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Comp\"/>
    </mc:Choice>
  </mc:AlternateContent>
  <bookViews>
    <workbookView xWindow="0" yWindow="0" windowWidth="19140" windowHeight="6180" firstSheet="11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8" i="27" l="1"/>
  <c r="J194" i="27" s="1"/>
  <c r="J138" i="23"/>
  <c r="J194" i="23" s="1"/>
  <c r="L138" i="19"/>
  <c r="L194" i="19" s="1"/>
  <c r="J138" i="6"/>
  <c r="J194" i="6" s="1"/>
  <c r="J138" i="13"/>
  <c r="J194" i="13" s="1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V2016" i="26"/>
  <c r="Y2016" i="26" s="1"/>
  <c r="U2016" i="26"/>
  <c r="X2016" i="26" s="1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V1792" i="26"/>
  <c r="Y1792" i="26" s="1"/>
  <c r="U1792" i="26"/>
  <c r="X1792" i="26" s="1"/>
  <c r="S1792" i="26"/>
  <c r="R1792" i="26"/>
  <c r="V1736" i="26"/>
  <c r="Y1736" i="26" s="1"/>
  <c r="U1736" i="26"/>
  <c r="X1736" i="26" s="1"/>
  <c r="S1736" i="26"/>
  <c r="R1736" i="26"/>
  <c r="V1680" i="26"/>
  <c r="Y1680" i="26" s="1"/>
  <c r="U1680" i="26"/>
  <c r="X1680" i="26" s="1"/>
  <c r="S1680" i="26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V1288" i="26"/>
  <c r="Y1288" i="26" s="1"/>
  <c r="U1288" i="26"/>
  <c r="X1288" i="26" s="1"/>
  <c r="S1288" i="26"/>
  <c r="R1288" i="26"/>
  <c r="V1232" i="26"/>
  <c r="Y1232" i="26" s="1"/>
  <c r="U1232" i="26"/>
  <c r="X1232" i="26" s="1"/>
  <c r="S1232" i="26"/>
  <c r="R1232" i="26"/>
  <c r="V1176" i="26"/>
  <c r="Y1176" i="26" s="1"/>
  <c r="U1176" i="26"/>
  <c r="X1176" i="26" s="1"/>
  <c r="S1176" i="26"/>
  <c r="R1176" i="26"/>
  <c r="V1120" i="26"/>
  <c r="Y1120" i="26" s="1"/>
  <c r="U1120" i="26"/>
  <c r="X1120" i="26" s="1"/>
  <c r="S1120" i="26"/>
  <c r="R1120" i="26"/>
  <c r="V1064" i="26"/>
  <c r="Y1064" i="26" s="1"/>
  <c r="U1064" i="26"/>
  <c r="X1064" i="26" s="1"/>
  <c r="S1064" i="26"/>
  <c r="R1064" i="26"/>
  <c r="V1008" i="26"/>
  <c r="Y1008" i="26" s="1"/>
  <c r="U1008" i="26"/>
  <c r="X1008" i="26" s="1"/>
  <c r="S1008" i="26"/>
  <c r="R1008" i="26"/>
  <c r="V952" i="26"/>
  <c r="Y952" i="26" s="1"/>
  <c r="U952" i="26"/>
  <c r="X952" i="26" s="1"/>
  <c r="S952" i="26"/>
  <c r="R952" i="26"/>
  <c r="V896" i="26"/>
  <c r="Y896" i="26" s="1"/>
  <c r="U896" i="26"/>
  <c r="X896" i="26" s="1"/>
  <c r="S896" i="26"/>
  <c r="R896" i="26"/>
  <c r="V840" i="26"/>
  <c r="Y840" i="26" s="1"/>
  <c r="U840" i="26"/>
  <c r="X840" i="26" s="1"/>
  <c r="S840" i="26"/>
  <c r="R840" i="26"/>
  <c r="V784" i="26"/>
  <c r="Y784" i="26" s="1"/>
  <c r="U784" i="26"/>
  <c r="X784" i="26" s="1"/>
  <c r="S784" i="26"/>
  <c r="R784" i="26"/>
  <c r="V730" i="26"/>
  <c r="U730" i="26"/>
  <c r="V728" i="26"/>
  <c r="Y728" i="26" s="1"/>
  <c r="U728" i="26"/>
  <c r="X728" i="26" s="1"/>
  <c r="S728" i="26"/>
  <c r="R728" i="26"/>
  <c r="Y672" i="26"/>
  <c r="X672" i="26"/>
  <c r="V672" i="26"/>
  <c r="U672" i="26"/>
  <c r="S672" i="26"/>
  <c r="R672" i="26"/>
  <c r="V616" i="26"/>
  <c r="Y616" i="26" s="1"/>
  <c r="U616" i="26"/>
  <c r="X616" i="26" s="1"/>
  <c r="S616" i="26"/>
  <c r="R616" i="26"/>
  <c r="Y560" i="26"/>
  <c r="X560" i="26"/>
  <c r="V560" i="26"/>
  <c r="U560" i="26"/>
  <c r="S560" i="26"/>
  <c r="R560" i="26"/>
  <c r="V504" i="26"/>
  <c r="Y504" i="26" s="1"/>
  <c r="U504" i="26"/>
  <c r="X504" i="26" s="1"/>
  <c r="S504" i="26"/>
  <c r="R504" i="26"/>
  <c r="Y448" i="26"/>
  <c r="X448" i="26"/>
  <c r="V448" i="26"/>
  <c r="U448" i="26"/>
  <c r="S448" i="26"/>
  <c r="R448" i="26"/>
  <c r="V392" i="26"/>
  <c r="Y392" i="26" s="1"/>
  <c r="U392" i="26"/>
  <c r="X392" i="26" s="1"/>
  <c r="S392" i="26"/>
  <c r="R392" i="26"/>
  <c r="Y336" i="26"/>
  <c r="X336" i="26"/>
  <c r="V336" i="26"/>
  <c r="U336" i="26"/>
  <c r="S336" i="26"/>
  <c r="R336" i="26"/>
  <c r="V280" i="26"/>
  <c r="Y280" i="26" s="1"/>
  <c r="U280" i="26"/>
  <c r="X280" i="26" s="1"/>
  <c r="S280" i="26"/>
  <c r="R280" i="26"/>
  <c r="Y224" i="26"/>
  <c r="X224" i="26"/>
  <c r="V224" i="26"/>
  <c r="U224" i="26"/>
  <c r="S224" i="26"/>
  <c r="R224" i="26"/>
  <c r="V168" i="26"/>
  <c r="Y168" i="26" s="1"/>
  <c r="U168" i="26"/>
  <c r="X168" i="26" s="1"/>
  <c r="S168" i="26"/>
  <c r="R168" i="26"/>
  <c r="Y112" i="26"/>
  <c r="X112" i="26"/>
  <c r="V112" i="26"/>
  <c r="U112" i="26"/>
  <c r="S112" i="26"/>
  <c r="R112" i="26"/>
  <c r="V56" i="26"/>
  <c r="Y56" i="26" s="1"/>
  <c r="U56" i="26"/>
  <c r="X56" i="26" s="1"/>
  <c r="S56" i="26"/>
  <c r="R56" i="26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V1792" i="21"/>
  <c r="Y1792" i="21" s="1"/>
  <c r="U1792" i="21"/>
  <c r="X1792" i="21" s="1"/>
  <c r="S1792" i="21"/>
  <c r="R1792" i="21"/>
  <c r="V1736" i="21"/>
  <c r="Y1736" i="21" s="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Y672" i="21"/>
  <c r="X672" i="21"/>
  <c r="V672" i="21"/>
  <c r="U672" i="21"/>
  <c r="S672" i="21"/>
  <c r="R672" i="21"/>
  <c r="V616" i="21"/>
  <c r="Y616" i="21" s="1"/>
  <c r="U616" i="21"/>
  <c r="X616" i="21" s="1"/>
  <c r="S616" i="21"/>
  <c r="R616" i="21"/>
  <c r="Y560" i="21"/>
  <c r="X560" i="21"/>
  <c r="V560" i="21"/>
  <c r="U560" i="21"/>
  <c r="S560" i="21"/>
  <c r="R560" i="21"/>
  <c r="V504" i="21"/>
  <c r="Y504" i="21" s="1"/>
  <c r="U504" i="21"/>
  <c r="X504" i="21" s="1"/>
  <c r="S504" i="21"/>
  <c r="R504" i="21"/>
  <c r="Y448" i="21"/>
  <c r="X448" i="21"/>
  <c r="V448" i="21"/>
  <c r="U448" i="21"/>
  <c r="S448" i="21"/>
  <c r="R448" i="21"/>
  <c r="V392" i="21"/>
  <c r="Y392" i="21" s="1"/>
  <c r="U392" i="21"/>
  <c r="X392" i="21" s="1"/>
  <c r="S392" i="21"/>
  <c r="R392" i="21"/>
  <c r="Y336" i="21"/>
  <c r="X336" i="21"/>
  <c r="V336" i="21"/>
  <c r="U336" i="21"/>
  <c r="S336" i="21"/>
  <c r="R336" i="21"/>
  <c r="V280" i="21"/>
  <c r="Y280" i="21" s="1"/>
  <c r="U280" i="21"/>
  <c r="X280" i="21" s="1"/>
  <c r="S280" i="21"/>
  <c r="R280" i="21"/>
  <c r="Y224" i="21"/>
  <c r="X224" i="21"/>
  <c r="V224" i="21"/>
  <c r="U224" i="21"/>
  <c r="S224" i="21"/>
  <c r="R224" i="21"/>
  <c r="V168" i="21"/>
  <c r="Y168" i="21" s="1"/>
  <c r="U168" i="21"/>
  <c r="X168" i="21" s="1"/>
  <c r="S168" i="21"/>
  <c r="R168" i="21"/>
  <c r="Y112" i="21"/>
  <c r="X112" i="21"/>
  <c r="V112" i="21"/>
  <c r="U112" i="21"/>
  <c r="S112" i="21"/>
  <c r="R112" i="21"/>
  <c r="V56" i="21"/>
  <c r="Y56" i="21" s="1"/>
  <c r="U56" i="21"/>
  <c r="X56" i="21" s="1"/>
  <c r="S56" i="21"/>
  <c r="R56" i="21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Y672" i="18"/>
  <c r="X672" i="18"/>
  <c r="V672" i="18"/>
  <c r="U672" i="18"/>
  <c r="S672" i="18"/>
  <c r="R672" i="18"/>
  <c r="V616" i="18"/>
  <c r="Y616" i="18" s="1"/>
  <c r="U616" i="18"/>
  <c r="X616" i="18" s="1"/>
  <c r="S616" i="18"/>
  <c r="R616" i="18"/>
  <c r="Y560" i="18"/>
  <c r="X560" i="18"/>
  <c r="V560" i="18"/>
  <c r="U560" i="18"/>
  <c r="S560" i="18"/>
  <c r="R560" i="18"/>
  <c r="V504" i="18"/>
  <c r="Y504" i="18" s="1"/>
  <c r="U504" i="18"/>
  <c r="X504" i="18" s="1"/>
  <c r="S504" i="18"/>
  <c r="R504" i="18"/>
  <c r="Y448" i="18"/>
  <c r="X448" i="18"/>
  <c r="V448" i="18"/>
  <c r="U448" i="18"/>
  <c r="S448" i="18"/>
  <c r="R448" i="18"/>
  <c r="V392" i="18"/>
  <c r="Y392" i="18" s="1"/>
  <c r="U392" i="18"/>
  <c r="X392" i="18" s="1"/>
  <c r="S392" i="18"/>
  <c r="R392" i="18"/>
  <c r="Y336" i="18"/>
  <c r="X336" i="18"/>
  <c r="V336" i="18"/>
  <c r="U336" i="18"/>
  <c r="S336" i="18"/>
  <c r="R336" i="18"/>
  <c r="V280" i="18"/>
  <c r="Y280" i="18" s="1"/>
  <c r="U280" i="18"/>
  <c r="X280" i="18" s="1"/>
  <c r="S280" i="18"/>
  <c r="R280" i="18"/>
  <c r="Y224" i="18"/>
  <c r="X224" i="18"/>
  <c r="V224" i="18"/>
  <c r="U224" i="18"/>
  <c r="S224" i="18"/>
  <c r="R224" i="18"/>
  <c r="V168" i="18"/>
  <c r="Y168" i="18" s="1"/>
  <c r="U168" i="18"/>
  <c r="X168" i="18" s="1"/>
  <c r="S168" i="18"/>
  <c r="R168" i="18"/>
  <c r="Y112" i="18"/>
  <c r="X112" i="18"/>
  <c r="V112" i="18"/>
  <c r="U112" i="18"/>
  <c r="S112" i="18"/>
  <c r="R112" i="18"/>
  <c r="V56" i="18"/>
  <c r="Y56" i="18" s="1"/>
  <c r="U56" i="18"/>
  <c r="X56" i="18" s="1"/>
  <c r="S56" i="18"/>
  <c r="R56" i="18"/>
  <c r="V3192" i="4"/>
  <c r="Y3192" i="4" s="1"/>
  <c r="U3192" i="4"/>
  <c r="X3192" i="4" s="1"/>
  <c r="S3192" i="4"/>
  <c r="R3192" i="4"/>
  <c r="V3136" i="4"/>
  <c r="Y3136" i="4" s="1"/>
  <c r="U3136" i="4"/>
  <c r="X3136" i="4" s="1"/>
  <c r="S3136" i="4"/>
  <c r="R3136" i="4"/>
  <c r="V3080" i="4"/>
  <c r="Y3080" i="4" s="1"/>
  <c r="U3080" i="4"/>
  <c r="X3080" i="4" s="1"/>
  <c r="S3080" i="4"/>
  <c r="R3080" i="4"/>
  <c r="V3024" i="4"/>
  <c r="Y3024" i="4" s="1"/>
  <c r="U3024" i="4"/>
  <c r="X3024" i="4" s="1"/>
  <c r="S3024" i="4"/>
  <c r="R3024" i="4"/>
  <c r="V2968" i="4"/>
  <c r="Y2968" i="4" s="1"/>
  <c r="U2968" i="4"/>
  <c r="X2968" i="4" s="1"/>
  <c r="S2968" i="4"/>
  <c r="R2968" i="4"/>
  <c r="V2912" i="4"/>
  <c r="Y2912" i="4" s="1"/>
  <c r="U2912" i="4"/>
  <c r="X2912" i="4" s="1"/>
  <c r="S2912" i="4"/>
  <c r="R2912" i="4"/>
  <c r="V2856" i="4"/>
  <c r="Y2856" i="4" s="1"/>
  <c r="U2856" i="4"/>
  <c r="X2856" i="4" s="1"/>
  <c r="S2856" i="4"/>
  <c r="R2856" i="4"/>
  <c r="V2800" i="4"/>
  <c r="Y2800" i="4" s="1"/>
  <c r="U2800" i="4"/>
  <c r="X2800" i="4" s="1"/>
  <c r="S2800" i="4"/>
  <c r="R2800" i="4"/>
  <c r="V2744" i="4"/>
  <c r="Y2744" i="4" s="1"/>
  <c r="U2744" i="4"/>
  <c r="X2744" i="4" s="1"/>
  <c r="S2744" i="4"/>
  <c r="R2744" i="4"/>
  <c r="V2688" i="4"/>
  <c r="Y2688" i="4" s="1"/>
  <c r="U2688" i="4"/>
  <c r="X2688" i="4" s="1"/>
  <c r="S2688" i="4"/>
  <c r="R2688" i="4"/>
  <c r="V2632" i="4"/>
  <c r="Y2632" i="4" s="1"/>
  <c r="U2632" i="4"/>
  <c r="X2632" i="4" s="1"/>
  <c r="S2632" i="4"/>
  <c r="R2632" i="4"/>
  <c r="V2576" i="4"/>
  <c r="Y2576" i="4" s="1"/>
  <c r="U2576" i="4"/>
  <c r="X2576" i="4" s="1"/>
  <c r="S2576" i="4"/>
  <c r="R2576" i="4"/>
  <c r="V2520" i="4"/>
  <c r="Y2520" i="4" s="1"/>
  <c r="U2520" i="4"/>
  <c r="X2520" i="4" s="1"/>
  <c r="S2520" i="4"/>
  <c r="R2520" i="4"/>
  <c r="V2464" i="4"/>
  <c r="Y2464" i="4" s="1"/>
  <c r="U2464" i="4"/>
  <c r="X2464" i="4" s="1"/>
  <c r="S2464" i="4"/>
  <c r="R2464" i="4"/>
  <c r="V2408" i="4"/>
  <c r="Y2408" i="4" s="1"/>
  <c r="U2408" i="4"/>
  <c r="X2408" i="4" s="1"/>
  <c r="S2408" i="4"/>
  <c r="R2408" i="4"/>
  <c r="V2352" i="4"/>
  <c r="Y2352" i="4" s="1"/>
  <c r="U2352" i="4"/>
  <c r="X2352" i="4" s="1"/>
  <c r="S2352" i="4"/>
  <c r="R2352" i="4"/>
  <c r="V2296" i="4"/>
  <c r="Y2296" i="4" s="1"/>
  <c r="U2296" i="4"/>
  <c r="X2296" i="4" s="1"/>
  <c r="S2296" i="4"/>
  <c r="R2296" i="4"/>
  <c r="V2240" i="4"/>
  <c r="Y2240" i="4" s="1"/>
  <c r="U2240" i="4"/>
  <c r="X2240" i="4" s="1"/>
  <c r="S2240" i="4"/>
  <c r="R2240" i="4"/>
  <c r="V2184" i="4"/>
  <c r="Y2184" i="4" s="1"/>
  <c r="U2184" i="4"/>
  <c r="X2184" i="4" s="1"/>
  <c r="S2184" i="4"/>
  <c r="R2184" i="4"/>
  <c r="V2128" i="4"/>
  <c r="Y2128" i="4" s="1"/>
  <c r="U2128" i="4"/>
  <c r="X2128" i="4" s="1"/>
  <c r="S2128" i="4"/>
  <c r="R2128" i="4"/>
  <c r="V2072" i="4"/>
  <c r="Y2072" i="4" s="1"/>
  <c r="U2072" i="4"/>
  <c r="X2072" i="4" s="1"/>
  <c r="S2072" i="4"/>
  <c r="R2072" i="4"/>
  <c r="V2018" i="4"/>
  <c r="U2018" i="4"/>
  <c r="V2016" i="4"/>
  <c r="Y2016" i="4" s="1"/>
  <c r="U2016" i="4"/>
  <c r="X2016" i="4" s="1"/>
  <c r="S2016" i="4"/>
  <c r="R2016" i="4"/>
  <c r="V1960" i="4"/>
  <c r="Y1960" i="4" s="1"/>
  <c r="U1960" i="4"/>
  <c r="X1960" i="4" s="1"/>
  <c r="S1960" i="4"/>
  <c r="R1960" i="4"/>
  <c r="X1904" i="4"/>
  <c r="V1904" i="4"/>
  <c r="Y1904" i="4" s="1"/>
  <c r="U1904" i="4"/>
  <c r="S1904" i="4"/>
  <c r="R1904" i="4"/>
  <c r="V1848" i="4"/>
  <c r="Y1848" i="4" s="1"/>
  <c r="U1848" i="4"/>
  <c r="X1848" i="4" s="1"/>
  <c r="S1848" i="4"/>
  <c r="R1848" i="4"/>
  <c r="V1792" i="4"/>
  <c r="Y1792" i="4" s="1"/>
  <c r="U1792" i="4"/>
  <c r="X1792" i="4" s="1"/>
  <c r="S1792" i="4"/>
  <c r="R1792" i="4"/>
  <c r="V1736" i="4"/>
  <c r="Y1736" i="4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X1456" i="4"/>
  <c r="V1456" i="4"/>
  <c r="Y1456" i="4" s="1"/>
  <c r="U1456" i="4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Y896" i="4"/>
  <c r="V896" i="4"/>
  <c r="U896" i="4"/>
  <c r="X896" i="4" s="1"/>
  <c r="S896" i="4"/>
  <c r="R896" i="4"/>
  <c r="V840" i="4"/>
  <c r="Y840" i="4" s="1"/>
  <c r="U840" i="4"/>
  <c r="X840" i="4" s="1"/>
  <c r="S840" i="4"/>
  <c r="R840" i="4"/>
  <c r="X784" i="4"/>
  <c r="V784" i="4"/>
  <c r="Y784" i="4" s="1"/>
  <c r="U784" i="4"/>
  <c r="S784" i="4"/>
  <c r="R784" i="4"/>
  <c r="V730" i="4"/>
  <c r="U730" i="4"/>
  <c r="V728" i="4"/>
  <c r="Y728" i="4" s="1"/>
  <c r="U728" i="4"/>
  <c r="X728" i="4" s="1"/>
  <c r="S728" i="4"/>
  <c r="R728" i="4"/>
  <c r="Y672" i="4"/>
  <c r="X672" i="4"/>
  <c r="V672" i="4"/>
  <c r="U672" i="4"/>
  <c r="S672" i="4"/>
  <c r="R672" i="4"/>
  <c r="V616" i="4"/>
  <c r="Y616" i="4" s="1"/>
  <c r="U616" i="4"/>
  <c r="X616" i="4" s="1"/>
  <c r="S616" i="4"/>
  <c r="R616" i="4"/>
  <c r="Y560" i="4"/>
  <c r="X560" i="4"/>
  <c r="V560" i="4"/>
  <c r="U560" i="4"/>
  <c r="S560" i="4"/>
  <c r="R560" i="4"/>
  <c r="V504" i="4"/>
  <c r="Y504" i="4" s="1"/>
  <c r="U504" i="4"/>
  <c r="X504" i="4" s="1"/>
  <c r="S504" i="4"/>
  <c r="R504" i="4"/>
  <c r="Y448" i="4"/>
  <c r="X448" i="4"/>
  <c r="V448" i="4"/>
  <c r="U448" i="4"/>
  <c r="S448" i="4"/>
  <c r="R448" i="4"/>
  <c r="V392" i="4"/>
  <c r="Y392" i="4" s="1"/>
  <c r="U392" i="4"/>
  <c r="X392" i="4" s="1"/>
  <c r="S392" i="4"/>
  <c r="R392" i="4"/>
  <c r="Y336" i="4"/>
  <c r="X336" i="4"/>
  <c r="V336" i="4"/>
  <c r="U336" i="4"/>
  <c r="S336" i="4"/>
  <c r="R336" i="4"/>
  <c r="V280" i="4"/>
  <c r="Y280" i="4" s="1"/>
  <c r="U280" i="4"/>
  <c r="X280" i="4" s="1"/>
  <c r="S280" i="4"/>
  <c r="R280" i="4"/>
  <c r="Y224" i="4"/>
  <c r="X224" i="4"/>
  <c r="V224" i="4"/>
  <c r="U224" i="4"/>
  <c r="S224" i="4"/>
  <c r="R224" i="4"/>
  <c r="V168" i="4"/>
  <c r="Y168" i="4" s="1"/>
  <c r="U168" i="4"/>
  <c r="X168" i="4" s="1"/>
  <c r="S168" i="4"/>
  <c r="R168" i="4"/>
  <c r="Y112" i="4"/>
  <c r="X112" i="4"/>
  <c r="V112" i="4"/>
  <c r="U112" i="4"/>
  <c r="S112" i="4"/>
  <c r="R112" i="4"/>
  <c r="V56" i="4"/>
  <c r="Y56" i="4" s="1"/>
  <c r="U56" i="4"/>
  <c r="X56" i="4" s="1"/>
  <c r="S56" i="4"/>
  <c r="R56" i="4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V2016" i="11"/>
  <c r="Y2016" i="11" s="1"/>
  <c r="U2016" i="11"/>
  <c r="X2016" i="11" s="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V1792" i="11"/>
  <c r="Y1792" i="11" s="1"/>
  <c r="U1792" i="11"/>
  <c r="X1792" i="11" s="1"/>
  <c r="S1792" i="11"/>
  <c r="R1792" i="11"/>
  <c r="V1736" i="11"/>
  <c r="Y1736" i="11" s="1"/>
  <c r="U1736" i="11"/>
  <c r="X1736" i="11" s="1"/>
  <c r="S1736" i="11"/>
  <c r="R1736" i="11"/>
  <c r="V1680" i="11"/>
  <c r="Y1680" i="11" s="1"/>
  <c r="U1680" i="11"/>
  <c r="X1680" i="11" s="1"/>
  <c r="S1680" i="1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Y672" i="11"/>
  <c r="X672" i="11"/>
  <c r="V672" i="11"/>
  <c r="U672" i="11"/>
  <c r="S672" i="11"/>
  <c r="R672" i="11"/>
  <c r="V616" i="11"/>
  <c r="Y616" i="11" s="1"/>
  <c r="U616" i="11"/>
  <c r="X616" i="11" s="1"/>
  <c r="S616" i="11"/>
  <c r="R616" i="11"/>
  <c r="Y560" i="11"/>
  <c r="X560" i="11"/>
  <c r="V560" i="11"/>
  <c r="U560" i="11"/>
  <c r="S560" i="11"/>
  <c r="R560" i="11"/>
  <c r="V504" i="11"/>
  <c r="Y504" i="11" s="1"/>
  <c r="U504" i="11"/>
  <c r="X504" i="11" s="1"/>
  <c r="S504" i="11"/>
  <c r="R504" i="11"/>
  <c r="Y448" i="11"/>
  <c r="X448" i="11"/>
  <c r="V448" i="11"/>
  <c r="U448" i="11"/>
  <c r="S448" i="11"/>
  <c r="R448" i="11"/>
  <c r="V392" i="11"/>
  <c r="Y392" i="11" s="1"/>
  <c r="U392" i="11"/>
  <c r="X392" i="11" s="1"/>
  <c r="S392" i="11"/>
  <c r="R392" i="11"/>
  <c r="Y336" i="11"/>
  <c r="X336" i="11"/>
  <c r="V336" i="11"/>
  <c r="U336" i="11"/>
  <c r="S336" i="11"/>
  <c r="R336" i="11"/>
  <c r="V280" i="11"/>
  <c r="Y280" i="11" s="1"/>
  <c r="U280" i="11"/>
  <c r="X280" i="11" s="1"/>
  <c r="S280" i="11"/>
  <c r="R280" i="11"/>
  <c r="Y224" i="11"/>
  <c r="X224" i="11"/>
  <c r="V224" i="11"/>
  <c r="U224" i="11"/>
  <c r="S224" i="11"/>
  <c r="R224" i="11"/>
  <c r="V168" i="11"/>
  <c r="Y168" i="11" s="1"/>
  <c r="U168" i="11"/>
  <c r="X168" i="11" s="1"/>
  <c r="S168" i="11"/>
  <c r="R168" i="11"/>
  <c r="Y112" i="11"/>
  <c r="X112" i="11"/>
  <c r="V112" i="11"/>
  <c r="U112" i="11"/>
  <c r="S112" i="11"/>
  <c r="R112" i="11"/>
  <c r="V56" i="11"/>
  <c r="Y56" i="11" s="1"/>
  <c r="U56" i="11"/>
  <c r="X56" i="11" s="1"/>
  <c r="S56" i="11"/>
  <c r="R56" i="11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X1904" i="15"/>
  <c r="V1904" i="15"/>
  <c r="Y1904" i="15" s="1"/>
  <c r="U1904" i="15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X1456" i="15"/>
  <c r="V1456" i="15"/>
  <c r="Y1456" i="15" s="1"/>
  <c r="U1456" i="15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Y1008" i="15"/>
  <c r="V1008" i="15"/>
  <c r="U1008" i="15"/>
  <c r="X1008" i="15" s="1"/>
  <c r="S1008" i="15"/>
  <c r="R1008" i="15"/>
  <c r="V952" i="15"/>
  <c r="Y952" i="15" s="1"/>
  <c r="U952" i="15"/>
  <c r="X952" i="15" s="1"/>
  <c r="S952" i="15"/>
  <c r="R952" i="15"/>
  <c r="Y896" i="15"/>
  <c r="X896" i="15"/>
  <c r="V896" i="15"/>
  <c r="U896" i="15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Y672" i="15"/>
  <c r="X672" i="15"/>
  <c r="V672" i="15"/>
  <c r="U672" i="15"/>
  <c r="S672" i="15"/>
  <c r="R672" i="15"/>
  <c r="V616" i="15"/>
  <c r="Y616" i="15" s="1"/>
  <c r="U616" i="15"/>
  <c r="X616" i="15" s="1"/>
  <c r="S616" i="15"/>
  <c r="R616" i="15"/>
  <c r="Y560" i="15"/>
  <c r="X560" i="15"/>
  <c r="V560" i="15"/>
  <c r="U560" i="15"/>
  <c r="S560" i="15"/>
  <c r="R560" i="15"/>
  <c r="V504" i="15"/>
  <c r="Y504" i="15" s="1"/>
  <c r="U504" i="15"/>
  <c r="X504" i="15" s="1"/>
  <c r="S504" i="15"/>
  <c r="R504" i="15"/>
  <c r="Y448" i="15"/>
  <c r="X448" i="15"/>
  <c r="V448" i="15"/>
  <c r="U448" i="15"/>
  <c r="S448" i="15"/>
  <c r="R448" i="15"/>
  <c r="V392" i="15"/>
  <c r="Y392" i="15" s="1"/>
  <c r="U392" i="15"/>
  <c r="X392" i="15" s="1"/>
  <c r="S392" i="15"/>
  <c r="R392" i="15"/>
  <c r="Y336" i="15"/>
  <c r="X336" i="15"/>
  <c r="V336" i="15"/>
  <c r="U336" i="15"/>
  <c r="S336" i="15"/>
  <c r="R336" i="15"/>
  <c r="V280" i="15"/>
  <c r="Y280" i="15" s="1"/>
  <c r="U280" i="15"/>
  <c r="X280" i="15" s="1"/>
  <c r="S280" i="15"/>
  <c r="R280" i="15"/>
  <c r="Y224" i="15"/>
  <c r="X224" i="15"/>
  <c r="V224" i="15"/>
  <c r="U224" i="15"/>
  <c r="S224" i="15"/>
  <c r="R224" i="15"/>
  <c r="V168" i="15"/>
  <c r="Y168" i="15" s="1"/>
  <c r="U168" i="15"/>
  <c r="X168" i="15" s="1"/>
  <c r="S168" i="15"/>
  <c r="R168" i="15"/>
  <c r="Y112" i="15"/>
  <c r="X112" i="15"/>
  <c r="V112" i="15"/>
  <c r="U112" i="15"/>
  <c r="S112" i="15"/>
  <c r="R112" i="15"/>
  <c r="V56" i="15"/>
  <c r="Y56" i="15" s="1"/>
  <c r="U56" i="15"/>
  <c r="X56" i="15" s="1"/>
  <c r="S56" i="15"/>
  <c r="R56" i="15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E129" i="12" s="1"/>
  <c r="R2576" i="2"/>
  <c r="D129" i="12" s="1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E72" i="12" s="1"/>
  <c r="R2352" i="2"/>
  <c r="D125" i="12" s="1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E119" i="12" s="1"/>
  <c r="R2016" i="2"/>
  <c r="D119" i="12" s="1"/>
  <c r="V1960" i="2"/>
  <c r="Y1960" i="2" s="1"/>
  <c r="U1960" i="2"/>
  <c r="X1960" i="2" s="1"/>
  <c r="S1960" i="2"/>
  <c r="R1960" i="2"/>
  <c r="D118" i="12" s="1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D183" i="16"/>
  <c r="E129" i="16"/>
  <c r="D76" i="16"/>
  <c r="E128" i="16"/>
  <c r="D128" i="16"/>
  <c r="D181" i="16"/>
  <c r="E180" i="16"/>
  <c r="E235" i="16" s="1"/>
  <c r="E73" i="16"/>
  <c r="E179" i="16"/>
  <c r="E234" i="16" s="1"/>
  <c r="E125" i="16"/>
  <c r="D125" i="16"/>
  <c r="E178" i="16"/>
  <c r="E233" i="16" s="1"/>
  <c r="E71" i="16"/>
  <c r="E177" i="16"/>
  <c r="E232" i="16" s="1"/>
  <c r="D177" i="16"/>
  <c r="D70" i="16"/>
  <c r="E176" i="16"/>
  <c r="E231" i="16" s="1"/>
  <c r="E69" i="16"/>
  <c r="D122" i="16"/>
  <c r="D175" i="16"/>
  <c r="E68" i="16"/>
  <c r="D67" i="16"/>
  <c r="D119" i="16"/>
  <c r="E172" i="16"/>
  <c r="D172" i="16"/>
  <c r="D65" i="16"/>
  <c r="E117" i="16"/>
  <c r="D117" i="16"/>
  <c r="E170" i="16"/>
  <c r="E225" i="16" s="1"/>
  <c r="D170" i="16"/>
  <c r="E63" i="16"/>
  <c r="D63" i="16"/>
  <c r="E115" i="16"/>
  <c r="D115" i="16"/>
  <c r="E168" i="16"/>
  <c r="E223" i="16" s="1"/>
  <c r="D168" i="16"/>
  <c r="E61" i="16"/>
  <c r="D61" i="16"/>
  <c r="E113" i="16"/>
  <c r="D113" i="16"/>
  <c r="D154" i="16"/>
  <c r="D153" i="16"/>
  <c r="D150" i="16"/>
  <c r="D147" i="16"/>
  <c r="E146" i="16"/>
  <c r="D146" i="16"/>
  <c r="D143" i="16"/>
  <c r="D141" i="16"/>
  <c r="D139" i="16"/>
  <c r="D184" i="13"/>
  <c r="E76" i="13"/>
  <c r="D76" i="13"/>
  <c r="D183" i="13"/>
  <c r="E129" i="13"/>
  <c r="D129" i="13"/>
  <c r="D182" i="13"/>
  <c r="E74" i="13"/>
  <c r="D74" i="13"/>
  <c r="E181" i="13"/>
  <c r="E236" i="13" s="1"/>
  <c r="D181" i="13"/>
  <c r="E127" i="13"/>
  <c r="D127" i="13"/>
  <c r="D180" i="13"/>
  <c r="E72" i="13"/>
  <c r="D72" i="13"/>
  <c r="D179" i="13"/>
  <c r="E71" i="13"/>
  <c r="D125" i="13"/>
  <c r="D178" i="13"/>
  <c r="E70" i="13"/>
  <c r="D70" i="13"/>
  <c r="E177" i="13"/>
  <c r="E232" i="13" s="1"/>
  <c r="D177" i="13"/>
  <c r="J177" i="13" s="1"/>
  <c r="J233" i="13" s="1"/>
  <c r="E123" i="13"/>
  <c r="D123" i="13"/>
  <c r="D176" i="13"/>
  <c r="E68" i="13"/>
  <c r="D68" i="13"/>
  <c r="E175" i="13"/>
  <c r="E230" i="13" s="1"/>
  <c r="D175" i="13"/>
  <c r="E121" i="13"/>
  <c r="D121" i="13"/>
  <c r="D174" i="13"/>
  <c r="E66" i="13"/>
  <c r="J66" i="13" s="1"/>
  <c r="D173" i="13"/>
  <c r="D65" i="13"/>
  <c r="D172" i="13"/>
  <c r="E64" i="13"/>
  <c r="D64" i="13"/>
  <c r="E171" i="13"/>
  <c r="E226" i="13" s="1"/>
  <c r="D171" i="13"/>
  <c r="E117" i="13"/>
  <c r="D117" i="13"/>
  <c r="D170" i="13"/>
  <c r="E62" i="13"/>
  <c r="D62" i="13"/>
  <c r="D169" i="13"/>
  <c r="D168" i="13"/>
  <c r="E60" i="13"/>
  <c r="D60" i="13"/>
  <c r="E130" i="6"/>
  <c r="D76" i="6"/>
  <c r="E75" i="6"/>
  <c r="D129" i="6"/>
  <c r="E128" i="6"/>
  <c r="D181" i="6"/>
  <c r="E73" i="6"/>
  <c r="J73" i="6" s="1"/>
  <c r="D127" i="6"/>
  <c r="E126" i="6"/>
  <c r="D126" i="6"/>
  <c r="E71" i="6"/>
  <c r="D125" i="6"/>
  <c r="E124" i="6"/>
  <c r="E69" i="6"/>
  <c r="D123" i="6"/>
  <c r="E122" i="6"/>
  <c r="D175" i="6"/>
  <c r="D121" i="6"/>
  <c r="E120" i="6"/>
  <c r="D66" i="6"/>
  <c r="E173" i="6"/>
  <c r="E228" i="6" s="1"/>
  <c r="D65" i="6"/>
  <c r="E118" i="6"/>
  <c r="E171" i="6"/>
  <c r="E226" i="6" s="1"/>
  <c r="E116" i="6"/>
  <c r="D62" i="6"/>
  <c r="E169" i="6"/>
  <c r="E224" i="6" s="1"/>
  <c r="E114" i="6"/>
  <c r="D60" i="6"/>
  <c r="E130" i="19"/>
  <c r="D130" i="19"/>
  <c r="E183" i="19"/>
  <c r="E238" i="19" s="1"/>
  <c r="E129" i="19"/>
  <c r="D75" i="19"/>
  <c r="E128" i="19"/>
  <c r="D128" i="19"/>
  <c r="D181" i="19"/>
  <c r="D236" i="19" s="1"/>
  <c r="E73" i="19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E120" i="19"/>
  <c r="D120" i="19"/>
  <c r="D173" i="19"/>
  <c r="E119" i="19"/>
  <c r="D65" i="19"/>
  <c r="E118" i="19"/>
  <c r="D118" i="19"/>
  <c r="D171" i="19"/>
  <c r="E117" i="19"/>
  <c r="D117" i="19"/>
  <c r="E116" i="19"/>
  <c r="D116" i="19"/>
  <c r="D169" i="19"/>
  <c r="E115" i="19"/>
  <c r="D61" i="19"/>
  <c r="E114" i="19"/>
  <c r="D114" i="19"/>
  <c r="D130" i="23"/>
  <c r="E183" i="23"/>
  <c r="E238" i="23" s="1"/>
  <c r="D183" i="23"/>
  <c r="D75" i="23"/>
  <c r="D128" i="23"/>
  <c r="E181" i="23"/>
  <c r="E236" i="23" s="1"/>
  <c r="D181" i="23"/>
  <c r="E127" i="23"/>
  <c r="D126" i="23"/>
  <c r="E179" i="23"/>
  <c r="E234" i="23" s="1"/>
  <c r="D179" i="23"/>
  <c r="J179" i="23" s="1"/>
  <c r="J235" i="23" s="1"/>
  <c r="D71" i="23"/>
  <c r="D124" i="23"/>
  <c r="E177" i="23"/>
  <c r="D177" i="23"/>
  <c r="E123" i="23"/>
  <c r="D69" i="23"/>
  <c r="D122" i="23"/>
  <c r="E175" i="23"/>
  <c r="E230" i="23" s="1"/>
  <c r="D175" i="23"/>
  <c r="J175" i="23" s="1"/>
  <c r="J231" i="23" s="1"/>
  <c r="E121" i="23"/>
  <c r="D67" i="23"/>
  <c r="E120" i="23"/>
  <c r="D120" i="23"/>
  <c r="E173" i="23"/>
  <c r="E228" i="23" s="1"/>
  <c r="D173" i="23"/>
  <c r="J173" i="23" s="1"/>
  <c r="J229" i="23" s="1"/>
  <c r="E118" i="23"/>
  <c r="D118" i="23"/>
  <c r="E171" i="23"/>
  <c r="D171" i="23"/>
  <c r="E63" i="23"/>
  <c r="D63" i="23"/>
  <c r="E116" i="23"/>
  <c r="D116" i="23"/>
  <c r="E169" i="23"/>
  <c r="E224" i="23" s="1"/>
  <c r="D169" i="23"/>
  <c r="E115" i="23"/>
  <c r="E114" i="23"/>
  <c r="D114" i="23"/>
  <c r="E76" i="27"/>
  <c r="J76" i="27" s="1"/>
  <c r="D76" i="27"/>
  <c r="D183" i="27"/>
  <c r="J183" i="27" s="1"/>
  <c r="J239" i="27" s="1"/>
  <c r="E129" i="27"/>
  <c r="D129" i="27"/>
  <c r="E74" i="27"/>
  <c r="J74" i="27" s="1"/>
  <c r="D74" i="27"/>
  <c r="E181" i="27"/>
  <c r="E236" i="27" s="1"/>
  <c r="D124" i="27"/>
  <c r="D179" i="27"/>
  <c r="J179" i="27" s="1"/>
  <c r="J235" i="27" s="1"/>
  <c r="E125" i="27"/>
  <c r="D125" i="27"/>
  <c r="E68" i="27"/>
  <c r="J68" i="27" s="1"/>
  <c r="D68" i="27"/>
  <c r="D173" i="27"/>
  <c r="E119" i="27"/>
  <c r="D117" i="27"/>
  <c r="E62" i="27"/>
  <c r="J62" i="27" s="1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J178" i="27" s="1"/>
  <c r="J234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J180" i="27" s="1"/>
  <c r="J236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J182" i="27" s="1"/>
  <c r="J238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J184" i="27" s="1"/>
  <c r="J240" i="27" s="1"/>
  <c r="E184" i="27"/>
  <c r="E239" i="27" s="1"/>
  <c r="F184" i="27"/>
  <c r="F239" i="27" s="1"/>
  <c r="G184" i="27"/>
  <c r="G239" i="27" s="1"/>
  <c r="H184" i="27"/>
  <c r="H239" i="27" s="1"/>
  <c r="C185" i="27"/>
  <c r="D185" i="27"/>
  <c r="J185" i="27" s="1"/>
  <c r="J241" i="27" s="1"/>
  <c r="E185" i="27"/>
  <c r="E240" i="27" s="1"/>
  <c r="F185" i="27"/>
  <c r="F240" i="27" s="1"/>
  <c r="G185" i="27"/>
  <c r="G240" i="27" s="1"/>
  <c r="H185" i="27"/>
  <c r="H240" i="27" s="1"/>
  <c r="C186" i="27"/>
  <c r="D186" i="27"/>
  <c r="J186" i="27" s="1"/>
  <c r="J242" i="27" s="1"/>
  <c r="E186" i="27"/>
  <c r="E241" i="27" s="1"/>
  <c r="F186" i="27"/>
  <c r="F241" i="27" s="1"/>
  <c r="G186" i="27"/>
  <c r="G241" i="27" s="1"/>
  <c r="H186" i="27"/>
  <c r="H241" i="27" s="1"/>
  <c r="C187" i="27"/>
  <c r="D187" i="27"/>
  <c r="J187" i="27" s="1"/>
  <c r="J243" i="27" s="1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F118" i="27"/>
  <c r="G118" i="27"/>
  <c r="H118" i="27"/>
  <c r="C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E124" i="27"/>
  <c r="F124" i="27"/>
  <c r="G124" i="27"/>
  <c r="H124" i="27"/>
  <c r="C125" i="27"/>
  <c r="F125" i="27"/>
  <c r="G125" i="27"/>
  <c r="H125" i="27"/>
  <c r="C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J77" i="27" s="1"/>
  <c r="F77" i="27"/>
  <c r="G77" i="27"/>
  <c r="H77" i="27"/>
  <c r="C78" i="27"/>
  <c r="D78" i="27"/>
  <c r="E78" i="27"/>
  <c r="J78" i="27" s="1"/>
  <c r="F78" i="27"/>
  <c r="G78" i="27"/>
  <c r="H78" i="27"/>
  <c r="C79" i="27"/>
  <c r="D79" i="27"/>
  <c r="E79" i="27"/>
  <c r="J79" i="27" s="1"/>
  <c r="F79" i="27"/>
  <c r="G79" i="27"/>
  <c r="H79" i="27"/>
  <c r="C80" i="27"/>
  <c r="D80" i="27"/>
  <c r="E80" i="27"/>
  <c r="J80" i="27" s="1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30" i="23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J185" i="23" s="1"/>
  <c r="J241" i="23" s="1"/>
  <c r="E185" i="23"/>
  <c r="E240" i="23" s="1"/>
  <c r="F185" i="23"/>
  <c r="F240" i="23" s="1"/>
  <c r="G185" i="23"/>
  <c r="G240" i="23" s="1"/>
  <c r="H185" i="23"/>
  <c r="H240" i="23" s="1"/>
  <c r="C186" i="23"/>
  <c r="D186" i="23"/>
  <c r="J186" i="23" s="1"/>
  <c r="J242" i="23" s="1"/>
  <c r="E186" i="23"/>
  <c r="E241" i="23" s="1"/>
  <c r="F186" i="23"/>
  <c r="F241" i="23" s="1"/>
  <c r="G186" i="23"/>
  <c r="G241" i="23" s="1"/>
  <c r="H186" i="23"/>
  <c r="H241" i="23" s="1"/>
  <c r="C187" i="23"/>
  <c r="D187" i="23"/>
  <c r="J187" i="23" s="1"/>
  <c r="J243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F115" i="23"/>
  <c r="G115" i="23"/>
  <c r="H115" i="23"/>
  <c r="C116" i="23"/>
  <c r="F116" i="23"/>
  <c r="G116" i="23"/>
  <c r="H116" i="23"/>
  <c r="C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F63" i="23"/>
  <c r="G63" i="23"/>
  <c r="H63" i="23"/>
  <c r="C64" i="23"/>
  <c r="F64" i="23"/>
  <c r="G64" i="23"/>
  <c r="H64" i="23"/>
  <c r="C65" i="23"/>
  <c r="D65" i="23"/>
  <c r="E65" i="23"/>
  <c r="J65" i="23" s="1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J77" i="23" s="1"/>
  <c r="F77" i="23"/>
  <c r="G77" i="23"/>
  <c r="H77" i="23"/>
  <c r="C78" i="23"/>
  <c r="D78" i="23"/>
  <c r="E78" i="23"/>
  <c r="J78" i="23" s="1"/>
  <c r="F78" i="23"/>
  <c r="G78" i="23"/>
  <c r="H78" i="23"/>
  <c r="C79" i="23"/>
  <c r="D79" i="23"/>
  <c r="E79" i="23"/>
  <c r="J79" i="23" s="1"/>
  <c r="F79" i="23"/>
  <c r="G79" i="23"/>
  <c r="H79" i="23"/>
  <c r="C80" i="23"/>
  <c r="D80" i="23"/>
  <c r="E80" i="23"/>
  <c r="J80" i="23" s="1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G168" i="19"/>
  <c r="G223" i="19" s="1"/>
  <c r="H168" i="19"/>
  <c r="H223" i="19" s="1"/>
  <c r="C169" i="19"/>
  <c r="F169" i="19"/>
  <c r="G169" i="19"/>
  <c r="G224" i="19" s="1"/>
  <c r="H169" i="19"/>
  <c r="H224" i="19" s="1"/>
  <c r="C170" i="19"/>
  <c r="D170" i="19"/>
  <c r="E170" i="19"/>
  <c r="E225" i="19" s="1"/>
  <c r="F170" i="19"/>
  <c r="G170" i="19"/>
  <c r="G225" i="19" s="1"/>
  <c r="H170" i="19"/>
  <c r="H225" i="19" s="1"/>
  <c r="C171" i="19"/>
  <c r="F171" i="19"/>
  <c r="G171" i="19"/>
  <c r="G226" i="19" s="1"/>
  <c r="H171" i="19"/>
  <c r="H226" i="19" s="1"/>
  <c r="C172" i="19"/>
  <c r="D172" i="19"/>
  <c r="D227" i="19" s="1"/>
  <c r="F172" i="19"/>
  <c r="G172" i="19"/>
  <c r="G227" i="19" s="1"/>
  <c r="H172" i="19"/>
  <c r="H227" i="19" s="1"/>
  <c r="C173" i="19"/>
  <c r="F173" i="19"/>
  <c r="G173" i="19"/>
  <c r="G228" i="19" s="1"/>
  <c r="H173" i="19"/>
  <c r="H228" i="19" s="1"/>
  <c r="C174" i="19"/>
  <c r="F174" i="19"/>
  <c r="G174" i="19"/>
  <c r="G229" i="19" s="1"/>
  <c r="H174" i="19"/>
  <c r="H229" i="19" s="1"/>
  <c r="C175" i="19"/>
  <c r="F175" i="19"/>
  <c r="G175" i="19"/>
  <c r="G230" i="19" s="1"/>
  <c r="H175" i="19"/>
  <c r="H230" i="19" s="1"/>
  <c r="C176" i="19"/>
  <c r="F176" i="19"/>
  <c r="G176" i="19"/>
  <c r="G231" i="19" s="1"/>
  <c r="H176" i="19"/>
  <c r="H231" i="19" s="1"/>
  <c r="C177" i="19"/>
  <c r="F177" i="19"/>
  <c r="G177" i="19"/>
  <c r="G232" i="19" s="1"/>
  <c r="H177" i="19"/>
  <c r="H232" i="19" s="1"/>
  <c r="C178" i="19"/>
  <c r="D178" i="19"/>
  <c r="D233" i="19" s="1"/>
  <c r="E178" i="19"/>
  <c r="E233" i="19" s="1"/>
  <c r="F178" i="19"/>
  <c r="G178" i="19"/>
  <c r="G233" i="19" s="1"/>
  <c r="H178" i="19"/>
  <c r="H233" i="19" s="1"/>
  <c r="C179" i="19"/>
  <c r="F179" i="19"/>
  <c r="G179" i="19"/>
  <c r="G234" i="19" s="1"/>
  <c r="H179" i="19"/>
  <c r="H234" i="19" s="1"/>
  <c r="C180" i="19"/>
  <c r="D180" i="19"/>
  <c r="D235" i="19" s="1"/>
  <c r="E180" i="19"/>
  <c r="E235" i="19" s="1"/>
  <c r="F180" i="19"/>
  <c r="G180" i="19"/>
  <c r="G235" i="19" s="1"/>
  <c r="H180" i="19"/>
  <c r="H235" i="19" s="1"/>
  <c r="C181" i="19"/>
  <c r="F181" i="19"/>
  <c r="G181" i="19"/>
  <c r="G236" i="19" s="1"/>
  <c r="H181" i="19"/>
  <c r="H236" i="19" s="1"/>
  <c r="C182" i="19"/>
  <c r="E182" i="19"/>
  <c r="E237" i="19" s="1"/>
  <c r="F182" i="19"/>
  <c r="G182" i="19"/>
  <c r="G237" i="19" s="1"/>
  <c r="H182" i="19"/>
  <c r="H237" i="19" s="1"/>
  <c r="C183" i="19"/>
  <c r="F183" i="19"/>
  <c r="G183" i="19"/>
  <c r="G238" i="19" s="1"/>
  <c r="H183" i="19"/>
  <c r="H238" i="19" s="1"/>
  <c r="C184" i="19"/>
  <c r="D184" i="19"/>
  <c r="D239" i="19" s="1"/>
  <c r="E184" i="19"/>
  <c r="E239" i="19" s="1"/>
  <c r="F184" i="19"/>
  <c r="G184" i="19"/>
  <c r="G239" i="19" s="1"/>
  <c r="H184" i="19"/>
  <c r="H239" i="19" s="1"/>
  <c r="C185" i="19"/>
  <c r="D185" i="19"/>
  <c r="D240" i="19" s="1"/>
  <c r="E185" i="19"/>
  <c r="E240" i="19" s="1"/>
  <c r="F185" i="19"/>
  <c r="G185" i="19"/>
  <c r="G240" i="19" s="1"/>
  <c r="H185" i="19"/>
  <c r="H240" i="19" s="1"/>
  <c r="C186" i="19"/>
  <c r="D186" i="19"/>
  <c r="D241" i="19" s="1"/>
  <c r="E186" i="19"/>
  <c r="E241" i="19" s="1"/>
  <c r="F186" i="19"/>
  <c r="G186" i="19"/>
  <c r="G241" i="19" s="1"/>
  <c r="H186" i="19"/>
  <c r="H241" i="19" s="1"/>
  <c r="C187" i="19"/>
  <c r="D187" i="19"/>
  <c r="D242" i="19" s="1"/>
  <c r="E187" i="19"/>
  <c r="E242" i="19" s="1"/>
  <c r="F187" i="19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F117" i="19"/>
  <c r="G117" i="19"/>
  <c r="H117" i="19"/>
  <c r="C118" i="19"/>
  <c r="F118" i="19"/>
  <c r="G118" i="19"/>
  <c r="H118" i="19"/>
  <c r="C119" i="19"/>
  <c r="D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F63" i="19"/>
  <c r="G63" i="19"/>
  <c r="H63" i="19"/>
  <c r="C64" i="19"/>
  <c r="E64" i="19"/>
  <c r="F64" i="19"/>
  <c r="G64" i="19"/>
  <c r="H64" i="19"/>
  <c r="C65" i="19"/>
  <c r="E65" i="19"/>
  <c r="F65" i="19"/>
  <c r="G65" i="19"/>
  <c r="H65" i="19"/>
  <c r="C66" i="19"/>
  <c r="D66" i="19"/>
  <c r="E66" i="19"/>
  <c r="F66" i="19"/>
  <c r="G66" i="19"/>
  <c r="H66" i="19"/>
  <c r="C67" i="19"/>
  <c r="F67" i="19"/>
  <c r="G67" i="19"/>
  <c r="H67" i="19"/>
  <c r="C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E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E233" i="6" s="1"/>
  <c r="F178" i="6"/>
  <c r="F233" i="6" s="1"/>
  <c r="G178" i="6"/>
  <c r="G233" i="6" s="1"/>
  <c r="H178" i="6"/>
  <c r="H233" i="6" s="1"/>
  <c r="C179" i="6"/>
  <c r="D179" i="6"/>
  <c r="F179" i="6"/>
  <c r="F234" i="6" s="1"/>
  <c r="G179" i="6"/>
  <c r="H179" i="6"/>
  <c r="H234" i="6" s="1"/>
  <c r="C180" i="6"/>
  <c r="D180" i="6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F182" i="6"/>
  <c r="F237" i="6" s="1"/>
  <c r="G182" i="6"/>
  <c r="G237" i="6" s="1"/>
  <c r="H182" i="6"/>
  <c r="C183" i="6"/>
  <c r="D183" i="6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E185" i="6"/>
  <c r="E240" i="6" s="1"/>
  <c r="F185" i="6"/>
  <c r="G185" i="6"/>
  <c r="G240" i="6" s="1"/>
  <c r="H185" i="6"/>
  <c r="H240" i="6" s="1"/>
  <c r="C186" i="6"/>
  <c r="D186" i="6"/>
  <c r="E186" i="6"/>
  <c r="E241" i="6" s="1"/>
  <c r="F186" i="6"/>
  <c r="F241" i="6" s="1"/>
  <c r="G186" i="6"/>
  <c r="G241" i="6" s="1"/>
  <c r="H186" i="6"/>
  <c r="C187" i="6"/>
  <c r="D187" i="6"/>
  <c r="J187" i="6" s="1"/>
  <c r="J243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J79" i="6" s="1"/>
  <c r="F79" i="6"/>
  <c r="G79" i="6"/>
  <c r="H79" i="6"/>
  <c r="C80" i="6"/>
  <c r="D80" i="6"/>
  <c r="E80" i="6"/>
  <c r="J80" i="6" s="1"/>
  <c r="F80" i="6"/>
  <c r="G80" i="6"/>
  <c r="H80" i="6"/>
  <c r="C60" i="6"/>
  <c r="F60" i="6"/>
  <c r="G60" i="6"/>
  <c r="H60" i="6"/>
  <c r="C61" i="6"/>
  <c r="D61" i="6"/>
  <c r="E61" i="6"/>
  <c r="F61" i="6"/>
  <c r="G61" i="6"/>
  <c r="H61" i="6"/>
  <c r="C62" i="6"/>
  <c r="F62" i="6"/>
  <c r="G62" i="6"/>
  <c r="H62" i="6"/>
  <c r="C63" i="6"/>
  <c r="D63" i="6"/>
  <c r="E63" i="6"/>
  <c r="F63" i="6"/>
  <c r="G63" i="6"/>
  <c r="H63" i="6"/>
  <c r="C64" i="6"/>
  <c r="F64" i="6"/>
  <c r="G64" i="6"/>
  <c r="H64" i="6"/>
  <c r="C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D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E185" i="13"/>
  <c r="E240" i="13" s="1"/>
  <c r="F185" i="13"/>
  <c r="F240" i="13" s="1"/>
  <c r="G185" i="13"/>
  <c r="G240" i="13" s="1"/>
  <c r="H185" i="13"/>
  <c r="H240" i="13" s="1"/>
  <c r="C186" i="13"/>
  <c r="D186" i="13"/>
  <c r="E186" i="13"/>
  <c r="E241" i="13" s="1"/>
  <c r="F186" i="13"/>
  <c r="G186" i="13"/>
  <c r="H186" i="13"/>
  <c r="C187" i="13"/>
  <c r="D187" i="13"/>
  <c r="J187" i="13" s="1"/>
  <c r="J243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D115" i="13"/>
  <c r="E115" i="13"/>
  <c r="F115" i="13"/>
  <c r="G115" i="13"/>
  <c r="H115" i="13"/>
  <c r="C116" i="13"/>
  <c r="E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D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J79" i="13" s="1"/>
  <c r="F79" i="13"/>
  <c r="G79" i="13"/>
  <c r="H79" i="13"/>
  <c r="C80" i="13"/>
  <c r="D80" i="13"/>
  <c r="E80" i="13"/>
  <c r="J80" i="13" s="1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E174" i="12"/>
  <c r="E230" i="12" s="1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E177" i="12"/>
  <c r="E233" i="12" s="1"/>
  <c r="F177" i="12"/>
  <c r="F233" i="12" s="1"/>
  <c r="G177" i="12"/>
  <c r="G233" i="12" s="1"/>
  <c r="H177" i="12"/>
  <c r="H233" i="12" s="1"/>
  <c r="C178" i="12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E180" i="12"/>
  <c r="E236" i="12" s="1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E118" i="12"/>
  <c r="F118" i="12"/>
  <c r="G118" i="12"/>
  <c r="H118" i="12"/>
  <c r="C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J60" i="12" s="1"/>
  <c r="F60" i="12"/>
  <c r="G60" i="12"/>
  <c r="H60" i="12"/>
  <c r="C61" i="12"/>
  <c r="D61" i="12"/>
  <c r="E61" i="12"/>
  <c r="J61" i="12" s="1"/>
  <c r="F61" i="12"/>
  <c r="G61" i="12"/>
  <c r="H61" i="12"/>
  <c r="C62" i="12"/>
  <c r="D62" i="12"/>
  <c r="E62" i="12"/>
  <c r="J62" i="12" s="1"/>
  <c r="F62" i="12"/>
  <c r="G62" i="12"/>
  <c r="H62" i="12"/>
  <c r="C63" i="12"/>
  <c r="D63" i="12"/>
  <c r="E63" i="12"/>
  <c r="J63" i="12" s="1"/>
  <c r="F63" i="12"/>
  <c r="G63" i="12"/>
  <c r="H63" i="12"/>
  <c r="C64" i="12"/>
  <c r="D64" i="12"/>
  <c r="E64" i="12"/>
  <c r="J64" i="12" s="1"/>
  <c r="F64" i="12"/>
  <c r="G64" i="12"/>
  <c r="H64" i="12"/>
  <c r="C65" i="12"/>
  <c r="E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F173" i="16"/>
  <c r="G173" i="16"/>
  <c r="H173" i="16"/>
  <c r="C174" i="16"/>
  <c r="F174" i="16"/>
  <c r="F229" i="16" s="1"/>
  <c r="G174" i="16"/>
  <c r="G229" i="16" s="1"/>
  <c r="H174" i="16"/>
  <c r="C175" i="16"/>
  <c r="F175" i="16"/>
  <c r="G175" i="16"/>
  <c r="H175" i="16"/>
  <c r="C176" i="16"/>
  <c r="F176" i="16"/>
  <c r="F231" i="16" s="1"/>
  <c r="G176" i="16"/>
  <c r="G231" i="16" s="1"/>
  <c r="H176" i="16"/>
  <c r="C177" i="16"/>
  <c r="F177" i="16"/>
  <c r="F232" i="16" s="1"/>
  <c r="G177" i="16"/>
  <c r="G232" i="16" s="1"/>
  <c r="H177" i="16"/>
  <c r="H232" i="16" s="1"/>
  <c r="C178" i="16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F181" i="16"/>
  <c r="G181" i="16"/>
  <c r="G236" i="16" s="1"/>
  <c r="H181" i="16"/>
  <c r="H236" i="16" s="1"/>
  <c r="C182" i="16"/>
  <c r="F182" i="16"/>
  <c r="F237" i="16" s="1"/>
  <c r="G182" i="16"/>
  <c r="G237" i="16" s="1"/>
  <c r="H182" i="16"/>
  <c r="H237" i="16" s="1"/>
  <c r="C183" i="16"/>
  <c r="F183" i="16"/>
  <c r="G183" i="16"/>
  <c r="G238" i="16" s="1"/>
  <c r="H183" i="16"/>
  <c r="C184" i="16"/>
  <c r="D184" i="16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D140" i="16"/>
  <c r="E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E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F68" i="16"/>
  <c r="G68" i="16"/>
  <c r="H68" i="16"/>
  <c r="C69" i="16"/>
  <c r="F69" i="16"/>
  <c r="G69" i="16"/>
  <c r="H69" i="16"/>
  <c r="C70" i="16"/>
  <c r="E70" i="16"/>
  <c r="F70" i="16"/>
  <c r="G70" i="16"/>
  <c r="H70" i="16"/>
  <c r="C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J171" i="23" l="1"/>
  <c r="J227" i="23" s="1"/>
  <c r="J181" i="23"/>
  <c r="J237" i="23" s="1"/>
  <c r="J183" i="23"/>
  <c r="J239" i="23" s="1"/>
  <c r="J178" i="23"/>
  <c r="J234" i="23" s="1"/>
  <c r="J180" i="23"/>
  <c r="J236" i="23" s="1"/>
  <c r="J63" i="23"/>
  <c r="J76" i="23"/>
  <c r="J177" i="23"/>
  <c r="J233" i="23" s="1"/>
  <c r="J68" i="23"/>
  <c r="J70" i="23"/>
  <c r="J72" i="23"/>
  <c r="J71" i="23"/>
  <c r="J61" i="23"/>
  <c r="I33" i="9" s="1"/>
  <c r="AA33" i="9" s="1"/>
  <c r="J75" i="23"/>
  <c r="J182" i="23"/>
  <c r="J238" i="23" s="1"/>
  <c r="J74" i="23"/>
  <c r="J184" i="23"/>
  <c r="J240" i="23" s="1"/>
  <c r="J176" i="23"/>
  <c r="J232" i="23" s="1"/>
  <c r="J168" i="23"/>
  <c r="J224" i="23" s="1"/>
  <c r="I137" i="9" s="1"/>
  <c r="J169" i="23"/>
  <c r="J225" i="23" s="1"/>
  <c r="J77" i="13"/>
  <c r="J168" i="6"/>
  <c r="J224" i="6" s="1"/>
  <c r="J69" i="6"/>
  <c r="J74" i="6"/>
  <c r="J176" i="6"/>
  <c r="J232" i="6" s="1"/>
  <c r="J76" i="6"/>
  <c r="J178" i="6"/>
  <c r="J234" i="6" s="1"/>
  <c r="J180" i="6"/>
  <c r="J236" i="6" s="1"/>
  <c r="J61" i="6"/>
  <c r="G33" i="9" s="1"/>
  <c r="Y33" i="9" s="1"/>
  <c r="J78" i="6"/>
  <c r="J68" i="6"/>
  <c r="G40" i="9" s="1"/>
  <c r="Y40" i="9" s="1"/>
  <c r="J75" i="6"/>
  <c r="J65" i="6"/>
  <c r="G37" i="9" s="1"/>
  <c r="Y37" i="9" s="1"/>
  <c r="J184" i="6"/>
  <c r="J240" i="6" s="1"/>
  <c r="J77" i="6"/>
  <c r="J71" i="6"/>
  <c r="J66" i="6"/>
  <c r="G38" i="9" s="1"/>
  <c r="Y38" i="9" s="1"/>
  <c r="J185" i="6"/>
  <c r="J241" i="6" s="1"/>
  <c r="J63" i="6"/>
  <c r="G35" i="9" s="1"/>
  <c r="Y35" i="9" s="1"/>
  <c r="J186" i="6"/>
  <c r="J242" i="6" s="1"/>
  <c r="J175" i="13"/>
  <c r="J231" i="13" s="1"/>
  <c r="J78" i="13"/>
  <c r="J171" i="13"/>
  <c r="J227" i="13" s="1"/>
  <c r="J71" i="13"/>
  <c r="J68" i="13"/>
  <c r="F40" i="9" s="1"/>
  <c r="X40" i="9" s="1"/>
  <c r="J72" i="13"/>
  <c r="J60" i="13"/>
  <c r="F32" i="9" s="1"/>
  <c r="X32" i="9" s="1"/>
  <c r="J76" i="13"/>
  <c r="J181" i="13"/>
  <c r="J237" i="13" s="1"/>
  <c r="J62" i="13"/>
  <c r="F34" i="9" s="1"/>
  <c r="X34" i="9" s="1"/>
  <c r="J186" i="13"/>
  <c r="J242" i="13" s="1"/>
  <c r="J70" i="13"/>
  <c r="J74" i="13"/>
  <c r="J61" i="13"/>
  <c r="F33" i="9" s="1"/>
  <c r="X33" i="9" s="1"/>
  <c r="J64" i="13"/>
  <c r="F36" i="9" s="1"/>
  <c r="X36" i="9" s="1"/>
  <c r="J185" i="13"/>
  <c r="J241" i="13" s="1"/>
  <c r="J61" i="16"/>
  <c r="E116" i="27"/>
  <c r="D60" i="27"/>
  <c r="D66" i="27"/>
  <c r="E60" i="27"/>
  <c r="E117" i="27"/>
  <c r="E66" i="27"/>
  <c r="E179" i="27"/>
  <c r="E234" i="27" s="1"/>
  <c r="D123" i="27"/>
  <c r="E72" i="27"/>
  <c r="J72" i="27" s="1"/>
  <c r="E126" i="27"/>
  <c r="D177" i="27"/>
  <c r="J177" i="27" s="1"/>
  <c r="J233" i="27" s="1"/>
  <c r="E123" i="27"/>
  <c r="D126" i="27"/>
  <c r="E114" i="27"/>
  <c r="E173" i="27"/>
  <c r="E228" i="27" s="1"/>
  <c r="E171" i="27"/>
  <c r="E226" i="27" s="1"/>
  <c r="D115" i="27"/>
  <c r="E182" i="27"/>
  <c r="E237" i="27" s="1"/>
  <c r="D171" i="27"/>
  <c r="D72" i="27"/>
  <c r="E120" i="27"/>
  <c r="E118" i="27"/>
  <c r="E64" i="27"/>
  <c r="E61" i="27"/>
  <c r="D169" i="27"/>
  <c r="D121" i="27"/>
  <c r="D70" i="27"/>
  <c r="D127" i="27"/>
  <c r="E115" i="27"/>
  <c r="E169" i="27"/>
  <c r="E224" i="27" s="1"/>
  <c r="E67" i="27"/>
  <c r="J67" i="27" s="1"/>
  <c r="E70" i="27"/>
  <c r="J70" i="27" s="1"/>
  <c r="E73" i="27"/>
  <c r="J73" i="27" s="1"/>
  <c r="E180" i="27"/>
  <c r="E235" i="27" s="1"/>
  <c r="D61" i="27"/>
  <c r="D64" i="27"/>
  <c r="J64" i="27" s="1"/>
  <c r="E183" i="27"/>
  <c r="E238" i="27" s="1"/>
  <c r="D119" i="27"/>
  <c r="E178" i="27"/>
  <c r="E233" i="27" s="1"/>
  <c r="D181" i="27"/>
  <c r="J34" i="9"/>
  <c r="AB34" i="9" s="1"/>
  <c r="J40" i="9"/>
  <c r="AB40" i="9" s="1"/>
  <c r="E65" i="27"/>
  <c r="E168" i="27"/>
  <c r="E223" i="27" s="1"/>
  <c r="D176" i="27"/>
  <c r="J176" i="27" s="1"/>
  <c r="J232" i="27" s="1"/>
  <c r="D168" i="27"/>
  <c r="E63" i="27"/>
  <c r="E122" i="27"/>
  <c r="E172" i="27"/>
  <c r="E227" i="27" s="1"/>
  <c r="D63" i="27"/>
  <c r="D122" i="27"/>
  <c r="D172" i="27"/>
  <c r="D170" i="27"/>
  <c r="E174" i="27"/>
  <c r="E229" i="27" s="1"/>
  <c r="D65" i="27"/>
  <c r="E170" i="27"/>
  <c r="E225" i="27" s="1"/>
  <c r="D174" i="27"/>
  <c r="E176" i="27"/>
  <c r="E231" i="27" s="1"/>
  <c r="D62" i="27"/>
  <c r="D241" i="27"/>
  <c r="D233" i="27"/>
  <c r="D238" i="27"/>
  <c r="D239" i="27"/>
  <c r="I143" i="9"/>
  <c r="D238" i="23"/>
  <c r="I142" i="9"/>
  <c r="D242" i="23"/>
  <c r="D233" i="23"/>
  <c r="D234" i="23"/>
  <c r="I37" i="9"/>
  <c r="AA37" i="9" s="1"/>
  <c r="D237" i="23"/>
  <c r="I144" i="9"/>
  <c r="I35" i="9"/>
  <c r="AA35" i="9" s="1"/>
  <c r="D236" i="23"/>
  <c r="D232" i="23"/>
  <c r="D223" i="23"/>
  <c r="D240" i="23"/>
  <c r="D241" i="23"/>
  <c r="F242" i="19"/>
  <c r="F238" i="19"/>
  <c r="F235" i="19"/>
  <c r="F230" i="19"/>
  <c r="F224" i="19"/>
  <c r="F241" i="19"/>
  <c r="F226" i="19"/>
  <c r="F234" i="19"/>
  <c r="F223" i="19"/>
  <c r="F236" i="19"/>
  <c r="F231" i="19"/>
  <c r="F228" i="19"/>
  <c r="F240" i="19"/>
  <c r="F227" i="19"/>
  <c r="F237" i="19"/>
  <c r="F232" i="19"/>
  <c r="F229" i="19"/>
  <c r="F239" i="19"/>
  <c r="F225" i="19"/>
  <c r="F233" i="19"/>
  <c r="D241" i="6"/>
  <c r="D234" i="6"/>
  <c r="D238" i="6"/>
  <c r="D242" i="6"/>
  <c r="D240" i="6"/>
  <c r="D236" i="6"/>
  <c r="D235" i="6"/>
  <c r="D237" i="6"/>
  <c r="D232" i="13"/>
  <c r="D238" i="13"/>
  <c r="J172" i="16"/>
  <c r="J228" i="16" s="1"/>
  <c r="D227" i="13"/>
  <c r="J71" i="16"/>
  <c r="D236" i="13"/>
  <c r="D239" i="13"/>
  <c r="J63" i="16"/>
  <c r="E35" i="9" s="1"/>
  <c r="W35" i="9" s="1"/>
  <c r="D242" i="13"/>
  <c r="D240" i="13"/>
  <c r="D241" i="13"/>
  <c r="D234" i="13"/>
  <c r="J60" i="16"/>
  <c r="D223" i="13"/>
  <c r="J154" i="16"/>
  <c r="J210" i="16" s="1"/>
  <c r="D236" i="16"/>
  <c r="J146" i="16"/>
  <c r="J202" i="16" s="1"/>
  <c r="J170" i="16"/>
  <c r="J226" i="16" s="1"/>
  <c r="D241" i="16"/>
  <c r="J186" i="16"/>
  <c r="J242" i="16" s="1"/>
  <c r="D239" i="16"/>
  <c r="J184" i="16"/>
  <c r="J240" i="16" s="1"/>
  <c r="J62" i="16"/>
  <c r="J78" i="16"/>
  <c r="J140" i="16"/>
  <c r="J196" i="16" s="1"/>
  <c r="J185" i="16"/>
  <c r="J241" i="16" s="1"/>
  <c r="J68" i="16"/>
  <c r="J80" i="16"/>
  <c r="J70" i="16"/>
  <c r="J69" i="16"/>
  <c r="J79" i="16"/>
  <c r="J77" i="16"/>
  <c r="J153" i="16"/>
  <c r="J209" i="16" s="1"/>
  <c r="D223" i="16"/>
  <c r="J168" i="16"/>
  <c r="J224" i="16" s="1"/>
  <c r="J73" i="16"/>
  <c r="J187" i="16"/>
  <c r="J243" i="16" s="1"/>
  <c r="J67" i="16"/>
  <c r="E39" i="9" s="1"/>
  <c r="W39" i="9" s="1"/>
  <c r="J65" i="16"/>
  <c r="J74" i="16"/>
  <c r="J177" i="16"/>
  <c r="J233" i="16" s="1"/>
  <c r="J70" i="12"/>
  <c r="J79" i="12"/>
  <c r="J72" i="12"/>
  <c r="D34" i="9"/>
  <c r="V34" i="9" s="1"/>
  <c r="J78" i="12"/>
  <c r="J68" i="12"/>
  <c r="D40" i="9" s="1"/>
  <c r="V40" i="9" s="1"/>
  <c r="J65" i="12"/>
  <c r="D35" i="9"/>
  <c r="V35" i="9" s="1"/>
  <c r="D33" i="9"/>
  <c r="V33" i="9" s="1"/>
  <c r="J77" i="12"/>
  <c r="D36" i="9"/>
  <c r="V36" i="9" s="1"/>
  <c r="J76" i="12"/>
  <c r="D32" i="9"/>
  <c r="V32" i="9" s="1"/>
  <c r="J74" i="12"/>
  <c r="J80" i="12"/>
  <c r="D68" i="19"/>
  <c r="E74" i="19"/>
  <c r="E176" i="19"/>
  <c r="E231" i="19" s="1"/>
  <c r="D182" i="19"/>
  <c r="D237" i="19" s="1"/>
  <c r="D176" i="19"/>
  <c r="D231" i="19" s="1"/>
  <c r="D74" i="19"/>
  <c r="E68" i="19"/>
  <c r="D64" i="19"/>
  <c r="J64" i="19" s="1"/>
  <c r="H36" i="9" s="1"/>
  <c r="Z36" i="9" s="1"/>
  <c r="E172" i="19"/>
  <c r="E227" i="19" s="1"/>
  <c r="E63" i="19"/>
  <c r="D63" i="19"/>
  <c r="D67" i="19"/>
  <c r="J65" i="19"/>
  <c r="J66" i="19"/>
  <c r="H38" i="9" s="1"/>
  <c r="Z38" i="9" s="1"/>
  <c r="E174" i="19"/>
  <c r="E229" i="19" s="1"/>
  <c r="D174" i="19"/>
  <c r="AA40" i="9"/>
  <c r="E60" i="23"/>
  <c r="J60" i="23" s="1"/>
  <c r="D117" i="23"/>
  <c r="D280" i="23" s="1"/>
  <c r="E62" i="23"/>
  <c r="J62" i="23" s="1"/>
  <c r="D60" i="23"/>
  <c r="E170" i="23"/>
  <c r="E225" i="23" s="1"/>
  <c r="D170" i="23"/>
  <c r="E172" i="23"/>
  <c r="E227" i="23" s="1"/>
  <c r="D172" i="23"/>
  <c r="J172" i="23" s="1"/>
  <c r="J228" i="23" s="1"/>
  <c r="E66" i="12"/>
  <c r="J66" i="12" s="1"/>
  <c r="D174" i="12"/>
  <c r="D230" i="12" s="1"/>
  <c r="E123" i="12"/>
  <c r="D70" i="12"/>
  <c r="D65" i="12"/>
  <c r="D180" i="12"/>
  <c r="D236" i="12" s="1"/>
  <c r="E178" i="12"/>
  <c r="E234" i="12" s="1"/>
  <c r="D178" i="12"/>
  <c r="D234" i="12" s="1"/>
  <c r="D72" i="12"/>
  <c r="E125" i="12"/>
  <c r="E181" i="12"/>
  <c r="E237" i="12" s="1"/>
  <c r="E179" i="12"/>
  <c r="E235" i="12" s="1"/>
  <c r="E175" i="12"/>
  <c r="E231" i="12" s="1"/>
  <c r="E173" i="12"/>
  <c r="E229" i="12" s="1"/>
  <c r="D66" i="12"/>
  <c r="D181" i="12"/>
  <c r="D237" i="12" s="1"/>
  <c r="D179" i="12"/>
  <c r="D177" i="12"/>
  <c r="D233" i="12" s="1"/>
  <c r="D175" i="12"/>
  <c r="D75" i="6"/>
  <c r="D130" i="6"/>
  <c r="D293" i="6" s="1"/>
  <c r="E174" i="6"/>
  <c r="E229" i="6" s="1"/>
  <c r="D174" i="6"/>
  <c r="E182" i="6"/>
  <c r="E237" i="6" s="1"/>
  <c r="E70" i="6"/>
  <c r="J70" i="6" s="1"/>
  <c r="D119" i="6"/>
  <c r="E72" i="6"/>
  <c r="J72" i="6" s="1"/>
  <c r="D70" i="6"/>
  <c r="D72" i="6"/>
  <c r="E65" i="13"/>
  <c r="J65" i="13" s="1"/>
  <c r="E124" i="13"/>
  <c r="D124" i="13"/>
  <c r="D287" i="13" s="1"/>
  <c r="E119" i="13"/>
  <c r="D128" i="13"/>
  <c r="D291" i="13" s="1"/>
  <c r="D66" i="13"/>
  <c r="E182" i="16"/>
  <c r="E237" i="16" s="1"/>
  <c r="E75" i="16"/>
  <c r="J75" i="16" s="1"/>
  <c r="D182" i="16"/>
  <c r="E183" i="16"/>
  <c r="E292" i="16" s="1"/>
  <c r="E76" i="16"/>
  <c r="J76" i="16" s="1"/>
  <c r="D179" i="16"/>
  <c r="D74" i="16"/>
  <c r="E72" i="16"/>
  <c r="J72" i="16" s="1"/>
  <c r="E181" i="16"/>
  <c r="E290" i="16" s="1"/>
  <c r="D73" i="16"/>
  <c r="E122" i="16"/>
  <c r="E285" i="16" s="1"/>
  <c r="D66" i="16"/>
  <c r="E175" i="16"/>
  <c r="E284" i="16" s="1"/>
  <c r="E173" i="16"/>
  <c r="E228" i="16" s="1"/>
  <c r="D71" i="16"/>
  <c r="E174" i="16"/>
  <c r="E229" i="16" s="1"/>
  <c r="D180" i="16"/>
  <c r="D178" i="16"/>
  <c r="D176" i="16"/>
  <c r="D174" i="16"/>
  <c r="E124" i="16"/>
  <c r="E287" i="16" s="1"/>
  <c r="D68" i="16"/>
  <c r="J61" i="19"/>
  <c r="H33" i="9" s="1"/>
  <c r="Z33" i="9" s="1"/>
  <c r="E168" i="19"/>
  <c r="E223" i="19" s="1"/>
  <c r="D168" i="19"/>
  <c r="D223" i="19" s="1"/>
  <c r="D115" i="19"/>
  <c r="J170" i="19"/>
  <c r="J225" i="19" s="1"/>
  <c r="H138" i="9" s="1"/>
  <c r="E60" i="19"/>
  <c r="D62" i="19"/>
  <c r="J62" i="19" s="1"/>
  <c r="H34" i="9" s="1"/>
  <c r="Z34" i="9" s="1"/>
  <c r="D60" i="19"/>
  <c r="E170" i="6"/>
  <c r="E225" i="6" s="1"/>
  <c r="D170" i="6"/>
  <c r="J170" i="6" s="1"/>
  <c r="J226" i="6" s="1"/>
  <c r="E60" i="6"/>
  <c r="J60" i="6" s="1"/>
  <c r="D169" i="6"/>
  <c r="J169" i="6" s="1"/>
  <c r="J225" i="6" s="1"/>
  <c r="E62" i="6"/>
  <c r="J62" i="6" s="1"/>
  <c r="D171" i="6"/>
  <c r="J171" i="6" s="1"/>
  <c r="J227" i="6" s="1"/>
  <c r="E172" i="6"/>
  <c r="E227" i="6" s="1"/>
  <c r="D172" i="6"/>
  <c r="D114" i="6"/>
  <c r="D277" i="6" s="1"/>
  <c r="E64" i="6"/>
  <c r="D64" i="6"/>
  <c r="E63" i="13"/>
  <c r="J63" i="13" s="1"/>
  <c r="D63" i="13"/>
  <c r="D138" i="16"/>
  <c r="J138" i="16" s="1"/>
  <c r="J194" i="16" s="1"/>
  <c r="E144" i="16"/>
  <c r="D142" i="16"/>
  <c r="J142" i="16" s="1"/>
  <c r="J198" i="16" s="1"/>
  <c r="D149" i="16"/>
  <c r="D114" i="16"/>
  <c r="D277" i="16" s="1"/>
  <c r="D116" i="16"/>
  <c r="D279" i="16" s="1"/>
  <c r="D144" i="16"/>
  <c r="E148" i="16"/>
  <c r="E150" i="16"/>
  <c r="J150" i="16" s="1"/>
  <c r="J206" i="16" s="1"/>
  <c r="E116" i="16"/>
  <c r="E279" i="16" s="1"/>
  <c r="D148" i="16"/>
  <c r="E152" i="16"/>
  <c r="E167" i="16"/>
  <c r="E222" i="16" s="1"/>
  <c r="E171" i="16"/>
  <c r="E280" i="16" s="1"/>
  <c r="J226" i="12"/>
  <c r="D139" i="9" s="1"/>
  <c r="D87" i="9"/>
  <c r="D172" i="12"/>
  <c r="J172" i="12" s="1"/>
  <c r="D168" i="12"/>
  <c r="J168" i="12" s="1"/>
  <c r="X1848" i="2"/>
  <c r="E75" i="12"/>
  <c r="J75" i="12" s="1"/>
  <c r="E73" i="12"/>
  <c r="J73" i="12" s="1"/>
  <c r="E71" i="12"/>
  <c r="J71" i="12" s="1"/>
  <c r="E69" i="12"/>
  <c r="J69" i="12" s="1"/>
  <c r="E67" i="12"/>
  <c r="J67" i="12" s="1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124" i="16"/>
  <c r="D120" i="16"/>
  <c r="D64" i="16"/>
  <c r="J64" i="16" s="1"/>
  <c r="D62" i="16"/>
  <c r="E66" i="16"/>
  <c r="J66" i="16" s="1"/>
  <c r="E149" i="16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D72" i="16"/>
  <c r="D151" i="16"/>
  <c r="J151" i="16" s="1"/>
  <c r="J207" i="16" s="1"/>
  <c r="D129" i="16"/>
  <c r="D292" i="16" s="1"/>
  <c r="D127" i="16"/>
  <c r="D290" i="16" s="1"/>
  <c r="D123" i="16"/>
  <c r="D286" i="16" s="1"/>
  <c r="D121" i="16"/>
  <c r="D284" i="16" s="1"/>
  <c r="E75" i="13"/>
  <c r="J75" i="13" s="1"/>
  <c r="E69" i="13"/>
  <c r="J69" i="13" s="1"/>
  <c r="E179" i="13"/>
  <c r="E234" i="13" s="1"/>
  <c r="E169" i="13"/>
  <c r="E224" i="13" s="1"/>
  <c r="D71" i="13"/>
  <c r="D118" i="13"/>
  <c r="D281" i="13" s="1"/>
  <c r="D114" i="13"/>
  <c r="D277" i="13" s="1"/>
  <c r="E73" i="13"/>
  <c r="J73" i="13" s="1"/>
  <c r="E67" i="13"/>
  <c r="J67" i="13" s="1"/>
  <c r="E183" i="13"/>
  <c r="E238" i="13" s="1"/>
  <c r="E173" i="13"/>
  <c r="E228" i="13" s="1"/>
  <c r="D73" i="13"/>
  <c r="D67" i="13"/>
  <c r="D116" i="13"/>
  <c r="D279" i="13" s="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D75" i="13"/>
  <c r="D69" i="13"/>
  <c r="D120" i="13"/>
  <c r="D283" i="13" s="1"/>
  <c r="D69" i="6"/>
  <c r="D177" i="6"/>
  <c r="E181" i="6"/>
  <c r="E236" i="6" s="1"/>
  <c r="E179" i="6"/>
  <c r="E234" i="6" s="1"/>
  <c r="E123" i="6"/>
  <c r="D116" i="6"/>
  <c r="E177" i="6"/>
  <c r="E232" i="6" s="1"/>
  <c r="E67" i="6"/>
  <c r="J67" i="6" s="1"/>
  <c r="E121" i="6"/>
  <c r="E175" i="6"/>
  <c r="E230" i="6" s="1"/>
  <c r="E183" i="6"/>
  <c r="E238" i="6" s="1"/>
  <c r="D173" i="6"/>
  <c r="J173" i="6" s="1"/>
  <c r="J229" i="6" s="1"/>
  <c r="D67" i="6"/>
  <c r="E129" i="6"/>
  <c r="D73" i="6"/>
  <c r="E127" i="19"/>
  <c r="D121" i="19"/>
  <c r="E75" i="19"/>
  <c r="J75" i="19" s="1"/>
  <c r="L75" i="19" s="1"/>
  <c r="E71" i="19"/>
  <c r="E69" i="19"/>
  <c r="J69" i="19" s="1"/>
  <c r="L69" i="19" s="1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D129" i="19"/>
  <c r="D127" i="19"/>
  <c r="D123" i="19"/>
  <c r="D71" i="19"/>
  <c r="D183" i="19"/>
  <c r="D238" i="19" s="1"/>
  <c r="E73" i="23"/>
  <c r="J73" i="23" s="1"/>
  <c r="D242" i="27"/>
  <c r="D240" i="27"/>
  <c r="E66" i="23"/>
  <c r="J66" i="23" s="1"/>
  <c r="E64" i="23"/>
  <c r="D66" i="23"/>
  <c r="D64" i="23"/>
  <c r="D62" i="23"/>
  <c r="E286" i="23"/>
  <c r="E67" i="23"/>
  <c r="E280" i="23"/>
  <c r="E69" i="23"/>
  <c r="J69" i="23" s="1"/>
  <c r="D121" i="23"/>
  <c r="D284" i="23" s="1"/>
  <c r="D73" i="23"/>
  <c r="D234" i="27"/>
  <c r="E71" i="27"/>
  <c r="J71" i="27" s="1"/>
  <c r="D75" i="27"/>
  <c r="D120" i="27"/>
  <c r="D116" i="27"/>
  <c r="E75" i="27"/>
  <c r="J75" i="27" s="1"/>
  <c r="E69" i="27"/>
  <c r="J69" i="27" s="1"/>
  <c r="D71" i="27"/>
  <c r="D67" i="27"/>
  <c r="D118" i="27"/>
  <c r="E177" i="27"/>
  <c r="E232" i="27" s="1"/>
  <c r="E175" i="27"/>
  <c r="E230" i="27" s="1"/>
  <c r="D175" i="27"/>
  <c r="J175" i="27" s="1"/>
  <c r="J231" i="27" s="1"/>
  <c r="E127" i="27"/>
  <c r="E121" i="27"/>
  <c r="D73" i="27"/>
  <c r="D69" i="27"/>
  <c r="D114" i="27"/>
  <c r="D235" i="27"/>
  <c r="D237" i="27"/>
  <c r="D228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5" i="23"/>
  <c r="E297" i="23"/>
  <c r="E295" i="23"/>
  <c r="E293" i="23"/>
  <c r="E291" i="23"/>
  <c r="E289" i="23"/>
  <c r="E287" i="23"/>
  <c r="E285" i="23"/>
  <c r="E283" i="23"/>
  <c r="E277" i="23"/>
  <c r="D297" i="23"/>
  <c r="D295" i="23"/>
  <c r="D291" i="23"/>
  <c r="D287" i="23"/>
  <c r="D285" i="23"/>
  <c r="D283" i="23"/>
  <c r="D277" i="23"/>
  <c r="D226" i="23"/>
  <c r="E232" i="23"/>
  <c r="D229" i="23"/>
  <c r="D239" i="23"/>
  <c r="D230" i="23"/>
  <c r="D235" i="23"/>
  <c r="D224" i="23"/>
  <c r="D228" i="23"/>
  <c r="J187" i="19"/>
  <c r="L187" i="19" s="1"/>
  <c r="L243" i="19" s="1"/>
  <c r="J185" i="19"/>
  <c r="L185" i="19" s="1"/>
  <c r="L241" i="19" s="1"/>
  <c r="D226" i="19"/>
  <c r="D225" i="19"/>
  <c r="J180" i="19"/>
  <c r="L180" i="19" s="1"/>
  <c r="L236" i="19" s="1"/>
  <c r="D232" i="19"/>
  <c r="J184" i="19"/>
  <c r="L184" i="19" s="1"/>
  <c r="L240" i="19" s="1"/>
  <c r="D230" i="19"/>
  <c r="D234" i="19"/>
  <c r="D224" i="19"/>
  <c r="D228" i="19"/>
  <c r="J188" i="19"/>
  <c r="J186" i="19"/>
  <c r="L186" i="19" s="1"/>
  <c r="L242" i="19" s="1"/>
  <c r="J178" i="19"/>
  <c r="L178" i="19" s="1"/>
  <c r="L234" i="19" s="1"/>
  <c r="J76" i="19"/>
  <c r="L76" i="19" s="1"/>
  <c r="J79" i="19"/>
  <c r="L79" i="19" s="1"/>
  <c r="J80" i="19"/>
  <c r="L80" i="19" s="1"/>
  <c r="J72" i="19"/>
  <c r="L72" i="19" s="1"/>
  <c r="J78" i="19"/>
  <c r="L78" i="19" s="1"/>
  <c r="J73" i="19"/>
  <c r="L73" i="19" s="1"/>
  <c r="J70" i="19"/>
  <c r="L70" i="19" s="1"/>
  <c r="J77" i="19"/>
  <c r="L77" i="19" s="1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F279" i="6"/>
  <c r="H237" i="6"/>
  <c r="H284" i="6"/>
  <c r="H294" i="6"/>
  <c r="F243" i="6"/>
  <c r="H277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E223" i="6"/>
  <c r="E277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89" i="6"/>
  <c r="E287" i="6"/>
  <c r="E285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9" i="6"/>
  <c r="D285" i="6"/>
  <c r="D239" i="6"/>
  <c r="D296" i="13"/>
  <c r="D282" i="13"/>
  <c r="D289" i="13"/>
  <c r="D290" i="13"/>
  <c r="H288" i="13"/>
  <c r="D294" i="13"/>
  <c r="D288" i="13"/>
  <c r="D284" i="13"/>
  <c r="D292" i="13"/>
  <c r="D286" i="13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D231" i="13"/>
  <c r="D230" i="13"/>
  <c r="D237" i="13"/>
  <c r="D235" i="13"/>
  <c r="D224" i="13"/>
  <c r="D229" i="13"/>
  <c r="D228" i="13"/>
  <c r="D226" i="12"/>
  <c r="J184" i="12"/>
  <c r="D240" i="12"/>
  <c r="J186" i="12"/>
  <c r="J183" i="12"/>
  <c r="J176" i="12"/>
  <c r="J182" i="12"/>
  <c r="J187" i="12"/>
  <c r="J185" i="12"/>
  <c r="K64" i="12"/>
  <c r="D193" i="9" s="1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E295" i="16"/>
  <c r="D295" i="16"/>
  <c r="F280" i="16"/>
  <c r="F295" i="16"/>
  <c r="F287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G242" i="16"/>
  <c r="E288" i="16"/>
  <c r="F242" i="16"/>
  <c r="F279" i="16"/>
  <c r="H230" i="16"/>
  <c r="G230" i="16"/>
  <c r="E277" i="16"/>
  <c r="G293" i="16"/>
  <c r="G289" i="16"/>
  <c r="E227" i="16"/>
  <c r="F293" i="16"/>
  <c r="F289" i="16"/>
  <c r="D227" i="16"/>
  <c r="E293" i="16"/>
  <c r="E289" i="16"/>
  <c r="D281" i="16"/>
  <c r="H276" i="16"/>
  <c r="D293" i="16"/>
  <c r="G276" i="16"/>
  <c r="H286" i="16"/>
  <c r="F276" i="16"/>
  <c r="G286" i="16"/>
  <c r="G283" i="16"/>
  <c r="D225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D232" i="16"/>
  <c r="H287" i="16"/>
  <c r="H233" i="16"/>
  <c r="E296" i="16"/>
  <c r="E242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F240" i="16"/>
  <c r="G290" i="16"/>
  <c r="G278" i="16"/>
  <c r="D240" i="16"/>
  <c r="H241" i="16"/>
  <c r="H229" i="16"/>
  <c r="D238" i="16"/>
  <c r="H227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Z37" i="9" l="1"/>
  <c r="J171" i="27"/>
  <c r="J227" i="27" s="1"/>
  <c r="J140" i="9" s="1"/>
  <c r="J174" i="6"/>
  <c r="J230" i="6" s="1"/>
  <c r="J64" i="23"/>
  <c r="I36" i="9" s="1"/>
  <c r="AA36" i="9" s="1"/>
  <c r="L64" i="19"/>
  <c r="J170" i="23"/>
  <c r="J226" i="23" s="1"/>
  <c r="I139" i="9" s="1"/>
  <c r="D224" i="27"/>
  <c r="J169" i="27"/>
  <c r="J225" i="27" s="1"/>
  <c r="J63" i="27"/>
  <c r="K63" i="27" s="1"/>
  <c r="J61" i="27"/>
  <c r="J33" i="9" s="1"/>
  <c r="AB33" i="9" s="1"/>
  <c r="J36" i="9"/>
  <c r="AB36" i="9" s="1"/>
  <c r="D223" i="27"/>
  <c r="J168" i="27"/>
  <c r="J224" i="27" s="1"/>
  <c r="J137" i="9" s="1"/>
  <c r="D229" i="27"/>
  <c r="J174" i="27"/>
  <c r="J230" i="27" s="1"/>
  <c r="J65" i="27"/>
  <c r="J37" i="9" s="1"/>
  <c r="AB37" i="9" s="1"/>
  <c r="J66" i="27"/>
  <c r="K66" i="27" s="1"/>
  <c r="J195" i="9" s="1"/>
  <c r="J170" i="27"/>
  <c r="J226" i="27" s="1"/>
  <c r="J139" i="9" s="1"/>
  <c r="D227" i="27"/>
  <c r="J172" i="27"/>
  <c r="J228" i="27" s="1"/>
  <c r="J141" i="9" s="1"/>
  <c r="D236" i="27"/>
  <c r="J181" i="27"/>
  <c r="J237" i="27" s="1"/>
  <c r="J150" i="9" s="1"/>
  <c r="J60" i="27"/>
  <c r="K60" i="27" s="1"/>
  <c r="J189" i="9" s="1"/>
  <c r="J173" i="27"/>
  <c r="J229" i="27" s="1"/>
  <c r="J142" i="9" s="1"/>
  <c r="J67" i="23"/>
  <c r="K67" i="23" s="1"/>
  <c r="L67" i="23" s="1"/>
  <c r="I285" i="9" s="1"/>
  <c r="J64" i="6"/>
  <c r="G36" i="9" s="1"/>
  <c r="Y36" i="9" s="1"/>
  <c r="J179" i="6"/>
  <c r="J235" i="6" s="1"/>
  <c r="G148" i="9" s="1"/>
  <c r="L170" i="19"/>
  <c r="L226" i="19" s="1"/>
  <c r="L65" i="19"/>
  <c r="L62" i="19"/>
  <c r="J175" i="6"/>
  <c r="J231" i="6" s="1"/>
  <c r="G144" i="9" s="1"/>
  <c r="L66" i="19"/>
  <c r="J177" i="6"/>
  <c r="J233" i="6" s="1"/>
  <c r="G146" i="9" s="1"/>
  <c r="J170" i="13"/>
  <c r="J226" i="13" s="1"/>
  <c r="F139" i="9" s="1"/>
  <c r="L61" i="19"/>
  <c r="J182" i="6"/>
  <c r="J238" i="6" s="1"/>
  <c r="G151" i="9" s="1"/>
  <c r="J180" i="13"/>
  <c r="J236" i="13" s="1"/>
  <c r="F149" i="9" s="1"/>
  <c r="J182" i="13"/>
  <c r="J238" i="13" s="1"/>
  <c r="F151" i="9" s="1"/>
  <c r="J181" i="6"/>
  <c r="J237" i="6" s="1"/>
  <c r="G150" i="9" s="1"/>
  <c r="J183" i="6"/>
  <c r="J239" i="6" s="1"/>
  <c r="G152" i="9" s="1"/>
  <c r="J172" i="6"/>
  <c r="J228" i="6" s="1"/>
  <c r="G141" i="9" s="1"/>
  <c r="J184" i="13"/>
  <c r="J240" i="13" s="1"/>
  <c r="F153" i="9" s="1"/>
  <c r="J174" i="13"/>
  <c r="J230" i="13" s="1"/>
  <c r="F143" i="9" s="1"/>
  <c r="J179" i="13"/>
  <c r="J235" i="13" s="1"/>
  <c r="F148" i="9" s="1"/>
  <c r="J168" i="13"/>
  <c r="J224" i="13" s="1"/>
  <c r="F137" i="9" s="1"/>
  <c r="J178" i="13"/>
  <c r="J234" i="13" s="1"/>
  <c r="J183" i="13"/>
  <c r="J239" i="13" s="1"/>
  <c r="F152" i="9" s="1"/>
  <c r="J176" i="13"/>
  <c r="J232" i="13" s="1"/>
  <c r="F145" i="9" s="1"/>
  <c r="J173" i="13"/>
  <c r="J229" i="13" s="1"/>
  <c r="J172" i="13"/>
  <c r="J228" i="13" s="1"/>
  <c r="J169" i="13"/>
  <c r="J225" i="13" s="1"/>
  <c r="F138" i="9" s="1"/>
  <c r="J152" i="9"/>
  <c r="D226" i="27"/>
  <c r="D232" i="27"/>
  <c r="J151" i="9"/>
  <c r="J138" i="9"/>
  <c r="J38" i="9"/>
  <c r="AB38" i="9" s="1"/>
  <c r="K62" i="27"/>
  <c r="J191" i="9" s="1"/>
  <c r="K64" i="27"/>
  <c r="J193" i="9" s="1"/>
  <c r="J145" i="9"/>
  <c r="K68" i="27"/>
  <c r="D231" i="27"/>
  <c r="J144" i="9"/>
  <c r="D225" i="27"/>
  <c r="I89" i="9"/>
  <c r="I91" i="9"/>
  <c r="F38" i="9"/>
  <c r="X38" i="9" s="1"/>
  <c r="D227" i="23"/>
  <c r="I141" i="9"/>
  <c r="D225" i="23"/>
  <c r="I90" i="9"/>
  <c r="G140" i="9"/>
  <c r="G137" i="9"/>
  <c r="D283" i="6"/>
  <c r="D232" i="6"/>
  <c r="D225" i="6"/>
  <c r="G139" i="9"/>
  <c r="D227" i="6"/>
  <c r="J173" i="16"/>
  <c r="J229" i="16" s="1"/>
  <c r="E143" i="9" s="1"/>
  <c r="J148" i="16"/>
  <c r="J204" i="16" s="1"/>
  <c r="J144" i="16"/>
  <c r="J200" i="16" s="1"/>
  <c r="E40" i="9"/>
  <c r="W40" i="9" s="1"/>
  <c r="J74" i="19"/>
  <c r="J149" i="16"/>
  <c r="J205" i="16" s="1"/>
  <c r="D231" i="16"/>
  <c r="J176" i="16"/>
  <c r="J232" i="16" s="1"/>
  <c r="E146" i="9" s="1"/>
  <c r="D233" i="16"/>
  <c r="J178" i="16"/>
  <c r="J234" i="16" s="1"/>
  <c r="E148" i="9" s="1"/>
  <c r="J152" i="16"/>
  <c r="J208" i="16" s="1"/>
  <c r="D235" i="16"/>
  <c r="J180" i="16"/>
  <c r="J236" i="16" s="1"/>
  <c r="E150" i="9" s="1"/>
  <c r="D237" i="16"/>
  <c r="J182" i="16"/>
  <c r="J238" i="16" s="1"/>
  <c r="E152" i="9" s="1"/>
  <c r="J181" i="16"/>
  <c r="J237" i="16" s="1"/>
  <c r="E151" i="9" s="1"/>
  <c r="D234" i="16"/>
  <c r="J179" i="16"/>
  <c r="J235" i="16" s="1"/>
  <c r="E149" i="9" s="1"/>
  <c r="D226" i="16"/>
  <c r="J171" i="16"/>
  <c r="J227" i="16" s="1"/>
  <c r="E141" i="9" s="1"/>
  <c r="J183" i="16"/>
  <c r="J239" i="16" s="1"/>
  <c r="E153" i="9" s="1"/>
  <c r="D222" i="16"/>
  <c r="J167" i="16"/>
  <c r="J223" i="16" s="1"/>
  <c r="E137" i="9" s="1"/>
  <c r="D224" i="16"/>
  <c r="J169" i="16"/>
  <c r="J225" i="16" s="1"/>
  <c r="E139" i="9" s="1"/>
  <c r="D229" i="16"/>
  <c r="J174" i="16"/>
  <c r="J230" i="16" s="1"/>
  <c r="J175" i="16"/>
  <c r="J231" i="16" s="1"/>
  <c r="J181" i="19"/>
  <c r="L181" i="19" s="1"/>
  <c r="L237" i="19" s="1"/>
  <c r="J172" i="19"/>
  <c r="L172" i="19" s="1"/>
  <c r="L228" i="19" s="1"/>
  <c r="J179" i="19"/>
  <c r="L179" i="19" s="1"/>
  <c r="L235" i="19" s="1"/>
  <c r="J177" i="19"/>
  <c r="L177" i="19" s="1"/>
  <c r="L233" i="19" s="1"/>
  <c r="D37" i="9"/>
  <c r="V37" i="9" s="1"/>
  <c r="J71" i="19"/>
  <c r="J176" i="19"/>
  <c r="J174" i="19"/>
  <c r="L174" i="19" s="1"/>
  <c r="L230" i="19" s="1"/>
  <c r="J63" i="19"/>
  <c r="L63" i="19" s="1"/>
  <c r="J182" i="19"/>
  <c r="L182" i="19" s="1"/>
  <c r="L238" i="19" s="1"/>
  <c r="K64" i="19"/>
  <c r="H193" i="9" s="1"/>
  <c r="J68" i="19"/>
  <c r="L68" i="19" s="1"/>
  <c r="K66" i="19"/>
  <c r="H195" i="9" s="1"/>
  <c r="J67" i="19"/>
  <c r="L67" i="19" s="1"/>
  <c r="I92" i="9"/>
  <c r="J171" i="19"/>
  <c r="L171" i="19" s="1"/>
  <c r="L227" i="19" s="1"/>
  <c r="D229" i="19"/>
  <c r="K65" i="19"/>
  <c r="J175" i="19"/>
  <c r="L175" i="19" s="1"/>
  <c r="L231" i="19" s="1"/>
  <c r="K68" i="23"/>
  <c r="L68" i="23" s="1"/>
  <c r="I286" i="9" s="1"/>
  <c r="J173" i="19"/>
  <c r="L173" i="19" s="1"/>
  <c r="L229" i="19" s="1"/>
  <c r="I87" i="9"/>
  <c r="K73" i="23"/>
  <c r="K63" i="23"/>
  <c r="L63" i="23" s="1"/>
  <c r="I281" i="9" s="1"/>
  <c r="K62" i="23"/>
  <c r="D281" i="23"/>
  <c r="E279" i="23"/>
  <c r="I32" i="9"/>
  <c r="AA32" i="9" s="1"/>
  <c r="I85" i="9"/>
  <c r="I138" i="9"/>
  <c r="D279" i="23"/>
  <c r="I140" i="9"/>
  <c r="E281" i="23"/>
  <c r="K61" i="23"/>
  <c r="L61" i="23" s="1"/>
  <c r="I279" i="9" s="1"/>
  <c r="J175" i="12"/>
  <c r="J231" i="12" s="1"/>
  <c r="D144" i="9" s="1"/>
  <c r="J174" i="12"/>
  <c r="J230" i="12" s="1"/>
  <c r="D143" i="9" s="1"/>
  <c r="K65" i="12"/>
  <c r="D194" i="9" s="1"/>
  <c r="J179" i="12"/>
  <c r="J235" i="12" s="1"/>
  <c r="D148" i="9" s="1"/>
  <c r="K73" i="12"/>
  <c r="D202" i="9" s="1"/>
  <c r="K68" i="12"/>
  <c r="D197" i="9" s="1"/>
  <c r="K75" i="12"/>
  <c r="D204" i="9" s="1"/>
  <c r="J180" i="12"/>
  <c r="J236" i="12" s="1"/>
  <c r="D149" i="9" s="1"/>
  <c r="J178" i="12"/>
  <c r="D95" i="9" s="1"/>
  <c r="J173" i="12"/>
  <c r="J229" i="12" s="1"/>
  <c r="D142" i="9" s="1"/>
  <c r="D231" i="12"/>
  <c r="D39" i="9"/>
  <c r="V39" i="9" s="1"/>
  <c r="J177" i="12"/>
  <c r="J233" i="12" s="1"/>
  <c r="D146" i="9" s="1"/>
  <c r="K69" i="12"/>
  <c r="D198" i="9" s="1"/>
  <c r="D43" i="9"/>
  <c r="V43" i="9" s="1"/>
  <c r="D235" i="12"/>
  <c r="J181" i="12"/>
  <c r="J237" i="12" s="1"/>
  <c r="D150" i="9" s="1"/>
  <c r="K65" i="6"/>
  <c r="G194" i="9" s="1"/>
  <c r="E283" i="6"/>
  <c r="K68" i="13"/>
  <c r="F197" i="9" s="1"/>
  <c r="D229" i="6"/>
  <c r="K68" i="6"/>
  <c r="L68" i="6" s="1"/>
  <c r="G286" i="9" s="1"/>
  <c r="K70" i="6"/>
  <c r="F45" i="9"/>
  <c r="X45" i="9" s="1"/>
  <c r="G92" i="9"/>
  <c r="G149" i="9"/>
  <c r="K67" i="6"/>
  <c r="G44" i="9"/>
  <c r="Y44" i="9" s="1"/>
  <c r="F91" i="9"/>
  <c r="G147" i="9"/>
  <c r="F47" i="9"/>
  <c r="X47" i="9" s="1"/>
  <c r="F39" i="9"/>
  <c r="X39" i="9" s="1"/>
  <c r="E291" i="6"/>
  <c r="K66" i="6"/>
  <c r="G195" i="9" s="1"/>
  <c r="F37" i="9"/>
  <c r="X37" i="9" s="1"/>
  <c r="K65" i="13"/>
  <c r="F194" i="9" s="1"/>
  <c r="K75" i="16"/>
  <c r="E204" i="9" s="1"/>
  <c r="F150" i="9"/>
  <c r="K66" i="13"/>
  <c r="F195" i="9" s="1"/>
  <c r="E283" i="16"/>
  <c r="F146" i="9"/>
  <c r="F41" i="9"/>
  <c r="X41" i="9" s="1"/>
  <c r="E238" i="16"/>
  <c r="E291" i="16"/>
  <c r="D291" i="16"/>
  <c r="D283" i="16"/>
  <c r="K67" i="16"/>
  <c r="E196" i="9" s="1"/>
  <c r="D288" i="16"/>
  <c r="K61" i="19"/>
  <c r="H190" i="9" s="1"/>
  <c r="K72" i="16"/>
  <c r="E201" i="9" s="1"/>
  <c r="D287" i="16"/>
  <c r="E236" i="16"/>
  <c r="D289" i="16"/>
  <c r="E147" i="9"/>
  <c r="E38" i="9"/>
  <c r="W38" i="9" s="1"/>
  <c r="K68" i="16"/>
  <c r="E197" i="9" s="1"/>
  <c r="E142" i="9"/>
  <c r="E230" i="16"/>
  <c r="D285" i="16"/>
  <c r="E282" i="16"/>
  <c r="J168" i="19"/>
  <c r="L168" i="19" s="1"/>
  <c r="L224" i="19" s="1"/>
  <c r="K62" i="19"/>
  <c r="J60" i="19"/>
  <c r="L60" i="19" s="1"/>
  <c r="H86" i="9"/>
  <c r="K61" i="6"/>
  <c r="J169" i="19"/>
  <c r="L169" i="19" s="1"/>
  <c r="L225" i="19" s="1"/>
  <c r="F35" i="9"/>
  <c r="X35" i="9" s="1"/>
  <c r="K60" i="13"/>
  <c r="F189" i="9" s="1"/>
  <c r="D279" i="6"/>
  <c r="E279" i="6"/>
  <c r="G34" i="9"/>
  <c r="Y34" i="9" s="1"/>
  <c r="K62" i="6"/>
  <c r="G191" i="9" s="1"/>
  <c r="G32" i="9"/>
  <c r="Y32" i="9" s="1"/>
  <c r="K60" i="6"/>
  <c r="G189" i="9" s="1"/>
  <c r="D224" i="6"/>
  <c r="K63" i="6"/>
  <c r="G192" i="9" s="1"/>
  <c r="F140" i="9"/>
  <c r="D278" i="6"/>
  <c r="E281" i="6"/>
  <c r="D226" i="6"/>
  <c r="D281" i="6"/>
  <c r="D280" i="6"/>
  <c r="K62" i="13"/>
  <c r="F191" i="9" s="1"/>
  <c r="K64" i="13"/>
  <c r="F193" i="9" s="1"/>
  <c r="K61" i="13"/>
  <c r="F190" i="9" s="1"/>
  <c r="E276" i="16"/>
  <c r="E226" i="16"/>
  <c r="L65" i="23"/>
  <c r="I283" i="9" s="1"/>
  <c r="I194" i="9"/>
  <c r="G156" i="9"/>
  <c r="G104" i="9"/>
  <c r="J243" i="19"/>
  <c r="H156" i="9" s="1"/>
  <c r="H104" i="9"/>
  <c r="I156" i="9"/>
  <c r="I104" i="9"/>
  <c r="I152" i="9"/>
  <c r="I100" i="9"/>
  <c r="J93" i="9"/>
  <c r="J148" i="9"/>
  <c r="J96" i="9"/>
  <c r="E94" i="9"/>
  <c r="G155" i="9"/>
  <c r="G103" i="9"/>
  <c r="I146" i="9"/>
  <c r="I94" i="9"/>
  <c r="J149" i="9"/>
  <c r="F93" i="9"/>
  <c r="J224" i="12"/>
  <c r="D137" i="9" s="1"/>
  <c r="D85" i="9"/>
  <c r="F87" i="9"/>
  <c r="G96" i="9"/>
  <c r="G153" i="9"/>
  <c r="G101" i="9"/>
  <c r="J146" i="9"/>
  <c r="J94" i="9"/>
  <c r="J153" i="9"/>
  <c r="J101" i="9"/>
  <c r="J228" i="12"/>
  <c r="D141" i="9" s="1"/>
  <c r="D89" i="9"/>
  <c r="E154" i="9"/>
  <c r="E102" i="9"/>
  <c r="F101" i="9"/>
  <c r="J239" i="19"/>
  <c r="H152" i="9" s="1"/>
  <c r="H100" i="9"/>
  <c r="I155" i="9"/>
  <c r="I103" i="9"/>
  <c r="J156" i="9"/>
  <c r="J104" i="9"/>
  <c r="E87" i="9"/>
  <c r="J240" i="12"/>
  <c r="D153" i="9" s="1"/>
  <c r="D101" i="9"/>
  <c r="J240" i="19"/>
  <c r="H153" i="9" s="1"/>
  <c r="H101" i="9"/>
  <c r="J155" i="9"/>
  <c r="J103" i="9"/>
  <c r="E85" i="9"/>
  <c r="J232" i="12"/>
  <c r="D145" i="9" s="1"/>
  <c r="D93" i="9"/>
  <c r="G100" i="9"/>
  <c r="J242" i="19"/>
  <c r="H155" i="9" s="1"/>
  <c r="H103" i="9"/>
  <c r="I150" i="9"/>
  <c r="I98" i="9"/>
  <c r="I145" i="9"/>
  <c r="I93" i="9"/>
  <c r="G84" i="9"/>
  <c r="E89" i="9"/>
  <c r="F154" i="9"/>
  <c r="F102" i="9"/>
  <c r="I149" i="9"/>
  <c r="I97" i="9"/>
  <c r="I147" i="9"/>
  <c r="I95" i="9"/>
  <c r="J147" i="9"/>
  <c r="J95" i="9"/>
  <c r="F97" i="9"/>
  <c r="I151" i="9"/>
  <c r="I99" i="9"/>
  <c r="I153" i="9"/>
  <c r="I101" i="9"/>
  <c r="J154" i="9"/>
  <c r="J102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01" i="9"/>
  <c r="G154" i="9"/>
  <c r="G102" i="9"/>
  <c r="J233" i="19"/>
  <c r="H146" i="9" s="1"/>
  <c r="H94" i="9"/>
  <c r="G89" i="9"/>
  <c r="E156" i="9"/>
  <c r="E104" i="9"/>
  <c r="J235" i="19"/>
  <c r="H148" i="9" s="1"/>
  <c r="H96" i="9"/>
  <c r="J100" i="9"/>
  <c r="F155" i="9"/>
  <c r="F103" i="9"/>
  <c r="G94" i="9"/>
  <c r="J241" i="19"/>
  <c r="H154" i="9" s="1"/>
  <c r="H102" i="9"/>
  <c r="I154" i="9"/>
  <c r="I102" i="9"/>
  <c r="I148" i="9"/>
  <c r="I96" i="9"/>
  <c r="J171" i="12"/>
  <c r="E290" i="6"/>
  <c r="J183" i="19"/>
  <c r="L183" i="19" s="1"/>
  <c r="L239" i="19" s="1"/>
  <c r="E292" i="6"/>
  <c r="J169" i="12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K74" i="12"/>
  <c r="D203" i="9" s="1"/>
  <c r="D46" i="9"/>
  <c r="V46" i="9" s="1"/>
  <c r="K78" i="13"/>
  <c r="F50" i="9"/>
  <c r="X50" i="9" s="1"/>
  <c r="K72" i="19"/>
  <c r="Z44" i="9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00" i="9" s="1"/>
  <c r="E43" i="9"/>
  <c r="W43" i="9" s="1"/>
  <c r="K70" i="12"/>
  <c r="D199" i="9" s="1"/>
  <c r="D42" i="9"/>
  <c r="V42" i="9" s="1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AA44" i="9"/>
  <c r="K78" i="16"/>
  <c r="E207" i="9" s="1"/>
  <c r="E50" i="9"/>
  <c r="W50" i="9" s="1"/>
  <c r="K76" i="13"/>
  <c r="F48" i="9"/>
  <c r="X48" i="9" s="1"/>
  <c r="K77" i="6"/>
  <c r="G49" i="9"/>
  <c r="Y49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D282" i="16"/>
  <c r="D228" i="16"/>
  <c r="E282" i="13"/>
  <c r="D286" i="6"/>
  <c r="E281" i="13"/>
  <c r="E283" i="13"/>
  <c r="E292" i="13"/>
  <c r="E287" i="13"/>
  <c r="E285" i="13"/>
  <c r="E289" i="13"/>
  <c r="E288" i="6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K65" i="27" l="1"/>
  <c r="J194" i="9" s="1"/>
  <c r="J35" i="9"/>
  <c r="AB35" i="9" s="1"/>
  <c r="J87" i="9"/>
  <c r="I39" i="9"/>
  <c r="AA39" i="9" s="1"/>
  <c r="J192" i="9"/>
  <c r="L63" i="27"/>
  <c r="J281" i="9" s="1"/>
  <c r="J32" i="9"/>
  <c r="AB32" i="9" s="1"/>
  <c r="K61" i="27"/>
  <c r="J190" i="9" s="1"/>
  <c r="H92" i="9"/>
  <c r="L176" i="19"/>
  <c r="L232" i="19" s="1"/>
  <c r="H46" i="9"/>
  <c r="Z46" i="9" s="1"/>
  <c r="L74" i="19"/>
  <c r="H292" i="9" s="1"/>
  <c r="H43" i="9"/>
  <c r="Z43" i="9" s="1"/>
  <c r="L71" i="19"/>
  <c r="H289" i="9" s="1"/>
  <c r="J99" i="9"/>
  <c r="J98" i="9"/>
  <c r="J97" i="9"/>
  <c r="J89" i="9"/>
  <c r="J85" i="9"/>
  <c r="L61" i="27"/>
  <c r="J279" i="9" s="1"/>
  <c r="L65" i="27"/>
  <c r="J283" i="9" s="1"/>
  <c r="J86" i="9"/>
  <c r="L62" i="27"/>
  <c r="J280" i="9" s="1"/>
  <c r="J84" i="9"/>
  <c r="L68" i="27"/>
  <c r="J286" i="9" s="1"/>
  <c r="J197" i="9"/>
  <c r="L60" i="27"/>
  <c r="J278" i="9" s="1"/>
  <c r="J92" i="9"/>
  <c r="J91" i="9"/>
  <c r="J88" i="9"/>
  <c r="L66" i="27"/>
  <c r="J284" i="9" s="1"/>
  <c r="J90" i="9"/>
  <c r="L64" i="27"/>
  <c r="J282" i="9" s="1"/>
  <c r="I196" i="9"/>
  <c r="L61" i="6"/>
  <c r="G279" i="9" s="1"/>
  <c r="G87" i="9"/>
  <c r="F84" i="9"/>
  <c r="E93" i="9"/>
  <c r="H97" i="9"/>
  <c r="H98" i="9"/>
  <c r="H35" i="9"/>
  <c r="Z35" i="9" s="1"/>
  <c r="J229" i="19"/>
  <c r="H142" i="9" s="1"/>
  <c r="K74" i="19"/>
  <c r="H203" i="9" s="1"/>
  <c r="H280" i="9"/>
  <c r="J231" i="19"/>
  <c r="H144" i="9" s="1"/>
  <c r="K71" i="19"/>
  <c r="H200" i="9" s="1"/>
  <c r="J232" i="19"/>
  <c r="H145" i="9" s="1"/>
  <c r="H39" i="9"/>
  <c r="Z39" i="9" s="1"/>
  <c r="H95" i="9"/>
  <c r="J227" i="19"/>
  <c r="H140" i="9" s="1"/>
  <c r="G85" i="9"/>
  <c r="G86" i="9"/>
  <c r="F95" i="9"/>
  <c r="J234" i="19"/>
  <c r="H147" i="9" s="1"/>
  <c r="H88" i="9"/>
  <c r="H93" i="9"/>
  <c r="J236" i="19"/>
  <c r="H149" i="9" s="1"/>
  <c r="H282" i="9"/>
  <c r="J237" i="19"/>
  <c r="H150" i="9" s="1"/>
  <c r="K63" i="19"/>
  <c r="H192" i="9" s="1"/>
  <c r="H90" i="9"/>
  <c r="H284" i="9"/>
  <c r="K67" i="19"/>
  <c r="Z40" i="9"/>
  <c r="K68" i="19"/>
  <c r="H283" i="9"/>
  <c r="H194" i="9"/>
  <c r="I197" i="9"/>
  <c r="J226" i="19"/>
  <c r="H139" i="9" s="1"/>
  <c r="H87" i="9"/>
  <c r="J228" i="19"/>
  <c r="H141" i="9" s="1"/>
  <c r="H89" i="9"/>
  <c r="H91" i="9"/>
  <c r="J230" i="19"/>
  <c r="H143" i="9" s="1"/>
  <c r="K60" i="23"/>
  <c r="I189" i="9" s="1"/>
  <c r="I192" i="9"/>
  <c r="D92" i="9"/>
  <c r="I34" i="9"/>
  <c r="AA34" i="9" s="1"/>
  <c r="I45" i="9"/>
  <c r="AA45" i="9" s="1"/>
  <c r="I86" i="9"/>
  <c r="K64" i="23"/>
  <c r="I193" i="9" s="1"/>
  <c r="I190" i="9"/>
  <c r="I88" i="9"/>
  <c r="D97" i="9"/>
  <c r="D96" i="9"/>
  <c r="D47" i="9"/>
  <c r="V47" i="9" s="1"/>
  <c r="D91" i="9"/>
  <c r="J234" i="12"/>
  <c r="D147" i="9" s="1"/>
  <c r="D90" i="9"/>
  <c r="F98" i="9"/>
  <c r="D45" i="9"/>
  <c r="V45" i="9" s="1"/>
  <c r="F147" i="9"/>
  <c r="G95" i="9"/>
  <c r="D38" i="9"/>
  <c r="V38" i="9" s="1"/>
  <c r="K66" i="12"/>
  <c r="D195" i="9" s="1"/>
  <c r="K67" i="12"/>
  <c r="D196" i="9" s="1"/>
  <c r="K71" i="12"/>
  <c r="D200" i="9" s="1"/>
  <c r="L65" i="6"/>
  <c r="G283" i="9" s="1"/>
  <c r="D41" i="9"/>
  <c r="V41" i="9" s="1"/>
  <c r="D94" i="9"/>
  <c r="D98" i="9"/>
  <c r="G197" i="9"/>
  <c r="G99" i="9"/>
  <c r="K72" i="6"/>
  <c r="L72" i="6" s="1"/>
  <c r="G290" i="9" s="1"/>
  <c r="F100" i="9"/>
  <c r="K73" i="13"/>
  <c r="L73" i="13" s="1"/>
  <c r="F291" i="9" s="1"/>
  <c r="G97" i="9"/>
  <c r="K67" i="13"/>
  <c r="L67" i="13" s="1"/>
  <c r="F285" i="9" s="1"/>
  <c r="G39" i="9"/>
  <c r="Y39" i="9" s="1"/>
  <c r="G98" i="9"/>
  <c r="G42" i="9"/>
  <c r="Y42" i="9" s="1"/>
  <c r="F99" i="9"/>
  <c r="K75" i="13"/>
  <c r="F204" i="9" s="1"/>
  <c r="G143" i="9"/>
  <c r="G91" i="9"/>
  <c r="L66" i="6"/>
  <c r="G284" i="9" s="1"/>
  <c r="G90" i="9"/>
  <c r="G142" i="9"/>
  <c r="E47" i="9"/>
  <c r="W47" i="9" s="1"/>
  <c r="L66" i="13"/>
  <c r="F284" i="9" s="1"/>
  <c r="E100" i="9"/>
  <c r="K69" i="13"/>
  <c r="F198" i="9" s="1"/>
  <c r="F96" i="9"/>
  <c r="F94" i="9"/>
  <c r="F144" i="9"/>
  <c r="F92" i="9"/>
  <c r="L68" i="13"/>
  <c r="F286" i="9" s="1"/>
  <c r="E99" i="9"/>
  <c r="F141" i="9"/>
  <c r="F89" i="9"/>
  <c r="F142" i="9"/>
  <c r="F90" i="9"/>
  <c r="L65" i="13"/>
  <c r="F283" i="9" s="1"/>
  <c r="E96" i="9"/>
  <c r="E95" i="9"/>
  <c r="L69" i="23"/>
  <c r="I287" i="9" s="1"/>
  <c r="E44" i="9"/>
  <c r="W44" i="9" s="1"/>
  <c r="H279" i="9"/>
  <c r="E97" i="9"/>
  <c r="E145" i="9"/>
  <c r="E98" i="9"/>
  <c r="E144" i="9"/>
  <c r="E92" i="9"/>
  <c r="E91" i="9"/>
  <c r="K66" i="16"/>
  <c r="E195" i="9" s="1"/>
  <c r="E90" i="9"/>
  <c r="H191" i="9"/>
  <c r="G190" i="9"/>
  <c r="J223" i="19"/>
  <c r="H136" i="9" s="1"/>
  <c r="H84" i="9"/>
  <c r="H32" i="9"/>
  <c r="Z32" i="9" s="1"/>
  <c r="K60" i="19"/>
  <c r="J224" i="19"/>
  <c r="H137" i="9" s="1"/>
  <c r="H85" i="9"/>
  <c r="K63" i="13"/>
  <c r="F192" i="9" s="1"/>
  <c r="G138" i="9"/>
  <c r="F85" i="9"/>
  <c r="L62" i="6"/>
  <c r="G280" i="9" s="1"/>
  <c r="L60" i="6"/>
  <c r="G278" i="9" s="1"/>
  <c r="K64" i="6"/>
  <c r="G193" i="9" s="1"/>
  <c r="L60" i="13"/>
  <c r="F278" i="9" s="1"/>
  <c r="F88" i="9"/>
  <c r="L63" i="6"/>
  <c r="G281" i="9" s="1"/>
  <c r="G88" i="9"/>
  <c r="L64" i="13"/>
  <c r="F282" i="9" s="1"/>
  <c r="L61" i="13"/>
  <c r="F279" i="9" s="1"/>
  <c r="L62" i="13"/>
  <c r="F280" i="9" s="1"/>
  <c r="F86" i="9"/>
  <c r="H291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H294" i="9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287" i="9"/>
  <c r="H198" i="9"/>
  <c r="H288" i="9"/>
  <c r="H199" i="9"/>
  <c r="L73" i="6"/>
  <c r="G291" i="9" s="1"/>
  <c r="G202" i="9"/>
  <c r="H295" i="9"/>
  <c r="H206" i="9"/>
  <c r="L62" i="23"/>
  <c r="I280" i="9" s="1"/>
  <c r="I191" i="9"/>
  <c r="H296" i="9"/>
  <c r="H207" i="9"/>
  <c r="L80" i="27"/>
  <c r="J298" i="9" s="1"/>
  <c r="J209" i="9"/>
  <c r="L80" i="12"/>
  <c r="D298" i="9" s="1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90" i="9"/>
  <c r="H201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J238" i="19"/>
  <c r="H151" i="9" s="1"/>
  <c r="H99" i="9"/>
  <c r="H293" i="9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164" i="27"/>
  <c r="D165" i="27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215" i="27" s="1"/>
  <c r="E106" i="27"/>
  <c r="D39" i="27"/>
  <c r="E36" i="27"/>
  <c r="D13" i="27"/>
  <c r="E143" i="27"/>
  <c r="E198" i="27" s="1"/>
  <c r="D12" i="27"/>
  <c r="E35" i="27"/>
  <c r="E34" i="27"/>
  <c r="D88" i="27"/>
  <c r="E141" i="27"/>
  <c r="D141" i="27"/>
  <c r="E7" i="27"/>
  <c r="D87" i="27"/>
  <c r="E5" i="27"/>
  <c r="D86" i="27"/>
  <c r="E139" i="27"/>
  <c r="E194" i="27" s="1"/>
  <c r="D139" i="27"/>
  <c r="E31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164" i="23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G140" i="19"/>
  <c r="G195" i="19" s="1"/>
  <c r="H140" i="19"/>
  <c r="H195" i="19" s="1"/>
  <c r="C141" i="19"/>
  <c r="D141" i="19"/>
  <c r="E141" i="19"/>
  <c r="E196" i="19" s="1"/>
  <c r="F141" i="19"/>
  <c r="G141" i="19"/>
  <c r="H141" i="19"/>
  <c r="H196" i="19" s="1"/>
  <c r="C142" i="19"/>
  <c r="D142" i="19"/>
  <c r="D197" i="19" s="1"/>
  <c r="E142" i="19"/>
  <c r="E197" i="19" s="1"/>
  <c r="F142" i="19"/>
  <c r="G142" i="19"/>
  <c r="G197" i="19" s="1"/>
  <c r="H142" i="19"/>
  <c r="H197" i="19" s="1"/>
  <c r="C143" i="19"/>
  <c r="D143" i="19"/>
  <c r="D198" i="19" s="1"/>
  <c r="E143" i="19"/>
  <c r="E198" i="19" s="1"/>
  <c r="F143" i="19"/>
  <c r="G143" i="19"/>
  <c r="G198" i="19" s="1"/>
  <c r="H143" i="19"/>
  <c r="H198" i="19" s="1"/>
  <c r="C144" i="19"/>
  <c r="D144" i="19"/>
  <c r="D199" i="19" s="1"/>
  <c r="E144" i="19"/>
  <c r="F144" i="19"/>
  <c r="G144" i="19"/>
  <c r="G199" i="19" s="1"/>
  <c r="H144" i="19"/>
  <c r="H199" i="19" s="1"/>
  <c r="C145" i="19"/>
  <c r="D145" i="19"/>
  <c r="E145" i="19"/>
  <c r="F145" i="19"/>
  <c r="G145" i="19"/>
  <c r="G200" i="19" s="1"/>
  <c r="H145" i="19"/>
  <c r="H200" i="19" s="1"/>
  <c r="C146" i="19"/>
  <c r="D146" i="19"/>
  <c r="D201" i="19" s="1"/>
  <c r="E146" i="19"/>
  <c r="F146" i="19"/>
  <c r="G146" i="19"/>
  <c r="G201" i="19" s="1"/>
  <c r="H146" i="19"/>
  <c r="C147" i="19"/>
  <c r="D147" i="19"/>
  <c r="E147" i="19"/>
  <c r="E202" i="19" s="1"/>
  <c r="F147" i="19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G149" i="19"/>
  <c r="G204" i="19" s="1"/>
  <c r="H149" i="19"/>
  <c r="H204" i="19" s="1"/>
  <c r="C150" i="19"/>
  <c r="D150" i="19"/>
  <c r="E150" i="19"/>
  <c r="E205" i="19" s="1"/>
  <c r="F150" i="19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G152" i="19"/>
  <c r="H152" i="19"/>
  <c r="C153" i="19"/>
  <c r="D153" i="19"/>
  <c r="D208" i="19" s="1"/>
  <c r="E153" i="19"/>
  <c r="E208" i="19" s="1"/>
  <c r="F153" i="19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G155" i="19"/>
  <c r="G210" i="19" s="1"/>
  <c r="H155" i="19"/>
  <c r="H210" i="19" s="1"/>
  <c r="C156" i="19"/>
  <c r="D156" i="19"/>
  <c r="D211" i="19" s="1"/>
  <c r="E156" i="19"/>
  <c r="E211" i="19" s="1"/>
  <c r="F156" i="19"/>
  <c r="G156" i="19"/>
  <c r="G211" i="19" s="1"/>
  <c r="H156" i="19"/>
  <c r="H211" i="19" s="1"/>
  <c r="C157" i="19"/>
  <c r="D157" i="19"/>
  <c r="D212" i="19" s="1"/>
  <c r="E157" i="19"/>
  <c r="E212" i="19" s="1"/>
  <c r="F157" i="19"/>
  <c r="G157" i="19"/>
  <c r="G212" i="19" s="1"/>
  <c r="H157" i="19"/>
  <c r="H212" i="19" s="1"/>
  <c r="C158" i="19"/>
  <c r="D158" i="19"/>
  <c r="D213" i="19" s="1"/>
  <c r="E158" i="19"/>
  <c r="E213" i="19" s="1"/>
  <c r="F158" i="19"/>
  <c r="G158" i="19"/>
  <c r="G213" i="19" s="1"/>
  <c r="H158" i="19"/>
  <c r="C159" i="19"/>
  <c r="D159" i="19"/>
  <c r="E159" i="19"/>
  <c r="E214" i="19" s="1"/>
  <c r="F159" i="19"/>
  <c r="G159" i="19"/>
  <c r="G214" i="19" s="1"/>
  <c r="H159" i="19"/>
  <c r="H214" i="19" s="1"/>
  <c r="C160" i="19"/>
  <c r="D160" i="19"/>
  <c r="D215" i="19" s="1"/>
  <c r="E160" i="19"/>
  <c r="E215" i="19" s="1"/>
  <c r="F160" i="19"/>
  <c r="G160" i="19"/>
  <c r="G215" i="19" s="1"/>
  <c r="H160" i="19"/>
  <c r="H215" i="19" s="1"/>
  <c r="C161" i="19"/>
  <c r="D161" i="19"/>
  <c r="D216" i="19" s="1"/>
  <c r="E161" i="19"/>
  <c r="E216" i="19" s="1"/>
  <c r="F161" i="19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G163" i="19"/>
  <c r="G218" i="19" s="1"/>
  <c r="H163" i="19"/>
  <c r="H218" i="19" s="1"/>
  <c r="C164" i="19"/>
  <c r="D164" i="19"/>
  <c r="D219" i="19" s="1"/>
  <c r="E164" i="19"/>
  <c r="E219" i="19" s="1"/>
  <c r="F164" i="19"/>
  <c r="G164" i="19"/>
  <c r="G219" i="19" s="1"/>
  <c r="H164" i="19"/>
  <c r="H219" i="19" s="1"/>
  <c r="C165" i="19"/>
  <c r="D165" i="19"/>
  <c r="E165" i="19"/>
  <c r="E220" i="19" s="1"/>
  <c r="F165" i="19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E140" i="6"/>
  <c r="E195" i="6" s="1"/>
  <c r="F140" i="6"/>
  <c r="F195" i="6" s="1"/>
  <c r="G140" i="6"/>
  <c r="G195" i="6" s="1"/>
  <c r="H140" i="6"/>
  <c r="H195" i="6" s="1"/>
  <c r="C141" i="6"/>
  <c r="D141" i="6"/>
  <c r="E141" i="6"/>
  <c r="E196" i="6" s="1"/>
  <c r="F141" i="6"/>
  <c r="F196" i="6" s="1"/>
  <c r="G141" i="6"/>
  <c r="G196" i="6" s="1"/>
  <c r="H141" i="6"/>
  <c r="H196" i="6" s="1"/>
  <c r="C142" i="6"/>
  <c r="D142" i="6"/>
  <c r="E142" i="6"/>
  <c r="E197" i="6" s="1"/>
  <c r="F142" i="6"/>
  <c r="F197" i="6" s="1"/>
  <c r="G142" i="6"/>
  <c r="G197" i="6" s="1"/>
  <c r="H142" i="6"/>
  <c r="H197" i="6" s="1"/>
  <c r="C143" i="6"/>
  <c r="D143" i="6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E145" i="6"/>
  <c r="E200" i="6" s="1"/>
  <c r="F145" i="6"/>
  <c r="F200" i="6" s="1"/>
  <c r="G145" i="6"/>
  <c r="G200" i="6" s="1"/>
  <c r="H145" i="6"/>
  <c r="H200" i="6" s="1"/>
  <c r="C146" i="6"/>
  <c r="D146" i="6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E148" i="6"/>
  <c r="E203" i="6" s="1"/>
  <c r="F148" i="6"/>
  <c r="G148" i="6"/>
  <c r="G203" i="6" s="1"/>
  <c r="H148" i="6"/>
  <c r="H203" i="6" s="1"/>
  <c r="C149" i="6"/>
  <c r="D149" i="6"/>
  <c r="E149" i="6"/>
  <c r="E204" i="6" s="1"/>
  <c r="F149" i="6"/>
  <c r="F204" i="6" s="1"/>
  <c r="G149" i="6"/>
  <c r="G204" i="6" s="1"/>
  <c r="H149" i="6"/>
  <c r="H204" i="6" s="1"/>
  <c r="C150" i="6"/>
  <c r="D150" i="6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E153" i="6"/>
  <c r="E208" i="6" s="1"/>
  <c r="F153" i="6"/>
  <c r="F208" i="6" s="1"/>
  <c r="G153" i="6"/>
  <c r="G208" i="6" s="1"/>
  <c r="H153" i="6"/>
  <c r="H208" i="6" s="1"/>
  <c r="C154" i="6"/>
  <c r="D154" i="6"/>
  <c r="E154" i="6"/>
  <c r="E209" i="6" s="1"/>
  <c r="F154" i="6"/>
  <c r="G154" i="6"/>
  <c r="H154" i="6"/>
  <c r="H209" i="6" s="1"/>
  <c r="C155" i="6"/>
  <c r="D155" i="6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E158" i="6"/>
  <c r="F158" i="6"/>
  <c r="F213" i="6" s="1"/>
  <c r="G158" i="6"/>
  <c r="G213" i="6" s="1"/>
  <c r="H158" i="6"/>
  <c r="H213" i="6" s="1"/>
  <c r="C159" i="6"/>
  <c r="D159" i="6"/>
  <c r="E159" i="6"/>
  <c r="E214" i="6" s="1"/>
  <c r="F159" i="6"/>
  <c r="F214" i="6" s="1"/>
  <c r="G159" i="6"/>
  <c r="G214" i="6" s="1"/>
  <c r="H159" i="6"/>
  <c r="H214" i="6" s="1"/>
  <c r="C160" i="6"/>
  <c r="D160" i="6"/>
  <c r="E160" i="6"/>
  <c r="E215" i="6" s="1"/>
  <c r="F160" i="6"/>
  <c r="F215" i="6" s="1"/>
  <c r="G160" i="6"/>
  <c r="G215" i="6" s="1"/>
  <c r="H160" i="6"/>
  <c r="H215" i="6" s="1"/>
  <c r="C161" i="6"/>
  <c r="D161" i="6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E143" i="13"/>
  <c r="E198" i="13" s="1"/>
  <c r="F143" i="13"/>
  <c r="F198" i="13" s="1"/>
  <c r="G143" i="13"/>
  <c r="G198" i="13" s="1"/>
  <c r="H143" i="13"/>
  <c r="H198" i="13" s="1"/>
  <c r="C144" i="13"/>
  <c r="D144" i="13"/>
  <c r="E144" i="13"/>
  <c r="E199" i="13" s="1"/>
  <c r="F144" i="13"/>
  <c r="F199" i="13" s="1"/>
  <c r="G144" i="13"/>
  <c r="G199" i="13" s="1"/>
  <c r="H144" i="13"/>
  <c r="H199" i="13" s="1"/>
  <c r="C145" i="13"/>
  <c r="D145" i="13"/>
  <c r="E145" i="13"/>
  <c r="E200" i="13" s="1"/>
  <c r="F145" i="13"/>
  <c r="F200" i="13" s="1"/>
  <c r="G145" i="13"/>
  <c r="G200" i="13" s="1"/>
  <c r="H145" i="13"/>
  <c r="C146" i="13"/>
  <c r="D146" i="13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E153" i="13"/>
  <c r="E208" i="13" s="1"/>
  <c r="F153" i="13"/>
  <c r="F208" i="13" s="1"/>
  <c r="G153" i="13"/>
  <c r="G208" i="13" s="1"/>
  <c r="H153" i="13"/>
  <c r="H208" i="13" s="1"/>
  <c r="C154" i="13"/>
  <c r="D154" i="13"/>
  <c r="E154" i="13"/>
  <c r="E209" i="13" s="1"/>
  <c r="F154" i="13"/>
  <c r="G154" i="13"/>
  <c r="G209" i="13" s="1"/>
  <c r="H154" i="13"/>
  <c r="C155" i="13"/>
  <c r="D155" i="13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E157" i="13"/>
  <c r="E212" i="13" s="1"/>
  <c r="F157" i="13"/>
  <c r="F212" i="13" s="1"/>
  <c r="G157" i="13"/>
  <c r="G212" i="13" s="1"/>
  <c r="H157" i="13"/>
  <c r="H212" i="13" s="1"/>
  <c r="C158" i="13"/>
  <c r="D158" i="13"/>
  <c r="E158" i="13"/>
  <c r="E213" i="13" s="1"/>
  <c r="F158" i="13"/>
  <c r="G158" i="13"/>
  <c r="G213" i="13" s="1"/>
  <c r="H158" i="13"/>
  <c r="H213" i="13" s="1"/>
  <c r="C159" i="13"/>
  <c r="D159" i="13"/>
  <c r="E159" i="13"/>
  <c r="E214" i="13" s="1"/>
  <c r="F159" i="13"/>
  <c r="F214" i="13" s="1"/>
  <c r="G159" i="13"/>
  <c r="G214" i="13" s="1"/>
  <c r="H159" i="13"/>
  <c r="H214" i="13" s="1"/>
  <c r="C160" i="13"/>
  <c r="D160" i="13"/>
  <c r="E160" i="13"/>
  <c r="E215" i="13" s="1"/>
  <c r="F160" i="13"/>
  <c r="F215" i="13" s="1"/>
  <c r="G160" i="13"/>
  <c r="G215" i="13" s="1"/>
  <c r="H160" i="13"/>
  <c r="H215" i="13" s="1"/>
  <c r="C161" i="13"/>
  <c r="D161" i="13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J164" i="12" s="1"/>
  <c r="J220" i="12" s="1"/>
  <c r="D133" i="9" s="1"/>
  <c r="E164" i="12"/>
  <c r="E220" i="12" s="1"/>
  <c r="F164" i="12"/>
  <c r="F220" i="12" s="1"/>
  <c r="G164" i="12"/>
  <c r="G220" i="12" s="1"/>
  <c r="H164" i="12"/>
  <c r="H220" i="12" s="1"/>
  <c r="C165" i="12"/>
  <c r="D165" i="12"/>
  <c r="J165" i="12" s="1"/>
  <c r="J221" i="12" s="1"/>
  <c r="D134" i="9" s="1"/>
  <c r="E165" i="12"/>
  <c r="E221" i="12" s="1"/>
  <c r="F165" i="12"/>
  <c r="F221" i="12" s="1"/>
  <c r="G165" i="12"/>
  <c r="G221" i="12" s="1"/>
  <c r="H165" i="12"/>
  <c r="H221" i="12" s="1"/>
  <c r="C166" i="12"/>
  <c r="D166" i="12"/>
  <c r="J166" i="12" s="1"/>
  <c r="J222" i="12" s="1"/>
  <c r="D135" i="9" s="1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J57" i="12" s="1"/>
  <c r="F57" i="12"/>
  <c r="G57" i="12"/>
  <c r="H57" i="12"/>
  <c r="C58" i="12"/>
  <c r="D58" i="12"/>
  <c r="E58" i="12"/>
  <c r="J58" i="12" s="1"/>
  <c r="F58" i="12"/>
  <c r="G58" i="12"/>
  <c r="H58" i="12"/>
  <c r="C59" i="12"/>
  <c r="D59" i="12"/>
  <c r="E59" i="12"/>
  <c r="J59" i="12" s="1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J141" i="27" l="1"/>
  <c r="J197" i="27" s="1"/>
  <c r="J59" i="27"/>
  <c r="K59" i="27" s="1"/>
  <c r="J188" i="9" s="1"/>
  <c r="J57" i="27"/>
  <c r="K57" i="27" s="1"/>
  <c r="J186" i="9" s="1"/>
  <c r="J34" i="27"/>
  <c r="J56" i="27"/>
  <c r="J35" i="27"/>
  <c r="J31" i="27"/>
  <c r="J54" i="27"/>
  <c r="K54" i="27" s="1"/>
  <c r="J183" i="9" s="1"/>
  <c r="J58" i="27"/>
  <c r="K58" i="27" s="1"/>
  <c r="J187" i="9" s="1"/>
  <c r="J44" i="23"/>
  <c r="I16" i="9" s="1"/>
  <c r="J163" i="23"/>
  <c r="J219" i="23" s="1"/>
  <c r="J53" i="23"/>
  <c r="I25" i="9" s="1"/>
  <c r="J55" i="23"/>
  <c r="I27" i="9" s="1"/>
  <c r="AA27" i="9" s="1"/>
  <c r="J36" i="27"/>
  <c r="J164" i="27"/>
  <c r="J220" i="27" s="1"/>
  <c r="J163" i="27"/>
  <c r="J219" i="27" s="1"/>
  <c r="J55" i="27"/>
  <c r="J167" i="27"/>
  <c r="J223" i="27" s="1"/>
  <c r="J136" i="9" s="1"/>
  <c r="J139" i="27"/>
  <c r="J195" i="27" s="1"/>
  <c r="J166" i="27"/>
  <c r="J222" i="27" s="1"/>
  <c r="J39" i="27"/>
  <c r="J165" i="27"/>
  <c r="J221" i="27" s="1"/>
  <c r="J162" i="27"/>
  <c r="J218" i="27" s="1"/>
  <c r="J57" i="23"/>
  <c r="I29" i="9" s="1"/>
  <c r="AA29" i="9" s="1"/>
  <c r="J31" i="23"/>
  <c r="J151" i="23"/>
  <c r="J207" i="23" s="1"/>
  <c r="J166" i="23"/>
  <c r="J222" i="23" s="1"/>
  <c r="J56" i="23"/>
  <c r="I28" i="9" s="1"/>
  <c r="AA28" i="9" s="1"/>
  <c r="J37" i="13"/>
  <c r="J59" i="23"/>
  <c r="I31" i="9" s="1"/>
  <c r="AA31" i="9" s="1"/>
  <c r="J167" i="23"/>
  <c r="J223" i="23" s="1"/>
  <c r="I136" i="9" s="1"/>
  <c r="J139" i="23"/>
  <c r="J195" i="23" s="1"/>
  <c r="J37" i="23"/>
  <c r="J165" i="23"/>
  <c r="J221" i="23" s="1"/>
  <c r="J58" i="23"/>
  <c r="I30" i="9" s="1"/>
  <c r="AA30" i="9" s="1"/>
  <c r="J162" i="23"/>
  <c r="J218" i="23" s="1"/>
  <c r="J160" i="23"/>
  <c r="J216" i="23" s="1"/>
  <c r="J50" i="23"/>
  <c r="I22" i="9" s="1"/>
  <c r="R3" i="9" s="1"/>
  <c r="J164" i="23"/>
  <c r="J220" i="23" s="1"/>
  <c r="J54" i="23"/>
  <c r="I26" i="9" s="1"/>
  <c r="AA26" i="9" s="1"/>
  <c r="J48" i="13"/>
  <c r="J59" i="6"/>
  <c r="G31" i="9" s="1"/>
  <c r="Y31" i="9" s="1"/>
  <c r="J53" i="6"/>
  <c r="J49" i="6"/>
  <c r="J45" i="6"/>
  <c r="J37" i="6"/>
  <c r="K37" i="6" s="1"/>
  <c r="J33" i="6"/>
  <c r="K33" i="6" s="1"/>
  <c r="J58" i="13"/>
  <c r="F30" i="9" s="1"/>
  <c r="X30" i="9" s="1"/>
  <c r="J57" i="6"/>
  <c r="G29" i="9" s="1"/>
  <c r="Y29" i="9" s="1"/>
  <c r="J51" i="6"/>
  <c r="J47" i="6"/>
  <c r="J43" i="6"/>
  <c r="K43" i="6" s="1"/>
  <c r="J39" i="6"/>
  <c r="K39" i="6" s="1"/>
  <c r="J35" i="6"/>
  <c r="K35" i="6" s="1"/>
  <c r="J36" i="13"/>
  <c r="J163" i="6"/>
  <c r="J219" i="6" s="1"/>
  <c r="J157" i="6"/>
  <c r="J213" i="6" s="1"/>
  <c r="J153" i="6"/>
  <c r="J209" i="6" s="1"/>
  <c r="J149" i="6"/>
  <c r="J205" i="6" s="1"/>
  <c r="J145" i="6"/>
  <c r="J201" i="6" s="1"/>
  <c r="J141" i="6"/>
  <c r="J197" i="6" s="1"/>
  <c r="J54" i="6"/>
  <c r="G26" i="9" s="1"/>
  <c r="Y26" i="9" s="1"/>
  <c r="J46" i="6"/>
  <c r="J40" i="6"/>
  <c r="K40" i="6" s="1"/>
  <c r="J34" i="6"/>
  <c r="K34" i="6" s="1"/>
  <c r="J58" i="6"/>
  <c r="G30" i="9" s="1"/>
  <c r="Y30" i="9" s="1"/>
  <c r="J48" i="6"/>
  <c r="J160" i="6"/>
  <c r="J216" i="6" s="1"/>
  <c r="J150" i="6"/>
  <c r="J206" i="6" s="1"/>
  <c r="J142" i="6"/>
  <c r="J198" i="6" s="1"/>
  <c r="J56" i="6"/>
  <c r="G28" i="9" s="1"/>
  <c r="Y28" i="9" s="1"/>
  <c r="J52" i="6"/>
  <c r="J42" i="6"/>
  <c r="K42" i="6" s="1"/>
  <c r="J38" i="6"/>
  <c r="K38" i="6" s="1"/>
  <c r="J164" i="6"/>
  <c r="J220" i="6" s="1"/>
  <c r="G133" i="9" s="1"/>
  <c r="J162" i="6"/>
  <c r="J218" i="6" s="1"/>
  <c r="G131" i="9" s="1"/>
  <c r="J156" i="6"/>
  <c r="J212" i="6" s="1"/>
  <c r="J152" i="6"/>
  <c r="J208" i="6" s="1"/>
  <c r="J146" i="6"/>
  <c r="J202" i="6" s="1"/>
  <c r="J144" i="6"/>
  <c r="J200" i="6" s="1"/>
  <c r="J55" i="6"/>
  <c r="G27" i="9" s="1"/>
  <c r="Y27" i="9" s="1"/>
  <c r="J41" i="6"/>
  <c r="K41" i="6" s="1"/>
  <c r="J167" i="6"/>
  <c r="J223" i="6" s="1"/>
  <c r="G136" i="9" s="1"/>
  <c r="J165" i="6"/>
  <c r="J221" i="6" s="1"/>
  <c r="J161" i="6"/>
  <c r="J217" i="6" s="1"/>
  <c r="G130" i="9" s="1"/>
  <c r="J159" i="6"/>
  <c r="J215" i="6" s="1"/>
  <c r="J155" i="6"/>
  <c r="J211" i="6" s="1"/>
  <c r="J151" i="6"/>
  <c r="J207" i="6" s="1"/>
  <c r="J147" i="6"/>
  <c r="J203" i="6" s="1"/>
  <c r="J143" i="6"/>
  <c r="J199" i="6" s="1"/>
  <c r="J50" i="6"/>
  <c r="J44" i="6"/>
  <c r="J36" i="6"/>
  <c r="K36" i="6" s="1"/>
  <c r="J32" i="6"/>
  <c r="K32" i="6" s="1"/>
  <c r="J166" i="6"/>
  <c r="J222" i="6" s="1"/>
  <c r="G135" i="9" s="1"/>
  <c r="J158" i="6"/>
  <c r="J214" i="6" s="1"/>
  <c r="J154" i="6"/>
  <c r="J210" i="6" s="1"/>
  <c r="J148" i="6"/>
  <c r="J204" i="6" s="1"/>
  <c r="J140" i="6"/>
  <c r="J196" i="6" s="1"/>
  <c r="J152" i="13"/>
  <c r="J208" i="13" s="1"/>
  <c r="J140" i="13"/>
  <c r="J196" i="13" s="1"/>
  <c r="J57" i="13"/>
  <c r="F29" i="9" s="1"/>
  <c r="X29" i="9" s="1"/>
  <c r="J45" i="13"/>
  <c r="J35" i="13"/>
  <c r="J32" i="13"/>
  <c r="J166" i="13"/>
  <c r="J222" i="13" s="1"/>
  <c r="F135" i="9" s="1"/>
  <c r="J156" i="13"/>
  <c r="J212" i="13" s="1"/>
  <c r="J144" i="13"/>
  <c r="J200" i="13" s="1"/>
  <c r="J47" i="13"/>
  <c r="J34" i="13"/>
  <c r="J160" i="13"/>
  <c r="J216" i="13" s="1"/>
  <c r="J146" i="13"/>
  <c r="J202" i="13" s="1"/>
  <c r="J53" i="13"/>
  <c r="J55" i="13"/>
  <c r="F27" i="9" s="1"/>
  <c r="X27" i="9" s="1"/>
  <c r="J38" i="13"/>
  <c r="J162" i="13"/>
  <c r="J218" i="13" s="1"/>
  <c r="F131" i="9" s="1"/>
  <c r="J158" i="13"/>
  <c r="J214" i="13" s="1"/>
  <c r="J154" i="13"/>
  <c r="J210" i="13" s="1"/>
  <c r="J148" i="13"/>
  <c r="J204" i="13" s="1"/>
  <c r="J142" i="13"/>
  <c r="J198" i="13" s="1"/>
  <c r="J51" i="13"/>
  <c r="J39" i="13"/>
  <c r="J33" i="13"/>
  <c r="J167" i="13"/>
  <c r="J223" i="13" s="1"/>
  <c r="F136" i="9" s="1"/>
  <c r="J165" i="13"/>
  <c r="J221" i="13" s="1"/>
  <c r="J163" i="13"/>
  <c r="J219" i="13" s="1"/>
  <c r="J161" i="13"/>
  <c r="J217" i="13" s="1"/>
  <c r="F130" i="9" s="1"/>
  <c r="J159" i="13"/>
  <c r="J215" i="13" s="1"/>
  <c r="J157" i="13"/>
  <c r="J213" i="13" s="1"/>
  <c r="J155" i="13"/>
  <c r="J211" i="13" s="1"/>
  <c r="J153" i="13"/>
  <c r="J209" i="13" s="1"/>
  <c r="J151" i="13"/>
  <c r="J207" i="13" s="1"/>
  <c r="J149" i="13"/>
  <c r="J205" i="13" s="1"/>
  <c r="J147" i="13"/>
  <c r="J203" i="13" s="1"/>
  <c r="J145" i="13"/>
  <c r="J201" i="13" s="1"/>
  <c r="J143" i="13"/>
  <c r="J199" i="13" s="1"/>
  <c r="J141" i="13"/>
  <c r="J197" i="13" s="1"/>
  <c r="J164" i="13"/>
  <c r="J220" i="13" s="1"/>
  <c r="F133" i="9" s="1"/>
  <c r="J150" i="13"/>
  <c r="J206" i="13" s="1"/>
  <c r="J59" i="13"/>
  <c r="F31" i="9" s="1"/>
  <c r="X31" i="9" s="1"/>
  <c r="J49" i="13"/>
  <c r="J56" i="13"/>
  <c r="F28" i="9" s="1"/>
  <c r="X28" i="9" s="1"/>
  <c r="J54" i="13"/>
  <c r="F26" i="9" s="1"/>
  <c r="X26" i="9" s="1"/>
  <c r="J52" i="13"/>
  <c r="J50" i="13"/>
  <c r="J46" i="13"/>
  <c r="J44" i="13"/>
  <c r="J58" i="16"/>
  <c r="E30" i="9" s="1"/>
  <c r="W30" i="9" s="1"/>
  <c r="D98" i="27"/>
  <c r="E24" i="27"/>
  <c r="E17" i="27"/>
  <c r="E103" i="27"/>
  <c r="E95" i="27"/>
  <c r="E154" i="27"/>
  <c r="E209" i="27" s="1"/>
  <c r="D24" i="27"/>
  <c r="E145" i="27"/>
  <c r="E200" i="27" s="1"/>
  <c r="E44" i="27"/>
  <c r="J44" i="27" s="1"/>
  <c r="D25" i="27"/>
  <c r="E104" i="27"/>
  <c r="E10" i="7"/>
  <c r="E20" i="7" s="1"/>
  <c r="D147" i="27"/>
  <c r="D202" i="27" s="1"/>
  <c r="E152" i="27"/>
  <c r="E207" i="27" s="1"/>
  <c r="D99" i="27"/>
  <c r="E96" i="27"/>
  <c r="E93" i="27"/>
  <c r="D10" i="7"/>
  <c r="D20" i="7" s="1"/>
  <c r="D50" i="27"/>
  <c r="E158" i="27"/>
  <c r="E213" i="27" s="1"/>
  <c r="E46" i="27"/>
  <c r="J46" i="27" s="1"/>
  <c r="E51" i="27"/>
  <c r="J51" i="27" s="1"/>
  <c r="D102" i="27"/>
  <c r="E20" i="27"/>
  <c r="E45" i="27"/>
  <c r="J45" i="27" s="1"/>
  <c r="E48" i="27"/>
  <c r="D51" i="27"/>
  <c r="E105" i="27"/>
  <c r="E37" i="27"/>
  <c r="J37" i="27" s="1"/>
  <c r="E94" i="27"/>
  <c r="E43" i="27"/>
  <c r="J43" i="27" s="1"/>
  <c r="E156" i="27"/>
  <c r="E211" i="27" s="1"/>
  <c r="D27" i="27"/>
  <c r="D3" i="27"/>
  <c r="D16" i="27"/>
  <c r="D151" i="27"/>
  <c r="D100" i="27"/>
  <c r="K56" i="27"/>
  <c r="J185" i="9" s="1"/>
  <c r="E52" i="27"/>
  <c r="J52" i="27" s="1"/>
  <c r="D11" i="27"/>
  <c r="D38" i="27"/>
  <c r="D23" i="27"/>
  <c r="D49" i="27"/>
  <c r="D52" i="27"/>
  <c r="E149" i="27"/>
  <c r="E204" i="27" s="1"/>
  <c r="D218" i="27"/>
  <c r="D220" i="27"/>
  <c r="K55" i="27"/>
  <c r="J184" i="9" s="1"/>
  <c r="D194" i="27"/>
  <c r="D219" i="27"/>
  <c r="D196" i="27"/>
  <c r="D194" i="23"/>
  <c r="D219" i="23"/>
  <c r="D218" i="23"/>
  <c r="H285" i="9"/>
  <c r="F213" i="19"/>
  <c r="F199" i="19"/>
  <c r="F195" i="19"/>
  <c r="F219" i="19"/>
  <c r="F215" i="19"/>
  <c r="F211" i="19"/>
  <c r="F207" i="19"/>
  <c r="F205" i="19"/>
  <c r="F201" i="19"/>
  <c r="F197" i="19"/>
  <c r="F222" i="19"/>
  <c r="F220" i="19"/>
  <c r="F218" i="19"/>
  <c r="F216" i="19"/>
  <c r="F214" i="19"/>
  <c r="F212" i="19"/>
  <c r="F210" i="19"/>
  <c r="F208" i="19"/>
  <c r="F204" i="19"/>
  <c r="F202" i="19"/>
  <c r="F200" i="19"/>
  <c r="F198" i="19"/>
  <c r="F196" i="19"/>
  <c r="D216" i="6"/>
  <c r="D198" i="6"/>
  <c r="D215" i="6"/>
  <c r="D203" i="6"/>
  <c r="D195" i="6"/>
  <c r="J38" i="16"/>
  <c r="D213" i="6"/>
  <c r="D209" i="6"/>
  <c r="D205" i="6"/>
  <c r="D201" i="6"/>
  <c r="D197" i="6"/>
  <c r="J37" i="16"/>
  <c r="D214" i="6"/>
  <c r="D210" i="6"/>
  <c r="D208" i="6"/>
  <c r="D204" i="6"/>
  <c r="D200" i="6"/>
  <c r="D196" i="6"/>
  <c r="D216" i="13"/>
  <c r="D212" i="13"/>
  <c r="D210" i="13"/>
  <c r="D198" i="13"/>
  <c r="D221" i="13"/>
  <c r="D215" i="13"/>
  <c r="D201" i="13"/>
  <c r="D214" i="13"/>
  <c r="D208" i="13"/>
  <c r="D200" i="13"/>
  <c r="D196" i="13"/>
  <c r="J34" i="16"/>
  <c r="D219" i="13"/>
  <c r="D213" i="13"/>
  <c r="D209" i="13"/>
  <c r="D199" i="13"/>
  <c r="J52" i="16"/>
  <c r="J57" i="16"/>
  <c r="E29" i="9" s="1"/>
  <c r="W29" i="9" s="1"/>
  <c r="J45" i="16"/>
  <c r="J163" i="16"/>
  <c r="J219" i="16" s="1"/>
  <c r="J35" i="16"/>
  <c r="J47" i="16"/>
  <c r="J59" i="16"/>
  <c r="J32" i="16"/>
  <c r="J48" i="16"/>
  <c r="J55" i="16"/>
  <c r="E27" i="9" s="1"/>
  <c r="W27" i="9" s="1"/>
  <c r="J51" i="16"/>
  <c r="J44" i="16"/>
  <c r="J54" i="16"/>
  <c r="E26" i="9" s="1"/>
  <c r="W26" i="9" s="1"/>
  <c r="J36" i="16"/>
  <c r="J49" i="16"/>
  <c r="J55" i="12"/>
  <c r="D27" i="9" s="1"/>
  <c r="V27" i="9" s="1"/>
  <c r="H196" i="9"/>
  <c r="H281" i="9"/>
  <c r="D29" i="9"/>
  <c r="V29" i="9" s="1"/>
  <c r="J56" i="12"/>
  <c r="D28" i="9" s="1"/>
  <c r="V28" i="9" s="1"/>
  <c r="J54" i="12"/>
  <c r="D26" i="9" s="1"/>
  <c r="V26" i="9" s="1"/>
  <c r="J52" i="12"/>
  <c r="J50" i="12"/>
  <c r="J53" i="12"/>
  <c r="D30" i="9"/>
  <c r="V30" i="9" s="1"/>
  <c r="J51" i="12"/>
  <c r="D31" i="9"/>
  <c r="V31" i="9" s="1"/>
  <c r="H286" i="9"/>
  <c r="H197" i="9"/>
  <c r="L60" i="23"/>
  <c r="I278" i="9" s="1"/>
  <c r="L64" i="23"/>
  <c r="I282" i="9" s="1"/>
  <c r="G275" i="19"/>
  <c r="F202" i="9"/>
  <c r="G201" i="9"/>
  <c r="L75" i="13"/>
  <c r="F293" i="9" s="1"/>
  <c r="F196" i="9"/>
  <c r="L69" i="13"/>
  <c r="F287" i="9" s="1"/>
  <c r="H264" i="6"/>
  <c r="H254" i="6"/>
  <c r="L63" i="13"/>
  <c r="F281" i="9" s="1"/>
  <c r="H278" i="9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Z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G249" i="19"/>
  <c r="J162" i="12"/>
  <c r="J218" i="12" s="1"/>
  <c r="D131" i="9" s="1"/>
  <c r="J163" i="12"/>
  <c r="J219" i="12" s="1"/>
  <c r="D132" i="9" s="1"/>
  <c r="J161" i="12"/>
  <c r="J217" i="12" s="1"/>
  <c r="D130" i="9" s="1"/>
  <c r="L75" i="12"/>
  <c r="D293" i="9" s="1"/>
  <c r="L76" i="12"/>
  <c r="D294" i="9" s="1"/>
  <c r="L74" i="12"/>
  <c r="D292" i="9" s="1"/>
  <c r="G261" i="16"/>
  <c r="D260" i="16"/>
  <c r="D44" i="16"/>
  <c r="E56" i="16"/>
  <c r="J56" i="16" s="1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196" i="16"/>
  <c r="E103" i="16"/>
  <c r="E196" i="16"/>
  <c r="D47" i="16"/>
  <c r="D53" i="16"/>
  <c r="D59" i="16"/>
  <c r="D35" i="16"/>
  <c r="E88" i="16"/>
  <c r="E251" i="16" s="1"/>
  <c r="E165" i="16"/>
  <c r="J165" i="16" s="1"/>
  <c r="J221" i="16" s="1"/>
  <c r="E155" i="16"/>
  <c r="E210" i="16" s="1"/>
  <c r="E46" i="16"/>
  <c r="J46" i="16" s="1"/>
  <c r="E194" i="16"/>
  <c r="D161" i="16"/>
  <c r="D155" i="16"/>
  <c r="D52" i="16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J53" i="16" s="1"/>
  <c r="D166" i="16"/>
  <c r="D164" i="16"/>
  <c r="D160" i="16"/>
  <c r="D158" i="16"/>
  <c r="D156" i="16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J33" i="16" s="1"/>
  <c r="D200" i="16"/>
  <c r="E195" i="16"/>
  <c r="E105" i="16"/>
  <c r="E268" i="16" s="1"/>
  <c r="D159" i="16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J36" i="23" s="1"/>
  <c r="D159" i="23"/>
  <c r="D97" i="23"/>
  <c r="D260" i="23" s="1"/>
  <c r="D31" i="23"/>
  <c r="D5" i="23"/>
  <c r="D38" i="23"/>
  <c r="D41" i="23"/>
  <c r="D49" i="23"/>
  <c r="D155" i="23"/>
  <c r="D95" i="23"/>
  <c r="D28" i="23"/>
  <c r="E28" i="23"/>
  <c r="D147" i="23"/>
  <c r="J147" i="23" s="1"/>
  <c r="J203" i="23" s="1"/>
  <c r="D92" i="23"/>
  <c r="D23" i="23"/>
  <c r="E159" i="23"/>
  <c r="E214" i="23" s="1"/>
  <c r="E27" i="23"/>
  <c r="D145" i="23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J51" i="23" s="1"/>
  <c r="E22" i="23"/>
  <c r="D4" i="23"/>
  <c r="E152" i="23"/>
  <c r="E207" i="23" s="1"/>
  <c r="E92" i="23"/>
  <c r="E255" i="23" s="1"/>
  <c r="E91" i="23"/>
  <c r="E45" i="23"/>
  <c r="J45" i="23" s="1"/>
  <c r="E12" i="23"/>
  <c r="D48" i="23"/>
  <c r="J48" i="23" s="1"/>
  <c r="D51" i="23"/>
  <c r="E148" i="23"/>
  <c r="E203" i="23" s="1"/>
  <c r="E90" i="23"/>
  <c r="E43" i="23"/>
  <c r="J43" i="23" s="1"/>
  <c r="E5" i="23"/>
  <c r="E9" i="7"/>
  <c r="E19" i="7" s="1"/>
  <c r="D37" i="27"/>
  <c r="D40" i="27"/>
  <c r="E49" i="27"/>
  <c r="J49" i="27" s="1"/>
  <c r="D106" i="27"/>
  <c r="E53" i="27"/>
  <c r="J53" i="27" s="1"/>
  <c r="D158" i="27"/>
  <c r="D146" i="27"/>
  <c r="D97" i="27"/>
  <c r="D85" i="27"/>
  <c r="D248" i="27" s="1"/>
  <c r="D48" i="27"/>
  <c r="D36" i="27"/>
  <c r="D22" i="27"/>
  <c r="D10" i="27"/>
  <c r="E140" i="27"/>
  <c r="E91" i="27"/>
  <c r="E42" i="27"/>
  <c r="J42" i="27" s="1"/>
  <c r="E28" i="27"/>
  <c r="E16" i="27"/>
  <c r="E4" i="27"/>
  <c r="D157" i="27"/>
  <c r="D145" i="27"/>
  <c r="D96" i="27"/>
  <c r="D47" i="27"/>
  <c r="D35" i="27"/>
  <c r="D21" i="27"/>
  <c r="D9" i="27"/>
  <c r="E151" i="27"/>
  <c r="E102" i="27"/>
  <c r="E90" i="27"/>
  <c r="E41" i="27"/>
  <c r="E27" i="27"/>
  <c r="E15" i="27"/>
  <c r="E3" i="27"/>
  <c r="D156" i="27"/>
  <c r="D144" i="27"/>
  <c r="D107" i="27"/>
  <c r="D95" i="27"/>
  <c r="D46" i="27"/>
  <c r="D34" i="27"/>
  <c r="D20" i="27"/>
  <c r="D8" i="27"/>
  <c r="E150" i="27"/>
  <c r="E205" i="27" s="1"/>
  <c r="E101" i="27"/>
  <c r="E89" i="27"/>
  <c r="E252" i="27" s="1"/>
  <c r="E40" i="27"/>
  <c r="J40" i="27" s="1"/>
  <c r="E26" i="27"/>
  <c r="E14" i="27"/>
  <c r="D155" i="27"/>
  <c r="D143" i="27"/>
  <c r="J143" i="27" s="1"/>
  <c r="J199" i="27" s="1"/>
  <c r="D94" i="27"/>
  <c r="D45" i="27"/>
  <c r="D33" i="27"/>
  <c r="D19" i="27"/>
  <c r="D7" i="27"/>
  <c r="E161" i="27"/>
  <c r="E216" i="27" s="1"/>
  <c r="E100" i="27"/>
  <c r="E88" i="27"/>
  <c r="E25" i="27"/>
  <c r="E13" i="27"/>
  <c r="D154" i="27"/>
  <c r="D142" i="27"/>
  <c r="D105" i="27"/>
  <c r="D93" i="27"/>
  <c r="D44" i="27"/>
  <c r="D32" i="27"/>
  <c r="D18" i="27"/>
  <c r="D6" i="27"/>
  <c r="E148" i="27"/>
  <c r="E203" i="27" s="1"/>
  <c r="E99" i="27"/>
  <c r="E87" i="27"/>
  <c r="E250" i="27" s="1"/>
  <c r="E50" i="27"/>
  <c r="J50" i="27" s="1"/>
  <c r="E38" i="27"/>
  <c r="E12" i="27"/>
  <c r="D153" i="27"/>
  <c r="D104" i="27"/>
  <c r="D92" i="27"/>
  <c r="D43" i="27"/>
  <c r="D31" i="27"/>
  <c r="D17" i="27"/>
  <c r="D5" i="27"/>
  <c r="E159" i="27"/>
  <c r="E214" i="27" s="1"/>
  <c r="E147" i="27"/>
  <c r="E202" i="27" s="1"/>
  <c r="E98" i="27"/>
  <c r="E86" i="27"/>
  <c r="E23" i="27"/>
  <c r="E11" i="27"/>
  <c r="D152" i="27"/>
  <c r="D140" i="27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J47" i="27" s="1"/>
  <c r="E21" i="27"/>
  <c r="E9" i="27"/>
  <c r="D150" i="27"/>
  <c r="D101" i="27"/>
  <c r="D89" i="27"/>
  <c r="D26" i="27"/>
  <c r="D14" i="27"/>
  <c r="E144" i="27"/>
  <c r="E199" i="27" s="1"/>
  <c r="E8" i="27"/>
  <c r="D161" i="27"/>
  <c r="D149" i="27"/>
  <c r="E155" i="27"/>
  <c r="E33" i="27"/>
  <c r="J33" i="27" s="1"/>
  <c r="E19" i="27"/>
  <c r="D160" i="27"/>
  <c r="J160" i="27" s="1"/>
  <c r="J216" i="27" s="1"/>
  <c r="D148" i="27"/>
  <c r="E142" i="27"/>
  <c r="E197" i="27" s="1"/>
  <c r="E32" i="27"/>
  <c r="E18" i="27"/>
  <c r="E6" i="27"/>
  <c r="D159" i="27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47" i="23"/>
  <c r="D18" i="23"/>
  <c r="E103" i="23"/>
  <c r="E42" i="23"/>
  <c r="J42" i="23" s="1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J146" i="23" s="1"/>
  <c r="J202" i="23" s="1"/>
  <c r="D98" i="23"/>
  <c r="E25" i="23"/>
  <c r="E150" i="23"/>
  <c r="E205" i="23" s="1"/>
  <c r="D143" i="23"/>
  <c r="J143" i="23" s="1"/>
  <c r="J199" i="23" s="1"/>
  <c r="D11" i="23"/>
  <c r="E40" i="23"/>
  <c r="J40" i="23" s="1"/>
  <c r="D52" i="23"/>
  <c r="D86" i="23"/>
  <c r="D37" i="23"/>
  <c r="D10" i="23"/>
  <c r="D158" i="23"/>
  <c r="D9" i="23"/>
  <c r="D156" i="23"/>
  <c r="D107" i="23"/>
  <c r="D46" i="23"/>
  <c r="D154" i="23"/>
  <c r="J154" i="23" s="1"/>
  <c r="J210" i="23" s="1"/>
  <c r="D93" i="23"/>
  <c r="D6" i="23"/>
  <c r="E98" i="23"/>
  <c r="D152" i="23"/>
  <c r="J152" i="23" s="1"/>
  <c r="J208" i="23" s="1"/>
  <c r="D140" i="23"/>
  <c r="J140" i="23" s="1"/>
  <c r="J196" i="23" s="1"/>
  <c r="D91" i="23"/>
  <c r="D42" i="23"/>
  <c r="E158" i="23"/>
  <c r="D102" i="23"/>
  <c r="D90" i="23"/>
  <c r="E145" i="23"/>
  <c r="E200" i="23" s="1"/>
  <c r="E35" i="23"/>
  <c r="J35" i="23" s="1"/>
  <c r="E21" i="23"/>
  <c r="E9" i="23"/>
  <c r="D150" i="23"/>
  <c r="D26" i="23"/>
  <c r="D14" i="23"/>
  <c r="E156" i="23"/>
  <c r="E211" i="23" s="1"/>
  <c r="E144" i="23"/>
  <c r="E199" i="23" s="1"/>
  <c r="E46" i="23"/>
  <c r="J46" i="23" s="1"/>
  <c r="E34" i="23"/>
  <c r="J34" i="23" s="1"/>
  <c r="E20" i="23"/>
  <c r="E8" i="23"/>
  <c r="E102" i="23"/>
  <c r="E39" i="23"/>
  <c r="J39" i="23" s="1"/>
  <c r="D105" i="23"/>
  <c r="D32" i="23"/>
  <c r="J32" i="23" s="1"/>
  <c r="E24" i="23"/>
  <c r="E86" i="23"/>
  <c r="E249" i="23" s="1"/>
  <c r="D144" i="23"/>
  <c r="D34" i="23"/>
  <c r="D20" i="23"/>
  <c r="E14" i="23"/>
  <c r="D19" i="23"/>
  <c r="D142" i="23"/>
  <c r="D153" i="23"/>
  <c r="E10" i="23"/>
  <c r="D161" i="23"/>
  <c r="D149" i="23"/>
  <c r="J149" i="23" s="1"/>
  <c r="J205" i="23" s="1"/>
  <c r="E33" i="23"/>
  <c r="J33" i="23" s="1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73" i="27"/>
  <c r="F269" i="27"/>
  <c r="D272" i="27"/>
  <c r="E271" i="27"/>
  <c r="E269" i="27"/>
  <c r="E220" i="27"/>
  <c r="E196" i="27"/>
  <c r="E219" i="27"/>
  <c r="D222" i="27"/>
  <c r="D221" i="27"/>
  <c r="D217" i="27"/>
  <c r="D273" i="27"/>
  <c r="D274" i="27"/>
  <c r="D250" i="27"/>
  <c r="D271" i="27"/>
  <c r="H270" i="19"/>
  <c r="F258" i="6"/>
  <c r="G255" i="19"/>
  <c r="D83" i="9"/>
  <c r="D82" i="9"/>
  <c r="D81" i="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164" i="19"/>
  <c r="L164" i="19" s="1"/>
  <c r="L220" i="19" s="1"/>
  <c r="E276" i="19"/>
  <c r="F250" i="1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L166" i="19" s="1"/>
  <c r="L222" i="19" s="1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L43" i="19" s="1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L32" i="19" s="1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L44" i="19" s="1"/>
  <c r="H269" i="19"/>
  <c r="G273" i="19"/>
  <c r="G257" i="19"/>
  <c r="J163" i="19"/>
  <c r="L163" i="19" s="1"/>
  <c r="L219" i="19" s="1"/>
  <c r="D205" i="19"/>
  <c r="D275" i="19"/>
  <c r="D273" i="19"/>
  <c r="D265" i="19"/>
  <c r="D263" i="19"/>
  <c r="D261" i="19"/>
  <c r="D255" i="19"/>
  <c r="D253" i="19"/>
  <c r="D251" i="19"/>
  <c r="D249" i="19"/>
  <c r="J157" i="19"/>
  <c r="L157" i="19" s="1"/>
  <c r="L213" i="19" s="1"/>
  <c r="J52" i="19"/>
  <c r="L52" i="19" s="1"/>
  <c r="J146" i="19"/>
  <c r="J201" i="19" s="1"/>
  <c r="J161" i="19"/>
  <c r="L161" i="19" s="1"/>
  <c r="L217" i="19" s="1"/>
  <c r="J150" i="19"/>
  <c r="J205" i="19" s="1"/>
  <c r="J148" i="19"/>
  <c r="J203" i="19" s="1"/>
  <c r="D220" i="19"/>
  <c r="E201" i="19"/>
  <c r="J142" i="19"/>
  <c r="J197" i="19" s="1"/>
  <c r="J159" i="19"/>
  <c r="L159" i="19" s="1"/>
  <c r="L215" i="19" s="1"/>
  <c r="J40" i="19"/>
  <c r="L40" i="19" s="1"/>
  <c r="J156" i="19"/>
  <c r="L156" i="19" s="1"/>
  <c r="L212" i="19" s="1"/>
  <c r="J36" i="19"/>
  <c r="L36" i="19" s="1"/>
  <c r="J51" i="19"/>
  <c r="L51" i="19" s="1"/>
  <c r="J152" i="19"/>
  <c r="L152" i="19" s="1"/>
  <c r="L208" i="19" s="1"/>
  <c r="J147" i="19"/>
  <c r="J202" i="19" s="1"/>
  <c r="D214" i="19"/>
  <c r="D202" i="19"/>
  <c r="J42" i="19"/>
  <c r="L42" i="19" s="1"/>
  <c r="J39" i="19"/>
  <c r="L39" i="19" s="1"/>
  <c r="J158" i="19"/>
  <c r="L158" i="19" s="1"/>
  <c r="L214" i="19" s="1"/>
  <c r="J155" i="19"/>
  <c r="L155" i="19" s="1"/>
  <c r="L211" i="19" s="1"/>
  <c r="J153" i="19"/>
  <c r="L153" i="19" s="1"/>
  <c r="L209" i="19" s="1"/>
  <c r="J149" i="19"/>
  <c r="J204" i="19" s="1"/>
  <c r="J160" i="19"/>
  <c r="L160" i="19" s="1"/>
  <c r="L216" i="19" s="1"/>
  <c r="J154" i="19"/>
  <c r="L154" i="19" s="1"/>
  <c r="L210" i="19" s="1"/>
  <c r="J143" i="19"/>
  <c r="J198" i="19" s="1"/>
  <c r="J141" i="19"/>
  <c r="J196" i="19" s="1"/>
  <c r="J47" i="19"/>
  <c r="L47" i="19" s="1"/>
  <c r="J48" i="19"/>
  <c r="L48" i="19" s="1"/>
  <c r="J35" i="19"/>
  <c r="L35" i="19" s="1"/>
  <c r="H266" i="13"/>
  <c r="J53" i="19"/>
  <c r="L53" i="19" s="1"/>
  <c r="J45" i="19"/>
  <c r="L45" i="19" s="1"/>
  <c r="J49" i="19"/>
  <c r="L49" i="19" s="1"/>
  <c r="J46" i="19"/>
  <c r="L46" i="19" s="1"/>
  <c r="J34" i="19"/>
  <c r="K34" i="19" s="1"/>
  <c r="J50" i="19"/>
  <c r="L50" i="19" s="1"/>
  <c r="J41" i="19"/>
  <c r="L41" i="19" s="1"/>
  <c r="J37" i="19"/>
  <c r="L37" i="19" s="1"/>
  <c r="J33" i="19"/>
  <c r="L33" i="19" s="1"/>
  <c r="J38" i="19"/>
  <c r="L38" i="1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F252" i="16"/>
  <c r="G248" i="16"/>
  <c r="G249" i="16"/>
  <c r="G196" i="16"/>
  <c r="F249" i="16"/>
  <c r="D199" i="16"/>
  <c r="H250" i="16"/>
  <c r="F248" i="16"/>
  <c r="H252" i="16"/>
  <c r="F250" i="16"/>
  <c r="F263" i="16"/>
  <c r="G274" i="16"/>
  <c r="G272" i="16"/>
  <c r="G270" i="16"/>
  <c r="G268" i="16"/>
  <c r="E272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K57" i="12"/>
  <c r="D186" i="9" s="1"/>
  <c r="K59" i="12"/>
  <c r="D188" i="9" s="1"/>
  <c r="K58" i="12"/>
  <c r="D187" i="9" s="1"/>
  <c r="L144" i="19" l="1"/>
  <c r="L200" i="19" s="1"/>
  <c r="J32" i="27"/>
  <c r="J140" i="27"/>
  <c r="J196" i="27" s="1"/>
  <c r="J159" i="27"/>
  <c r="J215" i="27" s="1"/>
  <c r="J128" i="9" s="1"/>
  <c r="J161" i="27"/>
  <c r="J217" i="27" s="1"/>
  <c r="J130" i="9" s="1"/>
  <c r="J41" i="27"/>
  <c r="J154" i="27"/>
  <c r="J210" i="27" s="1"/>
  <c r="J123" i="9" s="1"/>
  <c r="J155" i="27"/>
  <c r="J211" i="27" s="1"/>
  <c r="J124" i="9" s="1"/>
  <c r="J148" i="27"/>
  <c r="J204" i="27" s="1"/>
  <c r="J153" i="23"/>
  <c r="J209" i="23" s="1"/>
  <c r="J152" i="27"/>
  <c r="J208" i="27" s="1"/>
  <c r="J142" i="27"/>
  <c r="J198" i="27" s="1"/>
  <c r="J145" i="27"/>
  <c r="J201" i="27" s="1"/>
  <c r="J114" i="9" s="1"/>
  <c r="J145" i="23"/>
  <c r="J201" i="23" s="1"/>
  <c r="J150" i="27"/>
  <c r="J206" i="27" s="1"/>
  <c r="J119" i="9" s="1"/>
  <c r="J147" i="27"/>
  <c r="J203" i="27" s="1"/>
  <c r="J116" i="9" s="1"/>
  <c r="J157" i="27"/>
  <c r="J213" i="27" s="1"/>
  <c r="J126" i="9" s="1"/>
  <c r="J156" i="27"/>
  <c r="J212" i="27" s="1"/>
  <c r="J125" i="9" s="1"/>
  <c r="J153" i="27"/>
  <c r="J209" i="27" s="1"/>
  <c r="J122" i="9" s="1"/>
  <c r="L59" i="19"/>
  <c r="D206" i="27"/>
  <c r="J151" i="27"/>
  <c r="J207" i="27" s="1"/>
  <c r="J144" i="27"/>
  <c r="J200" i="27" s="1"/>
  <c r="J41" i="23"/>
  <c r="K41" i="23" s="1"/>
  <c r="I170" i="9" s="1"/>
  <c r="J142" i="23"/>
  <c r="J198" i="23" s="1"/>
  <c r="I111" i="9" s="1"/>
  <c r="J146" i="27"/>
  <c r="J202" i="27" s="1"/>
  <c r="J115" i="9" s="1"/>
  <c r="J48" i="27"/>
  <c r="J20" i="9" s="1"/>
  <c r="AB20" i="9" s="1"/>
  <c r="J38" i="23"/>
  <c r="I10" i="9" s="1"/>
  <c r="J38" i="27"/>
  <c r="K38" i="27" s="1"/>
  <c r="J167" i="9" s="1"/>
  <c r="J156" i="23"/>
  <c r="J212" i="23" s="1"/>
  <c r="J149" i="27"/>
  <c r="J205" i="27" s="1"/>
  <c r="J118" i="9" s="1"/>
  <c r="J158" i="27"/>
  <c r="J214" i="27" s="1"/>
  <c r="J159" i="23"/>
  <c r="J215" i="23" s="1"/>
  <c r="I128" i="9" s="1"/>
  <c r="J158" i="23"/>
  <c r="J214" i="23" s="1"/>
  <c r="L140" i="19"/>
  <c r="L196" i="19" s="1"/>
  <c r="L167" i="19"/>
  <c r="L223" i="19" s="1"/>
  <c r="L148" i="19"/>
  <c r="L204" i="19" s="1"/>
  <c r="L34" i="19"/>
  <c r="L57" i="19"/>
  <c r="J144" i="23"/>
  <c r="J200" i="23" s="1"/>
  <c r="J150" i="23"/>
  <c r="J206" i="23" s="1"/>
  <c r="I119" i="9" s="1"/>
  <c r="J161" i="23"/>
  <c r="J217" i="23" s="1"/>
  <c r="I130" i="9" s="1"/>
  <c r="L142" i="19"/>
  <c r="L198" i="19" s="1"/>
  <c r="J148" i="23"/>
  <c r="J204" i="23" s="1"/>
  <c r="J141" i="23"/>
  <c r="J197" i="23" s="1"/>
  <c r="J155" i="23"/>
  <c r="J211" i="23" s="1"/>
  <c r="J157" i="23"/>
  <c r="J213" i="23" s="1"/>
  <c r="L141" i="19"/>
  <c r="L197" i="19" s="1"/>
  <c r="L165" i="19"/>
  <c r="L221" i="19" s="1"/>
  <c r="L143" i="19"/>
  <c r="L199" i="19" s="1"/>
  <c r="L145" i="19"/>
  <c r="L201" i="19" s="1"/>
  <c r="L147" i="19"/>
  <c r="L203" i="19" s="1"/>
  <c r="L55" i="19"/>
  <c r="L149" i="19"/>
  <c r="L205" i="19" s="1"/>
  <c r="L151" i="19"/>
  <c r="L207" i="19" s="1"/>
  <c r="L146" i="19"/>
  <c r="L202" i="19" s="1"/>
  <c r="L56" i="19"/>
  <c r="L150" i="19"/>
  <c r="L206" i="19" s="1"/>
  <c r="L54" i="19"/>
  <c r="L162" i="19"/>
  <c r="L218" i="19" s="1"/>
  <c r="L58" i="19"/>
  <c r="D256" i="27"/>
  <c r="J30" i="9"/>
  <c r="AB30" i="9" s="1"/>
  <c r="E254" i="27"/>
  <c r="J28" i="9"/>
  <c r="AB28" i="9" s="1"/>
  <c r="J29" i="9"/>
  <c r="AB29" i="9" s="1"/>
  <c r="E261" i="27"/>
  <c r="J31" i="9"/>
  <c r="AB31" i="9" s="1"/>
  <c r="E263" i="27"/>
  <c r="D260" i="27"/>
  <c r="E267" i="27"/>
  <c r="E265" i="27"/>
  <c r="J26" i="9"/>
  <c r="AB26" i="9" s="1"/>
  <c r="E258" i="27"/>
  <c r="I83" i="9"/>
  <c r="I76" i="9"/>
  <c r="I79" i="9"/>
  <c r="I55" i="9"/>
  <c r="D204" i="27"/>
  <c r="D207" i="27"/>
  <c r="D208" i="27"/>
  <c r="D203" i="27"/>
  <c r="D199" i="27"/>
  <c r="J27" i="9"/>
  <c r="AB27" i="9" s="1"/>
  <c r="D213" i="27"/>
  <c r="D195" i="27"/>
  <c r="J109" i="9"/>
  <c r="D197" i="27"/>
  <c r="I82" i="9"/>
  <c r="D259" i="27"/>
  <c r="D211" i="27"/>
  <c r="I78" i="9"/>
  <c r="D201" i="27"/>
  <c r="D216" i="27"/>
  <c r="D214" i="27"/>
  <c r="I9" i="9"/>
  <c r="D198" i="27"/>
  <c r="D200" i="27"/>
  <c r="I80" i="9"/>
  <c r="I67" i="9"/>
  <c r="D210" i="23"/>
  <c r="D200" i="23"/>
  <c r="D213" i="23"/>
  <c r="D199" i="23"/>
  <c r="D195" i="23"/>
  <c r="D207" i="23"/>
  <c r="D214" i="23"/>
  <c r="D205" i="23"/>
  <c r="D250" i="23"/>
  <c r="I81" i="9"/>
  <c r="D216" i="23"/>
  <c r="D201" i="23"/>
  <c r="I115" i="9"/>
  <c r="I20" i="9"/>
  <c r="AA20" i="9" s="1"/>
  <c r="D262" i="23"/>
  <c r="D209" i="23"/>
  <c r="D212" i="16"/>
  <c r="J157" i="16"/>
  <c r="J213" i="16" s="1"/>
  <c r="D221" i="16"/>
  <c r="J166" i="16"/>
  <c r="J222" i="16" s="1"/>
  <c r="E136" i="9" s="1"/>
  <c r="D211" i="16"/>
  <c r="J156" i="16"/>
  <c r="J212" i="16" s="1"/>
  <c r="E126" i="9" s="1"/>
  <c r="D210" i="16"/>
  <c r="J155" i="16"/>
  <c r="J211" i="16" s="1"/>
  <c r="E125" i="9" s="1"/>
  <c r="D214" i="16"/>
  <c r="J159" i="16"/>
  <c r="J215" i="16" s="1"/>
  <c r="E129" i="9" s="1"/>
  <c r="D213" i="16"/>
  <c r="J158" i="16"/>
  <c r="J214" i="16" s="1"/>
  <c r="E31" i="9"/>
  <c r="W31" i="9" s="1"/>
  <c r="D219" i="16"/>
  <c r="J164" i="16"/>
  <c r="J220" i="16" s="1"/>
  <c r="E134" i="9" s="1"/>
  <c r="D216" i="16"/>
  <c r="J161" i="16"/>
  <c r="J217" i="16" s="1"/>
  <c r="D215" i="16"/>
  <c r="J160" i="16"/>
  <c r="J216" i="16" s="1"/>
  <c r="E130" i="9" s="1"/>
  <c r="J162" i="16"/>
  <c r="J218" i="16" s="1"/>
  <c r="E132" i="9" s="1"/>
  <c r="H81" i="9"/>
  <c r="K54" i="23"/>
  <c r="I183" i="9" s="1"/>
  <c r="K58" i="23"/>
  <c r="I187" i="9" s="1"/>
  <c r="K57" i="23"/>
  <c r="I186" i="9" s="1"/>
  <c r="K56" i="23"/>
  <c r="I185" i="9" s="1"/>
  <c r="K59" i="23"/>
  <c r="I188" i="9" s="1"/>
  <c r="K55" i="23"/>
  <c r="I184" i="9" s="1"/>
  <c r="K59" i="19"/>
  <c r="J222" i="19"/>
  <c r="H135" i="9" s="1"/>
  <c r="K56" i="19"/>
  <c r="H185" i="9" s="1"/>
  <c r="K36" i="19"/>
  <c r="H8" i="9"/>
  <c r="K39" i="19"/>
  <c r="H11" i="9"/>
  <c r="K38" i="19"/>
  <c r="H10" i="9"/>
  <c r="K40" i="19"/>
  <c r="H12" i="9"/>
  <c r="K35" i="19"/>
  <c r="H7" i="9"/>
  <c r="K42" i="19"/>
  <c r="K37" i="19"/>
  <c r="H9" i="9"/>
  <c r="K41" i="19"/>
  <c r="K43" i="19"/>
  <c r="K33" i="19"/>
  <c r="K59" i="6"/>
  <c r="G188" i="9" s="1"/>
  <c r="K32" i="19"/>
  <c r="K58" i="19"/>
  <c r="H187" i="9" s="1"/>
  <c r="H78" i="9"/>
  <c r="K54" i="19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E28" i="9"/>
  <c r="W28" i="9" s="1"/>
  <c r="D206" i="16"/>
  <c r="D250" i="16"/>
  <c r="E206" i="27"/>
  <c r="I12" i="9"/>
  <c r="E70" i="9"/>
  <c r="D273" i="16"/>
  <c r="E263" i="16"/>
  <c r="K53" i="16"/>
  <c r="K57" i="16"/>
  <c r="E186" i="9" s="1"/>
  <c r="K55" i="16"/>
  <c r="E184" i="9" s="1"/>
  <c r="K54" i="16"/>
  <c r="E183" i="9" s="1"/>
  <c r="D248" i="16"/>
  <c r="E250" i="16"/>
  <c r="E269" i="16"/>
  <c r="D266" i="16"/>
  <c r="D264" i="16"/>
  <c r="E18" i="9"/>
  <c r="W18" i="9" s="1"/>
  <c r="K59" i="16"/>
  <c r="E188" i="9" s="1"/>
  <c r="D275" i="16"/>
  <c r="D269" i="16"/>
  <c r="K58" i="16"/>
  <c r="E187" i="9" s="1"/>
  <c r="E271" i="16"/>
  <c r="D265" i="16"/>
  <c r="E124" i="9"/>
  <c r="E265" i="16"/>
  <c r="E253" i="27"/>
  <c r="D208" i="16"/>
  <c r="E267" i="16"/>
  <c r="E252" i="16"/>
  <c r="E275" i="16"/>
  <c r="E207" i="16"/>
  <c r="E266" i="16"/>
  <c r="E82" i="9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E121" i="9"/>
  <c r="E220" i="16"/>
  <c r="E264" i="16"/>
  <c r="D270" i="16"/>
  <c r="E248" i="16"/>
  <c r="I21" i="9"/>
  <c r="AA21" i="9" s="1"/>
  <c r="I8" i="9"/>
  <c r="K40" i="27"/>
  <c r="J169" i="9" s="1"/>
  <c r="I23" i="9"/>
  <c r="R44" i="9" s="1"/>
  <c r="D264" i="23"/>
  <c r="E264" i="23"/>
  <c r="D268" i="23"/>
  <c r="I17" i="9"/>
  <c r="AA17" i="9" s="1"/>
  <c r="E261" i="23"/>
  <c r="E255" i="27"/>
  <c r="D254" i="27"/>
  <c r="E266" i="23"/>
  <c r="D202" i="23"/>
  <c r="D256" i="23"/>
  <c r="D263" i="27"/>
  <c r="K43" i="23"/>
  <c r="D253" i="27"/>
  <c r="K33" i="23"/>
  <c r="I162" i="9" s="1"/>
  <c r="D258" i="23"/>
  <c r="E208" i="23"/>
  <c r="E267" i="23"/>
  <c r="E268" i="23"/>
  <c r="D254" i="23"/>
  <c r="E257" i="23"/>
  <c r="D249" i="27"/>
  <c r="D266" i="27"/>
  <c r="D265" i="27"/>
  <c r="I11" i="9"/>
  <c r="K42" i="27"/>
  <c r="J171" i="9" s="1"/>
  <c r="D215" i="27"/>
  <c r="D205" i="27"/>
  <c r="D257" i="27"/>
  <c r="E264" i="27"/>
  <c r="K33" i="27"/>
  <c r="J162" i="9" s="1"/>
  <c r="E249" i="27"/>
  <c r="D269" i="27"/>
  <c r="E210" i="27"/>
  <c r="D209" i="27"/>
  <c r="D251" i="27"/>
  <c r="D212" i="27"/>
  <c r="D270" i="27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E270" i="27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AB14" i="9"/>
  <c r="K31" i="27"/>
  <c r="J160" i="9" s="1"/>
  <c r="AB3" i="9"/>
  <c r="E250" i="23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78" i="9"/>
  <c r="AB5" i="9"/>
  <c r="K51" i="27"/>
  <c r="J180" i="9" s="1"/>
  <c r="J23" i="9"/>
  <c r="J76" i="9"/>
  <c r="K39" i="27"/>
  <c r="J168" i="9" s="1"/>
  <c r="J11" i="9"/>
  <c r="AB11" i="9" s="1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107" i="9"/>
  <c r="D255" i="23"/>
  <c r="K44" i="23"/>
  <c r="I173" i="9" s="1"/>
  <c r="AA16" i="9"/>
  <c r="I131" i="9"/>
  <c r="I133" i="9"/>
  <c r="K31" i="23"/>
  <c r="K32" i="23"/>
  <c r="I134" i="9"/>
  <c r="K37" i="23"/>
  <c r="I135" i="9"/>
  <c r="E254" i="23"/>
  <c r="K50" i="23"/>
  <c r="I179" i="9" s="1"/>
  <c r="I132" i="9"/>
  <c r="D196" i="23"/>
  <c r="E259" i="23"/>
  <c r="D263" i="23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G127" i="9"/>
  <c r="G75" i="9"/>
  <c r="G129" i="9"/>
  <c r="G77" i="9"/>
  <c r="J218" i="19"/>
  <c r="H131" i="9" s="1"/>
  <c r="H79" i="9"/>
  <c r="J210" i="19"/>
  <c r="H123" i="9" s="1"/>
  <c r="H71" i="9"/>
  <c r="F122" i="9"/>
  <c r="F70" i="9"/>
  <c r="J213" i="19"/>
  <c r="H126" i="9" s="1"/>
  <c r="H74" i="9"/>
  <c r="F127" i="9"/>
  <c r="F75" i="9"/>
  <c r="F124" i="9"/>
  <c r="F72" i="9"/>
  <c r="J215" i="19"/>
  <c r="H128" i="9" s="1"/>
  <c r="H76" i="9"/>
  <c r="F134" i="9"/>
  <c r="F82" i="9"/>
  <c r="G121" i="9"/>
  <c r="G69" i="9"/>
  <c r="J212" i="19"/>
  <c r="H125" i="9" s="1"/>
  <c r="H73" i="9"/>
  <c r="J214" i="19"/>
  <c r="H127" i="9" s="1"/>
  <c r="H75" i="9"/>
  <c r="F121" i="9"/>
  <c r="F69" i="9"/>
  <c r="J213" i="12"/>
  <c r="D74" i="9"/>
  <c r="J215" i="12"/>
  <c r="D76" i="9"/>
  <c r="F125" i="9"/>
  <c r="F73" i="9"/>
  <c r="J207" i="19"/>
  <c r="H120" i="9" s="1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J209" i="19"/>
  <c r="H122" i="9" s="1"/>
  <c r="H70" i="9"/>
  <c r="J216" i="19"/>
  <c r="H129" i="9" s="1"/>
  <c r="H77" i="9"/>
  <c r="G134" i="9"/>
  <c r="G82" i="9"/>
  <c r="J221" i="19"/>
  <c r="H134" i="9" s="1"/>
  <c r="H82" i="9"/>
  <c r="J216" i="12"/>
  <c r="D77" i="9"/>
  <c r="J214" i="12"/>
  <c r="D127" i="9" s="1"/>
  <c r="D75" i="9"/>
  <c r="G132" i="9"/>
  <c r="G80" i="9"/>
  <c r="F123" i="9"/>
  <c r="F71" i="9"/>
  <c r="J208" i="19"/>
  <c r="H121" i="9" s="1"/>
  <c r="H69" i="9"/>
  <c r="F129" i="9"/>
  <c r="F77" i="9"/>
  <c r="J211" i="19"/>
  <c r="H124" i="9" s="1"/>
  <c r="H72" i="9"/>
  <c r="E120" i="9"/>
  <c r="E68" i="9"/>
  <c r="F128" i="9"/>
  <c r="F76" i="9"/>
  <c r="G123" i="9"/>
  <c r="G71" i="9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M43" i="9" s="1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K48" i="27" l="1"/>
  <c r="J177" i="9" s="1"/>
  <c r="J10" i="9"/>
  <c r="AB10" i="9" s="1"/>
  <c r="J70" i="9"/>
  <c r="J67" i="9"/>
  <c r="K41" i="27"/>
  <c r="J170" i="9" s="1"/>
  <c r="S13" i="9"/>
  <c r="K32" i="27"/>
  <c r="J161" i="9" s="1"/>
  <c r="AB4" i="9"/>
  <c r="I58" i="9"/>
  <c r="J58" i="9"/>
  <c r="I72" i="9"/>
  <c r="I66" i="9"/>
  <c r="I70" i="9"/>
  <c r="J69" i="9"/>
  <c r="J56" i="9"/>
  <c r="J68" i="9"/>
  <c r="I62" i="9"/>
  <c r="I71" i="9"/>
  <c r="J59" i="9"/>
  <c r="J65" i="9"/>
  <c r="J61" i="9"/>
  <c r="H272" i="9"/>
  <c r="I59" i="9"/>
  <c r="J75" i="9"/>
  <c r="J60" i="9"/>
  <c r="J77" i="9"/>
  <c r="K48" i="23"/>
  <c r="I177" i="9" s="1"/>
  <c r="I68" i="9"/>
  <c r="I60" i="9"/>
  <c r="I63" i="9"/>
  <c r="I73" i="9"/>
  <c r="I69" i="9"/>
  <c r="I64" i="9"/>
  <c r="I77" i="9"/>
  <c r="I75" i="9"/>
  <c r="H277" i="9"/>
  <c r="E81" i="9"/>
  <c r="E83" i="9"/>
  <c r="E79" i="9"/>
  <c r="E76" i="9"/>
  <c r="E75" i="9"/>
  <c r="L54" i="23"/>
  <c r="I272" i="9" s="1"/>
  <c r="L57" i="23"/>
  <c r="I275" i="9" s="1"/>
  <c r="L58" i="23"/>
  <c r="I276" i="9" s="1"/>
  <c r="L59" i="23"/>
  <c r="I277" i="9" s="1"/>
  <c r="L56" i="23"/>
  <c r="I274" i="9" s="1"/>
  <c r="L55" i="23"/>
  <c r="I273" i="9" s="1"/>
  <c r="H188" i="9"/>
  <c r="H274" i="9"/>
  <c r="L59" i="6"/>
  <c r="G277" i="9" s="1"/>
  <c r="H275" i="9"/>
  <c r="G186" i="9"/>
  <c r="H273" i="9"/>
  <c r="H276" i="9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53" i="27"/>
  <c r="J271" i="9" s="1"/>
  <c r="L51" i="27"/>
  <c r="J269" i="9" s="1"/>
  <c r="S20" i="9"/>
  <c r="S9" i="9"/>
  <c r="S10" i="9"/>
  <c r="S22" i="9"/>
  <c r="S24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1" i="23"/>
  <c r="I259" i="9" s="1"/>
  <c r="I114" i="9"/>
  <c r="L50" i="23"/>
  <c r="I268" i="9" s="1"/>
  <c r="I120" i="9"/>
  <c r="I110" i="9"/>
  <c r="I116" i="9"/>
  <c r="I129" i="9"/>
  <c r="I122" i="9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H262" i="9"/>
  <c r="H173" i="9"/>
  <c r="L53" i="6"/>
  <c r="G271" i="9" s="1"/>
  <c r="G182" i="9"/>
  <c r="L51" i="16"/>
  <c r="E269" i="9" s="1"/>
  <c r="E180" i="9"/>
  <c r="H270" i="9"/>
  <c r="H181" i="9"/>
  <c r="L47" i="16"/>
  <c r="E265" i="9" s="1"/>
  <c r="E176" i="9"/>
  <c r="L50" i="13"/>
  <c r="F268" i="9" s="1"/>
  <c r="F179" i="9"/>
  <c r="H263" i="9"/>
  <c r="H174" i="9"/>
  <c r="H265" i="9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H268" i="9"/>
  <c r="H179" i="9"/>
  <c r="L51" i="13"/>
  <c r="F269" i="9" s="1"/>
  <c r="F180" i="9"/>
  <c r="L53" i="13"/>
  <c r="F271" i="9" s="1"/>
  <c r="F182" i="9"/>
  <c r="L45" i="13"/>
  <c r="F263" i="9" s="1"/>
  <c r="F174" i="9"/>
  <c r="H267" i="9"/>
  <c r="H178" i="9"/>
  <c r="H269" i="9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H264" i="9"/>
  <c r="H175" i="9"/>
  <c r="L44" i="13"/>
  <c r="F262" i="9" s="1"/>
  <c r="F173" i="9"/>
  <c r="H266" i="9"/>
  <c r="H177" i="9"/>
  <c r="H271" i="9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32" i="27" l="1"/>
  <c r="J250" i="9" s="1"/>
  <c r="L48" i="23"/>
  <c r="I266" i="9" s="1"/>
  <c r="L40" i="23"/>
  <c r="I258" i="9" s="1"/>
  <c r="N104" i="9"/>
  <c r="R103" i="9"/>
  <c r="R85" i="9"/>
  <c r="R98" i="9"/>
  <c r="R86" i="9"/>
  <c r="S96" i="9"/>
  <c r="N90" i="9"/>
  <c r="N97" i="9"/>
  <c r="S91" i="9"/>
  <c r="S92" i="9"/>
  <c r="N86" i="9"/>
  <c r="N96" i="9"/>
  <c r="N98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J46" i="12" s="1"/>
  <c r="E102" i="12"/>
  <c r="E49" i="12"/>
  <c r="J49" i="12" s="1"/>
  <c r="D153" i="12"/>
  <c r="D156" i="12"/>
  <c r="D97" i="12"/>
  <c r="D44" i="12"/>
  <c r="E153" i="12"/>
  <c r="E156" i="12"/>
  <c r="E97" i="12"/>
  <c r="E264" i="12" s="1"/>
  <c r="E44" i="12"/>
  <c r="J44" i="12" s="1"/>
  <c r="D100" i="12"/>
  <c r="D47" i="12"/>
  <c r="D101" i="12"/>
  <c r="D48" i="12"/>
  <c r="E98" i="12"/>
  <c r="E45" i="12"/>
  <c r="J45" i="12" s="1"/>
  <c r="D155" i="12"/>
  <c r="D151" i="12"/>
  <c r="E100" i="12"/>
  <c r="E47" i="12"/>
  <c r="J47" i="12" s="1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8" i="12" l="1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20" i="9"/>
  <c r="M72" i="9" s="1"/>
  <c r="Z10" i="9"/>
  <c r="Q10" i="9"/>
  <c r="V19" i="9"/>
  <c r="M19" i="9"/>
  <c r="M71" i="9" s="1"/>
  <c r="H6" i="9"/>
  <c r="J304" i="9" s="1"/>
  <c r="H161" i="9"/>
  <c r="H168" i="9"/>
  <c r="J139" i="19"/>
  <c r="L139" i="19" s="1"/>
  <c r="L195" i="19" s="1"/>
  <c r="J31" i="19"/>
  <c r="L31" i="19" s="1"/>
  <c r="H171" i="9"/>
  <c r="H172" i="9"/>
  <c r="H170" i="9"/>
  <c r="Q8" i="9"/>
  <c r="H256" i="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55" i="9" l="1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H108" i="9"/>
  <c r="H250" i="9"/>
  <c r="H63" i="9"/>
  <c r="H257" i="9"/>
  <c r="H59" i="9"/>
  <c r="H118" i="9"/>
  <c r="H260" i="9"/>
  <c r="H110" i="9"/>
  <c r="H67" i="9"/>
  <c r="H261" i="9"/>
  <c r="H116" i="9"/>
  <c r="H117" i="9"/>
  <c r="H259" i="9"/>
  <c r="H61" i="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31" i="13"/>
  <c r="J139" i="13"/>
  <c r="J195" i="13" s="1"/>
  <c r="J40" i="13"/>
  <c r="J43" i="13"/>
  <c r="J41" i="13"/>
  <c r="J42" i="13"/>
  <c r="Q55" i="9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H249" i="9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J37" i="12" s="1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J139" i="6" l="1"/>
  <c r="J195" i="6" s="1"/>
  <c r="J42" i="12"/>
  <c r="J43" i="12"/>
  <c r="K43" i="12" s="1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J43" i="16" s="1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J33" i="12" s="1"/>
  <c r="E89" i="12"/>
  <c r="E36" i="12"/>
  <c r="J36" i="12" s="1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K37" i="12" s="1"/>
  <c r="D42" i="12"/>
  <c r="E8" i="12"/>
  <c r="E19" i="12"/>
  <c r="E9" i="12"/>
  <c r="E87" i="12"/>
  <c r="E34" i="12"/>
  <c r="J34" i="12" s="1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J35" i="12" s="1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J40" i="12" s="1"/>
  <c r="D17" i="12"/>
  <c r="D18" i="12"/>
  <c r="D21" i="12"/>
  <c r="E31" i="12"/>
  <c r="J31" i="12" s="1"/>
  <c r="D13" i="12"/>
  <c r="E22" i="12"/>
  <c r="E5" i="12"/>
  <c r="D10" i="12"/>
  <c r="D90" i="12"/>
  <c r="E15" i="12"/>
  <c r="E39" i="12"/>
  <c r="J39" i="12" s="1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K37" i="13"/>
  <c r="F166" i="9" s="1"/>
  <c r="F9" i="9"/>
  <c r="O9" i="9" s="1"/>
  <c r="K34" i="13"/>
  <c r="F163" i="9" s="1"/>
  <c r="F6" i="9"/>
  <c r="F109" i="9"/>
  <c r="F57" i="9"/>
  <c r="K35" i="13"/>
  <c r="F164" i="9" s="1"/>
  <c r="F7" i="9"/>
  <c r="O7" i="9" s="1"/>
  <c r="F115" i="9"/>
  <c r="F63" i="9"/>
  <c r="K42" i="13"/>
  <c r="F171" i="9" s="1"/>
  <c r="F14" i="9"/>
  <c r="O14" i="9" s="1"/>
  <c r="F117" i="9"/>
  <c r="F65" i="9"/>
  <c r="K40" i="13"/>
  <c r="F12" i="9"/>
  <c r="O12" i="9" s="1"/>
  <c r="F116" i="9"/>
  <c r="F64" i="9"/>
  <c r="K39" i="13"/>
  <c r="F168" i="9" s="1"/>
  <c r="F11" i="9"/>
  <c r="O11" i="9" s="1"/>
  <c r="F118" i="9"/>
  <c r="F66" i="9"/>
  <c r="K36" i="13"/>
  <c r="F165" i="9" s="1"/>
  <c r="F8" i="9"/>
  <c r="O8" i="9" s="1"/>
  <c r="F108" i="9"/>
  <c r="F56" i="9"/>
  <c r="K32" i="13"/>
  <c r="F161" i="9" s="1"/>
  <c r="F4" i="9"/>
  <c r="F111" i="9"/>
  <c r="F59" i="9"/>
  <c r="F113" i="9"/>
  <c r="F61" i="9"/>
  <c r="F114" i="9"/>
  <c r="F62" i="9"/>
  <c r="O62" i="9" s="1"/>
  <c r="K41" i="13"/>
  <c r="F170" i="9" s="1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J150" i="12"/>
  <c r="D67" i="9" s="1"/>
  <c r="J147" i="12"/>
  <c r="D64" i="9" s="1"/>
  <c r="D203" i="12"/>
  <c r="H251" i="12"/>
  <c r="H194" i="12"/>
  <c r="G251" i="12"/>
  <c r="G194" i="12"/>
  <c r="F251" i="12"/>
  <c r="F194" i="12"/>
  <c r="J32" i="12" l="1"/>
  <c r="K32" i="12" s="1"/>
  <c r="D161" i="9" s="1"/>
  <c r="G55" i="9"/>
  <c r="P55" i="9" s="1"/>
  <c r="K42" i="12"/>
  <c r="D171" i="9" s="1"/>
  <c r="J41" i="12"/>
  <c r="K41" i="12" s="1"/>
  <c r="D170" i="9" s="1"/>
  <c r="K38" i="12"/>
  <c r="D167" i="9" s="1"/>
  <c r="O59" i="9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K36" i="12"/>
  <c r="D165" i="9" s="1"/>
  <c r="K43" i="16"/>
  <c r="E172" i="9" s="1"/>
  <c r="E223" i="9" s="1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J39" i="16" s="1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K33" i="12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J42" i="16" s="1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J31" i="16" s="1"/>
  <c r="E84" i="16"/>
  <c r="E3" i="16"/>
  <c r="E9" i="16"/>
  <c r="E90" i="16"/>
  <c r="E253" i="16" s="1"/>
  <c r="E15" i="16"/>
  <c r="E21" i="16"/>
  <c r="E93" i="16"/>
  <c r="E40" i="16"/>
  <c r="J40" i="16" s="1"/>
  <c r="J146" i="12"/>
  <c r="D63" i="9" s="1"/>
  <c r="E256" i="12"/>
  <c r="D254" i="12"/>
  <c r="E252" i="12"/>
  <c r="E259" i="12"/>
  <c r="D251" i="12"/>
  <c r="J140" i="12"/>
  <c r="D57" i="9" s="1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K40" i="12"/>
  <c r="L40" i="12" s="1"/>
  <c r="D258" i="9" s="1"/>
  <c r="J144" i="12"/>
  <c r="D61" i="9" s="1"/>
  <c r="K34" i="12"/>
  <c r="D163" i="9" s="1"/>
  <c r="K39" i="12"/>
  <c r="D168" i="9" s="1"/>
  <c r="E251" i="12"/>
  <c r="K35" i="12"/>
  <c r="J143" i="12"/>
  <c r="D60" i="9" s="1"/>
  <c r="J142" i="12"/>
  <c r="D59" i="9" s="1"/>
  <c r="K31" i="12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L34" i="13"/>
  <c r="F252" i="9" s="1"/>
  <c r="F107" i="9"/>
  <c r="F55" i="9"/>
  <c r="L40" i="13"/>
  <c r="F258" i="9" s="1"/>
  <c r="F169" i="9"/>
  <c r="F217" i="9" s="1"/>
  <c r="K33" i="13"/>
  <c r="F5" i="9"/>
  <c r="F112" i="9"/>
  <c r="F60" i="9"/>
  <c r="K43" i="13"/>
  <c r="F172" i="9" s="1"/>
  <c r="F15" i="9"/>
  <c r="O15" i="9" s="1"/>
  <c r="F119" i="9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J41" i="16" l="1"/>
  <c r="E13" i="9" s="1"/>
  <c r="N13" i="9" s="1"/>
  <c r="L60" i="12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E14" i="9"/>
  <c r="N14" i="9" s="1"/>
  <c r="K40" i="16"/>
  <c r="K37" i="16"/>
  <c r="E6" i="9"/>
  <c r="D5" i="9"/>
  <c r="M5" i="9" s="1"/>
  <c r="E8" i="9"/>
  <c r="N8" i="9" s="1"/>
  <c r="E7" i="9"/>
  <c r="N7" i="9" s="1"/>
  <c r="E5" i="9"/>
  <c r="N5" i="9" s="1"/>
  <c r="E11" i="9"/>
  <c r="N11" i="9" s="1"/>
  <c r="E3" i="9"/>
  <c r="N3" i="9" s="1"/>
  <c r="E203" i="16"/>
  <c r="E257" i="16"/>
  <c r="E204" i="16"/>
  <c r="E258" i="16"/>
  <c r="E202" i="16"/>
  <c r="E256" i="16"/>
  <c r="D203" i="16"/>
  <c r="D257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4" i="9"/>
  <c r="M56" i="9" s="1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<sst xmlns="http://schemas.openxmlformats.org/spreadsheetml/2006/main" count="102101" uniqueCount="331">
  <si>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</si>
  <si>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</si>
  <si>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</si>
  <si>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</si>
  <si>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</si>
  <si>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</si>
  <si>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</si>
  <si>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</si>
  <si>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</si>
  <si>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</si>
  <si>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</si>
  <si>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</si>
  <si>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</si>
  <si>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</si>
  <si>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</si>
  <si>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</si>
  <si>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</si>
  <si>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</si>
  <si>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</si>
  <si>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</si>
  <si>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</si>
  <si>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</si>
  <si>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</si>
  <si>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</si>
  <si>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</si>
  <si>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</si>
  <si>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</si>
  <si>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</si>
  <si>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</si>
  <si>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</si>
  <si>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</si>
  <si>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</si>
  <si>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</si>
  <si>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</si>
  <si>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</si>
  <si>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</si>
  <si>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</si>
  <si>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</si>
  <si>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</si>
  <si>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</si>
  <si>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</si>
  <si>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</si>
  <si>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</si>
  <si>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</si>
  <si>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</si>
  <si>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</si>
  <si>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</si>
  <si>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</si>
  <si>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</si>
  <si>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</si>
  <si>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</si>
  <si>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</si>
  <si>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</si>
  <si>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</si>
  <si>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</si>
  <si>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</si>
  <si>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</si>
  <si>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</si>
  <si>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</si>
  <si>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</si>
  <si>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</si>
  <si>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</si>
  <si>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</si>
  <si>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</si>
  <si>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</si>
  <si>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</si>
  <si>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</si>
  <si>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</si>
  <si>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</si>
  <si>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</si>
  <si>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</si>
  <si>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</si>
  <si>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</si>
  <si>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</si>
  <si>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</si>
  <si>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</si>
  <si>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</si>
  <si>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</si>
  <si>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</si>
  <si>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</si>
  <si>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</si>
  <si>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</si>
  <si>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</si>
  <si>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</si>
  <si>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</si>
  <si>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</si>
  <si>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</si>
  <si>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</si>
  <si>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</si>
  <si>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</si>
  <si>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</si>
  <si>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</si>
  <si>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</si>
  <si>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</si>
  <si>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</si>
  <si>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</si>
  <si>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</si>
  <si>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</si>
  <si>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</si>
  <si>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</si>
  <si>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</si>
  <si>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</si>
  <si>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</si>
  <si>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</si>
  <si>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</si>
  <si>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</si>
  <si>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</si>
  <si>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</si>
  <si>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</si>
  <si>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</si>
  <si>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</si>
  <si>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</si>
  <si>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</si>
  <si>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</si>
  <si>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</si>
  <si>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</si>
  <si>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</si>
  <si>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</si>
  <si>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</si>
  <si>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</si>
  <si>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</si>
  <si>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</si>
  <si>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</si>
  <si>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</si>
  <si>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</si>
  <si>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</si>
  <si>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</si>
  <si>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</si>
  <si>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</si>
  <si>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</si>
  <si>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</si>
  <si>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</si>
  <si>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</si>
  <si>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</si>
  <si>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</si>
  <si>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</si>
  <si>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</si>
  <si>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</si>
  <si>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</si>
  <si>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</si>
  <si>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</si>
  <si>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</si>
  <si>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</si>
  <si>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</si>
  <si>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</si>
  <si>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</si>
  <si>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</si>
  <si>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</si>
  <si>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</si>
  <si>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</si>
  <si>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</si>
  <si>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</si>
  <si>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</si>
  <si>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</si>
  <si>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</si>
  <si>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</si>
  <si>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</si>
  <si>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</si>
  <si>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</si>
  <si>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</si>
  <si>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</si>
  <si>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</si>
  <si>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</si>
  <si>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</si>
  <si>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</si>
  <si>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</si>
  <si>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</si>
  <si>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</si>
  <si>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</si>
  <si>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</si>
  <si>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</si>
  <si>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</si>
  <si>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</si>
  <si>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</si>
  <si>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</si>
  <si>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</si>
  <si>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</si>
  <si>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</si>
  <si>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Device 0: NVIDIA GeForce RTX 3060</t>
  </si>
  <si>
    <t xml:space="preserve"> Hash Fa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</si>
  <si>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</si>
  <si>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</si>
  <si>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</si>
  <si>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</si>
  <si>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</si>
  <si>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</si>
  <si>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</si>
  <si>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</si>
  <si>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</si>
  <si>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</si>
  <si>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</si>
  <si>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</si>
  <si>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</si>
  <si>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</si>
  <si>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</si>
  <si>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</si>
  <si>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</si>
  <si>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Time non CUDA_AVX_time_4</t>
  </si>
  <si>
    <t>Time non CUDA AVX time 4:</t>
  </si>
  <si>
    <t>Time CUDA ant add CPU_AVX Time 4:</t>
  </si>
  <si>
    <t>Time non CUDA AVX add CPU time 4: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</si>
  <si>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</si>
  <si>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</si>
  <si>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</si>
  <si>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</si>
  <si>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</si>
  <si>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</si>
  <si>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</si>
  <si>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</si>
  <si>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</si>
  <si>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non CUDA AVX time 4</t>
  </si>
  <si>
    <t>Time non CUDA AVX add CPU time 4</t>
  </si>
  <si>
    <t xml:space="preserve"> PARAMETR_SIZE_ONE_X: 21</t>
  </si>
  <si>
    <t xml:space="preserve"> TYPE_ACO: 1</t>
  </si>
  <si>
    <t xml:space="preserve"> FUNCTION: SHAFFERA </t>
  </si>
  <si>
    <t xml:space="preserve"> Max thread in blocks: 1024 Total Global Memory: 12287,4 MB Shared Memory per Block: 49152 bytes Constant Memory: 65536 bytes Registers per Block: 65536 Warp Size: 32 Compute Capability: 8,6 Can Map Host Memory: Yes Clock Rate: 1777 MHz L2 Cache Size: 2359296 bytes Multiprocessor Count: 28</t>
  </si>
  <si>
    <t>00,01,1900</t>
  </si>
  <si>
    <t>01,02,8113</t>
  </si>
  <si>
    <t>01,02,4839</t>
  </si>
  <si>
    <t>02,08,2025</t>
  </si>
  <si>
    <t>01,02,2377</t>
  </si>
  <si>
    <t>01,02,9281</t>
  </si>
  <si>
    <t>01,01,4441</t>
  </si>
  <si>
    <t>01,01,5281</t>
  </si>
  <si>
    <t>01,02,6329</t>
  </si>
  <si>
    <t>01,02,3823</t>
  </si>
  <si>
    <t>01,02,5457</t>
  </si>
  <si>
    <t>01,02,3816</t>
  </si>
  <si>
    <t>01,02,5576</t>
  </si>
  <si>
    <t>01,02,3655</t>
  </si>
  <si>
    <t>01,02,4864</t>
  </si>
  <si>
    <t>01,02,4536</t>
  </si>
  <si>
    <t>01,02,5143</t>
  </si>
  <si>
    <t>01,02,8761</t>
  </si>
  <si>
    <t>01,02,6976</t>
  </si>
  <si>
    <t>01,02,5439</t>
  </si>
  <si>
    <t>01,01,3097</t>
  </si>
  <si>
    <t>01,01,2815</t>
  </si>
  <si>
    <t>01,01,3313</t>
  </si>
  <si>
    <t>01,01,3583</t>
  </si>
  <si>
    <t>01,01,3073</t>
  </si>
  <si>
    <t>01,01,4233</t>
  </si>
  <si>
    <t>01,02,3191</t>
  </si>
  <si>
    <t>01,02,7297</t>
  </si>
  <si>
    <t>01,02,2591</t>
  </si>
  <si>
    <t>01,02,3895</t>
  </si>
  <si>
    <t>01,02,9465</t>
  </si>
  <si>
    <t>01,02,9648</t>
  </si>
  <si>
    <t>01,02,6904</t>
  </si>
  <si>
    <t>01,02,9208</t>
  </si>
  <si>
    <t>01,02,9392</t>
  </si>
  <si>
    <t>01,02,8711</t>
  </si>
  <si>
    <t>01,02,5777</t>
  </si>
  <si>
    <t>01,03,2807</t>
  </si>
  <si>
    <t>01,01,9609</t>
  </si>
  <si>
    <t>01,01,6441</t>
  </si>
  <si>
    <t>01,01,6137</t>
  </si>
  <si>
    <t>01,01,5313</t>
  </si>
  <si>
    <t>01,01,5552</t>
  </si>
  <si>
    <t>01,01,5287</t>
  </si>
  <si>
    <t>01,01,7105</t>
  </si>
  <si>
    <t>01,01,7601</t>
  </si>
  <si>
    <t>01,02,7263</t>
  </si>
  <si>
    <t>01,02,7615</t>
  </si>
  <si>
    <t>01,01,7249</t>
  </si>
  <si>
    <t>01,03,1944</t>
  </si>
  <si>
    <t>01,02,9825</t>
  </si>
  <si>
    <t>01,03,3511</t>
  </si>
  <si>
    <t>01,03,5399</t>
  </si>
  <si>
    <t>01,03,4127</t>
  </si>
  <si>
    <t>01,03,2968</t>
  </si>
  <si>
    <t>01,03,4136</t>
  </si>
  <si>
    <t>01,01,7265</t>
  </si>
  <si>
    <t>01,01,6449</t>
  </si>
  <si>
    <t>01,01,6376</t>
  </si>
  <si>
    <t>01,01,6752</t>
  </si>
  <si>
    <t>01,02,3312</t>
  </si>
  <si>
    <t>01,10,3781</t>
  </si>
  <si>
    <t>10,08,2025</t>
  </si>
  <si>
    <t>01,11,3593</t>
  </si>
  <si>
    <t>01,10,6454</t>
  </si>
  <si>
    <t>01,10,8452</t>
  </si>
  <si>
    <t>01,11,3986</t>
  </si>
  <si>
    <t>01,10,8428</t>
  </si>
  <si>
    <t>01,10,9884</t>
  </si>
  <si>
    <t>01,10,3671</t>
  </si>
  <si>
    <t>01,10,2207</t>
  </si>
  <si>
    <t>01,10,6443</t>
  </si>
  <si>
    <t>01,10,8738</t>
  </si>
  <si>
    <t>01,10,9669</t>
  </si>
  <si>
    <t>01,10,7737</t>
  </si>
  <si>
    <t>01,10,4603</t>
  </si>
  <si>
    <t>01,10,3414</t>
  </si>
  <si>
    <t>01,10,4187</t>
  </si>
  <si>
    <t>01,10,6722</t>
  </si>
  <si>
    <t>01,10,4131</t>
  </si>
  <si>
    <t>01,10,8848</t>
  </si>
  <si>
    <t>01,11,3124</t>
  </si>
  <si>
    <t>01,10,2982</t>
  </si>
  <si>
    <t>01,10,5252</t>
  </si>
  <si>
    <t>01,10,2391</t>
  </si>
  <si>
    <t>01,10,4095</t>
  </si>
  <si>
    <t>01,10,3011</t>
  </si>
  <si>
    <t>01,09,7335</t>
  </si>
  <si>
    <t>01,10,6972</t>
  </si>
  <si>
    <t>01,10,9662</t>
  </si>
  <si>
    <t>01,09,7985</t>
  </si>
  <si>
    <t>01,10,7945</t>
  </si>
  <si>
    <t>01,10,8445</t>
  </si>
  <si>
    <t>01,11,8282</t>
  </si>
  <si>
    <t>01,10,7516</t>
  </si>
  <si>
    <t>01,10,7529</t>
  </si>
  <si>
    <t>11,03,2025</t>
  </si>
  <si>
    <t>01,10,4194</t>
  </si>
  <si>
    <t>01,10,4487</t>
  </si>
  <si>
    <t>01,09,6176</t>
  </si>
  <si>
    <t>01,10,4042</t>
  </si>
  <si>
    <t>01,10,9846</t>
  </si>
  <si>
    <t>01,11,7627</t>
  </si>
  <si>
    <t>01,10,4849</t>
  </si>
  <si>
    <t>01,10,4455</t>
  </si>
  <si>
    <t>01,10,5639</t>
  </si>
  <si>
    <t>01,10,5378</t>
  </si>
  <si>
    <t>01,10,8048</t>
  </si>
  <si>
    <t>01,12,4715</t>
  </si>
  <si>
    <t>01,10,3625</t>
  </si>
  <si>
    <t>01,10,2386</t>
  </si>
  <si>
    <t>01,12,4717</t>
  </si>
  <si>
    <t>01,02,9367</t>
  </si>
  <si>
    <t>01,03,7519</t>
  </si>
  <si>
    <t>01,02,9553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</si>
</sst>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4" borderId="0" xfId="0" applyFill="1"/>
    <xf numFmtId="0" fontId="1" fillId="0" borderId="0" xfId="0" applyFont="1"/>
    <xf numFmtId="2" fontId="1" fillId="0" borderId="0" xfId="0" applyNumberFormat="1" applyFont="1"/>
    <xf numFmtId="0" fontId="0" fillId="5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16" fontId="0" fillId="0" borderId="0" xfId="0" applyNumberFormat="1"/>
    <xf numFmtId="2" fontId="0" fillId="0" borderId="0" xfId="0" applyNumberFormat="1" applyFont="1"/>
    <xf numFmtId="0" fontId="0" fillId="0" borderId="0" xfId="0" applyAlignment="1">
      <alignment horizontal="center" vertical="center"/>
    </xf>
    <xf numFmtId="2" fontId="0" fillId="5" borderId="0" xfId="0" applyNumberFormat="1" applyFill="1"/>
    <xf numFmtId="10" fontId="0" fillId="5" borderId="0" xfId="0" applyNumberFormat="1" applyFill="1"/>
    <xf numFmtId="2" fontId="0" fillId="0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0.33546237887637076</c:v>
                </c:pt>
                <c:pt idx="1">
                  <c:v>0.53882893919950758</c:v>
                </c:pt>
                <c:pt idx="2">
                  <c:v>0.82358628057246686</c:v>
                </c:pt>
                <c:pt idx="3">
                  <c:v>0.93864955126733474</c:v>
                </c:pt>
                <c:pt idx="4">
                  <c:v>1.1891352742998927E-3</c:v>
                </c:pt>
                <c:pt idx="5">
                  <c:v>1.1891352742998927E-3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0.1422766246752071</c:v>
                </c:pt>
                <c:pt idx="1">
                  <c:v>0.18650361512317942</c:v>
                </c:pt>
                <c:pt idx="2">
                  <c:v>0.29608562095149199</c:v>
                </c:pt>
                <c:pt idx="3">
                  <c:v>0.54584045414898696</c:v>
                </c:pt>
                <c:pt idx="4">
                  <c:v>4.7141577976778724E-2</c:v>
                </c:pt>
                <c:pt idx="5">
                  <c:v>4.7141577976778724E-2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8.1228445985118164E-2</c:v>
                </c:pt>
                <c:pt idx="1">
                  <c:v>7.0929029511250088E-2</c:v>
                </c:pt>
                <c:pt idx="2">
                  <c:v>4.8478116497462594E-2</c:v>
                </c:pt>
                <c:pt idx="3">
                  <c:v>0.75004087045841272</c:v>
                </c:pt>
                <c:pt idx="4">
                  <c:v>0.84019115909727993</c:v>
                </c:pt>
                <c:pt idx="5">
                  <c:v>0.84019115909727993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0.77681605217346317</c:v>
                </c:pt>
                <c:pt idx="1">
                  <c:v>0.80218808702627276</c:v>
                </c:pt>
                <c:pt idx="2">
                  <c:v>0.81931305611868055</c:v>
                </c:pt>
                <c:pt idx="3">
                  <c:v>0.82813334623333423</c:v>
                </c:pt>
                <c:pt idx="4">
                  <c:v>0.82262965592964377</c:v>
                </c:pt>
                <c:pt idx="5">
                  <c:v>0.82262965592964377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0.33536700611091735</c:v>
                </c:pt>
                <c:pt idx="1">
                  <c:v>0.53884647407513608</c:v>
                </c:pt>
                <c:pt idx="2">
                  <c:v>0.82377208664471901</c:v>
                </c:pt>
                <c:pt idx="3">
                  <c:v>0.9407950931754574</c:v>
                </c:pt>
                <c:pt idx="4">
                  <c:v>1.9983762618722227E-3</c:v>
                </c:pt>
                <c:pt idx="5">
                  <c:v>1.9983762618722227E-3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0.48919730171348846</c:v>
                </c:pt>
                <c:pt idx="1">
                  <c:v>0.61100262024103791</c:v>
                </c:pt>
                <c:pt idx="2">
                  <c:v>0.64356228530793225</c:v>
                </c:pt>
                <c:pt idx="3">
                  <c:v>0.66178036186272637</c:v>
                </c:pt>
                <c:pt idx="4">
                  <c:v>0.68701744501409301</c:v>
                </c:pt>
                <c:pt idx="5">
                  <c:v>0.68701744501409301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0.29000646227856947</c:v>
                </c:pt>
                <c:pt idx="1">
                  <c:v>0.43160388564555885</c:v>
                </c:pt>
                <c:pt idx="2">
                  <c:v>0.60100206188104122</c:v>
                </c:pt>
                <c:pt idx="3">
                  <c:v>0.74818449111399954</c:v>
                </c:pt>
                <c:pt idx="4">
                  <c:v>0.75414659373279813</c:v>
                </c:pt>
                <c:pt idx="5">
                  <c:v>0.75414659373279813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8.7405904619147698E-2</c:v>
                </c:pt>
                <c:pt idx="1">
                  <c:v>7.8995762655317978E-2</c:v>
                </c:pt>
                <c:pt idx="2">
                  <c:v>5.5921135512729092E-2</c:v>
                </c:pt>
                <c:pt idx="3">
                  <c:v>0.68608577806759219</c:v>
                </c:pt>
                <c:pt idx="4">
                  <c:v>0.69432835917313718</c:v>
                </c:pt>
                <c:pt idx="5">
                  <c:v>0.69432835917313718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0.73482950860955754</c:v>
                </c:pt>
                <c:pt idx="1">
                  <c:v>0.77569981813040945</c:v>
                </c:pt>
                <c:pt idx="2">
                  <c:v>0.77693148439619097</c:v>
                </c:pt>
                <c:pt idx="3">
                  <c:v>0.79019428127173175</c:v>
                </c:pt>
                <c:pt idx="4">
                  <c:v>0.78401263151869749</c:v>
                </c:pt>
                <c:pt idx="5">
                  <c:v>0.78401263151869749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0.12457950592376771</c:v>
                </c:pt>
                <c:pt idx="1">
                  <c:v>0.23677058442725368</c:v>
                </c:pt>
                <c:pt idx="2">
                  <c:v>0.49277746299929692</c:v>
                </c:pt>
                <c:pt idx="3">
                  <c:v>0.82974068388124045</c:v>
                </c:pt>
                <c:pt idx="4">
                  <c:v>2.0048165671080892E-3</c:v>
                </c:pt>
                <c:pt idx="5">
                  <c:v>2.0048165671080892E-3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8.9090929713956246</c:v>
                </c:pt>
                <c:pt idx="1">
                  <c:v>11.051919894693631</c:v>
                </c:pt>
                <c:pt idx="2">
                  <c:v>10.053174069365806</c:v>
                </c:pt>
                <c:pt idx="3">
                  <c:v>4.5015514301931674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8.8575738071574079</c:v>
                </c:pt>
                <c:pt idx="1">
                  <c:v>11.06169794460954</c:v>
                </c:pt>
                <c:pt idx="2">
                  <c:v>9.9971475937724374</c:v>
                </c:pt>
                <c:pt idx="3">
                  <c:v>4.47894472400698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7.7697517670672944</c:v>
                </c:pt>
                <c:pt idx="1">
                  <c:v>10.560512579193558</c:v>
                </c:pt>
                <c:pt idx="2">
                  <c:v>15.183407227689473</c:v>
                </c:pt>
                <c:pt idx="3">
                  <c:v>8.924367911127236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7.9738961079395709</c:v>
                </c:pt>
                <c:pt idx="1">
                  <c:v>11.31477320708724</c:v>
                </c:pt>
                <c:pt idx="2">
                  <c:v>19.39133736990885</c:v>
                </c:pt>
                <c:pt idx="3">
                  <c:v>17.856157047502322</c:v>
                </c:pt>
                <c:pt idx="4">
                  <c:v>18.457112978015282</c:v>
                </c:pt>
                <c:pt idx="5">
                  <c:v>18.755019236550066</c:v>
                </c:pt>
                <c:pt idx="6">
                  <c:v>18.980945154275734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7.9429367211180084</c:v>
                </c:pt>
                <c:pt idx="1">
                  <c:v>11.291106162590703</c:v>
                </c:pt>
                <c:pt idx="2">
                  <c:v>19.533623925707012</c:v>
                </c:pt>
                <c:pt idx="3">
                  <c:v>17.879626520853417</c:v>
                </c:pt>
                <c:pt idx="4">
                  <c:v>20.601259825494932</c:v>
                </c:pt>
                <c:pt idx="5">
                  <c:v>21.387958934151975</c:v>
                </c:pt>
                <c:pt idx="6">
                  <c:v>22.557659579032688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8.3060289937779341</c:v>
                </c:pt>
                <c:pt idx="1">
                  <c:v>12.517198045550201</c:v>
                </c:pt>
                <c:pt idx="2">
                  <c:v>22.271217067871241</c:v>
                </c:pt>
                <c:pt idx="3">
                  <c:v>20.890432303490332</c:v>
                </c:pt>
                <c:pt idx="4">
                  <c:v>20.743299460672251</c:v>
                </c:pt>
                <c:pt idx="5">
                  <c:v>22.55472243604229</c:v>
                </c:pt>
                <c:pt idx="6">
                  <c:v>22.803002987323463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15.888436915219854</c:v>
                </c:pt>
                <c:pt idx="1">
                  <c:v>17.236205098610814</c:v>
                </c:pt>
                <c:pt idx="2">
                  <c:v>23.467991621738921</c:v>
                </c:pt>
                <c:pt idx="3">
                  <c:v>18.073078717965814</c:v>
                </c:pt>
                <c:pt idx="4">
                  <c:v>18.827156613413507</c:v>
                </c:pt>
                <c:pt idx="5">
                  <c:v>18.596960109698266</c:v>
                </c:pt>
                <c:pt idx="6">
                  <c:v>18.862681387047466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18.206856675640839</c:v>
                </c:pt>
                <c:pt idx="1">
                  <c:v>19.028896670771804</c:v>
                </c:pt>
                <c:pt idx="2">
                  <c:v>24.706223305773875</c:v>
                </c:pt>
                <c:pt idx="3">
                  <c:v>18.481773520801767</c:v>
                </c:pt>
                <c:pt idx="4">
                  <c:v>19.040840863756756</c:v>
                </c:pt>
                <c:pt idx="5">
                  <c:v>18.739033792244953</c:v>
                </c:pt>
                <c:pt idx="6">
                  <c:v>19.166985152305635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17.548170227024407</c:v>
                </c:pt>
                <c:pt idx="1">
                  <c:v>20.689367803471026</c:v>
                </c:pt>
                <c:pt idx="2">
                  <c:v>27.561670456524666</c:v>
                </c:pt>
                <c:pt idx="3">
                  <c:v>21.630413376916259</c:v>
                </c:pt>
                <c:pt idx="4">
                  <c:v>21.448340770965238</c:v>
                </c:pt>
                <c:pt idx="5">
                  <c:v>22.805174278752965</c:v>
                </c:pt>
                <c:pt idx="6">
                  <c:v>23.25545455001874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6.2523309392357298</c:v>
                </c:pt>
                <c:pt idx="1">
                  <c:v>7.7563195997025201</c:v>
                </c:pt>
                <c:pt idx="2">
                  <c:v>9.3500789241341682</c:v>
                </c:pt>
                <c:pt idx="3">
                  <c:v>7.8244031000720122</c:v>
                </c:pt>
                <c:pt idx="4">
                  <c:v>8.6497171311310161</c:v>
                </c:pt>
                <c:pt idx="5">
                  <c:v>8.4731086228835064</c:v>
                </c:pt>
                <c:pt idx="6">
                  <c:v>11.030694143432006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8.8474300195412265</c:v>
                </c:pt>
                <c:pt idx="1">
                  <c:v>11.016654630051956</c:v>
                </c:pt>
                <c:pt idx="2">
                  <c:v>10.105018518653912</c:v>
                </c:pt>
                <c:pt idx="3">
                  <c:v>4.5081025110845951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8.8981486715050728</c:v>
                </c:pt>
                <c:pt idx="1">
                  <c:v>11.042439399409412</c:v>
                </c:pt>
                <c:pt idx="2">
                  <c:v>10.066652135262684</c:v>
                </c:pt>
                <c:pt idx="3">
                  <c:v>4.5034699485623193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11.190683905770259</c:v>
                </c:pt>
                <c:pt idx="1">
                  <c:v>18.112442478281665</c:v>
                </c:pt>
                <c:pt idx="2">
                  <c:v>28.991255375156211</c:v>
                </c:pt>
                <c:pt idx="3">
                  <c:v>14.071141534915673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7.9611189690320945</c:v>
                </c:pt>
                <c:pt idx="1">
                  <c:v>11.450969316020467</c:v>
                </c:pt>
                <c:pt idx="2">
                  <c:v>19.541485855426242</c:v>
                </c:pt>
                <c:pt idx="3">
                  <c:v>17.868508527997587</c:v>
                </c:pt>
                <c:pt idx="4">
                  <c:v>18.227146230271053</c:v>
                </c:pt>
                <c:pt idx="5">
                  <c:v>18.675910948188442</c:v>
                </c:pt>
                <c:pt idx="6">
                  <c:v>18.151919934152673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8.2889954908171877</c:v>
                </c:pt>
                <c:pt idx="1">
                  <c:v>12.665185267807368</c:v>
                </c:pt>
                <c:pt idx="2">
                  <c:v>22.41916464631861</c:v>
                </c:pt>
                <c:pt idx="3">
                  <c:v>20.888642008808024</c:v>
                </c:pt>
                <c:pt idx="4">
                  <c:v>20.458855831004165</c:v>
                </c:pt>
                <c:pt idx="5">
                  <c:v>22.537817860282168</c:v>
                </c:pt>
                <c:pt idx="6">
                  <c:v>22.738065433994564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7.9744255724621524</c:v>
                </c:pt>
                <c:pt idx="1">
                  <c:v>11.449975322531799</c:v>
                </c:pt>
                <c:pt idx="2">
                  <c:v>19.707074925602818</c:v>
                </c:pt>
                <c:pt idx="3">
                  <c:v>17.944176843430629</c:v>
                </c:pt>
                <c:pt idx="4">
                  <c:v>20.450796758210235</c:v>
                </c:pt>
                <c:pt idx="5">
                  <c:v>21.4135219929728</c:v>
                </c:pt>
                <c:pt idx="6">
                  <c:v>22.544021278536086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12.058183530257843</c:v>
                </c:pt>
                <c:pt idx="1">
                  <c:v>12.159329964026197</c:v>
                </c:pt>
                <c:pt idx="2">
                  <c:v>15.784538430395006</c:v>
                </c:pt>
                <c:pt idx="3">
                  <c:v>12.330575602226945</c:v>
                </c:pt>
                <c:pt idx="4">
                  <c:v>12.780950519946227</c:v>
                </c:pt>
                <c:pt idx="5">
                  <c:v>11.930765556962001</c:v>
                </c:pt>
                <c:pt idx="6">
                  <c:v>12.125268677791301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12.301447834094768</c:v>
                </c:pt>
                <c:pt idx="1">
                  <c:v>12.381603078437781</c:v>
                </c:pt>
                <c:pt idx="2">
                  <c:v>16.00689148630515</c:v>
                </c:pt>
                <c:pt idx="3">
                  <c:v>12.419378964787766</c:v>
                </c:pt>
                <c:pt idx="4">
                  <c:v>13.018705084982949</c:v>
                </c:pt>
                <c:pt idx="5">
                  <c:v>11.886123619734203</c:v>
                </c:pt>
                <c:pt idx="6">
                  <c:v>12.124740041653363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14.594494013991046</c:v>
                </c:pt>
                <c:pt idx="1">
                  <c:v>14.070723789114247</c:v>
                </c:pt>
                <c:pt idx="2">
                  <c:v>16.976190231826553</c:v>
                </c:pt>
                <c:pt idx="3">
                  <c:v>12.862411433681729</c:v>
                </c:pt>
                <c:pt idx="4">
                  <c:v>12.695379830959789</c:v>
                </c:pt>
                <c:pt idx="5">
                  <c:v>12.62216911059121</c:v>
                </c:pt>
                <c:pt idx="6">
                  <c:v>12.495050607280001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12.914742092181127</c:v>
                </c:pt>
                <c:pt idx="1">
                  <c:v>12.549790329464892</c:v>
                </c:pt>
                <c:pt idx="2">
                  <c:v>16.210475111621356</c:v>
                </c:pt>
                <c:pt idx="3">
                  <c:v>12.504401272919216</c:v>
                </c:pt>
                <c:pt idx="4">
                  <c:v>12.953668705019677</c:v>
                </c:pt>
                <c:pt idx="5">
                  <c:v>11.97967203350675</c:v>
                </c:pt>
                <c:pt idx="6">
                  <c:v>12.254930425571642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14.550823762523057</c:v>
                </c:pt>
                <c:pt idx="1">
                  <c:v>13.970714085577937</c:v>
                </c:pt>
                <c:pt idx="2">
                  <c:v>17.34449836345199</c:v>
                </c:pt>
                <c:pt idx="3">
                  <c:v>13.070145972150859</c:v>
                </c:pt>
                <c:pt idx="4">
                  <c:v>12.921580828915415</c:v>
                </c:pt>
                <c:pt idx="5">
                  <c:v>12.833734746144378</c:v>
                </c:pt>
                <c:pt idx="6">
                  <c:v>12.848215558538181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906" zoomScale="55" zoomScaleNormal="55" workbookViewId="0">
      <selection activeCell="K910" sqref="K910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30.335311999999998</v>
      </c>
      <c r="I2">
        <v>0.12046900000000001</v>
      </c>
      <c r="J2" t="s">
        <v>3</v>
      </c>
      <c r="K2">
        <v>29.306953</v>
      </c>
      <c r="L2">
        <v>0.119412</v>
      </c>
      <c r="M2" t="s">
        <v>4</v>
      </c>
      <c r="N2">
        <v>18.018774000000001</v>
      </c>
      <c r="O2">
        <v>0.116296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60.143875000000001</v>
      </c>
      <c r="I3">
        <v>0.26450499999999999</v>
      </c>
      <c r="J3" t="s">
        <v>3</v>
      </c>
      <c r="K3">
        <v>58.089466999999999</v>
      </c>
      <c r="L3">
        <v>0.26082300000000003</v>
      </c>
      <c r="M3" t="s">
        <v>4</v>
      </c>
      <c r="N3">
        <v>35.742210999999998</v>
      </c>
      <c r="O3">
        <v>0.197851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89.852103</v>
      </c>
      <c r="I4">
        <v>0.47568300000000002</v>
      </c>
      <c r="J4" t="s">
        <v>3</v>
      </c>
      <c r="K4">
        <v>86.772274999999993</v>
      </c>
      <c r="L4">
        <v>0.46824300000000002</v>
      </c>
      <c r="M4" t="s">
        <v>4</v>
      </c>
      <c r="N4">
        <v>53.431804999999997</v>
      </c>
      <c r="O4">
        <v>0.30922100000000002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119.53775899999999</v>
      </c>
      <c r="I5">
        <v>0.78376699999999999</v>
      </c>
      <c r="J5" t="s">
        <v>3</v>
      </c>
      <c r="K5">
        <v>115.432315</v>
      </c>
      <c r="L5">
        <v>0.77126300000000003</v>
      </c>
      <c r="M5" t="s">
        <v>4</v>
      </c>
      <c r="N5">
        <v>71.101431000000005</v>
      </c>
      <c r="O5">
        <v>0.50836800000000004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149.249078</v>
      </c>
      <c r="I6">
        <v>1.2213369999999999</v>
      </c>
      <c r="J6" t="s">
        <v>3</v>
      </c>
      <c r="K6">
        <v>144.1172</v>
      </c>
      <c r="L6">
        <v>1.201646</v>
      </c>
      <c r="M6" t="s">
        <v>4</v>
      </c>
      <c r="N6">
        <v>88.763791999999995</v>
      </c>
      <c r="O6">
        <v>0.68273300000000003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178.969065</v>
      </c>
      <c r="I7">
        <v>1.6550849999999999</v>
      </c>
      <c r="J7" t="s">
        <v>3</v>
      </c>
      <c r="K7">
        <v>172.81140500000001</v>
      </c>
      <c r="L7">
        <v>1.628851</v>
      </c>
      <c r="M7" t="s">
        <v>4</v>
      </c>
      <c r="N7">
        <v>106.43741900000001</v>
      </c>
      <c r="O7">
        <v>0.87170000000000003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208.66714999999999</v>
      </c>
      <c r="I8">
        <v>1.999436</v>
      </c>
      <c r="J8" t="s">
        <v>3</v>
      </c>
      <c r="K8">
        <v>201.48415199999999</v>
      </c>
      <c r="L8">
        <v>1.9650510000000001</v>
      </c>
      <c r="M8" t="s">
        <v>4</v>
      </c>
      <c r="N8">
        <v>124.101929</v>
      </c>
      <c r="O8">
        <v>1.045415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238.46917099999999</v>
      </c>
      <c r="I9">
        <v>2.5087630000000001</v>
      </c>
      <c r="J9" t="s">
        <v>3</v>
      </c>
      <c r="K9">
        <v>230.26014699999999</v>
      </c>
      <c r="L9">
        <v>2.4643220000000001</v>
      </c>
      <c r="M9" t="s">
        <v>4</v>
      </c>
      <c r="N9">
        <v>141.82529099999999</v>
      </c>
      <c r="O9">
        <v>1.2407520000000001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268.335804</v>
      </c>
      <c r="I10">
        <v>3.1505209999999999</v>
      </c>
      <c r="J10" t="s">
        <v>3</v>
      </c>
      <c r="K10">
        <v>259.09984800000001</v>
      </c>
      <c r="L10">
        <v>3.0966450000000001</v>
      </c>
      <c r="M10" t="s">
        <v>4</v>
      </c>
      <c r="N10">
        <v>159.59198499999999</v>
      </c>
      <c r="O10">
        <v>1.599763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298.135471</v>
      </c>
      <c r="I11">
        <v>3.5537450000000002</v>
      </c>
      <c r="J11" t="s">
        <v>3</v>
      </c>
      <c r="K11">
        <v>287.87385499999999</v>
      </c>
      <c r="L11">
        <v>3.494621</v>
      </c>
      <c r="M11" t="s">
        <v>4</v>
      </c>
      <c r="N11">
        <v>177.32480899999999</v>
      </c>
      <c r="O11">
        <v>1.796271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327.99323399999997</v>
      </c>
      <c r="I12">
        <v>5.2840619999999996</v>
      </c>
      <c r="J12" t="s">
        <v>3</v>
      </c>
      <c r="K12">
        <v>316.70520399999998</v>
      </c>
      <c r="L12">
        <v>5.2097490000000004</v>
      </c>
      <c r="M12" t="s">
        <v>4</v>
      </c>
      <c r="N12">
        <v>195.09303399999999</v>
      </c>
      <c r="O12">
        <v>2.6951320000000001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357.84374600000001</v>
      </c>
      <c r="I13">
        <v>8.0878130000000006</v>
      </c>
      <c r="J13" t="s">
        <v>3</v>
      </c>
      <c r="K13">
        <v>345.529068</v>
      </c>
      <c r="L13">
        <v>7.9928840000000001</v>
      </c>
      <c r="M13" t="s">
        <v>4</v>
      </c>
      <c r="N13">
        <v>212.83005600000001</v>
      </c>
      <c r="O13">
        <v>3.7633779999999999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387.65062799999998</v>
      </c>
      <c r="I14">
        <v>10.01937</v>
      </c>
      <c r="J14" t="s">
        <v>3</v>
      </c>
      <c r="K14">
        <v>374.309686</v>
      </c>
      <c r="L14">
        <v>9.9137400000000007</v>
      </c>
      <c r="M14" t="s">
        <v>4</v>
      </c>
      <c r="N14">
        <v>230.56845000000001</v>
      </c>
      <c r="O14">
        <v>4.6934529999999999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417.41378800000001</v>
      </c>
      <c r="I15">
        <v>11.251431999999999</v>
      </c>
      <c r="J15" t="s">
        <v>3</v>
      </c>
      <c r="K15">
        <v>403.04668199999998</v>
      </c>
      <c r="L15">
        <v>11.138361</v>
      </c>
      <c r="M15" t="s">
        <v>4</v>
      </c>
      <c r="N15">
        <v>248.27906200000001</v>
      </c>
      <c r="O15">
        <v>5.2533000000000003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447.19015899999999</v>
      </c>
      <c r="I16">
        <v>13.259599</v>
      </c>
      <c r="J16" t="s">
        <v>3</v>
      </c>
      <c r="K16">
        <v>431.79693500000002</v>
      </c>
      <c r="L16">
        <v>13.133319999999999</v>
      </c>
      <c r="M16" t="s">
        <v>4</v>
      </c>
      <c r="N16">
        <v>265.96540099999999</v>
      </c>
      <c r="O16">
        <v>5.7658870000000002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476.97717799999998</v>
      </c>
      <c r="I17">
        <v>15.095507</v>
      </c>
      <c r="J17" t="s">
        <v>3</v>
      </c>
      <c r="K17">
        <v>460.55731100000003</v>
      </c>
      <c r="L17">
        <v>14.954731000000001</v>
      </c>
      <c r="M17" t="s">
        <v>4</v>
      </c>
      <c r="N17">
        <v>283.69500299999999</v>
      </c>
      <c r="O17">
        <v>6.636463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506.81225599999999</v>
      </c>
      <c r="I18">
        <v>17.359545000000001</v>
      </c>
      <c r="J18" t="s">
        <v>3</v>
      </c>
      <c r="K18">
        <v>489.36565400000001</v>
      </c>
      <c r="L18">
        <v>17.208067</v>
      </c>
      <c r="M18" t="s">
        <v>4</v>
      </c>
      <c r="N18">
        <v>301.45370400000002</v>
      </c>
      <c r="O18">
        <v>7.6809589999999996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536.69800899999996</v>
      </c>
      <c r="I19">
        <v>18.956738000000001</v>
      </c>
      <c r="J19" t="s">
        <v>3</v>
      </c>
      <c r="K19">
        <v>518.22458500000005</v>
      </c>
      <c r="L19">
        <v>18.791723999999999</v>
      </c>
      <c r="M19" t="s">
        <v>4</v>
      </c>
      <c r="N19">
        <v>319.22946400000001</v>
      </c>
      <c r="O19">
        <v>8.4290800000000008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566.70525499999997</v>
      </c>
      <c r="I20">
        <v>21.435165999999999</v>
      </c>
      <c r="J20" t="s">
        <v>3</v>
      </c>
      <c r="K20">
        <v>547.20429899999999</v>
      </c>
      <c r="L20">
        <v>21.256155</v>
      </c>
      <c r="M20" t="s">
        <v>4</v>
      </c>
      <c r="N20">
        <v>337.09554500000002</v>
      </c>
      <c r="O20">
        <v>9.3138349999999992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596.58698700000002</v>
      </c>
      <c r="I21" s="3">
        <v>24.269062999999999</v>
      </c>
      <c r="J21" s="3" t="s">
        <v>3</v>
      </c>
      <c r="K21" s="3">
        <v>576.05995399999995</v>
      </c>
      <c r="L21" s="3">
        <v>24.074739999999998</v>
      </c>
      <c r="M21" s="3" t="s">
        <v>4</v>
      </c>
      <c r="N21" s="3">
        <v>354.83714800000001</v>
      </c>
      <c r="O21" s="3">
        <v>10.324434999999999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24.811474</v>
      </c>
      <c r="I42">
        <v>0.116317</v>
      </c>
      <c r="J42" t="s">
        <v>3</v>
      </c>
      <c r="K42">
        <v>23.783850999999999</v>
      </c>
      <c r="L42">
        <v>0.116382</v>
      </c>
      <c r="M42" t="s">
        <v>4</v>
      </c>
      <c r="N42">
        <v>18.417366000000001</v>
      </c>
      <c r="O42">
        <v>9.8960000000000006E-2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49.017063999999998</v>
      </c>
      <c r="I43">
        <v>0.168243</v>
      </c>
      <c r="J43" t="s">
        <v>3</v>
      </c>
      <c r="K43">
        <v>46.967860000000002</v>
      </c>
      <c r="L43">
        <v>0.16638700000000001</v>
      </c>
      <c r="M43" t="s">
        <v>4</v>
      </c>
      <c r="N43">
        <v>36.378191999999999</v>
      </c>
      <c r="O43">
        <v>0.122406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73.123960999999994</v>
      </c>
      <c r="I44">
        <v>0.25156000000000001</v>
      </c>
      <c r="J44" t="s">
        <v>3</v>
      </c>
      <c r="K44">
        <v>70.053612000000001</v>
      </c>
      <c r="L44">
        <v>0.24451300000000001</v>
      </c>
      <c r="M44" t="s">
        <v>4</v>
      </c>
      <c r="N44">
        <v>54.268312999999999</v>
      </c>
      <c r="O44">
        <v>0.146429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97.254200999999995</v>
      </c>
      <c r="I45">
        <v>0.38772600000000002</v>
      </c>
      <c r="J45" t="s">
        <v>3</v>
      </c>
      <c r="K45">
        <v>93.162533999999994</v>
      </c>
      <c r="L45">
        <v>0.373865</v>
      </c>
      <c r="M45" t="s">
        <v>4</v>
      </c>
      <c r="N45">
        <v>72.178033999999997</v>
      </c>
      <c r="O45">
        <v>0.205064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121.366437</v>
      </c>
      <c r="I46">
        <v>0.56005899999999997</v>
      </c>
      <c r="J46" t="s">
        <v>3</v>
      </c>
      <c r="K46">
        <v>116.253996</v>
      </c>
      <c r="L46">
        <v>0.53800300000000001</v>
      </c>
      <c r="M46" t="s">
        <v>4</v>
      </c>
      <c r="N46">
        <v>90.077022999999997</v>
      </c>
      <c r="O46">
        <v>0.28603299999999998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145.46989300000001</v>
      </c>
      <c r="I47">
        <v>0.70705099999999999</v>
      </c>
      <c r="J47" t="s">
        <v>3</v>
      </c>
      <c r="K47">
        <v>139.336446</v>
      </c>
      <c r="L47">
        <v>0.67536300000000005</v>
      </c>
      <c r="M47" t="s">
        <v>4</v>
      </c>
      <c r="N47">
        <v>107.96094600000001</v>
      </c>
      <c r="O47">
        <v>0.35549999999999998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169.562004</v>
      </c>
      <c r="I48">
        <v>0.86477999999999999</v>
      </c>
      <c r="J48" t="s">
        <v>3</v>
      </c>
      <c r="K48">
        <v>162.40706599999999</v>
      </c>
      <c r="L48">
        <v>0.82108300000000001</v>
      </c>
      <c r="M48" t="s">
        <v>4</v>
      </c>
      <c r="N48">
        <v>125.83625499999999</v>
      </c>
      <c r="O48">
        <v>0.42227599999999998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193.644183</v>
      </c>
      <c r="I49">
        <v>1.048276</v>
      </c>
      <c r="J49" t="s">
        <v>3</v>
      </c>
      <c r="K49">
        <v>185.46854200000001</v>
      </c>
      <c r="L49">
        <v>0.99149600000000004</v>
      </c>
      <c r="M49" t="s">
        <v>4</v>
      </c>
      <c r="N49">
        <v>143.71808799999999</v>
      </c>
      <c r="O49">
        <v>0.49536599999999997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217.73557600000001</v>
      </c>
      <c r="I50">
        <v>1.2351970000000001</v>
      </c>
      <c r="J50" t="s">
        <v>3</v>
      </c>
      <c r="K50">
        <v>208.53912500000001</v>
      </c>
      <c r="L50">
        <v>1.1622729999999999</v>
      </c>
      <c r="M50" t="s">
        <v>4</v>
      </c>
      <c r="N50">
        <v>161.59700599999999</v>
      </c>
      <c r="O50">
        <v>0.58860100000000004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241.85476299999999</v>
      </c>
      <c r="I51">
        <v>1.5664469999999999</v>
      </c>
      <c r="J51" t="s">
        <v>3</v>
      </c>
      <c r="K51">
        <v>231.63739799999999</v>
      </c>
      <c r="L51">
        <v>1.473368</v>
      </c>
      <c r="M51" t="s">
        <v>4</v>
      </c>
      <c r="N51">
        <v>179.48177899999999</v>
      </c>
      <c r="O51">
        <v>0.76410699999999998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265.96085900000003</v>
      </c>
      <c r="I52">
        <v>1.840679</v>
      </c>
      <c r="J52" t="s">
        <v>3</v>
      </c>
      <c r="K52">
        <v>254.72295</v>
      </c>
      <c r="L52">
        <v>1.7273940000000001</v>
      </c>
      <c r="M52" t="s">
        <v>4</v>
      </c>
      <c r="N52">
        <v>197.364026</v>
      </c>
      <c r="O52">
        <v>0.90989600000000004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290.06031100000001</v>
      </c>
      <c r="I53">
        <v>2.1289129999999998</v>
      </c>
      <c r="J53" t="s">
        <v>3</v>
      </c>
      <c r="K53">
        <v>277.80159500000002</v>
      </c>
      <c r="L53">
        <v>1.991444</v>
      </c>
      <c r="M53" t="s">
        <v>4</v>
      </c>
      <c r="N53">
        <v>215.26191700000001</v>
      </c>
      <c r="O53">
        <v>1.0786389999999999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314.13379099999997</v>
      </c>
      <c r="I54">
        <v>2.4352309999999999</v>
      </c>
      <c r="J54" t="s">
        <v>3</v>
      </c>
      <c r="K54">
        <v>300.85432900000001</v>
      </c>
      <c r="L54">
        <v>2.2755679999999998</v>
      </c>
      <c r="M54" t="s">
        <v>4</v>
      </c>
      <c r="N54">
        <v>233.15253000000001</v>
      </c>
      <c r="O54">
        <v>1.2141360000000001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338.22828600000003</v>
      </c>
      <c r="I55">
        <v>2.6613120000000001</v>
      </c>
      <c r="J55" t="s">
        <v>3</v>
      </c>
      <c r="K55">
        <v>323.92823199999998</v>
      </c>
      <c r="L55">
        <v>2.4831249999999998</v>
      </c>
      <c r="M55" t="s">
        <v>4</v>
      </c>
      <c r="N55">
        <v>251.04403300000001</v>
      </c>
      <c r="O55">
        <v>1.335453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362.36441100000002</v>
      </c>
      <c r="I56">
        <v>2.9459360000000001</v>
      </c>
      <c r="J56" t="s">
        <v>3</v>
      </c>
      <c r="K56">
        <v>347.04337800000002</v>
      </c>
      <c r="L56">
        <v>2.7428599999999999</v>
      </c>
      <c r="M56" t="s">
        <v>4</v>
      </c>
      <c r="N56">
        <v>268.94723099999999</v>
      </c>
      <c r="O56">
        <v>1.4925600000000001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386.47262499999999</v>
      </c>
      <c r="I57">
        <v>3.3519619999999999</v>
      </c>
      <c r="J57" t="s">
        <v>3</v>
      </c>
      <c r="K57">
        <v>370.13107500000001</v>
      </c>
      <c r="L57">
        <v>3.120025</v>
      </c>
      <c r="M57" t="s">
        <v>4</v>
      </c>
      <c r="N57">
        <v>286.84256800000003</v>
      </c>
      <c r="O57">
        <v>1.6831149999999999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410.63229999999999</v>
      </c>
      <c r="I58">
        <v>3.8876390000000001</v>
      </c>
      <c r="J58" t="s">
        <v>3</v>
      </c>
      <c r="K58">
        <v>393.26975399999998</v>
      </c>
      <c r="L58">
        <v>3.6210339999999999</v>
      </c>
      <c r="M58" t="s">
        <v>4</v>
      </c>
      <c r="N58">
        <v>304.76327600000002</v>
      </c>
      <c r="O58">
        <v>1.8607880000000001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434.74806999999998</v>
      </c>
      <c r="I59">
        <v>4.2795009999999998</v>
      </c>
      <c r="J59" t="s">
        <v>3</v>
      </c>
      <c r="K59">
        <v>416.36493200000001</v>
      </c>
      <c r="L59">
        <v>3.9833820000000002</v>
      </c>
      <c r="M59" t="s">
        <v>4</v>
      </c>
      <c r="N59">
        <v>322.67746499999998</v>
      </c>
      <c r="O59">
        <v>2.052101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458.86346900000001</v>
      </c>
      <c r="I60">
        <v>4.7818550000000002</v>
      </c>
      <c r="J60" t="s">
        <v>3</v>
      </c>
      <c r="K60">
        <v>439.45934</v>
      </c>
      <c r="L60">
        <v>4.4508299999999998</v>
      </c>
      <c r="M60" t="s">
        <v>4</v>
      </c>
      <c r="N60">
        <v>340.58283799999998</v>
      </c>
      <c r="O60">
        <v>2.2821250000000002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482.98486700000001</v>
      </c>
      <c r="I61" s="3">
        <v>5.1655160000000002</v>
      </c>
      <c r="J61" s="3" t="s">
        <v>3</v>
      </c>
      <c r="K61" s="3">
        <v>462.56007799999998</v>
      </c>
      <c r="L61" s="3">
        <v>4.8023160000000003</v>
      </c>
      <c r="M61" s="3" t="s">
        <v>4</v>
      </c>
      <c r="N61" s="3">
        <v>358.48953599999999</v>
      </c>
      <c r="O61" s="3">
        <v>2.4724330000000001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34.808055000000003</v>
      </c>
      <c r="I62">
        <v>0.12057</v>
      </c>
      <c r="J62" t="s">
        <v>3</v>
      </c>
      <c r="K62">
        <v>33.848503999999998</v>
      </c>
      <c r="L62">
        <v>0.119908</v>
      </c>
      <c r="M62" t="s">
        <v>4</v>
      </c>
      <c r="N62">
        <v>23.026198999999998</v>
      </c>
      <c r="O62">
        <v>0.105777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68.581322</v>
      </c>
      <c r="I63">
        <v>0.17385600000000001</v>
      </c>
      <c r="J63" t="s">
        <v>3</v>
      </c>
      <c r="K63">
        <v>66.665176000000002</v>
      </c>
      <c r="L63">
        <v>0.172322</v>
      </c>
      <c r="M63" t="s">
        <v>4</v>
      </c>
      <c r="N63">
        <v>45.214751999999997</v>
      </c>
      <c r="O63">
        <v>0.12385500000000001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102.308465</v>
      </c>
      <c r="I64">
        <v>0.24924099999999999</v>
      </c>
      <c r="J64" t="s">
        <v>3</v>
      </c>
      <c r="K64">
        <v>99.435327999999998</v>
      </c>
      <c r="L64">
        <v>0.246528</v>
      </c>
      <c r="M64" t="s">
        <v>4</v>
      </c>
      <c r="N64">
        <v>67.352684999999994</v>
      </c>
      <c r="O64">
        <v>0.159446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136.05673100000001</v>
      </c>
      <c r="I65">
        <v>0.32412600000000003</v>
      </c>
      <c r="J65" t="s">
        <v>3</v>
      </c>
      <c r="K65">
        <v>132.22705199999999</v>
      </c>
      <c r="L65">
        <v>0.31984000000000001</v>
      </c>
      <c r="M65" t="s">
        <v>4</v>
      </c>
      <c r="N65">
        <v>89.494197999999997</v>
      </c>
      <c r="O65">
        <v>0.19117400000000001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169.80781999999999</v>
      </c>
      <c r="I66">
        <v>0.367867</v>
      </c>
      <c r="J66" t="s">
        <v>3</v>
      </c>
      <c r="K66">
        <v>165.02148700000001</v>
      </c>
      <c r="L66">
        <v>0.36118099999999997</v>
      </c>
      <c r="M66" t="s">
        <v>4</v>
      </c>
      <c r="N66">
        <v>111.634137</v>
      </c>
      <c r="O66">
        <v>0.21073900000000001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203.56563600000001</v>
      </c>
      <c r="I67">
        <v>0.401613</v>
      </c>
      <c r="J67" t="s">
        <v>3</v>
      </c>
      <c r="K67">
        <v>197.822327</v>
      </c>
      <c r="L67">
        <v>0.393542</v>
      </c>
      <c r="M67" t="s">
        <v>4</v>
      </c>
      <c r="N67">
        <v>133.77960100000001</v>
      </c>
      <c r="O67">
        <v>0.22820499999999999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237.32619199999999</v>
      </c>
      <c r="I68">
        <v>0.44789400000000001</v>
      </c>
      <c r="J68" t="s">
        <v>3</v>
      </c>
      <c r="K68">
        <v>230.626632</v>
      </c>
      <c r="L68">
        <v>0.43762699999999999</v>
      </c>
      <c r="M68" t="s">
        <v>4</v>
      </c>
      <c r="N68">
        <v>155.91526200000001</v>
      </c>
      <c r="O68">
        <v>0.24444199999999999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271.11784699999998</v>
      </c>
      <c r="I69">
        <v>0.54642500000000005</v>
      </c>
      <c r="J69" t="s">
        <v>3</v>
      </c>
      <c r="K69">
        <v>263.46230500000001</v>
      </c>
      <c r="L69">
        <v>0.53442299999999998</v>
      </c>
      <c r="M69" t="s">
        <v>4</v>
      </c>
      <c r="N69">
        <v>178.083033</v>
      </c>
      <c r="O69">
        <v>0.29075499999999999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304.897582</v>
      </c>
      <c r="I70">
        <v>0.65219800000000006</v>
      </c>
      <c r="J70" t="s">
        <v>3</v>
      </c>
      <c r="K70">
        <v>296.28584799999999</v>
      </c>
      <c r="L70">
        <v>0.63551599999999997</v>
      </c>
      <c r="M70" t="s">
        <v>4</v>
      </c>
      <c r="N70">
        <v>200.23039900000001</v>
      </c>
      <c r="O70">
        <v>0.33358900000000002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338.66699299999999</v>
      </c>
      <c r="I71">
        <v>0.73196499999999998</v>
      </c>
      <c r="J71" t="s">
        <v>3</v>
      </c>
      <c r="K71">
        <v>329.09917100000001</v>
      </c>
      <c r="L71">
        <v>0.71248599999999995</v>
      </c>
      <c r="M71" t="s">
        <v>4</v>
      </c>
      <c r="N71">
        <v>222.37223299999999</v>
      </c>
      <c r="O71">
        <v>0.37105399999999999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372.44083499999999</v>
      </c>
      <c r="I72">
        <v>0.81695700000000004</v>
      </c>
      <c r="J72" t="s">
        <v>3</v>
      </c>
      <c r="K72">
        <v>361.91636399999999</v>
      </c>
      <c r="L72">
        <v>0.794651</v>
      </c>
      <c r="M72" t="s">
        <v>4</v>
      </c>
      <c r="N72">
        <v>244.520895</v>
      </c>
      <c r="O72">
        <v>0.41775499999999999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406.22361599999999</v>
      </c>
      <c r="I73">
        <v>0.91111299999999995</v>
      </c>
      <c r="J73" t="s">
        <v>3</v>
      </c>
      <c r="K73">
        <v>394.74272000000002</v>
      </c>
      <c r="L73">
        <v>0.88343099999999997</v>
      </c>
      <c r="M73" t="s">
        <v>4</v>
      </c>
      <c r="N73">
        <v>266.66459300000002</v>
      </c>
      <c r="O73">
        <v>0.45360499999999998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439.997208</v>
      </c>
      <c r="I74">
        <v>0.948237</v>
      </c>
      <c r="J74" t="s">
        <v>3</v>
      </c>
      <c r="K74">
        <v>427.56002899999999</v>
      </c>
      <c r="L74">
        <v>0.91596100000000003</v>
      </c>
      <c r="M74" t="s">
        <v>4</v>
      </c>
      <c r="N74">
        <v>288.80836499999998</v>
      </c>
      <c r="O74">
        <v>0.467221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473.77532500000001</v>
      </c>
      <c r="I75">
        <v>0.95334600000000003</v>
      </c>
      <c r="J75" t="s">
        <v>3</v>
      </c>
      <c r="K75">
        <v>460.38229799999999</v>
      </c>
      <c r="L75">
        <v>0.91796900000000003</v>
      </c>
      <c r="M75" t="s">
        <v>4</v>
      </c>
      <c r="N75">
        <v>310.94659100000001</v>
      </c>
      <c r="O75">
        <v>0.45521400000000001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507.60509999999999</v>
      </c>
      <c r="I76">
        <v>1.10154</v>
      </c>
      <c r="J76" t="s">
        <v>3</v>
      </c>
      <c r="K76">
        <v>493.25637</v>
      </c>
      <c r="L76">
        <v>1.06046</v>
      </c>
      <c r="M76" t="s">
        <v>4</v>
      </c>
      <c r="N76">
        <v>333.113899</v>
      </c>
      <c r="O76">
        <v>0.52796100000000001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541.42850499999997</v>
      </c>
      <c r="I77">
        <v>1.2788040000000001</v>
      </c>
      <c r="J77" t="s">
        <v>3</v>
      </c>
      <c r="K77">
        <v>526.12372100000005</v>
      </c>
      <c r="L77">
        <v>1.2330639999999999</v>
      </c>
      <c r="M77" t="s">
        <v>4</v>
      </c>
      <c r="N77">
        <v>355.28082799999999</v>
      </c>
      <c r="O77">
        <v>0.63177799999999995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575.27456199999995</v>
      </c>
      <c r="I78">
        <v>1.4636750000000001</v>
      </c>
      <c r="J78" t="s">
        <v>3</v>
      </c>
      <c r="K78">
        <v>559.01335800000004</v>
      </c>
      <c r="L78">
        <v>1.4094610000000001</v>
      </c>
      <c r="M78" t="s">
        <v>4</v>
      </c>
      <c r="N78">
        <v>377.46367099999998</v>
      </c>
      <c r="O78">
        <v>0.71451100000000001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609.124415</v>
      </c>
      <c r="I79">
        <v>1.611424</v>
      </c>
      <c r="J79" t="s">
        <v>3</v>
      </c>
      <c r="K79">
        <v>591.90709800000002</v>
      </c>
      <c r="L79">
        <v>1.5509850000000001</v>
      </c>
      <c r="M79" t="s">
        <v>4</v>
      </c>
      <c r="N79">
        <v>399.65144299999997</v>
      </c>
      <c r="O79">
        <v>0.80348600000000003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642.96103300000004</v>
      </c>
      <c r="I80">
        <v>1.7357849999999999</v>
      </c>
      <c r="J80" t="s">
        <v>3</v>
      </c>
      <c r="K80">
        <v>624.78775900000005</v>
      </c>
      <c r="L80">
        <v>1.669152</v>
      </c>
      <c r="M80" t="s">
        <v>4</v>
      </c>
      <c r="N80">
        <v>421.82894700000003</v>
      </c>
      <c r="O80">
        <v>0.84315700000000005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676.80088000000001</v>
      </c>
      <c r="I81" s="3">
        <v>1.67893</v>
      </c>
      <c r="J81" s="3" t="s">
        <v>3</v>
      </c>
      <c r="K81" s="3">
        <v>657.67107799999997</v>
      </c>
      <c r="L81" s="3">
        <v>1.61056</v>
      </c>
      <c r="M81" s="3" t="s">
        <v>4</v>
      </c>
      <c r="N81" s="3">
        <v>443.99462399999999</v>
      </c>
      <c r="O81" s="3">
        <v>0.81860200000000005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35.014937000000003</v>
      </c>
      <c r="I82">
        <v>0.13547500000000001</v>
      </c>
      <c r="J82" t="s">
        <v>3</v>
      </c>
      <c r="K82">
        <v>33.985846000000002</v>
      </c>
      <c r="L82">
        <v>0.13386100000000001</v>
      </c>
      <c r="M82" t="s">
        <v>4</v>
      </c>
      <c r="N82">
        <v>23.127904000000001</v>
      </c>
      <c r="O82">
        <v>0.107531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68.995267999999996</v>
      </c>
      <c r="I83">
        <v>0.29070800000000002</v>
      </c>
      <c r="J83" t="s">
        <v>3</v>
      </c>
      <c r="K83">
        <v>66.941995000000006</v>
      </c>
      <c r="L83">
        <v>0.28355599999999997</v>
      </c>
      <c r="M83" t="s">
        <v>4</v>
      </c>
      <c r="N83">
        <v>45.422998999999997</v>
      </c>
      <c r="O83">
        <v>0.19891900000000001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102.89085300000001</v>
      </c>
      <c r="I84">
        <v>0.53756899999999996</v>
      </c>
      <c r="J84" t="s">
        <v>3</v>
      </c>
      <c r="K84">
        <v>99.813956000000005</v>
      </c>
      <c r="L84">
        <v>0.52069299999999996</v>
      </c>
      <c r="M84" t="s">
        <v>4</v>
      </c>
      <c r="N84">
        <v>67.652308000000005</v>
      </c>
      <c r="O84">
        <v>0.34659400000000001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136.732483</v>
      </c>
      <c r="I85">
        <v>0.72659200000000002</v>
      </c>
      <c r="J85" t="s">
        <v>3</v>
      </c>
      <c r="K85">
        <v>132.63287800000001</v>
      </c>
      <c r="L85">
        <v>0.69874199999999997</v>
      </c>
      <c r="M85" t="s">
        <v>4</v>
      </c>
      <c r="N85">
        <v>89.819923000000003</v>
      </c>
      <c r="O85">
        <v>0.43291299999999999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170.584608</v>
      </c>
      <c r="I86">
        <v>0.97407200000000005</v>
      </c>
      <c r="J86" t="s">
        <v>3</v>
      </c>
      <c r="K86">
        <v>165.46260100000001</v>
      </c>
      <c r="L86">
        <v>0.93184299999999998</v>
      </c>
      <c r="M86" t="s">
        <v>4</v>
      </c>
      <c r="N86">
        <v>111.98772099999999</v>
      </c>
      <c r="O86">
        <v>0.54146499999999997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204.47324699999999</v>
      </c>
      <c r="I87">
        <v>1.272878</v>
      </c>
      <c r="J87" t="s">
        <v>3</v>
      </c>
      <c r="K87">
        <v>198.32794699999999</v>
      </c>
      <c r="L87">
        <v>1.212418</v>
      </c>
      <c r="M87" t="s">
        <v>4</v>
      </c>
      <c r="N87">
        <v>134.184033</v>
      </c>
      <c r="O87">
        <v>0.674848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238.39792800000001</v>
      </c>
      <c r="I88">
        <v>1.6371910000000001</v>
      </c>
      <c r="J88" t="s">
        <v>3</v>
      </c>
      <c r="K88">
        <v>231.22935000000001</v>
      </c>
      <c r="L88">
        <v>1.5593999999999999</v>
      </c>
      <c r="M88" t="s">
        <v>4</v>
      </c>
      <c r="N88">
        <v>156.40158199999999</v>
      </c>
      <c r="O88">
        <v>0.85078200000000004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272.30820999999997</v>
      </c>
      <c r="I89">
        <v>1.90202</v>
      </c>
      <c r="J89" t="s">
        <v>3</v>
      </c>
      <c r="K89">
        <v>264.11617200000001</v>
      </c>
      <c r="L89">
        <v>1.8052429999999999</v>
      </c>
      <c r="M89" t="s">
        <v>4</v>
      </c>
      <c r="N89">
        <v>178.59981400000001</v>
      </c>
      <c r="O89">
        <v>0.95909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306.25639999999999</v>
      </c>
      <c r="I90">
        <v>2.4603540000000002</v>
      </c>
      <c r="J90" t="s">
        <v>3</v>
      </c>
      <c r="K90">
        <v>297.04093699999999</v>
      </c>
      <c r="L90">
        <v>2.334308</v>
      </c>
      <c r="M90" t="s">
        <v>4</v>
      </c>
      <c r="N90">
        <v>200.826438</v>
      </c>
      <c r="O90">
        <v>1.174617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340.151072</v>
      </c>
      <c r="I91">
        <v>3.0483500000000001</v>
      </c>
      <c r="J91" t="s">
        <v>3</v>
      </c>
      <c r="K91">
        <v>329.912372</v>
      </c>
      <c r="L91">
        <v>2.8914870000000001</v>
      </c>
      <c r="M91" t="s">
        <v>4</v>
      </c>
      <c r="N91">
        <v>223.01283100000001</v>
      </c>
      <c r="O91">
        <v>1.4306559999999999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374.02526999999998</v>
      </c>
      <c r="I92">
        <v>3.5973190000000002</v>
      </c>
      <c r="J92" t="s">
        <v>3</v>
      </c>
      <c r="K92">
        <v>362.76338299999998</v>
      </c>
      <c r="L92">
        <v>3.408846</v>
      </c>
      <c r="M92" t="s">
        <v>4</v>
      </c>
      <c r="N92">
        <v>245.180328</v>
      </c>
      <c r="O92">
        <v>1.667913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407.90169200000003</v>
      </c>
      <c r="I93">
        <v>4.1970489999999998</v>
      </c>
      <c r="J93" t="s">
        <v>3</v>
      </c>
      <c r="K93">
        <v>395.61725899999999</v>
      </c>
      <c r="L93">
        <v>3.973347</v>
      </c>
      <c r="M93" t="s">
        <v>4</v>
      </c>
      <c r="N93">
        <v>267.35153500000001</v>
      </c>
      <c r="O93">
        <v>1.925206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441.83299099999999</v>
      </c>
      <c r="I94">
        <v>4.8147500000000001</v>
      </c>
      <c r="J94" t="s">
        <v>3</v>
      </c>
      <c r="K94">
        <v>428.52575999999999</v>
      </c>
      <c r="L94">
        <v>4.5530949999999999</v>
      </c>
      <c r="M94" t="s">
        <v>4</v>
      </c>
      <c r="N94">
        <v>289.556985</v>
      </c>
      <c r="O94">
        <v>2.1975539999999998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475.77357899999998</v>
      </c>
      <c r="I95">
        <v>5.4014420000000003</v>
      </c>
      <c r="J95" t="s">
        <v>3</v>
      </c>
      <c r="K95">
        <v>461.443331</v>
      </c>
      <c r="L95">
        <v>5.1006200000000002</v>
      </c>
      <c r="M95" t="s">
        <v>4</v>
      </c>
      <c r="N95">
        <v>311.77513900000002</v>
      </c>
      <c r="O95">
        <v>2.4298039999999999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509.73138899999998</v>
      </c>
      <c r="I96">
        <v>6.1761480000000004</v>
      </c>
      <c r="J96" t="s">
        <v>3</v>
      </c>
      <c r="K96">
        <v>494.37757800000003</v>
      </c>
      <c r="L96">
        <v>5.8325940000000003</v>
      </c>
      <c r="M96" t="s">
        <v>4</v>
      </c>
      <c r="N96">
        <v>333.99440399999997</v>
      </c>
      <c r="O96">
        <v>2.7352460000000001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543.73043600000005</v>
      </c>
      <c r="I97">
        <v>7.276141</v>
      </c>
      <c r="J97" t="s">
        <v>3</v>
      </c>
      <c r="K97">
        <v>527.353342</v>
      </c>
      <c r="L97">
        <v>6.8777889999999999</v>
      </c>
      <c r="M97" t="s">
        <v>4</v>
      </c>
      <c r="N97">
        <v>356.24298800000003</v>
      </c>
      <c r="O97">
        <v>3.218439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577.67468399999996</v>
      </c>
      <c r="I98">
        <v>8.2791189999999997</v>
      </c>
      <c r="J98" t="s">
        <v>3</v>
      </c>
      <c r="K98">
        <v>560.274407</v>
      </c>
      <c r="L98">
        <v>7.8291089999999999</v>
      </c>
      <c r="M98" t="s">
        <v>4</v>
      </c>
      <c r="N98">
        <v>378.43831</v>
      </c>
      <c r="O98">
        <v>3.5982660000000002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611.60879499999999</v>
      </c>
      <c r="I99">
        <v>9.2163649999999997</v>
      </c>
      <c r="J99" t="s">
        <v>3</v>
      </c>
      <c r="K99">
        <v>593.185293</v>
      </c>
      <c r="L99">
        <v>8.7121940000000002</v>
      </c>
      <c r="M99" t="s">
        <v>4</v>
      </c>
      <c r="N99">
        <v>400.64079400000003</v>
      </c>
      <c r="O99">
        <v>4.0037200000000004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645.58505400000001</v>
      </c>
      <c r="I100">
        <v>9.9889379999999992</v>
      </c>
      <c r="J100" t="s">
        <v>3</v>
      </c>
      <c r="K100">
        <v>626.13817700000004</v>
      </c>
      <c r="L100">
        <v>9.4385659999999998</v>
      </c>
      <c r="M100" t="s">
        <v>4</v>
      </c>
      <c r="N100">
        <v>422.87070299999999</v>
      </c>
      <c r="O100">
        <v>4.324751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679.58847200000002</v>
      </c>
      <c r="I101" s="3">
        <v>10.940139</v>
      </c>
      <c r="J101" s="3" t="s">
        <v>3</v>
      </c>
      <c r="K101" s="3">
        <v>659.11796800000002</v>
      </c>
      <c r="L101" s="3">
        <v>10.332042</v>
      </c>
      <c r="M101" s="3" t="s">
        <v>4</v>
      </c>
      <c r="N101" s="3">
        <v>445.11185699999999</v>
      </c>
      <c r="O101" s="3">
        <v>4.7035410000000004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32.202618000000001</v>
      </c>
      <c r="I102">
        <v>0.131406</v>
      </c>
      <c r="J102" t="s">
        <v>3</v>
      </c>
      <c r="K102">
        <v>31.241886999999998</v>
      </c>
      <c r="L102">
        <v>0.13053600000000001</v>
      </c>
      <c r="M102" t="s">
        <v>4</v>
      </c>
      <c r="N102">
        <v>22.970535999999999</v>
      </c>
      <c r="O102">
        <v>7.9410999999999995E-2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63.470354999999998</v>
      </c>
      <c r="I103">
        <v>0.14305699999999999</v>
      </c>
      <c r="J103" t="s">
        <v>3</v>
      </c>
      <c r="K103">
        <v>61.553913000000001</v>
      </c>
      <c r="L103">
        <v>0.14127200000000001</v>
      </c>
      <c r="M103" t="s">
        <v>4</v>
      </c>
      <c r="N103">
        <v>45.249077999999997</v>
      </c>
      <c r="O103">
        <v>6.8073999999999996E-2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94.595917999999998</v>
      </c>
      <c r="I104">
        <v>0.14466499999999999</v>
      </c>
      <c r="J104" t="s">
        <v>3</v>
      </c>
      <c r="K104">
        <v>91.723922999999999</v>
      </c>
      <c r="L104">
        <v>0.14235200000000001</v>
      </c>
      <c r="M104" t="s">
        <v>4</v>
      </c>
      <c r="N104">
        <v>67.439066999999994</v>
      </c>
      <c r="O104">
        <v>6.7433999999999994E-2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125.768861</v>
      </c>
      <c r="I105">
        <v>0.16655</v>
      </c>
      <c r="J105" t="s">
        <v>3</v>
      </c>
      <c r="K105">
        <v>121.94091899999999</v>
      </c>
      <c r="L105">
        <v>0.161686</v>
      </c>
      <c r="M105" t="s">
        <v>4</v>
      </c>
      <c r="N105">
        <v>89.654257999999999</v>
      </c>
      <c r="O105">
        <v>6.8056000000000005E-2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156.911293</v>
      </c>
      <c r="I106">
        <v>0.198098</v>
      </c>
      <c r="J106" t="s">
        <v>3</v>
      </c>
      <c r="K106">
        <v>152.12789699999999</v>
      </c>
      <c r="L106">
        <v>0.19048399999999999</v>
      </c>
      <c r="M106" t="s">
        <v>4</v>
      </c>
      <c r="N106">
        <v>111.856003</v>
      </c>
      <c r="O106">
        <v>7.7046000000000003E-2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188.08700999999999</v>
      </c>
      <c r="I107">
        <v>0.28977700000000001</v>
      </c>
      <c r="J107" t="s">
        <v>3</v>
      </c>
      <c r="K107">
        <v>182.348377</v>
      </c>
      <c r="L107">
        <v>0.27868399999999999</v>
      </c>
      <c r="M107" t="s">
        <v>4</v>
      </c>
      <c r="N107">
        <v>134.08419499999999</v>
      </c>
      <c r="O107">
        <v>0.131325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219.22120100000001</v>
      </c>
      <c r="I108">
        <v>0.32772000000000001</v>
      </c>
      <c r="J108" t="s">
        <v>3</v>
      </c>
      <c r="K108">
        <v>212.52704</v>
      </c>
      <c r="L108">
        <v>0.31364900000000001</v>
      </c>
      <c r="M108" t="s">
        <v>4</v>
      </c>
      <c r="N108">
        <v>156.27948499999999</v>
      </c>
      <c r="O108">
        <v>0.15059400000000001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250.39119500000001</v>
      </c>
      <c r="I109">
        <v>0.35184500000000002</v>
      </c>
      <c r="J109" t="s">
        <v>3</v>
      </c>
      <c r="K109">
        <v>242.741826</v>
      </c>
      <c r="L109">
        <v>0.33634599999999998</v>
      </c>
      <c r="M109" t="s">
        <v>4</v>
      </c>
      <c r="N109">
        <v>178.491208</v>
      </c>
      <c r="O109">
        <v>0.164829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281.55060099999997</v>
      </c>
      <c r="I110">
        <v>0.403812</v>
      </c>
      <c r="J110" t="s">
        <v>3</v>
      </c>
      <c r="K110">
        <v>272.94539900000001</v>
      </c>
      <c r="L110">
        <v>0.385243</v>
      </c>
      <c r="M110" t="s">
        <v>4</v>
      </c>
      <c r="N110">
        <v>200.70913200000001</v>
      </c>
      <c r="O110">
        <v>0.18548200000000001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312.702336</v>
      </c>
      <c r="I111">
        <v>0.45714199999999999</v>
      </c>
      <c r="J111" t="s">
        <v>3</v>
      </c>
      <c r="K111">
        <v>303.14128899999997</v>
      </c>
      <c r="L111">
        <v>0.43486399999999997</v>
      </c>
      <c r="M111" t="s">
        <v>4</v>
      </c>
      <c r="N111">
        <v>222.92096900000001</v>
      </c>
      <c r="O111">
        <v>0.22672500000000001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343.87841900000001</v>
      </c>
      <c r="I112">
        <v>0.51791299999999996</v>
      </c>
      <c r="J112" t="s">
        <v>3</v>
      </c>
      <c r="K112">
        <v>333.36220500000002</v>
      </c>
      <c r="L112">
        <v>0.49183900000000003</v>
      </c>
      <c r="M112" t="s">
        <v>4</v>
      </c>
      <c r="N112">
        <v>245.14574300000001</v>
      </c>
      <c r="O112">
        <v>0.26666200000000001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375.01196800000002</v>
      </c>
      <c r="I113">
        <v>0.55820000000000003</v>
      </c>
      <c r="J113" t="s">
        <v>3</v>
      </c>
      <c r="K113">
        <v>363.54048499999999</v>
      </c>
      <c r="L113">
        <v>0.52719800000000006</v>
      </c>
      <c r="M113" t="s">
        <v>4</v>
      </c>
      <c r="N113">
        <v>267.34132299999999</v>
      </c>
      <c r="O113">
        <v>0.27916200000000002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406.20977099999999</v>
      </c>
      <c r="I114">
        <v>0.69873799999999997</v>
      </c>
      <c r="J114" t="s">
        <v>3</v>
      </c>
      <c r="K114">
        <v>393.78270800000001</v>
      </c>
      <c r="L114">
        <v>0.66107700000000003</v>
      </c>
      <c r="M114" t="s">
        <v>4</v>
      </c>
      <c r="N114">
        <v>289.584791</v>
      </c>
      <c r="O114">
        <v>0.34795599999999999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437.33989300000002</v>
      </c>
      <c r="I115">
        <v>0.78704200000000002</v>
      </c>
      <c r="J115" t="s">
        <v>3</v>
      </c>
      <c r="K115">
        <v>423.95775700000002</v>
      </c>
      <c r="L115">
        <v>0.74143700000000001</v>
      </c>
      <c r="M115" t="s">
        <v>4</v>
      </c>
      <c r="N115">
        <v>311.775667</v>
      </c>
      <c r="O115">
        <v>0.37367099999999998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468.499528</v>
      </c>
      <c r="I116">
        <v>0.82182500000000003</v>
      </c>
      <c r="J116" t="s">
        <v>3</v>
      </c>
      <c r="K116">
        <v>454.16165599999999</v>
      </c>
      <c r="L116">
        <v>0.76987499999999998</v>
      </c>
      <c r="M116" t="s">
        <v>4</v>
      </c>
      <c r="N116">
        <v>333.98181299999999</v>
      </c>
      <c r="O116">
        <v>0.38425500000000001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499.64101799999997</v>
      </c>
      <c r="I117">
        <v>0.88352200000000003</v>
      </c>
      <c r="J117" t="s">
        <v>3</v>
      </c>
      <c r="K117">
        <v>484.34745500000002</v>
      </c>
      <c r="L117">
        <v>0.82593899999999998</v>
      </c>
      <c r="M117" t="s">
        <v>4</v>
      </c>
      <c r="N117">
        <v>356.181804</v>
      </c>
      <c r="O117">
        <v>0.40535500000000002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530.82981700000005</v>
      </c>
      <c r="I118">
        <v>0.91189200000000004</v>
      </c>
      <c r="J118" t="s">
        <v>3</v>
      </c>
      <c r="K118">
        <v>514.58112800000004</v>
      </c>
      <c r="L118">
        <v>0.84780100000000003</v>
      </c>
      <c r="M118" t="s">
        <v>4</v>
      </c>
      <c r="N118">
        <v>378.41586599999999</v>
      </c>
      <c r="O118">
        <v>0.41873700000000003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562.01793299999997</v>
      </c>
      <c r="I119">
        <v>0.99023600000000001</v>
      </c>
      <c r="J119" t="s">
        <v>3</v>
      </c>
      <c r="K119">
        <v>544.81392500000004</v>
      </c>
      <c r="L119">
        <v>0.92006100000000002</v>
      </c>
      <c r="M119" t="s">
        <v>4</v>
      </c>
      <c r="N119">
        <v>400.63547999999997</v>
      </c>
      <c r="O119">
        <v>0.43499700000000002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593.19556799999998</v>
      </c>
      <c r="I120">
        <v>1.12069</v>
      </c>
      <c r="J120" t="s">
        <v>3</v>
      </c>
      <c r="K120">
        <v>575.03640099999996</v>
      </c>
      <c r="L120">
        <v>1.041587</v>
      </c>
      <c r="M120" t="s">
        <v>4</v>
      </c>
      <c r="N120">
        <v>422.85713900000002</v>
      </c>
      <c r="O120">
        <v>0.49452099999999999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624.43267200000003</v>
      </c>
      <c r="I121" s="3">
        <v>1.1837850000000001</v>
      </c>
      <c r="J121" s="3" t="s">
        <v>3</v>
      </c>
      <c r="K121" s="3">
        <v>605.31824700000004</v>
      </c>
      <c r="L121" s="3">
        <v>1.097329</v>
      </c>
      <c r="M121" s="3" t="s">
        <v>4</v>
      </c>
      <c r="N121" s="3">
        <v>445.142809</v>
      </c>
      <c r="O121" s="3">
        <v>0.55909900000000001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16.440244</v>
      </c>
      <c r="I122">
        <v>5.6299000000000002E-2</v>
      </c>
      <c r="J122" t="s">
        <v>3</v>
      </c>
      <c r="K122">
        <v>16.173057</v>
      </c>
      <c r="L122">
        <v>5.8806999999999998E-2</v>
      </c>
      <c r="M122" t="s">
        <v>4</v>
      </c>
      <c r="N122">
        <v>1.4669099999999999</v>
      </c>
      <c r="O122">
        <v>2.5999999999999998E-4</v>
      </c>
      <c r="P122" t="s">
        <v>5</v>
      </c>
      <c r="Q122">
        <v>3.2481999999999997E-2</v>
      </c>
      <c r="R122">
        <v>0</v>
      </c>
      <c r="S122" t="s">
        <v>6</v>
      </c>
      <c r="T122">
        <v>10.807183</v>
      </c>
      <c r="U122">
        <v>1.9585000000000002E-2</v>
      </c>
      <c r="V122" t="s">
        <v>7</v>
      </c>
      <c r="W122">
        <v>3.2896000000000002E-2</v>
      </c>
      <c r="X122">
        <v>6.0000000000000002E-6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1.232E-3</v>
      </c>
      <c r="AG122">
        <v>0</v>
      </c>
      <c r="AH122" t="s">
        <v>11</v>
      </c>
      <c r="AI122">
        <v>0.996251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32.700167</v>
      </c>
      <c r="I123">
        <v>9.5950999999999995E-2</v>
      </c>
      <c r="J123" t="s">
        <v>3</v>
      </c>
      <c r="K123">
        <v>32.166401999999998</v>
      </c>
      <c r="L123">
        <v>0.104658</v>
      </c>
      <c r="M123" t="s">
        <v>4</v>
      </c>
      <c r="N123">
        <v>2.928086</v>
      </c>
      <c r="O123">
        <v>5.4199999999999995E-4</v>
      </c>
      <c r="P123" t="s">
        <v>5</v>
      </c>
      <c r="Q123">
        <v>6.4322000000000004E-2</v>
      </c>
      <c r="R123">
        <v>9.9999999999999995E-7</v>
      </c>
      <c r="S123" t="s">
        <v>6</v>
      </c>
      <c r="T123">
        <v>21.552275999999999</v>
      </c>
      <c r="U123">
        <v>4.2294999999999999E-2</v>
      </c>
      <c r="V123" t="s">
        <v>7</v>
      </c>
      <c r="W123">
        <v>6.2604000000000007E-2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0.99739900000000004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48.739460999999999</v>
      </c>
      <c r="I124">
        <v>0.14077000000000001</v>
      </c>
      <c r="J124" t="s">
        <v>3</v>
      </c>
      <c r="K124">
        <v>47.933970000000002</v>
      </c>
      <c r="L124">
        <v>0.15329799999999999</v>
      </c>
      <c r="M124" t="s">
        <v>4</v>
      </c>
      <c r="N124">
        <v>4.387886</v>
      </c>
      <c r="O124">
        <v>1.1039999999999999E-3</v>
      </c>
      <c r="P124" t="s">
        <v>5</v>
      </c>
      <c r="Q124">
        <v>9.6140000000000003E-2</v>
      </c>
      <c r="R124">
        <v>1.9999999999999999E-6</v>
      </c>
      <c r="S124" t="s">
        <v>6</v>
      </c>
      <c r="T124">
        <v>32.214454000000003</v>
      </c>
      <c r="U124">
        <v>5.5489999999999998E-2</v>
      </c>
      <c r="V124" t="s">
        <v>7</v>
      </c>
      <c r="W124">
        <v>9.2282000000000003E-2</v>
      </c>
      <c r="X124">
        <v>3.8999999999999999E-5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0.99793900000000002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64.749193000000005</v>
      </c>
      <c r="I125">
        <v>0.16520099999999999</v>
      </c>
      <c r="J125" t="s">
        <v>3</v>
      </c>
      <c r="K125">
        <v>63.665179000000002</v>
      </c>
      <c r="L125">
        <v>0.181867</v>
      </c>
      <c r="M125" t="s">
        <v>4</v>
      </c>
      <c r="N125">
        <v>5.8487070000000001</v>
      </c>
      <c r="O125">
        <v>1.885E-3</v>
      </c>
      <c r="P125" t="s">
        <v>5</v>
      </c>
      <c r="Q125">
        <v>0.12773599999999999</v>
      </c>
      <c r="R125">
        <v>3.0000000000000001E-6</v>
      </c>
      <c r="S125" t="s">
        <v>6</v>
      </c>
      <c r="T125">
        <v>42.85615</v>
      </c>
      <c r="U125">
        <v>5.9409000000000003E-2</v>
      </c>
      <c r="V125" t="s">
        <v>7</v>
      </c>
      <c r="W125">
        <v>0.12155000000000001</v>
      </c>
      <c r="X125">
        <v>5.1999999999999997E-5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0.99829199999999996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80.767628000000002</v>
      </c>
      <c r="I126">
        <v>0.19594200000000001</v>
      </c>
      <c r="J126" t="s">
        <v>3</v>
      </c>
      <c r="K126">
        <v>79.403406000000004</v>
      </c>
      <c r="L126">
        <v>0.21240700000000001</v>
      </c>
      <c r="M126" t="s">
        <v>4</v>
      </c>
      <c r="N126">
        <v>7.3084530000000001</v>
      </c>
      <c r="O126">
        <v>2.8349999999999998E-3</v>
      </c>
      <c r="P126" t="s">
        <v>5</v>
      </c>
      <c r="Q126">
        <v>0.15959200000000001</v>
      </c>
      <c r="R126">
        <v>1.9999999999999999E-6</v>
      </c>
      <c r="S126" t="s">
        <v>6</v>
      </c>
      <c r="T126">
        <v>53.509504999999997</v>
      </c>
      <c r="U126">
        <v>6.694E-2</v>
      </c>
      <c r="V126" t="s">
        <v>7</v>
      </c>
      <c r="W126">
        <v>0.15048800000000001</v>
      </c>
      <c r="X126">
        <v>5.5999999999999999E-5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0.99862600000000001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96.804479999999998</v>
      </c>
      <c r="I127">
        <v>0.249722</v>
      </c>
      <c r="J127" t="s">
        <v>3</v>
      </c>
      <c r="K127">
        <v>95.160537000000005</v>
      </c>
      <c r="L127">
        <v>0.26064599999999999</v>
      </c>
      <c r="M127" t="s">
        <v>4</v>
      </c>
      <c r="N127">
        <v>8.7695570000000007</v>
      </c>
      <c r="O127">
        <v>3.8630000000000001E-3</v>
      </c>
      <c r="P127" t="s">
        <v>5</v>
      </c>
      <c r="Q127">
        <v>0.19136600000000001</v>
      </c>
      <c r="R127">
        <v>3.0000000000000001E-6</v>
      </c>
      <c r="S127" t="s">
        <v>6</v>
      </c>
      <c r="T127">
        <v>64.164276999999998</v>
      </c>
      <c r="U127">
        <v>6.7891000000000007E-2</v>
      </c>
      <c r="V127" t="s">
        <v>7</v>
      </c>
      <c r="W127">
        <v>0.17982600000000001</v>
      </c>
      <c r="X127">
        <v>6.0000000000000002E-5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0.998803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112.86251900000001</v>
      </c>
      <c r="I128">
        <v>0.30547400000000002</v>
      </c>
      <c r="J128" t="s">
        <v>3</v>
      </c>
      <c r="K128">
        <v>110.938543</v>
      </c>
      <c r="L128">
        <v>0.31794800000000001</v>
      </c>
      <c r="M128" t="s">
        <v>4</v>
      </c>
      <c r="N128">
        <v>10.230872</v>
      </c>
      <c r="O128">
        <v>5.1910000000000003E-3</v>
      </c>
      <c r="P128" t="s">
        <v>5</v>
      </c>
      <c r="Q128">
        <v>0.22303799999999999</v>
      </c>
      <c r="R128">
        <v>3.9999999999999998E-6</v>
      </c>
      <c r="S128" t="s">
        <v>6</v>
      </c>
      <c r="T128">
        <v>74.834603000000001</v>
      </c>
      <c r="U128">
        <v>7.6461000000000001E-2</v>
      </c>
      <c r="V128" t="s">
        <v>7</v>
      </c>
      <c r="W128">
        <v>0.208866</v>
      </c>
      <c r="X128">
        <v>6.3E-5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0.99901700000000004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128.94609</v>
      </c>
      <c r="I129">
        <v>0.37153999999999998</v>
      </c>
      <c r="J129" t="s">
        <v>3</v>
      </c>
      <c r="K129">
        <v>126.73719699999999</v>
      </c>
      <c r="L129">
        <v>0.39280999999999999</v>
      </c>
      <c r="M129" t="s">
        <v>4</v>
      </c>
      <c r="N129">
        <v>11.691649999999999</v>
      </c>
      <c r="O129">
        <v>6.7060000000000002E-3</v>
      </c>
      <c r="P129" t="s">
        <v>5</v>
      </c>
      <c r="Q129">
        <v>0.254631</v>
      </c>
      <c r="R129">
        <v>3.9999999999999998E-6</v>
      </c>
      <c r="S129" t="s">
        <v>6</v>
      </c>
      <c r="T129">
        <v>85.497297000000003</v>
      </c>
      <c r="U129">
        <v>8.2285999999999998E-2</v>
      </c>
      <c r="V129" t="s">
        <v>7</v>
      </c>
      <c r="W129">
        <v>0.238312</v>
      </c>
      <c r="X129">
        <v>7.7000000000000001E-5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0.999135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145.01600199999999</v>
      </c>
      <c r="I130">
        <v>0.406393</v>
      </c>
      <c r="J130" t="s">
        <v>3</v>
      </c>
      <c r="K130">
        <v>142.53181499999999</v>
      </c>
      <c r="L130">
        <v>0.42313800000000001</v>
      </c>
      <c r="M130" t="s">
        <v>4</v>
      </c>
      <c r="N130">
        <v>13.153623</v>
      </c>
      <c r="O130">
        <v>8.3920000000000002E-3</v>
      </c>
      <c r="P130" t="s">
        <v>5</v>
      </c>
      <c r="Q130">
        <v>0.28624100000000002</v>
      </c>
      <c r="R130">
        <v>5.0000000000000004E-6</v>
      </c>
      <c r="S130" t="s">
        <v>6</v>
      </c>
      <c r="T130">
        <v>96.167077000000006</v>
      </c>
      <c r="U130">
        <v>8.7565000000000004E-2</v>
      </c>
      <c r="V130" t="s">
        <v>7</v>
      </c>
      <c r="W130">
        <v>0.26779399999999998</v>
      </c>
      <c r="X130">
        <v>8.5000000000000006E-5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0.99920100000000001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161.065258</v>
      </c>
      <c r="I131">
        <v>0.44440400000000002</v>
      </c>
      <c r="J131" t="s">
        <v>3</v>
      </c>
      <c r="K131">
        <v>158.303123</v>
      </c>
      <c r="L131">
        <v>0.463781</v>
      </c>
      <c r="M131" t="s">
        <v>4</v>
      </c>
      <c r="N131">
        <v>14.613799999999999</v>
      </c>
      <c r="O131">
        <v>1.0373E-2</v>
      </c>
      <c r="P131" t="s">
        <v>5</v>
      </c>
      <c r="Q131">
        <v>0.31781700000000002</v>
      </c>
      <c r="R131">
        <v>6.0000000000000002E-6</v>
      </c>
      <c r="S131" t="s">
        <v>6</v>
      </c>
      <c r="T131">
        <v>106.835697</v>
      </c>
      <c r="U131">
        <v>9.3438999999999994E-2</v>
      </c>
      <c r="V131" t="s">
        <v>7</v>
      </c>
      <c r="W131">
        <v>0.29687000000000002</v>
      </c>
      <c r="X131">
        <v>9.1000000000000003E-5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0.99920600000000004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177.13343900000001</v>
      </c>
      <c r="I132">
        <v>0.49589699999999998</v>
      </c>
      <c r="J132" t="s">
        <v>3</v>
      </c>
      <c r="K132">
        <v>174.08390800000001</v>
      </c>
      <c r="L132">
        <v>0.51785099999999995</v>
      </c>
      <c r="M132" t="s">
        <v>4</v>
      </c>
      <c r="N132">
        <v>16.075023999999999</v>
      </c>
      <c r="O132">
        <v>1.2415000000000001E-2</v>
      </c>
      <c r="P132" t="s">
        <v>5</v>
      </c>
      <c r="Q132">
        <v>0.34925499999999998</v>
      </c>
      <c r="R132">
        <v>6.0000000000000002E-6</v>
      </c>
      <c r="S132" t="s">
        <v>6</v>
      </c>
      <c r="T132">
        <v>117.511864</v>
      </c>
      <c r="U132">
        <v>0.102941</v>
      </c>
      <c r="V132" t="s">
        <v>7</v>
      </c>
      <c r="W132">
        <v>0.32594000000000001</v>
      </c>
      <c r="X132">
        <v>1.02E-4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0.99929800000000002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193.20208400000001</v>
      </c>
      <c r="I133">
        <v>0.52245200000000003</v>
      </c>
      <c r="J133" t="s">
        <v>3</v>
      </c>
      <c r="K133">
        <v>189.87222499999999</v>
      </c>
      <c r="L133">
        <v>0.54236700000000004</v>
      </c>
      <c r="M133" t="s">
        <v>4</v>
      </c>
      <c r="N133">
        <v>17.535215999999998</v>
      </c>
      <c r="O133">
        <v>1.4442E-2</v>
      </c>
      <c r="P133" t="s">
        <v>5</v>
      </c>
      <c r="Q133">
        <v>0.38130399999999998</v>
      </c>
      <c r="R133">
        <v>9.0000000000000002E-6</v>
      </c>
      <c r="S133" t="s">
        <v>6</v>
      </c>
      <c r="T133">
        <v>128.18776700000001</v>
      </c>
      <c r="U133">
        <v>0.105891</v>
      </c>
      <c r="V133" t="s">
        <v>7</v>
      </c>
      <c r="W133">
        <v>0.35513800000000001</v>
      </c>
      <c r="X133">
        <v>1.12E-4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0.99940600000000002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209.31697399999999</v>
      </c>
      <c r="I134">
        <v>0.593283</v>
      </c>
      <c r="J134" t="s">
        <v>3</v>
      </c>
      <c r="K134">
        <v>205.70134100000001</v>
      </c>
      <c r="L134">
        <v>0.62104300000000001</v>
      </c>
      <c r="M134" t="s">
        <v>4</v>
      </c>
      <c r="N134">
        <v>18.996423</v>
      </c>
      <c r="O134">
        <v>1.6487000000000002E-2</v>
      </c>
      <c r="P134" t="s">
        <v>5</v>
      </c>
      <c r="Q134">
        <v>0.41286800000000001</v>
      </c>
      <c r="R134">
        <v>1.1E-5</v>
      </c>
      <c r="S134" t="s">
        <v>6</v>
      </c>
      <c r="T134">
        <v>138.87379899999999</v>
      </c>
      <c r="U134">
        <v>0.112659</v>
      </c>
      <c r="V134" t="s">
        <v>7</v>
      </c>
      <c r="W134">
        <v>0.38440600000000003</v>
      </c>
      <c r="X134">
        <v>1.2899999999999999E-4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0.99944200000000005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225.41425100000001</v>
      </c>
      <c r="I135">
        <v>0.64138600000000001</v>
      </c>
      <c r="J135" t="s">
        <v>3</v>
      </c>
      <c r="K135">
        <v>221.51941299999999</v>
      </c>
      <c r="L135">
        <v>0.66366400000000003</v>
      </c>
      <c r="M135" t="s">
        <v>4</v>
      </c>
      <c r="N135">
        <v>20.457695000000001</v>
      </c>
      <c r="O135">
        <v>1.9164E-2</v>
      </c>
      <c r="P135" t="s">
        <v>5</v>
      </c>
      <c r="Q135">
        <v>0.44435000000000002</v>
      </c>
      <c r="R135">
        <v>1.2999999999999999E-5</v>
      </c>
      <c r="S135" t="s">
        <v>6</v>
      </c>
      <c r="T135">
        <v>149.56050500000001</v>
      </c>
      <c r="U135">
        <v>0.113485</v>
      </c>
      <c r="V135" t="s">
        <v>7</v>
      </c>
      <c r="W135">
        <v>0.41367799999999999</v>
      </c>
      <c r="X135">
        <v>1.3100000000000001E-4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0.99950799999999995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241.52391499999999</v>
      </c>
      <c r="I136">
        <v>0.692492</v>
      </c>
      <c r="J136" t="s">
        <v>3</v>
      </c>
      <c r="K136">
        <v>237.34498199999999</v>
      </c>
      <c r="L136">
        <v>0.72133400000000003</v>
      </c>
      <c r="M136" t="s">
        <v>4</v>
      </c>
      <c r="N136">
        <v>21.919523000000002</v>
      </c>
      <c r="O136">
        <v>2.2284000000000002E-2</v>
      </c>
      <c r="P136" t="s">
        <v>5</v>
      </c>
      <c r="Q136">
        <v>0.476026</v>
      </c>
      <c r="R136">
        <v>1.5E-5</v>
      </c>
      <c r="S136" t="s">
        <v>6</v>
      </c>
      <c r="T136">
        <v>160.25474700000001</v>
      </c>
      <c r="U136">
        <v>0.112927</v>
      </c>
      <c r="V136" t="s">
        <v>7</v>
      </c>
      <c r="W136">
        <v>0.44290800000000002</v>
      </c>
      <c r="X136">
        <v>1.37E-4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0.99958999999999998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257.62869799999999</v>
      </c>
      <c r="I137">
        <v>0.68496800000000002</v>
      </c>
      <c r="J137" t="s">
        <v>3</v>
      </c>
      <c r="K137">
        <v>253.168834</v>
      </c>
      <c r="L137">
        <v>0.709781</v>
      </c>
      <c r="M137" t="s">
        <v>4</v>
      </c>
      <c r="N137">
        <v>23.380233</v>
      </c>
      <c r="O137">
        <v>2.4903000000000002E-2</v>
      </c>
      <c r="P137" t="s">
        <v>5</v>
      </c>
      <c r="Q137">
        <v>0.50762799999999997</v>
      </c>
      <c r="R137">
        <v>1.5999999999999999E-5</v>
      </c>
      <c r="S137" t="s">
        <v>6</v>
      </c>
      <c r="T137">
        <v>170.94182699999999</v>
      </c>
      <c r="U137">
        <v>0.11556</v>
      </c>
      <c r="V137" t="s">
        <v>7</v>
      </c>
      <c r="W137">
        <v>0.47190599999999999</v>
      </c>
      <c r="X137">
        <v>1.47E-4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0.99962600000000001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273.74241000000001</v>
      </c>
      <c r="I138">
        <v>0.73074300000000003</v>
      </c>
      <c r="J138" t="s">
        <v>3</v>
      </c>
      <c r="K138">
        <v>268.99179099999998</v>
      </c>
      <c r="L138">
        <v>0.753104</v>
      </c>
      <c r="M138" t="s">
        <v>4</v>
      </c>
      <c r="N138">
        <v>24.840565999999999</v>
      </c>
      <c r="O138">
        <v>2.7536999999999999E-2</v>
      </c>
      <c r="P138" t="s">
        <v>5</v>
      </c>
      <c r="Q138">
        <v>0.53937999999999997</v>
      </c>
      <c r="R138">
        <v>1.7E-5</v>
      </c>
      <c r="S138" t="s">
        <v>6</v>
      </c>
      <c r="T138">
        <v>181.64661599999999</v>
      </c>
      <c r="U138">
        <v>0.12943199999999999</v>
      </c>
      <c r="V138" t="s">
        <v>7</v>
      </c>
      <c r="W138">
        <v>0.50098200000000004</v>
      </c>
      <c r="X138">
        <v>1.6000000000000001E-4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0.99963400000000002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289.85452299999997</v>
      </c>
      <c r="I139">
        <v>0.73001400000000005</v>
      </c>
      <c r="J139" t="s">
        <v>3</v>
      </c>
      <c r="K139">
        <v>284.81981500000001</v>
      </c>
      <c r="L139">
        <v>0.75541999999999998</v>
      </c>
      <c r="M139" t="s">
        <v>4</v>
      </c>
      <c r="N139">
        <v>26.301178</v>
      </c>
      <c r="O139">
        <v>3.0682999999999998E-2</v>
      </c>
      <c r="P139" t="s">
        <v>5</v>
      </c>
      <c r="Q139">
        <v>0.57097600000000004</v>
      </c>
      <c r="R139">
        <v>1.8E-5</v>
      </c>
      <c r="S139" t="s">
        <v>6</v>
      </c>
      <c r="T139">
        <v>192.347814</v>
      </c>
      <c r="U139">
        <v>0.13950299999999999</v>
      </c>
      <c r="V139" t="s">
        <v>7</v>
      </c>
      <c r="W139">
        <v>0.53024800000000005</v>
      </c>
      <c r="X139">
        <v>1.8900000000000001E-4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0.99965899999999996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305.95418100000001</v>
      </c>
      <c r="I140">
        <v>0.77884399999999998</v>
      </c>
      <c r="J140" t="s">
        <v>3</v>
      </c>
      <c r="K140">
        <v>300.63475</v>
      </c>
      <c r="L140">
        <v>0.80285799999999996</v>
      </c>
      <c r="M140" t="s">
        <v>4</v>
      </c>
      <c r="N140">
        <v>27.762554000000002</v>
      </c>
      <c r="O140">
        <v>3.4638000000000002E-2</v>
      </c>
      <c r="P140" t="s">
        <v>5</v>
      </c>
      <c r="Q140">
        <v>0.60262199999999999</v>
      </c>
      <c r="R140">
        <v>1.8E-5</v>
      </c>
      <c r="S140" t="s">
        <v>6</v>
      </c>
      <c r="T140">
        <v>203.056757</v>
      </c>
      <c r="U140">
        <v>0.149566</v>
      </c>
      <c r="V140" t="s">
        <v>7</v>
      </c>
      <c r="W140">
        <v>0.55931600000000004</v>
      </c>
      <c r="X140">
        <v>1.9699999999999999E-4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0.99967300000000003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322.07836500000002</v>
      </c>
      <c r="I141" s="3">
        <v>0.75871100000000002</v>
      </c>
      <c r="J141" s="3" t="s">
        <v>3</v>
      </c>
      <c r="K141" s="3">
        <v>316.471791</v>
      </c>
      <c r="L141" s="3">
        <v>0.78034700000000001</v>
      </c>
      <c r="M141" s="3" t="s">
        <v>4</v>
      </c>
      <c r="N141" s="3">
        <v>29.224076</v>
      </c>
      <c r="O141" s="3">
        <v>3.8885999999999997E-2</v>
      </c>
      <c r="P141" s="3" t="s">
        <v>5</v>
      </c>
      <c r="Q141" s="3">
        <v>0.63429800000000003</v>
      </c>
      <c r="R141" s="3">
        <v>2.0000000000000002E-5</v>
      </c>
      <c r="S141" s="3" t="s">
        <v>6</v>
      </c>
      <c r="T141" s="3">
        <v>213.75665000000001</v>
      </c>
      <c r="U141" s="3">
        <v>0.15021200000000001</v>
      </c>
      <c r="V141" s="3" t="s">
        <v>7</v>
      </c>
      <c r="W141" s="3">
        <v>0.58840700000000001</v>
      </c>
      <c r="X141" s="3">
        <v>2.04E-4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0.99973100000000004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14.098522000000001</v>
      </c>
      <c r="I162">
        <v>4.7454000000000003E-2</v>
      </c>
      <c r="J162" t="s">
        <v>3</v>
      </c>
      <c r="K162">
        <v>13.786270999999999</v>
      </c>
      <c r="L162">
        <v>4.6893999999999998E-2</v>
      </c>
      <c r="M162" t="s">
        <v>4</v>
      </c>
      <c r="N162">
        <v>1.46922</v>
      </c>
      <c r="O162">
        <v>1.044E-3</v>
      </c>
      <c r="P162" t="s">
        <v>5</v>
      </c>
      <c r="Q162">
        <v>3.2534E-2</v>
      </c>
      <c r="R162">
        <v>1.9999999999999999E-6</v>
      </c>
      <c r="S162" t="s">
        <v>6</v>
      </c>
      <c r="T162">
        <v>8.2376000000000005</v>
      </c>
      <c r="U162">
        <v>1.5318999999999999E-2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1.237E-3</v>
      </c>
      <c r="AG162">
        <v>0</v>
      </c>
      <c r="AH162" t="s">
        <v>11</v>
      </c>
      <c r="AI162">
        <v>0.99624699999999999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28.010427</v>
      </c>
      <c r="I163">
        <v>9.1440999999999995E-2</v>
      </c>
      <c r="J163" t="s">
        <v>3</v>
      </c>
      <c r="K163">
        <v>27.389806</v>
      </c>
      <c r="L163">
        <v>8.7103E-2</v>
      </c>
      <c r="M163" t="s">
        <v>4</v>
      </c>
      <c r="N163">
        <v>2.9298639999999998</v>
      </c>
      <c r="O163">
        <v>1.4239999999999999E-3</v>
      </c>
      <c r="P163" t="s">
        <v>5</v>
      </c>
      <c r="Q163">
        <v>6.4388000000000001E-2</v>
      </c>
      <c r="R163">
        <v>3.0000000000000001E-6</v>
      </c>
      <c r="S163" t="s">
        <v>6</v>
      </c>
      <c r="T163">
        <v>16.390515000000001</v>
      </c>
      <c r="U163">
        <v>3.2143999999999999E-2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0.99688699999999997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41.766254000000004</v>
      </c>
      <c r="I164">
        <v>0.11468399999999999</v>
      </c>
      <c r="J164" t="s">
        <v>3</v>
      </c>
      <c r="K164">
        <v>40.826587000000004</v>
      </c>
      <c r="L164">
        <v>0.102205</v>
      </c>
      <c r="M164" t="s">
        <v>4</v>
      </c>
      <c r="N164">
        <v>4.3898599999999997</v>
      </c>
      <c r="O164">
        <v>1.462E-3</v>
      </c>
      <c r="P164" t="s">
        <v>5</v>
      </c>
      <c r="Q164">
        <v>9.6171999999999994E-2</v>
      </c>
      <c r="R164">
        <v>5.0000000000000004E-6</v>
      </c>
      <c r="S164" t="s">
        <v>6</v>
      </c>
      <c r="T164">
        <v>24.483439000000001</v>
      </c>
      <c r="U164">
        <v>2.7438000000000001E-2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0.99751100000000004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55.386088999999998</v>
      </c>
      <c r="I165">
        <v>0.177399</v>
      </c>
      <c r="J165" t="s">
        <v>3</v>
      </c>
      <c r="K165">
        <v>54.126463999999999</v>
      </c>
      <c r="L165">
        <v>0.13928499999999999</v>
      </c>
      <c r="M165" t="s">
        <v>4</v>
      </c>
      <c r="N165">
        <v>5.8542899999999998</v>
      </c>
      <c r="O165">
        <v>2.0990000000000002E-3</v>
      </c>
      <c r="P165" t="s">
        <v>5</v>
      </c>
      <c r="Q165">
        <v>0.127944</v>
      </c>
      <c r="R165">
        <v>6.0000000000000002E-6</v>
      </c>
      <c r="S165" t="s">
        <v>6</v>
      </c>
      <c r="T165">
        <v>32.516416</v>
      </c>
      <c r="U165">
        <v>2.8152E-2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0.99808600000000003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69.038646999999997</v>
      </c>
      <c r="I166">
        <v>0.27152500000000002</v>
      </c>
      <c r="J166" t="s">
        <v>3</v>
      </c>
      <c r="K166">
        <v>67.463054</v>
      </c>
      <c r="L166">
        <v>0.20528299999999999</v>
      </c>
      <c r="M166" t="s">
        <v>4</v>
      </c>
      <c r="N166">
        <v>7.3199829999999997</v>
      </c>
      <c r="O166">
        <v>3.3010000000000001E-3</v>
      </c>
      <c r="P166" t="s">
        <v>5</v>
      </c>
      <c r="Q166">
        <v>0.15973200000000001</v>
      </c>
      <c r="R166">
        <v>7.9999999999999996E-6</v>
      </c>
      <c r="S166" t="s">
        <v>6</v>
      </c>
      <c r="T166">
        <v>40.560538999999999</v>
      </c>
      <c r="U166">
        <v>3.3895000000000002E-2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0.99846500000000005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82.730213000000006</v>
      </c>
      <c r="I167">
        <v>0.39353900000000003</v>
      </c>
      <c r="J167" t="s">
        <v>3</v>
      </c>
      <c r="K167">
        <v>80.836928</v>
      </c>
      <c r="L167">
        <v>0.30205500000000002</v>
      </c>
      <c r="M167" t="s">
        <v>4</v>
      </c>
      <c r="N167">
        <v>8.7816329999999994</v>
      </c>
      <c r="O167">
        <v>3.751E-3</v>
      </c>
      <c r="P167" t="s">
        <v>5</v>
      </c>
      <c r="Q167">
        <v>0.191412</v>
      </c>
      <c r="R167">
        <v>9.0000000000000002E-6</v>
      </c>
      <c r="S167" t="s">
        <v>6</v>
      </c>
      <c r="T167">
        <v>48.613520000000001</v>
      </c>
      <c r="U167">
        <v>4.7347E-2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0.99856599999999995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96.449105000000003</v>
      </c>
      <c r="I168">
        <v>0.595364</v>
      </c>
      <c r="J168" t="s">
        <v>3</v>
      </c>
      <c r="K168">
        <v>94.241471000000004</v>
      </c>
      <c r="L168">
        <v>0.4703</v>
      </c>
      <c r="M168" t="s">
        <v>4</v>
      </c>
      <c r="N168">
        <v>10.245264000000001</v>
      </c>
      <c r="O168">
        <v>4.8089999999999999E-3</v>
      </c>
      <c r="P168" t="s">
        <v>5</v>
      </c>
      <c r="Q168">
        <v>0.22348999999999999</v>
      </c>
      <c r="R168">
        <v>1.2E-5</v>
      </c>
      <c r="S168" t="s">
        <v>6</v>
      </c>
      <c r="T168">
        <v>56.690297999999999</v>
      </c>
      <c r="U168">
        <v>7.1424000000000001E-2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0.99873299999999998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110.149181</v>
      </c>
      <c r="I169">
        <v>0.79069800000000001</v>
      </c>
      <c r="J169" t="s">
        <v>3</v>
      </c>
      <c r="K169">
        <v>107.614689</v>
      </c>
      <c r="L169">
        <v>0.62453000000000003</v>
      </c>
      <c r="M169" t="s">
        <v>4</v>
      </c>
      <c r="N169">
        <v>11.70439</v>
      </c>
      <c r="O169">
        <v>5.0629999999999998E-3</v>
      </c>
      <c r="P169" t="s">
        <v>5</v>
      </c>
      <c r="Q169">
        <v>0.255133</v>
      </c>
      <c r="R169">
        <v>1.4E-5</v>
      </c>
      <c r="S169" t="s">
        <v>6</v>
      </c>
      <c r="T169">
        <v>64.751200999999995</v>
      </c>
      <c r="U169">
        <v>8.7963E-2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0.99884600000000001</v>
      </c>
      <c r="AJ169">
        <v>1.9999999999999999E-6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123.764409</v>
      </c>
      <c r="I170">
        <v>0.95055100000000003</v>
      </c>
      <c r="J170" t="s">
        <v>3</v>
      </c>
      <c r="K170">
        <v>120.906206</v>
      </c>
      <c r="L170">
        <v>0.745116</v>
      </c>
      <c r="M170" t="s">
        <v>4</v>
      </c>
      <c r="N170">
        <v>13.166409</v>
      </c>
      <c r="O170">
        <v>5.7210000000000004E-3</v>
      </c>
      <c r="P170" t="s">
        <v>5</v>
      </c>
      <c r="Q170">
        <v>0.28687499999999999</v>
      </c>
      <c r="R170">
        <v>1.8E-5</v>
      </c>
      <c r="S170" t="s">
        <v>6</v>
      </c>
      <c r="T170">
        <v>72.779397000000003</v>
      </c>
      <c r="U170">
        <v>8.8444999999999996E-2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0.99906899999999998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137.369505</v>
      </c>
      <c r="I171">
        <v>1.0168509999999999</v>
      </c>
      <c r="J171" t="s">
        <v>3</v>
      </c>
      <c r="K171">
        <v>134.19308799999999</v>
      </c>
      <c r="L171">
        <v>0.79922400000000005</v>
      </c>
      <c r="M171" t="s">
        <v>4</v>
      </c>
      <c r="N171">
        <v>14.625356999999999</v>
      </c>
      <c r="O171">
        <v>6.5040000000000002E-3</v>
      </c>
      <c r="P171" t="s">
        <v>5</v>
      </c>
      <c r="Q171">
        <v>0.31855600000000001</v>
      </c>
      <c r="R171">
        <v>2.0000000000000002E-5</v>
      </c>
      <c r="S171" t="s">
        <v>6</v>
      </c>
      <c r="T171">
        <v>80.807670000000002</v>
      </c>
      <c r="U171">
        <v>8.8303999999999994E-2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0.99915900000000002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150.98271700000001</v>
      </c>
      <c r="I172">
        <v>1.1125419999999999</v>
      </c>
      <c r="J172" t="s">
        <v>3</v>
      </c>
      <c r="K172">
        <v>147.48775599999999</v>
      </c>
      <c r="L172">
        <v>0.85637600000000003</v>
      </c>
      <c r="M172" t="s">
        <v>4</v>
      </c>
      <c r="N172">
        <v>16.086991999999999</v>
      </c>
      <c r="O172">
        <v>7.711E-3</v>
      </c>
      <c r="P172" t="s">
        <v>5</v>
      </c>
      <c r="Q172">
        <v>0.35031400000000001</v>
      </c>
      <c r="R172">
        <v>2.0000000000000002E-5</v>
      </c>
      <c r="S172" t="s">
        <v>6</v>
      </c>
      <c r="T172">
        <v>88.835701</v>
      </c>
      <c r="U172">
        <v>8.8396000000000002E-2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0.99918300000000004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164.602869</v>
      </c>
      <c r="I173">
        <v>1.2250270000000001</v>
      </c>
      <c r="J173" t="s">
        <v>3</v>
      </c>
      <c r="K173">
        <v>160.78729799999999</v>
      </c>
      <c r="L173">
        <v>0.92404299999999995</v>
      </c>
      <c r="M173" t="s">
        <v>4</v>
      </c>
      <c r="N173">
        <v>17.548729999999999</v>
      </c>
      <c r="O173">
        <v>8.8839999999999995E-3</v>
      </c>
      <c r="P173" t="s">
        <v>5</v>
      </c>
      <c r="Q173">
        <v>0.382102</v>
      </c>
      <c r="R173">
        <v>2.1999999999999999E-5</v>
      </c>
      <c r="S173" t="s">
        <v>6</v>
      </c>
      <c r="T173">
        <v>96.864064999999997</v>
      </c>
      <c r="U173">
        <v>8.8383000000000003E-2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0.99929400000000002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178.232159</v>
      </c>
      <c r="I174">
        <v>1.3371470000000001</v>
      </c>
      <c r="J174" t="s">
        <v>3</v>
      </c>
      <c r="K174">
        <v>174.097038</v>
      </c>
      <c r="L174">
        <v>0.98013499999999998</v>
      </c>
      <c r="M174" t="s">
        <v>4</v>
      </c>
      <c r="N174">
        <v>19.013012</v>
      </c>
      <c r="O174">
        <v>1.0637000000000001E-2</v>
      </c>
      <c r="P174" t="s">
        <v>5</v>
      </c>
      <c r="Q174">
        <v>0.41399999999999998</v>
      </c>
      <c r="R174">
        <v>2.4000000000000001E-5</v>
      </c>
      <c r="S174" t="s">
        <v>6</v>
      </c>
      <c r="T174">
        <v>104.893024</v>
      </c>
      <c r="U174">
        <v>8.8158E-2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0.99939599999999995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191.84373099999999</v>
      </c>
      <c r="I175">
        <v>1.5195510000000001</v>
      </c>
      <c r="J175" t="s">
        <v>3</v>
      </c>
      <c r="K175">
        <v>187.38421</v>
      </c>
      <c r="L175">
        <v>1.1037349999999999</v>
      </c>
      <c r="M175" t="s">
        <v>4</v>
      </c>
      <c r="N175">
        <v>20.472920999999999</v>
      </c>
      <c r="O175">
        <v>1.1192000000000001E-2</v>
      </c>
      <c r="P175" t="s">
        <v>5</v>
      </c>
      <c r="Q175">
        <v>0.44583200000000001</v>
      </c>
      <c r="R175">
        <v>2.8E-5</v>
      </c>
      <c r="S175" t="s">
        <v>6</v>
      </c>
      <c r="T175">
        <v>112.92087100000001</v>
      </c>
      <c r="U175">
        <v>8.8367000000000001E-2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0.99943199999999999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205.45860400000001</v>
      </c>
      <c r="I176">
        <v>1.694698</v>
      </c>
      <c r="J176" t="s">
        <v>3</v>
      </c>
      <c r="K176">
        <v>200.66803400000001</v>
      </c>
      <c r="L176">
        <v>1.219665</v>
      </c>
      <c r="M176" t="s">
        <v>4</v>
      </c>
      <c r="N176">
        <v>21.931805000000001</v>
      </c>
      <c r="O176">
        <v>1.1303000000000001E-2</v>
      </c>
      <c r="P176" t="s">
        <v>5</v>
      </c>
      <c r="Q176">
        <v>0.47739999999999999</v>
      </c>
      <c r="R176">
        <v>3.1999999999999999E-5</v>
      </c>
      <c r="S176" t="s">
        <v>6</v>
      </c>
      <c r="T176">
        <v>120.94876600000001</v>
      </c>
      <c r="U176">
        <v>8.8326000000000002E-2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0.99944999999999995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219.061981</v>
      </c>
      <c r="I177">
        <v>1.863157</v>
      </c>
      <c r="J177" t="s">
        <v>3</v>
      </c>
      <c r="K177">
        <v>213.943105</v>
      </c>
      <c r="L177">
        <v>1.322694</v>
      </c>
      <c r="M177" t="s">
        <v>4</v>
      </c>
      <c r="N177">
        <v>23.390577</v>
      </c>
      <c r="O177">
        <v>1.1393E-2</v>
      </c>
      <c r="P177" t="s">
        <v>5</v>
      </c>
      <c r="Q177">
        <v>0.50887400000000005</v>
      </c>
      <c r="R177">
        <v>3.4E-5</v>
      </c>
      <c r="S177" t="s">
        <v>6</v>
      </c>
      <c r="T177">
        <v>128.97681800000001</v>
      </c>
      <c r="U177">
        <v>8.8276999999999994E-2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0.99948199999999998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232.72302999999999</v>
      </c>
      <c r="I178">
        <v>1.9818800000000001</v>
      </c>
      <c r="J178" t="s">
        <v>3</v>
      </c>
      <c r="K178">
        <v>227.282624</v>
      </c>
      <c r="L178">
        <v>1.405843</v>
      </c>
      <c r="M178" t="s">
        <v>4</v>
      </c>
      <c r="N178">
        <v>24.851991000000002</v>
      </c>
      <c r="O178">
        <v>1.1950000000000001E-2</v>
      </c>
      <c r="P178" t="s">
        <v>5</v>
      </c>
      <c r="Q178">
        <v>0.54053600000000002</v>
      </c>
      <c r="R178">
        <v>3.8999999999999999E-5</v>
      </c>
      <c r="S178" t="s">
        <v>6</v>
      </c>
      <c r="T178">
        <v>137.00473700000001</v>
      </c>
      <c r="U178">
        <v>8.8238999999999998E-2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0.99951800000000002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246.391707</v>
      </c>
      <c r="I179">
        <v>2.2470859999999999</v>
      </c>
      <c r="J179" t="s">
        <v>3</v>
      </c>
      <c r="K179">
        <v>240.63053600000001</v>
      </c>
      <c r="L179">
        <v>1.6145830000000001</v>
      </c>
      <c r="M179" t="s">
        <v>4</v>
      </c>
      <c r="N179">
        <v>26.318059999999999</v>
      </c>
      <c r="O179">
        <v>1.8253999999999999E-2</v>
      </c>
      <c r="P179" t="s">
        <v>5</v>
      </c>
      <c r="Q179">
        <v>0.57225400000000004</v>
      </c>
      <c r="R179">
        <v>4.8999999999999998E-5</v>
      </c>
      <c r="S179" t="s">
        <v>6</v>
      </c>
      <c r="T179">
        <v>145.03320199999999</v>
      </c>
      <c r="U179">
        <v>8.8387999999999994E-2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0.99953700000000001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260.00482799999997</v>
      </c>
      <c r="I180">
        <v>2.4631630000000002</v>
      </c>
      <c r="J180" t="s">
        <v>3</v>
      </c>
      <c r="K180">
        <v>253.92359500000001</v>
      </c>
      <c r="L180">
        <v>1.757344</v>
      </c>
      <c r="M180" t="s">
        <v>4</v>
      </c>
      <c r="N180">
        <v>27.777958000000002</v>
      </c>
      <c r="O180">
        <v>1.8759999999999999E-2</v>
      </c>
      <c r="P180" t="s">
        <v>5</v>
      </c>
      <c r="Q180">
        <v>0.60402999999999996</v>
      </c>
      <c r="R180">
        <v>5.0000000000000002E-5</v>
      </c>
      <c r="S180" t="s">
        <v>6</v>
      </c>
      <c r="T180">
        <v>153.06109599999999</v>
      </c>
      <c r="U180">
        <v>8.8535000000000003E-2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0.99955499999999997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273.62553500000001</v>
      </c>
      <c r="I181">
        <v>2.7150590000000001</v>
      </c>
      <c r="J181" t="s">
        <v>3</v>
      </c>
      <c r="K181">
        <v>267.22505699999999</v>
      </c>
      <c r="L181">
        <v>1.9252940000000001</v>
      </c>
      <c r="M181" t="s">
        <v>4</v>
      </c>
      <c r="N181">
        <v>29.236456</v>
      </c>
      <c r="O181">
        <v>1.9581000000000001E-2</v>
      </c>
      <c r="P181" t="s">
        <v>5</v>
      </c>
      <c r="Q181">
        <v>0.635598</v>
      </c>
      <c r="R181">
        <v>5.1999999999999997E-5</v>
      </c>
      <c r="S181" t="s">
        <v>6</v>
      </c>
      <c r="T181">
        <v>161.089821</v>
      </c>
      <c r="U181">
        <v>8.8194999999999996E-2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0.99956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46.687883999999997</v>
      </c>
      <c r="I182">
        <v>0.17466999999999999</v>
      </c>
      <c r="J182" t="s">
        <v>3</v>
      </c>
      <c r="K182">
        <v>45.672409000000002</v>
      </c>
      <c r="L182">
        <v>0.17299400000000001</v>
      </c>
      <c r="M182" t="s">
        <v>4</v>
      </c>
      <c r="N182">
        <v>22.307328999999999</v>
      </c>
      <c r="O182">
        <v>5.3215999999999999E-2</v>
      </c>
      <c r="P182" t="s">
        <v>5</v>
      </c>
      <c r="Q182">
        <v>20.345268999999998</v>
      </c>
      <c r="R182">
        <v>3.4328999999999998E-2</v>
      </c>
      <c r="S182" t="s">
        <v>6</v>
      </c>
      <c r="T182">
        <v>44.654102000000002</v>
      </c>
      <c r="U182">
        <v>0.125388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0.99610799999999999</v>
      </c>
      <c r="AJ182">
        <v>3.0000000000000001E-6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92.831557000000004</v>
      </c>
      <c r="I183">
        <v>0.36544100000000002</v>
      </c>
      <c r="J183" t="s">
        <v>3</v>
      </c>
      <c r="K183">
        <v>90.802824000000001</v>
      </c>
      <c r="L183">
        <v>0.359823</v>
      </c>
      <c r="M183" t="s">
        <v>4</v>
      </c>
      <c r="N183">
        <v>44.458277000000002</v>
      </c>
      <c r="O183">
        <v>9.7689999999999999E-2</v>
      </c>
      <c r="P183" t="s">
        <v>5</v>
      </c>
      <c r="Q183">
        <v>40.539841000000003</v>
      </c>
      <c r="R183">
        <v>0.12483</v>
      </c>
      <c r="S183" t="s">
        <v>6</v>
      </c>
      <c r="T183">
        <v>88.844513000000006</v>
      </c>
      <c r="U183">
        <v>0.29980499999999999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0.99700699999999998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138.993548</v>
      </c>
      <c r="I184">
        <v>0.75809099999999996</v>
      </c>
      <c r="J184" t="s">
        <v>3</v>
      </c>
      <c r="K184">
        <v>135.951672</v>
      </c>
      <c r="L184">
        <v>0.74477000000000004</v>
      </c>
      <c r="M184" t="s">
        <v>4</v>
      </c>
      <c r="N184">
        <v>66.621313000000001</v>
      </c>
      <c r="O184">
        <v>0.16317499999999999</v>
      </c>
      <c r="P184" t="s">
        <v>5</v>
      </c>
      <c r="Q184">
        <v>60.718702999999998</v>
      </c>
      <c r="R184">
        <v>0.217222</v>
      </c>
      <c r="S184" t="s">
        <v>6</v>
      </c>
      <c r="T184">
        <v>133.040516</v>
      </c>
      <c r="U184">
        <v>0.61330799999999996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0.99768699999999999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185.15861599999999</v>
      </c>
      <c r="I185">
        <v>1.4895149999999999</v>
      </c>
      <c r="J185" t="s">
        <v>3</v>
      </c>
      <c r="K185">
        <v>181.10307599999999</v>
      </c>
      <c r="L185">
        <v>1.459392</v>
      </c>
      <c r="M185" t="s">
        <v>4</v>
      </c>
      <c r="N185">
        <v>88.816999999999993</v>
      </c>
      <c r="O185">
        <v>0.35136899999999999</v>
      </c>
      <c r="P185" t="s">
        <v>5</v>
      </c>
      <c r="Q185">
        <v>80.905619000000002</v>
      </c>
      <c r="R185">
        <v>0.40694200000000003</v>
      </c>
      <c r="S185" t="s">
        <v>6</v>
      </c>
      <c r="T185">
        <v>177.261438</v>
      </c>
      <c r="U185">
        <v>1.207506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0.99797800000000003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231.26799500000001</v>
      </c>
      <c r="I186">
        <v>2.1571349999999998</v>
      </c>
      <c r="J186" t="s">
        <v>3</v>
      </c>
      <c r="K186">
        <v>226.19870499999999</v>
      </c>
      <c r="L186">
        <v>2.1070660000000001</v>
      </c>
      <c r="M186" t="s">
        <v>4</v>
      </c>
      <c r="N186">
        <v>110.975092</v>
      </c>
      <c r="O186">
        <v>0.55059400000000003</v>
      </c>
      <c r="P186" t="s">
        <v>5</v>
      </c>
      <c r="Q186">
        <v>101.087912</v>
      </c>
      <c r="R186">
        <v>0.63837900000000003</v>
      </c>
      <c r="S186" t="s">
        <v>6</v>
      </c>
      <c r="T186">
        <v>221.43312800000001</v>
      </c>
      <c r="U186">
        <v>1.7874060000000001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0.99826800000000004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277.40180500000002</v>
      </c>
      <c r="I187">
        <v>2.9534690000000001</v>
      </c>
      <c r="J187" t="s">
        <v>3</v>
      </c>
      <c r="K187">
        <v>271.319074</v>
      </c>
      <c r="L187">
        <v>2.8738839999999999</v>
      </c>
      <c r="M187" t="s">
        <v>4</v>
      </c>
      <c r="N187">
        <v>133.133039</v>
      </c>
      <c r="O187">
        <v>0.78051800000000005</v>
      </c>
      <c r="P187" t="s">
        <v>5</v>
      </c>
      <c r="Q187">
        <v>121.293575</v>
      </c>
      <c r="R187">
        <v>0.82140400000000002</v>
      </c>
      <c r="S187" t="s">
        <v>6</v>
      </c>
      <c r="T187">
        <v>265.62653399999999</v>
      </c>
      <c r="U187">
        <v>2.4515319999999998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0.99852399999999997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323.54741799999999</v>
      </c>
      <c r="I188">
        <v>3.427794</v>
      </c>
      <c r="J188" t="s">
        <v>3</v>
      </c>
      <c r="K188">
        <v>316.45134200000001</v>
      </c>
      <c r="L188">
        <v>3.3268719999999998</v>
      </c>
      <c r="M188" t="s">
        <v>4</v>
      </c>
      <c r="N188">
        <v>155.27861100000001</v>
      </c>
      <c r="O188">
        <v>1.0278529999999999</v>
      </c>
      <c r="P188" t="s">
        <v>5</v>
      </c>
      <c r="Q188">
        <v>141.51118700000001</v>
      </c>
      <c r="R188">
        <v>1.117774</v>
      </c>
      <c r="S188" t="s">
        <v>6</v>
      </c>
      <c r="T188">
        <v>309.826032</v>
      </c>
      <c r="U188">
        <v>2.8740410000000001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0.99874399999999997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369.67048499999999</v>
      </c>
      <c r="I189">
        <v>4.2482049999999996</v>
      </c>
      <c r="J189" t="s">
        <v>3</v>
      </c>
      <c r="K189">
        <v>361.56124899999998</v>
      </c>
      <c r="L189">
        <v>4.1189439999999999</v>
      </c>
      <c r="M189" t="s">
        <v>4</v>
      </c>
      <c r="N189">
        <v>177.44770500000001</v>
      </c>
      <c r="O189">
        <v>1.2617020000000001</v>
      </c>
      <c r="P189" t="s">
        <v>5</v>
      </c>
      <c r="Q189">
        <v>161.705703</v>
      </c>
      <c r="R189">
        <v>1.347653</v>
      </c>
      <c r="S189" t="s">
        <v>6</v>
      </c>
      <c r="T189">
        <v>354.003918</v>
      </c>
      <c r="U189">
        <v>3.4236399999999998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0.99880000000000002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415.761349</v>
      </c>
      <c r="I190">
        <v>4.7060750000000002</v>
      </c>
      <c r="J190" t="s">
        <v>3</v>
      </c>
      <c r="K190">
        <v>406.63883499999997</v>
      </c>
      <c r="L190">
        <v>4.5493329999999998</v>
      </c>
      <c r="M190" t="s">
        <v>4</v>
      </c>
      <c r="N190">
        <v>199.59435199999999</v>
      </c>
      <c r="O190">
        <v>1.497206</v>
      </c>
      <c r="P190" t="s">
        <v>5</v>
      </c>
      <c r="Q190">
        <v>181.908254</v>
      </c>
      <c r="R190">
        <v>1.5079279999999999</v>
      </c>
      <c r="S190" t="s">
        <v>6</v>
      </c>
      <c r="T190">
        <v>398.15858500000002</v>
      </c>
      <c r="U190">
        <v>3.6846079999999999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0.99898299999999995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461.85808800000001</v>
      </c>
      <c r="I191">
        <v>5.3248139999999999</v>
      </c>
      <c r="J191" t="s">
        <v>3</v>
      </c>
      <c r="K191">
        <v>451.72203500000001</v>
      </c>
      <c r="L191">
        <v>5.1429220000000004</v>
      </c>
      <c r="M191" t="s">
        <v>4</v>
      </c>
      <c r="N191">
        <v>221.76910599999999</v>
      </c>
      <c r="O191">
        <v>1.728753</v>
      </c>
      <c r="P191" t="s">
        <v>5</v>
      </c>
      <c r="Q191">
        <v>202.06533099999999</v>
      </c>
      <c r="R191">
        <v>1.7564249999999999</v>
      </c>
      <c r="S191" t="s">
        <v>6</v>
      </c>
      <c r="T191">
        <v>442.31666999999999</v>
      </c>
      <c r="U191">
        <v>4.0979299999999999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0.99907800000000002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507.937386</v>
      </c>
      <c r="I192">
        <v>5.9377500000000003</v>
      </c>
      <c r="J192" t="s">
        <v>3</v>
      </c>
      <c r="K192">
        <v>496.788094</v>
      </c>
      <c r="L192">
        <v>5.7290330000000003</v>
      </c>
      <c r="M192" t="s">
        <v>4</v>
      </c>
      <c r="N192">
        <v>243.913882</v>
      </c>
      <c r="O192">
        <v>1.992351</v>
      </c>
      <c r="P192" t="s">
        <v>5</v>
      </c>
      <c r="Q192">
        <v>222.24501900000001</v>
      </c>
      <c r="R192">
        <v>1.939298</v>
      </c>
      <c r="S192" t="s">
        <v>6</v>
      </c>
      <c r="T192">
        <v>486.46202</v>
      </c>
      <c r="U192">
        <v>4.453341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0.99912199999999995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554.09903799999995</v>
      </c>
      <c r="I193">
        <v>6.3799390000000002</v>
      </c>
      <c r="J193" t="s">
        <v>3</v>
      </c>
      <c r="K193">
        <v>541.93652299999997</v>
      </c>
      <c r="L193">
        <v>6.14384</v>
      </c>
      <c r="M193" t="s">
        <v>4</v>
      </c>
      <c r="N193">
        <v>266.08737400000001</v>
      </c>
      <c r="O193">
        <v>2.2818139999999998</v>
      </c>
      <c r="P193" t="s">
        <v>5</v>
      </c>
      <c r="Q193">
        <v>242.4033</v>
      </c>
      <c r="R193">
        <v>2.216815</v>
      </c>
      <c r="S193" t="s">
        <v>6</v>
      </c>
      <c r="T193">
        <v>530.65101300000003</v>
      </c>
      <c r="U193">
        <v>4.7294150000000004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0.99920399999999998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600.24496599999998</v>
      </c>
      <c r="I194">
        <v>6.8745799999999999</v>
      </c>
      <c r="J194" t="s">
        <v>3</v>
      </c>
      <c r="K194">
        <v>587.06872599999997</v>
      </c>
      <c r="L194">
        <v>6.6108209999999996</v>
      </c>
      <c r="M194" t="s">
        <v>4</v>
      </c>
      <c r="N194">
        <v>288.25853999999998</v>
      </c>
      <c r="O194">
        <v>2.5376020000000001</v>
      </c>
      <c r="P194" t="s">
        <v>5</v>
      </c>
      <c r="Q194">
        <v>262.58350300000001</v>
      </c>
      <c r="R194">
        <v>2.4946769999999998</v>
      </c>
      <c r="S194" t="s">
        <v>6</v>
      </c>
      <c r="T194">
        <v>574.83878400000003</v>
      </c>
      <c r="U194">
        <v>5.12418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0.99931999999999999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646.36904400000003</v>
      </c>
      <c r="I195">
        <v>7.5041969999999996</v>
      </c>
      <c r="J195" t="s">
        <v>3</v>
      </c>
      <c r="K195">
        <v>632.17913099999998</v>
      </c>
      <c r="L195">
        <v>7.2103020000000004</v>
      </c>
      <c r="M195" t="s">
        <v>4</v>
      </c>
      <c r="N195">
        <v>310.44887599999998</v>
      </c>
      <c r="O195">
        <v>2.8375650000000001</v>
      </c>
      <c r="P195" t="s">
        <v>5</v>
      </c>
      <c r="Q195">
        <v>282.77824500000003</v>
      </c>
      <c r="R195">
        <v>2.927397</v>
      </c>
      <c r="S195" t="s">
        <v>6</v>
      </c>
      <c r="T195">
        <v>619.03591600000004</v>
      </c>
      <c r="U195">
        <v>5.6269720000000003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0.99936800000000003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692.50395100000003</v>
      </c>
      <c r="I196">
        <v>8.2309990000000006</v>
      </c>
      <c r="J196" t="s">
        <v>3</v>
      </c>
      <c r="K196">
        <v>677.30074200000001</v>
      </c>
      <c r="L196">
        <v>7.9020890000000001</v>
      </c>
      <c r="M196" t="s">
        <v>4</v>
      </c>
      <c r="N196">
        <v>332.60947099999998</v>
      </c>
      <c r="O196">
        <v>3.2585980000000001</v>
      </c>
      <c r="P196" t="s">
        <v>5</v>
      </c>
      <c r="Q196">
        <v>302.98100599999998</v>
      </c>
      <c r="R196">
        <v>3.3685510000000001</v>
      </c>
      <c r="S196" t="s">
        <v>6</v>
      </c>
      <c r="T196">
        <v>663.23407499999996</v>
      </c>
      <c r="U196">
        <v>6.135275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0.99943599999999999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738.756125</v>
      </c>
      <c r="I197">
        <v>8.5925919999999998</v>
      </c>
      <c r="J197" t="s">
        <v>3</v>
      </c>
      <c r="K197">
        <v>722.53985</v>
      </c>
      <c r="L197">
        <v>8.2398659999999992</v>
      </c>
      <c r="M197" t="s">
        <v>4</v>
      </c>
      <c r="N197">
        <v>354.78876500000001</v>
      </c>
      <c r="O197">
        <v>3.5264989999999998</v>
      </c>
      <c r="P197" t="s">
        <v>5</v>
      </c>
      <c r="Q197">
        <v>323.27094399999999</v>
      </c>
      <c r="R197">
        <v>4.0787659999999999</v>
      </c>
      <c r="S197" t="s">
        <v>6</v>
      </c>
      <c r="T197">
        <v>707.54176900000004</v>
      </c>
      <c r="U197">
        <v>6.4491459999999998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0.99945200000000001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784.88959699999998</v>
      </c>
      <c r="I198">
        <v>9.4563749999999995</v>
      </c>
      <c r="J198" t="s">
        <v>3</v>
      </c>
      <c r="K198">
        <v>767.65983000000006</v>
      </c>
      <c r="L198">
        <v>9.0683779999999992</v>
      </c>
      <c r="M198" t="s">
        <v>4</v>
      </c>
      <c r="N198">
        <v>376.94634600000001</v>
      </c>
      <c r="O198">
        <v>3.8955679999999999</v>
      </c>
      <c r="P198" t="s">
        <v>5</v>
      </c>
      <c r="Q198">
        <v>343.48992900000002</v>
      </c>
      <c r="R198">
        <v>4.6494109999999997</v>
      </c>
      <c r="S198" t="s">
        <v>6</v>
      </c>
      <c r="T198">
        <v>751.73464200000001</v>
      </c>
      <c r="U198">
        <v>7.0630069999999998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0.99949500000000002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831.121262</v>
      </c>
      <c r="I199">
        <v>9.8845039999999997</v>
      </c>
      <c r="J199" t="s">
        <v>3</v>
      </c>
      <c r="K199">
        <v>812.87866199999996</v>
      </c>
      <c r="L199">
        <v>9.4737120000000008</v>
      </c>
      <c r="M199" t="s">
        <v>4</v>
      </c>
      <c r="N199">
        <v>399.126777</v>
      </c>
      <c r="O199">
        <v>4.2052319999999996</v>
      </c>
      <c r="P199" t="s">
        <v>5</v>
      </c>
      <c r="Q199">
        <v>363.75383199999999</v>
      </c>
      <c r="R199">
        <v>5.5973829999999998</v>
      </c>
      <c r="S199" t="s">
        <v>6</v>
      </c>
      <c r="T199">
        <v>796.00862400000005</v>
      </c>
      <c r="U199">
        <v>7.6363200000000004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0.99955799999999995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877.27272100000005</v>
      </c>
      <c r="I200">
        <v>10.611197000000001</v>
      </c>
      <c r="J200" t="s">
        <v>3</v>
      </c>
      <c r="K200">
        <v>858.01699799999994</v>
      </c>
      <c r="L200">
        <v>10.167438000000001</v>
      </c>
      <c r="M200" t="s">
        <v>4</v>
      </c>
      <c r="N200">
        <v>421.31345099999999</v>
      </c>
      <c r="O200">
        <v>4.5363740000000004</v>
      </c>
      <c r="P200" t="s">
        <v>5</v>
      </c>
      <c r="Q200">
        <v>383.96058499999998</v>
      </c>
      <c r="R200">
        <v>6.2568890000000001</v>
      </c>
      <c r="S200" t="s">
        <v>6</v>
      </c>
      <c r="T200">
        <v>840.22085100000004</v>
      </c>
      <c r="U200">
        <v>8.3104099999999992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0.99956299999999998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923.41670199999999</v>
      </c>
      <c r="I201">
        <v>11.1021</v>
      </c>
      <c r="J201" t="s">
        <v>3</v>
      </c>
      <c r="K201">
        <v>903.147063</v>
      </c>
      <c r="L201">
        <v>10.625285</v>
      </c>
      <c r="M201" t="s">
        <v>4</v>
      </c>
      <c r="N201">
        <v>443.46065700000003</v>
      </c>
      <c r="O201">
        <v>4.9205430000000003</v>
      </c>
      <c r="P201" t="s">
        <v>5</v>
      </c>
      <c r="Q201">
        <v>404.15811200000002</v>
      </c>
      <c r="R201">
        <v>6.8590970000000002</v>
      </c>
      <c r="S201" t="s">
        <v>6</v>
      </c>
      <c r="T201">
        <v>884.40951800000005</v>
      </c>
      <c r="U201">
        <v>8.7918219999999998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0.99958800000000003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30.842023000000001</v>
      </c>
      <c r="I222">
        <v>0.184614</v>
      </c>
      <c r="J222" t="s">
        <v>3</v>
      </c>
      <c r="K222">
        <v>11.520695999999999</v>
      </c>
      <c r="L222">
        <v>0.109402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60.984610000000004</v>
      </c>
      <c r="I223">
        <v>0.238345</v>
      </c>
      <c r="J223" t="s">
        <v>3</v>
      </c>
      <c r="K223">
        <v>22.646273000000001</v>
      </c>
      <c r="L223">
        <v>0.15087500000000001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90.869257000000005</v>
      </c>
      <c r="I224">
        <v>0.298093</v>
      </c>
      <c r="J224" t="s">
        <v>3</v>
      </c>
      <c r="K224">
        <v>33.654003000000003</v>
      </c>
      <c r="L224">
        <v>0.15620899999999999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120.748656</v>
      </c>
      <c r="I225">
        <v>0.39334799999999998</v>
      </c>
      <c r="J225" t="s">
        <v>3</v>
      </c>
      <c r="K225">
        <v>44.665854000000003</v>
      </c>
      <c r="L225">
        <v>0.16639499999999999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150.63814400000001</v>
      </c>
      <c r="I226">
        <v>0.52669600000000005</v>
      </c>
      <c r="J226" t="s">
        <v>3</v>
      </c>
      <c r="K226">
        <v>55.686588</v>
      </c>
      <c r="L226">
        <v>0.183225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180.53247099999999</v>
      </c>
      <c r="I227">
        <v>0.70683700000000005</v>
      </c>
      <c r="J227" t="s">
        <v>3</v>
      </c>
      <c r="K227">
        <v>66.712452999999996</v>
      </c>
      <c r="L227">
        <v>0.21542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210.434494</v>
      </c>
      <c r="I228">
        <v>0.95727799999999996</v>
      </c>
      <c r="J228" t="s">
        <v>3</v>
      </c>
      <c r="K228">
        <v>77.731910999999997</v>
      </c>
      <c r="L228">
        <v>0.23972599999999999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240.35521900000001</v>
      </c>
      <c r="I229">
        <v>1.319402</v>
      </c>
      <c r="J229" t="s">
        <v>3</v>
      </c>
      <c r="K229">
        <v>88.762994000000006</v>
      </c>
      <c r="L229">
        <v>0.28262300000000001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270.32065299999999</v>
      </c>
      <c r="I230">
        <v>1.871146</v>
      </c>
      <c r="J230" t="s">
        <v>3</v>
      </c>
      <c r="K230">
        <v>99.841440000000006</v>
      </c>
      <c r="L230">
        <v>0.39849400000000001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300.28439100000003</v>
      </c>
      <c r="I231">
        <v>2.45343</v>
      </c>
      <c r="J231" t="s">
        <v>3</v>
      </c>
      <c r="K231">
        <v>110.890462</v>
      </c>
      <c r="L231">
        <v>0.46682299999999999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330.19776000000002</v>
      </c>
      <c r="I232">
        <v>2.9075579999999999</v>
      </c>
      <c r="J232" t="s">
        <v>3</v>
      </c>
      <c r="K232">
        <v>121.92450100000001</v>
      </c>
      <c r="L232">
        <v>0.52688900000000005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360.22328700000003</v>
      </c>
      <c r="I233">
        <v>3.0383369999999998</v>
      </c>
      <c r="J233" t="s">
        <v>3</v>
      </c>
      <c r="K233">
        <v>133.00323599999999</v>
      </c>
      <c r="L233">
        <v>0.53868799999999994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390.15854300000001</v>
      </c>
      <c r="I234">
        <v>3.4410280000000002</v>
      </c>
      <c r="J234" t="s">
        <v>3</v>
      </c>
      <c r="K234">
        <v>144.058177</v>
      </c>
      <c r="L234">
        <v>0.59844200000000003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420.061575</v>
      </c>
      <c r="I235">
        <v>3.98678</v>
      </c>
      <c r="J235" t="s">
        <v>3</v>
      </c>
      <c r="K235">
        <v>155.09328199999999</v>
      </c>
      <c r="L235">
        <v>0.66845100000000002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449.96642200000002</v>
      </c>
      <c r="I236">
        <v>4.5833360000000001</v>
      </c>
      <c r="J236" t="s">
        <v>3</v>
      </c>
      <c r="K236">
        <v>166.131878</v>
      </c>
      <c r="L236">
        <v>0.74478599999999995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479.873333</v>
      </c>
      <c r="I237">
        <v>5.2130739999999998</v>
      </c>
      <c r="J237" t="s">
        <v>3</v>
      </c>
      <c r="K237">
        <v>177.17151699999999</v>
      </c>
      <c r="L237">
        <v>0.82347700000000001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509.78370699999999</v>
      </c>
      <c r="I238">
        <v>5.9237310000000001</v>
      </c>
      <c r="J238" t="s">
        <v>3</v>
      </c>
      <c r="K238">
        <v>188.212018</v>
      </c>
      <c r="L238">
        <v>0.90784399999999998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539.73654099999999</v>
      </c>
      <c r="I239">
        <v>6.8880679999999996</v>
      </c>
      <c r="J239" t="s">
        <v>3</v>
      </c>
      <c r="K239">
        <v>199.274012</v>
      </c>
      <c r="L239">
        <v>1.054457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569.77586499999995</v>
      </c>
      <c r="I240">
        <v>8.0648269999999993</v>
      </c>
      <c r="J240" t="s">
        <v>3</v>
      </c>
      <c r="K240">
        <v>210.36192</v>
      </c>
      <c r="L240">
        <v>1.200323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599.76643899999999</v>
      </c>
      <c r="I241">
        <v>9.2802900000000008</v>
      </c>
      <c r="J241" t="s">
        <v>3</v>
      </c>
      <c r="K241">
        <v>221.431928</v>
      </c>
      <c r="L241">
        <v>1.3389070000000001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22.988154000000002</v>
      </c>
      <c r="I242">
        <v>5.8041000000000002E-2</v>
      </c>
      <c r="J242" t="s">
        <v>3</v>
      </c>
      <c r="K242">
        <v>3.3723299999999998</v>
      </c>
      <c r="L242">
        <v>2.2884999999999999E-2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45.493448999999998</v>
      </c>
      <c r="I243">
        <v>7.9618999999999995E-2</v>
      </c>
      <c r="J243" t="s">
        <v>3</v>
      </c>
      <c r="K243">
        <v>6.6005130000000003</v>
      </c>
      <c r="L243">
        <v>5.4434000000000003E-2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67.664015000000006</v>
      </c>
      <c r="I244">
        <v>0.14144799999999999</v>
      </c>
      <c r="J244" t="s">
        <v>3</v>
      </c>
      <c r="K244">
        <v>9.7516309999999997</v>
      </c>
      <c r="L244">
        <v>5.9601000000000001E-2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89.818556999999998</v>
      </c>
      <c r="I245">
        <v>0.151397</v>
      </c>
      <c r="J245" t="s">
        <v>3</v>
      </c>
      <c r="K245">
        <v>12.89968</v>
      </c>
      <c r="L245">
        <v>6.0794000000000001E-2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111.98818199999999</v>
      </c>
      <c r="I246">
        <v>0.19220699999999999</v>
      </c>
      <c r="J246" t="s">
        <v>3</v>
      </c>
      <c r="K246">
        <v>16.063379000000001</v>
      </c>
      <c r="L246">
        <v>6.1891000000000002E-2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134.15225000000001</v>
      </c>
      <c r="I247">
        <v>0.23119400000000001</v>
      </c>
      <c r="J247" t="s">
        <v>3</v>
      </c>
      <c r="K247">
        <v>19.208843999999999</v>
      </c>
      <c r="L247">
        <v>6.1358000000000003E-2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156.31060500000001</v>
      </c>
      <c r="I248">
        <v>0.25959300000000002</v>
      </c>
      <c r="J248" t="s">
        <v>3</v>
      </c>
      <c r="K248">
        <v>22.356021999999999</v>
      </c>
      <c r="L248">
        <v>5.8703999999999999E-2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178.48442700000001</v>
      </c>
      <c r="I249">
        <v>0.30671500000000002</v>
      </c>
      <c r="J249" t="s">
        <v>3</v>
      </c>
      <c r="K249">
        <v>25.503187</v>
      </c>
      <c r="L249">
        <v>5.8473999999999998E-2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200.656193</v>
      </c>
      <c r="I250">
        <v>0.36935800000000002</v>
      </c>
      <c r="J250" t="s">
        <v>3</v>
      </c>
      <c r="K250">
        <v>28.650048999999999</v>
      </c>
      <c r="L250">
        <v>6.1524000000000002E-2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222.80895699999999</v>
      </c>
      <c r="I251">
        <v>0.39369399999999999</v>
      </c>
      <c r="J251" t="s">
        <v>3</v>
      </c>
      <c r="K251">
        <v>31.79091</v>
      </c>
      <c r="L251">
        <v>6.1178000000000003E-2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244.980064</v>
      </c>
      <c r="I252">
        <v>0.42631999999999998</v>
      </c>
      <c r="J252" t="s">
        <v>3</v>
      </c>
      <c r="K252">
        <v>34.943187999999999</v>
      </c>
      <c r="L252">
        <v>6.5296000000000007E-2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267.134592</v>
      </c>
      <c r="I253">
        <v>0.46723599999999998</v>
      </c>
      <c r="J253" t="s">
        <v>3</v>
      </c>
      <c r="K253">
        <v>38.089807999999998</v>
      </c>
      <c r="L253">
        <v>7.0937E-2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289.29736400000002</v>
      </c>
      <c r="I254">
        <v>0.494531</v>
      </c>
      <c r="J254" t="s">
        <v>3</v>
      </c>
      <c r="K254">
        <v>41.236379999999997</v>
      </c>
      <c r="L254">
        <v>7.1386000000000005E-2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311.45514600000001</v>
      </c>
      <c r="I255">
        <v>0.52950399999999997</v>
      </c>
      <c r="J255" t="s">
        <v>3</v>
      </c>
      <c r="K255">
        <v>44.389485000000001</v>
      </c>
      <c r="L255">
        <v>7.4517E-2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333.61528099999998</v>
      </c>
      <c r="I256">
        <v>0.57458900000000002</v>
      </c>
      <c r="J256" t="s">
        <v>3</v>
      </c>
      <c r="K256">
        <v>47.535499999999999</v>
      </c>
      <c r="L256">
        <v>7.4271000000000004E-2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355.77772299999998</v>
      </c>
      <c r="I257">
        <v>0.62657799999999997</v>
      </c>
      <c r="J257" t="s">
        <v>3</v>
      </c>
      <c r="K257">
        <v>50.677106000000002</v>
      </c>
      <c r="L257">
        <v>7.3899000000000006E-2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377.93437999999998</v>
      </c>
      <c r="I258">
        <v>0.70818599999999998</v>
      </c>
      <c r="J258" t="s">
        <v>3</v>
      </c>
      <c r="K258">
        <v>53.817979999999999</v>
      </c>
      <c r="L258">
        <v>7.3901999999999995E-2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400.097758</v>
      </c>
      <c r="I259">
        <v>0.83024900000000001</v>
      </c>
      <c r="J259" t="s">
        <v>3</v>
      </c>
      <c r="K259">
        <v>56.958848000000003</v>
      </c>
      <c r="L259">
        <v>7.3729000000000003E-2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422.27434299999999</v>
      </c>
      <c r="I260">
        <v>0.97336</v>
      </c>
      <c r="J260" t="s">
        <v>3</v>
      </c>
      <c r="K260">
        <v>60.116959999999999</v>
      </c>
      <c r="L260">
        <v>8.6179000000000006E-2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444.46613600000001</v>
      </c>
      <c r="I261">
        <v>1.132676</v>
      </c>
      <c r="J261" t="s">
        <v>3</v>
      </c>
      <c r="K261">
        <v>63.269060000000003</v>
      </c>
      <c r="L261">
        <v>8.9193999999999996E-2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34.547241</v>
      </c>
      <c r="I262">
        <v>0.107764</v>
      </c>
      <c r="J262" t="s">
        <v>3</v>
      </c>
      <c r="K262">
        <v>11.12364</v>
      </c>
      <c r="L262">
        <v>6.0664999999999997E-2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68.289812999999995</v>
      </c>
      <c r="I263">
        <v>8.6511000000000005E-2</v>
      </c>
      <c r="J263" t="s">
        <v>3</v>
      </c>
      <c r="K263">
        <v>21.779354000000001</v>
      </c>
      <c r="L263">
        <v>6.2212000000000003E-2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102.050955</v>
      </c>
      <c r="I264">
        <v>0.15837699999999999</v>
      </c>
      <c r="J264" t="s">
        <v>3</v>
      </c>
      <c r="K264">
        <v>32.446410999999998</v>
      </c>
      <c r="L264">
        <v>7.6783000000000004E-2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135.802967</v>
      </c>
      <c r="I265">
        <v>0.234876</v>
      </c>
      <c r="J265" t="s">
        <v>3</v>
      </c>
      <c r="K265">
        <v>43.121132000000003</v>
      </c>
      <c r="L265">
        <v>0.100312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169.55146400000001</v>
      </c>
      <c r="I266">
        <v>0.34410600000000002</v>
      </c>
      <c r="J266" t="s">
        <v>3</v>
      </c>
      <c r="K266">
        <v>53.803736999999998</v>
      </c>
      <c r="L266">
        <v>0.12736700000000001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203.24240800000001</v>
      </c>
      <c r="I267">
        <v>0.342584</v>
      </c>
      <c r="J267" t="s">
        <v>3</v>
      </c>
      <c r="K267">
        <v>64.461679000000004</v>
      </c>
      <c r="L267">
        <v>0.12739400000000001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236.942633</v>
      </c>
      <c r="I268">
        <v>0.33950799999999998</v>
      </c>
      <c r="J268" t="s">
        <v>3</v>
      </c>
      <c r="K268">
        <v>75.125134000000003</v>
      </c>
      <c r="L268">
        <v>0.126828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270.69926500000003</v>
      </c>
      <c r="I269">
        <v>0.32716000000000001</v>
      </c>
      <c r="J269" t="s">
        <v>3</v>
      </c>
      <c r="K269">
        <v>85.824509000000006</v>
      </c>
      <c r="L269">
        <v>0.11398899999999999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304.45640300000002</v>
      </c>
      <c r="I270">
        <v>0.323795</v>
      </c>
      <c r="J270" t="s">
        <v>3</v>
      </c>
      <c r="K270">
        <v>96.503806999999995</v>
      </c>
      <c r="L270">
        <v>0.11194999999999999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338.25727699999999</v>
      </c>
      <c r="I271">
        <v>0.37386599999999998</v>
      </c>
      <c r="J271" t="s">
        <v>3</v>
      </c>
      <c r="K271">
        <v>107.213335</v>
      </c>
      <c r="L271">
        <v>0.120391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372.02001300000001</v>
      </c>
      <c r="I272">
        <v>0.41493000000000002</v>
      </c>
      <c r="J272" t="s">
        <v>3</v>
      </c>
      <c r="K272">
        <v>117.900232</v>
      </c>
      <c r="L272">
        <v>0.12012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405.761595</v>
      </c>
      <c r="I273">
        <v>0.44743500000000003</v>
      </c>
      <c r="J273" t="s">
        <v>3</v>
      </c>
      <c r="K273">
        <v>128.58575999999999</v>
      </c>
      <c r="L273">
        <v>0.12142699999999999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439.47635300000002</v>
      </c>
      <c r="I274">
        <v>0.448185</v>
      </c>
      <c r="J274" t="s">
        <v>3</v>
      </c>
      <c r="K274">
        <v>139.26835800000001</v>
      </c>
      <c r="L274">
        <v>0.121169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473.199208</v>
      </c>
      <c r="I275">
        <v>0.45016699999999998</v>
      </c>
      <c r="J275" t="s">
        <v>3</v>
      </c>
      <c r="K275">
        <v>149.95854600000001</v>
      </c>
      <c r="L275">
        <v>0.12266199999999999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506.96866399999999</v>
      </c>
      <c r="I276">
        <v>0.42389399999999999</v>
      </c>
      <c r="J276" t="s">
        <v>3</v>
      </c>
      <c r="K276">
        <v>160.66550699999999</v>
      </c>
      <c r="L276">
        <v>0.118913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540.80614700000001</v>
      </c>
      <c r="I277">
        <v>0.39747500000000002</v>
      </c>
      <c r="J277" t="s">
        <v>3</v>
      </c>
      <c r="K277">
        <v>171.420456</v>
      </c>
      <c r="L277">
        <v>0.14807999999999999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574.66548699999998</v>
      </c>
      <c r="I278">
        <v>0.44040000000000001</v>
      </c>
      <c r="J278" t="s">
        <v>3</v>
      </c>
      <c r="K278">
        <v>182.17842300000001</v>
      </c>
      <c r="L278">
        <v>0.151202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608.50173500000005</v>
      </c>
      <c r="I279">
        <v>0.45294899999999999</v>
      </c>
      <c r="J279" t="s">
        <v>3</v>
      </c>
      <c r="K279">
        <v>192.924665</v>
      </c>
      <c r="L279">
        <v>0.17924599999999999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642.27951900000005</v>
      </c>
      <c r="I280">
        <v>0.45809499999999997</v>
      </c>
      <c r="J280" t="s">
        <v>3</v>
      </c>
      <c r="K280">
        <v>203.65892199999999</v>
      </c>
      <c r="L280">
        <v>0.19017000000000001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676.060294</v>
      </c>
      <c r="I281">
        <v>0.49222300000000002</v>
      </c>
      <c r="J281" t="s">
        <v>3</v>
      </c>
      <c r="K281">
        <v>214.38846599999999</v>
      </c>
      <c r="L281">
        <v>0.19953599999999999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31.987179000000001</v>
      </c>
      <c r="I282">
        <v>0.149562</v>
      </c>
      <c r="J282" t="s">
        <v>3</v>
      </c>
      <c r="K282">
        <v>8.3569279999999999</v>
      </c>
      <c r="L282">
        <v>3.4450000000000001E-2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63.247737999999998</v>
      </c>
      <c r="I283">
        <v>0.190191</v>
      </c>
      <c r="J283" t="s">
        <v>3</v>
      </c>
      <c r="K283">
        <v>16.390900999999999</v>
      </c>
      <c r="L283">
        <v>3.5762000000000002E-2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94.359421999999995</v>
      </c>
      <c r="I284">
        <v>0.25989400000000001</v>
      </c>
      <c r="J284" t="s">
        <v>3</v>
      </c>
      <c r="K284">
        <v>24.392976000000001</v>
      </c>
      <c r="L284">
        <v>3.7433000000000001E-2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125.495423</v>
      </c>
      <c r="I285">
        <v>0.314415</v>
      </c>
      <c r="J285" t="s">
        <v>3</v>
      </c>
      <c r="K285">
        <v>32.407846999999997</v>
      </c>
      <c r="L285">
        <v>4.4326999999999998E-2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156.63196600000001</v>
      </c>
      <c r="I286">
        <v>0.41672900000000002</v>
      </c>
      <c r="J286" t="s">
        <v>3</v>
      </c>
      <c r="K286">
        <v>40.412663999999999</v>
      </c>
      <c r="L286">
        <v>5.289E-2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187.771976</v>
      </c>
      <c r="I287">
        <v>0.48908800000000002</v>
      </c>
      <c r="J287" t="s">
        <v>3</v>
      </c>
      <c r="K287">
        <v>48.432375</v>
      </c>
      <c r="L287">
        <v>7.0600999999999997E-2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218.92339100000001</v>
      </c>
      <c r="I288">
        <v>0.55384500000000003</v>
      </c>
      <c r="J288" t="s">
        <v>3</v>
      </c>
      <c r="K288">
        <v>56.441625999999999</v>
      </c>
      <c r="L288">
        <v>8.1895999999999997E-2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250.04403600000001</v>
      </c>
      <c r="I289">
        <v>0.69615400000000005</v>
      </c>
      <c r="J289" t="s">
        <v>3</v>
      </c>
      <c r="K289">
        <v>64.445508000000004</v>
      </c>
      <c r="L289">
        <v>9.5847000000000002E-2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281.16182500000002</v>
      </c>
      <c r="I290">
        <v>0.84063600000000005</v>
      </c>
      <c r="J290" t="s">
        <v>3</v>
      </c>
      <c r="K290">
        <v>72.442511999999994</v>
      </c>
      <c r="L290">
        <v>0.102699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312.296201</v>
      </c>
      <c r="I291">
        <v>1.008875</v>
      </c>
      <c r="J291" t="s">
        <v>3</v>
      </c>
      <c r="K291">
        <v>80.461177000000006</v>
      </c>
      <c r="L291">
        <v>0.116983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343.41419000000002</v>
      </c>
      <c r="I292">
        <v>1.1731860000000001</v>
      </c>
      <c r="J292" t="s">
        <v>3</v>
      </c>
      <c r="K292">
        <v>88.475813000000002</v>
      </c>
      <c r="L292">
        <v>0.132049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374.55415499999998</v>
      </c>
      <c r="I293">
        <v>1.406012</v>
      </c>
      <c r="J293" t="s">
        <v>3</v>
      </c>
      <c r="K293">
        <v>96.496401000000006</v>
      </c>
      <c r="L293">
        <v>0.15609799999999999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405.69296800000001</v>
      </c>
      <c r="I294">
        <v>1.6373580000000001</v>
      </c>
      <c r="J294" t="s">
        <v>3</v>
      </c>
      <c r="K294">
        <v>104.521607</v>
      </c>
      <c r="L294">
        <v>0.18399299999999999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436.82028500000001</v>
      </c>
      <c r="I295">
        <v>1.8810389999999999</v>
      </c>
      <c r="J295" t="s">
        <v>3</v>
      </c>
      <c r="K295">
        <v>112.531538</v>
      </c>
      <c r="L295">
        <v>0.20433799999999999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467.94084800000002</v>
      </c>
      <c r="I296">
        <v>2.065223</v>
      </c>
      <c r="J296" t="s">
        <v>3</v>
      </c>
      <c r="K296">
        <v>120.532721</v>
      </c>
      <c r="L296">
        <v>0.220224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499.09958399999999</v>
      </c>
      <c r="I297">
        <v>2.185492</v>
      </c>
      <c r="J297" t="s">
        <v>3</v>
      </c>
      <c r="K297">
        <v>128.554901</v>
      </c>
      <c r="L297">
        <v>0.22518199999999999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530.240814</v>
      </c>
      <c r="I298">
        <v>2.3945820000000002</v>
      </c>
      <c r="J298" t="s">
        <v>3</v>
      </c>
      <c r="K298">
        <v>136.556794</v>
      </c>
      <c r="L298">
        <v>0.240707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561.41107099999999</v>
      </c>
      <c r="I299">
        <v>2.746426</v>
      </c>
      <c r="J299" t="s">
        <v>3</v>
      </c>
      <c r="K299">
        <v>144.574106</v>
      </c>
      <c r="L299">
        <v>0.27378999999999998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592.56180199999994</v>
      </c>
      <c r="I300">
        <v>3.0644200000000001</v>
      </c>
      <c r="J300" t="s">
        <v>3</v>
      </c>
      <c r="K300">
        <v>152.582391</v>
      </c>
      <c r="L300">
        <v>0.28966199999999998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623.72161400000005</v>
      </c>
      <c r="I301">
        <v>3.4050090000000002</v>
      </c>
      <c r="J301" t="s">
        <v>3</v>
      </c>
      <c r="K301">
        <v>160.60351800000001</v>
      </c>
      <c r="L301">
        <v>0.32454100000000002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34.562528</v>
      </c>
      <c r="I302">
        <v>0.208563</v>
      </c>
      <c r="J302" t="s">
        <v>3</v>
      </c>
      <c r="K302">
        <v>11.089048999999999</v>
      </c>
      <c r="L302">
        <v>6.4610000000000001E-2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68.201610000000002</v>
      </c>
      <c r="I303">
        <v>0.30072900000000002</v>
      </c>
      <c r="J303" t="s">
        <v>3</v>
      </c>
      <c r="K303">
        <v>21.681526000000002</v>
      </c>
      <c r="L303">
        <v>9.0081999999999995E-2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101.860237</v>
      </c>
      <c r="I304">
        <v>0.41991000000000001</v>
      </c>
      <c r="J304" t="s">
        <v>3</v>
      </c>
      <c r="K304">
        <v>32.323312000000001</v>
      </c>
      <c r="L304">
        <v>0.13945099999999999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135.52676099999999</v>
      </c>
      <c r="I305">
        <v>0.57437099999999996</v>
      </c>
      <c r="J305" t="s">
        <v>3</v>
      </c>
      <c r="K305">
        <v>42.945467999999998</v>
      </c>
      <c r="L305">
        <v>0.164913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169.154988</v>
      </c>
      <c r="I306">
        <v>0.62004599999999999</v>
      </c>
      <c r="J306" t="s">
        <v>3</v>
      </c>
      <c r="K306">
        <v>53.567650999999998</v>
      </c>
      <c r="L306">
        <v>0.175372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202.77096499999999</v>
      </c>
      <c r="I307">
        <v>0.67394699999999996</v>
      </c>
      <c r="J307" t="s">
        <v>3</v>
      </c>
      <c r="K307">
        <v>64.194547999999998</v>
      </c>
      <c r="L307">
        <v>0.18848500000000001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236.392031</v>
      </c>
      <c r="I308">
        <v>0.70710700000000004</v>
      </c>
      <c r="J308" t="s">
        <v>3</v>
      </c>
      <c r="K308">
        <v>74.821406999999994</v>
      </c>
      <c r="L308">
        <v>0.193777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270.04691700000001</v>
      </c>
      <c r="I309">
        <v>0.76199099999999997</v>
      </c>
      <c r="J309" t="s">
        <v>3</v>
      </c>
      <c r="K309">
        <v>85.475555999999997</v>
      </c>
      <c r="L309">
        <v>0.21456800000000001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303.71284600000001</v>
      </c>
      <c r="I310">
        <v>0.79221699999999995</v>
      </c>
      <c r="J310" t="s">
        <v>3</v>
      </c>
      <c r="K310">
        <v>96.128030999999993</v>
      </c>
      <c r="L310">
        <v>0.23535900000000001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337.42668400000002</v>
      </c>
      <c r="I311">
        <v>0.91008999999999995</v>
      </c>
      <c r="J311" t="s">
        <v>3</v>
      </c>
      <c r="K311">
        <v>106.808426</v>
      </c>
      <c r="L311">
        <v>0.25235099999999999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371.11232799999999</v>
      </c>
      <c r="I312">
        <v>1.0218849999999999</v>
      </c>
      <c r="J312" t="s">
        <v>3</v>
      </c>
      <c r="K312">
        <v>117.461099</v>
      </c>
      <c r="L312">
        <v>0.25731799999999999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404.78246899999999</v>
      </c>
      <c r="I313">
        <v>1.0294700000000001</v>
      </c>
      <c r="J313" t="s">
        <v>3</v>
      </c>
      <c r="K313">
        <v>128.10585</v>
      </c>
      <c r="L313">
        <v>0.25816499999999998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438.40920599999998</v>
      </c>
      <c r="I314">
        <v>1.078403</v>
      </c>
      <c r="J314" t="s">
        <v>3</v>
      </c>
      <c r="K314">
        <v>138.744136</v>
      </c>
      <c r="L314">
        <v>0.26417200000000002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472.06768399999999</v>
      </c>
      <c r="I315">
        <v>1.102606</v>
      </c>
      <c r="J315" t="s">
        <v>3</v>
      </c>
      <c r="K315">
        <v>149.39065299999999</v>
      </c>
      <c r="L315">
        <v>0.26835599999999998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505.76286399999998</v>
      </c>
      <c r="I316">
        <v>1.1288309999999999</v>
      </c>
      <c r="J316" t="s">
        <v>3</v>
      </c>
      <c r="K316">
        <v>160.059381</v>
      </c>
      <c r="L316">
        <v>0.26838000000000001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539.48706900000002</v>
      </c>
      <c r="I317">
        <v>1.0867389999999999</v>
      </c>
      <c r="J317" t="s">
        <v>3</v>
      </c>
      <c r="K317">
        <v>170.73963499999999</v>
      </c>
      <c r="L317">
        <v>0.24714800000000001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573.26665600000001</v>
      </c>
      <c r="I318">
        <v>1.207633</v>
      </c>
      <c r="J318" t="s">
        <v>3</v>
      </c>
      <c r="K318">
        <v>181.44037299999999</v>
      </c>
      <c r="L318">
        <v>0.25623099999999999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607.00204499999995</v>
      </c>
      <c r="I319">
        <v>1.28651</v>
      </c>
      <c r="J319" t="s">
        <v>3</v>
      </c>
      <c r="K319">
        <v>192.12539599999999</v>
      </c>
      <c r="L319">
        <v>0.25933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640.73306500000001</v>
      </c>
      <c r="I320">
        <v>1.3837660000000001</v>
      </c>
      <c r="J320" t="s">
        <v>3</v>
      </c>
      <c r="K320">
        <v>202.80009100000001</v>
      </c>
      <c r="L320">
        <v>0.265824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674.42187100000001</v>
      </c>
      <c r="I321">
        <v>1.4372309999999999</v>
      </c>
      <c r="J321" t="s">
        <v>3</v>
      </c>
      <c r="K321">
        <v>213.47369900000001</v>
      </c>
      <c r="L321">
        <v>0.27113300000000001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24.589434000000001</v>
      </c>
      <c r="I322">
        <v>1.6625000000000001E-2</v>
      </c>
      <c r="J322" t="s">
        <v>3</v>
      </c>
      <c r="K322">
        <v>24.558982</v>
      </c>
      <c r="L322">
        <v>1.6670999999999998E-2</v>
      </c>
      <c r="M322" t="s">
        <v>4</v>
      </c>
      <c r="N322">
        <v>1.3548979999999999</v>
      </c>
      <c r="O322">
        <v>3.8000000000000002E-5</v>
      </c>
      <c r="P322" t="s">
        <v>5</v>
      </c>
      <c r="Q322">
        <v>5.7902570000000004</v>
      </c>
      <c r="R322">
        <v>1.4430999999999999E-2</v>
      </c>
      <c r="S322" t="s">
        <v>6</v>
      </c>
      <c r="T322">
        <v>1.3093680000000001</v>
      </c>
      <c r="U322">
        <v>6.2000000000000003E-5</v>
      </c>
      <c r="V322" t="s">
        <v>7</v>
      </c>
      <c r="W322">
        <v>0.89737999999999996</v>
      </c>
      <c r="X322">
        <v>1.9599999999999999E-4</v>
      </c>
      <c r="Y322" t="s">
        <v>8</v>
      </c>
      <c r="Z322">
        <v>2.4459399999999998</v>
      </c>
      <c r="AA322">
        <v>1.4425E-2</v>
      </c>
      <c r="AB322" t="s">
        <v>9</v>
      </c>
      <c r="AC322">
        <v>16.622385000000001</v>
      </c>
      <c r="AD322">
        <v>2.545E-3</v>
      </c>
      <c r="AE322" t="s">
        <v>10</v>
      </c>
      <c r="AF322">
        <v>1.232E-3</v>
      </c>
      <c r="AG322">
        <v>0</v>
      </c>
      <c r="AH322" t="s">
        <v>11</v>
      </c>
      <c r="AI322">
        <v>0.99628000000000005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48.992006000000003</v>
      </c>
      <c r="I323">
        <v>7.7646999999999994E-2</v>
      </c>
      <c r="J323" t="s">
        <v>3</v>
      </c>
      <c r="K323">
        <v>48.931854000000001</v>
      </c>
      <c r="L323">
        <v>7.7673000000000006E-2</v>
      </c>
      <c r="M323" t="s">
        <v>4</v>
      </c>
      <c r="N323">
        <v>2.7082099999999998</v>
      </c>
      <c r="O323">
        <v>7.8999999999999996E-5</v>
      </c>
      <c r="P323" t="s">
        <v>5</v>
      </c>
      <c r="Q323">
        <v>11.408441</v>
      </c>
      <c r="R323">
        <v>6.7628999999999995E-2</v>
      </c>
      <c r="S323" t="s">
        <v>6</v>
      </c>
      <c r="T323">
        <v>2.615685</v>
      </c>
      <c r="U323">
        <v>1.15E-4</v>
      </c>
      <c r="V323" t="s">
        <v>7</v>
      </c>
      <c r="W323">
        <v>1.794141</v>
      </c>
      <c r="X323">
        <v>4.3300000000000001E-4</v>
      </c>
      <c r="Y323" t="s">
        <v>8</v>
      </c>
      <c r="Z323">
        <v>4.7270880000000002</v>
      </c>
      <c r="AA323">
        <v>6.8736000000000005E-2</v>
      </c>
      <c r="AB323" t="s">
        <v>9</v>
      </c>
      <c r="AC323">
        <v>33.228245000000001</v>
      </c>
      <c r="AD323">
        <v>6.1650000000000003E-3</v>
      </c>
      <c r="AE323" t="s">
        <v>10</v>
      </c>
      <c r="AF323">
        <v>1.2310000000000001E-3</v>
      </c>
      <c r="AG323">
        <v>0</v>
      </c>
      <c r="AH323" t="s">
        <v>11</v>
      </c>
      <c r="AI323">
        <v>0.997054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73.392002000000005</v>
      </c>
      <c r="I324">
        <v>0.153083</v>
      </c>
      <c r="J324" t="s">
        <v>3</v>
      </c>
      <c r="K324">
        <v>73.302342999999993</v>
      </c>
      <c r="L324">
        <v>0.15307899999999999</v>
      </c>
      <c r="M324" t="s">
        <v>4</v>
      </c>
      <c r="N324">
        <v>4.0629819999999999</v>
      </c>
      <c r="O324">
        <v>1.8200000000000001E-4</v>
      </c>
      <c r="P324" t="s">
        <v>5</v>
      </c>
      <c r="Q324">
        <v>17.000627999999999</v>
      </c>
      <c r="R324">
        <v>0.13600899999999999</v>
      </c>
      <c r="S324" t="s">
        <v>6</v>
      </c>
      <c r="T324">
        <v>3.924388</v>
      </c>
      <c r="U324">
        <v>1.66E-4</v>
      </c>
      <c r="V324" t="s">
        <v>7</v>
      </c>
      <c r="W324">
        <v>2.6936810000000002</v>
      </c>
      <c r="X324">
        <v>5.9199999999999997E-4</v>
      </c>
      <c r="Y324" t="s">
        <v>8</v>
      </c>
      <c r="Z324">
        <v>6.9740729999999997</v>
      </c>
      <c r="AA324">
        <v>0.13897000000000001</v>
      </c>
      <c r="AB324" t="s">
        <v>9</v>
      </c>
      <c r="AC324">
        <v>49.858206000000003</v>
      </c>
      <c r="AD324">
        <v>1.1568999999999999E-2</v>
      </c>
      <c r="AE324" t="s">
        <v>10</v>
      </c>
      <c r="AF324">
        <v>1.23E-3</v>
      </c>
      <c r="AG324">
        <v>0</v>
      </c>
      <c r="AH324" t="s">
        <v>11</v>
      </c>
      <c r="AI324">
        <v>0.99779899999999999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97.749381999999997</v>
      </c>
      <c r="I325">
        <v>0.23077</v>
      </c>
      <c r="J325" t="s">
        <v>3</v>
      </c>
      <c r="K325">
        <v>97.630154000000005</v>
      </c>
      <c r="L325">
        <v>0.23069899999999999</v>
      </c>
      <c r="M325" t="s">
        <v>4</v>
      </c>
      <c r="N325">
        <v>5.4179519999999997</v>
      </c>
      <c r="O325">
        <v>3.5599999999999998E-4</v>
      </c>
      <c r="P325" t="s">
        <v>5</v>
      </c>
      <c r="Q325">
        <v>22.560008</v>
      </c>
      <c r="R325">
        <v>0.211566</v>
      </c>
      <c r="S325" t="s">
        <v>6</v>
      </c>
      <c r="T325">
        <v>5.2307259999999998</v>
      </c>
      <c r="U325">
        <v>2.2000000000000001E-4</v>
      </c>
      <c r="V325" t="s">
        <v>7</v>
      </c>
      <c r="W325">
        <v>3.5898789999999998</v>
      </c>
      <c r="X325">
        <v>7.76E-4</v>
      </c>
      <c r="Y325" t="s">
        <v>8</v>
      </c>
      <c r="Z325">
        <v>9.1928199999999993</v>
      </c>
      <c r="AA325">
        <v>0.215451</v>
      </c>
      <c r="AB325" t="s">
        <v>9</v>
      </c>
      <c r="AC325">
        <v>66.483238</v>
      </c>
      <c r="AD325">
        <v>1.8279E-2</v>
      </c>
      <c r="AE325" t="s">
        <v>10</v>
      </c>
      <c r="AF325">
        <v>1.23E-3</v>
      </c>
      <c r="AG325">
        <v>0</v>
      </c>
      <c r="AH325" t="s">
        <v>11</v>
      </c>
      <c r="AI325">
        <v>0.99813600000000002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122.089883</v>
      </c>
      <c r="I326">
        <v>0.33178299999999999</v>
      </c>
      <c r="J326" t="s">
        <v>3</v>
      </c>
      <c r="K326">
        <v>121.941098</v>
      </c>
      <c r="L326">
        <v>0.33167099999999999</v>
      </c>
      <c r="M326" t="s">
        <v>4</v>
      </c>
      <c r="N326">
        <v>6.7712649999999996</v>
      </c>
      <c r="O326">
        <v>3.0699999999999998E-4</v>
      </c>
      <c r="P326" t="s">
        <v>5</v>
      </c>
      <c r="Q326">
        <v>28.102837000000001</v>
      </c>
      <c r="R326">
        <v>0.28912199999999999</v>
      </c>
      <c r="S326" t="s">
        <v>6</v>
      </c>
      <c r="T326">
        <v>6.5368849999999998</v>
      </c>
      <c r="U326">
        <v>2.5700000000000001E-4</v>
      </c>
      <c r="V326" t="s">
        <v>7</v>
      </c>
      <c r="W326">
        <v>4.4878980000000004</v>
      </c>
      <c r="X326">
        <v>7.6199999999999998E-4</v>
      </c>
      <c r="Y326" t="s">
        <v>8</v>
      </c>
      <c r="Z326">
        <v>11.391303000000001</v>
      </c>
      <c r="AA326">
        <v>0.29031699999999999</v>
      </c>
      <c r="AB326" t="s">
        <v>9</v>
      </c>
      <c r="AC326">
        <v>83.109786999999997</v>
      </c>
      <c r="AD326">
        <v>2.8985E-2</v>
      </c>
      <c r="AE326" t="s">
        <v>10</v>
      </c>
      <c r="AF326">
        <v>1.23E-3</v>
      </c>
      <c r="AG326">
        <v>0</v>
      </c>
      <c r="AH326" t="s">
        <v>11</v>
      </c>
      <c r="AI326">
        <v>0.99856400000000001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146.39825200000001</v>
      </c>
      <c r="I327">
        <v>0.418238</v>
      </c>
      <c r="J327" t="s">
        <v>3</v>
      </c>
      <c r="K327">
        <v>146.22010399999999</v>
      </c>
      <c r="L327">
        <v>0.41802499999999998</v>
      </c>
      <c r="M327" t="s">
        <v>4</v>
      </c>
      <c r="N327">
        <v>8.124117</v>
      </c>
      <c r="O327">
        <v>3.1E-4</v>
      </c>
      <c r="P327" t="s">
        <v>5</v>
      </c>
      <c r="Q327">
        <v>33.629153000000002</v>
      </c>
      <c r="R327">
        <v>0.359898</v>
      </c>
      <c r="S327" t="s">
        <v>6</v>
      </c>
      <c r="T327">
        <v>7.8446670000000003</v>
      </c>
      <c r="U327">
        <v>4.0999999999999999E-4</v>
      </c>
      <c r="V327" t="s">
        <v>7</v>
      </c>
      <c r="W327">
        <v>5.3835379999999997</v>
      </c>
      <c r="X327">
        <v>1.057E-3</v>
      </c>
      <c r="Y327" t="s">
        <v>8</v>
      </c>
      <c r="Z327">
        <v>13.578313</v>
      </c>
      <c r="AA327">
        <v>0.360151</v>
      </c>
      <c r="AB327" t="s">
        <v>9</v>
      </c>
      <c r="AC327">
        <v>99.719789000000006</v>
      </c>
      <c r="AD327">
        <v>3.7099E-2</v>
      </c>
      <c r="AE327" t="s">
        <v>10</v>
      </c>
      <c r="AF327">
        <v>1.23E-3</v>
      </c>
      <c r="AG327">
        <v>0</v>
      </c>
      <c r="AH327" t="s">
        <v>11</v>
      </c>
      <c r="AI327">
        <v>0.99866100000000002</v>
      </c>
      <c r="AJ327">
        <v>9.9999999999999995E-7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170.72934100000001</v>
      </c>
      <c r="I328">
        <v>0.518065</v>
      </c>
      <c r="J328" t="s">
        <v>3</v>
      </c>
      <c r="K328">
        <v>170.52167</v>
      </c>
      <c r="L328">
        <v>0.51781200000000005</v>
      </c>
      <c r="M328" t="s">
        <v>4</v>
      </c>
      <c r="N328">
        <v>9.4766739999999992</v>
      </c>
      <c r="O328">
        <v>2.99E-4</v>
      </c>
      <c r="P328" t="s">
        <v>5</v>
      </c>
      <c r="Q328">
        <v>39.168748000000001</v>
      </c>
      <c r="R328">
        <v>0.434531</v>
      </c>
      <c r="S328" t="s">
        <v>6</v>
      </c>
      <c r="T328">
        <v>9.1541870000000003</v>
      </c>
      <c r="U328">
        <v>4.6900000000000002E-4</v>
      </c>
      <c r="V328" t="s">
        <v>7</v>
      </c>
      <c r="W328">
        <v>6.2855489999999996</v>
      </c>
      <c r="X328">
        <v>1.3060000000000001E-3</v>
      </c>
      <c r="Y328" t="s">
        <v>8</v>
      </c>
      <c r="Z328">
        <v>15.773966</v>
      </c>
      <c r="AA328">
        <v>0.43287399999999998</v>
      </c>
      <c r="AB328" t="s">
        <v>9</v>
      </c>
      <c r="AC328">
        <v>116.338588</v>
      </c>
      <c r="AD328">
        <v>5.2637999999999997E-2</v>
      </c>
      <c r="AE328" t="s">
        <v>10</v>
      </c>
      <c r="AF328">
        <v>1.23E-3</v>
      </c>
      <c r="AG328">
        <v>0</v>
      </c>
      <c r="AH328" t="s">
        <v>11</v>
      </c>
      <c r="AI328">
        <v>0.99886799999999998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195.05384799999999</v>
      </c>
      <c r="I329">
        <v>0.65360799999999997</v>
      </c>
      <c r="J329" t="s">
        <v>3</v>
      </c>
      <c r="K329">
        <v>194.81672</v>
      </c>
      <c r="L329">
        <v>0.65345399999999998</v>
      </c>
      <c r="M329" t="s">
        <v>4</v>
      </c>
      <c r="N329">
        <v>10.830192</v>
      </c>
      <c r="O329">
        <v>3.7300000000000001E-4</v>
      </c>
      <c r="P329" t="s">
        <v>5</v>
      </c>
      <c r="Q329">
        <v>44.704174999999999</v>
      </c>
      <c r="R329">
        <v>0.52109899999999998</v>
      </c>
      <c r="S329" t="s">
        <v>6</v>
      </c>
      <c r="T329">
        <v>10.463365</v>
      </c>
      <c r="U329">
        <v>4.6000000000000001E-4</v>
      </c>
      <c r="V329" t="s">
        <v>7</v>
      </c>
      <c r="W329">
        <v>7.1834069999999999</v>
      </c>
      <c r="X329">
        <v>1.6819999999999999E-3</v>
      </c>
      <c r="Y329" t="s">
        <v>8</v>
      </c>
      <c r="Z329">
        <v>17.965381000000001</v>
      </c>
      <c r="AA329">
        <v>0.51456999999999997</v>
      </c>
      <c r="AB329" t="s">
        <v>9</v>
      </c>
      <c r="AC329">
        <v>132.96029200000001</v>
      </c>
      <c r="AD329">
        <v>7.1479000000000001E-2</v>
      </c>
      <c r="AE329" t="s">
        <v>10</v>
      </c>
      <c r="AF329">
        <v>1.23E-3</v>
      </c>
      <c r="AG329">
        <v>0</v>
      </c>
      <c r="AH329" t="s">
        <v>11</v>
      </c>
      <c r="AI329">
        <v>0.99899000000000004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219.37657100000001</v>
      </c>
      <c r="I330">
        <v>0.77822199999999997</v>
      </c>
      <c r="J330" t="s">
        <v>3</v>
      </c>
      <c r="K330">
        <v>219.110062</v>
      </c>
      <c r="L330">
        <v>0.77799399999999996</v>
      </c>
      <c r="M330" t="s">
        <v>4</v>
      </c>
      <c r="N330">
        <v>12.182729</v>
      </c>
      <c r="O330">
        <v>4.3100000000000001E-4</v>
      </c>
      <c r="P330" t="s">
        <v>5</v>
      </c>
      <c r="Q330">
        <v>50.240465999999998</v>
      </c>
      <c r="R330">
        <v>0.61556100000000002</v>
      </c>
      <c r="S330" t="s">
        <v>6</v>
      </c>
      <c r="T330">
        <v>11.773006000000001</v>
      </c>
      <c r="U330">
        <v>5.6999999999999998E-4</v>
      </c>
      <c r="V330" t="s">
        <v>7</v>
      </c>
      <c r="W330">
        <v>8.0853380000000001</v>
      </c>
      <c r="X330">
        <v>1.833E-3</v>
      </c>
      <c r="Y330" t="s">
        <v>8</v>
      </c>
      <c r="Z330">
        <v>20.152875000000002</v>
      </c>
      <c r="AA330">
        <v>0.60911700000000002</v>
      </c>
      <c r="AB330" t="s">
        <v>9</v>
      </c>
      <c r="AC330">
        <v>149.58825200000001</v>
      </c>
      <c r="AD330">
        <v>9.1187000000000004E-2</v>
      </c>
      <c r="AE330" t="s">
        <v>10</v>
      </c>
      <c r="AF330">
        <v>1.23E-3</v>
      </c>
      <c r="AG330">
        <v>0</v>
      </c>
      <c r="AH330" t="s">
        <v>11</v>
      </c>
      <c r="AI330">
        <v>0.99905699999999997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243.71387999999999</v>
      </c>
      <c r="I331">
        <v>0.89917499999999995</v>
      </c>
      <c r="J331" t="s">
        <v>3</v>
      </c>
      <c r="K331">
        <v>243.417933</v>
      </c>
      <c r="L331">
        <v>0.89919000000000004</v>
      </c>
      <c r="M331" t="s">
        <v>4</v>
      </c>
      <c r="N331">
        <v>13.535456</v>
      </c>
      <c r="O331">
        <v>5.9699999999999998E-4</v>
      </c>
      <c r="P331" t="s">
        <v>5</v>
      </c>
      <c r="Q331">
        <v>55.777873</v>
      </c>
      <c r="R331">
        <v>0.70066399999999995</v>
      </c>
      <c r="S331" t="s">
        <v>6</v>
      </c>
      <c r="T331">
        <v>13.081505999999999</v>
      </c>
      <c r="U331">
        <v>6.7500000000000004E-4</v>
      </c>
      <c r="V331" t="s">
        <v>7</v>
      </c>
      <c r="W331">
        <v>8.9848730000000003</v>
      </c>
      <c r="X331">
        <v>1.9810000000000001E-3</v>
      </c>
      <c r="Y331" t="s">
        <v>8</v>
      </c>
      <c r="Z331">
        <v>22.342700000000001</v>
      </c>
      <c r="AA331">
        <v>0.69970100000000002</v>
      </c>
      <c r="AB331" t="s">
        <v>9</v>
      </c>
      <c r="AC331">
        <v>166.23153199999999</v>
      </c>
      <c r="AD331">
        <v>0.11992800000000001</v>
      </c>
      <c r="AE331" t="s">
        <v>10</v>
      </c>
      <c r="AF331">
        <v>1.23E-3</v>
      </c>
      <c r="AG331">
        <v>0</v>
      </c>
      <c r="AH331" t="s">
        <v>11</v>
      </c>
      <c r="AI331">
        <v>0.99912800000000002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268.05167499999999</v>
      </c>
      <c r="I332">
        <v>1.039803</v>
      </c>
      <c r="J332" t="s">
        <v>3</v>
      </c>
      <c r="K332">
        <v>267.72634499999998</v>
      </c>
      <c r="L332">
        <v>1.040035</v>
      </c>
      <c r="M332" t="s">
        <v>4</v>
      </c>
      <c r="N332">
        <v>14.888247</v>
      </c>
      <c r="O332">
        <v>6.7599999999999995E-4</v>
      </c>
      <c r="P332" t="s">
        <v>5</v>
      </c>
      <c r="Q332">
        <v>61.308838000000002</v>
      </c>
      <c r="R332">
        <v>0.77754500000000004</v>
      </c>
      <c r="S332" t="s">
        <v>6</v>
      </c>
      <c r="T332">
        <v>14.392485000000001</v>
      </c>
      <c r="U332">
        <v>7.76E-4</v>
      </c>
      <c r="V332" t="s">
        <v>7</v>
      </c>
      <c r="W332">
        <v>9.8862900000000007</v>
      </c>
      <c r="X332">
        <v>2.2409999999999999E-3</v>
      </c>
      <c r="Y332" t="s">
        <v>8</v>
      </c>
      <c r="Z332">
        <v>24.525333</v>
      </c>
      <c r="AA332">
        <v>0.777115</v>
      </c>
      <c r="AB332" t="s">
        <v>9</v>
      </c>
      <c r="AC332">
        <v>182.88394</v>
      </c>
      <c r="AD332">
        <v>0.14788799999999999</v>
      </c>
      <c r="AE332" t="s">
        <v>10</v>
      </c>
      <c r="AF332">
        <v>1.23E-3</v>
      </c>
      <c r="AG332">
        <v>0</v>
      </c>
      <c r="AH332" t="s">
        <v>11</v>
      </c>
      <c r="AI332">
        <v>0.99922100000000003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292.38068700000002</v>
      </c>
      <c r="I333">
        <v>1.1998009999999999</v>
      </c>
      <c r="J333" t="s">
        <v>3</v>
      </c>
      <c r="K333">
        <v>292.02579500000002</v>
      </c>
      <c r="L333">
        <v>1.1998819999999999</v>
      </c>
      <c r="M333" t="s">
        <v>4</v>
      </c>
      <c r="N333">
        <v>16.241764</v>
      </c>
      <c r="O333">
        <v>8.43E-4</v>
      </c>
      <c r="P333" t="s">
        <v>5</v>
      </c>
      <c r="Q333">
        <v>66.831592000000001</v>
      </c>
      <c r="R333">
        <v>0.86300399999999999</v>
      </c>
      <c r="S333" t="s">
        <v>6</v>
      </c>
      <c r="T333">
        <v>15.700536</v>
      </c>
      <c r="U333">
        <v>8.5700000000000001E-4</v>
      </c>
      <c r="V333" t="s">
        <v>7</v>
      </c>
      <c r="W333">
        <v>10.786372</v>
      </c>
      <c r="X333">
        <v>2.2230000000000001E-3</v>
      </c>
      <c r="Y333" t="s">
        <v>8</v>
      </c>
      <c r="Z333">
        <v>26.710514</v>
      </c>
      <c r="AA333">
        <v>0.86949699999999996</v>
      </c>
      <c r="AB333" t="s">
        <v>9</v>
      </c>
      <c r="AC333">
        <v>199.52302299999999</v>
      </c>
      <c r="AD333">
        <v>0.18042800000000001</v>
      </c>
      <c r="AE333" t="s">
        <v>10</v>
      </c>
      <c r="AF333">
        <v>1.23E-3</v>
      </c>
      <c r="AG333">
        <v>0</v>
      </c>
      <c r="AH333" t="s">
        <v>11</v>
      </c>
      <c r="AI333">
        <v>0.99937500000000001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316.71684699999997</v>
      </c>
      <c r="I334">
        <v>1.3304290000000001</v>
      </c>
      <c r="J334" t="s">
        <v>3</v>
      </c>
      <c r="K334">
        <v>316.33250199999998</v>
      </c>
      <c r="L334">
        <v>1.330489</v>
      </c>
      <c r="M334" t="s">
        <v>4</v>
      </c>
      <c r="N334">
        <v>17.594754999999999</v>
      </c>
      <c r="O334">
        <v>8.7299999999999997E-4</v>
      </c>
      <c r="P334" t="s">
        <v>5</v>
      </c>
      <c r="Q334">
        <v>72.357232999999994</v>
      </c>
      <c r="R334">
        <v>0.91847699999999999</v>
      </c>
      <c r="S334" t="s">
        <v>6</v>
      </c>
      <c r="T334">
        <v>17.002185000000001</v>
      </c>
      <c r="U334">
        <v>9.6400000000000001E-4</v>
      </c>
      <c r="V334" t="s">
        <v>7</v>
      </c>
      <c r="W334">
        <v>11.688299000000001</v>
      </c>
      <c r="X334">
        <v>2.4480000000000001E-3</v>
      </c>
      <c r="Y334" t="s">
        <v>8</v>
      </c>
      <c r="Z334">
        <v>28.899128999999999</v>
      </c>
      <c r="AA334">
        <v>0.923763</v>
      </c>
      <c r="AB334" t="s">
        <v>9</v>
      </c>
      <c r="AC334">
        <v>216.16222300000001</v>
      </c>
      <c r="AD334">
        <v>0.21986900000000001</v>
      </c>
      <c r="AE334" t="s">
        <v>10</v>
      </c>
      <c r="AF334">
        <v>1.23E-3</v>
      </c>
      <c r="AG334">
        <v>0</v>
      </c>
      <c r="AH334" t="s">
        <v>11</v>
      </c>
      <c r="AI334">
        <v>0.99942399999999998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341.04556200000002</v>
      </c>
      <c r="I335">
        <v>1.4744120000000001</v>
      </c>
      <c r="J335" t="s">
        <v>3</v>
      </c>
      <c r="K335">
        <v>340.63165099999998</v>
      </c>
      <c r="L335">
        <v>1.4741329999999999</v>
      </c>
      <c r="M335" t="s">
        <v>4</v>
      </c>
      <c r="N335">
        <v>18.948134</v>
      </c>
      <c r="O335">
        <v>8.7399999999999999E-4</v>
      </c>
      <c r="P335" t="s">
        <v>5</v>
      </c>
      <c r="Q335">
        <v>77.875417999999996</v>
      </c>
      <c r="R335">
        <v>1.00349</v>
      </c>
      <c r="S335" t="s">
        <v>6</v>
      </c>
      <c r="T335">
        <v>18.297965999999999</v>
      </c>
      <c r="U335">
        <v>1.008E-3</v>
      </c>
      <c r="V335" t="s">
        <v>7</v>
      </c>
      <c r="W335">
        <v>12.591044</v>
      </c>
      <c r="X335">
        <v>2.7430000000000002E-3</v>
      </c>
      <c r="Y335" t="s">
        <v>8</v>
      </c>
      <c r="Z335">
        <v>31.082070999999999</v>
      </c>
      <c r="AA335">
        <v>1.0011650000000001</v>
      </c>
      <c r="AB335" t="s">
        <v>9</v>
      </c>
      <c r="AC335">
        <v>232.799217</v>
      </c>
      <c r="AD335">
        <v>0.24735799999999999</v>
      </c>
      <c r="AE335" t="s">
        <v>10</v>
      </c>
      <c r="AF335">
        <v>1.23E-3</v>
      </c>
      <c r="AG335">
        <v>0</v>
      </c>
      <c r="AH335" t="s">
        <v>11</v>
      </c>
      <c r="AI335">
        <v>0.99949699999999997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365.401298</v>
      </c>
      <c r="I336">
        <v>1.6609389999999999</v>
      </c>
      <c r="J336" t="s">
        <v>3</v>
      </c>
      <c r="K336">
        <v>364.95773200000002</v>
      </c>
      <c r="L336">
        <v>1.6606259999999999</v>
      </c>
      <c r="M336" t="s">
        <v>4</v>
      </c>
      <c r="N336">
        <v>20.300605999999998</v>
      </c>
      <c r="O336">
        <v>9.0899999999999998E-4</v>
      </c>
      <c r="P336" t="s">
        <v>5</v>
      </c>
      <c r="Q336">
        <v>83.403692000000007</v>
      </c>
      <c r="R336">
        <v>1.1025860000000001</v>
      </c>
      <c r="S336" t="s">
        <v>6</v>
      </c>
      <c r="T336">
        <v>19.595718000000002</v>
      </c>
      <c r="U336">
        <v>1.062E-3</v>
      </c>
      <c r="V336" t="s">
        <v>7</v>
      </c>
      <c r="W336">
        <v>13.494834000000001</v>
      </c>
      <c r="X336">
        <v>3.0569999999999998E-3</v>
      </c>
      <c r="Y336" t="s">
        <v>8</v>
      </c>
      <c r="Z336">
        <v>33.267159999999997</v>
      </c>
      <c r="AA336">
        <v>1.0744469999999999</v>
      </c>
      <c r="AB336" t="s">
        <v>9</v>
      </c>
      <c r="AC336">
        <v>249.45662799999999</v>
      </c>
      <c r="AD336">
        <v>0.295292</v>
      </c>
      <c r="AE336" t="s">
        <v>10</v>
      </c>
      <c r="AF336">
        <v>1.23E-3</v>
      </c>
      <c r="AG336">
        <v>0</v>
      </c>
      <c r="AH336" t="s">
        <v>11</v>
      </c>
      <c r="AI336">
        <v>0.99953999999999998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389.75435499999998</v>
      </c>
      <c r="I337">
        <v>1.8045929999999999</v>
      </c>
      <c r="J337" t="s">
        <v>3</v>
      </c>
      <c r="K337">
        <v>389.28113300000001</v>
      </c>
      <c r="L337">
        <v>1.804119</v>
      </c>
      <c r="M337" t="s">
        <v>4</v>
      </c>
      <c r="N337">
        <v>21.654509000000001</v>
      </c>
      <c r="O337">
        <v>1.0020000000000001E-3</v>
      </c>
      <c r="P337" t="s">
        <v>5</v>
      </c>
      <c r="Q337">
        <v>88.927937</v>
      </c>
      <c r="R337">
        <v>1.187576</v>
      </c>
      <c r="S337" t="s">
        <v>6</v>
      </c>
      <c r="T337">
        <v>20.894672</v>
      </c>
      <c r="U337">
        <v>1.0169999999999999E-3</v>
      </c>
      <c r="V337" t="s">
        <v>7</v>
      </c>
      <c r="W337">
        <v>14.394712</v>
      </c>
      <c r="X337">
        <v>3.6740000000000002E-3</v>
      </c>
      <c r="Y337" t="s">
        <v>8</v>
      </c>
      <c r="Z337">
        <v>35.444910999999998</v>
      </c>
      <c r="AA337">
        <v>1.154595</v>
      </c>
      <c r="AB337" t="s">
        <v>9</v>
      </c>
      <c r="AC337">
        <v>266.06482899999997</v>
      </c>
      <c r="AD337">
        <v>0.34357100000000002</v>
      </c>
      <c r="AE337" t="s">
        <v>10</v>
      </c>
      <c r="AF337">
        <v>1.23E-3</v>
      </c>
      <c r="AG337">
        <v>0</v>
      </c>
      <c r="AH337" t="s">
        <v>11</v>
      </c>
      <c r="AI337">
        <v>0.99958000000000002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414.11554599999999</v>
      </c>
      <c r="I338">
        <v>2.015822</v>
      </c>
      <c r="J338" t="s">
        <v>3</v>
      </c>
      <c r="K338">
        <v>413.61299100000002</v>
      </c>
      <c r="L338">
        <v>2.0151029999999999</v>
      </c>
      <c r="M338" t="s">
        <v>4</v>
      </c>
      <c r="N338">
        <v>23.006587</v>
      </c>
      <c r="O338">
        <v>1.036E-3</v>
      </c>
      <c r="P338" t="s">
        <v>5</v>
      </c>
      <c r="Q338">
        <v>94.458865000000003</v>
      </c>
      <c r="R338">
        <v>1.3029630000000001</v>
      </c>
      <c r="S338" t="s">
        <v>6</v>
      </c>
      <c r="T338">
        <v>22.191123999999999</v>
      </c>
      <c r="U338">
        <v>1.1410000000000001E-3</v>
      </c>
      <c r="V338" t="s">
        <v>7</v>
      </c>
      <c r="W338">
        <v>15.298216999999999</v>
      </c>
      <c r="X338">
        <v>3.921E-3</v>
      </c>
      <c r="Y338" t="s">
        <v>8</v>
      </c>
      <c r="Z338">
        <v>37.629640000000002</v>
      </c>
      <c r="AA338">
        <v>1.2650060000000001</v>
      </c>
      <c r="AB338" t="s">
        <v>9</v>
      </c>
      <c r="AC338">
        <v>282.64536900000002</v>
      </c>
      <c r="AD338">
        <v>0.39795999999999998</v>
      </c>
      <c r="AE338" t="s">
        <v>10</v>
      </c>
      <c r="AF338">
        <v>1.23E-3</v>
      </c>
      <c r="AG338">
        <v>0</v>
      </c>
      <c r="AH338" t="s">
        <v>11</v>
      </c>
      <c r="AI338">
        <v>0.99963400000000002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438.46632699999998</v>
      </c>
      <c r="I339">
        <v>2.2304110000000001</v>
      </c>
      <c r="J339" t="s">
        <v>3</v>
      </c>
      <c r="K339">
        <v>437.934211</v>
      </c>
      <c r="L339">
        <v>2.2298740000000001</v>
      </c>
      <c r="M339" t="s">
        <v>4</v>
      </c>
      <c r="N339">
        <v>24.360067000000001</v>
      </c>
      <c r="O339">
        <v>1.065E-3</v>
      </c>
      <c r="P339" t="s">
        <v>5</v>
      </c>
      <c r="Q339">
        <v>99.985377</v>
      </c>
      <c r="R339">
        <v>1.4337580000000001</v>
      </c>
      <c r="S339" t="s">
        <v>6</v>
      </c>
      <c r="T339">
        <v>23.487082000000001</v>
      </c>
      <c r="U339">
        <v>1.3799999999999999E-3</v>
      </c>
      <c r="V339" t="s">
        <v>7</v>
      </c>
      <c r="W339">
        <v>16.198208000000001</v>
      </c>
      <c r="X339">
        <v>4.3899999999999998E-3</v>
      </c>
      <c r="Y339" t="s">
        <v>8</v>
      </c>
      <c r="Z339">
        <v>39.810020999999999</v>
      </c>
      <c r="AA339">
        <v>1.3773580000000001</v>
      </c>
      <c r="AB339" t="s">
        <v>9</v>
      </c>
      <c r="AC339">
        <v>299.21734600000002</v>
      </c>
      <c r="AD339">
        <v>0.46210499999999999</v>
      </c>
      <c r="AE339" t="s">
        <v>10</v>
      </c>
      <c r="AF339">
        <v>1.23E-3</v>
      </c>
      <c r="AG339">
        <v>0</v>
      </c>
      <c r="AH339" t="s">
        <v>11</v>
      </c>
      <c r="AI339">
        <v>0.99967099999999998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462.827338</v>
      </c>
      <c r="I340">
        <v>2.387489</v>
      </c>
      <c r="J340" t="s">
        <v>3</v>
      </c>
      <c r="K340">
        <v>462.26553000000001</v>
      </c>
      <c r="L340">
        <v>2.386981</v>
      </c>
      <c r="M340" t="s">
        <v>4</v>
      </c>
      <c r="N340">
        <v>25.712880999999999</v>
      </c>
      <c r="O340">
        <v>1.1980000000000001E-3</v>
      </c>
      <c r="P340" t="s">
        <v>5</v>
      </c>
      <c r="Q340">
        <v>105.52127299999999</v>
      </c>
      <c r="R340">
        <v>1.5469660000000001</v>
      </c>
      <c r="S340" t="s">
        <v>6</v>
      </c>
      <c r="T340">
        <v>24.783543000000002</v>
      </c>
      <c r="U340">
        <v>1.4350000000000001E-3</v>
      </c>
      <c r="V340" t="s">
        <v>7</v>
      </c>
      <c r="W340">
        <v>17.093782000000001</v>
      </c>
      <c r="X340">
        <v>4.9480000000000001E-3</v>
      </c>
      <c r="Y340" t="s">
        <v>8</v>
      </c>
      <c r="Z340">
        <v>41.997194999999998</v>
      </c>
      <c r="AA340">
        <v>1.4785410000000001</v>
      </c>
      <c r="AB340" t="s">
        <v>9</v>
      </c>
      <c r="AC340">
        <v>315.79373700000002</v>
      </c>
      <c r="AD340">
        <v>0.52295999999999998</v>
      </c>
      <c r="AE340" t="s">
        <v>10</v>
      </c>
      <c r="AF340">
        <v>1.23E-3</v>
      </c>
      <c r="AG340">
        <v>0</v>
      </c>
      <c r="AH340" t="s">
        <v>11</v>
      </c>
      <c r="AI340">
        <v>0.99969699999999995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487.19190600000002</v>
      </c>
      <c r="I341">
        <v>2.5770520000000001</v>
      </c>
      <c r="J341" t="s">
        <v>3</v>
      </c>
      <c r="K341">
        <v>486.60072000000002</v>
      </c>
      <c r="L341">
        <v>2.5767259999999998</v>
      </c>
      <c r="M341" t="s">
        <v>4</v>
      </c>
      <c r="N341">
        <v>27.065149999999999</v>
      </c>
      <c r="O341">
        <v>1.2639999999999999E-3</v>
      </c>
      <c r="P341" t="s">
        <v>5</v>
      </c>
      <c r="Q341">
        <v>111.05152200000001</v>
      </c>
      <c r="R341">
        <v>1.6594310000000001</v>
      </c>
      <c r="S341" t="s">
        <v>6</v>
      </c>
      <c r="T341">
        <v>26.080310999999998</v>
      </c>
      <c r="U341">
        <v>1.7279999999999999E-3</v>
      </c>
      <c r="V341" t="s">
        <v>7</v>
      </c>
      <c r="W341">
        <v>17.987542999999999</v>
      </c>
      <c r="X341">
        <v>5.2110000000000004E-3</v>
      </c>
      <c r="Y341" t="s">
        <v>8</v>
      </c>
      <c r="Z341">
        <v>44.176980999999998</v>
      </c>
      <c r="AA341">
        <v>1.5845959999999999</v>
      </c>
      <c r="AB341" t="s">
        <v>9</v>
      </c>
      <c r="AC341">
        <v>332.37660399999999</v>
      </c>
      <c r="AD341">
        <v>0.58489199999999997</v>
      </c>
      <c r="AE341" t="s">
        <v>10</v>
      </c>
      <c r="AF341">
        <v>1.23E-3</v>
      </c>
      <c r="AG341">
        <v>0</v>
      </c>
      <c r="AH341" t="s">
        <v>11</v>
      </c>
      <c r="AI341">
        <v>0.99971600000000005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19.510742</v>
      </c>
      <c r="I362">
        <v>2.3571999999999999E-2</v>
      </c>
      <c r="J362" t="s">
        <v>3</v>
      </c>
      <c r="K362">
        <v>19.480143999999999</v>
      </c>
      <c r="L362">
        <v>2.3418999999999999E-2</v>
      </c>
      <c r="M362" t="s">
        <v>4</v>
      </c>
      <c r="N362">
        <v>1.349602</v>
      </c>
      <c r="O362">
        <v>1.9900000000000001E-4</v>
      </c>
      <c r="P362" t="s">
        <v>5</v>
      </c>
      <c r="Q362">
        <v>0</v>
      </c>
      <c r="R362">
        <v>0</v>
      </c>
      <c r="S362" t="s">
        <v>6</v>
      </c>
      <c r="T362">
        <v>1.345369</v>
      </c>
      <c r="U362">
        <v>1.8799999999999999E-4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1.2329999999999999E-3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0.99629599999999996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38.974462000000003</v>
      </c>
      <c r="I363">
        <v>3.0041999999999999E-2</v>
      </c>
      <c r="J363" t="s">
        <v>3</v>
      </c>
      <c r="K363">
        <v>38.914132000000002</v>
      </c>
      <c r="L363">
        <v>2.9804000000000001E-2</v>
      </c>
      <c r="M363" t="s">
        <v>4</v>
      </c>
      <c r="N363">
        <v>2.6969479999999999</v>
      </c>
      <c r="O363">
        <v>2.32E-4</v>
      </c>
      <c r="P363" t="s">
        <v>5</v>
      </c>
      <c r="Q363">
        <v>0</v>
      </c>
      <c r="R363">
        <v>0</v>
      </c>
      <c r="S363" t="s">
        <v>6</v>
      </c>
      <c r="T363">
        <v>2.6871779999999998</v>
      </c>
      <c r="U363">
        <v>3.0299999999999999E-4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0.99728899999999998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58.424142000000003</v>
      </c>
      <c r="I364">
        <v>4.5983999999999997E-2</v>
      </c>
      <c r="J364" t="s">
        <v>3</v>
      </c>
      <c r="K364">
        <v>58.334014000000003</v>
      </c>
      <c r="L364">
        <v>4.5568999999999998E-2</v>
      </c>
      <c r="M364" t="s">
        <v>4</v>
      </c>
      <c r="N364">
        <v>4.0429199999999996</v>
      </c>
      <c r="O364">
        <v>2.3499999999999999E-4</v>
      </c>
      <c r="P364" t="s">
        <v>5</v>
      </c>
      <c r="Q364">
        <v>0</v>
      </c>
      <c r="R364">
        <v>0</v>
      </c>
      <c r="S364" t="s">
        <v>6</v>
      </c>
      <c r="T364">
        <v>4.0240109999999998</v>
      </c>
      <c r="U364">
        <v>5.5500000000000005E-4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0.99765400000000004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77.876472000000007</v>
      </c>
      <c r="I365">
        <v>5.1990000000000001E-2</v>
      </c>
      <c r="J365" t="s">
        <v>3</v>
      </c>
      <c r="K365">
        <v>77.756580999999997</v>
      </c>
      <c r="L365">
        <v>5.1548999999999998E-2</v>
      </c>
      <c r="M365" t="s">
        <v>4</v>
      </c>
      <c r="N365">
        <v>5.3893440000000004</v>
      </c>
      <c r="O365">
        <v>2.5000000000000001E-4</v>
      </c>
      <c r="P365" t="s">
        <v>5</v>
      </c>
      <c r="Q365">
        <v>0</v>
      </c>
      <c r="R365">
        <v>0</v>
      </c>
      <c r="S365" t="s">
        <v>6</v>
      </c>
      <c r="T365">
        <v>5.3619830000000004</v>
      </c>
      <c r="U365">
        <v>7.0200000000000004E-4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0.998166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97.359232000000006</v>
      </c>
      <c r="I366">
        <v>6.9630999999999998E-2</v>
      </c>
      <c r="J366" t="s">
        <v>3</v>
      </c>
      <c r="K366">
        <v>97.209598999999997</v>
      </c>
      <c r="L366">
        <v>6.9237000000000007E-2</v>
      </c>
      <c r="M366" t="s">
        <v>4</v>
      </c>
      <c r="N366">
        <v>6.7369969999999997</v>
      </c>
      <c r="O366">
        <v>3.0299999999999999E-4</v>
      </c>
      <c r="P366" t="s">
        <v>5</v>
      </c>
      <c r="Q366">
        <v>0</v>
      </c>
      <c r="R366">
        <v>0</v>
      </c>
      <c r="S366" t="s">
        <v>6</v>
      </c>
      <c r="T366">
        <v>6.6993499999999999</v>
      </c>
      <c r="U366">
        <v>8.0999999999999996E-4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0.99858499999999994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116.823363</v>
      </c>
      <c r="I367">
        <v>8.0146999999999996E-2</v>
      </c>
      <c r="J367" t="s">
        <v>3</v>
      </c>
      <c r="K367">
        <v>116.644104</v>
      </c>
      <c r="L367">
        <v>7.9686999999999994E-2</v>
      </c>
      <c r="M367" t="s">
        <v>4</v>
      </c>
      <c r="N367">
        <v>8.0825779999999998</v>
      </c>
      <c r="O367">
        <v>3.9500000000000001E-4</v>
      </c>
      <c r="P367" t="s">
        <v>5</v>
      </c>
      <c r="Q367">
        <v>0</v>
      </c>
      <c r="R367">
        <v>0</v>
      </c>
      <c r="S367" t="s">
        <v>6</v>
      </c>
      <c r="T367">
        <v>8.0343070000000001</v>
      </c>
      <c r="U367">
        <v>1.065E-3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0.99869600000000003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136.28433899999999</v>
      </c>
      <c r="I368">
        <v>9.5744999999999997E-2</v>
      </c>
      <c r="J368" t="s">
        <v>3</v>
      </c>
      <c r="K368">
        <v>136.075345</v>
      </c>
      <c r="L368">
        <v>9.5298999999999995E-2</v>
      </c>
      <c r="M368" t="s">
        <v>4</v>
      </c>
      <c r="N368">
        <v>9.4290889999999994</v>
      </c>
      <c r="O368">
        <v>4.5100000000000001E-4</v>
      </c>
      <c r="P368" t="s">
        <v>5</v>
      </c>
      <c r="Q368">
        <v>0</v>
      </c>
      <c r="R368">
        <v>0</v>
      </c>
      <c r="S368" t="s">
        <v>6</v>
      </c>
      <c r="T368">
        <v>9.3712330000000001</v>
      </c>
      <c r="U368">
        <v>1.31E-3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0.99881600000000004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155.73374200000001</v>
      </c>
      <c r="I369">
        <v>0.103702</v>
      </c>
      <c r="J369" t="s">
        <v>3</v>
      </c>
      <c r="K369">
        <v>155.49514099999999</v>
      </c>
      <c r="L369">
        <v>0.103313</v>
      </c>
      <c r="M369" t="s">
        <v>4</v>
      </c>
      <c r="N369">
        <v>10.775465000000001</v>
      </c>
      <c r="O369">
        <v>5.4299999999999997E-4</v>
      </c>
      <c r="P369" t="s">
        <v>5</v>
      </c>
      <c r="Q369">
        <v>0</v>
      </c>
      <c r="R369">
        <v>0</v>
      </c>
      <c r="S369" t="s">
        <v>6</v>
      </c>
      <c r="T369">
        <v>10.708981</v>
      </c>
      <c r="U369">
        <v>1.565E-3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0.99903200000000003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175.19022200000001</v>
      </c>
      <c r="I370">
        <v>0.12954399999999999</v>
      </c>
      <c r="J370" t="s">
        <v>3</v>
      </c>
      <c r="K370">
        <v>174.92208400000001</v>
      </c>
      <c r="L370">
        <v>0.129078</v>
      </c>
      <c r="M370" t="s">
        <v>4</v>
      </c>
      <c r="N370">
        <v>12.122363999999999</v>
      </c>
      <c r="O370">
        <v>7.0399999999999998E-4</v>
      </c>
      <c r="P370" t="s">
        <v>5</v>
      </c>
      <c r="Q370">
        <v>0</v>
      </c>
      <c r="R370">
        <v>0</v>
      </c>
      <c r="S370" t="s">
        <v>6</v>
      </c>
      <c r="T370">
        <v>12.043729000000001</v>
      </c>
      <c r="U370">
        <v>1.65E-3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0.99915399999999999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194.66012799999999</v>
      </c>
      <c r="I371">
        <v>0.15140000000000001</v>
      </c>
      <c r="J371" t="s">
        <v>3</v>
      </c>
      <c r="K371">
        <v>194.36193800000001</v>
      </c>
      <c r="L371">
        <v>0.15112600000000001</v>
      </c>
      <c r="M371" t="s">
        <v>4</v>
      </c>
      <c r="N371">
        <v>13.468235</v>
      </c>
      <c r="O371">
        <v>7.9199999999999995E-4</v>
      </c>
      <c r="P371" t="s">
        <v>5</v>
      </c>
      <c r="Q371">
        <v>0</v>
      </c>
      <c r="R371">
        <v>0</v>
      </c>
      <c r="S371" t="s">
        <v>6</v>
      </c>
      <c r="T371">
        <v>13.377451000000001</v>
      </c>
      <c r="U371">
        <v>1.8600000000000001E-3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0.99919000000000002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214.145974</v>
      </c>
      <c r="I372">
        <v>0.17502400000000001</v>
      </c>
      <c r="J372" t="s">
        <v>3</v>
      </c>
      <c r="K372">
        <v>213.81818100000001</v>
      </c>
      <c r="L372">
        <v>0.17469299999999999</v>
      </c>
      <c r="M372" t="s">
        <v>4</v>
      </c>
      <c r="N372">
        <v>14.814676</v>
      </c>
      <c r="O372">
        <v>9.8799999999999995E-4</v>
      </c>
      <c r="P372" t="s">
        <v>5</v>
      </c>
      <c r="Q372">
        <v>0</v>
      </c>
      <c r="R372">
        <v>0</v>
      </c>
      <c r="S372" t="s">
        <v>6</v>
      </c>
      <c r="T372">
        <v>14.711474000000001</v>
      </c>
      <c r="U372">
        <v>2.3400000000000001E-3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0.99929299999999999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233.613125</v>
      </c>
      <c r="I373">
        <v>0.19902</v>
      </c>
      <c r="J373" t="s">
        <v>3</v>
      </c>
      <c r="K373">
        <v>233.25578999999999</v>
      </c>
      <c r="L373">
        <v>0.198578</v>
      </c>
      <c r="M373" t="s">
        <v>4</v>
      </c>
      <c r="N373">
        <v>16.159618999999999</v>
      </c>
      <c r="O373">
        <v>1.119E-3</v>
      </c>
      <c r="P373" t="s">
        <v>5</v>
      </c>
      <c r="Q373">
        <v>0</v>
      </c>
      <c r="R373">
        <v>0</v>
      </c>
      <c r="S373" t="s">
        <v>6</v>
      </c>
      <c r="T373">
        <v>16.045508999999999</v>
      </c>
      <c r="U373">
        <v>2.4269999999999999E-3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0.99929599999999996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253.07750799999999</v>
      </c>
      <c r="I374">
        <v>0.21734300000000001</v>
      </c>
      <c r="J374" t="s">
        <v>3</v>
      </c>
      <c r="K374">
        <v>252.69064499999999</v>
      </c>
      <c r="L374">
        <v>0.21698799999999999</v>
      </c>
      <c r="M374" t="s">
        <v>4</v>
      </c>
      <c r="N374">
        <v>17.506159</v>
      </c>
      <c r="O374">
        <v>1.1839999999999999E-3</v>
      </c>
      <c r="P374" t="s">
        <v>5</v>
      </c>
      <c r="Q374">
        <v>0</v>
      </c>
      <c r="R374">
        <v>0</v>
      </c>
      <c r="S374" t="s">
        <v>6</v>
      </c>
      <c r="T374">
        <v>17.369253</v>
      </c>
      <c r="U374">
        <v>2.5070000000000001E-3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0.99936199999999997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272.543746</v>
      </c>
      <c r="I375">
        <v>0.236484</v>
      </c>
      <c r="J375" t="s">
        <v>3</v>
      </c>
      <c r="K375">
        <v>272.12732999999997</v>
      </c>
      <c r="L375">
        <v>0.23603499999999999</v>
      </c>
      <c r="M375" t="s">
        <v>4</v>
      </c>
      <c r="N375">
        <v>18.852398000000001</v>
      </c>
      <c r="O375">
        <v>1.361E-3</v>
      </c>
      <c r="P375" t="s">
        <v>5</v>
      </c>
      <c r="Q375">
        <v>0</v>
      </c>
      <c r="R375">
        <v>0</v>
      </c>
      <c r="S375" t="s">
        <v>6</v>
      </c>
      <c r="T375">
        <v>18.690114999999999</v>
      </c>
      <c r="U375">
        <v>2.5349999999999999E-3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0.99944900000000003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292.0154</v>
      </c>
      <c r="I376">
        <v>0.264372</v>
      </c>
      <c r="J376" t="s">
        <v>3</v>
      </c>
      <c r="K376">
        <v>291.569275</v>
      </c>
      <c r="L376">
        <v>0.26398899999999997</v>
      </c>
      <c r="M376" t="s">
        <v>4</v>
      </c>
      <c r="N376">
        <v>20.199687000000001</v>
      </c>
      <c r="O376">
        <v>1.5E-3</v>
      </c>
      <c r="P376" t="s">
        <v>5</v>
      </c>
      <c r="Q376">
        <v>0</v>
      </c>
      <c r="R376">
        <v>0</v>
      </c>
      <c r="S376" t="s">
        <v>6</v>
      </c>
      <c r="T376">
        <v>20.016361</v>
      </c>
      <c r="U376">
        <v>2.8600000000000001E-3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0.99947399999999997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311.47791599999999</v>
      </c>
      <c r="I377">
        <v>0.31090899999999999</v>
      </c>
      <c r="J377" t="s">
        <v>3</v>
      </c>
      <c r="K377">
        <v>311.00223999999997</v>
      </c>
      <c r="L377">
        <v>0.310224</v>
      </c>
      <c r="M377" t="s">
        <v>4</v>
      </c>
      <c r="N377">
        <v>21.545428000000001</v>
      </c>
      <c r="O377">
        <v>1.6540000000000001E-3</v>
      </c>
      <c r="P377" t="s">
        <v>5</v>
      </c>
      <c r="Q377">
        <v>0</v>
      </c>
      <c r="R377">
        <v>0</v>
      </c>
      <c r="S377" t="s">
        <v>6</v>
      </c>
      <c r="T377">
        <v>21.337498</v>
      </c>
      <c r="U377">
        <v>2.8700000000000002E-3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0.99947600000000003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330.95587</v>
      </c>
      <c r="I378">
        <v>0.34553099999999998</v>
      </c>
      <c r="J378" t="s">
        <v>3</v>
      </c>
      <c r="K378">
        <v>330.45042699999999</v>
      </c>
      <c r="L378">
        <v>0.34467399999999998</v>
      </c>
      <c r="M378" t="s">
        <v>4</v>
      </c>
      <c r="N378">
        <v>22.890516000000002</v>
      </c>
      <c r="O378">
        <v>1.841E-3</v>
      </c>
      <c r="P378" t="s">
        <v>5</v>
      </c>
      <c r="Q378">
        <v>0</v>
      </c>
      <c r="R378">
        <v>0</v>
      </c>
      <c r="S378" t="s">
        <v>6</v>
      </c>
      <c r="T378">
        <v>22.662866000000001</v>
      </c>
      <c r="U378">
        <v>2.7620000000000001E-3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0.99948400000000004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350.43640299999998</v>
      </c>
      <c r="I379">
        <v>0.36988599999999999</v>
      </c>
      <c r="J379" t="s">
        <v>3</v>
      </c>
      <c r="K379">
        <v>349.90124800000001</v>
      </c>
      <c r="L379">
        <v>0.36906499999999998</v>
      </c>
      <c r="M379" t="s">
        <v>4</v>
      </c>
      <c r="N379">
        <v>24.235876999999999</v>
      </c>
      <c r="O379">
        <v>2.049E-3</v>
      </c>
      <c r="P379" t="s">
        <v>5</v>
      </c>
      <c r="Q379">
        <v>0</v>
      </c>
      <c r="R379">
        <v>0</v>
      </c>
      <c r="S379" t="s">
        <v>6</v>
      </c>
      <c r="T379">
        <v>23.985195000000001</v>
      </c>
      <c r="U379">
        <v>2.6930000000000001E-3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0.99953199999999998</v>
      </c>
      <c r="AJ379">
        <v>9.9999999999999995E-7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369.906971</v>
      </c>
      <c r="I380">
        <v>0.411159</v>
      </c>
      <c r="J380" t="s">
        <v>3</v>
      </c>
      <c r="K380">
        <v>369.34217000000001</v>
      </c>
      <c r="L380">
        <v>0.41025699999999998</v>
      </c>
      <c r="M380" t="s">
        <v>4</v>
      </c>
      <c r="N380">
        <v>25.582636999999998</v>
      </c>
      <c r="O380">
        <v>2.3890000000000001E-3</v>
      </c>
      <c r="P380" t="s">
        <v>5</v>
      </c>
      <c r="Q380">
        <v>0</v>
      </c>
      <c r="R380">
        <v>0</v>
      </c>
      <c r="S380" t="s">
        <v>6</v>
      </c>
      <c r="T380">
        <v>25.305917999999998</v>
      </c>
      <c r="U380">
        <v>2.6329999999999999E-3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0.99959399999999998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389.376147</v>
      </c>
      <c r="I381">
        <v>0.43894100000000003</v>
      </c>
      <c r="J381" t="s">
        <v>3</v>
      </c>
      <c r="K381">
        <v>388.78161299999999</v>
      </c>
      <c r="L381">
        <v>0.43774000000000002</v>
      </c>
      <c r="M381" t="s">
        <v>4</v>
      </c>
      <c r="N381">
        <v>26.929478</v>
      </c>
      <c r="O381">
        <v>2.643E-3</v>
      </c>
      <c r="P381" t="s">
        <v>5</v>
      </c>
      <c r="Q381">
        <v>0</v>
      </c>
      <c r="R381">
        <v>0</v>
      </c>
      <c r="S381" t="s">
        <v>6</v>
      </c>
      <c r="T381">
        <v>26.630669999999999</v>
      </c>
      <c r="U381">
        <v>3.0010000000000002E-3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0.99960099999999996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292.48747300000002</v>
      </c>
      <c r="I382">
        <v>0.19068399999999999</v>
      </c>
      <c r="J382" t="s">
        <v>3</v>
      </c>
      <c r="K382">
        <v>292.40834999999998</v>
      </c>
      <c r="L382">
        <v>0.19076499999999999</v>
      </c>
      <c r="M382" t="s">
        <v>4</v>
      </c>
      <c r="N382">
        <v>5.4121620000000004</v>
      </c>
      <c r="O382">
        <v>4.9300000000000004E-3</v>
      </c>
      <c r="P382" t="s">
        <v>5</v>
      </c>
      <c r="Q382">
        <v>13.902760000000001</v>
      </c>
      <c r="R382">
        <v>4.0911999999999997E-2</v>
      </c>
      <c r="S382" t="s">
        <v>6</v>
      </c>
      <c r="T382">
        <v>4.4791780000000001</v>
      </c>
      <c r="U382">
        <v>1.85E-4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1.2329999999999999E-3</v>
      </c>
      <c r="AG382">
        <v>0</v>
      </c>
      <c r="AH382" t="s">
        <v>11</v>
      </c>
      <c r="AI382">
        <v>0.99637399999999998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584.50164800000005</v>
      </c>
      <c r="I383">
        <v>0.69015300000000002</v>
      </c>
      <c r="J383" t="s">
        <v>3</v>
      </c>
      <c r="K383">
        <v>584.34687299999996</v>
      </c>
      <c r="L383">
        <v>0.69023400000000001</v>
      </c>
      <c r="M383" t="s">
        <v>4</v>
      </c>
      <c r="N383">
        <v>10.814883999999999</v>
      </c>
      <c r="O383">
        <v>1.3056999999999999E-2</v>
      </c>
      <c r="P383" t="s">
        <v>5</v>
      </c>
      <c r="Q383">
        <v>27.357507999999999</v>
      </c>
      <c r="R383">
        <v>0.16556100000000001</v>
      </c>
      <c r="S383" t="s">
        <v>6</v>
      </c>
      <c r="T383">
        <v>8.9520739999999996</v>
      </c>
      <c r="U383">
        <v>3.5100000000000002E-4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0.99743599999999999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876.42889300000002</v>
      </c>
      <c r="I384">
        <v>1.5406519999999999</v>
      </c>
      <c r="J384" t="s">
        <v>3</v>
      </c>
      <c r="K384">
        <v>876.19833000000006</v>
      </c>
      <c r="L384">
        <v>1.5404709999999999</v>
      </c>
      <c r="M384" t="s">
        <v>4</v>
      </c>
      <c r="N384">
        <v>16.210001999999999</v>
      </c>
      <c r="O384">
        <v>2.4237999999999999E-2</v>
      </c>
      <c r="P384" t="s">
        <v>5</v>
      </c>
      <c r="Q384">
        <v>40.696089000000001</v>
      </c>
      <c r="R384">
        <v>0.36577599999999999</v>
      </c>
      <c r="S384" t="s">
        <v>6</v>
      </c>
      <c r="T384">
        <v>13.426764</v>
      </c>
      <c r="U384">
        <v>5.0699999999999996E-4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0.99783999999999995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1168.2775999999999</v>
      </c>
      <c r="I385">
        <v>2.6590410000000002</v>
      </c>
      <c r="J385" t="s">
        <v>3</v>
      </c>
      <c r="K385">
        <v>1167.970881</v>
      </c>
      <c r="L385">
        <v>2.6588430000000001</v>
      </c>
      <c r="M385" t="s">
        <v>4</v>
      </c>
      <c r="N385">
        <v>21.599233000000002</v>
      </c>
      <c r="O385">
        <v>3.4986999999999997E-2</v>
      </c>
      <c r="P385" t="s">
        <v>5</v>
      </c>
      <c r="Q385">
        <v>53.838546999999998</v>
      </c>
      <c r="R385">
        <v>0.69456600000000002</v>
      </c>
      <c r="S385" t="s">
        <v>6</v>
      </c>
      <c r="T385">
        <v>17.902729999999998</v>
      </c>
      <c r="U385">
        <v>7.7200000000000001E-4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0.99829500000000004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1460.1436249999999</v>
      </c>
      <c r="I386">
        <v>4.6996390000000003</v>
      </c>
      <c r="J386" t="s">
        <v>3</v>
      </c>
      <c r="K386">
        <v>1459.760925</v>
      </c>
      <c r="L386">
        <v>4.6992690000000001</v>
      </c>
      <c r="M386" t="s">
        <v>4</v>
      </c>
      <c r="N386">
        <v>26.998967</v>
      </c>
      <c r="O386">
        <v>4.5280000000000001E-2</v>
      </c>
      <c r="P386" t="s">
        <v>5</v>
      </c>
      <c r="Q386">
        <v>66.931070000000005</v>
      </c>
      <c r="R386">
        <v>1.294249</v>
      </c>
      <c r="S386" t="s">
        <v>6</v>
      </c>
      <c r="T386">
        <v>22.378471000000001</v>
      </c>
      <c r="U386">
        <v>9.6199999999999996E-4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0.99841199999999997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1752.090962</v>
      </c>
      <c r="I387">
        <v>7.1146649999999996</v>
      </c>
      <c r="J387" t="s">
        <v>3</v>
      </c>
      <c r="K387">
        <v>1751.6328370000001</v>
      </c>
      <c r="L387">
        <v>7.1145740000000002</v>
      </c>
      <c r="M387" t="s">
        <v>4</v>
      </c>
      <c r="N387">
        <v>32.386794999999999</v>
      </c>
      <c r="O387">
        <v>6.3763E-2</v>
      </c>
      <c r="P387" t="s">
        <v>5</v>
      </c>
      <c r="Q387">
        <v>80.116806999999994</v>
      </c>
      <c r="R387">
        <v>2.033874</v>
      </c>
      <c r="S387" t="s">
        <v>6</v>
      </c>
      <c r="T387">
        <v>26.852207</v>
      </c>
      <c r="U387">
        <v>1.1709999999999999E-3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0.99864600000000003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2043.8939580000001</v>
      </c>
      <c r="I388">
        <v>9.7446739999999998</v>
      </c>
      <c r="J388" t="s">
        <v>3</v>
      </c>
      <c r="K388">
        <v>2043.3597609999999</v>
      </c>
      <c r="L388">
        <v>9.7448309999999996</v>
      </c>
      <c r="M388" t="s">
        <v>4</v>
      </c>
      <c r="N388">
        <v>37.787267999999997</v>
      </c>
      <c r="O388">
        <v>6.5185000000000007E-2</v>
      </c>
      <c r="P388" t="s">
        <v>5</v>
      </c>
      <c r="Q388">
        <v>93.170848000000007</v>
      </c>
      <c r="R388">
        <v>3.0432640000000002</v>
      </c>
      <c r="S388" t="s">
        <v>6</v>
      </c>
      <c r="T388">
        <v>31.328250000000001</v>
      </c>
      <c r="U388">
        <v>1.823E-3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0.99890500000000004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2335.7589990000001</v>
      </c>
      <c r="I389">
        <v>12.941046999999999</v>
      </c>
      <c r="J389" t="s">
        <v>3</v>
      </c>
      <c r="K389">
        <v>2335.1493949999999</v>
      </c>
      <c r="L389">
        <v>12.938882</v>
      </c>
      <c r="M389" t="s">
        <v>4</v>
      </c>
      <c r="N389">
        <v>43.184179999999998</v>
      </c>
      <c r="O389">
        <v>8.5860000000000006E-2</v>
      </c>
      <c r="P389" t="s">
        <v>5</v>
      </c>
      <c r="Q389">
        <v>106.18711399999999</v>
      </c>
      <c r="R389">
        <v>4.3593630000000001</v>
      </c>
      <c r="S389" t="s">
        <v>6</v>
      </c>
      <c r="T389">
        <v>35.817708000000003</v>
      </c>
      <c r="U389">
        <v>3.4770000000000001E-3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0.99906300000000003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2627.562109</v>
      </c>
      <c r="I390">
        <v>15.900475999999999</v>
      </c>
      <c r="J390" t="s">
        <v>3</v>
      </c>
      <c r="K390">
        <v>2626.8770260000001</v>
      </c>
      <c r="L390">
        <v>15.898350000000001</v>
      </c>
      <c r="M390" t="s">
        <v>4</v>
      </c>
      <c r="N390">
        <v>48.581972</v>
      </c>
      <c r="O390">
        <v>0.100844</v>
      </c>
      <c r="P390" t="s">
        <v>5</v>
      </c>
      <c r="Q390">
        <v>119.13269200000001</v>
      </c>
      <c r="R390">
        <v>5.9884959999999996</v>
      </c>
      <c r="S390" t="s">
        <v>6</v>
      </c>
      <c r="T390">
        <v>40.305250999999998</v>
      </c>
      <c r="U390">
        <v>4.5620000000000001E-3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0.99926000000000004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2919.5414449999998</v>
      </c>
      <c r="I391">
        <v>19.586120000000001</v>
      </c>
      <c r="J391" t="s">
        <v>3</v>
      </c>
      <c r="K391">
        <v>2918.7806249999999</v>
      </c>
      <c r="L391">
        <v>19.585290000000001</v>
      </c>
      <c r="M391" t="s">
        <v>4</v>
      </c>
      <c r="N391">
        <v>53.967303000000001</v>
      </c>
      <c r="O391">
        <v>0.11440599999999999</v>
      </c>
      <c r="P391" t="s">
        <v>5</v>
      </c>
      <c r="Q391">
        <v>132.127521</v>
      </c>
      <c r="R391">
        <v>8.2826039999999992</v>
      </c>
      <c r="S391" t="s">
        <v>6</v>
      </c>
      <c r="T391">
        <v>44.793204000000003</v>
      </c>
      <c r="U391">
        <v>5.3969999999999999E-3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0.99931999999999999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3211.4411519999999</v>
      </c>
      <c r="I392">
        <v>23.331479999999999</v>
      </c>
      <c r="J392" t="s">
        <v>3</v>
      </c>
      <c r="K392">
        <v>3210.6046630000001</v>
      </c>
      <c r="L392">
        <v>23.326533000000001</v>
      </c>
      <c r="M392" t="s">
        <v>4</v>
      </c>
      <c r="N392">
        <v>59.351267</v>
      </c>
      <c r="O392">
        <v>0.12846399999999999</v>
      </c>
      <c r="P392" t="s">
        <v>5</v>
      </c>
      <c r="Q392">
        <v>145.13739699999999</v>
      </c>
      <c r="R392">
        <v>10.830913000000001</v>
      </c>
      <c r="S392" t="s">
        <v>6</v>
      </c>
      <c r="T392">
        <v>49.280594000000001</v>
      </c>
      <c r="U392">
        <v>5.6429999999999996E-3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0.99940600000000002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3503.338135</v>
      </c>
      <c r="I393">
        <v>27.637125000000001</v>
      </c>
      <c r="J393" t="s">
        <v>3</v>
      </c>
      <c r="K393">
        <v>3502.4260549999999</v>
      </c>
      <c r="L393">
        <v>27.628639</v>
      </c>
      <c r="M393" t="s">
        <v>4</v>
      </c>
      <c r="N393">
        <v>64.723569999999995</v>
      </c>
      <c r="O393">
        <v>0.156859</v>
      </c>
      <c r="P393" t="s">
        <v>5</v>
      </c>
      <c r="Q393">
        <v>158.136965</v>
      </c>
      <c r="R393">
        <v>13.259221</v>
      </c>
      <c r="S393" t="s">
        <v>6</v>
      </c>
      <c r="T393">
        <v>53.766691000000002</v>
      </c>
      <c r="U393">
        <v>6.3160000000000004E-3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0.99941000000000002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3795.3036379999999</v>
      </c>
      <c r="I394">
        <v>32.010447999999997</v>
      </c>
      <c r="J394" t="s">
        <v>3</v>
      </c>
      <c r="K394">
        <v>3794.31585</v>
      </c>
      <c r="L394">
        <v>32.003317000000003</v>
      </c>
      <c r="M394" t="s">
        <v>4</v>
      </c>
      <c r="N394">
        <v>70.11497</v>
      </c>
      <c r="O394">
        <v>0.184863</v>
      </c>
      <c r="P394" t="s">
        <v>5</v>
      </c>
      <c r="Q394">
        <v>171.13121899999999</v>
      </c>
      <c r="R394">
        <v>15.732488999999999</v>
      </c>
      <c r="S394" t="s">
        <v>6</v>
      </c>
      <c r="T394">
        <v>58.253737000000001</v>
      </c>
      <c r="U394">
        <v>6.4929999999999996E-3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0.99943499999999996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4087.1990329999999</v>
      </c>
      <c r="I395">
        <v>36.654820999999998</v>
      </c>
      <c r="J395" t="s">
        <v>3</v>
      </c>
      <c r="K395">
        <v>4086.1351030000001</v>
      </c>
      <c r="L395">
        <v>36.647060000000003</v>
      </c>
      <c r="M395" t="s">
        <v>4</v>
      </c>
      <c r="N395">
        <v>75.505981000000006</v>
      </c>
      <c r="O395">
        <v>0.20028399999999999</v>
      </c>
      <c r="P395" t="s">
        <v>5</v>
      </c>
      <c r="Q395">
        <v>184.04350600000001</v>
      </c>
      <c r="R395">
        <v>18.267209999999999</v>
      </c>
      <c r="S395" t="s">
        <v>6</v>
      </c>
      <c r="T395">
        <v>62.739001000000002</v>
      </c>
      <c r="U395">
        <v>6.7130000000000002E-3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0.99945399999999995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4379.1027340000001</v>
      </c>
      <c r="I396">
        <v>41.271821000000003</v>
      </c>
      <c r="J396" t="s">
        <v>3</v>
      </c>
      <c r="K396">
        <v>4377.9623629999996</v>
      </c>
      <c r="L396">
        <v>41.265244000000003</v>
      </c>
      <c r="M396" t="s">
        <v>4</v>
      </c>
      <c r="N396">
        <v>80.874572999999998</v>
      </c>
      <c r="O396">
        <v>0.22354399999999999</v>
      </c>
      <c r="P396" t="s">
        <v>5</v>
      </c>
      <c r="Q396">
        <v>196.994201</v>
      </c>
      <c r="R396">
        <v>20.93383</v>
      </c>
      <c r="S396" t="s">
        <v>6</v>
      </c>
      <c r="T396">
        <v>67.189779999999999</v>
      </c>
      <c r="U396">
        <v>7.4879999999999999E-3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0.99948599999999999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4671.0171970000001</v>
      </c>
      <c r="I397">
        <v>45.438851999999997</v>
      </c>
      <c r="J397" t="s">
        <v>3</v>
      </c>
      <c r="K397">
        <v>4669.801211</v>
      </c>
      <c r="L397">
        <v>45.432980000000001</v>
      </c>
      <c r="M397" t="s">
        <v>4</v>
      </c>
      <c r="N397">
        <v>86.271152000000001</v>
      </c>
      <c r="O397">
        <v>0.24049200000000001</v>
      </c>
      <c r="P397" t="s">
        <v>5</v>
      </c>
      <c r="Q397">
        <v>209.98271600000001</v>
      </c>
      <c r="R397">
        <v>23.100446999999999</v>
      </c>
      <c r="S397" t="s">
        <v>6</v>
      </c>
      <c r="T397">
        <v>71.629446000000002</v>
      </c>
      <c r="U397">
        <v>8.6569999999999998E-3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0.99952200000000002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4963.0411130000002</v>
      </c>
      <c r="I398">
        <v>49.763677000000001</v>
      </c>
      <c r="J398" t="s">
        <v>3</v>
      </c>
      <c r="K398">
        <v>4961.7493359999999</v>
      </c>
      <c r="L398">
        <v>49.759543999999998</v>
      </c>
      <c r="M398" t="s">
        <v>4</v>
      </c>
      <c r="N398">
        <v>91.658164999999997</v>
      </c>
      <c r="O398">
        <v>0.26969100000000001</v>
      </c>
      <c r="P398" t="s">
        <v>5</v>
      </c>
      <c r="Q398">
        <v>223.03286199999999</v>
      </c>
      <c r="R398">
        <v>25.617775999999999</v>
      </c>
      <c r="S398" t="s">
        <v>6</v>
      </c>
      <c r="T398">
        <v>76.069353000000007</v>
      </c>
      <c r="U398">
        <v>9.7750000000000007E-3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0.99954100000000001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5255.0815819999998</v>
      </c>
      <c r="I399">
        <v>52.896267999999999</v>
      </c>
      <c r="J399" t="s">
        <v>3</v>
      </c>
      <c r="K399">
        <v>5253.7141110000002</v>
      </c>
      <c r="L399">
        <v>52.895932000000002</v>
      </c>
      <c r="M399" t="s">
        <v>4</v>
      </c>
      <c r="N399">
        <v>97.043378000000004</v>
      </c>
      <c r="O399">
        <v>0.298564</v>
      </c>
      <c r="P399" t="s">
        <v>5</v>
      </c>
      <c r="Q399">
        <v>236.097205</v>
      </c>
      <c r="R399">
        <v>28.166820999999999</v>
      </c>
      <c r="S399" t="s">
        <v>6</v>
      </c>
      <c r="T399">
        <v>80.510075000000001</v>
      </c>
      <c r="U399">
        <v>1.0976E-2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0.99959299999999995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5547.1809279999998</v>
      </c>
      <c r="I400">
        <v>57.259079999999997</v>
      </c>
      <c r="J400" t="s">
        <v>3</v>
      </c>
      <c r="K400">
        <v>5545.7374900000004</v>
      </c>
      <c r="L400">
        <v>57.257353999999999</v>
      </c>
      <c r="M400" t="s">
        <v>4</v>
      </c>
      <c r="N400">
        <v>102.43297800000001</v>
      </c>
      <c r="O400">
        <v>0.322932</v>
      </c>
      <c r="P400" t="s">
        <v>5</v>
      </c>
      <c r="Q400">
        <v>249.17672200000001</v>
      </c>
      <c r="R400">
        <v>30.537196000000002</v>
      </c>
      <c r="S400" t="s">
        <v>6</v>
      </c>
      <c r="T400">
        <v>84.952545999999998</v>
      </c>
      <c r="U400">
        <v>1.1801000000000001E-2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0.99959299999999995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5839.3049899999996</v>
      </c>
      <c r="I401">
        <v>62.337775000000001</v>
      </c>
      <c r="J401" t="s">
        <v>3</v>
      </c>
      <c r="K401">
        <v>5837.7857130000002</v>
      </c>
      <c r="L401">
        <v>62.337031000000003</v>
      </c>
      <c r="M401" t="s">
        <v>4</v>
      </c>
      <c r="N401">
        <v>107.831507</v>
      </c>
      <c r="O401">
        <v>0.35576600000000003</v>
      </c>
      <c r="P401" t="s">
        <v>5</v>
      </c>
      <c r="Q401">
        <v>262.24615699999998</v>
      </c>
      <c r="R401">
        <v>32.588867</v>
      </c>
      <c r="S401" t="s">
        <v>6</v>
      </c>
      <c r="T401">
        <v>89.389553000000006</v>
      </c>
      <c r="U401">
        <v>1.1875999999999999E-2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0.99960700000000002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282.42783400000002</v>
      </c>
      <c r="I402">
        <v>6.1818999999999999E-2</v>
      </c>
      <c r="J402" t="s">
        <v>3</v>
      </c>
      <c r="K402">
        <v>282.34837499999998</v>
      </c>
      <c r="L402">
        <v>6.1920000000000003E-2</v>
      </c>
      <c r="M402" t="s">
        <v>4</v>
      </c>
      <c r="N402">
        <v>5.31264</v>
      </c>
      <c r="O402">
        <v>1.1698999999999999E-2</v>
      </c>
      <c r="P402" t="s">
        <v>5</v>
      </c>
      <c r="Q402">
        <v>0</v>
      </c>
      <c r="R402">
        <v>0</v>
      </c>
      <c r="S402" t="s">
        <v>6</v>
      </c>
      <c r="T402">
        <v>4.5936310000000002</v>
      </c>
      <c r="U402">
        <v>1.5300000000000001E-4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1.232E-3</v>
      </c>
      <c r="AG402">
        <v>0</v>
      </c>
      <c r="AH402" t="s">
        <v>11</v>
      </c>
      <c r="AI402">
        <v>0.99597500000000005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564.775217</v>
      </c>
      <c r="I403">
        <v>0.19989799999999999</v>
      </c>
      <c r="J403" t="s">
        <v>3</v>
      </c>
      <c r="K403">
        <v>564.61955699999999</v>
      </c>
      <c r="L403">
        <v>0.20049600000000001</v>
      </c>
      <c r="M403" t="s">
        <v>4</v>
      </c>
      <c r="N403">
        <v>10.605396000000001</v>
      </c>
      <c r="O403">
        <v>3.5575000000000002E-2</v>
      </c>
      <c r="P403" t="s">
        <v>5</v>
      </c>
      <c r="Q403">
        <v>0</v>
      </c>
      <c r="R403">
        <v>0</v>
      </c>
      <c r="S403" t="s">
        <v>6</v>
      </c>
      <c r="T403">
        <v>9.1825419999999998</v>
      </c>
      <c r="U403">
        <v>4.2000000000000002E-4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0.996807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847.16282000000001</v>
      </c>
      <c r="I404">
        <v>0.468107</v>
      </c>
      <c r="J404" t="s">
        <v>3</v>
      </c>
      <c r="K404">
        <v>846.93122200000005</v>
      </c>
      <c r="L404">
        <v>0.46839500000000001</v>
      </c>
      <c r="M404" t="s">
        <v>4</v>
      </c>
      <c r="N404">
        <v>15.892404000000001</v>
      </c>
      <c r="O404">
        <v>7.8784000000000007E-2</v>
      </c>
      <c r="P404" t="s">
        <v>5</v>
      </c>
      <c r="Q404">
        <v>0</v>
      </c>
      <c r="R404">
        <v>0</v>
      </c>
      <c r="S404" t="s">
        <v>6</v>
      </c>
      <c r="T404">
        <v>13.766226</v>
      </c>
      <c r="U404">
        <v>8.8599999999999996E-4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0.99722500000000003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1129.5497270000001</v>
      </c>
      <c r="I405">
        <v>0.82592200000000005</v>
      </c>
      <c r="J405" t="s">
        <v>3</v>
      </c>
      <c r="K405">
        <v>1129.2419480000001</v>
      </c>
      <c r="L405">
        <v>0.82674700000000001</v>
      </c>
      <c r="M405" t="s">
        <v>4</v>
      </c>
      <c r="N405">
        <v>21.183429</v>
      </c>
      <c r="O405">
        <v>0.119328</v>
      </c>
      <c r="P405" t="s">
        <v>5</v>
      </c>
      <c r="Q405">
        <v>0</v>
      </c>
      <c r="R405">
        <v>0</v>
      </c>
      <c r="S405" t="s">
        <v>6</v>
      </c>
      <c r="T405">
        <v>18.357583999999999</v>
      </c>
      <c r="U405">
        <v>1.32E-3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0.99759799999999998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1411.9114059999999</v>
      </c>
      <c r="I406">
        <v>1.1891579999999999</v>
      </c>
      <c r="J406" t="s">
        <v>3</v>
      </c>
      <c r="K406">
        <v>1411.527908</v>
      </c>
      <c r="L406">
        <v>1.189797</v>
      </c>
      <c r="M406" t="s">
        <v>4</v>
      </c>
      <c r="N406">
        <v>26.485783999999999</v>
      </c>
      <c r="O406">
        <v>0.15622</v>
      </c>
      <c r="P406" t="s">
        <v>5</v>
      </c>
      <c r="Q406">
        <v>0</v>
      </c>
      <c r="R406">
        <v>0</v>
      </c>
      <c r="S406" t="s">
        <v>6</v>
      </c>
      <c r="T406">
        <v>22.946667000000001</v>
      </c>
      <c r="U406">
        <v>2.1610000000000002E-3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0.99825900000000001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1694.282913</v>
      </c>
      <c r="I407">
        <v>1.7529159999999999</v>
      </c>
      <c r="J407" t="s">
        <v>3</v>
      </c>
      <c r="K407">
        <v>1693.822273</v>
      </c>
      <c r="L407">
        <v>1.746189</v>
      </c>
      <c r="M407" t="s">
        <v>4</v>
      </c>
      <c r="N407">
        <v>31.77486</v>
      </c>
      <c r="O407">
        <v>0.21805099999999999</v>
      </c>
      <c r="P407" t="s">
        <v>5</v>
      </c>
      <c r="Q407">
        <v>0</v>
      </c>
      <c r="R407">
        <v>0</v>
      </c>
      <c r="S407" t="s">
        <v>6</v>
      </c>
      <c r="T407">
        <v>27.538111000000001</v>
      </c>
      <c r="U407">
        <v>2.6099999999999999E-3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0.99854799999999999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1976.665759</v>
      </c>
      <c r="I408">
        <v>2.3522059999999998</v>
      </c>
      <c r="J408" t="s">
        <v>3</v>
      </c>
      <c r="K408">
        <v>1976.1289059999999</v>
      </c>
      <c r="L408">
        <v>2.3444029999999998</v>
      </c>
      <c r="M408" t="s">
        <v>4</v>
      </c>
      <c r="N408">
        <v>37.068292999999997</v>
      </c>
      <c r="O408">
        <v>0.29832500000000001</v>
      </c>
      <c r="P408" t="s">
        <v>5</v>
      </c>
      <c r="Q408">
        <v>0</v>
      </c>
      <c r="R408">
        <v>0</v>
      </c>
      <c r="S408" t="s">
        <v>6</v>
      </c>
      <c r="T408">
        <v>32.126582999999997</v>
      </c>
      <c r="U408">
        <v>3.8279999999999998E-3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0.99880400000000003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2259.130815</v>
      </c>
      <c r="I409">
        <v>2.8421099999999999</v>
      </c>
      <c r="J409" t="s">
        <v>3</v>
      </c>
      <c r="K409">
        <v>2258.517949</v>
      </c>
      <c r="L409">
        <v>2.8337119999999998</v>
      </c>
      <c r="M409" t="s">
        <v>4</v>
      </c>
      <c r="N409">
        <v>42.358395999999999</v>
      </c>
      <c r="O409">
        <v>0.37501000000000001</v>
      </c>
      <c r="P409" t="s">
        <v>5</v>
      </c>
      <c r="Q409">
        <v>0</v>
      </c>
      <c r="R409">
        <v>0</v>
      </c>
      <c r="S409" t="s">
        <v>6</v>
      </c>
      <c r="T409">
        <v>36.725611000000001</v>
      </c>
      <c r="U409">
        <v>4.5649999999999996E-3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0.99900999999999995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2541.5241310000001</v>
      </c>
      <c r="I410">
        <v>3.4313880000000001</v>
      </c>
      <c r="J410" t="s">
        <v>3</v>
      </c>
      <c r="K410">
        <v>2540.8355660000002</v>
      </c>
      <c r="L410">
        <v>3.422177</v>
      </c>
      <c r="M410" t="s">
        <v>4</v>
      </c>
      <c r="N410">
        <v>47.651820000000001</v>
      </c>
      <c r="O410">
        <v>0.47924</v>
      </c>
      <c r="P410" t="s">
        <v>5</v>
      </c>
      <c r="Q410">
        <v>0</v>
      </c>
      <c r="R410">
        <v>0</v>
      </c>
      <c r="S410" t="s">
        <v>6</v>
      </c>
      <c r="T410">
        <v>41.324300999999998</v>
      </c>
      <c r="U410">
        <v>6.1749999999999999E-3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0.99917199999999995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2823.9078519999998</v>
      </c>
      <c r="I411">
        <v>4.0903890000000001</v>
      </c>
      <c r="J411" t="s">
        <v>3</v>
      </c>
      <c r="K411">
        <v>2823.1437890000002</v>
      </c>
      <c r="L411">
        <v>4.0805030000000002</v>
      </c>
      <c r="M411" t="s">
        <v>4</v>
      </c>
      <c r="N411">
        <v>52.952733000000002</v>
      </c>
      <c r="O411">
        <v>0.61806399999999995</v>
      </c>
      <c r="P411" t="s">
        <v>5</v>
      </c>
      <c r="Q411">
        <v>0</v>
      </c>
      <c r="R411">
        <v>0</v>
      </c>
      <c r="S411" t="s">
        <v>6</v>
      </c>
      <c r="T411">
        <v>45.920496999999997</v>
      </c>
      <c r="U411">
        <v>7.1919999999999996E-3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0.99922599999999995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3106.2969290000001</v>
      </c>
      <c r="I412">
        <v>4.587218</v>
      </c>
      <c r="J412" t="s">
        <v>3</v>
      </c>
      <c r="K412">
        <v>3105.4569139999999</v>
      </c>
      <c r="L412">
        <v>4.5768890000000004</v>
      </c>
      <c r="M412" t="s">
        <v>4</v>
      </c>
      <c r="N412">
        <v>58.251950999999998</v>
      </c>
      <c r="O412">
        <v>0.76104499999999997</v>
      </c>
      <c r="P412" t="s">
        <v>5</v>
      </c>
      <c r="Q412">
        <v>0</v>
      </c>
      <c r="R412">
        <v>0</v>
      </c>
      <c r="S412" t="s">
        <v>6</v>
      </c>
      <c r="T412">
        <v>50.516983000000003</v>
      </c>
      <c r="U412">
        <v>8.0070000000000002E-3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0.999278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3388.613848</v>
      </c>
      <c r="I413">
        <v>5.3692729999999997</v>
      </c>
      <c r="J413" t="s">
        <v>3</v>
      </c>
      <c r="K413">
        <v>3387.698179</v>
      </c>
      <c r="L413">
        <v>5.3600880000000002</v>
      </c>
      <c r="M413" t="s">
        <v>4</v>
      </c>
      <c r="N413">
        <v>63.534871000000003</v>
      </c>
      <c r="O413">
        <v>0.89658400000000005</v>
      </c>
      <c r="P413" t="s">
        <v>5</v>
      </c>
      <c r="Q413">
        <v>0</v>
      </c>
      <c r="R413">
        <v>0</v>
      </c>
      <c r="S413" t="s">
        <v>6</v>
      </c>
      <c r="T413">
        <v>55.118195</v>
      </c>
      <c r="U413">
        <v>9.3290000000000005E-3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0.99932399999999999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3670.9405620000002</v>
      </c>
      <c r="I414">
        <v>6.2075880000000003</v>
      </c>
      <c r="J414" t="s">
        <v>3</v>
      </c>
      <c r="K414">
        <v>3669.9488719999999</v>
      </c>
      <c r="L414">
        <v>6.1980750000000002</v>
      </c>
      <c r="M414" t="s">
        <v>4</v>
      </c>
      <c r="N414">
        <v>68.814091000000005</v>
      </c>
      <c r="O414">
        <v>1.0673280000000001</v>
      </c>
      <c r="P414" t="s">
        <v>5</v>
      </c>
      <c r="Q414">
        <v>0</v>
      </c>
      <c r="R414">
        <v>0</v>
      </c>
      <c r="S414" t="s">
        <v>6</v>
      </c>
      <c r="T414">
        <v>59.716406999999997</v>
      </c>
      <c r="U414">
        <v>1.0012E-2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0.99934199999999995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3953.2851070000002</v>
      </c>
      <c r="I415">
        <v>7.2621570000000002</v>
      </c>
      <c r="J415" t="s">
        <v>3</v>
      </c>
      <c r="K415">
        <v>3952.2172949999999</v>
      </c>
      <c r="L415">
        <v>7.2524009999999999</v>
      </c>
      <c r="M415" t="s">
        <v>4</v>
      </c>
      <c r="N415">
        <v>74.084091000000001</v>
      </c>
      <c r="O415">
        <v>1.2255560000000001</v>
      </c>
      <c r="P415" t="s">
        <v>5</v>
      </c>
      <c r="Q415">
        <v>0</v>
      </c>
      <c r="R415">
        <v>0</v>
      </c>
      <c r="S415" t="s">
        <v>6</v>
      </c>
      <c r="T415">
        <v>64.314415999999994</v>
      </c>
      <c r="U415">
        <v>1.0704E-2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0.99934299999999998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4235.6767579999996</v>
      </c>
      <c r="I416">
        <v>8.2464650000000006</v>
      </c>
      <c r="J416" t="s">
        <v>3</v>
      </c>
      <c r="K416">
        <v>4234.5329199999996</v>
      </c>
      <c r="L416">
        <v>8.2353140000000007</v>
      </c>
      <c r="M416" t="s">
        <v>4</v>
      </c>
      <c r="N416">
        <v>79.380037000000002</v>
      </c>
      <c r="O416">
        <v>1.4129350000000001</v>
      </c>
      <c r="P416" t="s">
        <v>5</v>
      </c>
      <c r="Q416">
        <v>0</v>
      </c>
      <c r="R416">
        <v>0</v>
      </c>
      <c r="S416" t="s">
        <v>6</v>
      </c>
      <c r="T416">
        <v>68.866294999999994</v>
      </c>
      <c r="U416">
        <v>1.235E-2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0.99943099999999996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4518.0631839999996</v>
      </c>
      <c r="I417">
        <v>9.3114969999999992</v>
      </c>
      <c r="J417" t="s">
        <v>3</v>
      </c>
      <c r="K417">
        <v>4516.8435449999997</v>
      </c>
      <c r="L417">
        <v>9.3011909999999993</v>
      </c>
      <c r="M417" t="s">
        <v>4</v>
      </c>
      <c r="N417">
        <v>84.671758999999994</v>
      </c>
      <c r="O417">
        <v>1.6241289999999999</v>
      </c>
      <c r="P417" t="s">
        <v>5</v>
      </c>
      <c r="Q417">
        <v>0</v>
      </c>
      <c r="R417">
        <v>0</v>
      </c>
      <c r="S417" t="s">
        <v>6</v>
      </c>
      <c r="T417">
        <v>73.418801000000002</v>
      </c>
      <c r="U417">
        <v>1.3972E-2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0.99944200000000005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4800.439316</v>
      </c>
      <c r="I418">
        <v>10.429287</v>
      </c>
      <c r="J418" t="s">
        <v>3</v>
      </c>
      <c r="K418">
        <v>4799.1436910000002</v>
      </c>
      <c r="L418">
        <v>10.415538</v>
      </c>
      <c r="M418" t="s">
        <v>4</v>
      </c>
      <c r="N418">
        <v>89.964499000000004</v>
      </c>
      <c r="O418">
        <v>1.8110200000000001</v>
      </c>
      <c r="P418" t="s">
        <v>5</v>
      </c>
      <c r="Q418">
        <v>0</v>
      </c>
      <c r="R418">
        <v>0</v>
      </c>
      <c r="S418" t="s">
        <v>6</v>
      </c>
      <c r="T418">
        <v>77.968266999999997</v>
      </c>
      <c r="U418">
        <v>1.5484E-2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0.99949200000000005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5082.8189259999999</v>
      </c>
      <c r="I419">
        <v>11.736599999999999</v>
      </c>
      <c r="J419" t="s">
        <v>3</v>
      </c>
      <c r="K419">
        <v>5081.4473930000004</v>
      </c>
      <c r="L419">
        <v>11.719879000000001</v>
      </c>
      <c r="M419" t="s">
        <v>4</v>
      </c>
      <c r="N419">
        <v>95.252223999999998</v>
      </c>
      <c r="O419">
        <v>2.0382120000000001</v>
      </c>
      <c r="P419" t="s">
        <v>5</v>
      </c>
      <c r="Q419">
        <v>0</v>
      </c>
      <c r="R419">
        <v>0</v>
      </c>
      <c r="S419" t="s">
        <v>6</v>
      </c>
      <c r="T419">
        <v>82.518674000000004</v>
      </c>
      <c r="U419">
        <v>1.6662E-2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0.99955499999999997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5365.2326169999997</v>
      </c>
      <c r="I420">
        <v>13.279301999999999</v>
      </c>
      <c r="J420" t="s">
        <v>3</v>
      </c>
      <c r="K420">
        <v>5363.7851559999999</v>
      </c>
      <c r="L420">
        <v>13.258998999999999</v>
      </c>
      <c r="M420" t="s">
        <v>4</v>
      </c>
      <c r="N420">
        <v>100.532099</v>
      </c>
      <c r="O420">
        <v>2.2498119999999999</v>
      </c>
      <c r="P420" t="s">
        <v>5</v>
      </c>
      <c r="Q420">
        <v>0</v>
      </c>
      <c r="R420">
        <v>0</v>
      </c>
      <c r="S420" t="s">
        <v>6</v>
      </c>
      <c r="T420">
        <v>87.069530999999998</v>
      </c>
      <c r="U420">
        <v>1.8287999999999999E-2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0.99960199999999999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5647.6687499999998</v>
      </c>
      <c r="I421">
        <v>14.015698</v>
      </c>
      <c r="J421" t="s">
        <v>3</v>
      </c>
      <c r="K421">
        <v>5646.1454789999998</v>
      </c>
      <c r="L421">
        <v>13.994018000000001</v>
      </c>
      <c r="M421" t="s">
        <v>4</v>
      </c>
      <c r="N421">
        <v>105.81576</v>
      </c>
      <c r="O421">
        <v>2.5416919999999998</v>
      </c>
      <c r="P421" t="s">
        <v>5</v>
      </c>
      <c r="Q421">
        <v>0</v>
      </c>
      <c r="R421">
        <v>0</v>
      </c>
      <c r="S421" t="s">
        <v>6</v>
      </c>
      <c r="T421">
        <v>91.621302</v>
      </c>
      <c r="U421">
        <v>1.9786999999999999E-2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0.99960700000000002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23.045158000000001</v>
      </c>
      <c r="I422">
        <v>2.7956000000000002E-2</v>
      </c>
      <c r="J422" t="s">
        <v>3</v>
      </c>
      <c r="K422">
        <v>23.014588</v>
      </c>
      <c r="L422">
        <v>2.7916E-2</v>
      </c>
      <c r="M422" t="s">
        <v>4</v>
      </c>
      <c r="N422">
        <v>1.347334</v>
      </c>
      <c r="O422">
        <v>2.5999999999999998E-5</v>
      </c>
      <c r="P422" t="s">
        <v>5</v>
      </c>
      <c r="Q422">
        <v>4.8467539999999998</v>
      </c>
      <c r="R422">
        <v>2.0549999999999999E-2</v>
      </c>
      <c r="S422" t="s">
        <v>6</v>
      </c>
      <c r="T422">
        <v>1.320497</v>
      </c>
      <c r="U422">
        <v>6.8999999999999997E-5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0.99600999999999995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45.882399999999997</v>
      </c>
      <c r="I423">
        <v>8.4666000000000005E-2</v>
      </c>
      <c r="J423" t="s">
        <v>3</v>
      </c>
      <c r="K423">
        <v>45.821764000000002</v>
      </c>
      <c r="L423">
        <v>8.4611000000000006E-2</v>
      </c>
      <c r="M423" t="s">
        <v>4</v>
      </c>
      <c r="N423">
        <v>2.6943519999999999</v>
      </c>
      <c r="O423">
        <v>5.7000000000000003E-5</v>
      </c>
      <c r="P423" t="s">
        <v>5</v>
      </c>
      <c r="Q423">
        <v>9.5247060000000001</v>
      </c>
      <c r="R423">
        <v>7.0075999999999999E-2</v>
      </c>
      <c r="S423" t="s">
        <v>6</v>
      </c>
      <c r="T423">
        <v>2.6343749999999999</v>
      </c>
      <c r="U423">
        <v>1.7200000000000001E-4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0.99702599999999997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68.673688999999996</v>
      </c>
      <c r="I424">
        <v>0.154363</v>
      </c>
      <c r="J424" t="s">
        <v>3</v>
      </c>
      <c r="K424">
        <v>68.583153999999993</v>
      </c>
      <c r="L424">
        <v>0.154199</v>
      </c>
      <c r="M424" t="s">
        <v>4</v>
      </c>
      <c r="N424">
        <v>4.0411020000000004</v>
      </c>
      <c r="O424">
        <v>1.0399999999999999E-4</v>
      </c>
      <c r="P424" t="s">
        <v>5</v>
      </c>
      <c r="Q424">
        <v>14.145243000000001</v>
      </c>
      <c r="R424">
        <v>0.123333</v>
      </c>
      <c r="S424" t="s">
        <v>6</v>
      </c>
      <c r="T424">
        <v>3.9476520000000002</v>
      </c>
      <c r="U424">
        <v>2.1499999999999999E-4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0.997556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91.427347999999995</v>
      </c>
      <c r="I425">
        <v>0.22059799999999999</v>
      </c>
      <c r="J425" t="s">
        <v>3</v>
      </c>
      <c r="K425">
        <v>91.306949000000003</v>
      </c>
      <c r="L425">
        <v>0.220247</v>
      </c>
      <c r="M425" t="s">
        <v>4</v>
      </c>
      <c r="N425">
        <v>5.388636</v>
      </c>
      <c r="O425">
        <v>1.34E-4</v>
      </c>
      <c r="P425" t="s">
        <v>5</v>
      </c>
      <c r="Q425">
        <v>18.721059</v>
      </c>
      <c r="R425">
        <v>0.17206199999999999</v>
      </c>
      <c r="S425" t="s">
        <v>6</v>
      </c>
      <c r="T425">
        <v>5.2631500000000004</v>
      </c>
      <c r="U425">
        <v>2.4000000000000001E-4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0.99794099999999997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114.15163</v>
      </c>
      <c r="I426">
        <v>0.26912199999999997</v>
      </c>
      <c r="J426" t="s">
        <v>3</v>
      </c>
      <c r="K426">
        <v>114.001425</v>
      </c>
      <c r="L426">
        <v>0.26864199999999999</v>
      </c>
      <c r="M426" t="s">
        <v>4</v>
      </c>
      <c r="N426">
        <v>6.7348749999999997</v>
      </c>
      <c r="O426">
        <v>1.8200000000000001E-4</v>
      </c>
      <c r="P426" t="s">
        <v>5</v>
      </c>
      <c r="Q426">
        <v>23.271433999999999</v>
      </c>
      <c r="R426">
        <v>0.20749899999999999</v>
      </c>
      <c r="S426" t="s">
        <v>6</v>
      </c>
      <c r="T426">
        <v>6.5789030000000004</v>
      </c>
      <c r="U426">
        <v>3.3500000000000001E-4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136.85348300000001</v>
      </c>
      <c r="I427">
        <v>0.31131900000000001</v>
      </c>
      <c r="J427" t="s">
        <v>3</v>
      </c>
      <c r="K427">
        <v>136.673429</v>
      </c>
      <c r="L427">
        <v>0.31101099999999998</v>
      </c>
      <c r="M427" t="s">
        <v>4</v>
      </c>
      <c r="N427">
        <v>8.0813989999999993</v>
      </c>
      <c r="O427">
        <v>2.5700000000000001E-4</v>
      </c>
      <c r="P427" t="s">
        <v>5</v>
      </c>
      <c r="Q427">
        <v>27.79814</v>
      </c>
      <c r="R427">
        <v>0.234601</v>
      </c>
      <c r="S427" t="s">
        <v>6</v>
      </c>
      <c r="T427">
        <v>7.8929640000000001</v>
      </c>
      <c r="U427">
        <v>4.0499999999999998E-4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0.99839900000000004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159.556546</v>
      </c>
      <c r="I428">
        <v>0.35775099999999999</v>
      </c>
      <c r="J428" t="s">
        <v>3</v>
      </c>
      <c r="K428">
        <v>159.34682699999999</v>
      </c>
      <c r="L428">
        <v>0.35735899999999998</v>
      </c>
      <c r="M428" t="s">
        <v>4</v>
      </c>
      <c r="N428">
        <v>9.4286619999999992</v>
      </c>
      <c r="O428">
        <v>3.5399999999999999E-4</v>
      </c>
      <c r="P428" t="s">
        <v>5</v>
      </c>
      <c r="Q428">
        <v>32.331617000000001</v>
      </c>
      <c r="R428">
        <v>0.258494</v>
      </c>
      <c r="S428" t="s">
        <v>6</v>
      </c>
      <c r="T428">
        <v>9.2081510000000009</v>
      </c>
      <c r="U428">
        <v>4.8500000000000003E-4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182.25600399999999</v>
      </c>
      <c r="I429">
        <v>0.38055099999999997</v>
      </c>
      <c r="J429" t="s">
        <v>3</v>
      </c>
      <c r="K429">
        <v>182.016558</v>
      </c>
      <c r="L429">
        <v>0.380249</v>
      </c>
      <c r="M429" t="s">
        <v>4</v>
      </c>
      <c r="N429">
        <v>10.776377</v>
      </c>
      <c r="O429">
        <v>4.4499999999999997E-4</v>
      </c>
      <c r="P429" t="s">
        <v>5</v>
      </c>
      <c r="Q429">
        <v>36.870474999999999</v>
      </c>
      <c r="R429">
        <v>0.280362</v>
      </c>
      <c r="S429" t="s">
        <v>6</v>
      </c>
      <c r="T429">
        <v>10.524046999999999</v>
      </c>
      <c r="U429">
        <v>5.8E-4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0.99874499999999999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204.96389500000001</v>
      </c>
      <c r="I430">
        <v>0.41425699999999999</v>
      </c>
      <c r="J430" t="s">
        <v>3</v>
      </c>
      <c r="K430">
        <v>204.694863</v>
      </c>
      <c r="L430">
        <v>0.41389199999999998</v>
      </c>
      <c r="M430" t="s">
        <v>4</v>
      </c>
      <c r="N430">
        <v>12.124029999999999</v>
      </c>
      <c r="O430">
        <v>5.9699999999999998E-4</v>
      </c>
      <c r="P430" t="s">
        <v>5</v>
      </c>
      <c r="Q430">
        <v>41.416654999999999</v>
      </c>
      <c r="R430">
        <v>0.29015999999999997</v>
      </c>
      <c r="S430" t="s">
        <v>6</v>
      </c>
      <c r="T430">
        <v>11.837351</v>
      </c>
      <c r="U430">
        <v>6.8999999999999997E-4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0.99900299999999997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227.67043200000001</v>
      </c>
      <c r="I431">
        <v>0.46623100000000001</v>
      </c>
      <c r="J431" t="s">
        <v>3</v>
      </c>
      <c r="K431">
        <v>227.37147999999999</v>
      </c>
      <c r="L431">
        <v>0.46573399999999998</v>
      </c>
      <c r="M431" t="s">
        <v>4</v>
      </c>
      <c r="N431">
        <v>13.471253000000001</v>
      </c>
      <c r="O431">
        <v>7.1400000000000001E-4</v>
      </c>
      <c r="P431" t="s">
        <v>5</v>
      </c>
      <c r="Q431">
        <v>45.954512000000001</v>
      </c>
      <c r="R431">
        <v>0.303595</v>
      </c>
      <c r="S431" t="s">
        <v>6</v>
      </c>
      <c r="T431">
        <v>13.150262</v>
      </c>
      <c r="U431">
        <v>8.0099999999999995E-4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0.99907800000000002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250.38209800000001</v>
      </c>
      <c r="I432">
        <v>0.51440300000000005</v>
      </c>
      <c r="J432" t="s">
        <v>3</v>
      </c>
      <c r="K432">
        <v>250.05308199999999</v>
      </c>
      <c r="L432">
        <v>0.51427800000000001</v>
      </c>
      <c r="M432" t="s">
        <v>4</v>
      </c>
      <c r="N432">
        <v>14.819466</v>
      </c>
      <c r="O432">
        <v>8.5099999999999998E-4</v>
      </c>
      <c r="P432" t="s">
        <v>5</v>
      </c>
      <c r="Q432">
        <v>50.501373000000001</v>
      </c>
      <c r="R432">
        <v>0.336364</v>
      </c>
      <c r="S432" t="s">
        <v>6</v>
      </c>
      <c r="T432">
        <v>14.463193</v>
      </c>
      <c r="U432">
        <v>1.0139999999999999E-3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0.99913399999999997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273.110456</v>
      </c>
      <c r="I433">
        <v>0.57192399999999999</v>
      </c>
      <c r="J433" t="s">
        <v>3</v>
      </c>
      <c r="K433">
        <v>272.75160799999998</v>
      </c>
      <c r="L433">
        <v>0.572021</v>
      </c>
      <c r="M433" t="s">
        <v>4</v>
      </c>
      <c r="N433">
        <v>16.167843000000001</v>
      </c>
      <c r="O433">
        <v>1.0319999999999999E-3</v>
      </c>
      <c r="P433" t="s">
        <v>5</v>
      </c>
      <c r="Q433">
        <v>55.056114999999998</v>
      </c>
      <c r="R433">
        <v>0.337951</v>
      </c>
      <c r="S433" t="s">
        <v>6</v>
      </c>
      <c r="T433">
        <v>15.777255</v>
      </c>
      <c r="U433">
        <v>1.0169999999999999E-3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0.99917100000000003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295.83967200000001</v>
      </c>
      <c r="I434">
        <v>0.62389399999999995</v>
      </c>
      <c r="J434" t="s">
        <v>3</v>
      </c>
      <c r="K434">
        <v>295.45106900000002</v>
      </c>
      <c r="L434">
        <v>0.62406700000000004</v>
      </c>
      <c r="M434" t="s">
        <v>4</v>
      </c>
      <c r="N434">
        <v>17.514641000000001</v>
      </c>
      <c r="O434">
        <v>1.1540000000000001E-3</v>
      </c>
      <c r="P434" t="s">
        <v>5</v>
      </c>
      <c r="Q434">
        <v>59.610778000000003</v>
      </c>
      <c r="R434">
        <v>0.34925400000000001</v>
      </c>
      <c r="S434" t="s">
        <v>6</v>
      </c>
      <c r="T434">
        <v>17.079257999999999</v>
      </c>
      <c r="U434">
        <v>1.0640000000000001E-3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0.99929699999999999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318.57117699999998</v>
      </c>
      <c r="I435">
        <v>0.64931099999999997</v>
      </c>
      <c r="J435" t="s">
        <v>3</v>
      </c>
      <c r="K435">
        <v>318.15281499999998</v>
      </c>
      <c r="L435">
        <v>0.64934400000000003</v>
      </c>
      <c r="M435" t="s">
        <v>4</v>
      </c>
      <c r="N435">
        <v>18.863060999999998</v>
      </c>
      <c r="O435">
        <v>1.4710000000000001E-3</v>
      </c>
      <c r="P435" t="s">
        <v>5</v>
      </c>
      <c r="Q435">
        <v>64.169426999999999</v>
      </c>
      <c r="R435">
        <v>0.34830299999999997</v>
      </c>
      <c r="S435" t="s">
        <v>6</v>
      </c>
      <c r="T435">
        <v>18.380790999999999</v>
      </c>
      <c r="U435">
        <v>1.286E-3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0.99935300000000005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341.30677100000003</v>
      </c>
      <c r="I436">
        <v>0.66383899999999996</v>
      </c>
      <c r="J436" t="s">
        <v>3</v>
      </c>
      <c r="K436">
        <v>340.85867200000001</v>
      </c>
      <c r="L436">
        <v>0.66374100000000003</v>
      </c>
      <c r="M436" t="s">
        <v>4</v>
      </c>
      <c r="N436">
        <v>20.209924999999998</v>
      </c>
      <c r="O436">
        <v>1.67E-3</v>
      </c>
      <c r="P436" t="s">
        <v>5</v>
      </c>
      <c r="Q436">
        <v>68.692610000000002</v>
      </c>
      <c r="R436">
        <v>0.36258800000000002</v>
      </c>
      <c r="S436" t="s">
        <v>6</v>
      </c>
      <c r="T436">
        <v>19.682915999999999</v>
      </c>
      <c r="U436">
        <v>1.413E-3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0.99937799999999999</v>
      </c>
      <c r="AJ436">
        <v>9.9999999999999995E-7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364.01783499999999</v>
      </c>
      <c r="I437">
        <v>0.68957599999999997</v>
      </c>
      <c r="J437" t="s">
        <v>3</v>
      </c>
      <c r="K437">
        <v>363.53984800000001</v>
      </c>
      <c r="L437">
        <v>0.68957999999999997</v>
      </c>
      <c r="M437" t="s">
        <v>4</v>
      </c>
      <c r="N437">
        <v>21.557316</v>
      </c>
      <c r="O437">
        <v>1.915E-3</v>
      </c>
      <c r="P437" t="s">
        <v>5</v>
      </c>
      <c r="Q437">
        <v>73.184820000000002</v>
      </c>
      <c r="R437">
        <v>0.36635499999999999</v>
      </c>
      <c r="S437" t="s">
        <v>6</v>
      </c>
      <c r="T437">
        <v>20.984286000000001</v>
      </c>
      <c r="U437">
        <v>1.526E-3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0.99939599999999995</v>
      </c>
      <c r="AJ437">
        <v>9.9999999999999995E-7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386.73654599999998</v>
      </c>
      <c r="I438">
        <v>0.72445300000000001</v>
      </c>
      <c r="J438" t="s">
        <v>3</v>
      </c>
      <c r="K438">
        <v>386.228746</v>
      </c>
      <c r="L438">
        <v>0.72447799999999996</v>
      </c>
      <c r="M438" t="s">
        <v>4</v>
      </c>
      <c r="N438">
        <v>22.904513000000001</v>
      </c>
      <c r="O438">
        <v>2.1069999999999999E-3</v>
      </c>
      <c r="P438" t="s">
        <v>5</v>
      </c>
      <c r="Q438">
        <v>77.686076999999997</v>
      </c>
      <c r="R438">
        <v>0.37328800000000001</v>
      </c>
      <c r="S438" t="s">
        <v>6</v>
      </c>
      <c r="T438">
        <v>22.284521999999999</v>
      </c>
      <c r="U438">
        <v>1.7619999999999999E-3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0.99948099999999995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409.46014600000001</v>
      </c>
      <c r="I439">
        <v>0.74433899999999997</v>
      </c>
      <c r="J439" t="s">
        <v>3</v>
      </c>
      <c r="K439">
        <v>408.922551</v>
      </c>
      <c r="L439">
        <v>0.744668</v>
      </c>
      <c r="M439" t="s">
        <v>4</v>
      </c>
      <c r="N439">
        <v>24.254059000000002</v>
      </c>
      <c r="O439">
        <v>2.434E-3</v>
      </c>
      <c r="P439" t="s">
        <v>5</v>
      </c>
      <c r="Q439">
        <v>82.196755999999993</v>
      </c>
      <c r="R439">
        <v>0.37451200000000001</v>
      </c>
      <c r="S439" t="s">
        <v>6</v>
      </c>
      <c r="T439">
        <v>23.585619000000001</v>
      </c>
      <c r="U439">
        <v>1.8940000000000001E-3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432.164514</v>
      </c>
      <c r="I440">
        <v>0.80198599999999998</v>
      </c>
      <c r="J440" t="s">
        <v>3</v>
      </c>
      <c r="K440">
        <v>431.59698900000001</v>
      </c>
      <c r="L440">
        <v>0.80277200000000004</v>
      </c>
      <c r="M440" t="s">
        <v>4</v>
      </c>
      <c r="N440">
        <v>25.600588999999999</v>
      </c>
      <c r="O440">
        <v>2.745E-3</v>
      </c>
      <c r="P440" t="s">
        <v>5</v>
      </c>
      <c r="Q440">
        <v>86.700129000000004</v>
      </c>
      <c r="R440">
        <v>0.38308999999999999</v>
      </c>
      <c r="S440" t="s">
        <v>6</v>
      </c>
      <c r="T440">
        <v>24.885618999999998</v>
      </c>
      <c r="U440">
        <v>1.9919999999999998E-3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0.99950899999999998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454.87867999999997</v>
      </c>
      <c r="I441">
        <v>0.86432799999999999</v>
      </c>
      <c r="J441" t="s">
        <v>3</v>
      </c>
      <c r="K441">
        <v>454.28117400000002</v>
      </c>
      <c r="L441">
        <v>0.86553899999999995</v>
      </c>
      <c r="M441" t="s">
        <v>4</v>
      </c>
      <c r="N441">
        <v>26.948428</v>
      </c>
      <c r="O441">
        <v>3.0109999999999998E-3</v>
      </c>
      <c r="P441" t="s">
        <v>5</v>
      </c>
      <c r="Q441">
        <v>91.206474</v>
      </c>
      <c r="R441">
        <v>0.39513599999999999</v>
      </c>
      <c r="S441" t="s">
        <v>6</v>
      </c>
      <c r="T441">
        <v>26.186468000000001</v>
      </c>
      <c r="U441">
        <v>2.2399999999999998E-3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0.99951100000000004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19.826318000000001</v>
      </c>
      <c r="I442">
        <v>4.5332229999999996</v>
      </c>
      <c r="J442" t="s">
        <v>3</v>
      </c>
      <c r="K442">
        <v>19.79487</v>
      </c>
      <c r="L442">
        <v>4.5046439999999999</v>
      </c>
      <c r="M442" t="s">
        <v>4</v>
      </c>
      <c r="N442">
        <v>1.377928</v>
      </c>
      <c r="O442">
        <v>2.1928E-2</v>
      </c>
      <c r="P442" t="s">
        <v>5</v>
      </c>
      <c r="Q442">
        <v>0</v>
      </c>
      <c r="R442">
        <v>0</v>
      </c>
      <c r="S442" t="s">
        <v>6</v>
      </c>
      <c r="T442">
        <v>1.3491930000000001</v>
      </c>
      <c r="U442">
        <v>3.4270000000000002E-2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1.2329999999999999E-3</v>
      </c>
      <c r="AG442">
        <v>0</v>
      </c>
      <c r="AH442" t="s">
        <v>11</v>
      </c>
      <c r="AI442">
        <v>0.99621499999999996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39.494714999999999</v>
      </c>
      <c r="I443">
        <v>10.527866</v>
      </c>
      <c r="J443" t="s">
        <v>3</v>
      </c>
      <c r="K443">
        <v>39.432859000000001</v>
      </c>
      <c r="L443">
        <v>10.464371999999999</v>
      </c>
      <c r="M443" t="s">
        <v>4</v>
      </c>
      <c r="N443">
        <v>2.7498619999999998</v>
      </c>
      <c r="O443">
        <v>5.8399E-2</v>
      </c>
      <c r="P443" t="s">
        <v>5</v>
      </c>
      <c r="Q443">
        <v>0</v>
      </c>
      <c r="R443">
        <v>0</v>
      </c>
      <c r="S443" t="s">
        <v>6</v>
      </c>
      <c r="T443">
        <v>2.689279</v>
      </c>
      <c r="U443">
        <v>8.5206000000000004E-2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0.99707999999999997</v>
      </c>
      <c r="AJ443">
        <v>3.9999999999999998E-6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58.98527</v>
      </c>
      <c r="I444">
        <v>10.514697</v>
      </c>
      <c r="J444" t="s">
        <v>3</v>
      </c>
      <c r="K444">
        <v>58.893697000000003</v>
      </c>
      <c r="L444">
        <v>10.451243</v>
      </c>
      <c r="M444" t="s">
        <v>4</v>
      </c>
      <c r="N444">
        <v>4.1050680000000002</v>
      </c>
      <c r="O444">
        <v>5.7429000000000001E-2</v>
      </c>
      <c r="P444" t="s">
        <v>5</v>
      </c>
      <c r="Q444">
        <v>0</v>
      </c>
      <c r="R444">
        <v>0</v>
      </c>
      <c r="S444" t="s">
        <v>6</v>
      </c>
      <c r="T444">
        <v>4.0125070000000003</v>
      </c>
      <c r="U444">
        <v>8.6140999999999995E-2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0.99792700000000001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78.477997999999999</v>
      </c>
      <c r="I445">
        <v>10.418953999999999</v>
      </c>
      <c r="J445" t="s">
        <v>3</v>
      </c>
      <c r="K445">
        <v>78.356756000000004</v>
      </c>
      <c r="L445">
        <v>10.355691</v>
      </c>
      <c r="M445" t="s">
        <v>4</v>
      </c>
      <c r="N445">
        <v>5.4601459999999999</v>
      </c>
      <c r="O445">
        <v>5.6669999999999998E-2</v>
      </c>
      <c r="P445" t="s">
        <v>5</v>
      </c>
      <c r="Q445">
        <v>0</v>
      </c>
      <c r="R445">
        <v>0</v>
      </c>
      <c r="S445" t="s">
        <v>6</v>
      </c>
      <c r="T445">
        <v>5.337828</v>
      </c>
      <c r="U445">
        <v>8.6931999999999995E-2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0.99819400000000003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97.974255999999997</v>
      </c>
      <c r="I446">
        <v>10.451995999999999</v>
      </c>
      <c r="J446" t="s">
        <v>3</v>
      </c>
      <c r="K446">
        <v>97.823176000000004</v>
      </c>
      <c r="L446">
        <v>10.386487000000001</v>
      </c>
      <c r="M446" t="s">
        <v>4</v>
      </c>
      <c r="N446">
        <v>6.8165709999999997</v>
      </c>
      <c r="O446">
        <v>5.561E-2</v>
      </c>
      <c r="P446" t="s">
        <v>5</v>
      </c>
      <c r="Q446">
        <v>0</v>
      </c>
      <c r="R446">
        <v>0</v>
      </c>
      <c r="S446" t="s">
        <v>6</v>
      </c>
      <c r="T446">
        <v>6.6623859999999997</v>
      </c>
      <c r="U446">
        <v>8.8097999999999996E-2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0.99851699999999999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117.47780899999999</v>
      </c>
      <c r="I447">
        <v>10.458829</v>
      </c>
      <c r="J447" t="s">
        <v>3</v>
      </c>
      <c r="K447">
        <v>117.296819</v>
      </c>
      <c r="L447">
        <v>10.393475</v>
      </c>
      <c r="M447" t="s">
        <v>4</v>
      </c>
      <c r="N447">
        <v>8.1712810000000005</v>
      </c>
      <c r="O447">
        <v>5.4537000000000002E-2</v>
      </c>
      <c r="P447" t="s">
        <v>5</v>
      </c>
      <c r="Q447">
        <v>0</v>
      </c>
      <c r="R447">
        <v>0</v>
      </c>
      <c r="S447" t="s">
        <v>6</v>
      </c>
      <c r="T447">
        <v>7.989077</v>
      </c>
      <c r="U447">
        <v>8.9828000000000005E-2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0.99867700000000004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136.975416</v>
      </c>
      <c r="I448">
        <v>10.320804000000001</v>
      </c>
      <c r="J448" t="s">
        <v>3</v>
      </c>
      <c r="K448">
        <v>136.76455799999999</v>
      </c>
      <c r="L448">
        <v>10.255808999999999</v>
      </c>
      <c r="M448" t="s">
        <v>4</v>
      </c>
      <c r="N448">
        <v>9.5259649999999993</v>
      </c>
      <c r="O448">
        <v>5.3905000000000002E-2</v>
      </c>
      <c r="P448" t="s">
        <v>5</v>
      </c>
      <c r="Q448">
        <v>0</v>
      </c>
      <c r="R448">
        <v>0</v>
      </c>
      <c r="S448" t="s">
        <v>6</v>
      </c>
      <c r="T448">
        <v>9.3128659999999996</v>
      </c>
      <c r="U448">
        <v>9.0462000000000001E-2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0.99887499999999996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156.468558</v>
      </c>
      <c r="I449">
        <v>10.357252000000001</v>
      </c>
      <c r="J449" t="s">
        <v>3</v>
      </c>
      <c r="K449">
        <v>156.22786300000001</v>
      </c>
      <c r="L449">
        <v>10.291683000000001</v>
      </c>
      <c r="M449" t="s">
        <v>4</v>
      </c>
      <c r="N449">
        <v>10.880343999999999</v>
      </c>
      <c r="O449">
        <v>5.3356000000000001E-2</v>
      </c>
      <c r="P449" t="s">
        <v>5</v>
      </c>
      <c r="Q449">
        <v>0</v>
      </c>
      <c r="R449">
        <v>0</v>
      </c>
      <c r="S449" t="s">
        <v>6</v>
      </c>
      <c r="T449">
        <v>10.637425</v>
      </c>
      <c r="U449">
        <v>9.0598999999999999E-2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0.99899700000000002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175.97481199999999</v>
      </c>
      <c r="I450">
        <v>10.47598</v>
      </c>
      <c r="J450" t="s">
        <v>3</v>
      </c>
      <c r="K450">
        <v>175.704331</v>
      </c>
      <c r="L450">
        <v>10.409803</v>
      </c>
      <c r="M450" t="s">
        <v>4</v>
      </c>
      <c r="N450">
        <v>12.236157</v>
      </c>
      <c r="O450">
        <v>5.3504000000000003E-2</v>
      </c>
      <c r="P450" t="s">
        <v>5</v>
      </c>
      <c r="Q450">
        <v>0</v>
      </c>
      <c r="R450">
        <v>0</v>
      </c>
      <c r="S450" t="s">
        <v>6</v>
      </c>
      <c r="T450">
        <v>11.962581999999999</v>
      </c>
      <c r="U450">
        <v>9.0423000000000003E-2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0.99910399999999999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195.470789</v>
      </c>
      <c r="I451">
        <v>10.418256</v>
      </c>
      <c r="J451" t="s">
        <v>3</v>
      </c>
      <c r="K451">
        <v>195.17076499999999</v>
      </c>
      <c r="L451">
        <v>10.351896</v>
      </c>
      <c r="M451" t="s">
        <v>4</v>
      </c>
      <c r="N451">
        <v>13.590498</v>
      </c>
      <c r="O451">
        <v>5.3516000000000001E-2</v>
      </c>
      <c r="P451" t="s">
        <v>5</v>
      </c>
      <c r="Q451">
        <v>0</v>
      </c>
      <c r="R451">
        <v>0</v>
      </c>
      <c r="S451" t="s">
        <v>6</v>
      </c>
      <c r="T451">
        <v>13.286178</v>
      </c>
      <c r="U451">
        <v>8.9437000000000003E-2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0.99911399999999995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214.98391599999999</v>
      </c>
      <c r="I452">
        <v>10.463454</v>
      </c>
      <c r="J452" t="s">
        <v>3</v>
      </c>
      <c r="K452">
        <v>214.65419299999999</v>
      </c>
      <c r="L452">
        <v>10.396535</v>
      </c>
      <c r="M452" t="s">
        <v>4</v>
      </c>
      <c r="N452">
        <v>14.945406999999999</v>
      </c>
      <c r="O452">
        <v>5.3464999999999999E-2</v>
      </c>
      <c r="P452" t="s">
        <v>5</v>
      </c>
      <c r="Q452">
        <v>0</v>
      </c>
      <c r="R452">
        <v>0</v>
      </c>
      <c r="S452" t="s">
        <v>6</v>
      </c>
      <c r="T452">
        <v>14.612004000000001</v>
      </c>
      <c r="U452">
        <v>8.8597999999999996E-2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0.99924900000000005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234.487404</v>
      </c>
      <c r="I453">
        <v>10.561801000000001</v>
      </c>
      <c r="J453" t="s">
        <v>3</v>
      </c>
      <c r="K453">
        <v>234.128063</v>
      </c>
      <c r="L453">
        <v>10.494529</v>
      </c>
      <c r="M453" t="s">
        <v>4</v>
      </c>
      <c r="N453">
        <v>16.298462000000001</v>
      </c>
      <c r="O453">
        <v>5.3303999999999997E-2</v>
      </c>
      <c r="P453" t="s">
        <v>5</v>
      </c>
      <c r="Q453">
        <v>0</v>
      </c>
      <c r="R453">
        <v>0</v>
      </c>
      <c r="S453" t="s">
        <v>6</v>
      </c>
      <c r="T453">
        <v>15.936439</v>
      </c>
      <c r="U453">
        <v>8.6704000000000003E-2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0.99927200000000005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254.00700599999999</v>
      </c>
      <c r="I454">
        <v>10.55921</v>
      </c>
      <c r="J454" t="s">
        <v>3</v>
      </c>
      <c r="K454">
        <v>253.617752</v>
      </c>
      <c r="L454">
        <v>10.491612999999999</v>
      </c>
      <c r="M454" t="s">
        <v>4</v>
      </c>
      <c r="N454">
        <v>17.653319</v>
      </c>
      <c r="O454">
        <v>5.3164000000000003E-2</v>
      </c>
      <c r="P454" t="s">
        <v>5</v>
      </c>
      <c r="Q454">
        <v>0</v>
      </c>
      <c r="R454">
        <v>0</v>
      </c>
      <c r="S454" t="s">
        <v>6</v>
      </c>
      <c r="T454">
        <v>17.252794000000002</v>
      </c>
      <c r="U454">
        <v>8.6757000000000001E-2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0.99933000000000005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273.51362999999998</v>
      </c>
      <c r="I455">
        <v>10.64263</v>
      </c>
      <c r="J455" t="s">
        <v>3</v>
      </c>
      <c r="K455">
        <v>273.094674</v>
      </c>
      <c r="L455">
        <v>10.575011</v>
      </c>
      <c r="M455" t="s">
        <v>4</v>
      </c>
      <c r="N455">
        <v>19.008348000000002</v>
      </c>
      <c r="O455">
        <v>5.3060999999999997E-2</v>
      </c>
      <c r="P455" t="s">
        <v>5</v>
      </c>
      <c r="Q455">
        <v>0</v>
      </c>
      <c r="R455">
        <v>0</v>
      </c>
      <c r="S455" t="s">
        <v>6</v>
      </c>
      <c r="T455">
        <v>18.567983999999999</v>
      </c>
      <c r="U455">
        <v>8.7105000000000002E-2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0.99938300000000002</v>
      </c>
      <c r="AJ455">
        <v>9.9999999999999995E-7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292.99173000000002</v>
      </c>
      <c r="I456">
        <v>10.762066000000001</v>
      </c>
      <c r="J456" t="s">
        <v>3</v>
      </c>
      <c r="K456">
        <v>292.54275699999999</v>
      </c>
      <c r="L456">
        <v>10.694528999999999</v>
      </c>
      <c r="M456" t="s">
        <v>4</v>
      </c>
      <c r="N456">
        <v>20.362674999999999</v>
      </c>
      <c r="O456">
        <v>5.4087000000000003E-2</v>
      </c>
      <c r="P456" t="s">
        <v>5</v>
      </c>
      <c r="Q456">
        <v>0</v>
      </c>
      <c r="R456">
        <v>0</v>
      </c>
      <c r="S456" t="s">
        <v>6</v>
      </c>
      <c r="T456">
        <v>19.880327000000001</v>
      </c>
      <c r="U456">
        <v>8.7460999999999997E-2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0.99943899999999997</v>
      </c>
      <c r="AJ456">
        <v>9.9999999999999995E-7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312.50027399999999</v>
      </c>
      <c r="I457">
        <v>10.817475</v>
      </c>
      <c r="J457" t="s">
        <v>3</v>
      </c>
      <c r="K457">
        <v>312.02148</v>
      </c>
      <c r="L457">
        <v>10.749352</v>
      </c>
      <c r="M457" t="s">
        <v>4</v>
      </c>
      <c r="N457">
        <v>21.718633000000001</v>
      </c>
      <c r="O457">
        <v>5.4676000000000002E-2</v>
      </c>
      <c r="P457" t="s">
        <v>5</v>
      </c>
      <c r="Q457">
        <v>0</v>
      </c>
      <c r="R457">
        <v>0</v>
      </c>
      <c r="S457" t="s">
        <v>6</v>
      </c>
      <c r="T457">
        <v>21.195367999999998</v>
      </c>
      <c r="U457">
        <v>8.9010000000000006E-2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0.99951800000000002</v>
      </c>
      <c r="AJ457">
        <v>9.9999999999999995E-7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332.01971400000002</v>
      </c>
      <c r="I458">
        <v>10.83203</v>
      </c>
      <c r="J458" t="s">
        <v>3</v>
      </c>
      <c r="K458">
        <v>331.51113800000002</v>
      </c>
      <c r="L458">
        <v>10.763494</v>
      </c>
      <c r="M458" t="s">
        <v>4</v>
      </c>
      <c r="N458">
        <v>23.074197000000002</v>
      </c>
      <c r="O458">
        <v>5.4523000000000002E-2</v>
      </c>
      <c r="P458" t="s">
        <v>5</v>
      </c>
      <c r="Q458">
        <v>0</v>
      </c>
      <c r="R458">
        <v>0</v>
      </c>
      <c r="S458" t="s">
        <v>6</v>
      </c>
      <c r="T458">
        <v>22.508825000000002</v>
      </c>
      <c r="U458">
        <v>8.8798000000000002E-2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0.99953800000000004</v>
      </c>
      <c r="AJ458">
        <v>9.9999999999999995E-7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351.50977499999999</v>
      </c>
      <c r="I459">
        <v>10.900456</v>
      </c>
      <c r="J459" t="s">
        <v>3</v>
      </c>
      <c r="K459">
        <v>350.97157399999998</v>
      </c>
      <c r="L459">
        <v>10.831567</v>
      </c>
      <c r="M459" t="s">
        <v>4</v>
      </c>
      <c r="N459">
        <v>24.428263999999999</v>
      </c>
      <c r="O459">
        <v>5.3990999999999997E-2</v>
      </c>
      <c r="P459" t="s">
        <v>5</v>
      </c>
      <c r="Q459">
        <v>0</v>
      </c>
      <c r="R459">
        <v>0</v>
      </c>
      <c r="S459" t="s">
        <v>6</v>
      </c>
      <c r="T459">
        <v>23.823048</v>
      </c>
      <c r="U459">
        <v>8.8963E-2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0.99956100000000003</v>
      </c>
      <c r="AJ459">
        <v>9.9999999999999995E-7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371.02644800000002</v>
      </c>
      <c r="I460">
        <v>10.980468999999999</v>
      </c>
      <c r="J460" t="s">
        <v>3</v>
      </c>
      <c r="K460">
        <v>370.45865400000002</v>
      </c>
      <c r="L460">
        <v>10.910978</v>
      </c>
      <c r="M460" t="s">
        <v>4</v>
      </c>
      <c r="N460">
        <v>25.782042000000001</v>
      </c>
      <c r="O460">
        <v>5.3884000000000001E-2</v>
      </c>
      <c r="P460" t="s">
        <v>5</v>
      </c>
      <c r="Q460">
        <v>0</v>
      </c>
      <c r="R460">
        <v>0</v>
      </c>
      <c r="S460" t="s">
        <v>6</v>
      </c>
      <c r="T460">
        <v>25.137329999999999</v>
      </c>
      <c r="U460">
        <v>8.9270000000000002E-2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0.99959799999999999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390.547504</v>
      </c>
      <c r="I461">
        <v>10.967212999999999</v>
      </c>
      <c r="J461" t="s">
        <v>3</v>
      </c>
      <c r="K461">
        <v>389.94993299999999</v>
      </c>
      <c r="L461">
        <v>10.897643</v>
      </c>
      <c r="M461" t="s">
        <v>4</v>
      </c>
      <c r="N461">
        <v>27.137869999999999</v>
      </c>
      <c r="O461">
        <v>5.4024999999999997E-2</v>
      </c>
      <c r="P461" t="s">
        <v>5</v>
      </c>
      <c r="Q461">
        <v>0</v>
      </c>
      <c r="R461">
        <v>0</v>
      </c>
      <c r="S461" t="s">
        <v>6</v>
      </c>
      <c r="T461">
        <v>26.451277000000001</v>
      </c>
      <c r="U461">
        <v>9.0302999999999994E-2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0.99960300000000002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147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24.903392</v>
      </c>
      <c r="I462">
        <v>2.4375999999999998E-2</v>
      </c>
      <c r="J462" t="s">
        <v>3</v>
      </c>
      <c r="K462">
        <v>24.847812000000001</v>
      </c>
      <c r="L462">
        <v>2.4201E-2</v>
      </c>
      <c r="M462" t="s">
        <v>4</v>
      </c>
      <c r="N462">
        <v>1.4181999999999999</v>
      </c>
      <c r="O462">
        <v>4.3000000000000002E-5</v>
      </c>
      <c r="P462" t="s">
        <v>5</v>
      </c>
      <c r="Q462">
        <v>5.8410019999999996</v>
      </c>
      <c r="R462">
        <v>2.0472000000000001E-2</v>
      </c>
      <c r="S462" t="s">
        <v>6</v>
      </c>
      <c r="T462">
        <v>1.3081670000000001</v>
      </c>
      <c r="U462">
        <v>5.3999999999999998E-5</v>
      </c>
      <c r="V462" t="s">
        <v>7</v>
      </c>
      <c r="W462">
        <v>0.93325499999999995</v>
      </c>
      <c r="X462">
        <v>2.04E-4</v>
      </c>
      <c r="Y462" t="s">
        <v>8</v>
      </c>
      <c r="Z462">
        <v>2.4568159999999999</v>
      </c>
      <c r="AA462">
        <v>1.8099000000000001E-2</v>
      </c>
      <c r="AB462" t="s">
        <v>9</v>
      </c>
      <c r="AC462">
        <v>16.795024999999999</v>
      </c>
      <c r="AD462">
        <v>4.2830000000000003E-3</v>
      </c>
      <c r="AE462" t="s">
        <v>10</v>
      </c>
      <c r="AF462">
        <v>1.2329999999999999E-3</v>
      </c>
      <c r="AG462">
        <v>0</v>
      </c>
      <c r="AH462" t="s">
        <v>11</v>
      </c>
      <c r="AI462">
        <v>0.99587999999999999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147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49.655003999999998</v>
      </c>
      <c r="I463">
        <v>8.8613999999999998E-2</v>
      </c>
      <c r="J463" t="s">
        <v>3</v>
      </c>
      <c r="K463">
        <v>49.545799000000002</v>
      </c>
      <c r="L463">
        <v>8.8320999999999997E-2</v>
      </c>
      <c r="M463" t="s">
        <v>4</v>
      </c>
      <c r="N463">
        <v>2.8362120000000002</v>
      </c>
      <c r="O463">
        <v>7.2999999999999999E-5</v>
      </c>
      <c r="P463" t="s">
        <v>5</v>
      </c>
      <c r="Q463">
        <v>11.514533</v>
      </c>
      <c r="R463">
        <v>7.4862999999999999E-2</v>
      </c>
      <c r="S463" t="s">
        <v>6</v>
      </c>
      <c r="T463">
        <v>2.6150159999999998</v>
      </c>
      <c r="U463">
        <v>9.5000000000000005E-5</v>
      </c>
      <c r="V463" t="s">
        <v>7</v>
      </c>
      <c r="W463">
        <v>1.8663959999999999</v>
      </c>
      <c r="X463">
        <v>3.5E-4</v>
      </c>
      <c r="Y463" t="s">
        <v>8</v>
      </c>
      <c r="Z463">
        <v>4.7485650000000001</v>
      </c>
      <c r="AA463">
        <v>6.8239999999999995E-2</v>
      </c>
      <c r="AB463" t="s">
        <v>9</v>
      </c>
      <c r="AC463">
        <v>33.604123000000001</v>
      </c>
      <c r="AD463">
        <v>1.3483E-2</v>
      </c>
      <c r="AE463" t="s">
        <v>10</v>
      </c>
      <c r="AF463">
        <v>1.23E-3</v>
      </c>
      <c r="AG463">
        <v>0</v>
      </c>
      <c r="AH463" t="s">
        <v>11</v>
      </c>
      <c r="AI463">
        <v>0.99708600000000003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147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74.381265999999997</v>
      </c>
      <c r="I464">
        <v>0.18484600000000001</v>
      </c>
      <c r="J464" t="s">
        <v>3</v>
      </c>
      <c r="K464">
        <v>74.218652000000006</v>
      </c>
      <c r="L464">
        <v>0.184001</v>
      </c>
      <c r="M464" t="s">
        <v>4</v>
      </c>
      <c r="N464">
        <v>4.2552380000000003</v>
      </c>
      <c r="O464">
        <v>1.2899999999999999E-4</v>
      </c>
      <c r="P464" t="s">
        <v>5</v>
      </c>
      <c r="Q464">
        <v>17.156804000000001</v>
      </c>
      <c r="R464">
        <v>0.148448</v>
      </c>
      <c r="S464" t="s">
        <v>6</v>
      </c>
      <c r="T464">
        <v>3.9202849999999998</v>
      </c>
      <c r="U464">
        <v>1.17E-4</v>
      </c>
      <c r="V464" t="s">
        <v>7</v>
      </c>
      <c r="W464">
        <v>2.801069</v>
      </c>
      <c r="X464">
        <v>6.2500000000000001E-4</v>
      </c>
      <c r="Y464" t="s">
        <v>8</v>
      </c>
      <c r="Z464">
        <v>7.0071380000000003</v>
      </c>
      <c r="AA464">
        <v>0.13683300000000001</v>
      </c>
      <c r="AB464" t="s">
        <v>9</v>
      </c>
      <c r="AC464">
        <v>50.418295999999998</v>
      </c>
      <c r="AD464">
        <v>2.8639000000000001E-2</v>
      </c>
      <c r="AE464" t="s">
        <v>10</v>
      </c>
      <c r="AF464">
        <v>1.23E-3</v>
      </c>
      <c r="AG464">
        <v>0</v>
      </c>
      <c r="AH464" t="s">
        <v>11</v>
      </c>
      <c r="AI464">
        <v>0.99765700000000002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147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99.060969999999998</v>
      </c>
      <c r="I465">
        <v>0.264129</v>
      </c>
      <c r="J465" t="s">
        <v>3</v>
      </c>
      <c r="K465">
        <v>98.844458000000003</v>
      </c>
      <c r="L465">
        <v>0.262405</v>
      </c>
      <c r="M465" t="s">
        <v>4</v>
      </c>
      <c r="N465">
        <v>5.6753970000000002</v>
      </c>
      <c r="O465">
        <v>3.2200000000000002E-4</v>
      </c>
      <c r="P465" t="s">
        <v>5</v>
      </c>
      <c r="Q465">
        <v>22.773064999999999</v>
      </c>
      <c r="R465">
        <v>0.21076500000000001</v>
      </c>
      <c r="S465" t="s">
        <v>6</v>
      </c>
      <c r="T465">
        <v>5.2280519999999999</v>
      </c>
      <c r="U465">
        <v>1.7699999999999999E-4</v>
      </c>
      <c r="V465" t="s">
        <v>7</v>
      </c>
      <c r="W465">
        <v>3.7345839999999999</v>
      </c>
      <c r="X465">
        <v>7.5199999999999996E-4</v>
      </c>
      <c r="Y465" t="s">
        <v>8</v>
      </c>
      <c r="Z465">
        <v>9.2378959999999992</v>
      </c>
      <c r="AA465">
        <v>0.19606399999999999</v>
      </c>
      <c r="AB465" t="s">
        <v>9</v>
      </c>
      <c r="AC465">
        <v>67.215467000000004</v>
      </c>
      <c r="AD465">
        <v>4.0714E-2</v>
      </c>
      <c r="AE465" t="s">
        <v>10</v>
      </c>
      <c r="AF465">
        <v>1.23E-3</v>
      </c>
      <c r="AG465">
        <v>0</v>
      </c>
      <c r="AH465" t="s">
        <v>11</v>
      </c>
      <c r="AI465">
        <v>0.99804400000000004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147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123.733718</v>
      </c>
      <c r="I466">
        <v>0.34724500000000003</v>
      </c>
      <c r="J466" t="s">
        <v>3</v>
      </c>
      <c r="K466">
        <v>123.463971</v>
      </c>
      <c r="L466">
        <v>0.34485199999999999</v>
      </c>
      <c r="M466" t="s">
        <v>4</v>
      </c>
      <c r="N466">
        <v>7.0923049999999996</v>
      </c>
      <c r="O466">
        <v>3.86E-4</v>
      </c>
      <c r="P466" t="s">
        <v>5</v>
      </c>
      <c r="Q466">
        <v>28.377579999999998</v>
      </c>
      <c r="R466">
        <v>0.27784700000000001</v>
      </c>
      <c r="S466" t="s">
        <v>6</v>
      </c>
      <c r="T466">
        <v>6.5351929999999996</v>
      </c>
      <c r="U466">
        <v>2.5599999999999999E-4</v>
      </c>
      <c r="V466" t="s">
        <v>7</v>
      </c>
      <c r="W466">
        <v>4.669308</v>
      </c>
      <c r="X466">
        <v>1.065E-3</v>
      </c>
      <c r="Y466" t="s">
        <v>8</v>
      </c>
      <c r="Z466">
        <v>11.460951</v>
      </c>
      <c r="AA466">
        <v>0.26278400000000002</v>
      </c>
      <c r="AB466" t="s">
        <v>9</v>
      </c>
      <c r="AC466">
        <v>84.023015000000001</v>
      </c>
      <c r="AD466">
        <v>5.6758000000000003E-2</v>
      </c>
      <c r="AE466" t="s">
        <v>10</v>
      </c>
      <c r="AF466">
        <v>1.23E-3</v>
      </c>
      <c r="AG466">
        <v>0</v>
      </c>
      <c r="AH466" t="s">
        <v>11</v>
      </c>
      <c r="AI466">
        <v>0.99829900000000005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147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148.399844</v>
      </c>
      <c r="I467">
        <v>0.433251</v>
      </c>
      <c r="J467" t="s">
        <v>3</v>
      </c>
      <c r="K467">
        <v>148.076581</v>
      </c>
      <c r="L467">
        <v>0.43119400000000002</v>
      </c>
      <c r="M467" t="s">
        <v>4</v>
      </c>
      <c r="N467">
        <v>8.5104439999999997</v>
      </c>
      <c r="O467">
        <v>4.15E-4</v>
      </c>
      <c r="P467" t="s">
        <v>5</v>
      </c>
      <c r="Q467">
        <v>33.975279999999998</v>
      </c>
      <c r="R467">
        <v>0.32726100000000002</v>
      </c>
      <c r="S467" t="s">
        <v>6</v>
      </c>
      <c r="T467">
        <v>7.8421380000000003</v>
      </c>
      <c r="U467">
        <v>2.9399999999999999E-4</v>
      </c>
      <c r="V467" t="s">
        <v>7</v>
      </c>
      <c r="W467">
        <v>5.6089589999999996</v>
      </c>
      <c r="X467">
        <v>1.1119999999999999E-3</v>
      </c>
      <c r="Y467" t="s">
        <v>8</v>
      </c>
      <c r="Z467">
        <v>13.675736000000001</v>
      </c>
      <c r="AA467">
        <v>0.30640600000000001</v>
      </c>
      <c r="AB467" t="s">
        <v>9</v>
      </c>
      <c r="AC467">
        <v>100.827365</v>
      </c>
      <c r="AD467">
        <v>7.4163999999999994E-2</v>
      </c>
      <c r="AE467" t="s">
        <v>10</v>
      </c>
      <c r="AF467">
        <v>1.23E-3</v>
      </c>
      <c r="AG467">
        <v>0</v>
      </c>
      <c r="AH467" t="s">
        <v>11</v>
      </c>
      <c r="AI467">
        <v>0.99851900000000005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147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173.06824599999999</v>
      </c>
      <c r="I468">
        <v>0.48676700000000001</v>
      </c>
      <c r="J468" t="s">
        <v>3</v>
      </c>
      <c r="K468">
        <v>172.69151099999999</v>
      </c>
      <c r="L468">
        <v>0.48467500000000002</v>
      </c>
      <c r="M468" t="s">
        <v>4</v>
      </c>
      <c r="N468">
        <v>9.9307119999999998</v>
      </c>
      <c r="O468">
        <v>5.7700000000000004E-4</v>
      </c>
      <c r="P468" t="s">
        <v>5</v>
      </c>
      <c r="Q468">
        <v>39.557620999999997</v>
      </c>
      <c r="R468">
        <v>0.35932199999999997</v>
      </c>
      <c r="S468" t="s">
        <v>6</v>
      </c>
      <c r="T468">
        <v>9.14879</v>
      </c>
      <c r="U468">
        <v>3.57E-4</v>
      </c>
      <c r="V468" t="s">
        <v>7</v>
      </c>
      <c r="W468">
        <v>6.5415840000000003</v>
      </c>
      <c r="X468">
        <v>1.1689999999999999E-3</v>
      </c>
      <c r="Y468" t="s">
        <v>8</v>
      </c>
      <c r="Z468">
        <v>15.878951000000001</v>
      </c>
      <c r="AA468">
        <v>0.33375199999999999</v>
      </c>
      <c r="AB468" t="s">
        <v>9</v>
      </c>
      <c r="AC468">
        <v>117.647525</v>
      </c>
      <c r="AD468">
        <v>8.8650999999999994E-2</v>
      </c>
      <c r="AE468" t="s">
        <v>10</v>
      </c>
      <c r="AF468">
        <v>1.23E-3</v>
      </c>
      <c r="AG468">
        <v>0</v>
      </c>
      <c r="AH468" t="s">
        <v>11</v>
      </c>
      <c r="AI468">
        <v>0.99883200000000005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147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197.762878</v>
      </c>
      <c r="I469">
        <v>0.53795599999999999</v>
      </c>
      <c r="J469" t="s">
        <v>3</v>
      </c>
      <c r="K469">
        <v>197.332897</v>
      </c>
      <c r="L469">
        <v>0.535493</v>
      </c>
      <c r="M469" t="s">
        <v>4</v>
      </c>
      <c r="N469">
        <v>11.34834</v>
      </c>
      <c r="O469">
        <v>6.96E-4</v>
      </c>
      <c r="P469" t="s">
        <v>5</v>
      </c>
      <c r="Q469">
        <v>45.164487000000001</v>
      </c>
      <c r="R469">
        <v>0.38922400000000001</v>
      </c>
      <c r="S469" t="s">
        <v>6</v>
      </c>
      <c r="T469">
        <v>10.457571</v>
      </c>
      <c r="U469">
        <v>3.5599999999999998E-4</v>
      </c>
      <c r="V469" t="s">
        <v>7</v>
      </c>
      <c r="W469">
        <v>7.481725</v>
      </c>
      <c r="X469">
        <v>1.4859999999999999E-3</v>
      </c>
      <c r="Y469" t="s">
        <v>8</v>
      </c>
      <c r="Z469">
        <v>18.095602</v>
      </c>
      <c r="AA469">
        <v>0.36508499999999999</v>
      </c>
      <c r="AB469" t="s">
        <v>9</v>
      </c>
      <c r="AC469">
        <v>134.48209700000001</v>
      </c>
      <c r="AD469">
        <v>0.117662</v>
      </c>
      <c r="AE469" t="s">
        <v>10</v>
      </c>
      <c r="AF469">
        <v>1.23E-3</v>
      </c>
      <c r="AG469">
        <v>0</v>
      </c>
      <c r="AH469" t="s">
        <v>11</v>
      </c>
      <c r="AI469">
        <v>0.99892599999999998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147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222.42079000000001</v>
      </c>
      <c r="I470">
        <v>0.59198399999999995</v>
      </c>
      <c r="J470" t="s">
        <v>3</v>
      </c>
      <c r="K470">
        <v>221.93749700000001</v>
      </c>
      <c r="L470">
        <v>0.589364</v>
      </c>
      <c r="M470" t="s">
        <v>4</v>
      </c>
      <c r="N470">
        <v>12.767457</v>
      </c>
      <c r="O470">
        <v>8.2200000000000003E-4</v>
      </c>
      <c r="P470" t="s">
        <v>5</v>
      </c>
      <c r="Q470">
        <v>50.734864999999999</v>
      </c>
      <c r="R470">
        <v>0.421101</v>
      </c>
      <c r="S470" t="s">
        <v>6</v>
      </c>
      <c r="T470">
        <v>11.764027</v>
      </c>
      <c r="U470">
        <v>4.1899999999999999E-4</v>
      </c>
      <c r="V470" t="s">
        <v>7</v>
      </c>
      <c r="W470">
        <v>8.4166609999999995</v>
      </c>
      <c r="X470">
        <v>1.768E-3</v>
      </c>
      <c r="Y470" t="s">
        <v>8</v>
      </c>
      <c r="Z470">
        <v>20.283045999999999</v>
      </c>
      <c r="AA470">
        <v>0.40129300000000001</v>
      </c>
      <c r="AB470" t="s">
        <v>9</v>
      </c>
      <c r="AC470">
        <v>151.32267400000001</v>
      </c>
      <c r="AD470">
        <v>0.148644</v>
      </c>
      <c r="AE470" t="s">
        <v>10</v>
      </c>
      <c r="AF470">
        <v>1.23E-3</v>
      </c>
      <c r="AG470">
        <v>0</v>
      </c>
      <c r="AH470" t="s">
        <v>11</v>
      </c>
      <c r="AI470">
        <v>0.999004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147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247.09702100000001</v>
      </c>
      <c r="I471">
        <v>0.63319700000000001</v>
      </c>
      <c r="J471" t="s">
        <v>3</v>
      </c>
      <c r="K471">
        <v>246.56021899999999</v>
      </c>
      <c r="L471">
        <v>0.63058800000000004</v>
      </c>
      <c r="M471" t="s">
        <v>4</v>
      </c>
      <c r="N471">
        <v>14.187951999999999</v>
      </c>
      <c r="O471">
        <v>9.9799999999999997E-4</v>
      </c>
      <c r="P471" t="s">
        <v>5</v>
      </c>
      <c r="Q471">
        <v>56.324827999999997</v>
      </c>
      <c r="R471">
        <v>0.445106</v>
      </c>
      <c r="S471" t="s">
        <v>6</v>
      </c>
      <c r="T471">
        <v>13.071719</v>
      </c>
      <c r="U471">
        <v>4.4200000000000001E-4</v>
      </c>
      <c r="V471" t="s">
        <v>7</v>
      </c>
      <c r="W471">
        <v>9.3525690000000008</v>
      </c>
      <c r="X471">
        <v>2.2669999999999999E-3</v>
      </c>
      <c r="Y471" t="s">
        <v>8</v>
      </c>
      <c r="Z471">
        <v>22.488139</v>
      </c>
      <c r="AA471">
        <v>0.42683300000000002</v>
      </c>
      <c r="AB471" t="s">
        <v>9</v>
      </c>
      <c r="AC471">
        <v>168.16248300000001</v>
      </c>
      <c r="AD471">
        <v>0.16048599999999999</v>
      </c>
      <c r="AE471" t="s">
        <v>10</v>
      </c>
      <c r="AF471">
        <v>1.23E-3</v>
      </c>
      <c r="AG471">
        <v>0</v>
      </c>
      <c r="AH471" t="s">
        <v>11</v>
      </c>
      <c r="AI471">
        <v>0.99900699999999998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147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271.78776199999999</v>
      </c>
      <c r="I472">
        <v>0.68301800000000001</v>
      </c>
      <c r="J472" t="s">
        <v>3</v>
      </c>
      <c r="K472">
        <v>271.19701099999997</v>
      </c>
      <c r="L472">
        <v>0.68015400000000004</v>
      </c>
      <c r="M472" t="s">
        <v>4</v>
      </c>
      <c r="N472">
        <v>15.607053000000001</v>
      </c>
      <c r="O472">
        <v>1.054E-3</v>
      </c>
      <c r="P472" t="s">
        <v>5</v>
      </c>
      <c r="Q472">
        <v>61.922274999999999</v>
      </c>
      <c r="R472">
        <v>0.496307</v>
      </c>
      <c r="S472" t="s">
        <v>6</v>
      </c>
      <c r="T472">
        <v>14.380177</v>
      </c>
      <c r="U472">
        <v>5.8799999999999998E-4</v>
      </c>
      <c r="V472" t="s">
        <v>7</v>
      </c>
      <c r="W472">
        <v>10.289726</v>
      </c>
      <c r="X472">
        <v>2.7910000000000001E-3</v>
      </c>
      <c r="Y472" t="s">
        <v>8</v>
      </c>
      <c r="Z472">
        <v>24.695708</v>
      </c>
      <c r="AA472">
        <v>0.48146099999999997</v>
      </c>
      <c r="AB472" t="s">
        <v>9</v>
      </c>
      <c r="AC472">
        <v>185.00984099999999</v>
      </c>
      <c r="AD472">
        <v>0.17547599999999999</v>
      </c>
      <c r="AE472" t="s">
        <v>10</v>
      </c>
      <c r="AF472">
        <v>1.23E-3</v>
      </c>
      <c r="AG472">
        <v>0</v>
      </c>
      <c r="AH472" t="s">
        <v>11</v>
      </c>
      <c r="AI472">
        <v>0.99909999999999999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147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296.42010800000003</v>
      </c>
      <c r="I473">
        <v>0.74167099999999997</v>
      </c>
      <c r="J473" t="s">
        <v>3</v>
      </c>
      <c r="K473">
        <v>295.77565499999997</v>
      </c>
      <c r="L473">
        <v>0.73862300000000003</v>
      </c>
      <c r="M473" t="s">
        <v>4</v>
      </c>
      <c r="N473">
        <v>17.026562999999999</v>
      </c>
      <c r="O473">
        <v>1.173E-3</v>
      </c>
      <c r="P473" t="s">
        <v>5</v>
      </c>
      <c r="Q473">
        <v>67.478871999999996</v>
      </c>
      <c r="R473">
        <v>0.52511300000000005</v>
      </c>
      <c r="S473" t="s">
        <v>6</v>
      </c>
      <c r="T473">
        <v>15.687528</v>
      </c>
      <c r="U473">
        <v>7.2599999999999997E-4</v>
      </c>
      <c r="V473" t="s">
        <v>7</v>
      </c>
      <c r="W473">
        <v>11.222777000000001</v>
      </c>
      <c r="X473">
        <v>3.372E-3</v>
      </c>
      <c r="Y473" t="s">
        <v>8</v>
      </c>
      <c r="Z473">
        <v>26.875679999999999</v>
      </c>
      <c r="AA473">
        <v>0.50347399999999998</v>
      </c>
      <c r="AB473" t="s">
        <v>9</v>
      </c>
      <c r="AC473">
        <v>201.83073400000001</v>
      </c>
      <c r="AD473">
        <v>0.188364</v>
      </c>
      <c r="AE473" t="s">
        <v>10</v>
      </c>
      <c r="AF473">
        <v>1.23E-3</v>
      </c>
      <c r="AG473">
        <v>0</v>
      </c>
      <c r="AH473" t="s">
        <v>11</v>
      </c>
      <c r="AI473">
        <v>0.99915299999999996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147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321.11909900000001</v>
      </c>
      <c r="I474">
        <v>0.78419000000000005</v>
      </c>
      <c r="J474" t="s">
        <v>3</v>
      </c>
      <c r="K474">
        <v>320.42104599999999</v>
      </c>
      <c r="L474">
        <v>0.78070499999999998</v>
      </c>
      <c r="M474" t="s">
        <v>4</v>
      </c>
      <c r="N474">
        <v>18.446743999999999</v>
      </c>
      <c r="O474">
        <v>1.371E-3</v>
      </c>
      <c r="P474" t="s">
        <v>5</v>
      </c>
      <c r="Q474">
        <v>73.057686000000004</v>
      </c>
      <c r="R474">
        <v>0.53606399999999998</v>
      </c>
      <c r="S474" t="s">
        <v>6</v>
      </c>
      <c r="T474">
        <v>16.985575999999998</v>
      </c>
      <c r="U474">
        <v>7.8600000000000002E-4</v>
      </c>
      <c r="V474" t="s">
        <v>7</v>
      </c>
      <c r="W474">
        <v>12.164925999999999</v>
      </c>
      <c r="X474">
        <v>3.7529999999999998E-3</v>
      </c>
      <c r="Y474" t="s">
        <v>8</v>
      </c>
      <c r="Z474">
        <v>29.074085</v>
      </c>
      <c r="AA474">
        <v>0.513652</v>
      </c>
      <c r="AB474" t="s">
        <v>9</v>
      </c>
      <c r="AC474">
        <v>218.692418</v>
      </c>
      <c r="AD474">
        <v>0.20982700000000001</v>
      </c>
      <c r="AE474" t="s">
        <v>10</v>
      </c>
      <c r="AF474">
        <v>1.23E-3</v>
      </c>
      <c r="AG474">
        <v>0</v>
      </c>
      <c r="AH474" t="s">
        <v>11</v>
      </c>
      <c r="AI474">
        <v>0.99918700000000005</v>
      </c>
      <c r="AJ474">
        <v>9.9999999999999995E-7</v>
      </c>
      <c r="AK474" t="s">
        <v>12</v>
      </c>
      <c r="AL474">
        <v>0</v>
      </c>
      <c r="AM474">
        <v>0</v>
      </c>
    </row>
    <row r="475" spans="1:39" x14ac:dyDescent="0.25">
      <c r="A475" t="s">
        <v>147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345.78299299999998</v>
      </c>
      <c r="I475">
        <v>0.78783400000000003</v>
      </c>
      <c r="J475" t="s">
        <v>3</v>
      </c>
      <c r="K475">
        <v>345.031115</v>
      </c>
      <c r="L475">
        <v>0.78411799999999998</v>
      </c>
      <c r="M475" t="s">
        <v>4</v>
      </c>
      <c r="N475">
        <v>19.865814</v>
      </c>
      <c r="O475">
        <v>1.4959999999999999E-3</v>
      </c>
      <c r="P475" t="s">
        <v>5</v>
      </c>
      <c r="Q475">
        <v>78.627433999999994</v>
      </c>
      <c r="R475">
        <v>0.54962900000000003</v>
      </c>
      <c r="S475" t="s">
        <v>6</v>
      </c>
      <c r="T475">
        <v>18.281379999999999</v>
      </c>
      <c r="U475">
        <v>8.61E-4</v>
      </c>
      <c r="V475" t="s">
        <v>7</v>
      </c>
      <c r="W475">
        <v>13.103065000000001</v>
      </c>
      <c r="X475">
        <v>3.7039999999999998E-3</v>
      </c>
      <c r="Y475" t="s">
        <v>8</v>
      </c>
      <c r="Z475">
        <v>31.266703</v>
      </c>
      <c r="AA475">
        <v>0.52171699999999999</v>
      </c>
      <c r="AB475" t="s">
        <v>9</v>
      </c>
      <c r="AC475">
        <v>235.53238999999999</v>
      </c>
      <c r="AD475">
        <v>0.23891599999999999</v>
      </c>
      <c r="AE475" t="s">
        <v>10</v>
      </c>
      <c r="AF475">
        <v>1.23E-3</v>
      </c>
      <c r="AG475">
        <v>0</v>
      </c>
      <c r="AH475" t="s">
        <v>11</v>
      </c>
      <c r="AI475">
        <v>0.99921499999999996</v>
      </c>
      <c r="AJ475">
        <v>9.9999999999999995E-7</v>
      </c>
      <c r="AK475" t="s">
        <v>12</v>
      </c>
      <c r="AL475">
        <v>0</v>
      </c>
      <c r="AM475">
        <v>0</v>
      </c>
    </row>
    <row r="476" spans="1:39" x14ac:dyDescent="0.25">
      <c r="A476" t="s">
        <v>147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370.465913</v>
      </c>
      <c r="I476">
        <v>0.85298099999999999</v>
      </c>
      <c r="J476" t="s">
        <v>3</v>
      </c>
      <c r="K476">
        <v>369.66056200000003</v>
      </c>
      <c r="L476">
        <v>0.84926699999999999</v>
      </c>
      <c r="M476" t="s">
        <v>4</v>
      </c>
      <c r="N476">
        <v>21.284438000000002</v>
      </c>
      <c r="O476">
        <v>1.6789999999999999E-3</v>
      </c>
      <c r="P476" t="s">
        <v>5</v>
      </c>
      <c r="Q476">
        <v>84.206477000000007</v>
      </c>
      <c r="R476">
        <v>0.56753699999999996</v>
      </c>
      <c r="S476" t="s">
        <v>6</v>
      </c>
      <c r="T476">
        <v>19.579232999999999</v>
      </c>
      <c r="U476">
        <v>9.7300000000000002E-4</v>
      </c>
      <c r="V476" t="s">
        <v>7</v>
      </c>
      <c r="W476">
        <v>14.041342</v>
      </c>
      <c r="X476">
        <v>3.9449999999999997E-3</v>
      </c>
      <c r="Y476" t="s">
        <v>8</v>
      </c>
      <c r="Z476">
        <v>33.460023</v>
      </c>
      <c r="AA476">
        <v>0.519648</v>
      </c>
      <c r="AB476" t="s">
        <v>9</v>
      </c>
      <c r="AC476">
        <v>252.37734</v>
      </c>
      <c r="AD476">
        <v>0.28457300000000002</v>
      </c>
      <c r="AE476" t="s">
        <v>10</v>
      </c>
      <c r="AF476">
        <v>1.23E-3</v>
      </c>
      <c r="AG476">
        <v>0</v>
      </c>
      <c r="AH476" t="s">
        <v>11</v>
      </c>
      <c r="AI476">
        <v>0.99936100000000005</v>
      </c>
      <c r="AJ476">
        <v>9.9999999999999995E-7</v>
      </c>
      <c r="AK476" t="s">
        <v>12</v>
      </c>
      <c r="AL476">
        <v>0</v>
      </c>
      <c r="AM476">
        <v>0</v>
      </c>
    </row>
    <row r="477" spans="1:39" x14ac:dyDescent="0.25">
      <c r="A477" t="s">
        <v>147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395.14493800000002</v>
      </c>
      <c r="I477">
        <v>0.88561500000000004</v>
      </c>
      <c r="J477" t="s">
        <v>3</v>
      </c>
      <c r="K477">
        <v>394.28609599999999</v>
      </c>
      <c r="L477">
        <v>0.88171900000000003</v>
      </c>
      <c r="M477" t="s">
        <v>4</v>
      </c>
      <c r="N477">
        <v>22.704179</v>
      </c>
      <c r="O477">
        <v>1.8979999999999999E-3</v>
      </c>
      <c r="P477" t="s">
        <v>5</v>
      </c>
      <c r="Q477">
        <v>89.777800999999997</v>
      </c>
      <c r="R477">
        <v>0.58485399999999998</v>
      </c>
      <c r="S477" t="s">
        <v>6</v>
      </c>
      <c r="T477">
        <v>20.873397000000001</v>
      </c>
      <c r="U477">
        <v>1.0510000000000001E-3</v>
      </c>
      <c r="V477" t="s">
        <v>7</v>
      </c>
      <c r="W477">
        <v>14.981036</v>
      </c>
      <c r="X477">
        <v>4.3610000000000003E-3</v>
      </c>
      <c r="Y477" t="s">
        <v>8</v>
      </c>
      <c r="Z477">
        <v>35.63946</v>
      </c>
      <c r="AA477">
        <v>0.53174900000000003</v>
      </c>
      <c r="AB477" t="s">
        <v>9</v>
      </c>
      <c r="AC477">
        <v>269.17381499999999</v>
      </c>
      <c r="AD477">
        <v>0.315552</v>
      </c>
      <c r="AE477" t="s">
        <v>10</v>
      </c>
      <c r="AF477">
        <v>1.23E-3</v>
      </c>
      <c r="AG477">
        <v>0</v>
      </c>
      <c r="AH477" t="s">
        <v>11</v>
      </c>
      <c r="AI477">
        <v>0.99941999999999998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147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419.81520399999999</v>
      </c>
      <c r="I478">
        <v>0.91170399999999996</v>
      </c>
      <c r="J478" t="s">
        <v>3</v>
      </c>
      <c r="K478">
        <v>418.90279800000002</v>
      </c>
      <c r="L478">
        <v>0.90872200000000003</v>
      </c>
      <c r="M478" t="s">
        <v>4</v>
      </c>
      <c r="N478">
        <v>24.122809</v>
      </c>
      <c r="O478">
        <v>1.9430000000000001E-3</v>
      </c>
      <c r="P478" t="s">
        <v>5</v>
      </c>
      <c r="Q478">
        <v>95.356842999999998</v>
      </c>
      <c r="R478">
        <v>0.60233499999999995</v>
      </c>
      <c r="S478" t="s">
        <v>6</v>
      </c>
      <c r="T478">
        <v>22.170463000000002</v>
      </c>
      <c r="U478">
        <v>1.1709999999999999E-3</v>
      </c>
      <c r="V478" t="s">
        <v>7</v>
      </c>
      <c r="W478">
        <v>15.92112</v>
      </c>
      <c r="X478">
        <v>4.7080000000000004E-3</v>
      </c>
      <c r="Y478" t="s">
        <v>8</v>
      </c>
      <c r="Z478">
        <v>37.822502</v>
      </c>
      <c r="AA478">
        <v>0.54487200000000002</v>
      </c>
      <c r="AB478" t="s">
        <v>9</v>
      </c>
      <c r="AC478">
        <v>285.93465099999997</v>
      </c>
      <c r="AD478">
        <v>0.35408699999999999</v>
      </c>
      <c r="AE478" t="s">
        <v>10</v>
      </c>
      <c r="AF478">
        <v>1.23E-3</v>
      </c>
      <c r="AG478">
        <v>0</v>
      </c>
      <c r="AH478" t="s">
        <v>11</v>
      </c>
      <c r="AI478">
        <v>0.99947399999999997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147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444.47328099999999</v>
      </c>
      <c r="I479">
        <v>0.91750299999999996</v>
      </c>
      <c r="J479" t="s">
        <v>3</v>
      </c>
      <c r="K479">
        <v>443.50744200000003</v>
      </c>
      <c r="L479">
        <v>0.915323</v>
      </c>
      <c r="M479" t="s">
        <v>4</v>
      </c>
      <c r="N479">
        <v>25.542061</v>
      </c>
      <c r="O479">
        <v>2.2599999999999999E-3</v>
      </c>
      <c r="P479" t="s">
        <v>5</v>
      </c>
      <c r="Q479">
        <v>100.93089999999999</v>
      </c>
      <c r="R479">
        <v>0.60219999999999996</v>
      </c>
      <c r="S479" t="s">
        <v>6</v>
      </c>
      <c r="T479">
        <v>23.467700000000001</v>
      </c>
      <c r="U479">
        <v>1.209E-3</v>
      </c>
      <c r="V479" t="s">
        <v>7</v>
      </c>
      <c r="W479">
        <v>16.851047000000001</v>
      </c>
      <c r="X479">
        <v>5.2129999999999998E-3</v>
      </c>
      <c r="Y479" t="s">
        <v>8</v>
      </c>
      <c r="Z479">
        <v>40.006695000000001</v>
      </c>
      <c r="AA479">
        <v>0.54915000000000003</v>
      </c>
      <c r="AB479" t="s">
        <v>9</v>
      </c>
      <c r="AC479">
        <v>302.691329</v>
      </c>
      <c r="AD479">
        <v>0.38732699999999998</v>
      </c>
      <c r="AE479" t="s">
        <v>10</v>
      </c>
      <c r="AF479">
        <v>1.23E-3</v>
      </c>
      <c r="AG479">
        <v>0</v>
      </c>
      <c r="AH479" t="s">
        <v>11</v>
      </c>
      <c r="AI479">
        <v>0.99948899999999996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147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469.17042199999997</v>
      </c>
      <c r="I480">
        <v>0.93018199999999995</v>
      </c>
      <c r="J480" t="s">
        <v>3</v>
      </c>
      <c r="K480">
        <v>468.15106900000001</v>
      </c>
      <c r="L480">
        <v>0.92865399999999998</v>
      </c>
      <c r="M480" t="s">
        <v>4</v>
      </c>
      <c r="N480">
        <v>26.958587999999999</v>
      </c>
      <c r="O480">
        <v>2.4789999999999999E-3</v>
      </c>
      <c r="P480" t="s">
        <v>5</v>
      </c>
      <c r="Q480">
        <v>106.509933</v>
      </c>
      <c r="R480">
        <v>0.61186499999999999</v>
      </c>
      <c r="S480" t="s">
        <v>6</v>
      </c>
      <c r="T480">
        <v>24.763396</v>
      </c>
      <c r="U480">
        <v>1.2800000000000001E-3</v>
      </c>
      <c r="V480" t="s">
        <v>7</v>
      </c>
      <c r="W480">
        <v>17.785274000000001</v>
      </c>
      <c r="X480">
        <v>6.1069999999999996E-3</v>
      </c>
      <c r="Y480" t="s">
        <v>8</v>
      </c>
      <c r="Z480">
        <v>42.189211</v>
      </c>
      <c r="AA480">
        <v>0.55444700000000002</v>
      </c>
      <c r="AB480" t="s">
        <v>9</v>
      </c>
      <c r="AC480">
        <v>319.48604899999998</v>
      </c>
      <c r="AD480">
        <v>0.42688399999999999</v>
      </c>
      <c r="AE480" t="s">
        <v>10</v>
      </c>
      <c r="AF480">
        <v>1.23E-3</v>
      </c>
      <c r="AG480">
        <v>0</v>
      </c>
      <c r="AH480" t="s">
        <v>11</v>
      </c>
      <c r="AI480">
        <v>0.99956599999999995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147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493.85624899999999</v>
      </c>
      <c r="I481">
        <v>0.96954799999999997</v>
      </c>
      <c r="J481" t="s">
        <v>3</v>
      </c>
      <c r="K481">
        <v>492.78365600000001</v>
      </c>
      <c r="L481">
        <v>0.96854200000000001</v>
      </c>
      <c r="M481" t="s">
        <v>4</v>
      </c>
      <c r="N481">
        <v>28.377808999999999</v>
      </c>
      <c r="O481">
        <v>2.5600000000000002E-3</v>
      </c>
      <c r="P481" t="s">
        <v>5</v>
      </c>
      <c r="Q481">
        <v>112.084181</v>
      </c>
      <c r="R481">
        <v>0.619977</v>
      </c>
      <c r="S481" t="s">
        <v>6</v>
      </c>
      <c r="T481">
        <v>26.058261999999999</v>
      </c>
      <c r="U481">
        <v>1.395E-3</v>
      </c>
      <c r="V481" t="s">
        <v>7</v>
      </c>
      <c r="W481">
        <v>18.718105999999999</v>
      </c>
      <c r="X481">
        <v>6.5279999999999999E-3</v>
      </c>
      <c r="Y481" t="s">
        <v>8</v>
      </c>
      <c r="Z481">
        <v>44.369725000000003</v>
      </c>
      <c r="AA481">
        <v>0.55996400000000002</v>
      </c>
      <c r="AB481" t="s">
        <v>9</v>
      </c>
      <c r="AC481">
        <v>336.27051799999998</v>
      </c>
      <c r="AD481">
        <v>0.48680000000000001</v>
      </c>
      <c r="AE481" t="s">
        <v>10</v>
      </c>
      <c r="AF481">
        <v>1.23E-3</v>
      </c>
      <c r="AG481">
        <v>0</v>
      </c>
      <c r="AH481" t="s">
        <v>11</v>
      </c>
      <c r="AI481">
        <v>0.99957399999999996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148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148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148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148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148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148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148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148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148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148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148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148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148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148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148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148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148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148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148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148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149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19.534223999999998</v>
      </c>
      <c r="I502">
        <v>3.967E-3</v>
      </c>
      <c r="J502" t="s">
        <v>3</v>
      </c>
      <c r="K502">
        <v>19.480238</v>
      </c>
      <c r="L502">
        <v>3.9579999999999997E-3</v>
      </c>
      <c r="M502" t="s">
        <v>4</v>
      </c>
      <c r="N502">
        <v>1.4177919999999999</v>
      </c>
      <c r="O502">
        <v>4.1999999999999998E-5</v>
      </c>
      <c r="P502" t="s">
        <v>5</v>
      </c>
      <c r="Q502">
        <v>0</v>
      </c>
      <c r="R502">
        <v>0</v>
      </c>
      <c r="S502" t="s">
        <v>6</v>
      </c>
      <c r="T502">
        <v>1.3331299999999999</v>
      </c>
      <c r="U502">
        <v>5.8999999999999998E-5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1.237E-3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0.99607400000000001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149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39.059384999999999</v>
      </c>
      <c r="I503">
        <v>8.7220000000000006E-3</v>
      </c>
      <c r="J503" t="s">
        <v>3</v>
      </c>
      <c r="K503">
        <v>38.952016999999998</v>
      </c>
      <c r="L503">
        <v>8.6899999999999998E-3</v>
      </c>
      <c r="M503" t="s">
        <v>4</v>
      </c>
      <c r="N503">
        <v>2.837764</v>
      </c>
      <c r="O503">
        <v>6.2000000000000003E-5</v>
      </c>
      <c r="P503" t="s">
        <v>5</v>
      </c>
      <c r="Q503">
        <v>0</v>
      </c>
      <c r="R503">
        <v>0</v>
      </c>
      <c r="S503" t="s">
        <v>6</v>
      </c>
      <c r="T503">
        <v>2.6645379999999999</v>
      </c>
      <c r="U503">
        <v>1.6699999999999999E-4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0.99707000000000001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149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58.581209000000001</v>
      </c>
      <c r="I504">
        <v>1.5602E-2</v>
      </c>
      <c r="J504" t="s">
        <v>3</v>
      </c>
      <c r="K504">
        <v>58.420526000000002</v>
      </c>
      <c r="L504">
        <v>1.5494000000000001E-2</v>
      </c>
      <c r="M504" t="s">
        <v>4</v>
      </c>
      <c r="N504">
        <v>4.2565580000000001</v>
      </c>
      <c r="O504">
        <v>1.1900000000000001E-4</v>
      </c>
      <c r="P504" t="s">
        <v>5</v>
      </c>
      <c r="Q504">
        <v>0</v>
      </c>
      <c r="R504">
        <v>0</v>
      </c>
      <c r="S504" t="s">
        <v>6</v>
      </c>
      <c r="T504">
        <v>3.9930340000000002</v>
      </c>
      <c r="U504">
        <v>2.61E-4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0.99783999999999995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149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78.097637000000006</v>
      </c>
      <c r="I505">
        <v>2.5295999999999999E-2</v>
      </c>
      <c r="J505" t="s">
        <v>3</v>
      </c>
      <c r="K505">
        <v>77.883802000000003</v>
      </c>
      <c r="L505">
        <v>2.5108999999999999E-2</v>
      </c>
      <c r="M505" t="s">
        <v>4</v>
      </c>
      <c r="N505">
        <v>5.6738030000000004</v>
      </c>
      <c r="O505">
        <v>1.5899999999999999E-4</v>
      </c>
      <c r="P505" t="s">
        <v>5</v>
      </c>
      <c r="Q505">
        <v>0</v>
      </c>
      <c r="R505">
        <v>0</v>
      </c>
      <c r="S505" t="s">
        <v>6</v>
      </c>
      <c r="T505">
        <v>5.323385</v>
      </c>
      <c r="U505">
        <v>3.7800000000000003E-4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0.99815600000000004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149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97.620311000000001</v>
      </c>
      <c r="I506">
        <v>3.6666999999999998E-2</v>
      </c>
      <c r="J506" t="s">
        <v>3</v>
      </c>
      <c r="K506">
        <v>97.353701999999998</v>
      </c>
      <c r="L506">
        <v>3.6378000000000001E-2</v>
      </c>
      <c r="M506" t="s">
        <v>4</v>
      </c>
      <c r="N506">
        <v>7.0913449999999996</v>
      </c>
      <c r="O506">
        <v>1.9799999999999999E-4</v>
      </c>
      <c r="P506" t="s">
        <v>5</v>
      </c>
      <c r="Q506">
        <v>0</v>
      </c>
      <c r="R506">
        <v>0</v>
      </c>
      <c r="S506" t="s">
        <v>6</v>
      </c>
      <c r="T506">
        <v>6.6539650000000004</v>
      </c>
      <c r="U506">
        <v>4.6900000000000002E-4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0.99845899999999999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149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117.145194</v>
      </c>
      <c r="I507">
        <v>5.1436000000000003E-2</v>
      </c>
      <c r="J507" t="s">
        <v>3</v>
      </c>
      <c r="K507">
        <v>116.825642</v>
      </c>
      <c r="L507">
        <v>5.0854000000000003E-2</v>
      </c>
      <c r="M507" t="s">
        <v>4</v>
      </c>
      <c r="N507">
        <v>8.5085920000000002</v>
      </c>
      <c r="O507">
        <v>2.2900000000000001E-4</v>
      </c>
      <c r="P507" t="s">
        <v>5</v>
      </c>
      <c r="Q507">
        <v>0</v>
      </c>
      <c r="R507">
        <v>0</v>
      </c>
      <c r="S507" t="s">
        <v>6</v>
      </c>
      <c r="T507">
        <v>7.9865919999999999</v>
      </c>
      <c r="U507">
        <v>5.4799999999999998E-4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0.99868400000000002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149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136.665663</v>
      </c>
      <c r="I508">
        <v>6.7332000000000003E-2</v>
      </c>
      <c r="J508" t="s">
        <v>3</v>
      </c>
      <c r="K508">
        <v>136.293249</v>
      </c>
      <c r="L508">
        <v>6.6728999999999997E-2</v>
      </c>
      <c r="M508" t="s">
        <v>4</v>
      </c>
      <c r="N508">
        <v>9.9260669999999998</v>
      </c>
      <c r="O508">
        <v>2.6699999999999998E-4</v>
      </c>
      <c r="P508" t="s">
        <v>5</v>
      </c>
      <c r="Q508">
        <v>0</v>
      </c>
      <c r="R508">
        <v>0</v>
      </c>
      <c r="S508" t="s">
        <v>6</v>
      </c>
      <c r="T508">
        <v>9.3158820000000002</v>
      </c>
      <c r="U508">
        <v>6.5700000000000003E-4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0.99871399999999999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149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156.20820699999999</v>
      </c>
      <c r="I509">
        <v>8.4834000000000007E-2</v>
      </c>
      <c r="J509" t="s">
        <v>3</v>
      </c>
      <c r="K509">
        <v>155.782633</v>
      </c>
      <c r="L509">
        <v>8.4139000000000005E-2</v>
      </c>
      <c r="M509" t="s">
        <v>4</v>
      </c>
      <c r="N509">
        <v>11.344716999999999</v>
      </c>
      <c r="O509">
        <v>3.1599999999999998E-4</v>
      </c>
      <c r="P509" t="s">
        <v>5</v>
      </c>
      <c r="Q509">
        <v>0</v>
      </c>
      <c r="R509">
        <v>0</v>
      </c>
      <c r="S509" t="s">
        <v>6</v>
      </c>
      <c r="T509">
        <v>10.644784</v>
      </c>
      <c r="U509">
        <v>8.8699999999999998E-4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0.99899300000000002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149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175.73758900000001</v>
      </c>
      <c r="I510">
        <v>0.10308199999999999</v>
      </c>
      <c r="J510" t="s">
        <v>3</v>
      </c>
      <c r="K510">
        <v>175.25918899999999</v>
      </c>
      <c r="L510">
        <v>0.10237599999999999</v>
      </c>
      <c r="M510" t="s">
        <v>4</v>
      </c>
      <c r="N510">
        <v>12.763322000000001</v>
      </c>
      <c r="O510">
        <v>3.7300000000000001E-4</v>
      </c>
      <c r="P510" t="s">
        <v>5</v>
      </c>
      <c r="Q510">
        <v>0</v>
      </c>
      <c r="R510">
        <v>0</v>
      </c>
      <c r="S510" t="s">
        <v>6</v>
      </c>
      <c r="T510">
        <v>11.972598</v>
      </c>
      <c r="U510">
        <v>9.990000000000001E-4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0.99903699999999995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149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195.258813</v>
      </c>
      <c r="I511">
        <v>0.122652</v>
      </c>
      <c r="J511" t="s">
        <v>3</v>
      </c>
      <c r="K511">
        <v>194.72763499999999</v>
      </c>
      <c r="L511">
        <v>0.121826</v>
      </c>
      <c r="M511" t="s">
        <v>4</v>
      </c>
      <c r="N511">
        <v>14.183783</v>
      </c>
      <c r="O511">
        <v>8.1300000000000003E-4</v>
      </c>
      <c r="P511" t="s">
        <v>5</v>
      </c>
      <c r="Q511">
        <v>0</v>
      </c>
      <c r="R511">
        <v>0</v>
      </c>
      <c r="S511" t="s">
        <v>6</v>
      </c>
      <c r="T511">
        <v>13.301413999999999</v>
      </c>
      <c r="U511">
        <v>1.047E-3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0.99920200000000003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149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214.78515400000001</v>
      </c>
      <c r="I512">
        <v>0.15373300000000001</v>
      </c>
      <c r="J512" t="s">
        <v>3</v>
      </c>
      <c r="K512">
        <v>214.20097100000001</v>
      </c>
      <c r="L512">
        <v>0.15293000000000001</v>
      </c>
      <c r="M512" t="s">
        <v>4</v>
      </c>
      <c r="N512">
        <v>15.600667</v>
      </c>
      <c r="O512">
        <v>8.9800000000000004E-4</v>
      </c>
      <c r="P512" t="s">
        <v>5</v>
      </c>
      <c r="Q512">
        <v>0</v>
      </c>
      <c r="R512">
        <v>0</v>
      </c>
      <c r="S512" t="s">
        <v>6</v>
      </c>
      <c r="T512">
        <v>14.629963999999999</v>
      </c>
      <c r="U512">
        <v>1.0939999999999999E-3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0.99932699999999997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149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234.30164199999999</v>
      </c>
      <c r="I513">
        <v>0.18665599999999999</v>
      </c>
      <c r="J513" t="s">
        <v>3</v>
      </c>
      <c r="K513">
        <v>233.66461100000001</v>
      </c>
      <c r="L513">
        <v>0.185809</v>
      </c>
      <c r="M513" t="s">
        <v>4</v>
      </c>
      <c r="N513">
        <v>17.019058000000001</v>
      </c>
      <c r="O513">
        <v>9.4499999999999998E-4</v>
      </c>
      <c r="P513" t="s">
        <v>5</v>
      </c>
      <c r="Q513">
        <v>0</v>
      </c>
      <c r="R513">
        <v>0</v>
      </c>
      <c r="S513" t="s">
        <v>6</v>
      </c>
      <c r="T513">
        <v>15.958121999999999</v>
      </c>
      <c r="U513">
        <v>1.224E-3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0.99939500000000003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149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253.82834500000001</v>
      </c>
      <c r="I514">
        <v>0.218253</v>
      </c>
      <c r="J514" t="s">
        <v>3</v>
      </c>
      <c r="K514">
        <v>253.13845499999999</v>
      </c>
      <c r="L514">
        <v>0.2175</v>
      </c>
      <c r="M514" t="s">
        <v>4</v>
      </c>
      <c r="N514">
        <v>18.438086999999999</v>
      </c>
      <c r="O514">
        <v>9.9599999999999992E-4</v>
      </c>
      <c r="P514" t="s">
        <v>5</v>
      </c>
      <c r="Q514">
        <v>0</v>
      </c>
      <c r="R514">
        <v>0</v>
      </c>
      <c r="S514" t="s">
        <v>6</v>
      </c>
      <c r="T514">
        <v>17.275744</v>
      </c>
      <c r="U514">
        <v>1.307E-3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0.99949399999999999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149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273.35780499999998</v>
      </c>
      <c r="I515">
        <v>0.256967</v>
      </c>
      <c r="J515" t="s">
        <v>3</v>
      </c>
      <c r="K515">
        <v>272.61509000000001</v>
      </c>
      <c r="L515">
        <v>0.25614900000000002</v>
      </c>
      <c r="M515" t="s">
        <v>4</v>
      </c>
      <c r="N515">
        <v>19.857037999999999</v>
      </c>
      <c r="O515">
        <v>1.042E-3</v>
      </c>
      <c r="P515" t="s">
        <v>5</v>
      </c>
      <c r="Q515">
        <v>0</v>
      </c>
      <c r="R515">
        <v>0</v>
      </c>
      <c r="S515" t="s">
        <v>6</v>
      </c>
      <c r="T515">
        <v>18.592919999999999</v>
      </c>
      <c r="U515">
        <v>1.4610000000000001E-3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0.99956699999999998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149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292.88384300000001</v>
      </c>
      <c r="I516">
        <v>0.30063600000000001</v>
      </c>
      <c r="J516" t="s">
        <v>3</v>
      </c>
      <c r="K516">
        <v>292.088142</v>
      </c>
      <c r="L516">
        <v>0.29991299999999999</v>
      </c>
      <c r="M516" t="s">
        <v>4</v>
      </c>
      <c r="N516">
        <v>21.275110000000002</v>
      </c>
      <c r="O516">
        <v>1.1689999999999999E-3</v>
      </c>
      <c r="P516" t="s">
        <v>5</v>
      </c>
      <c r="Q516">
        <v>0</v>
      </c>
      <c r="R516">
        <v>0</v>
      </c>
      <c r="S516" t="s">
        <v>6</v>
      </c>
      <c r="T516">
        <v>19.909718000000002</v>
      </c>
      <c r="U516">
        <v>1.6980000000000001E-3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0.99958899999999995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149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312.413051</v>
      </c>
      <c r="I517">
        <v>0.33934500000000001</v>
      </c>
      <c r="J517" t="s">
        <v>3</v>
      </c>
      <c r="K517">
        <v>311.56450000000001</v>
      </c>
      <c r="L517">
        <v>0.33859899999999998</v>
      </c>
      <c r="M517" t="s">
        <v>4</v>
      </c>
      <c r="N517">
        <v>22.692498000000001</v>
      </c>
      <c r="O517">
        <v>1.1999999999999999E-3</v>
      </c>
      <c r="P517" t="s">
        <v>5</v>
      </c>
      <c r="Q517">
        <v>0</v>
      </c>
      <c r="R517">
        <v>0</v>
      </c>
      <c r="S517" t="s">
        <v>6</v>
      </c>
      <c r="T517">
        <v>21.225598999999999</v>
      </c>
      <c r="U517">
        <v>1.761E-3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0.99961800000000001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149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331.93882000000002</v>
      </c>
      <c r="I518">
        <v>0.36659799999999998</v>
      </c>
      <c r="J518" t="s">
        <v>3</v>
      </c>
      <c r="K518">
        <v>331.03743300000002</v>
      </c>
      <c r="L518">
        <v>0.36553799999999997</v>
      </c>
      <c r="M518" t="s">
        <v>4</v>
      </c>
      <c r="N518">
        <v>24.110522</v>
      </c>
      <c r="O518">
        <v>1.207E-3</v>
      </c>
      <c r="P518" t="s">
        <v>5</v>
      </c>
      <c r="Q518">
        <v>0</v>
      </c>
      <c r="R518">
        <v>0</v>
      </c>
      <c r="S518" t="s">
        <v>6</v>
      </c>
      <c r="T518">
        <v>22.543357</v>
      </c>
      <c r="U518">
        <v>2.0939999999999999E-3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0.99963599999999997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149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351.46861000000001</v>
      </c>
      <c r="I519">
        <v>0.41469200000000001</v>
      </c>
      <c r="J519" t="s">
        <v>3</v>
      </c>
      <c r="K519">
        <v>350.51431300000002</v>
      </c>
      <c r="L519">
        <v>0.41373700000000002</v>
      </c>
      <c r="M519" t="s">
        <v>4</v>
      </c>
      <c r="N519">
        <v>25.527964000000001</v>
      </c>
      <c r="O519">
        <v>1.2650000000000001E-3</v>
      </c>
      <c r="P519" t="s">
        <v>5</v>
      </c>
      <c r="Q519">
        <v>0</v>
      </c>
      <c r="R519">
        <v>0</v>
      </c>
      <c r="S519" t="s">
        <v>6</v>
      </c>
      <c r="T519">
        <v>23.861104999999998</v>
      </c>
      <c r="U519">
        <v>2.3609999999999998E-3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0.99966299999999997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149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370.997905</v>
      </c>
      <c r="I520">
        <v>0.437191</v>
      </c>
      <c r="J520" t="s">
        <v>3</v>
      </c>
      <c r="K520">
        <v>369.99049600000001</v>
      </c>
      <c r="L520">
        <v>0.43609599999999998</v>
      </c>
      <c r="M520" t="s">
        <v>4</v>
      </c>
      <c r="N520">
        <v>26.946280999999999</v>
      </c>
      <c r="O520">
        <v>1.351E-3</v>
      </c>
      <c r="P520" t="s">
        <v>5</v>
      </c>
      <c r="Q520">
        <v>0</v>
      </c>
      <c r="R520">
        <v>0</v>
      </c>
      <c r="S520" t="s">
        <v>6</v>
      </c>
      <c r="T520">
        <v>25.177257000000001</v>
      </c>
      <c r="U520">
        <v>2.493E-3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0.99966600000000005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149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390.523574</v>
      </c>
      <c r="I521">
        <v>0.47648800000000002</v>
      </c>
      <c r="J521" t="s">
        <v>3</v>
      </c>
      <c r="K521">
        <v>389.46301099999999</v>
      </c>
      <c r="L521">
        <v>0.47573100000000001</v>
      </c>
      <c r="M521" t="s">
        <v>4</v>
      </c>
      <c r="N521">
        <v>28.36448</v>
      </c>
      <c r="O521">
        <v>1.503E-3</v>
      </c>
      <c r="P521" t="s">
        <v>5</v>
      </c>
      <c r="Q521">
        <v>0</v>
      </c>
      <c r="R521">
        <v>0</v>
      </c>
      <c r="S521" t="s">
        <v>6</v>
      </c>
      <c r="T521">
        <v>26.494133000000001</v>
      </c>
      <c r="U521">
        <v>2.869E-3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0.999691</v>
      </c>
      <c r="AJ521">
        <v>0</v>
      </c>
      <c r="AK521" t="s">
        <v>12</v>
      </c>
      <c r="AL521">
        <v>0</v>
      </c>
      <c r="AM52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201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201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201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201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201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201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201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201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201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201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201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201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201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201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201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201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201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201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201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201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202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202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202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202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202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202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202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202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202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202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202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202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202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202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202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202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202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202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202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202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203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30.435212</v>
      </c>
      <c r="I742">
        <v>0.14518700000000001</v>
      </c>
      <c r="J742" t="s">
        <v>3</v>
      </c>
      <c r="K742">
        <v>29.380752000000001</v>
      </c>
      <c r="L742">
        <v>0.14494000000000001</v>
      </c>
      <c r="M742" t="s">
        <v>4</v>
      </c>
      <c r="N742">
        <v>18.111227</v>
      </c>
      <c r="O742">
        <v>0.10922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203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60.262304999999998</v>
      </c>
      <c r="I743">
        <v>0.28007700000000002</v>
      </c>
      <c r="J743" t="s">
        <v>3</v>
      </c>
      <c r="K743">
        <v>58.155847999999999</v>
      </c>
      <c r="L743">
        <v>0.27985100000000002</v>
      </c>
      <c r="M743" t="s">
        <v>4</v>
      </c>
      <c r="N743">
        <v>35.852791000000003</v>
      </c>
      <c r="O743">
        <v>0.158411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203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90.032301000000004</v>
      </c>
      <c r="I744">
        <v>0.47447299999999998</v>
      </c>
      <c r="J744" t="s">
        <v>3</v>
      </c>
      <c r="K744">
        <v>86.874200000000002</v>
      </c>
      <c r="L744">
        <v>0.47357900000000003</v>
      </c>
      <c r="M744" t="s">
        <v>4</v>
      </c>
      <c r="N744">
        <v>53.548611999999999</v>
      </c>
      <c r="O744">
        <v>0.266517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203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119.77635100000001</v>
      </c>
      <c r="I745">
        <v>0.44064500000000001</v>
      </c>
      <c r="J745" t="s">
        <v>3</v>
      </c>
      <c r="K745">
        <v>115.566875</v>
      </c>
      <c r="L745">
        <v>0.44008700000000001</v>
      </c>
      <c r="M745" t="s">
        <v>4</v>
      </c>
      <c r="N745">
        <v>71.257954999999995</v>
      </c>
      <c r="O745">
        <v>0.30258299999999999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203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149.51703599999999</v>
      </c>
      <c r="I746">
        <v>0.47020499999999998</v>
      </c>
      <c r="J746" t="s">
        <v>3</v>
      </c>
      <c r="K746">
        <v>144.25628900000001</v>
      </c>
      <c r="L746">
        <v>0.469165</v>
      </c>
      <c r="M746" t="s">
        <v>4</v>
      </c>
      <c r="N746">
        <v>88.983129000000005</v>
      </c>
      <c r="O746">
        <v>0.31218400000000002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203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179.26753199999999</v>
      </c>
      <c r="I747">
        <v>0.44617899999999999</v>
      </c>
      <c r="J747" t="s">
        <v>3</v>
      </c>
      <c r="K747">
        <v>172.955421</v>
      </c>
      <c r="L747">
        <v>0.44592500000000002</v>
      </c>
      <c r="M747" t="s">
        <v>4</v>
      </c>
      <c r="N747">
        <v>106.646727</v>
      </c>
      <c r="O747">
        <v>0.27918199999999999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203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208.991938</v>
      </c>
      <c r="I748">
        <v>0.40129900000000002</v>
      </c>
      <c r="J748" t="s">
        <v>3</v>
      </c>
      <c r="K748">
        <v>201.62876399999999</v>
      </c>
      <c r="L748">
        <v>0.402169</v>
      </c>
      <c r="M748" t="s">
        <v>4</v>
      </c>
      <c r="N748">
        <v>124.32477799999999</v>
      </c>
      <c r="O748">
        <v>0.25777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203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238.73630199999999</v>
      </c>
      <c r="I749">
        <v>0.65950299999999995</v>
      </c>
      <c r="J749" t="s">
        <v>3</v>
      </c>
      <c r="K749">
        <v>230.32212100000001</v>
      </c>
      <c r="L749">
        <v>0.65874699999999997</v>
      </c>
      <c r="M749" t="s">
        <v>4</v>
      </c>
      <c r="N749">
        <v>142.03634</v>
      </c>
      <c r="O749">
        <v>0.40662100000000001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203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268.507991</v>
      </c>
      <c r="I750">
        <v>0.99043599999999998</v>
      </c>
      <c r="J750" t="s">
        <v>3</v>
      </c>
      <c r="K750">
        <v>259.04293000000001</v>
      </c>
      <c r="L750">
        <v>0.988672</v>
      </c>
      <c r="M750" t="s">
        <v>4</v>
      </c>
      <c r="N750">
        <v>159.763181</v>
      </c>
      <c r="O750">
        <v>0.53423799999999999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203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298.12994099999997</v>
      </c>
      <c r="I751">
        <v>0.978823</v>
      </c>
      <c r="J751" t="s">
        <v>3</v>
      </c>
      <c r="K751">
        <v>287.61447600000002</v>
      </c>
      <c r="L751">
        <v>0.97745599999999999</v>
      </c>
      <c r="M751" t="s">
        <v>4</v>
      </c>
      <c r="N751">
        <v>177.37535800000001</v>
      </c>
      <c r="O751">
        <v>0.57033599999999995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203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327.87538899999998</v>
      </c>
      <c r="I752">
        <v>1.044791</v>
      </c>
      <c r="J752" t="s">
        <v>3</v>
      </c>
      <c r="K752">
        <v>316.30888399999998</v>
      </c>
      <c r="L752">
        <v>1.0443309999999999</v>
      </c>
      <c r="M752" t="s">
        <v>4</v>
      </c>
      <c r="N752">
        <v>195.08320699999999</v>
      </c>
      <c r="O752">
        <v>0.62807599999999997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203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357.61334699999998</v>
      </c>
      <c r="I753">
        <v>1.092854</v>
      </c>
      <c r="J753" t="s">
        <v>3</v>
      </c>
      <c r="K753">
        <v>344.99606999999997</v>
      </c>
      <c r="L753">
        <v>1.0915299999999999</v>
      </c>
      <c r="M753" t="s">
        <v>4</v>
      </c>
      <c r="N753">
        <v>212.77111099999999</v>
      </c>
      <c r="O753">
        <v>0.61771799999999999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203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387.37429100000003</v>
      </c>
      <c r="I754">
        <v>1.3685639999999999</v>
      </c>
      <c r="J754" t="s">
        <v>3</v>
      </c>
      <c r="K754">
        <v>373.70609100000001</v>
      </c>
      <c r="L754">
        <v>1.3648769999999999</v>
      </c>
      <c r="M754" t="s">
        <v>4</v>
      </c>
      <c r="N754">
        <v>230.45780600000001</v>
      </c>
      <c r="O754">
        <v>0.72057499999999997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203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417.06665600000002</v>
      </c>
      <c r="I755">
        <v>1.526872</v>
      </c>
      <c r="J755" t="s">
        <v>3</v>
      </c>
      <c r="K755">
        <v>402.347556</v>
      </c>
      <c r="L755">
        <v>1.5215639999999999</v>
      </c>
      <c r="M755" t="s">
        <v>4</v>
      </c>
      <c r="N755">
        <v>248.09883500000001</v>
      </c>
      <c r="O755">
        <v>0.79305199999999998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203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446.82111900000001</v>
      </c>
      <c r="I756">
        <v>1.998486</v>
      </c>
      <c r="J756" t="s">
        <v>3</v>
      </c>
      <c r="K756">
        <v>431.05089400000003</v>
      </c>
      <c r="L756">
        <v>1.990227</v>
      </c>
      <c r="M756" t="s">
        <v>4</v>
      </c>
      <c r="N756">
        <v>265.769991</v>
      </c>
      <c r="O756">
        <v>1.002208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203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476.57014099999998</v>
      </c>
      <c r="I757">
        <v>2.037264</v>
      </c>
      <c r="J757" t="s">
        <v>3</v>
      </c>
      <c r="K757">
        <v>459.74857500000002</v>
      </c>
      <c r="L757">
        <v>2.027015</v>
      </c>
      <c r="M757" t="s">
        <v>4</v>
      </c>
      <c r="N757">
        <v>283.46648299999998</v>
      </c>
      <c r="O757">
        <v>1.0821970000000001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203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506.25707899999998</v>
      </c>
      <c r="I758">
        <v>2.05802</v>
      </c>
      <c r="J758" t="s">
        <v>3</v>
      </c>
      <c r="K758">
        <v>488.38454999999999</v>
      </c>
      <c r="L758">
        <v>2.0456310000000002</v>
      </c>
      <c r="M758" t="s">
        <v>4</v>
      </c>
      <c r="N758">
        <v>301.11905899999999</v>
      </c>
      <c r="O758">
        <v>1.165019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203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535.99774000000002</v>
      </c>
      <c r="I759">
        <v>2.2201050000000002</v>
      </c>
      <c r="J759" t="s">
        <v>3</v>
      </c>
      <c r="K759">
        <v>517.074523</v>
      </c>
      <c r="L759">
        <v>2.2057419999999999</v>
      </c>
      <c r="M759" t="s">
        <v>4</v>
      </c>
      <c r="N759">
        <v>318.81585899999999</v>
      </c>
      <c r="O759">
        <v>1.2770360000000001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203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565.73105499999997</v>
      </c>
      <c r="I760">
        <v>2.2596880000000001</v>
      </c>
      <c r="J760" t="s">
        <v>3</v>
      </c>
      <c r="K760">
        <v>545.75724600000001</v>
      </c>
      <c r="L760">
        <v>2.2478449999999999</v>
      </c>
      <c r="M760" t="s">
        <v>4</v>
      </c>
      <c r="N760">
        <v>336.51279699999998</v>
      </c>
      <c r="O760">
        <v>1.3259570000000001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203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595.36311999999998</v>
      </c>
      <c r="I761">
        <v>2.2149969999999999</v>
      </c>
      <c r="J761" t="s">
        <v>3</v>
      </c>
      <c r="K761">
        <v>574.33836099999996</v>
      </c>
      <c r="L761">
        <v>2.203144</v>
      </c>
      <c r="M761" t="s">
        <v>4</v>
      </c>
      <c r="N761">
        <v>354.13844799999998</v>
      </c>
      <c r="O761">
        <v>1.3096239999999999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204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34.516077000000003</v>
      </c>
      <c r="I762">
        <v>0.30309000000000003</v>
      </c>
      <c r="J762" t="s">
        <v>3</v>
      </c>
      <c r="K762">
        <v>33.537041000000002</v>
      </c>
      <c r="L762">
        <v>0.30212299999999997</v>
      </c>
      <c r="M762" t="s">
        <v>4</v>
      </c>
      <c r="N762">
        <v>22.957218999999998</v>
      </c>
      <c r="O762">
        <v>0.239839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204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68.133267000000004</v>
      </c>
      <c r="I763">
        <v>0.53581100000000004</v>
      </c>
      <c r="J763" t="s">
        <v>3</v>
      </c>
      <c r="K763">
        <v>66.178904000000003</v>
      </c>
      <c r="L763">
        <v>0.53240100000000001</v>
      </c>
      <c r="M763" t="s">
        <v>4</v>
      </c>
      <c r="N763">
        <v>45.196593</v>
      </c>
      <c r="O763">
        <v>0.38032199999999999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204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101.78564900000001</v>
      </c>
      <c r="I764">
        <v>0.60692900000000005</v>
      </c>
      <c r="J764" t="s">
        <v>3</v>
      </c>
      <c r="K764">
        <v>98.856070000000003</v>
      </c>
      <c r="L764">
        <v>0.60243899999999995</v>
      </c>
      <c r="M764" t="s">
        <v>4</v>
      </c>
      <c r="N764">
        <v>67.470141999999996</v>
      </c>
      <c r="O764">
        <v>0.43784200000000001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204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135.29596599999999</v>
      </c>
      <c r="I765">
        <v>0.66541700000000004</v>
      </c>
      <c r="J765" t="s">
        <v>3</v>
      </c>
      <c r="K765">
        <v>131.39123699999999</v>
      </c>
      <c r="L765">
        <v>0.65935200000000005</v>
      </c>
      <c r="M765" t="s">
        <v>4</v>
      </c>
      <c r="N765">
        <v>89.602979000000005</v>
      </c>
      <c r="O765">
        <v>0.46667199999999998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204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168.878017</v>
      </c>
      <c r="I766">
        <v>0.79011600000000004</v>
      </c>
      <c r="J766" t="s">
        <v>3</v>
      </c>
      <c r="K766">
        <v>163.99799100000001</v>
      </c>
      <c r="L766">
        <v>0.77882700000000005</v>
      </c>
      <c r="M766" t="s">
        <v>4</v>
      </c>
      <c r="N766">
        <v>111.80037799999999</v>
      </c>
      <c r="O766">
        <v>0.518258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204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202.531544</v>
      </c>
      <c r="I767">
        <v>0.80984599999999995</v>
      </c>
      <c r="J767" t="s">
        <v>3</v>
      </c>
      <c r="K767">
        <v>196.67600300000001</v>
      </c>
      <c r="L767">
        <v>0.79602899999999999</v>
      </c>
      <c r="M767" t="s">
        <v>4</v>
      </c>
      <c r="N767">
        <v>134.073207</v>
      </c>
      <c r="O767">
        <v>0.50550700000000004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204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236.123898</v>
      </c>
      <c r="I768">
        <v>0.861174</v>
      </c>
      <c r="J768" t="s">
        <v>3</v>
      </c>
      <c r="K768">
        <v>229.293137</v>
      </c>
      <c r="L768">
        <v>0.84637399999999996</v>
      </c>
      <c r="M768" t="s">
        <v>4</v>
      </c>
      <c r="N768">
        <v>156.26576600000001</v>
      </c>
      <c r="O768">
        <v>0.49981999999999999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204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269.67355800000001</v>
      </c>
      <c r="I769">
        <v>1.1896739999999999</v>
      </c>
      <c r="J769" t="s">
        <v>3</v>
      </c>
      <c r="K769">
        <v>261.86741000000001</v>
      </c>
      <c r="L769">
        <v>1.166566</v>
      </c>
      <c r="M769" t="s">
        <v>4</v>
      </c>
      <c r="N769">
        <v>178.45383100000001</v>
      </c>
      <c r="O769">
        <v>0.70083799999999996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204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303.299105</v>
      </c>
      <c r="I770">
        <v>1.1622509999999999</v>
      </c>
      <c r="J770" t="s">
        <v>3</v>
      </c>
      <c r="K770">
        <v>294.51766400000002</v>
      </c>
      <c r="L770">
        <v>1.1381920000000001</v>
      </c>
      <c r="M770" t="s">
        <v>4</v>
      </c>
      <c r="N770">
        <v>200.68830399999999</v>
      </c>
      <c r="O770">
        <v>0.67576599999999998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204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336.89352000000002</v>
      </c>
      <c r="I771">
        <v>1.4108050000000001</v>
      </c>
      <c r="J771" t="s">
        <v>3</v>
      </c>
      <c r="K771">
        <v>327.137181</v>
      </c>
      <c r="L771">
        <v>1.383621</v>
      </c>
      <c r="M771" t="s">
        <v>4</v>
      </c>
      <c r="N771">
        <v>222.89540299999999</v>
      </c>
      <c r="O771">
        <v>0.76751599999999998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204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370.51604200000003</v>
      </c>
      <c r="I772">
        <v>1.721147</v>
      </c>
      <c r="J772" t="s">
        <v>3</v>
      </c>
      <c r="K772">
        <v>359.78476499999999</v>
      </c>
      <c r="L772">
        <v>1.6822760000000001</v>
      </c>
      <c r="M772" t="s">
        <v>4</v>
      </c>
      <c r="N772">
        <v>245.12795700000001</v>
      </c>
      <c r="O772">
        <v>0.92635599999999996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204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404.15799399999997</v>
      </c>
      <c r="I773">
        <v>1.4733099999999999</v>
      </c>
      <c r="J773" t="s">
        <v>3</v>
      </c>
      <c r="K773">
        <v>392.45091100000002</v>
      </c>
      <c r="L773">
        <v>1.4365220000000001</v>
      </c>
      <c r="M773" t="s">
        <v>4</v>
      </c>
      <c r="N773">
        <v>267.37286599999999</v>
      </c>
      <c r="O773">
        <v>0.84970299999999999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204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437.69835599999999</v>
      </c>
      <c r="I774">
        <v>1.6335109999999999</v>
      </c>
      <c r="J774" t="s">
        <v>3</v>
      </c>
      <c r="K774">
        <v>425.01612</v>
      </c>
      <c r="L774">
        <v>1.5899840000000001</v>
      </c>
      <c r="M774" t="s">
        <v>4</v>
      </c>
      <c r="N774">
        <v>289.54123099999998</v>
      </c>
      <c r="O774">
        <v>0.90500199999999997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204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471.34508799999998</v>
      </c>
      <c r="I775">
        <v>2.222817</v>
      </c>
      <c r="J775" t="s">
        <v>3</v>
      </c>
      <c r="K775">
        <v>457.687209</v>
      </c>
      <c r="L775">
        <v>2.1658019999999998</v>
      </c>
      <c r="M775" t="s">
        <v>4</v>
      </c>
      <c r="N775">
        <v>311.76663600000001</v>
      </c>
      <c r="O775">
        <v>1.236937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204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505.01934599999998</v>
      </c>
      <c r="I776">
        <v>2.160218</v>
      </c>
      <c r="J776" t="s">
        <v>3</v>
      </c>
      <c r="K776">
        <v>490.38565399999999</v>
      </c>
      <c r="L776">
        <v>2.1056569999999999</v>
      </c>
      <c r="M776" t="s">
        <v>4</v>
      </c>
      <c r="N776">
        <v>334.03993500000001</v>
      </c>
      <c r="O776">
        <v>1.2006570000000001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204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538.58859399999994</v>
      </c>
      <c r="I777">
        <v>2.4162590000000002</v>
      </c>
      <c r="J777" t="s">
        <v>3</v>
      </c>
      <c r="K777">
        <v>522.97986100000003</v>
      </c>
      <c r="L777">
        <v>2.3552029999999999</v>
      </c>
      <c r="M777" t="s">
        <v>4</v>
      </c>
      <c r="N777">
        <v>356.22095300000001</v>
      </c>
      <c r="O777">
        <v>1.3069809999999999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204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572.21876099999997</v>
      </c>
      <c r="I778">
        <v>2.7197089999999999</v>
      </c>
      <c r="J778" t="s">
        <v>3</v>
      </c>
      <c r="K778">
        <v>555.63422100000003</v>
      </c>
      <c r="L778">
        <v>2.642884</v>
      </c>
      <c r="M778" t="s">
        <v>4</v>
      </c>
      <c r="N778">
        <v>378.46155800000003</v>
      </c>
      <c r="O778">
        <v>1.4919450000000001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204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605.78382399999998</v>
      </c>
      <c r="I779">
        <v>2.5693480000000002</v>
      </c>
      <c r="J779" t="s">
        <v>3</v>
      </c>
      <c r="K779">
        <v>588.22440600000004</v>
      </c>
      <c r="L779">
        <v>2.4899170000000002</v>
      </c>
      <c r="M779" t="s">
        <v>4</v>
      </c>
      <c r="N779">
        <v>400.64168599999999</v>
      </c>
      <c r="O779">
        <v>1.4066700000000001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204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639.37644999999998</v>
      </c>
      <c r="I780">
        <v>2.8751530000000001</v>
      </c>
      <c r="J780" t="s">
        <v>3</v>
      </c>
      <c r="K780">
        <v>620.84155399999997</v>
      </c>
      <c r="L780">
        <v>2.7836660000000002</v>
      </c>
      <c r="M780" t="s">
        <v>4</v>
      </c>
      <c r="N780">
        <v>422.84532300000001</v>
      </c>
      <c r="O780">
        <v>1.5362549999999999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204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673.09252100000003</v>
      </c>
      <c r="I781">
        <v>3.1053229999999998</v>
      </c>
      <c r="J781" t="s">
        <v>3</v>
      </c>
      <c r="K781">
        <v>653.582224</v>
      </c>
      <c r="L781">
        <v>3.007517</v>
      </c>
      <c r="M781" t="s">
        <v>4</v>
      </c>
      <c r="N781">
        <v>445.15446200000002</v>
      </c>
      <c r="O781">
        <v>1.6914610000000001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205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34.452654000000003</v>
      </c>
      <c r="I782">
        <v>0.28479900000000002</v>
      </c>
      <c r="J782" t="s">
        <v>3</v>
      </c>
      <c r="K782">
        <v>33.408437999999997</v>
      </c>
      <c r="L782">
        <v>0.28198800000000002</v>
      </c>
      <c r="M782" t="s">
        <v>4</v>
      </c>
      <c r="N782">
        <v>22.882567000000002</v>
      </c>
      <c r="O782">
        <v>0.22367799999999999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205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67.999363000000002</v>
      </c>
      <c r="I783">
        <v>0.30569200000000002</v>
      </c>
      <c r="J783" t="s">
        <v>3</v>
      </c>
      <c r="K783">
        <v>65.915210999999999</v>
      </c>
      <c r="L783">
        <v>0.30023699999999998</v>
      </c>
      <c r="M783" t="s">
        <v>4</v>
      </c>
      <c r="N783">
        <v>45.014646999999997</v>
      </c>
      <c r="O783">
        <v>0.23119000000000001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205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101.773499</v>
      </c>
      <c r="I784">
        <v>0.64026799999999995</v>
      </c>
      <c r="J784" t="s">
        <v>3</v>
      </c>
      <c r="K784">
        <v>98.648708999999997</v>
      </c>
      <c r="L784">
        <v>0.62802000000000002</v>
      </c>
      <c r="M784" t="s">
        <v>4</v>
      </c>
      <c r="N784">
        <v>67.332678000000001</v>
      </c>
      <c r="O784">
        <v>0.42707000000000001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205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135.27540999999999</v>
      </c>
      <c r="I785">
        <v>0.96106100000000005</v>
      </c>
      <c r="J785" t="s">
        <v>3</v>
      </c>
      <c r="K785">
        <v>131.111199</v>
      </c>
      <c r="L785">
        <v>0.938191</v>
      </c>
      <c r="M785" t="s">
        <v>4</v>
      </c>
      <c r="N785">
        <v>89.430707999999996</v>
      </c>
      <c r="O785">
        <v>0.60748500000000005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205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168.73252400000001</v>
      </c>
      <c r="I786">
        <v>1.065658</v>
      </c>
      <c r="J786" t="s">
        <v>3</v>
      </c>
      <c r="K786">
        <v>163.52944099999999</v>
      </c>
      <c r="L786">
        <v>1.03738</v>
      </c>
      <c r="M786" t="s">
        <v>4</v>
      </c>
      <c r="N786">
        <v>111.489447</v>
      </c>
      <c r="O786">
        <v>0.64676699999999998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205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202.47379599999999</v>
      </c>
      <c r="I787">
        <v>1.1931510000000001</v>
      </c>
      <c r="J787" t="s">
        <v>3</v>
      </c>
      <c r="K787">
        <v>196.22989999999999</v>
      </c>
      <c r="L787">
        <v>1.1565540000000001</v>
      </c>
      <c r="M787" t="s">
        <v>4</v>
      </c>
      <c r="N787">
        <v>133.76608300000001</v>
      </c>
      <c r="O787">
        <v>0.63485499999999995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205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235.97188</v>
      </c>
      <c r="I788">
        <v>1.477676</v>
      </c>
      <c r="J788" t="s">
        <v>3</v>
      </c>
      <c r="K788">
        <v>228.688681</v>
      </c>
      <c r="L788">
        <v>1.4242379999999999</v>
      </c>
      <c r="M788" t="s">
        <v>4</v>
      </c>
      <c r="N788">
        <v>155.862458</v>
      </c>
      <c r="O788">
        <v>0.74330099999999999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205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269.53818799999999</v>
      </c>
      <c r="I789">
        <v>1.6145499999999999</v>
      </c>
      <c r="J789" t="s">
        <v>3</v>
      </c>
      <c r="K789">
        <v>261.21497599999998</v>
      </c>
      <c r="L789">
        <v>1.54972</v>
      </c>
      <c r="M789" t="s">
        <v>4</v>
      </c>
      <c r="N789">
        <v>177.98854</v>
      </c>
      <c r="O789">
        <v>0.81331699999999996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205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303.22130600000003</v>
      </c>
      <c r="I790">
        <v>2.2855750000000001</v>
      </c>
      <c r="J790" t="s">
        <v>3</v>
      </c>
      <c r="K790">
        <v>293.85771399999999</v>
      </c>
      <c r="L790">
        <v>2.1980300000000002</v>
      </c>
      <c r="M790" t="s">
        <v>4</v>
      </c>
      <c r="N790">
        <v>200.22871799999999</v>
      </c>
      <c r="O790">
        <v>1.1772089999999999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205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336.70540099999999</v>
      </c>
      <c r="I791">
        <v>3.0072209999999999</v>
      </c>
      <c r="J791" t="s">
        <v>3</v>
      </c>
      <c r="K791">
        <v>326.302235</v>
      </c>
      <c r="L791">
        <v>2.8885480000000001</v>
      </c>
      <c r="M791" t="s">
        <v>4</v>
      </c>
      <c r="N791">
        <v>222.299532</v>
      </c>
      <c r="O791">
        <v>1.5216229999999999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205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370.35321800000003</v>
      </c>
      <c r="I792">
        <v>3.243582</v>
      </c>
      <c r="J792" t="s">
        <v>3</v>
      </c>
      <c r="K792">
        <v>358.910078</v>
      </c>
      <c r="L792">
        <v>3.1156600000000001</v>
      </c>
      <c r="M792" t="s">
        <v>4</v>
      </c>
      <c r="N792">
        <v>244.51206300000001</v>
      </c>
      <c r="O792">
        <v>1.6269370000000001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205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404.03765600000003</v>
      </c>
      <c r="I793">
        <v>3.8220640000000001</v>
      </c>
      <c r="J793" t="s">
        <v>3</v>
      </c>
      <c r="K793">
        <v>391.554103</v>
      </c>
      <c r="L793">
        <v>3.6638579999999998</v>
      </c>
      <c r="M793" t="s">
        <v>4</v>
      </c>
      <c r="N793">
        <v>266.75508600000001</v>
      </c>
      <c r="O793">
        <v>1.8837569999999999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205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437.415908</v>
      </c>
      <c r="I794">
        <v>4.4145510000000003</v>
      </c>
      <c r="J794" t="s">
        <v>3</v>
      </c>
      <c r="K794">
        <v>423.89348100000001</v>
      </c>
      <c r="L794">
        <v>4.227881</v>
      </c>
      <c r="M794" t="s">
        <v>4</v>
      </c>
      <c r="N794">
        <v>288.74102099999999</v>
      </c>
      <c r="O794">
        <v>2.1828810000000001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205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471.05226599999997</v>
      </c>
      <c r="I795">
        <v>4.8342150000000004</v>
      </c>
      <c r="J795" t="s">
        <v>3</v>
      </c>
      <c r="K795">
        <v>456.48965700000002</v>
      </c>
      <c r="L795">
        <v>4.6261289999999997</v>
      </c>
      <c r="M795" t="s">
        <v>4</v>
      </c>
      <c r="N795">
        <v>310.92983400000003</v>
      </c>
      <c r="O795">
        <v>2.356617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205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504.70953400000002</v>
      </c>
      <c r="I796">
        <v>5.9946609999999998</v>
      </c>
      <c r="J796" t="s">
        <v>3</v>
      </c>
      <c r="K796">
        <v>489.10697099999999</v>
      </c>
      <c r="L796">
        <v>5.7431340000000004</v>
      </c>
      <c r="M796" t="s">
        <v>4</v>
      </c>
      <c r="N796">
        <v>333.14521000000002</v>
      </c>
      <c r="O796">
        <v>3.0103529999999998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205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538.14482399999997</v>
      </c>
      <c r="I797">
        <v>6.7671489999999999</v>
      </c>
      <c r="J797" t="s">
        <v>3</v>
      </c>
      <c r="K797">
        <v>521.50342999999998</v>
      </c>
      <c r="L797">
        <v>6.4795769999999999</v>
      </c>
      <c r="M797" t="s">
        <v>4</v>
      </c>
      <c r="N797">
        <v>355.16909099999998</v>
      </c>
      <c r="O797">
        <v>3.3768549999999999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205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571.82990600000005</v>
      </c>
      <c r="I798">
        <v>7.4953960000000004</v>
      </c>
      <c r="J798" t="s">
        <v>3</v>
      </c>
      <c r="K798">
        <v>554.14864599999999</v>
      </c>
      <c r="L798">
        <v>7.1771589999999996</v>
      </c>
      <c r="M798" t="s">
        <v>4</v>
      </c>
      <c r="N798">
        <v>377.40644099999997</v>
      </c>
      <c r="O798">
        <v>3.664425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205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605.51337599999999</v>
      </c>
      <c r="I799">
        <v>7.5928180000000003</v>
      </c>
      <c r="J799" t="s">
        <v>3</v>
      </c>
      <c r="K799">
        <v>586.79230299999995</v>
      </c>
      <c r="L799">
        <v>7.240742</v>
      </c>
      <c r="M799" t="s">
        <v>4</v>
      </c>
      <c r="N799">
        <v>399.65256299999999</v>
      </c>
      <c r="O799">
        <v>3.598379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205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638.91904099999999</v>
      </c>
      <c r="I800">
        <v>8.3069710000000008</v>
      </c>
      <c r="J800" t="s">
        <v>3</v>
      </c>
      <c r="K800">
        <v>619.15952100000004</v>
      </c>
      <c r="L800">
        <v>7.9165330000000003</v>
      </c>
      <c r="M800" t="s">
        <v>4</v>
      </c>
      <c r="N800">
        <v>421.65823899999998</v>
      </c>
      <c r="O800">
        <v>3.9163070000000002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205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672.67657299999996</v>
      </c>
      <c r="I801">
        <v>8.6356249999999992</v>
      </c>
      <c r="J801" t="s">
        <v>3</v>
      </c>
      <c r="K801">
        <v>651.87715600000001</v>
      </c>
      <c r="L801">
        <v>8.2238819999999997</v>
      </c>
      <c r="M801" t="s">
        <v>4</v>
      </c>
      <c r="N801">
        <v>443.94167599999997</v>
      </c>
      <c r="O801">
        <v>3.9564080000000001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206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15.849974</v>
      </c>
      <c r="I802">
        <v>7.4301000000000006E-2</v>
      </c>
      <c r="J802" t="s">
        <v>3</v>
      </c>
      <c r="K802">
        <v>15.607248999999999</v>
      </c>
      <c r="L802">
        <v>7.7349000000000001E-2</v>
      </c>
      <c r="M802" t="s">
        <v>4</v>
      </c>
      <c r="N802">
        <v>1.3892340000000001</v>
      </c>
      <c r="O802">
        <v>8.8999999999999995E-5</v>
      </c>
      <c r="P802" t="s">
        <v>5</v>
      </c>
      <c r="Q802">
        <v>3.4344E-2</v>
      </c>
      <c r="R802">
        <v>0</v>
      </c>
      <c r="S802" t="s">
        <v>6</v>
      </c>
      <c r="T802">
        <v>10.469875</v>
      </c>
      <c r="U802">
        <v>1.6515999999999999E-2</v>
      </c>
      <c r="V802" t="s">
        <v>7</v>
      </c>
      <c r="W802">
        <v>3.1910000000000001E-2</v>
      </c>
      <c r="X802">
        <v>5.0000000000000004E-6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1.2329999999999999E-3</v>
      </c>
      <c r="AG802">
        <v>0</v>
      </c>
      <c r="AH802" t="s">
        <v>11</v>
      </c>
      <c r="AI802">
        <v>0.99595400000000001</v>
      </c>
      <c r="AJ802">
        <v>1.9999999999999999E-6</v>
      </c>
      <c r="AK802" t="s">
        <v>12</v>
      </c>
      <c r="AL802">
        <v>0</v>
      </c>
      <c r="AM802">
        <v>0</v>
      </c>
    </row>
    <row r="803" spans="1:39" x14ac:dyDescent="0.25">
      <c r="A803" t="s">
        <v>206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31.626563000000001</v>
      </c>
      <c r="I803">
        <v>0.13650799999999999</v>
      </c>
      <c r="J803" t="s">
        <v>3</v>
      </c>
      <c r="K803">
        <v>31.132733999999999</v>
      </c>
      <c r="L803">
        <v>0.14116799999999999</v>
      </c>
      <c r="M803" t="s">
        <v>4</v>
      </c>
      <c r="N803">
        <v>2.775566</v>
      </c>
      <c r="O803">
        <v>9.7999999999999997E-5</v>
      </c>
      <c r="P803" t="s">
        <v>5</v>
      </c>
      <c r="Q803">
        <v>6.8138000000000004E-2</v>
      </c>
      <c r="R803">
        <v>0</v>
      </c>
      <c r="S803" t="s">
        <v>6</v>
      </c>
      <c r="T803">
        <v>20.911888000000001</v>
      </c>
      <c r="U803">
        <v>3.0449E-2</v>
      </c>
      <c r="V803" t="s">
        <v>7</v>
      </c>
      <c r="W803">
        <v>6.0754000000000002E-2</v>
      </c>
      <c r="X803">
        <v>1.4E-5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1.23E-3</v>
      </c>
      <c r="AG803">
        <v>0</v>
      </c>
      <c r="AH803" t="s">
        <v>11</v>
      </c>
      <c r="AI803">
        <v>0.99667899999999998</v>
      </c>
      <c r="AJ803">
        <v>3.0000000000000001E-6</v>
      </c>
      <c r="AK803" t="s">
        <v>12</v>
      </c>
      <c r="AL803">
        <v>0</v>
      </c>
      <c r="AM803">
        <v>0</v>
      </c>
    </row>
    <row r="804" spans="1:39" x14ac:dyDescent="0.25">
      <c r="A804" t="s">
        <v>206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47.133377000000003</v>
      </c>
      <c r="I804">
        <v>0.21989700000000001</v>
      </c>
      <c r="J804" t="s">
        <v>3</v>
      </c>
      <c r="K804">
        <v>46.375819</v>
      </c>
      <c r="L804">
        <v>0.22789200000000001</v>
      </c>
      <c r="M804" t="s">
        <v>4</v>
      </c>
      <c r="N804">
        <v>4.1608299999999998</v>
      </c>
      <c r="O804">
        <v>9.5000000000000005E-5</v>
      </c>
      <c r="P804" t="s">
        <v>5</v>
      </c>
      <c r="Q804">
        <v>0.10194400000000001</v>
      </c>
      <c r="R804">
        <v>0</v>
      </c>
      <c r="S804" t="s">
        <v>6</v>
      </c>
      <c r="T804">
        <v>31.235714000000002</v>
      </c>
      <c r="U804">
        <v>4.0384000000000003E-2</v>
      </c>
      <c r="V804" t="s">
        <v>7</v>
      </c>
      <c r="W804">
        <v>8.9476E-2</v>
      </c>
      <c r="X804">
        <v>2.8E-5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1.23E-3</v>
      </c>
      <c r="AG804">
        <v>0</v>
      </c>
      <c r="AH804" t="s">
        <v>11</v>
      </c>
      <c r="AI804">
        <v>0.99720900000000001</v>
      </c>
      <c r="AJ804">
        <v>3.0000000000000001E-6</v>
      </c>
      <c r="AK804" t="s">
        <v>12</v>
      </c>
      <c r="AL804">
        <v>0</v>
      </c>
      <c r="AM804">
        <v>0</v>
      </c>
    </row>
    <row r="805" spans="1:39" x14ac:dyDescent="0.25">
      <c r="A805" t="s">
        <v>206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62.702683</v>
      </c>
      <c r="I805">
        <v>0.32198399999999999</v>
      </c>
      <c r="J805" t="s">
        <v>3</v>
      </c>
      <c r="K805">
        <v>61.684114000000001</v>
      </c>
      <c r="L805">
        <v>0.34819299999999997</v>
      </c>
      <c r="M805" t="s">
        <v>4</v>
      </c>
      <c r="N805">
        <v>5.5470170000000003</v>
      </c>
      <c r="O805">
        <v>1.18E-4</v>
      </c>
      <c r="P805" t="s">
        <v>5</v>
      </c>
      <c r="Q805">
        <v>0.135772</v>
      </c>
      <c r="R805">
        <v>0</v>
      </c>
      <c r="S805" t="s">
        <v>6</v>
      </c>
      <c r="T805">
        <v>41.571761000000002</v>
      </c>
      <c r="U805">
        <v>5.3572000000000002E-2</v>
      </c>
      <c r="V805" t="s">
        <v>7</v>
      </c>
      <c r="W805">
        <v>0.118338</v>
      </c>
      <c r="X805">
        <v>3.8999999999999999E-5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1.23E-3</v>
      </c>
      <c r="AG805">
        <v>0</v>
      </c>
      <c r="AH805" t="s">
        <v>11</v>
      </c>
      <c r="AI805">
        <v>0.99786900000000001</v>
      </c>
      <c r="AJ805">
        <v>3.0000000000000001E-6</v>
      </c>
      <c r="AK805" t="s">
        <v>12</v>
      </c>
      <c r="AL805">
        <v>0</v>
      </c>
      <c r="AM805">
        <v>0</v>
      </c>
    </row>
    <row r="806" spans="1:39" x14ac:dyDescent="0.25">
      <c r="A806" t="s">
        <v>206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78.261004999999997</v>
      </c>
      <c r="I806">
        <v>0.45827099999999998</v>
      </c>
      <c r="J806" t="s">
        <v>3</v>
      </c>
      <c r="K806">
        <v>76.965081999999995</v>
      </c>
      <c r="L806">
        <v>0.499612</v>
      </c>
      <c r="M806" t="s">
        <v>4</v>
      </c>
      <c r="N806">
        <v>6.9323110000000003</v>
      </c>
      <c r="O806">
        <v>1.34E-4</v>
      </c>
      <c r="P806" t="s">
        <v>5</v>
      </c>
      <c r="Q806">
        <v>0.16957</v>
      </c>
      <c r="R806">
        <v>9.9999999999999995E-7</v>
      </c>
      <c r="S806" t="s">
        <v>6</v>
      </c>
      <c r="T806">
        <v>51.919742999999997</v>
      </c>
      <c r="U806">
        <v>6.7756999999999998E-2</v>
      </c>
      <c r="V806" t="s">
        <v>7</v>
      </c>
      <c r="W806">
        <v>0.14666999999999999</v>
      </c>
      <c r="X806">
        <v>4.1999999999999998E-5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1.23E-3</v>
      </c>
      <c r="AG806">
        <v>0</v>
      </c>
      <c r="AH806" t="s">
        <v>11</v>
      </c>
      <c r="AI806">
        <v>0.998139</v>
      </c>
      <c r="AJ806">
        <v>1.9999999999999999E-6</v>
      </c>
      <c r="AK806" t="s">
        <v>12</v>
      </c>
      <c r="AL806">
        <v>0</v>
      </c>
      <c r="AM806">
        <v>0</v>
      </c>
    </row>
    <row r="807" spans="1:39" x14ac:dyDescent="0.25">
      <c r="A807" t="s">
        <v>206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93.768181999999996</v>
      </c>
      <c r="I807">
        <v>0.53910199999999997</v>
      </c>
      <c r="J807" t="s">
        <v>3</v>
      </c>
      <c r="K807">
        <v>92.197805000000002</v>
      </c>
      <c r="L807">
        <v>0.59090600000000004</v>
      </c>
      <c r="M807" t="s">
        <v>4</v>
      </c>
      <c r="N807">
        <v>8.3171160000000004</v>
      </c>
      <c r="O807">
        <v>1.2799999999999999E-4</v>
      </c>
      <c r="P807" t="s">
        <v>5</v>
      </c>
      <c r="Q807">
        <v>0.20328599999999999</v>
      </c>
      <c r="R807">
        <v>9.9999999999999995E-7</v>
      </c>
      <c r="S807" t="s">
        <v>6</v>
      </c>
      <c r="T807">
        <v>62.250070999999998</v>
      </c>
      <c r="U807">
        <v>9.1764999999999999E-2</v>
      </c>
      <c r="V807" t="s">
        <v>7</v>
      </c>
      <c r="W807">
        <v>0.17496</v>
      </c>
      <c r="X807">
        <v>5.0000000000000002E-5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1.23E-3</v>
      </c>
      <c r="AG807">
        <v>0</v>
      </c>
      <c r="AH807" t="s">
        <v>11</v>
      </c>
      <c r="AI807">
        <v>0.99850799999999995</v>
      </c>
      <c r="AJ807">
        <v>1.9999999999999999E-6</v>
      </c>
      <c r="AK807" t="s">
        <v>12</v>
      </c>
      <c r="AL807">
        <v>0</v>
      </c>
      <c r="AM807">
        <v>0</v>
      </c>
    </row>
    <row r="808" spans="1:39" x14ac:dyDescent="0.25">
      <c r="A808" t="s">
        <v>206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109.316531</v>
      </c>
      <c r="I808">
        <v>0.63606200000000002</v>
      </c>
      <c r="J808" t="s">
        <v>3</v>
      </c>
      <c r="K808">
        <v>107.471525</v>
      </c>
      <c r="L808">
        <v>0.68494600000000005</v>
      </c>
      <c r="M808" t="s">
        <v>4</v>
      </c>
      <c r="N808">
        <v>9.7024369999999998</v>
      </c>
      <c r="O808">
        <v>1.3999999999999999E-4</v>
      </c>
      <c r="P808" t="s">
        <v>5</v>
      </c>
      <c r="Q808">
        <v>0.23716200000000001</v>
      </c>
      <c r="R808">
        <v>1.9999999999999999E-6</v>
      </c>
      <c r="S808" t="s">
        <v>6</v>
      </c>
      <c r="T808">
        <v>72.585629999999995</v>
      </c>
      <c r="U808">
        <v>0.10430200000000001</v>
      </c>
      <c r="V808" t="s">
        <v>7</v>
      </c>
      <c r="W808">
        <v>0.20347000000000001</v>
      </c>
      <c r="X808">
        <v>6.0000000000000002E-5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1.23E-3</v>
      </c>
      <c r="AG808">
        <v>0</v>
      </c>
      <c r="AH808" t="s">
        <v>11</v>
      </c>
      <c r="AI808">
        <v>0.99875700000000001</v>
      </c>
      <c r="AJ808">
        <v>1.9999999999999999E-6</v>
      </c>
      <c r="AK808" t="s">
        <v>12</v>
      </c>
      <c r="AL808">
        <v>0</v>
      </c>
      <c r="AM808">
        <v>0</v>
      </c>
    </row>
    <row r="809" spans="1:39" x14ac:dyDescent="0.25">
      <c r="A809" t="s">
        <v>206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124.858706</v>
      </c>
      <c r="I809">
        <v>0.65407999999999999</v>
      </c>
      <c r="J809" t="s">
        <v>3</v>
      </c>
      <c r="K809">
        <v>122.735709</v>
      </c>
      <c r="L809">
        <v>0.71362999999999999</v>
      </c>
      <c r="M809" t="s">
        <v>4</v>
      </c>
      <c r="N809">
        <v>11.087346</v>
      </c>
      <c r="O809">
        <v>1.4300000000000001E-4</v>
      </c>
      <c r="P809" t="s">
        <v>5</v>
      </c>
      <c r="Q809">
        <v>0.27102199999999999</v>
      </c>
      <c r="R809">
        <v>1.9999999999999999E-6</v>
      </c>
      <c r="S809" t="s">
        <v>6</v>
      </c>
      <c r="T809">
        <v>82.928888000000001</v>
      </c>
      <c r="U809">
        <v>0.110432</v>
      </c>
      <c r="V809" t="s">
        <v>7</v>
      </c>
      <c r="W809">
        <v>0.23182800000000001</v>
      </c>
      <c r="X809">
        <v>6.4999999999999994E-5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1.23E-3</v>
      </c>
      <c r="AG809">
        <v>0</v>
      </c>
      <c r="AH809" t="s">
        <v>11</v>
      </c>
      <c r="AI809">
        <v>0.99893600000000005</v>
      </c>
      <c r="AJ809">
        <v>9.9999999999999995E-7</v>
      </c>
      <c r="AK809" t="s">
        <v>12</v>
      </c>
      <c r="AL809">
        <v>0</v>
      </c>
      <c r="AM809">
        <v>0</v>
      </c>
    </row>
    <row r="810" spans="1:39" x14ac:dyDescent="0.25">
      <c r="A810" t="s">
        <v>206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140.39289299999999</v>
      </c>
      <c r="I810">
        <v>0.63077499999999997</v>
      </c>
      <c r="J810" t="s">
        <v>3</v>
      </c>
      <c r="K810">
        <v>138.00118000000001</v>
      </c>
      <c r="L810">
        <v>0.68106</v>
      </c>
      <c r="M810" t="s">
        <v>4</v>
      </c>
      <c r="N810">
        <v>12.47322</v>
      </c>
      <c r="O810">
        <v>1.7200000000000001E-4</v>
      </c>
      <c r="P810" t="s">
        <v>5</v>
      </c>
      <c r="Q810">
        <v>0.30479600000000001</v>
      </c>
      <c r="R810">
        <v>1.9999999999999999E-6</v>
      </c>
      <c r="S810" t="s">
        <v>6</v>
      </c>
      <c r="T810">
        <v>93.255222000000003</v>
      </c>
      <c r="U810">
        <v>0.117754</v>
      </c>
      <c r="V810" t="s">
        <v>7</v>
      </c>
      <c r="W810">
        <v>0.26008300000000001</v>
      </c>
      <c r="X810">
        <v>6.8999999999999997E-5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1.23E-3</v>
      </c>
      <c r="AG810">
        <v>0</v>
      </c>
      <c r="AH810" t="s">
        <v>11</v>
      </c>
      <c r="AI810">
        <v>0.99909700000000001</v>
      </c>
      <c r="AJ810">
        <v>9.9999999999999995E-7</v>
      </c>
      <c r="AK810" t="s">
        <v>12</v>
      </c>
      <c r="AL810">
        <v>0</v>
      </c>
      <c r="AM810">
        <v>0</v>
      </c>
    </row>
    <row r="811" spans="1:39" x14ac:dyDescent="0.25">
      <c r="A811" t="s">
        <v>206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155.93323799999999</v>
      </c>
      <c r="I811">
        <v>0.59489499999999995</v>
      </c>
      <c r="J811" t="s">
        <v>3</v>
      </c>
      <c r="K811">
        <v>153.264533</v>
      </c>
      <c r="L811">
        <v>0.64243799999999995</v>
      </c>
      <c r="M811" t="s">
        <v>4</v>
      </c>
      <c r="N811">
        <v>13.858252999999999</v>
      </c>
      <c r="O811">
        <v>1.8900000000000001E-4</v>
      </c>
      <c r="P811" t="s">
        <v>5</v>
      </c>
      <c r="Q811">
        <v>0.338586</v>
      </c>
      <c r="R811">
        <v>1.9999999999999999E-6</v>
      </c>
      <c r="S811" t="s">
        <v>6</v>
      </c>
      <c r="T811">
        <v>103.592383</v>
      </c>
      <c r="U811">
        <v>0.127388</v>
      </c>
      <c r="V811" t="s">
        <v>7</v>
      </c>
      <c r="W811">
        <v>0.28815499999999999</v>
      </c>
      <c r="X811">
        <v>7.2000000000000002E-5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1.23E-3</v>
      </c>
      <c r="AG811">
        <v>0</v>
      </c>
      <c r="AH811" t="s">
        <v>11</v>
      </c>
      <c r="AI811">
        <v>0.99910200000000005</v>
      </c>
      <c r="AJ811">
        <v>9.9999999999999995E-7</v>
      </c>
      <c r="AK811" t="s">
        <v>12</v>
      </c>
      <c r="AL811">
        <v>0</v>
      </c>
      <c r="AM811">
        <v>0</v>
      </c>
    </row>
    <row r="812" spans="1:39" x14ac:dyDescent="0.25">
      <c r="A812" t="s">
        <v>206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171.522299</v>
      </c>
      <c r="I812">
        <v>0.53648099999999999</v>
      </c>
      <c r="J812" t="s">
        <v>3</v>
      </c>
      <c r="K812">
        <v>168.57750200000001</v>
      </c>
      <c r="L812">
        <v>0.58379899999999996</v>
      </c>
      <c r="M812" t="s">
        <v>4</v>
      </c>
      <c r="N812">
        <v>15.243145999999999</v>
      </c>
      <c r="O812">
        <v>1.85E-4</v>
      </c>
      <c r="P812" t="s">
        <v>5</v>
      </c>
      <c r="Q812">
        <v>0.37232799999999999</v>
      </c>
      <c r="R812">
        <v>1.9999999999999999E-6</v>
      </c>
      <c r="S812" t="s">
        <v>6</v>
      </c>
      <c r="T812">
        <v>113.94509499999999</v>
      </c>
      <c r="U812">
        <v>0.13003200000000001</v>
      </c>
      <c r="V812" t="s">
        <v>7</v>
      </c>
      <c r="W812">
        <v>0.316575</v>
      </c>
      <c r="X812">
        <v>8.0000000000000007E-5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1.23E-3</v>
      </c>
      <c r="AG812">
        <v>0</v>
      </c>
      <c r="AH812" t="s">
        <v>11</v>
      </c>
      <c r="AI812">
        <v>0.99926499999999996</v>
      </c>
      <c r="AJ812">
        <v>9.9999999999999995E-7</v>
      </c>
      <c r="AK812" t="s">
        <v>12</v>
      </c>
      <c r="AL812">
        <v>0</v>
      </c>
      <c r="AM812">
        <v>0</v>
      </c>
    </row>
    <row r="813" spans="1:39" x14ac:dyDescent="0.25">
      <c r="A813" t="s">
        <v>206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187.06794500000001</v>
      </c>
      <c r="I813">
        <v>0.508876</v>
      </c>
      <c r="J813" t="s">
        <v>3</v>
      </c>
      <c r="K813">
        <v>183.84066300000001</v>
      </c>
      <c r="L813">
        <v>0.54040100000000002</v>
      </c>
      <c r="M813" t="s">
        <v>4</v>
      </c>
      <c r="N813">
        <v>16.628022000000001</v>
      </c>
      <c r="O813">
        <v>1.9799999999999999E-4</v>
      </c>
      <c r="P813" t="s">
        <v>5</v>
      </c>
      <c r="Q813">
        <v>0.40622000000000003</v>
      </c>
      <c r="R813">
        <v>3.0000000000000001E-6</v>
      </c>
      <c r="S813" t="s">
        <v>6</v>
      </c>
      <c r="T813">
        <v>124.289433</v>
      </c>
      <c r="U813">
        <v>0.13287099999999999</v>
      </c>
      <c r="V813" t="s">
        <v>7</v>
      </c>
      <c r="W813">
        <v>0.34480899999999998</v>
      </c>
      <c r="X813">
        <v>8.5000000000000006E-5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1.23E-3</v>
      </c>
      <c r="AG813">
        <v>0</v>
      </c>
      <c r="AH813" t="s">
        <v>11</v>
      </c>
      <c r="AI813">
        <v>0.999417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206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202.66755000000001</v>
      </c>
      <c r="I814">
        <v>0.50513399999999997</v>
      </c>
      <c r="J814" t="s">
        <v>3</v>
      </c>
      <c r="K814">
        <v>199.16352800000001</v>
      </c>
      <c r="L814">
        <v>0.52063000000000004</v>
      </c>
      <c r="M814" t="s">
        <v>4</v>
      </c>
      <c r="N814">
        <v>18.013366000000001</v>
      </c>
      <c r="O814">
        <v>1.9599999999999999E-4</v>
      </c>
      <c r="P814" t="s">
        <v>5</v>
      </c>
      <c r="Q814">
        <v>0.43998599999999999</v>
      </c>
      <c r="R814">
        <v>3.0000000000000001E-6</v>
      </c>
      <c r="S814" t="s">
        <v>6</v>
      </c>
      <c r="T814">
        <v>134.64084399999999</v>
      </c>
      <c r="U814">
        <v>0.142931</v>
      </c>
      <c r="V814" t="s">
        <v>7</v>
      </c>
      <c r="W814">
        <v>0.37287100000000001</v>
      </c>
      <c r="X814">
        <v>9.0000000000000006E-5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1.23E-3</v>
      </c>
      <c r="AG814">
        <v>0</v>
      </c>
      <c r="AH814" t="s">
        <v>11</v>
      </c>
      <c r="AI814">
        <v>0.99946400000000002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206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218.25837000000001</v>
      </c>
      <c r="I815">
        <v>0.57421699999999998</v>
      </c>
      <c r="J815" t="s">
        <v>3</v>
      </c>
      <c r="K815">
        <v>214.477656</v>
      </c>
      <c r="L815">
        <v>0.58648199999999995</v>
      </c>
      <c r="M815" t="s">
        <v>4</v>
      </c>
      <c r="N815">
        <v>19.399127</v>
      </c>
      <c r="O815">
        <v>2.24E-4</v>
      </c>
      <c r="P815" t="s">
        <v>5</v>
      </c>
      <c r="Q815">
        <v>0.47376600000000002</v>
      </c>
      <c r="R815">
        <v>3.0000000000000001E-6</v>
      </c>
      <c r="S815" t="s">
        <v>6</v>
      </c>
      <c r="T815">
        <v>144.99644799999999</v>
      </c>
      <c r="U815">
        <v>0.16181000000000001</v>
      </c>
      <c r="V815" t="s">
        <v>7</v>
      </c>
      <c r="W815">
        <v>0.40099699999999999</v>
      </c>
      <c r="X815">
        <v>9.2E-5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1.23E-3</v>
      </c>
      <c r="AG815">
        <v>0</v>
      </c>
      <c r="AH815" t="s">
        <v>11</v>
      </c>
      <c r="AI815">
        <v>0.99946699999999999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206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233.795613</v>
      </c>
      <c r="I816">
        <v>0.60584800000000005</v>
      </c>
      <c r="J816" t="s">
        <v>3</v>
      </c>
      <c r="K816">
        <v>229.738944</v>
      </c>
      <c r="L816">
        <v>0.622583</v>
      </c>
      <c r="M816" t="s">
        <v>4</v>
      </c>
      <c r="N816">
        <v>20.784632999999999</v>
      </c>
      <c r="O816">
        <v>2.43E-4</v>
      </c>
      <c r="P816" t="s">
        <v>5</v>
      </c>
      <c r="Q816">
        <v>0.50747200000000003</v>
      </c>
      <c r="R816">
        <v>3.0000000000000001E-6</v>
      </c>
      <c r="S816" t="s">
        <v>6</v>
      </c>
      <c r="T816">
        <v>155.32915299999999</v>
      </c>
      <c r="U816">
        <v>0.17102899999999999</v>
      </c>
      <c r="V816" t="s">
        <v>7</v>
      </c>
      <c r="W816">
        <v>0.42961899999999997</v>
      </c>
      <c r="X816">
        <v>1.22E-4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1.23E-3</v>
      </c>
      <c r="AG816">
        <v>0</v>
      </c>
      <c r="AH816" t="s">
        <v>11</v>
      </c>
      <c r="AI816">
        <v>0.99949299999999996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206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249.41584900000001</v>
      </c>
      <c r="I817">
        <v>0.66549700000000001</v>
      </c>
      <c r="J817" t="s">
        <v>3</v>
      </c>
      <c r="K817">
        <v>245.08386300000001</v>
      </c>
      <c r="L817">
        <v>0.68664800000000004</v>
      </c>
      <c r="M817" t="s">
        <v>4</v>
      </c>
      <c r="N817">
        <v>22.169748999999999</v>
      </c>
      <c r="O817">
        <v>2.42E-4</v>
      </c>
      <c r="P817" t="s">
        <v>5</v>
      </c>
      <c r="Q817">
        <v>0.54124000000000005</v>
      </c>
      <c r="R817">
        <v>3.0000000000000001E-6</v>
      </c>
      <c r="S817" t="s">
        <v>6</v>
      </c>
      <c r="T817">
        <v>165.68990099999999</v>
      </c>
      <c r="U817">
        <v>0.19695099999999999</v>
      </c>
      <c r="V817" t="s">
        <v>7</v>
      </c>
      <c r="W817">
        <v>0.45801900000000001</v>
      </c>
      <c r="X817">
        <v>1.45E-4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1.23E-3</v>
      </c>
      <c r="AG817">
        <v>0</v>
      </c>
      <c r="AH817" t="s">
        <v>11</v>
      </c>
      <c r="AI817">
        <v>0.99953700000000001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206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264.977236</v>
      </c>
      <c r="I818">
        <v>0.78391699999999997</v>
      </c>
      <c r="J818" t="s">
        <v>3</v>
      </c>
      <c r="K818">
        <v>260.36473899999999</v>
      </c>
      <c r="L818">
        <v>0.812419</v>
      </c>
      <c r="M818" t="s">
        <v>4</v>
      </c>
      <c r="N818">
        <v>23.554822000000001</v>
      </c>
      <c r="O818">
        <v>2.5599999999999999E-4</v>
      </c>
      <c r="P818" t="s">
        <v>5</v>
      </c>
      <c r="Q818">
        <v>0.57501100000000005</v>
      </c>
      <c r="R818">
        <v>3.9999999999999998E-6</v>
      </c>
      <c r="S818" t="s">
        <v>6</v>
      </c>
      <c r="T818">
        <v>176.046786</v>
      </c>
      <c r="U818">
        <v>0.22336400000000001</v>
      </c>
      <c r="V818" t="s">
        <v>7</v>
      </c>
      <c r="W818">
        <v>0.48602299999999998</v>
      </c>
      <c r="X818">
        <v>1.47E-4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1.23E-3</v>
      </c>
      <c r="AG818">
        <v>0</v>
      </c>
      <c r="AH818" t="s">
        <v>11</v>
      </c>
      <c r="AI818">
        <v>0.999552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206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280.51064600000001</v>
      </c>
      <c r="I819">
        <v>0.85418799999999995</v>
      </c>
      <c r="J819" t="s">
        <v>3</v>
      </c>
      <c r="K819">
        <v>275.624281</v>
      </c>
      <c r="L819">
        <v>0.89303100000000002</v>
      </c>
      <c r="M819" t="s">
        <v>4</v>
      </c>
      <c r="N819">
        <v>24.940746000000001</v>
      </c>
      <c r="O819">
        <v>3.0699999999999998E-4</v>
      </c>
      <c r="P819" t="s">
        <v>5</v>
      </c>
      <c r="Q819">
        <v>0.60870100000000005</v>
      </c>
      <c r="R819">
        <v>3.9999999999999998E-6</v>
      </c>
      <c r="S819" t="s">
        <v>6</v>
      </c>
      <c r="T819">
        <v>186.386822</v>
      </c>
      <c r="U819">
        <v>0.23452700000000001</v>
      </c>
      <c r="V819" t="s">
        <v>7</v>
      </c>
      <c r="W819">
        <v>0.51420500000000002</v>
      </c>
      <c r="X819">
        <v>1.4899999999999999E-4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1.23E-3</v>
      </c>
      <c r="AG819">
        <v>0</v>
      </c>
      <c r="AH819" t="s">
        <v>11</v>
      </c>
      <c r="AI819">
        <v>0.99955499999999997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206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296.07543399999997</v>
      </c>
      <c r="I820">
        <v>0.88650899999999999</v>
      </c>
      <c r="J820" t="s">
        <v>3</v>
      </c>
      <c r="K820">
        <v>290.91376300000002</v>
      </c>
      <c r="L820">
        <v>0.92834300000000003</v>
      </c>
      <c r="M820" t="s">
        <v>4</v>
      </c>
      <c r="N820">
        <v>26.325997000000001</v>
      </c>
      <c r="O820">
        <v>3.2400000000000001E-4</v>
      </c>
      <c r="P820" t="s">
        <v>5</v>
      </c>
      <c r="Q820">
        <v>0.64242100000000002</v>
      </c>
      <c r="R820">
        <v>3.9999999999999998E-6</v>
      </c>
      <c r="S820" t="s">
        <v>6</v>
      </c>
      <c r="T820">
        <v>196.73140900000001</v>
      </c>
      <c r="U820">
        <v>0.25523499999999999</v>
      </c>
      <c r="V820" t="s">
        <v>7</v>
      </c>
      <c r="W820">
        <v>0.542597</v>
      </c>
      <c r="X820">
        <v>1.56E-4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1.23E-3</v>
      </c>
      <c r="AG820">
        <v>0</v>
      </c>
      <c r="AH820" t="s">
        <v>11</v>
      </c>
      <c r="AI820">
        <v>0.99955700000000003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206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311.67560500000002</v>
      </c>
      <c r="I821">
        <v>0.85625099999999998</v>
      </c>
      <c r="J821" t="s">
        <v>3</v>
      </c>
      <c r="K821">
        <v>306.23968100000002</v>
      </c>
      <c r="L821">
        <v>0.90013799999999999</v>
      </c>
      <c r="M821" t="s">
        <v>4</v>
      </c>
      <c r="N821">
        <v>27.711285</v>
      </c>
      <c r="O821">
        <v>3.4499999999999998E-4</v>
      </c>
      <c r="P821" t="s">
        <v>5</v>
      </c>
      <c r="Q821">
        <v>0.67621600000000004</v>
      </c>
      <c r="R821">
        <v>3.9999999999999998E-6</v>
      </c>
      <c r="S821" t="s">
        <v>6</v>
      </c>
      <c r="T821">
        <v>207.09925799999999</v>
      </c>
      <c r="U821">
        <v>0.26330300000000001</v>
      </c>
      <c r="V821" t="s">
        <v>7</v>
      </c>
      <c r="W821">
        <v>0.570797</v>
      </c>
      <c r="X821">
        <v>1.66E-4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1.23E-3</v>
      </c>
      <c r="AG821">
        <v>0</v>
      </c>
      <c r="AH821" t="s">
        <v>11</v>
      </c>
      <c r="AI821">
        <v>0.99955799999999995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207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30.401257999999999</v>
      </c>
      <c r="I822">
        <v>0.22805800000000001</v>
      </c>
      <c r="J822" t="s">
        <v>3</v>
      </c>
      <c r="K822">
        <v>11.424585</v>
      </c>
      <c r="L822">
        <v>0.124378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207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60.246695000000003</v>
      </c>
      <c r="I823">
        <v>0.373942</v>
      </c>
      <c r="J823" t="s">
        <v>3</v>
      </c>
      <c r="K823">
        <v>22.534113999999999</v>
      </c>
      <c r="L823">
        <v>0.230658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207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89.985145000000003</v>
      </c>
      <c r="I824">
        <v>0.51802700000000002</v>
      </c>
      <c r="J824" t="s">
        <v>3</v>
      </c>
      <c r="K824">
        <v>33.605153000000001</v>
      </c>
      <c r="L824">
        <v>0.26365899999999998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207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119.68964</v>
      </c>
      <c r="I825">
        <v>0.50157700000000005</v>
      </c>
      <c r="J825" t="s">
        <v>3</v>
      </c>
      <c r="K825">
        <v>44.655797999999997</v>
      </c>
      <c r="L825">
        <v>0.242174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207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149.35323500000001</v>
      </c>
      <c r="I826">
        <v>0.50012199999999996</v>
      </c>
      <c r="J826" t="s">
        <v>3</v>
      </c>
      <c r="K826">
        <v>55.697183000000003</v>
      </c>
      <c r="L826">
        <v>0.25119599999999997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207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179.077158</v>
      </c>
      <c r="I827">
        <v>0.51044400000000001</v>
      </c>
      <c r="J827" t="s">
        <v>3</v>
      </c>
      <c r="K827">
        <v>66.755733000000006</v>
      </c>
      <c r="L827">
        <v>0.27605600000000002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207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208.73542800000001</v>
      </c>
      <c r="I828">
        <v>0.451291</v>
      </c>
      <c r="J828" t="s">
        <v>3</v>
      </c>
      <c r="K828">
        <v>77.780634000000006</v>
      </c>
      <c r="L828">
        <v>0.240365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207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238.44834599999999</v>
      </c>
      <c r="I829">
        <v>0.59238599999999997</v>
      </c>
      <c r="J829" t="s">
        <v>3</v>
      </c>
      <c r="K829">
        <v>88.831691000000006</v>
      </c>
      <c r="L829">
        <v>0.30526999999999999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207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268.11949099999998</v>
      </c>
      <c r="I830">
        <v>0.78492700000000004</v>
      </c>
      <c r="J830" t="s">
        <v>3</v>
      </c>
      <c r="K830">
        <v>99.843982999999994</v>
      </c>
      <c r="L830">
        <v>0.38547999999999999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207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297.87157999999999</v>
      </c>
      <c r="I831">
        <v>0.80525100000000005</v>
      </c>
      <c r="J831" t="s">
        <v>3</v>
      </c>
      <c r="K831">
        <v>110.92743</v>
      </c>
      <c r="L831">
        <v>0.41776999999999997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207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327.66861</v>
      </c>
      <c r="I832">
        <v>0.71877999999999997</v>
      </c>
      <c r="J832" t="s">
        <v>3</v>
      </c>
      <c r="K832">
        <v>122.026976</v>
      </c>
      <c r="L832">
        <v>0.44450000000000001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207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357.44530500000002</v>
      </c>
      <c r="I833">
        <v>0.90886999999999996</v>
      </c>
      <c r="J833" t="s">
        <v>3</v>
      </c>
      <c r="K833">
        <v>133.10566299999999</v>
      </c>
      <c r="L833">
        <v>0.51948899999999998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207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387.12922400000002</v>
      </c>
      <c r="I834">
        <v>0.96156200000000003</v>
      </c>
      <c r="J834" t="s">
        <v>3</v>
      </c>
      <c r="K834">
        <v>144.15602100000001</v>
      </c>
      <c r="L834">
        <v>0.534474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207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416.82481300000001</v>
      </c>
      <c r="I835">
        <v>1.1749419999999999</v>
      </c>
      <c r="J835" t="s">
        <v>3</v>
      </c>
      <c r="K835">
        <v>155.176715</v>
      </c>
      <c r="L835">
        <v>0.53939999999999999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207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446.51056199999999</v>
      </c>
      <c r="I836">
        <v>1.417481</v>
      </c>
      <c r="J836" t="s">
        <v>3</v>
      </c>
      <c r="K836">
        <v>166.211905</v>
      </c>
      <c r="L836">
        <v>0.58352700000000002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207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476.245542</v>
      </c>
      <c r="I837">
        <v>1.698313</v>
      </c>
      <c r="J837" t="s">
        <v>3</v>
      </c>
      <c r="K837">
        <v>177.28809000000001</v>
      </c>
      <c r="L837">
        <v>0.70735800000000004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207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505.99670700000001</v>
      </c>
      <c r="I838">
        <v>1.557148</v>
      </c>
      <c r="J838" t="s">
        <v>3</v>
      </c>
      <c r="K838">
        <v>188.340011</v>
      </c>
      <c r="L838">
        <v>0.692774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207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535.72913600000004</v>
      </c>
      <c r="I839">
        <v>1.8365290000000001</v>
      </c>
      <c r="J839" t="s">
        <v>3</v>
      </c>
      <c r="K839">
        <v>199.42572899999999</v>
      </c>
      <c r="L839">
        <v>0.73341500000000004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207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565.44483400000001</v>
      </c>
      <c r="I840">
        <v>1.7101900000000001</v>
      </c>
      <c r="J840" t="s">
        <v>3</v>
      </c>
      <c r="K840">
        <v>210.474953</v>
      </c>
      <c r="L840">
        <v>0.667381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207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595.14887199999998</v>
      </c>
      <c r="I841">
        <v>1.7867249999999999</v>
      </c>
      <c r="J841" t="s">
        <v>3</v>
      </c>
      <c r="K841">
        <v>221.53396900000001</v>
      </c>
      <c r="L841">
        <v>0.64860399999999996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208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34.001531999999997</v>
      </c>
      <c r="I842">
        <v>0.27821000000000001</v>
      </c>
      <c r="J842" t="s">
        <v>3</v>
      </c>
      <c r="K842">
        <v>10.904845</v>
      </c>
      <c r="L842">
        <v>0.14651400000000001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208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67.607617000000005</v>
      </c>
      <c r="I843">
        <v>0.77878899999999995</v>
      </c>
      <c r="J843" t="s">
        <v>3</v>
      </c>
      <c r="K843">
        <v>21.472131000000001</v>
      </c>
      <c r="L843">
        <v>0.25292700000000001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208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100.943276</v>
      </c>
      <c r="I844">
        <v>0.99389700000000003</v>
      </c>
      <c r="J844" t="s">
        <v>3</v>
      </c>
      <c r="K844">
        <v>31.883382999999998</v>
      </c>
      <c r="L844">
        <v>0.24859600000000001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208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134.218583</v>
      </c>
      <c r="I845">
        <v>0.91566000000000003</v>
      </c>
      <c r="J845" t="s">
        <v>3</v>
      </c>
      <c r="K845">
        <v>42.286749999999998</v>
      </c>
      <c r="L845">
        <v>0.228323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208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167.638486</v>
      </c>
      <c r="I846">
        <v>1.1229279999999999</v>
      </c>
      <c r="J846" t="s">
        <v>3</v>
      </c>
      <c r="K846">
        <v>52.777383999999998</v>
      </c>
      <c r="L846">
        <v>0.26696500000000001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208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200.871972</v>
      </c>
      <c r="I847">
        <v>1.165206</v>
      </c>
      <c r="J847" t="s">
        <v>3</v>
      </c>
      <c r="K847">
        <v>63.178795000000001</v>
      </c>
      <c r="L847">
        <v>0.25693199999999999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208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234.17023900000001</v>
      </c>
      <c r="I848">
        <v>1.376682</v>
      </c>
      <c r="J848" t="s">
        <v>3</v>
      </c>
      <c r="K848">
        <v>73.586098000000007</v>
      </c>
      <c r="L848">
        <v>0.28034300000000001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208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267.68107099999997</v>
      </c>
      <c r="I849">
        <v>2.2817400000000001</v>
      </c>
      <c r="J849" t="s">
        <v>3</v>
      </c>
      <c r="K849">
        <v>84.154111999999998</v>
      </c>
      <c r="L849">
        <v>0.413609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208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300.93935099999999</v>
      </c>
      <c r="I850">
        <v>2.5908699999999998</v>
      </c>
      <c r="J850" t="s">
        <v>3</v>
      </c>
      <c r="K850">
        <v>94.548428999999999</v>
      </c>
      <c r="L850">
        <v>0.43249300000000002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208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334.337962</v>
      </c>
      <c r="I851">
        <v>2.6189079999999998</v>
      </c>
      <c r="J851" t="s">
        <v>3</v>
      </c>
      <c r="K851">
        <v>105.005697</v>
      </c>
      <c r="L851">
        <v>0.42156300000000002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208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367.77981299999999</v>
      </c>
      <c r="I852">
        <v>3.1587990000000001</v>
      </c>
      <c r="J852" t="s">
        <v>3</v>
      </c>
      <c r="K852">
        <v>115.51359600000001</v>
      </c>
      <c r="L852">
        <v>0.52524599999999999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208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401.03634899999997</v>
      </c>
      <c r="I853">
        <v>3.2023350000000002</v>
      </c>
      <c r="J853" t="s">
        <v>3</v>
      </c>
      <c r="K853">
        <v>125.927796</v>
      </c>
      <c r="L853">
        <v>0.49825199999999997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208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434.375925</v>
      </c>
      <c r="I854">
        <v>3.5626500000000001</v>
      </c>
      <c r="J854" t="s">
        <v>3</v>
      </c>
      <c r="K854">
        <v>136.39485300000001</v>
      </c>
      <c r="L854">
        <v>0.56719699999999995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208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467.78883200000001</v>
      </c>
      <c r="I855">
        <v>4.7381320000000002</v>
      </c>
      <c r="J855" t="s">
        <v>3</v>
      </c>
      <c r="K855">
        <v>146.85806099999999</v>
      </c>
      <c r="L855">
        <v>0.66736799999999996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208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501.07995199999999</v>
      </c>
      <c r="I856">
        <v>5.0600269999999998</v>
      </c>
      <c r="J856" t="s">
        <v>3</v>
      </c>
      <c r="K856">
        <v>157.29750300000001</v>
      </c>
      <c r="L856">
        <v>0.68350299999999997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208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534.58326399999999</v>
      </c>
      <c r="I857">
        <v>5.710102</v>
      </c>
      <c r="J857" t="s">
        <v>3</v>
      </c>
      <c r="K857">
        <v>167.80105900000001</v>
      </c>
      <c r="L857">
        <v>0.73534699999999997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208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568.01691500000004</v>
      </c>
      <c r="I858">
        <v>6.7172099999999997</v>
      </c>
      <c r="J858" t="s">
        <v>3</v>
      </c>
      <c r="K858">
        <v>178.27510000000001</v>
      </c>
      <c r="L858">
        <v>0.83855599999999997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208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601.23614399999997</v>
      </c>
      <c r="I859">
        <v>7.0040420000000001</v>
      </c>
      <c r="J859" t="s">
        <v>3</v>
      </c>
      <c r="K859">
        <v>188.67604399999999</v>
      </c>
      <c r="L859">
        <v>0.84257800000000005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208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634.61435500000005</v>
      </c>
      <c r="I860">
        <v>7.8962820000000002</v>
      </c>
      <c r="J860" t="s">
        <v>3</v>
      </c>
      <c r="K860">
        <v>199.14355399999999</v>
      </c>
      <c r="L860">
        <v>1.0015270000000001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208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667.99487299999998</v>
      </c>
      <c r="I861">
        <v>8.7972710000000003</v>
      </c>
      <c r="J861" t="s">
        <v>3</v>
      </c>
      <c r="K861">
        <v>209.60680600000001</v>
      </c>
      <c r="L861">
        <v>1.081976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209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34.595241000000001</v>
      </c>
      <c r="I862">
        <v>0.32330900000000001</v>
      </c>
      <c r="J862" t="s">
        <v>3</v>
      </c>
      <c r="K862">
        <v>11.022710999999999</v>
      </c>
      <c r="L862">
        <v>0.12094199999999999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209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68.350643000000005</v>
      </c>
      <c r="I863">
        <v>0.66920100000000005</v>
      </c>
      <c r="J863" t="s">
        <v>3</v>
      </c>
      <c r="K863">
        <v>21.592175000000001</v>
      </c>
      <c r="L863">
        <v>0.26718599999999998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209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101.864834</v>
      </c>
      <c r="I864">
        <v>0.663995</v>
      </c>
      <c r="J864" t="s">
        <v>3</v>
      </c>
      <c r="K864">
        <v>32.045189999999998</v>
      </c>
      <c r="L864">
        <v>0.29095100000000002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209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135.56253899999999</v>
      </c>
      <c r="I865">
        <v>0.53484399999999999</v>
      </c>
      <c r="J865" t="s">
        <v>3</v>
      </c>
      <c r="K865">
        <v>42.587397000000003</v>
      </c>
      <c r="L865">
        <v>0.26225900000000002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209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169.189123</v>
      </c>
      <c r="I866">
        <v>0.40184999999999998</v>
      </c>
      <c r="J866" t="s">
        <v>3</v>
      </c>
      <c r="K866">
        <v>53.088450000000002</v>
      </c>
      <c r="L866">
        <v>0.21485000000000001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209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202.75161299999999</v>
      </c>
      <c r="I867">
        <v>0.31135499999999999</v>
      </c>
      <c r="J867" t="s">
        <v>3</v>
      </c>
      <c r="K867">
        <v>63.540526999999997</v>
      </c>
      <c r="L867">
        <v>0.14524400000000001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209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236.62851800000001</v>
      </c>
      <c r="I868">
        <v>0.96504299999999998</v>
      </c>
      <c r="J868" t="s">
        <v>3</v>
      </c>
      <c r="K868">
        <v>74.155946</v>
      </c>
      <c r="L868">
        <v>0.24312300000000001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209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270.25447300000002</v>
      </c>
      <c r="I869">
        <v>1.0957809999999999</v>
      </c>
      <c r="J869" t="s">
        <v>3</v>
      </c>
      <c r="K869">
        <v>84.630421999999996</v>
      </c>
      <c r="L869">
        <v>0.27873399999999998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209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303.79410200000001</v>
      </c>
      <c r="I870">
        <v>0.99061699999999997</v>
      </c>
      <c r="J870" t="s">
        <v>3</v>
      </c>
      <c r="K870">
        <v>95.089658</v>
      </c>
      <c r="L870">
        <v>0.29703800000000002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209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337.54715800000002</v>
      </c>
      <c r="I871">
        <v>0.72434200000000004</v>
      </c>
      <c r="J871" t="s">
        <v>3</v>
      </c>
      <c r="K871">
        <v>105.626897</v>
      </c>
      <c r="L871">
        <v>0.27410200000000001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209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371.13563399999998</v>
      </c>
      <c r="I872">
        <v>0.72461600000000004</v>
      </c>
      <c r="J872" t="s">
        <v>3</v>
      </c>
      <c r="K872">
        <v>116.117043</v>
      </c>
      <c r="L872">
        <v>0.22337000000000001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209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404.73201699999998</v>
      </c>
      <c r="I873">
        <v>0.83913800000000005</v>
      </c>
      <c r="J873" t="s">
        <v>3</v>
      </c>
      <c r="K873">
        <v>126.589872</v>
      </c>
      <c r="L873">
        <v>0.18664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209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438.58311300000003</v>
      </c>
      <c r="I874">
        <v>0.91325500000000004</v>
      </c>
      <c r="J874" t="s">
        <v>3</v>
      </c>
      <c r="K874">
        <v>137.214763</v>
      </c>
      <c r="L874">
        <v>0.27713199999999999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209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472.18692900000002</v>
      </c>
      <c r="I875">
        <v>0.99353999999999998</v>
      </c>
      <c r="J875" t="s">
        <v>3</v>
      </c>
      <c r="K875">
        <v>147.677796</v>
      </c>
      <c r="L875">
        <v>0.30289100000000002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209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505.77743800000002</v>
      </c>
      <c r="I876">
        <v>1.0034449999999999</v>
      </c>
      <c r="J876" t="s">
        <v>3</v>
      </c>
      <c r="K876">
        <v>158.167869</v>
      </c>
      <c r="L876">
        <v>0.34287899999999999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209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539.67205000000001</v>
      </c>
      <c r="I877">
        <v>0.91459699999999999</v>
      </c>
      <c r="J877" t="s">
        <v>3</v>
      </c>
      <c r="K877">
        <v>168.80061000000001</v>
      </c>
      <c r="L877">
        <v>0.34179399999999999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209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573.20741199999998</v>
      </c>
      <c r="I878">
        <v>1.086552</v>
      </c>
      <c r="J878" t="s">
        <v>3</v>
      </c>
      <c r="K878">
        <v>179.26702499999999</v>
      </c>
      <c r="L878">
        <v>0.358684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209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606.82159799999999</v>
      </c>
      <c r="I879">
        <v>1.347699</v>
      </c>
      <c r="J879" t="s">
        <v>3</v>
      </c>
      <c r="K879">
        <v>189.78564</v>
      </c>
      <c r="L879">
        <v>0.41459200000000002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209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640.60569699999996</v>
      </c>
      <c r="I880">
        <v>1.580077</v>
      </c>
      <c r="J880" t="s">
        <v>3</v>
      </c>
      <c r="K880">
        <v>200.37197</v>
      </c>
      <c r="L880">
        <v>0.52648499999999998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209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674.23552199999995</v>
      </c>
      <c r="I881">
        <v>1.609936</v>
      </c>
      <c r="J881" t="s">
        <v>3</v>
      </c>
      <c r="K881">
        <v>210.85842299999999</v>
      </c>
      <c r="L881">
        <v>0.50952699999999995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25.957892000000001</v>
      </c>
      <c r="I882">
        <v>0.208644</v>
      </c>
      <c r="J882" t="s">
        <v>3</v>
      </c>
      <c r="K882">
        <v>25.654712</v>
      </c>
      <c r="L882">
        <v>0.21007500000000001</v>
      </c>
      <c r="M882" t="s">
        <v>4</v>
      </c>
      <c r="N882">
        <v>1.4893080000000001</v>
      </c>
      <c r="O882">
        <v>6.7400000000000001E-4</v>
      </c>
      <c r="P882" t="s">
        <v>5</v>
      </c>
      <c r="Q882">
        <v>7.3253199999999996</v>
      </c>
      <c r="R882">
        <v>7.4066999999999994E-2</v>
      </c>
      <c r="S882" t="s">
        <v>6</v>
      </c>
      <c r="T882">
        <v>2.3188840000000002</v>
      </c>
      <c r="U882">
        <v>3.6400000000000001E-4</v>
      </c>
      <c r="V882" t="s">
        <v>7</v>
      </c>
      <c r="W882">
        <v>1.1852799999999999</v>
      </c>
      <c r="X882">
        <v>7.5059999999999997E-3</v>
      </c>
      <c r="Y882" t="s">
        <v>8</v>
      </c>
      <c r="Z882">
        <v>2.685216</v>
      </c>
      <c r="AA882">
        <v>3.0225999999999999E-2</v>
      </c>
      <c r="AB882" t="s">
        <v>9</v>
      </c>
      <c r="AC882">
        <v>16.065885999999999</v>
      </c>
      <c r="AD882">
        <v>6.4982999999999999E-2</v>
      </c>
      <c r="AE882" t="s">
        <v>10</v>
      </c>
      <c r="AF882">
        <v>1.421E-3</v>
      </c>
      <c r="AG882">
        <v>0</v>
      </c>
      <c r="AH882" t="s">
        <v>11</v>
      </c>
      <c r="AI882">
        <v>0.99674700000000005</v>
      </c>
      <c r="AJ882">
        <v>3.0000000000000001E-6</v>
      </c>
      <c r="AK882" t="s">
        <v>12</v>
      </c>
      <c r="AL882">
        <v>0</v>
      </c>
      <c r="AM882">
        <v>0</v>
      </c>
    </row>
    <row r="883" spans="1:39" x14ac:dyDescent="0.25">
      <c r="A883" t="s">
        <v>210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51.258800000000001</v>
      </c>
      <c r="I883">
        <v>0.63829599999999997</v>
      </c>
      <c r="J883" t="s">
        <v>3</v>
      </c>
      <c r="K883">
        <v>50.655462</v>
      </c>
      <c r="L883">
        <v>0.63922100000000004</v>
      </c>
      <c r="M883" t="s">
        <v>4</v>
      </c>
      <c r="N883">
        <v>2.9773540000000001</v>
      </c>
      <c r="O883">
        <v>1.1950000000000001E-3</v>
      </c>
      <c r="P883" t="s">
        <v>5</v>
      </c>
      <c r="Q883">
        <v>14.547610000000001</v>
      </c>
      <c r="R883">
        <v>0.28540199999999999</v>
      </c>
      <c r="S883" t="s">
        <v>6</v>
      </c>
      <c r="T883">
        <v>4.6318320000000002</v>
      </c>
      <c r="U883">
        <v>9.1399999999999999E-4</v>
      </c>
      <c r="V883" t="s">
        <v>7</v>
      </c>
      <c r="W883">
        <v>2.3875679999999999</v>
      </c>
      <c r="X883">
        <v>2.6457000000000001E-2</v>
      </c>
      <c r="Y883" t="s">
        <v>8</v>
      </c>
      <c r="Z883">
        <v>5.2494240000000003</v>
      </c>
      <c r="AA883">
        <v>0.122305</v>
      </c>
      <c r="AB883" t="s">
        <v>9</v>
      </c>
      <c r="AC883">
        <v>31.587934000000001</v>
      </c>
      <c r="AD883">
        <v>0.128388</v>
      </c>
      <c r="AE883" t="s">
        <v>10</v>
      </c>
      <c r="AF883">
        <v>1.3550000000000001E-3</v>
      </c>
      <c r="AG883">
        <v>0</v>
      </c>
      <c r="AH883" t="s">
        <v>11</v>
      </c>
      <c r="AI883">
        <v>0.99751500000000004</v>
      </c>
      <c r="AJ883">
        <v>3.0000000000000001E-6</v>
      </c>
      <c r="AK883" t="s">
        <v>12</v>
      </c>
      <c r="AL883">
        <v>0</v>
      </c>
      <c r="AM883">
        <v>0</v>
      </c>
    </row>
    <row r="884" spans="1:39" x14ac:dyDescent="0.25">
      <c r="A884" t="s">
        <v>210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76.442961999999994</v>
      </c>
      <c r="I884">
        <v>1.1642319999999999</v>
      </c>
      <c r="J884" t="s">
        <v>3</v>
      </c>
      <c r="K884">
        <v>75.538572000000002</v>
      </c>
      <c r="L884">
        <v>1.1631359999999999</v>
      </c>
      <c r="M884" t="s">
        <v>4</v>
      </c>
      <c r="N884">
        <v>4.4644120000000003</v>
      </c>
      <c r="O884">
        <v>2.2539999999999999E-3</v>
      </c>
      <c r="P884" t="s">
        <v>5</v>
      </c>
      <c r="Q884">
        <v>21.796444000000001</v>
      </c>
      <c r="R884">
        <v>0.54962</v>
      </c>
      <c r="S884" t="s">
        <v>6</v>
      </c>
      <c r="T884">
        <v>6.9450880000000002</v>
      </c>
      <c r="U884">
        <v>1.575E-3</v>
      </c>
      <c r="V884" t="s">
        <v>7</v>
      </c>
      <c r="W884">
        <v>3.5988099999999998</v>
      </c>
      <c r="X884">
        <v>4.1932999999999998E-2</v>
      </c>
      <c r="Y884" t="s">
        <v>8</v>
      </c>
      <c r="Z884">
        <v>7.832122</v>
      </c>
      <c r="AA884">
        <v>0.253687</v>
      </c>
      <c r="AB884" t="s">
        <v>9</v>
      </c>
      <c r="AC884">
        <v>46.965207999999997</v>
      </c>
      <c r="AD884">
        <v>0.201486</v>
      </c>
      <c r="AE884" t="s">
        <v>10</v>
      </c>
      <c r="AF884">
        <v>1.328E-3</v>
      </c>
      <c r="AG884">
        <v>0</v>
      </c>
      <c r="AH884" t="s">
        <v>11</v>
      </c>
      <c r="AI884">
        <v>0.99823799999999996</v>
      </c>
      <c r="AJ884">
        <v>3.0000000000000001E-6</v>
      </c>
      <c r="AK884" t="s">
        <v>12</v>
      </c>
      <c r="AL884">
        <v>0</v>
      </c>
      <c r="AM884">
        <v>0</v>
      </c>
    </row>
    <row r="885" spans="1:39" x14ac:dyDescent="0.25">
      <c r="A885" t="s">
        <v>210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101.491004</v>
      </c>
      <c r="I885">
        <v>1.885948</v>
      </c>
      <c r="J885" t="s">
        <v>3</v>
      </c>
      <c r="K885">
        <v>100.28672</v>
      </c>
      <c r="L885">
        <v>1.8864380000000001</v>
      </c>
      <c r="M885" t="s">
        <v>4</v>
      </c>
      <c r="N885">
        <v>5.9534700000000003</v>
      </c>
      <c r="O885">
        <v>3.398E-3</v>
      </c>
      <c r="P885" t="s">
        <v>5</v>
      </c>
      <c r="Q885">
        <v>29.016383999999999</v>
      </c>
      <c r="R885">
        <v>0.88036700000000001</v>
      </c>
      <c r="S885" t="s">
        <v>6</v>
      </c>
      <c r="T885">
        <v>9.264996</v>
      </c>
      <c r="U885">
        <v>2.575E-3</v>
      </c>
      <c r="V885" t="s">
        <v>7</v>
      </c>
      <c r="W885">
        <v>4.80396</v>
      </c>
      <c r="X885">
        <v>6.2362000000000001E-2</v>
      </c>
      <c r="Y885" t="s">
        <v>8</v>
      </c>
      <c r="Z885">
        <v>10.381872</v>
      </c>
      <c r="AA885">
        <v>0.40531600000000001</v>
      </c>
      <c r="AB885" t="s">
        <v>9</v>
      </c>
      <c r="AC885">
        <v>62.232542000000002</v>
      </c>
      <c r="AD885">
        <v>0.31031999999999998</v>
      </c>
      <c r="AE885" t="s">
        <v>10</v>
      </c>
      <c r="AF885">
        <v>1.3270000000000001E-3</v>
      </c>
      <c r="AG885">
        <v>0</v>
      </c>
      <c r="AH885" t="s">
        <v>11</v>
      </c>
      <c r="AI885">
        <v>0.99870400000000004</v>
      </c>
      <c r="AJ885">
        <v>1.9999999999999999E-6</v>
      </c>
      <c r="AK885" t="s">
        <v>12</v>
      </c>
      <c r="AL885">
        <v>0</v>
      </c>
      <c r="AM885">
        <v>0</v>
      </c>
    </row>
    <row r="886" spans="1:39" x14ac:dyDescent="0.25">
      <c r="A886" t="s">
        <v>210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126.542534</v>
      </c>
      <c r="I886">
        <v>2.6564939999999999</v>
      </c>
      <c r="J886" t="s">
        <v>3</v>
      </c>
      <c r="K886">
        <v>125.038124</v>
      </c>
      <c r="L886">
        <v>2.6631300000000002</v>
      </c>
      <c r="M886" t="s">
        <v>4</v>
      </c>
      <c r="N886">
        <v>7.4458419999999998</v>
      </c>
      <c r="O886">
        <v>6.1679999999999999E-3</v>
      </c>
      <c r="P886" t="s">
        <v>5</v>
      </c>
      <c r="Q886">
        <v>36.286873999999997</v>
      </c>
      <c r="R886">
        <v>1.166274</v>
      </c>
      <c r="S886" t="s">
        <v>6</v>
      </c>
      <c r="T886">
        <v>11.580693999999999</v>
      </c>
      <c r="U886">
        <v>3.699E-3</v>
      </c>
      <c r="V886" t="s">
        <v>7</v>
      </c>
      <c r="W886">
        <v>6.0351879999999998</v>
      </c>
      <c r="X886">
        <v>8.473E-2</v>
      </c>
      <c r="Y886" t="s">
        <v>8</v>
      </c>
      <c r="Z886">
        <v>12.957312</v>
      </c>
      <c r="AA886">
        <v>0.55805000000000005</v>
      </c>
      <c r="AB886" t="s">
        <v>9</v>
      </c>
      <c r="AC886">
        <v>77.445126000000002</v>
      </c>
      <c r="AD886">
        <v>0.44198599999999999</v>
      </c>
      <c r="AE886" t="s">
        <v>10</v>
      </c>
      <c r="AF886">
        <v>1.3270000000000001E-3</v>
      </c>
      <c r="AG886">
        <v>0</v>
      </c>
      <c r="AH886" t="s">
        <v>11</v>
      </c>
      <c r="AI886">
        <v>0.99878199999999995</v>
      </c>
      <c r="AJ886">
        <v>1.9999999999999999E-6</v>
      </c>
      <c r="AK886" t="s">
        <v>12</v>
      </c>
      <c r="AL886">
        <v>0</v>
      </c>
      <c r="AM886">
        <v>0</v>
      </c>
    </row>
    <row r="887" spans="1:39" x14ac:dyDescent="0.25">
      <c r="A887" t="s">
        <v>210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151.436274</v>
      </c>
      <c r="I887">
        <v>3.622274</v>
      </c>
      <c r="J887" t="s">
        <v>3</v>
      </c>
      <c r="K887">
        <v>149.631854</v>
      </c>
      <c r="L887">
        <v>3.622465</v>
      </c>
      <c r="M887" t="s">
        <v>4</v>
      </c>
      <c r="N887">
        <v>8.9409279999999995</v>
      </c>
      <c r="O887">
        <v>9.3930000000000003E-3</v>
      </c>
      <c r="P887" t="s">
        <v>5</v>
      </c>
      <c r="Q887">
        <v>43.483984</v>
      </c>
      <c r="R887">
        <v>1.3951169999999999</v>
      </c>
      <c r="S887" t="s">
        <v>6</v>
      </c>
      <c r="T887">
        <v>13.897242</v>
      </c>
      <c r="U887">
        <v>6.4060000000000002E-3</v>
      </c>
      <c r="V887" t="s">
        <v>7</v>
      </c>
      <c r="W887">
        <v>7.2351219999999996</v>
      </c>
      <c r="X887">
        <v>9.5270999999999995E-2</v>
      </c>
      <c r="Y887" t="s">
        <v>8</v>
      </c>
      <c r="Z887">
        <v>15.496432</v>
      </c>
      <c r="AA887">
        <v>0.68043299999999995</v>
      </c>
      <c r="AB887" t="s">
        <v>9</v>
      </c>
      <c r="AC887">
        <v>92.571945999999997</v>
      </c>
      <c r="AD887">
        <v>0.65593900000000005</v>
      </c>
      <c r="AE887" t="s">
        <v>10</v>
      </c>
      <c r="AF887">
        <v>1.325E-3</v>
      </c>
      <c r="AG887">
        <v>0</v>
      </c>
      <c r="AH887" t="s">
        <v>11</v>
      </c>
      <c r="AI887">
        <v>0.99882499999999996</v>
      </c>
      <c r="AJ887">
        <v>1.9999999999999999E-6</v>
      </c>
      <c r="AK887" t="s">
        <v>12</v>
      </c>
      <c r="AL887">
        <v>0.02</v>
      </c>
      <c r="AM887">
        <v>1.9599999999999999E-2</v>
      </c>
    </row>
    <row r="888" spans="1:39" x14ac:dyDescent="0.25">
      <c r="A888" t="s">
        <v>210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176.260662</v>
      </c>
      <c r="I888">
        <v>4.7997959999999997</v>
      </c>
      <c r="J888" t="s">
        <v>3</v>
      </c>
      <c r="K888">
        <v>174.15533600000001</v>
      </c>
      <c r="L888">
        <v>4.7918250000000002</v>
      </c>
      <c r="M888" t="s">
        <v>4</v>
      </c>
      <c r="N888">
        <v>10.434502</v>
      </c>
      <c r="O888">
        <v>1.1296E-2</v>
      </c>
      <c r="P888" t="s">
        <v>5</v>
      </c>
      <c r="Q888">
        <v>50.670611999999998</v>
      </c>
      <c r="R888">
        <v>1.807725</v>
      </c>
      <c r="S888" t="s">
        <v>6</v>
      </c>
      <c r="T888">
        <v>16.208442000000002</v>
      </c>
      <c r="U888">
        <v>1.0607999999999999E-2</v>
      </c>
      <c r="V888" t="s">
        <v>7</v>
      </c>
      <c r="W888">
        <v>8.4295620000000007</v>
      </c>
      <c r="X888">
        <v>0.112911</v>
      </c>
      <c r="Y888" t="s">
        <v>8</v>
      </c>
      <c r="Z888">
        <v>18.03762</v>
      </c>
      <c r="AA888">
        <v>0.90074399999999999</v>
      </c>
      <c r="AB888" t="s">
        <v>9</v>
      </c>
      <c r="AC888">
        <v>107.645152</v>
      </c>
      <c r="AD888">
        <v>0.85023099999999996</v>
      </c>
      <c r="AE888" t="s">
        <v>10</v>
      </c>
      <c r="AF888">
        <v>1.302E-3</v>
      </c>
      <c r="AG888">
        <v>0</v>
      </c>
      <c r="AH888" t="s">
        <v>11</v>
      </c>
      <c r="AI888">
        <v>0.99884499999999998</v>
      </c>
      <c r="AJ888">
        <v>1.9999999999999999E-6</v>
      </c>
      <c r="AK888" t="s">
        <v>12</v>
      </c>
      <c r="AL888">
        <v>0.02</v>
      </c>
      <c r="AM888">
        <v>1.9599999999999999E-2</v>
      </c>
    </row>
    <row r="889" spans="1:39" x14ac:dyDescent="0.25">
      <c r="A889" t="s">
        <v>210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201.072408</v>
      </c>
      <c r="I889">
        <v>6.1505840000000003</v>
      </c>
      <c r="J889" t="s">
        <v>3</v>
      </c>
      <c r="K889">
        <v>198.66834399999999</v>
      </c>
      <c r="L889">
        <v>6.1523760000000003</v>
      </c>
      <c r="M889" t="s">
        <v>4</v>
      </c>
      <c r="N889">
        <v>11.929142000000001</v>
      </c>
      <c r="O889">
        <v>1.3464E-2</v>
      </c>
      <c r="P889" t="s">
        <v>5</v>
      </c>
      <c r="Q889">
        <v>57.83222</v>
      </c>
      <c r="R889">
        <v>2.3099539999999998</v>
      </c>
      <c r="S889" t="s">
        <v>6</v>
      </c>
      <c r="T889">
        <v>18.518070000000002</v>
      </c>
      <c r="U889">
        <v>1.2385E-2</v>
      </c>
      <c r="V889" t="s">
        <v>7</v>
      </c>
      <c r="W889">
        <v>9.6299799999999998</v>
      </c>
      <c r="X889">
        <v>0.135329</v>
      </c>
      <c r="Y889" t="s">
        <v>8</v>
      </c>
      <c r="Z889">
        <v>20.544044</v>
      </c>
      <c r="AA889">
        <v>1.180469</v>
      </c>
      <c r="AB889" t="s">
        <v>9</v>
      </c>
      <c r="AC889">
        <v>122.72636199999999</v>
      </c>
      <c r="AD889">
        <v>1.153521</v>
      </c>
      <c r="AE889" t="s">
        <v>10</v>
      </c>
      <c r="AF889">
        <v>1.302E-3</v>
      </c>
      <c r="AG889">
        <v>0</v>
      </c>
      <c r="AH889" t="s">
        <v>11</v>
      </c>
      <c r="AI889">
        <v>0.99888399999999999</v>
      </c>
      <c r="AJ889">
        <v>1.9999999999999999E-6</v>
      </c>
      <c r="AK889" t="s">
        <v>12</v>
      </c>
      <c r="AL889">
        <v>0.06</v>
      </c>
      <c r="AM889">
        <v>5.6399999999999999E-2</v>
      </c>
    </row>
    <row r="890" spans="1:39" x14ac:dyDescent="0.25">
      <c r="A890" t="s">
        <v>210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225.78963999999999</v>
      </c>
      <c r="I890">
        <v>7.0915140000000001</v>
      </c>
      <c r="J890" t="s">
        <v>3</v>
      </c>
      <c r="K890">
        <v>223.085656</v>
      </c>
      <c r="L890">
        <v>7.0930960000000001</v>
      </c>
      <c r="M890" t="s">
        <v>4</v>
      </c>
      <c r="N890">
        <v>13.41835</v>
      </c>
      <c r="O890">
        <v>1.4033E-2</v>
      </c>
      <c r="P890" t="s">
        <v>5</v>
      </c>
      <c r="Q890">
        <v>65.000525999999994</v>
      </c>
      <c r="R890">
        <v>2.8436940000000002</v>
      </c>
      <c r="S890" t="s">
        <v>6</v>
      </c>
      <c r="T890">
        <v>20.828824000000001</v>
      </c>
      <c r="U890">
        <v>1.3344E-2</v>
      </c>
      <c r="V890" t="s">
        <v>7</v>
      </c>
      <c r="W890">
        <v>10.828776</v>
      </c>
      <c r="X890">
        <v>0.166461</v>
      </c>
      <c r="Y890" t="s">
        <v>8</v>
      </c>
      <c r="Z890">
        <v>23.061084000000001</v>
      </c>
      <c r="AA890">
        <v>1.489514</v>
      </c>
      <c r="AB890" t="s">
        <v>9</v>
      </c>
      <c r="AC890">
        <v>137.71248800000001</v>
      </c>
      <c r="AD890">
        <v>1.2872490000000001</v>
      </c>
      <c r="AE890" t="s">
        <v>10</v>
      </c>
      <c r="AF890">
        <v>1.302E-3</v>
      </c>
      <c r="AG890">
        <v>0</v>
      </c>
      <c r="AH890" t="s">
        <v>11</v>
      </c>
      <c r="AI890">
        <v>0.99898600000000004</v>
      </c>
      <c r="AJ890">
        <v>1.9999999999999999E-6</v>
      </c>
      <c r="AK890" t="s">
        <v>12</v>
      </c>
      <c r="AL890">
        <v>0.12</v>
      </c>
      <c r="AM890">
        <v>0.1056</v>
      </c>
    </row>
    <row r="891" spans="1:39" x14ac:dyDescent="0.25">
      <c r="A891" t="s">
        <v>210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250.47199599999999</v>
      </c>
      <c r="I891">
        <v>9.2498830000000005</v>
      </c>
      <c r="J891" t="s">
        <v>3</v>
      </c>
      <c r="K891">
        <v>247.465092</v>
      </c>
      <c r="L891">
        <v>9.2523119999999999</v>
      </c>
      <c r="M891" t="s">
        <v>4</v>
      </c>
      <c r="N891">
        <v>14.914012</v>
      </c>
      <c r="O891">
        <v>2.2023000000000001E-2</v>
      </c>
      <c r="P891" t="s">
        <v>5</v>
      </c>
      <c r="Q891">
        <v>72.185411999999999</v>
      </c>
      <c r="R891">
        <v>3.610471</v>
      </c>
      <c r="S891" t="s">
        <v>6</v>
      </c>
      <c r="T891">
        <v>23.144258000000001</v>
      </c>
      <c r="U891">
        <v>1.7482999999999999E-2</v>
      </c>
      <c r="V891" t="s">
        <v>7</v>
      </c>
      <c r="W891">
        <v>12.0244</v>
      </c>
      <c r="X891">
        <v>0.20704900000000001</v>
      </c>
      <c r="Y891" t="s">
        <v>8</v>
      </c>
      <c r="Z891">
        <v>25.589148000000002</v>
      </c>
      <c r="AA891">
        <v>1.8760300000000001</v>
      </c>
      <c r="AB891" t="s">
        <v>9</v>
      </c>
      <c r="AC891">
        <v>152.63820000000001</v>
      </c>
      <c r="AD891">
        <v>1.64933</v>
      </c>
      <c r="AE891" t="s">
        <v>10</v>
      </c>
      <c r="AF891">
        <v>1.302E-3</v>
      </c>
      <c r="AG891">
        <v>0</v>
      </c>
      <c r="AH891" t="s">
        <v>11</v>
      </c>
      <c r="AI891">
        <v>0.99905299999999997</v>
      </c>
      <c r="AJ891">
        <v>1.9999999999999999E-6</v>
      </c>
      <c r="AK891" t="s">
        <v>12</v>
      </c>
      <c r="AL891">
        <v>0.16</v>
      </c>
      <c r="AM891">
        <v>0.13439999999999999</v>
      </c>
    </row>
    <row r="892" spans="1:39" x14ac:dyDescent="0.25">
      <c r="A892" t="s">
        <v>210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275.30719199999999</v>
      </c>
      <c r="I892">
        <v>11.897942</v>
      </c>
      <c r="J892" t="s">
        <v>3</v>
      </c>
      <c r="K892">
        <v>272.000428</v>
      </c>
      <c r="L892">
        <v>11.899012000000001</v>
      </c>
      <c r="M892" t="s">
        <v>4</v>
      </c>
      <c r="N892">
        <v>16.415047999999999</v>
      </c>
      <c r="O892">
        <v>3.1869000000000001E-2</v>
      </c>
      <c r="P892" t="s">
        <v>5</v>
      </c>
      <c r="Q892">
        <v>79.435826000000006</v>
      </c>
      <c r="R892">
        <v>4.4619989999999996</v>
      </c>
      <c r="S892" t="s">
        <v>6</v>
      </c>
      <c r="T892">
        <v>25.453493999999999</v>
      </c>
      <c r="U892">
        <v>2.1132999999999999E-2</v>
      </c>
      <c r="V892" t="s">
        <v>7</v>
      </c>
      <c r="W892">
        <v>13.250121999999999</v>
      </c>
      <c r="X892">
        <v>0.23924599999999999</v>
      </c>
      <c r="Y892" t="s">
        <v>8</v>
      </c>
      <c r="Z892">
        <v>28.154527999999999</v>
      </c>
      <c r="AA892">
        <v>2.3266840000000002</v>
      </c>
      <c r="AB892" t="s">
        <v>9</v>
      </c>
      <c r="AC892">
        <v>167.646792</v>
      </c>
      <c r="AD892">
        <v>2.101299</v>
      </c>
      <c r="AE892" t="s">
        <v>10</v>
      </c>
      <c r="AF892">
        <v>1.302E-3</v>
      </c>
      <c r="AG892">
        <v>0</v>
      </c>
      <c r="AH892" t="s">
        <v>11</v>
      </c>
      <c r="AI892">
        <v>0.99907000000000001</v>
      </c>
      <c r="AJ892">
        <v>1.9999999999999999E-6</v>
      </c>
      <c r="AK892" t="s">
        <v>12</v>
      </c>
      <c r="AL892">
        <v>0.24</v>
      </c>
      <c r="AM892">
        <v>0.18240000000000001</v>
      </c>
    </row>
    <row r="893" spans="1:39" x14ac:dyDescent="0.25">
      <c r="A893" t="s">
        <v>210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299.98980999999998</v>
      </c>
      <c r="I893">
        <v>13.416256000000001</v>
      </c>
      <c r="J893" t="s">
        <v>3</v>
      </c>
      <c r="K893">
        <v>296.382544</v>
      </c>
      <c r="L893">
        <v>13.415153</v>
      </c>
      <c r="M893" t="s">
        <v>4</v>
      </c>
      <c r="N893">
        <v>17.90456</v>
      </c>
      <c r="O893">
        <v>3.4116E-2</v>
      </c>
      <c r="P893" t="s">
        <v>5</v>
      </c>
      <c r="Q893">
        <v>86.625894000000002</v>
      </c>
      <c r="R893">
        <v>5.0583650000000002</v>
      </c>
      <c r="S893" t="s">
        <v>6</v>
      </c>
      <c r="T893">
        <v>27.764904000000001</v>
      </c>
      <c r="U893">
        <v>2.4652E-2</v>
      </c>
      <c r="V893" t="s">
        <v>7</v>
      </c>
      <c r="W893">
        <v>14.450008</v>
      </c>
      <c r="X893">
        <v>0.26802900000000002</v>
      </c>
      <c r="Y893" t="s">
        <v>8</v>
      </c>
      <c r="Z893">
        <v>30.693010000000001</v>
      </c>
      <c r="AA893">
        <v>2.661022</v>
      </c>
      <c r="AB893" t="s">
        <v>9</v>
      </c>
      <c r="AC893">
        <v>182.57603800000001</v>
      </c>
      <c r="AD893">
        <v>2.309952</v>
      </c>
      <c r="AE893" t="s">
        <v>10</v>
      </c>
      <c r="AF893">
        <v>1.302E-3</v>
      </c>
      <c r="AG893">
        <v>0</v>
      </c>
      <c r="AH893" t="s">
        <v>11</v>
      </c>
      <c r="AI893">
        <v>0.999089</v>
      </c>
      <c r="AJ893">
        <v>1.9999999999999999E-6</v>
      </c>
      <c r="AK893" t="s">
        <v>12</v>
      </c>
      <c r="AL893">
        <v>0.26</v>
      </c>
      <c r="AM893">
        <v>0.19239999999999999</v>
      </c>
    </row>
    <row r="894" spans="1:39" x14ac:dyDescent="0.25">
      <c r="A894" t="s">
        <v>210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324.64518399999997</v>
      </c>
      <c r="I894">
        <v>14.595712000000001</v>
      </c>
      <c r="J894" t="s">
        <v>3</v>
      </c>
      <c r="K894">
        <v>320.73727000000002</v>
      </c>
      <c r="L894">
        <v>14.592950999999999</v>
      </c>
      <c r="M894" t="s">
        <v>4</v>
      </c>
      <c r="N894">
        <v>19.393794</v>
      </c>
      <c r="O894">
        <v>3.4668999999999998E-2</v>
      </c>
      <c r="P894" t="s">
        <v>5</v>
      </c>
      <c r="Q894">
        <v>93.820436000000001</v>
      </c>
      <c r="R894">
        <v>5.6520349999999997</v>
      </c>
      <c r="S894" t="s">
        <v>6</v>
      </c>
      <c r="T894">
        <v>30.078534000000001</v>
      </c>
      <c r="U894">
        <v>2.5495E-2</v>
      </c>
      <c r="V894" t="s">
        <v>7</v>
      </c>
      <c r="W894">
        <v>15.648126</v>
      </c>
      <c r="X894">
        <v>0.30083599999999999</v>
      </c>
      <c r="Y894" t="s">
        <v>8</v>
      </c>
      <c r="Z894">
        <v>33.232391999999997</v>
      </c>
      <c r="AA894">
        <v>2.969147</v>
      </c>
      <c r="AB894" t="s">
        <v>9</v>
      </c>
      <c r="AC894">
        <v>197.474084</v>
      </c>
      <c r="AD894">
        <v>2.5114749999999999</v>
      </c>
      <c r="AE894" t="s">
        <v>10</v>
      </c>
      <c r="AF894">
        <v>1.2999999999999999E-3</v>
      </c>
      <c r="AG894">
        <v>0</v>
      </c>
      <c r="AH894" t="s">
        <v>11</v>
      </c>
      <c r="AI894">
        <v>0.99914800000000004</v>
      </c>
      <c r="AJ894">
        <v>1.9999999999999999E-6</v>
      </c>
      <c r="AK894" t="s">
        <v>12</v>
      </c>
      <c r="AL894">
        <v>0.34</v>
      </c>
      <c r="AM894">
        <v>0.26440000000000002</v>
      </c>
    </row>
    <row r="895" spans="1:39" x14ac:dyDescent="0.25">
      <c r="A895" t="s">
        <v>210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349.43909200000002</v>
      </c>
      <c r="I895">
        <v>15.559608000000001</v>
      </c>
      <c r="J895" t="s">
        <v>3</v>
      </c>
      <c r="K895">
        <v>345.23291399999999</v>
      </c>
      <c r="L895">
        <v>15.571607999999999</v>
      </c>
      <c r="M895" t="s">
        <v>4</v>
      </c>
      <c r="N895">
        <v>20.895800000000001</v>
      </c>
      <c r="O895">
        <v>3.8102999999999998E-2</v>
      </c>
      <c r="P895" t="s">
        <v>5</v>
      </c>
      <c r="Q895">
        <v>101.05533</v>
      </c>
      <c r="R895">
        <v>6.2689240000000002</v>
      </c>
      <c r="S895" t="s">
        <v>6</v>
      </c>
      <c r="T895">
        <v>32.384472000000002</v>
      </c>
      <c r="U895">
        <v>2.6313E-2</v>
      </c>
      <c r="V895" t="s">
        <v>7</v>
      </c>
      <c r="W895">
        <v>16.873781999999999</v>
      </c>
      <c r="X895">
        <v>0.332069</v>
      </c>
      <c r="Y895" t="s">
        <v>8</v>
      </c>
      <c r="Z895">
        <v>35.784750000000003</v>
      </c>
      <c r="AA895">
        <v>3.30281</v>
      </c>
      <c r="AB895" t="s">
        <v>9</v>
      </c>
      <c r="AC895">
        <v>212.458226</v>
      </c>
      <c r="AD895">
        <v>2.9508320000000001</v>
      </c>
      <c r="AE895" t="s">
        <v>10</v>
      </c>
      <c r="AF895">
        <v>1.2999999999999999E-3</v>
      </c>
      <c r="AG895">
        <v>0</v>
      </c>
      <c r="AH895" t="s">
        <v>11</v>
      </c>
      <c r="AI895">
        <v>0.99922599999999995</v>
      </c>
      <c r="AJ895">
        <v>9.9999999999999995E-7</v>
      </c>
      <c r="AK895" t="s">
        <v>12</v>
      </c>
      <c r="AL895">
        <v>0.36</v>
      </c>
      <c r="AM895">
        <v>0.31040000000000001</v>
      </c>
    </row>
    <row r="896" spans="1:39" x14ac:dyDescent="0.25">
      <c r="A896" t="s">
        <v>210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373.95764200000002</v>
      </c>
      <c r="I896">
        <v>17.057651</v>
      </c>
      <c r="J896" t="s">
        <v>3</v>
      </c>
      <c r="K896">
        <v>369.451302</v>
      </c>
      <c r="L896">
        <v>17.069737</v>
      </c>
      <c r="M896" t="s">
        <v>4</v>
      </c>
      <c r="N896">
        <v>22.386991999999999</v>
      </c>
      <c r="O896">
        <v>3.8507E-2</v>
      </c>
      <c r="P896" t="s">
        <v>5</v>
      </c>
      <c r="Q896">
        <v>108.19060399999999</v>
      </c>
      <c r="R896">
        <v>6.9524879999999998</v>
      </c>
      <c r="S896" t="s">
        <v>6</v>
      </c>
      <c r="T896">
        <v>34.696080000000002</v>
      </c>
      <c r="U896">
        <v>2.7231000000000002E-2</v>
      </c>
      <c r="V896" t="s">
        <v>7</v>
      </c>
      <c r="W896">
        <v>18.057936000000002</v>
      </c>
      <c r="X896">
        <v>0.35197400000000001</v>
      </c>
      <c r="Y896" t="s">
        <v>8</v>
      </c>
      <c r="Z896">
        <v>38.289819999999999</v>
      </c>
      <c r="AA896">
        <v>3.6658650000000002</v>
      </c>
      <c r="AB896" t="s">
        <v>9</v>
      </c>
      <c r="AC896">
        <v>227.27973</v>
      </c>
      <c r="AD896">
        <v>3.1601469999999998</v>
      </c>
      <c r="AE896" t="s">
        <v>10</v>
      </c>
      <c r="AF896">
        <v>1.2999999999999999E-3</v>
      </c>
      <c r="AG896">
        <v>0</v>
      </c>
      <c r="AH896" t="s">
        <v>11</v>
      </c>
      <c r="AI896">
        <v>0.99922599999999995</v>
      </c>
      <c r="AJ896">
        <v>9.9999999999999995E-7</v>
      </c>
      <c r="AK896" t="s">
        <v>12</v>
      </c>
      <c r="AL896">
        <v>0.52</v>
      </c>
      <c r="AM896">
        <v>0.5696</v>
      </c>
    </row>
    <row r="897" spans="1:39" x14ac:dyDescent="0.25">
      <c r="A897" t="s">
        <v>210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398.61157200000002</v>
      </c>
      <c r="I897">
        <v>19.05705</v>
      </c>
      <c r="J897" t="s">
        <v>3</v>
      </c>
      <c r="K897">
        <v>393.80560400000002</v>
      </c>
      <c r="L897">
        <v>19.077981000000001</v>
      </c>
      <c r="M897" t="s">
        <v>4</v>
      </c>
      <c r="N897">
        <v>23.879605999999999</v>
      </c>
      <c r="O897">
        <v>4.0308999999999998E-2</v>
      </c>
      <c r="P897" t="s">
        <v>5</v>
      </c>
      <c r="Q897">
        <v>115.42263800000001</v>
      </c>
      <c r="R897">
        <v>7.8180440000000004</v>
      </c>
      <c r="S897" t="s">
        <v>6</v>
      </c>
      <c r="T897">
        <v>36.999214000000002</v>
      </c>
      <c r="U897">
        <v>2.7955000000000001E-2</v>
      </c>
      <c r="V897" t="s">
        <v>7</v>
      </c>
      <c r="W897">
        <v>19.281925999999999</v>
      </c>
      <c r="X897">
        <v>0.39812799999999998</v>
      </c>
      <c r="Y897" t="s">
        <v>8</v>
      </c>
      <c r="Z897">
        <v>40.850250000000003</v>
      </c>
      <c r="AA897">
        <v>4.0769270000000004</v>
      </c>
      <c r="AB897" t="s">
        <v>9</v>
      </c>
      <c r="AC897">
        <v>242.136472</v>
      </c>
      <c r="AD897">
        <v>3.486307</v>
      </c>
      <c r="AE897" t="s">
        <v>10</v>
      </c>
      <c r="AF897">
        <v>1.299E-3</v>
      </c>
      <c r="AG897">
        <v>0</v>
      </c>
      <c r="AH897" t="s">
        <v>11</v>
      </c>
      <c r="AI897">
        <v>0.99922599999999995</v>
      </c>
      <c r="AJ897">
        <v>9.9999999999999995E-7</v>
      </c>
      <c r="AK897" t="s">
        <v>12</v>
      </c>
      <c r="AL897">
        <v>0.66</v>
      </c>
      <c r="AM897">
        <v>0.58440000000000003</v>
      </c>
    </row>
    <row r="898" spans="1:39" x14ac:dyDescent="0.25">
      <c r="A898" t="s">
        <v>210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423.22014000000001</v>
      </c>
      <c r="I898">
        <v>21.225135999999999</v>
      </c>
      <c r="J898" t="s">
        <v>3</v>
      </c>
      <c r="K898">
        <v>418.11422399999998</v>
      </c>
      <c r="L898">
        <v>21.256815</v>
      </c>
      <c r="M898" t="s">
        <v>4</v>
      </c>
      <c r="N898">
        <v>25.373732</v>
      </c>
      <c r="O898">
        <v>4.5143999999999997E-2</v>
      </c>
      <c r="P898" t="s">
        <v>5</v>
      </c>
      <c r="Q898">
        <v>122.614358</v>
      </c>
      <c r="R898">
        <v>8.3737379999999995</v>
      </c>
      <c r="S898" t="s">
        <v>6</v>
      </c>
      <c r="T898">
        <v>39.304963999999998</v>
      </c>
      <c r="U898">
        <v>3.1074000000000001E-2</v>
      </c>
      <c r="V898" t="s">
        <v>7</v>
      </c>
      <c r="W898">
        <v>20.481666000000001</v>
      </c>
      <c r="X898">
        <v>0.41382600000000003</v>
      </c>
      <c r="Y898" t="s">
        <v>8</v>
      </c>
      <c r="Z898">
        <v>43.395662000000002</v>
      </c>
      <c r="AA898">
        <v>4.4267580000000004</v>
      </c>
      <c r="AB898" t="s">
        <v>9</v>
      </c>
      <c r="AC898">
        <v>256.98725000000002</v>
      </c>
      <c r="AD898">
        <v>4.0318500000000004</v>
      </c>
      <c r="AE898" t="s">
        <v>10</v>
      </c>
      <c r="AF898">
        <v>1.2960000000000001E-3</v>
      </c>
      <c r="AG898">
        <v>0</v>
      </c>
      <c r="AH898" t="s">
        <v>11</v>
      </c>
      <c r="AI898">
        <v>0.99929400000000002</v>
      </c>
      <c r="AJ898">
        <v>9.9999999999999995E-7</v>
      </c>
      <c r="AK898" t="s">
        <v>12</v>
      </c>
      <c r="AL898">
        <v>0.78</v>
      </c>
      <c r="AM898">
        <v>0.89159999999999995</v>
      </c>
    </row>
    <row r="899" spans="1:39" x14ac:dyDescent="0.25">
      <c r="A899" t="s">
        <v>210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447.81759799999998</v>
      </c>
      <c r="I899">
        <v>23.597836000000001</v>
      </c>
      <c r="J899" t="s">
        <v>3</v>
      </c>
      <c r="K899">
        <v>442.41080799999997</v>
      </c>
      <c r="L899">
        <v>23.620566</v>
      </c>
      <c r="M899" t="s">
        <v>4</v>
      </c>
      <c r="N899">
        <v>26.864153999999999</v>
      </c>
      <c r="O899">
        <v>4.8335000000000003E-2</v>
      </c>
      <c r="P899" t="s">
        <v>5</v>
      </c>
      <c r="Q899">
        <v>129.839088</v>
      </c>
      <c r="R899">
        <v>9.2377109999999991</v>
      </c>
      <c r="S899" t="s">
        <v>6</v>
      </c>
      <c r="T899">
        <v>41.610908000000002</v>
      </c>
      <c r="U899">
        <v>3.4956000000000001E-2</v>
      </c>
      <c r="V899" t="s">
        <v>7</v>
      </c>
      <c r="W899">
        <v>21.693861999999999</v>
      </c>
      <c r="X899">
        <v>0.46703099999999997</v>
      </c>
      <c r="Y899" t="s">
        <v>8</v>
      </c>
      <c r="Z899">
        <v>45.953788000000003</v>
      </c>
      <c r="AA899">
        <v>4.8266419999999997</v>
      </c>
      <c r="AB899" t="s">
        <v>9</v>
      </c>
      <c r="AC899">
        <v>271.79648400000002</v>
      </c>
      <c r="AD899">
        <v>4.4895329999999998</v>
      </c>
      <c r="AE899" t="s">
        <v>10</v>
      </c>
      <c r="AF899">
        <v>1.2869999999999999E-3</v>
      </c>
      <c r="AG899">
        <v>0</v>
      </c>
      <c r="AH899" t="s">
        <v>11</v>
      </c>
      <c r="AI899">
        <v>0.99931599999999998</v>
      </c>
      <c r="AJ899">
        <v>9.9999999999999995E-7</v>
      </c>
      <c r="AK899" t="s">
        <v>12</v>
      </c>
      <c r="AL899">
        <v>0.9</v>
      </c>
      <c r="AM899">
        <v>1.0900000000000001</v>
      </c>
    </row>
    <row r="900" spans="1:39" x14ac:dyDescent="0.25">
      <c r="A900" t="s">
        <v>210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472.41262799999998</v>
      </c>
      <c r="I900">
        <v>25.303203</v>
      </c>
      <c r="J900" t="s">
        <v>3</v>
      </c>
      <c r="K900">
        <v>466.70611600000001</v>
      </c>
      <c r="L900">
        <v>25.333532999999999</v>
      </c>
      <c r="M900" t="s">
        <v>4</v>
      </c>
      <c r="N900">
        <v>28.354938000000001</v>
      </c>
      <c r="O900">
        <v>5.3225000000000001E-2</v>
      </c>
      <c r="P900" t="s">
        <v>5</v>
      </c>
      <c r="Q900">
        <v>137.081974</v>
      </c>
      <c r="R900">
        <v>9.6892119999999995</v>
      </c>
      <c r="S900" t="s">
        <v>6</v>
      </c>
      <c r="T900">
        <v>43.917568000000003</v>
      </c>
      <c r="U900">
        <v>3.7201999999999999E-2</v>
      </c>
      <c r="V900" t="s">
        <v>7</v>
      </c>
      <c r="W900">
        <v>22.921797999999999</v>
      </c>
      <c r="X900">
        <v>0.498697</v>
      </c>
      <c r="Y900" t="s">
        <v>8</v>
      </c>
      <c r="Z900">
        <v>48.518452000000003</v>
      </c>
      <c r="AA900">
        <v>5.092409</v>
      </c>
      <c r="AB900" t="s">
        <v>9</v>
      </c>
      <c r="AC900">
        <v>286.58496200000002</v>
      </c>
      <c r="AD900">
        <v>4.8718320000000004</v>
      </c>
      <c r="AE900" t="s">
        <v>10</v>
      </c>
      <c r="AF900">
        <v>1.284E-3</v>
      </c>
      <c r="AG900">
        <v>0</v>
      </c>
      <c r="AH900" t="s">
        <v>11</v>
      </c>
      <c r="AI900">
        <v>0.99931599999999998</v>
      </c>
      <c r="AJ900">
        <v>9.9999999999999995E-7</v>
      </c>
      <c r="AK900" t="s">
        <v>12</v>
      </c>
      <c r="AL900">
        <v>1.04</v>
      </c>
      <c r="AM900">
        <v>1.4783999999999999</v>
      </c>
    </row>
    <row r="901" spans="1:39" x14ac:dyDescent="0.25">
      <c r="A901" t="s">
        <v>210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496.927932</v>
      </c>
      <c r="I901">
        <v>26.536190000000001</v>
      </c>
      <c r="J901" t="s">
        <v>3</v>
      </c>
      <c r="K901">
        <v>490.92060800000002</v>
      </c>
      <c r="L901">
        <v>26.547791</v>
      </c>
      <c r="M901" t="s">
        <v>4</v>
      </c>
      <c r="N901">
        <v>29.842562000000001</v>
      </c>
      <c r="O901">
        <v>5.4618E-2</v>
      </c>
      <c r="P901" t="s">
        <v>5</v>
      </c>
      <c r="Q901">
        <v>144.28496999999999</v>
      </c>
      <c r="R901">
        <v>10.311928999999999</v>
      </c>
      <c r="S901" t="s">
        <v>6</v>
      </c>
      <c r="T901">
        <v>46.224924000000001</v>
      </c>
      <c r="U901">
        <v>3.9059000000000003E-2</v>
      </c>
      <c r="V901" t="s">
        <v>7</v>
      </c>
      <c r="W901">
        <v>24.123624</v>
      </c>
      <c r="X901">
        <v>0.525003</v>
      </c>
      <c r="Y901" t="s">
        <v>8</v>
      </c>
      <c r="Z901">
        <v>51.070726000000001</v>
      </c>
      <c r="AA901">
        <v>5.469074</v>
      </c>
      <c r="AB901" t="s">
        <v>9</v>
      </c>
      <c r="AC901">
        <v>301.33787599999999</v>
      </c>
      <c r="AD901">
        <v>5.0710829999999998</v>
      </c>
      <c r="AE901" t="s">
        <v>10</v>
      </c>
      <c r="AF901">
        <v>1.284E-3</v>
      </c>
      <c r="AG901">
        <v>0</v>
      </c>
      <c r="AH901" t="s">
        <v>11</v>
      </c>
      <c r="AI901">
        <v>0.99939999999999996</v>
      </c>
      <c r="AJ901">
        <v>9.9999999999999995E-7</v>
      </c>
      <c r="AK901" t="s">
        <v>12</v>
      </c>
      <c r="AL901">
        <v>1.1200000000000001</v>
      </c>
      <c r="AM901">
        <v>1.7456</v>
      </c>
    </row>
    <row r="902" spans="1:39" x14ac:dyDescent="0.25">
      <c r="A902" t="s">
        <v>211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16.464117999999999</v>
      </c>
      <c r="I902">
        <v>0.105684</v>
      </c>
      <c r="J902" t="s">
        <v>3</v>
      </c>
      <c r="K902">
        <v>16.133384</v>
      </c>
      <c r="L902">
        <v>0.110619</v>
      </c>
      <c r="M902" t="s">
        <v>4</v>
      </c>
      <c r="N902">
        <v>1.5764400000000001</v>
      </c>
      <c r="O902">
        <v>1.077E-3</v>
      </c>
      <c r="P902" t="s">
        <v>5</v>
      </c>
      <c r="Q902">
        <v>0.30352400000000002</v>
      </c>
      <c r="R902">
        <v>1.0000000000000001E-5</v>
      </c>
      <c r="S902" t="s">
        <v>6</v>
      </c>
      <c r="T902">
        <v>10.757745999999999</v>
      </c>
      <c r="U902">
        <v>3.8607000000000002E-2</v>
      </c>
      <c r="V902" t="s">
        <v>7</v>
      </c>
      <c r="W902">
        <v>3.6884E-2</v>
      </c>
      <c r="X902">
        <v>3.1999999999999999E-5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1.536E-3</v>
      </c>
      <c r="AG902">
        <v>0</v>
      </c>
      <c r="AH902" t="s">
        <v>11</v>
      </c>
      <c r="AI902">
        <v>0.99680000000000002</v>
      </c>
      <c r="AJ902">
        <v>3.0000000000000001E-6</v>
      </c>
      <c r="AK902" t="s">
        <v>12</v>
      </c>
      <c r="AL902">
        <v>0</v>
      </c>
      <c r="AM902">
        <v>0</v>
      </c>
    </row>
    <row r="903" spans="1:39" x14ac:dyDescent="0.25">
      <c r="A903" t="s">
        <v>211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32.750309000000001</v>
      </c>
      <c r="I903">
        <v>0.28794500000000001</v>
      </c>
      <c r="J903" t="s">
        <v>3</v>
      </c>
      <c r="K903">
        <v>32.094726000000001</v>
      </c>
      <c r="L903">
        <v>0.30299599999999999</v>
      </c>
      <c r="M903" t="s">
        <v>4</v>
      </c>
      <c r="N903">
        <v>3.1249039999999999</v>
      </c>
      <c r="O903">
        <v>2.735E-3</v>
      </c>
      <c r="P903" t="s">
        <v>5</v>
      </c>
      <c r="Q903">
        <v>0.60382000000000002</v>
      </c>
      <c r="R903">
        <v>1.7E-5</v>
      </c>
      <c r="S903" t="s">
        <v>6</v>
      </c>
      <c r="T903">
        <v>21.449795999999999</v>
      </c>
      <c r="U903">
        <v>7.8076999999999994E-2</v>
      </c>
      <c r="V903" t="s">
        <v>7</v>
      </c>
      <c r="W903">
        <v>7.0610000000000006E-2</v>
      </c>
      <c r="X903">
        <v>9.2999999999999997E-5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1.4120000000000001E-3</v>
      </c>
      <c r="AG903">
        <v>0</v>
      </c>
      <c r="AH903" t="s">
        <v>11</v>
      </c>
      <c r="AI903">
        <v>0.99758899999999995</v>
      </c>
      <c r="AJ903">
        <v>3.0000000000000001E-6</v>
      </c>
      <c r="AK903" t="s">
        <v>12</v>
      </c>
      <c r="AL903">
        <v>0.02</v>
      </c>
      <c r="AM903">
        <v>1.9599999999999999E-2</v>
      </c>
    </row>
    <row r="904" spans="1:39" x14ac:dyDescent="0.25">
      <c r="A904" t="s">
        <v>211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48.804943999999999</v>
      </c>
      <c r="I904">
        <v>0.38671699999999998</v>
      </c>
      <c r="J904" t="s">
        <v>3</v>
      </c>
      <c r="K904">
        <v>47.820819</v>
      </c>
      <c r="L904">
        <v>0.40945100000000001</v>
      </c>
      <c r="M904" t="s">
        <v>4</v>
      </c>
      <c r="N904">
        <v>4.6665080000000003</v>
      </c>
      <c r="O904">
        <v>3.9269999999999999E-3</v>
      </c>
      <c r="P904" t="s">
        <v>5</v>
      </c>
      <c r="Q904">
        <v>0.904756</v>
      </c>
      <c r="R904">
        <v>7.8999999999999996E-5</v>
      </c>
      <c r="S904" t="s">
        <v>6</v>
      </c>
      <c r="T904">
        <v>32.018884</v>
      </c>
      <c r="U904">
        <v>9.9749000000000004E-2</v>
      </c>
      <c r="V904" t="s">
        <v>7</v>
      </c>
      <c r="W904">
        <v>0.103452</v>
      </c>
      <c r="X904">
        <v>1.54E-4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1.3810000000000001E-3</v>
      </c>
      <c r="AG904">
        <v>0</v>
      </c>
      <c r="AH904" t="s">
        <v>11</v>
      </c>
      <c r="AI904">
        <v>0.99803399999999998</v>
      </c>
      <c r="AJ904">
        <v>3.0000000000000001E-6</v>
      </c>
      <c r="AK904" t="s">
        <v>12</v>
      </c>
      <c r="AL904">
        <v>0.02</v>
      </c>
      <c r="AM904">
        <v>1.9599999999999999E-2</v>
      </c>
    </row>
    <row r="905" spans="1:39" x14ac:dyDescent="0.25">
      <c r="A905" t="s">
        <v>211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64.774782999999999</v>
      </c>
      <c r="I905">
        <v>0.46719500000000003</v>
      </c>
      <c r="J905" t="s">
        <v>3</v>
      </c>
      <c r="K905">
        <v>63.465020000000003</v>
      </c>
      <c r="L905">
        <v>0.50347500000000001</v>
      </c>
      <c r="M905" t="s">
        <v>4</v>
      </c>
      <c r="N905">
        <v>6.2091519999999996</v>
      </c>
      <c r="O905">
        <v>5.3600000000000002E-3</v>
      </c>
      <c r="P905" t="s">
        <v>5</v>
      </c>
      <c r="Q905">
        <v>1.2049700000000001</v>
      </c>
      <c r="R905">
        <v>8.0000000000000007E-5</v>
      </c>
      <c r="S905" t="s">
        <v>6</v>
      </c>
      <c r="T905">
        <v>42.576479999999997</v>
      </c>
      <c r="U905">
        <v>0.10913200000000001</v>
      </c>
      <c r="V905" t="s">
        <v>7</v>
      </c>
      <c r="W905">
        <v>0.13627400000000001</v>
      </c>
      <c r="X905">
        <v>2.3000000000000001E-4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1.372E-3</v>
      </c>
      <c r="AG905">
        <v>0</v>
      </c>
      <c r="AH905" t="s">
        <v>11</v>
      </c>
      <c r="AI905">
        <v>0.99822599999999995</v>
      </c>
      <c r="AJ905">
        <v>3.0000000000000001E-6</v>
      </c>
      <c r="AK905" t="s">
        <v>12</v>
      </c>
      <c r="AL905">
        <v>0.04</v>
      </c>
      <c r="AM905">
        <v>3.8399999999999997E-2</v>
      </c>
    </row>
    <row r="906" spans="1:39" x14ac:dyDescent="0.25">
      <c r="A906" t="s">
        <v>211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80.755900999999994</v>
      </c>
      <c r="I906">
        <v>0.56749300000000003</v>
      </c>
      <c r="J906" t="s">
        <v>3</v>
      </c>
      <c r="K906">
        <v>79.128484</v>
      </c>
      <c r="L906">
        <v>0.62179700000000004</v>
      </c>
      <c r="M906" t="s">
        <v>4</v>
      </c>
      <c r="N906">
        <v>7.7527999999999997</v>
      </c>
      <c r="O906">
        <v>7.5389999999999997E-3</v>
      </c>
      <c r="P906" t="s">
        <v>5</v>
      </c>
      <c r="Q906">
        <v>1.505185</v>
      </c>
      <c r="R906">
        <v>8.1000000000000004E-5</v>
      </c>
      <c r="S906" t="s">
        <v>6</v>
      </c>
      <c r="T906">
        <v>53.115310000000001</v>
      </c>
      <c r="U906">
        <v>0.12345399999999999</v>
      </c>
      <c r="V906" t="s">
        <v>7</v>
      </c>
      <c r="W906">
        <v>0.16789799999999999</v>
      </c>
      <c r="X906">
        <v>3.0400000000000002E-4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1.372E-3</v>
      </c>
      <c r="AG906">
        <v>0</v>
      </c>
      <c r="AH906" t="s">
        <v>11</v>
      </c>
      <c r="AI906">
        <v>0.99841000000000002</v>
      </c>
      <c r="AJ906">
        <v>1.9999999999999999E-6</v>
      </c>
      <c r="AK906" t="s">
        <v>12</v>
      </c>
      <c r="AL906">
        <v>0.04</v>
      </c>
      <c r="AM906">
        <v>3.8399999999999997E-2</v>
      </c>
    </row>
    <row r="907" spans="1:39" x14ac:dyDescent="0.25">
      <c r="A907" t="s">
        <v>211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96.748588999999996</v>
      </c>
      <c r="I907">
        <v>0.63331499999999996</v>
      </c>
      <c r="J907" t="s">
        <v>3</v>
      </c>
      <c r="K907">
        <v>94.795546999999999</v>
      </c>
      <c r="L907">
        <v>0.69561700000000004</v>
      </c>
      <c r="M907" t="s">
        <v>4</v>
      </c>
      <c r="N907">
        <v>9.2988759999999999</v>
      </c>
      <c r="O907">
        <v>1.0614E-2</v>
      </c>
      <c r="P907" t="s">
        <v>5</v>
      </c>
      <c r="Q907">
        <v>1.80532</v>
      </c>
      <c r="R907">
        <v>8.0000000000000007E-5</v>
      </c>
      <c r="S907" t="s">
        <v>6</v>
      </c>
      <c r="T907">
        <v>63.678441999999997</v>
      </c>
      <c r="U907">
        <v>0.13167300000000001</v>
      </c>
      <c r="V907" t="s">
        <v>7</v>
      </c>
      <c r="W907">
        <v>0.19914599999999999</v>
      </c>
      <c r="X907">
        <v>3.5E-4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1.3209999999999999E-3</v>
      </c>
      <c r="AG907">
        <v>0</v>
      </c>
      <c r="AH907" t="s">
        <v>11</v>
      </c>
      <c r="AI907">
        <v>0.99843599999999999</v>
      </c>
      <c r="AJ907">
        <v>3.0000000000000001E-6</v>
      </c>
      <c r="AK907" t="s">
        <v>12</v>
      </c>
      <c r="AL907">
        <v>0.06</v>
      </c>
      <c r="AM907">
        <v>5.6399999999999999E-2</v>
      </c>
    </row>
    <row r="908" spans="1:39" x14ac:dyDescent="0.25">
      <c r="A908" t="s">
        <v>211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112.756137</v>
      </c>
      <c r="I908">
        <v>0.65219000000000005</v>
      </c>
      <c r="J908" t="s">
        <v>3</v>
      </c>
      <c r="K908">
        <v>110.47745</v>
      </c>
      <c r="L908">
        <v>0.70892500000000003</v>
      </c>
      <c r="M908" t="s">
        <v>4</v>
      </c>
      <c r="N908">
        <v>10.850491999999999</v>
      </c>
      <c r="O908">
        <v>1.4607E-2</v>
      </c>
      <c r="P908" t="s">
        <v>5</v>
      </c>
      <c r="Q908">
        <v>2.1060159999999999</v>
      </c>
      <c r="R908">
        <v>1.1E-4</v>
      </c>
      <c r="S908" t="s">
        <v>6</v>
      </c>
      <c r="T908">
        <v>74.229229000000004</v>
      </c>
      <c r="U908">
        <v>0.142262</v>
      </c>
      <c r="V908" t="s">
        <v>7</v>
      </c>
      <c r="W908">
        <v>0.23064999999999999</v>
      </c>
      <c r="X908">
        <v>4.1100000000000002E-4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1.3179999999999999E-3</v>
      </c>
      <c r="AG908">
        <v>0</v>
      </c>
      <c r="AH908" t="s">
        <v>11</v>
      </c>
      <c r="AI908">
        <v>0.99852099999999999</v>
      </c>
      <c r="AJ908">
        <v>1.9999999999999999E-6</v>
      </c>
      <c r="AK908" t="s">
        <v>12</v>
      </c>
      <c r="AL908">
        <v>0.06</v>
      </c>
      <c r="AM908">
        <v>5.6399999999999999E-2</v>
      </c>
    </row>
    <row r="909" spans="1:39" x14ac:dyDescent="0.25">
      <c r="A909" t="s">
        <v>211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128.76297700000001</v>
      </c>
      <c r="I909">
        <v>0.61711800000000006</v>
      </c>
      <c r="J909" t="s">
        <v>3</v>
      </c>
      <c r="K909">
        <v>126.163751</v>
      </c>
      <c r="L909">
        <v>0.66515299999999999</v>
      </c>
      <c r="M909" t="s">
        <v>4</v>
      </c>
      <c r="N909">
        <v>12.403183</v>
      </c>
      <c r="O909">
        <v>1.7437999999999999E-2</v>
      </c>
      <c r="P909" t="s">
        <v>5</v>
      </c>
      <c r="Q909">
        <v>2.4063569999999999</v>
      </c>
      <c r="R909">
        <v>1.13E-4</v>
      </c>
      <c r="S909" t="s">
        <v>6</v>
      </c>
      <c r="T909">
        <v>84.790257999999994</v>
      </c>
      <c r="U909">
        <v>0.15825</v>
      </c>
      <c r="V909" t="s">
        <v>7</v>
      </c>
      <c r="W909">
        <v>0.26167400000000002</v>
      </c>
      <c r="X909">
        <v>4.5399999999999998E-4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1.3179999999999999E-3</v>
      </c>
      <c r="AG909">
        <v>0</v>
      </c>
      <c r="AH909" t="s">
        <v>11</v>
      </c>
      <c r="AI909">
        <v>0.99864299999999995</v>
      </c>
      <c r="AJ909">
        <v>1.9999999999999999E-6</v>
      </c>
      <c r="AK909" t="s">
        <v>12</v>
      </c>
      <c r="AL909">
        <v>0.06</v>
      </c>
      <c r="AM909">
        <v>5.6399999999999999E-2</v>
      </c>
    </row>
    <row r="910" spans="1:39" x14ac:dyDescent="0.25">
      <c r="A910" t="s">
        <v>211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144.776713</v>
      </c>
      <c r="I910">
        <v>0.51572300000000004</v>
      </c>
      <c r="J910" t="s">
        <v>3</v>
      </c>
      <c r="K910">
        <v>141.850765</v>
      </c>
      <c r="L910">
        <v>0.554373</v>
      </c>
      <c r="M910" t="s">
        <v>4</v>
      </c>
      <c r="N910">
        <v>13.952506</v>
      </c>
      <c r="O910">
        <v>2.145E-2</v>
      </c>
      <c r="P910" t="s">
        <v>5</v>
      </c>
      <c r="Q910">
        <v>2.7067679999999998</v>
      </c>
      <c r="R910">
        <v>1.21E-4</v>
      </c>
      <c r="S910" t="s">
        <v>6</v>
      </c>
      <c r="T910">
        <v>95.354854000000003</v>
      </c>
      <c r="U910">
        <v>0.16125</v>
      </c>
      <c r="V910" t="s">
        <v>7</v>
      </c>
      <c r="W910">
        <v>0.29324</v>
      </c>
      <c r="X910">
        <v>5.2599999999999999E-4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1.3179999999999999E-3</v>
      </c>
      <c r="AG910">
        <v>0</v>
      </c>
      <c r="AH910" t="s">
        <v>11</v>
      </c>
      <c r="AI910">
        <v>0.99864299999999995</v>
      </c>
      <c r="AJ910">
        <v>1.9999999999999999E-6</v>
      </c>
      <c r="AK910" t="s">
        <v>12</v>
      </c>
      <c r="AL910">
        <v>0.1</v>
      </c>
      <c r="AM910">
        <v>0.09</v>
      </c>
    </row>
    <row r="911" spans="1:39" x14ac:dyDescent="0.25">
      <c r="A911" t="s">
        <v>211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160.78118900000001</v>
      </c>
      <c r="I911">
        <v>0.53301100000000001</v>
      </c>
      <c r="J911" t="s">
        <v>3</v>
      </c>
      <c r="K911">
        <v>157.53244799999999</v>
      </c>
      <c r="L911">
        <v>0.57251700000000005</v>
      </c>
      <c r="M911" t="s">
        <v>4</v>
      </c>
      <c r="N911">
        <v>15.500056000000001</v>
      </c>
      <c r="O911">
        <v>2.6422000000000001E-2</v>
      </c>
      <c r="P911" t="s">
        <v>5</v>
      </c>
      <c r="Q911">
        <v>3.0075099999999999</v>
      </c>
      <c r="R911">
        <v>1.2899999999999999E-4</v>
      </c>
      <c r="S911" t="s">
        <v>6</v>
      </c>
      <c r="T911">
        <v>105.91093100000001</v>
      </c>
      <c r="U911">
        <v>0.15228</v>
      </c>
      <c r="V911" t="s">
        <v>7</v>
      </c>
      <c r="W911">
        <v>0.32542599999999999</v>
      </c>
      <c r="X911">
        <v>6.69E-4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1.289E-3</v>
      </c>
      <c r="AG911">
        <v>0</v>
      </c>
      <c r="AH911" t="s">
        <v>11</v>
      </c>
      <c r="AI911">
        <v>0.99865000000000004</v>
      </c>
      <c r="AJ911">
        <v>1.9999999999999999E-6</v>
      </c>
      <c r="AK911" t="s">
        <v>12</v>
      </c>
      <c r="AL911">
        <v>0.12</v>
      </c>
      <c r="AM911">
        <v>0.14560000000000001</v>
      </c>
    </row>
    <row r="912" spans="1:39" x14ac:dyDescent="0.25">
      <c r="A912" t="s">
        <v>211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176.822575</v>
      </c>
      <c r="I912">
        <v>0.52615000000000001</v>
      </c>
      <c r="J912" t="s">
        <v>3</v>
      </c>
      <c r="K912">
        <v>173.24634599999999</v>
      </c>
      <c r="L912">
        <v>0.55991000000000002</v>
      </c>
      <c r="M912" t="s">
        <v>4</v>
      </c>
      <c r="N912">
        <v>17.049244999999999</v>
      </c>
      <c r="O912">
        <v>3.3531999999999999E-2</v>
      </c>
      <c r="P912" t="s">
        <v>5</v>
      </c>
      <c r="Q912">
        <v>3.3079149999999999</v>
      </c>
      <c r="R912">
        <v>1.36E-4</v>
      </c>
      <c r="S912" t="s">
        <v>6</v>
      </c>
      <c r="T912">
        <v>116.470753</v>
      </c>
      <c r="U912">
        <v>0.17088900000000001</v>
      </c>
      <c r="V912" t="s">
        <v>7</v>
      </c>
      <c r="W912">
        <v>0.35738599999999998</v>
      </c>
      <c r="X912">
        <v>7.85E-4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1.289E-3</v>
      </c>
      <c r="AG912">
        <v>0</v>
      </c>
      <c r="AH912" t="s">
        <v>11</v>
      </c>
      <c r="AI912">
        <v>0.99875800000000003</v>
      </c>
      <c r="AJ912">
        <v>1.9999999999999999E-6</v>
      </c>
      <c r="AK912" t="s">
        <v>12</v>
      </c>
      <c r="AL912">
        <v>0.14000000000000001</v>
      </c>
      <c r="AM912">
        <v>0.16039999999999999</v>
      </c>
    </row>
    <row r="913" spans="1:39" x14ac:dyDescent="0.25">
      <c r="A913" t="s">
        <v>211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192.81631400000001</v>
      </c>
      <c r="I913">
        <v>0.56413800000000003</v>
      </c>
      <c r="J913" t="s">
        <v>3</v>
      </c>
      <c r="K913">
        <v>188.90952200000001</v>
      </c>
      <c r="L913">
        <v>0.59203899999999998</v>
      </c>
      <c r="M913" t="s">
        <v>4</v>
      </c>
      <c r="N913">
        <v>18.594785000000002</v>
      </c>
      <c r="O913">
        <v>3.8614999999999997E-2</v>
      </c>
      <c r="P913" t="s">
        <v>5</v>
      </c>
      <c r="Q913">
        <v>3.6079599999999998</v>
      </c>
      <c r="R913">
        <v>1.45E-4</v>
      </c>
      <c r="S913" t="s">
        <v>6</v>
      </c>
      <c r="T913">
        <v>127.020279</v>
      </c>
      <c r="U913">
        <v>0.17371</v>
      </c>
      <c r="V913" t="s">
        <v>7</v>
      </c>
      <c r="W913">
        <v>0.38827600000000001</v>
      </c>
      <c r="X913">
        <v>8.9899999999999995E-4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1.289E-3</v>
      </c>
      <c r="AG913">
        <v>0</v>
      </c>
      <c r="AH913" t="s">
        <v>11</v>
      </c>
      <c r="AI913">
        <v>0.99884899999999999</v>
      </c>
      <c r="AJ913">
        <v>1.9999999999999999E-6</v>
      </c>
      <c r="AK913" t="s">
        <v>12</v>
      </c>
      <c r="AL913">
        <v>0.2</v>
      </c>
      <c r="AM913">
        <v>0.2</v>
      </c>
    </row>
    <row r="914" spans="1:39" x14ac:dyDescent="0.25">
      <c r="A914" t="s">
        <v>211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208.81177099999999</v>
      </c>
      <c r="I914">
        <v>0.67193499999999995</v>
      </c>
      <c r="J914" t="s">
        <v>3</v>
      </c>
      <c r="K914">
        <v>204.579556</v>
      </c>
      <c r="L914">
        <v>0.69090300000000004</v>
      </c>
      <c r="M914" t="s">
        <v>4</v>
      </c>
      <c r="N914">
        <v>20.137225999999998</v>
      </c>
      <c r="O914">
        <v>4.4358000000000002E-2</v>
      </c>
      <c r="P914" t="s">
        <v>5</v>
      </c>
      <c r="Q914">
        <v>3.908347</v>
      </c>
      <c r="R914">
        <v>1.5100000000000001E-4</v>
      </c>
      <c r="S914" t="s">
        <v>6</v>
      </c>
      <c r="T914">
        <v>137.582415</v>
      </c>
      <c r="U914">
        <v>0.205486</v>
      </c>
      <c r="V914" t="s">
        <v>7</v>
      </c>
      <c r="W914">
        <v>0.41954000000000002</v>
      </c>
      <c r="X914">
        <v>1.018E-3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1.286E-3</v>
      </c>
      <c r="AG914">
        <v>0</v>
      </c>
      <c r="AH914" t="s">
        <v>11</v>
      </c>
      <c r="AI914">
        <v>0.99885400000000002</v>
      </c>
      <c r="AJ914">
        <v>1.9999999999999999E-6</v>
      </c>
      <c r="AK914" t="s">
        <v>12</v>
      </c>
      <c r="AL914">
        <v>0.26</v>
      </c>
      <c r="AM914">
        <v>0.2324</v>
      </c>
    </row>
    <row r="915" spans="1:39" x14ac:dyDescent="0.25">
      <c r="A915" t="s">
        <v>211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224.84177700000001</v>
      </c>
      <c r="I915">
        <v>0.97539600000000004</v>
      </c>
      <c r="J915" t="s">
        <v>3</v>
      </c>
      <c r="K915">
        <v>220.27803700000001</v>
      </c>
      <c r="L915">
        <v>1.0081929999999999</v>
      </c>
      <c r="M915" t="s">
        <v>4</v>
      </c>
      <c r="N915">
        <v>21.684218999999999</v>
      </c>
      <c r="O915">
        <v>4.9224999999999998E-2</v>
      </c>
      <c r="P915" t="s">
        <v>5</v>
      </c>
      <c r="Q915">
        <v>4.2083459999999997</v>
      </c>
      <c r="R915">
        <v>1.54E-4</v>
      </c>
      <c r="S915" t="s">
        <v>6</v>
      </c>
      <c r="T915">
        <v>148.161112</v>
      </c>
      <c r="U915">
        <v>0.26503399999999999</v>
      </c>
      <c r="V915" t="s">
        <v>7</v>
      </c>
      <c r="W915">
        <v>0.45078000000000001</v>
      </c>
      <c r="X915">
        <v>1.0920000000000001E-3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1.286E-3</v>
      </c>
      <c r="AG915">
        <v>0</v>
      </c>
      <c r="AH915" t="s">
        <v>11</v>
      </c>
      <c r="AI915">
        <v>0.99889700000000003</v>
      </c>
      <c r="AJ915">
        <v>1.9999999999999999E-6</v>
      </c>
      <c r="AK915" t="s">
        <v>12</v>
      </c>
      <c r="AL915">
        <v>0.38</v>
      </c>
      <c r="AM915">
        <v>0.35560000000000003</v>
      </c>
    </row>
    <row r="916" spans="1:39" x14ac:dyDescent="0.25">
      <c r="A916" t="s">
        <v>211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240.86393200000001</v>
      </c>
      <c r="I916">
        <v>1.1099810000000001</v>
      </c>
      <c r="J916" t="s">
        <v>3</v>
      </c>
      <c r="K916">
        <v>235.97266999999999</v>
      </c>
      <c r="L916">
        <v>1.1483540000000001</v>
      </c>
      <c r="M916" t="s">
        <v>4</v>
      </c>
      <c r="N916">
        <v>23.23603</v>
      </c>
      <c r="O916">
        <v>5.8770999999999997E-2</v>
      </c>
      <c r="P916" t="s">
        <v>5</v>
      </c>
      <c r="Q916">
        <v>4.508724</v>
      </c>
      <c r="R916">
        <v>1.95E-4</v>
      </c>
      <c r="S916" t="s">
        <v>6</v>
      </c>
      <c r="T916">
        <v>158.719414</v>
      </c>
      <c r="U916">
        <v>0.28256700000000001</v>
      </c>
      <c r="V916" t="s">
        <v>7</v>
      </c>
      <c r="W916">
        <v>0.48159999999999997</v>
      </c>
      <c r="X916">
        <v>1.1590000000000001E-3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1.286E-3</v>
      </c>
      <c r="AG916">
        <v>0</v>
      </c>
      <c r="AH916" t="s">
        <v>11</v>
      </c>
      <c r="AI916">
        <v>0.99889700000000003</v>
      </c>
      <c r="AJ916">
        <v>1.9999999999999999E-6</v>
      </c>
      <c r="AK916" t="s">
        <v>12</v>
      </c>
      <c r="AL916">
        <v>0.52</v>
      </c>
      <c r="AM916">
        <v>0.48959999999999998</v>
      </c>
    </row>
    <row r="917" spans="1:39" x14ac:dyDescent="0.25">
      <c r="A917" t="s">
        <v>211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256.88431400000002</v>
      </c>
      <c r="I917">
        <v>1.148431</v>
      </c>
      <c r="J917" t="s">
        <v>3</v>
      </c>
      <c r="K917">
        <v>251.66718599999999</v>
      </c>
      <c r="L917">
        <v>1.1788810000000001</v>
      </c>
      <c r="M917" t="s">
        <v>4</v>
      </c>
      <c r="N917">
        <v>24.786676</v>
      </c>
      <c r="O917">
        <v>6.7665000000000003E-2</v>
      </c>
      <c r="P917" t="s">
        <v>5</v>
      </c>
      <c r="Q917">
        <v>4.8088939999999996</v>
      </c>
      <c r="R917">
        <v>2.0799999999999999E-4</v>
      </c>
      <c r="S917" t="s">
        <v>6</v>
      </c>
      <c r="T917">
        <v>169.28258600000001</v>
      </c>
      <c r="U917">
        <v>0.28351199999999999</v>
      </c>
      <c r="V917" t="s">
        <v>7</v>
      </c>
      <c r="W917">
        <v>0.51204000000000005</v>
      </c>
      <c r="X917">
        <v>1.209E-3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1.286E-3</v>
      </c>
      <c r="AG917">
        <v>0</v>
      </c>
      <c r="AH917" t="s">
        <v>11</v>
      </c>
      <c r="AI917">
        <v>0.99895599999999996</v>
      </c>
      <c r="AJ917">
        <v>1.9999999999999999E-6</v>
      </c>
      <c r="AK917" t="s">
        <v>12</v>
      </c>
      <c r="AL917">
        <v>0.57999999999999996</v>
      </c>
      <c r="AM917">
        <v>0.56359999999999999</v>
      </c>
    </row>
    <row r="918" spans="1:39" x14ac:dyDescent="0.25">
      <c r="A918" t="s">
        <v>211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272.93041299999999</v>
      </c>
      <c r="I918">
        <v>1.300543</v>
      </c>
      <c r="J918" t="s">
        <v>3</v>
      </c>
      <c r="K918">
        <v>267.39359400000001</v>
      </c>
      <c r="L918">
        <v>1.3407929999999999</v>
      </c>
      <c r="M918" t="s">
        <v>4</v>
      </c>
      <c r="N918">
        <v>26.334942999999999</v>
      </c>
      <c r="O918">
        <v>7.6813999999999993E-2</v>
      </c>
      <c r="P918" t="s">
        <v>5</v>
      </c>
      <c r="Q918">
        <v>5.1088490000000002</v>
      </c>
      <c r="R918">
        <v>2.13E-4</v>
      </c>
      <c r="S918" t="s">
        <v>6</v>
      </c>
      <c r="T918">
        <v>179.86520999999999</v>
      </c>
      <c r="U918">
        <v>0.30301299999999998</v>
      </c>
      <c r="V918" t="s">
        <v>7</v>
      </c>
      <c r="W918">
        <v>0.54258399999999996</v>
      </c>
      <c r="X918">
        <v>1.263E-3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1.2849999999999999E-3</v>
      </c>
      <c r="AG918">
        <v>0</v>
      </c>
      <c r="AH918" t="s">
        <v>11</v>
      </c>
      <c r="AI918">
        <v>0.99895599999999996</v>
      </c>
      <c r="AJ918">
        <v>1.9999999999999999E-6</v>
      </c>
      <c r="AK918" t="s">
        <v>12</v>
      </c>
      <c r="AL918">
        <v>0.62</v>
      </c>
      <c r="AM918">
        <v>0.55559999999999998</v>
      </c>
    </row>
    <row r="919" spans="1:39" x14ac:dyDescent="0.25">
      <c r="A919" t="s">
        <v>211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288.99858699999999</v>
      </c>
      <c r="I919">
        <v>1.397135</v>
      </c>
      <c r="J919" t="s">
        <v>3</v>
      </c>
      <c r="K919">
        <v>283.13732199999998</v>
      </c>
      <c r="L919">
        <v>1.450393</v>
      </c>
      <c r="M919" t="s">
        <v>4</v>
      </c>
      <c r="N919">
        <v>27.883866999999999</v>
      </c>
      <c r="O919">
        <v>8.5890999999999995E-2</v>
      </c>
      <c r="P919" t="s">
        <v>5</v>
      </c>
      <c r="Q919">
        <v>5.409071</v>
      </c>
      <c r="R919">
        <v>2.1900000000000001E-4</v>
      </c>
      <c r="S919" t="s">
        <v>6</v>
      </c>
      <c r="T919">
        <v>190.45427000000001</v>
      </c>
      <c r="U919">
        <v>0.326658</v>
      </c>
      <c r="V919" t="s">
        <v>7</v>
      </c>
      <c r="W919">
        <v>0.57321500000000003</v>
      </c>
      <c r="X919">
        <v>1.3630000000000001E-3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1.2849999999999999E-3</v>
      </c>
      <c r="AG919">
        <v>0</v>
      </c>
      <c r="AH919" t="s">
        <v>11</v>
      </c>
      <c r="AI919">
        <v>0.99895699999999998</v>
      </c>
      <c r="AJ919">
        <v>1.9999999999999999E-6</v>
      </c>
      <c r="AK919" t="s">
        <v>12</v>
      </c>
      <c r="AL919">
        <v>0.78</v>
      </c>
      <c r="AM919">
        <v>1.0116000000000001</v>
      </c>
    </row>
    <row r="920" spans="1:39" x14ac:dyDescent="0.25">
      <c r="A920" t="s">
        <v>211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305.04147499999999</v>
      </c>
      <c r="I920">
        <v>1.330768</v>
      </c>
      <c r="J920" t="s">
        <v>3</v>
      </c>
      <c r="K920">
        <v>298.85023899999999</v>
      </c>
      <c r="L920">
        <v>1.3975150000000001</v>
      </c>
      <c r="M920" t="s">
        <v>4</v>
      </c>
      <c r="N920">
        <v>29.427928999999999</v>
      </c>
      <c r="O920">
        <v>9.4330999999999998E-2</v>
      </c>
      <c r="P920" t="s">
        <v>5</v>
      </c>
      <c r="Q920">
        <v>5.7092830000000001</v>
      </c>
      <c r="R920">
        <v>2.2900000000000001E-4</v>
      </c>
      <c r="S920" t="s">
        <v>6</v>
      </c>
      <c r="T920">
        <v>201.04638199999999</v>
      </c>
      <c r="U920">
        <v>0.32718399999999997</v>
      </c>
      <c r="V920" t="s">
        <v>7</v>
      </c>
      <c r="W920">
        <v>0.604765</v>
      </c>
      <c r="X920">
        <v>1.5280000000000001E-3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1.2849999999999999E-3</v>
      </c>
      <c r="AG920">
        <v>0</v>
      </c>
      <c r="AH920" t="s">
        <v>11</v>
      </c>
      <c r="AI920">
        <v>0.99895699999999998</v>
      </c>
      <c r="AJ920">
        <v>1.9999999999999999E-6</v>
      </c>
      <c r="AK920" t="s">
        <v>12</v>
      </c>
      <c r="AL920">
        <v>0.88</v>
      </c>
      <c r="AM920">
        <v>1.1856</v>
      </c>
    </row>
    <row r="921" spans="1:39" x14ac:dyDescent="0.25">
      <c r="A921" t="s">
        <v>211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321.08467200000001</v>
      </c>
      <c r="I921">
        <v>1.1420710000000001</v>
      </c>
      <c r="J921" t="s">
        <v>3</v>
      </c>
      <c r="K921">
        <v>314.570404</v>
      </c>
      <c r="L921">
        <v>1.1972160000000001</v>
      </c>
      <c r="M921" t="s">
        <v>4</v>
      </c>
      <c r="N921">
        <v>30.972992999999999</v>
      </c>
      <c r="O921">
        <v>0.10104</v>
      </c>
      <c r="P921" t="s">
        <v>5</v>
      </c>
      <c r="Q921">
        <v>6.0093329999999998</v>
      </c>
      <c r="R921">
        <v>2.2900000000000001E-4</v>
      </c>
      <c r="S921" t="s">
        <v>6</v>
      </c>
      <c r="T921">
        <v>211.62871899999999</v>
      </c>
      <c r="U921">
        <v>0.331206</v>
      </c>
      <c r="V921" t="s">
        <v>7</v>
      </c>
      <c r="W921">
        <v>0.63563899999999995</v>
      </c>
      <c r="X921">
        <v>1.5679999999999999E-3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1.2819999999999999E-3</v>
      </c>
      <c r="AG921">
        <v>0</v>
      </c>
      <c r="AH921" t="s">
        <v>11</v>
      </c>
      <c r="AI921">
        <v>0.99897499999999995</v>
      </c>
      <c r="AJ921">
        <v>1.9999999999999999E-6</v>
      </c>
      <c r="AK921" t="s">
        <v>12</v>
      </c>
      <c r="AL921">
        <v>1.1200000000000001</v>
      </c>
      <c r="AM921">
        <v>1.4256</v>
      </c>
    </row>
    <row r="922" spans="1:39" x14ac:dyDescent="0.25">
      <c r="A922" t="s">
        <v>210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25.036771999999999</v>
      </c>
      <c r="I922">
        <v>0.71766200000000002</v>
      </c>
      <c r="J922" t="s">
        <v>3</v>
      </c>
      <c r="K922">
        <v>24.830853999999999</v>
      </c>
      <c r="L922">
        <v>0.73116300000000001</v>
      </c>
      <c r="M922" t="s">
        <v>4</v>
      </c>
      <c r="N922">
        <v>1.4890060000000001</v>
      </c>
      <c r="O922">
        <v>3.2980000000000002E-3</v>
      </c>
      <c r="P922" t="s">
        <v>5</v>
      </c>
      <c r="Q922">
        <v>6.5938280000000002</v>
      </c>
      <c r="R922">
        <v>4.9374000000000001E-2</v>
      </c>
      <c r="S922" t="s">
        <v>6</v>
      </c>
      <c r="T922">
        <v>2.3297919999999999</v>
      </c>
      <c r="U922">
        <v>1.6969999999999999E-3</v>
      </c>
      <c r="V922" t="s">
        <v>7</v>
      </c>
      <c r="W922">
        <v>0.82787200000000005</v>
      </c>
      <c r="X922">
        <v>3.1970000000000002E-3</v>
      </c>
      <c r="Y922" t="s">
        <v>8</v>
      </c>
      <c r="Z922">
        <v>2.3603580000000002</v>
      </c>
      <c r="AA922">
        <v>2.146E-2</v>
      </c>
      <c r="AB922" t="s">
        <v>9</v>
      </c>
      <c r="AC922">
        <v>15.992991999999999</v>
      </c>
      <c r="AD922">
        <v>0.373971</v>
      </c>
      <c r="AE922" t="s">
        <v>10</v>
      </c>
      <c r="AF922">
        <v>1.3829999999999999E-3</v>
      </c>
      <c r="AG922">
        <v>0</v>
      </c>
      <c r="AH922" t="s">
        <v>11</v>
      </c>
      <c r="AI922">
        <v>0.99704199999999998</v>
      </c>
      <c r="AJ922">
        <v>3.9999999999999998E-6</v>
      </c>
      <c r="AK922" t="s">
        <v>12</v>
      </c>
      <c r="AL922">
        <v>0</v>
      </c>
      <c r="AM922">
        <v>0</v>
      </c>
    </row>
    <row r="923" spans="1:39" x14ac:dyDescent="0.25">
      <c r="A923" t="s">
        <v>210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49.24971</v>
      </c>
      <c r="I923">
        <v>1.979708</v>
      </c>
      <c r="J923" t="s">
        <v>3</v>
      </c>
      <c r="K923">
        <v>48.838306000000003</v>
      </c>
      <c r="L923">
        <v>1.997207</v>
      </c>
      <c r="M923" t="s">
        <v>4</v>
      </c>
      <c r="N923">
        <v>2.9813480000000001</v>
      </c>
      <c r="O923">
        <v>1.1063999999999999E-2</v>
      </c>
      <c r="P923" t="s">
        <v>5</v>
      </c>
      <c r="Q923">
        <v>13.058911999999999</v>
      </c>
      <c r="R923">
        <v>0.233843</v>
      </c>
      <c r="S923" t="s">
        <v>6</v>
      </c>
      <c r="T923">
        <v>4.6567460000000001</v>
      </c>
      <c r="U923">
        <v>1.1002E-2</v>
      </c>
      <c r="V923" t="s">
        <v>7</v>
      </c>
      <c r="W923">
        <v>1.660728</v>
      </c>
      <c r="X923">
        <v>1.136E-2</v>
      </c>
      <c r="Y923" t="s">
        <v>8</v>
      </c>
      <c r="Z923">
        <v>4.5871360000000001</v>
      </c>
      <c r="AA923">
        <v>0.110694</v>
      </c>
      <c r="AB923" t="s">
        <v>9</v>
      </c>
      <c r="AC923">
        <v>31.289259999999999</v>
      </c>
      <c r="AD923">
        <v>0.80834499999999998</v>
      </c>
      <c r="AE923" t="s">
        <v>10</v>
      </c>
      <c r="AF923">
        <v>1.3669999999999999E-3</v>
      </c>
      <c r="AG923">
        <v>0</v>
      </c>
      <c r="AH923" t="s">
        <v>11</v>
      </c>
      <c r="AI923">
        <v>0.99804000000000004</v>
      </c>
      <c r="AJ923">
        <v>3.0000000000000001E-6</v>
      </c>
      <c r="AK923" t="s">
        <v>12</v>
      </c>
      <c r="AL923">
        <v>0</v>
      </c>
      <c r="AM923">
        <v>0</v>
      </c>
    </row>
    <row r="924" spans="1:39" x14ac:dyDescent="0.25">
      <c r="A924" t="s">
        <v>210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73.291669999999996</v>
      </c>
      <c r="I924">
        <v>3.8654950000000001</v>
      </c>
      <c r="J924" t="s">
        <v>3</v>
      </c>
      <c r="K924">
        <v>72.674722000000003</v>
      </c>
      <c r="L924">
        <v>3.8838879999999998</v>
      </c>
      <c r="M924" t="s">
        <v>4</v>
      </c>
      <c r="N924">
        <v>4.4761139999999999</v>
      </c>
      <c r="O924">
        <v>2.5055999999999998E-2</v>
      </c>
      <c r="P924" t="s">
        <v>5</v>
      </c>
      <c r="Q924">
        <v>19.461632000000002</v>
      </c>
      <c r="R924">
        <v>0.46349600000000002</v>
      </c>
      <c r="S924" t="s">
        <v>6</v>
      </c>
      <c r="T924">
        <v>6.9758279999999999</v>
      </c>
      <c r="U924">
        <v>2.0979999999999999E-2</v>
      </c>
      <c r="V924" t="s">
        <v>7</v>
      </c>
      <c r="W924">
        <v>2.477506</v>
      </c>
      <c r="X924">
        <v>1.4375000000000001E-2</v>
      </c>
      <c r="Y924" t="s">
        <v>8</v>
      </c>
      <c r="Z924">
        <v>6.7797179999999999</v>
      </c>
      <c r="AA924">
        <v>0.24052799999999999</v>
      </c>
      <c r="AB924" t="s">
        <v>9</v>
      </c>
      <c r="AC924">
        <v>46.472560000000001</v>
      </c>
      <c r="AD924">
        <v>1.515188</v>
      </c>
      <c r="AE924" t="s">
        <v>10</v>
      </c>
      <c r="AF924">
        <v>1.338E-3</v>
      </c>
      <c r="AG924">
        <v>0</v>
      </c>
      <c r="AH924" t="s">
        <v>11</v>
      </c>
      <c r="AI924">
        <v>0.998108</v>
      </c>
      <c r="AJ924">
        <v>3.0000000000000001E-6</v>
      </c>
      <c r="AK924" t="s">
        <v>12</v>
      </c>
      <c r="AL924">
        <v>0</v>
      </c>
      <c r="AM924">
        <v>0</v>
      </c>
    </row>
    <row r="925" spans="1:39" x14ac:dyDescent="0.25">
      <c r="A925" t="s">
        <v>210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97.273144000000002</v>
      </c>
      <c r="I925">
        <v>7.9706970000000004</v>
      </c>
      <c r="J925" t="s">
        <v>3</v>
      </c>
      <c r="K925">
        <v>96.452454000000003</v>
      </c>
      <c r="L925">
        <v>8.0265979999999999</v>
      </c>
      <c r="M925" t="s">
        <v>4</v>
      </c>
      <c r="N925">
        <v>5.9725260000000002</v>
      </c>
      <c r="O925">
        <v>4.1172E-2</v>
      </c>
      <c r="P925" t="s">
        <v>5</v>
      </c>
      <c r="Q925">
        <v>25.855446000000001</v>
      </c>
      <c r="R925">
        <v>0.77224499999999996</v>
      </c>
      <c r="S925" t="s">
        <v>6</v>
      </c>
      <c r="T925">
        <v>9.2925079999999998</v>
      </c>
      <c r="U925">
        <v>3.8025000000000003E-2</v>
      </c>
      <c r="V925" t="s">
        <v>7</v>
      </c>
      <c r="W925">
        <v>3.2967840000000002</v>
      </c>
      <c r="X925">
        <v>2.0191000000000001E-2</v>
      </c>
      <c r="Y925" t="s">
        <v>8</v>
      </c>
      <c r="Z925">
        <v>8.9516460000000002</v>
      </c>
      <c r="AA925">
        <v>0.413107</v>
      </c>
      <c r="AB925" t="s">
        <v>9</v>
      </c>
      <c r="AC925">
        <v>61.602204</v>
      </c>
      <c r="AD925">
        <v>3.5774810000000001</v>
      </c>
      <c r="AE925" t="s">
        <v>10</v>
      </c>
      <c r="AF925">
        <v>1.3240000000000001E-3</v>
      </c>
      <c r="AG925">
        <v>0</v>
      </c>
      <c r="AH925" t="s">
        <v>11</v>
      </c>
      <c r="AI925">
        <v>0.998417</v>
      </c>
      <c r="AJ925">
        <v>1.9999999999999999E-6</v>
      </c>
      <c r="AK925" t="s">
        <v>12</v>
      </c>
      <c r="AL925">
        <v>0.02</v>
      </c>
      <c r="AM925">
        <v>1.9599999999999999E-2</v>
      </c>
    </row>
    <row r="926" spans="1:39" x14ac:dyDescent="0.25">
      <c r="A926" t="s">
        <v>210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120.99655</v>
      </c>
      <c r="I926">
        <v>11.756149000000001</v>
      </c>
      <c r="J926" t="s">
        <v>3</v>
      </c>
      <c r="K926">
        <v>119.968912</v>
      </c>
      <c r="L926">
        <v>11.780092</v>
      </c>
      <c r="M926" t="s">
        <v>4</v>
      </c>
      <c r="N926">
        <v>7.461862</v>
      </c>
      <c r="O926">
        <v>6.2752000000000002E-2</v>
      </c>
      <c r="P926" t="s">
        <v>5</v>
      </c>
      <c r="Q926">
        <v>32.237023999999998</v>
      </c>
      <c r="R926">
        <v>1.1678999999999999</v>
      </c>
      <c r="S926" t="s">
        <v>6</v>
      </c>
      <c r="T926">
        <v>11.625778</v>
      </c>
      <c r="U926">
        <v>6.5166000000000002E-2</v>
      </c>
      <c r="V926" t="s">
        <v>7</v>
      </c>
      <c r="W926">
        <v>4.1092240000000002</v>
      </c>
      <c r="X926">
        <v>2.4140000000000002E-2</v>
      </c>
      <c r="Y926" t="s">
        <v>8</v>
      </c>
      <c r="Z926">
        <v>11.115356</v>
      </c>
      <c r="AA926">
        <v>0.60204000000000002</v>
      </c>
      <c r="AB926" t="s">
        <v>9</v>
      </c>
      <c r="AC926">
        <v>76.499157999999994</v>
      </c>
      <c r="AD926">
        <v>5.0939860000000001</v>
      </c>
      <c r="AE926" t="s">
        <v>10</v>
      </c>
      <c r="AF926">
        <v>1.312E-3</v>
      </c>
      <c r="AG926">
        <v>0</v>
      </c>
      <c r="AH926" t="s">
        <v>11</v>
      </c>
      <c r="AI926">
        <v>0.99872899999999998</v>
      </c>
      <c r="AJ926">
        <v>1.9999999999999999E-6</v>
      </c>
      <c r="AK926" t="s">
        <v>12</v>
      </c>
      <c r="AL926">
        <v>0.02</v>
      </c>
      <c r="AM926">
        <v>1.9599999999999999E-2</v>
      </c>
    </row>
    <row r="927" spans="1:39" x14ac:dyDescent="0.25">
      <c r="A927" t="s">
        <v>210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144.620982</v>
      </c>
      <c r="I927">
        <v>16.328392000000001</v>
      </c>
      <c r="J927" t="s">
        <v>3</v>
      </c>
      <c r="K927">
        <v>143.38748799999999</v>
      </c>
      <c r="L927">
        <v>16.340211</v>
      </c>
      <c r="M927" t="s">
        <v>4</v>
      </c>
      <c r="N927">
        <v>8.9516600000000004</v>
      </c>
      <c r="O927">
        <v>9.0103000000000003E-2</v>
      </c>
      <c r="P927" t="s">
        <v>5</v>
      </c>
      <c r="Q927">
        <v>38.605671999999998</v>
      </c>
      <c r="R927">
        <v>1.6648829999999999</v>
      </c>
      <c r="S927" t="s">
        <v>6</v>
      </c>
      <c r="T927">
        <v>13.950912000000001</v>
      </c>
      <c r="U927">
        <v>9.1462000000000002E-2</v>
      </c>
      <c r="V927" t="s">
        <v>7</v>
      </c>
      <c r="W927">
        <v>4.9223020000000002</v>
      </c>
      <c r="X927">
        <v>3.0186999999999999E-2</v>
      </c>
      <c r="Y927" t="s">
        <v>8</v>
      </c>
      <c r="Z927">
        <v>13.271728</v>
      </c>
      <c r="AA927">
        <v>0.81713400000000003</v>
      </c>
      <c r="AB927" t="s">
        <v>9</v>
      </c>
      <c r="AC927">
        <v>91.308657999999994</v>
      </c>
      <c r="AD927">
        <v>6.9189790000000002</v>
      </c>
      <c r="AE927" t="s">
        <v>10</v>
      </c>
      <c r="AF927">
        <v>1.3110000000000001E-3</v>
      </c>
      <c r="AG927">
        <v>0</v>
      </c>
      <c r="AH927" t="s">
        <v>11</v>
      </c>
      <c r="AI927">
        <v>0.99887400000000004</v>
      </c>
      <c r="AJ927">
        <v>1.9999999999999999E-6</v>
      </c>
      <c r="AK927" t="s">
        <v>12</v>
      </c>
      <c r="AL927">
        <v>0.02</v>
      </c>
      <c r="AM927">
        <v>1.9599999999999999E-2</v>
      </c>
    </row>
    <row r="928" spans="1:39" x14ac:dyDescent="0.25">
      <c r="A928" t="s">
        <v>210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168.37478400000001</v>
      </c>
      <c r="I928">
        <v>22.248771000000001</v>
      </c>
      <c r="J928" t="s">
        <v>3</v>
      </c>
      <c r="K928">
        <v>166.936306</v>
      </c>
      <c r="L928">
        <v>22.224404</v>
      </c>
      <c r="M928" t="s">
        <v>4</v>
      </c>
      <c r="N928">
        <v>10.442705999999999</v>
      </c>
      <c r="O928">
        <v>0.104908</v>
      </c>
      <c r="P928" t="s">
        <v>5</v>
      </c>
      <c r="Q928">
        <v>45.013855999999997</v>
      </c>
      <c r="R928">
        <v>2.2482700000000002</v>
      </c>
      <c r="S928" t="s">
        <v>6</v>
      </c>
      <c r="T928">
        <v>16.269074</v>
      </c>
      <c r="U928">
        <v>0.12854299999999999</v>
      </c>
      <c r="V928" t="s">
        <v>7</v>
      </c>
      <c r="W928">
        <v>5.75589</v>
      </c>
      <c r="X928">
        <v>4.3977000000000002E-2</v>
      </c>
      <c r="Y928" t="s">
        <v>8</v>
      </c>
      <c r="Z928">
        <v>15.451242000000001</v>
      </c>
      <c r="AA928">
        <v>1.057817</v>
      </c>
      <c r="AB928" t="s">
        <v>9</v>
      </c>
      <c r="AC928">
        <v>106.207142</v>
      </c>
      <c r="AD928">
        <v>9.5387690000000003</v>
      </c>
      <c r="AE928" t="s">
        <v>10</v>
      </c>
      <c r="AF928">
        <v>1.3110000000000001E-3</v>
      </c>
      <c r="AG928">
        <v>0</v>
      </c>
      <c r="AH928" t="s">
        <v>11</v>
      </c>
      <c r="AI928">
        <v>0.99889300000000003</v>
      </c>
      <c r="AJ928">
        <v>1.9999999999999999E-6</v>
      </c>
      <c r="AK928" t="s">
        <v>12</v>
      </c>
      <c r="AL928">
        <v>0.02</v>
      </c>
      <c r="AM928">
        <v>1.9599999999999999E-2</v>
      </c>
    </row>
    <row r="929" spans="1:39" x14ac:dyDescent="0.25">
      <c r="A929" t="s">
        <v>210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192.163658</v>
      </c>
      <c r="I929">
        <v>28.565104000000002</v>
      </c>
      <c r="J929" t="s">
        <v>3</v>
      </c>
      <c r="K929">
        <v>190.52148199999999</v>
      </c>
      <c r="L929">
        <v>28.507914</v>
      </c>
      <c r="M929" t="s">
        <v>4</v>
      </c>
      <c r="N929">
        <v>11.944202000000001</v>
      </c>
      <c r="O929">
        <v>0.149425</v>
      </c>
      <c r="P929" t="s">
        <v>5</v>
      </c>
      <c r="Q929">
        <v>51.423476000000001</v>
      </c>
      <c r="R929">
        <v>2.6871830000000001</v>
      </c>
      <c r="S929" t="s">
        <v>6</v>
      </c>
      <c r="T929">
        <v>18.581284</v>
      </c>
      <c r="U929">
        <v>0.155331</v>
      </c>
      <c r="V929" t="s">
        <v>7</v>
      </c>
      <c r="W929">
        <v>6.5912899999999999</v>
      </c>
      <c r="X929">
        <v>5.6009999999999997E-2</v>
      </c>
      <c r="Y929" t="s">
        <v>8</v>
      </c>
      <c r="Z929">
        <v>17.623560000000001</v>
      </c>
      <c r="AA929">
        <v>1.2788090000000001</v>
      </c>
      <c r="AB929" t="s">
        <v>9</v>
      </c>
      <c r="AC929">
        <v>121.121498</v>
      </c>
      <c r="AD929">
        <v>12.542424</v>
      </c>
      <c r="AE929" t="s">
        <v>10</v>
      </c>
      <c r="AF929">
        <v>1.3079999999999999E-3</v>
      </c>
      <c r="AG929">
        <v>0</v>
      </c>
      <c r="AH929" t="s">
        <v>11</v>
      </c>
      <c r="AI929">
        <v>0.99895699999999998</v>
      </c>
      <c r="AJ929">
        <v>1.9999999999999999E-6</v>
      </c>
      <c r="AK929" t="s">
        <v>12</v>
      </c>
      <c r="AL929">
        <v>0.02</v>
      </c>
      <c r="AM929">
        <v>1.9599999999999999E-2</v>
      </c>
    </row>
    <row r="930" spans="1:39" x14ac:dyDescent="0.25">
      <c r="A930" t="s">
        <v>210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215.91292000000001</v>
      </c>
      <c r="I930">
        <v>35.252198999999997</v>
      </c>
      <c r="J930" t="s">
        <v>3</v>
      </c>
      <c r="K930">
        <v>214.068318</v>
      </c>
      <c r="L930">
        <v>35.182924999999997</v>
      </c>
      <c r="M930" t="s">
        <v>4</v>
      </c>
      <c r="N930">
        <v>13.451155999999999</v>
      </c>
      <c r="O930">
        <v>0.190943</v>
      </c>
      <c r="P930" t="s">
        <v>5</v>
      </c>
      <c r="Q930">
        <v>57.802458000000001</v>
      </c>
      <c r="R930">
        <v>3.4301889999999999</v>
      </c>
      <c r="S930" t="s">
        <v>6</v>
      </c>
      <c r="T930">
        <v>20.900207999999999</v>
      </c>
      <c r="U930">
        <v>0.213452</v>
      </c>
      <c r="V930" t="s">
        <v>7</v>
      </c>
      <c r="W930">
        <v>7.4126279999999998</v>
      </c>
      <c r="X930">
        <v>5.9228999999999997E-2</v>
      </c>
      <c r="Y930" t="s">
        <v>8</v>
      </c>
      <c r="Z930">
        <v>19.783232000000002</v>
      </c>
      <c r="AA930">
        <v>1.609259</v>
      </c>
      <c r="AB930" t="s">
        <v>9</v>
      </c>
      <c r="AC930">
        <v>136.02428399999999</v>
      </c>
      <c r="AD930">
        <v>14.948853</v>
      </c>
      <c r="AE930" t="s">
        <v>10</v>
      </c>
      <c r="AF930">
        <v>1.307E-3</v>
      </c>
      <c r="AG930">
        <v>0</v>
      </c>
      <c r="AH930" t="s">
        <v>11</v>
      </c>
      <c r="AI930">
        <v>0.99902299999999999</v>
      </c>
      <c r="AJ930">
        <v>9.9999999999999995E-7</v>
      </c>
      <c r="AK930" t="s">
        <v>12</v>
      </c>
      <c r="AL930">
        <v>0.04</v>
      </c>
      <c r="AM930">
        <v>3.8399999999999997E-2</v>
      </c>
    </row>
    <row r="931" spans="1:39" x14ac:dyDescent="0.25">
      <c r="A931" t="s">
        <v>210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239.46384599999999</v>
      </c>
      <c r="I931">
        <v>42.89649</v>
      </c>
      <c r="J931" t="s">
        <v>3</v>
      </c>
      <c r="K931">
        <v>237.41440600000001</v>
      </c>
      <c r="L931">
        <v>42.830559000000001</v>
      </c>
      <c r="M931" t="s">
        <v>4</v>
      </c>
      <c r="N931">
        <v>14.943134000000001</v>
      </c>
      <c r="O931">
        <v>0.25390099999999999</v>
      </c>
      <c r="P931" t="s">
        <v>5</v>
      </c>
      <c r="Q931">
        <v>64.163269999999997</v>
      </c>
      <c r="R931">
        <v>4.0065949999999999</v>
      </c>
      <c r="S931" t="s">
        <v>6</v>
      </c>
      <c r="T931">
        <v>23.209167999999998</v>
      </c>
      <c r="U931">
        <v>0.25208199999999997</v>
      </c>
      <c r="V931" t="s">
        <v>7</v>
      </c>
      <c r="W931">
        <v>8.2307319999999997</v>
      </c>
      <c r="X931">
        <v>6.4807000000000003E-2</v>
      </c>
      <c r="Y931" t="s">
        <v>8</v>
      </c>
      <c r="Z931">
        <v>21.934646000000001</v>
      </c>
      <c r="AA931">
        <v>1.884414</v>
      </c>
      <c r="AB931" t="s">
        <v>9</v>
      </c>
      <c r="AC931">
        <v>150.76493400000001</v>
      </c>
      <c r="AD931">
        <v>18.132003999999998</v>
      </c>
      <c r="AE931" t="s">
        <v>10</v>
      </c>
      <c r="AF931">
        <v>1.307E-3</v>
      </c>
      <c r="AG931">
        <v>0</v>
      </c>
      <c r="AH931" t="s">
        <v>11</v>
      </c>
      <c r="AI931">
        <v>0.999116</v>
      </c>
      <c r="AJ931">
        <v>9.9999999999999995E-7</v>
      </c>
      <c r="AK931" t="s">
        <v>12</v>
      </c>
      <c r="AL931">
        <v>0.08</v>
      </c>
      <c r="AM931">
        <v>7.3599999999999999E-2</v>
      </c>
    </row>
    <row r="932" spans="1:39" x14ac:dyDescent="0.25">
      <c r="A932" t="s">
        <v>210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262.93702999999999</v>
      </c>
      <c r="I932">
        <v>52.800553000000001</v>
      </c>
      <c r="J932" t="s">
        <v>3</v>
      </c>
      <c r="K932">
        <v>260.68176</v>
      </c>
      <c r="L932">
        <v>52.694673999999999</v>
      </c>
      <c r="M932" t="s">
        <v>4</v>
      </c>
      <c r="N932">
        <v>16.428740000000001</v>
      </c>
      <c r="O932">
        <v>0.28263899999999997</v>
      </c>
      <c r="P932" t="s">
        <v>5</v>
      </c>
      <c r="Q932">
        <v>70.527366000000001</v>
      </c>
      <c r="R932">
        <v>4.7595729999999996</v>
      </c>
      <c r="S932" t="s">
        <v>6</v>
      </c>
      <c r="T932">
        <v>25.526494</v>
      </c>
      <c r="U932">
        <v>0.29744799999999999</v>
      </c>
      <c r="V932" t="s">
        <v>7</v>
      </c>
      <c r="W932">
        <v>9.0506860000000007</v>
      </c>
      <c r="X932">
        <v>8.3076999999999998E-2</v>
      </c>
      <c r="Y932" t="s">
        <v>8</v>
      </c>
      <c r="Z932">
        <v>24.093983999999999</v>
      </c>
      <c r="AA932">
        <v>2.2245680000000001</v>
      </c>
      <c r="AB932" t="s">
        <v>9</v>
      </c>
      <c r="AC932">
        <v>165.434316</v>
      </c>
      <c r="AD932">
        <v>22.649685000000002</v>
      </c>
      <c r="AE932" t="s">
        <v>10</v>
      </c>
      <c r="AF932">
        <v>1.3060000000000001E-3</v>
      </c>
      <c r="AG932">
        <v>0</v>
      </c>
      <c r="AH932" t="s">
        <v>11</v>
      </c>
      <c r="AI932">
        <v>0.99916799999999995</v>
      </c>
      <c r="AJ932">
        <v>9.9999999999999995E-7</v>
      </c>
      <c r="AK932" t="s">
        <v>12</v>
      </c>
      <c r="AL932">
        <v>0.14000000000000001</v>
      </c>
      <c r="AM932">
        <v>0.12039999999999999</v>
      </c>
    </row>
    <row r="933" spans="1:39" x14ac:dyDescent="0.25">
      <c r="A933" t="s">
        <v>210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286.52123599999999</v>
      </c>
      <c r="I933">
        <v>63.345475999999998</v>
      </c>
      <c r="J933" t="s">
        <v>3</v>
      </c>
      <c r="K933">
        <v>284.06209200000001</v>
      </c>
      <c r="L933">
        <v>63.210182000000003</v>
      </c>
      <c r="M933" t="s">
        <v>4</v>
      </c>
      <c r="N933">
        <v>17.932846000000001</v>
      </c>
      <c r="O933">
        <v>0.365699</v>
      </c>
      <c r="P933" t="s">
        <v>5</v>
      </c>
      <c r="Q933">
        <v>76.914615999999995</v>
      </c>
      <c r="R933">
        <v>5.5999600000000003</v>
      </c>
      <c r="S933" t="s">
        <v>6</v>
      </c>
      <c r="T933">
        <v>27.838176000000001</v>
      </c>
      <c r="U933">
        <v>0.34867500000000001</v>
      </c>
      <c r="V933" t="s">
        <v>7</v>
      </c>
      <c r="W933">
        <v>9.8715600000000006</v>
      </c>
      <c r="X933">
        <v>9.7625000000000003E-2</v>
      </c>
      <c r="Y933" t="s">
        <v>8</v>
      </c>
      <c r="Z933">
        <v>26.26445</v>
      </c>
      <c r="AA933">
        <v>2.6343009999999998</v>
      </c>
      <c r="AB933" t="s">
        <v>9</v>
      </c>
      <c r="AC933">
        <v>180.167832</v>
      </c>
      <c r="AD933">
        <v>27.045553999999999</v>
      </c>
      <c r="AE933" t="s">
        <v>10</v>
      </c>
      <c r="AF933">
        <v>1.3060000000000001E-3</v>
      </c>
      <c r="AG933">
        <v>0</v>
      </c>
      <c r="AH933" t="s">
        <v>11</v>
      </c>
      <c r="AI933">
        <v>0.99916799999999995</v>
      </c>
      <c r="AJ933">
        <v>9.9999999999999995E-7</v>
      </c>
      <c r="AK933" t="s">
        <v>12</v>
      </c>
      <c r="AL933">
        <v>0.2</v>
      </c>
      <c r="AM933">
        <v>0.16</v>
      </c>
    </row>
    <row r="934" spans="1:39" x14ac:dyDescent="0.25">
      <c r="A934" t="s">
        <v>210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310.08819</v>
      </c>
      <c r="I934">
        <v>75.365553000000006</v>
      </c>
      <c r="J934" t="s">
        <v>3</v>
      </c>
      <c r="K934">
        <v>307.42492199999998</v>
      </c>
      <c r="L934">
        <v>75.246506999999994</v>
      </c>
      <c r="M934" t="s">
        <v>4</v>
      </c>
      <c r="N934">
        <v>19.437539999999998</v>
      </c>
      <c r="O934">
        <v>0.47160999999999997</v>
      </c>
      <c r="P934" t="s">
        <v>5</v>
      </c>
      <c r="Q934">
        <v>83.303020000000004</v>
      </c>
      <c r="R934">
        <v>6.7229960000000002</v>
      </c>
      <c r="S934" t="s">
        <v>6</v>
      </c>
      <c r="T934">
        <v>30.151698</v>
      </c>
      <c r="U934">
        <v>0.40795500000000001</v>
      </c>
      <c r="V934" t="s">
        <v>7</v>
      </c>
      <c r="W934">
        <v>10.693975999999999</v>
      </c>
      <c r="X934">
        <v>0.114271</v>
      </c>
      <c r="Y934" t="s">
        <v>8</v>
      </c>
      <c r="Z934">
        <v>28.439024</v>
      </c>
      <c r="AA934">
        <v>3.1908439999999998</v>
      </c>
      <c r="AB934" t="s">
        <v>9</v>
      </c>
      <c r="AC934">
        <v>194.87822399999999</v>
      </c>
      <c r="AD934">
        <v>31.772386999999998</v>
      </c>
      <c r="AE934" t="s">
        <v>10</v>
      </c>
      <c r="AF934">
        <v>1.3060000000000001E-3</v>
      </c>
      <c r="AG934">
        <v>0</v>
      </c>
      <c r="AH934" t="s">
        <v>11</v>
      </c>
      <c r="AI934">
        <v>0.99916799999999995</v>
      </c>
      <c r="AJ934">
        <v>9.9999999999999995E-7</v>
      </c>
      <c r="AK934" t="s">
        <v>12</v>
      </c>
      <c r="AL934">
        <v>0.2</v>
      </c>
      <c r="AM934">
        <v>0.16</v>
      </c>
    </row>
    <row r="935" spans="1:39" x14ac:dyDescent="0.25">
      <c r="A935" t="s">
        <v>210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333.55441999999999</v>
      </c>
      <c r="I935">
        <v>87.250967000000003</v>
      </c>
      <c r="J935" t="s">
        <v>3</v>
      </c>
      <c r="K935">
        <v>330.68529000000001</v>
      </c>
      <c r="L935">
        <v>87.063948999999994</v>
      </c>
      <c r="M935" t="s">
        <v>4</v>
      </c>
      <c r="N935">
        <v>20.931719999999999</v>
      </c>
      <c r="O935">
        <v>0.58601999999999999</v>
      </c>
      <c r="P935" t="s">
        <v>5</v>
      </c>
      <c r="Q935">
        <v>89.700760000000002</v>
      </c>
      <c r="R935">
        <v>7.9582410000000001</v>
      </c>
      <c r="S935" t="s">
        <v>6</v>
      </c>
      <c r="T935">
        <v>32.480409999999999</v>
      </c>
      <c r="U935">
        <v>0.48906699999999997</v>
      </c>
      <c r="V935" t="s">
        <v>7</v>
      </c>
      <c r="W935">
        <v>11.515274</v>
      </c>
      <c r="X935">
        <v>0.12853899999999999</v>
      </c>
      <c r="Y935" t="s">
        <v>8</v>
      </c>
      <c r="Z935">
        <v>30.613963999999999</v>
      </c>
      <c r="AA935">
        <v>3.7716769999999999</v>
      </c>
      <c r="AB935" t="s">
        <v>9</v>
      </c>
      <c r="AC935">
        <v>209.49668199999999</v>
      </c>
      <c r="AD935">
        <v>36.124178999999998</v>
      </c>
      <c r="AE935" t="s">
        <v>10</v>
      </c>
      <c r="AF935">
        <v>1.3060000000000001E-3</v>
      </c>
      <c r="AG935">
        <v>0</v>
      </c>
      <c r="AH935" t="s">
        <v>11</v>
      </c>
      <c r="AI935">
        <v>0.99916799999999995</v>
      </c>
      <c r="AJ935">
        <v>9.9999999999999995E-7</v>
      </c>
      <c r="AK935" t="s">
        <v>12</v>
      </c>
      <c r="AL935">
        <v>0.3</v>
      </c>
      <c r="AM935">
        <v>0.21</v>
      </c>
    </row>
    <row r="936" spans="1:39" x14ac:dyDescent="0.25">
      <c r="A936" t="s">
        <v>210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356.96139599999998</v>
      </c>
      <c r="I936">
        <v>99.532223999999999</v>
      </c>
      <c r="J936" t="s">
        <v>3</v>
      </c>
      <c r="K936">
        <v>353.88605200000001</v>
      </c>
      <c r="L936">
        <v>99.283559999999994</v>
      </c>
      <c r="M936" t="s">
        <v>4</v>
      </c>
      <c r="N936">
        <v>22.418293999999999</v>
      </c>
      <c r="O936">
        <v>0.63466900000000004</v>
      </c>
      <c r="P936" t="s">
        <v>5</v>
      </c>
      <c r="Q936">
        <v>96.069872000000004</v>
      </c>
      <c r="R936">
        <v>9.278359</v>
      </c>
      <c r="S936" t="s">
        <v>6</v>
      </c>
      <c r="T936">
        <v>34.796067999999998</v>
      </c>
      <c r="U936">
        <v>0.57738599999999995</v>
      </c>
      <c r="V936" t="s">
        <v>7</v>
      </c>
      <c r="W936">
        <v>12.328533999999999</v>
      </c>
      <c r="X936">
        <v>0.14110900000000001</v>
      </c>
      <c r="Y936" t="s">
        <v>8</v>
      </c>
      <c r="Z936">
        <v>32.775818000000001</v>
      </c>
      <c r="AA936">
        <v>4.3739309999999998</v>
      </c>
      <c r="AB936" t="s">
        <v>9</v>
      </c>
      <c r="AC936">
        <v>224.09016600000001</v>
      </c>
      <c r="AD936">
        <v>41.051515999999999</v>
      </c>
      <c r="AE936" t="s">
        <v>10</v>
      </c>
      <c r="AF936">
        <v>1.299E-3</v>
      </c>
      <c r="AG936">
        <v>0</v>
      </c>
      <c r="AH936" t="s">
        <v>11</v>
      </c>
      <c r="AI936">
        <v>0.99916799999999995</v>
      </c>
      <c r="AJ936">
        <v>9.9999999999999995E-7</v>
      </c>
      <c r="AK936" t="s">
        <v>12</v>
      </c>
      <c r="AL936">
        <v>0.42</v>
      </c>
      <c r="AM936">
        <v>0.36359999999999998</v>
      </c>
    </row>
    <row r="937" spans="1:39" x14ac:dyDescent="0.25">
      <c r="A937" t="s">
        <v>210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380.51604200000003</v>
      </c>
      <c r="I937">
        <v>110.764234</v>
      </c>
      <c r="J937" t="s">
        <v>3</v>
      </c>
      <c r="K937">
        <v>377.236312</v>
      </c>
      <c r="L937">
        <v>110.502653</v>
      </c>
      <c r="M937" t="s">
        <v>4</v>
      </c>
      <c r="N937">
        <v>23.920662</v>
      </c>
      <c r="O937">
        <v>0.67729899999999998</v>
      </c>
      <c r="P937" t="s">
        <v>5</v>
      </c>
      <c r="Q937">
        <v>102.47933999999999</v>
      </c>
      <c r="R937">
        <v>10.757379999999999</v>
      </c>
      <c r="S937" t="s">
        <v>6</v>
      </c>
      <c r="T937">
        <v>37.104098</v>
      </c>
      <c r="U937">
        <v>0.61949799999999999</v>
      </c>
      <c r="V937" t="s">
        <v>7</v>
      </c>
      <c r="W937">
        <v>13.151578000000001</v>
      </c>
      <c r="X937">
        <v>0.16259000000000001</v>
      </c>
      <c r="Y937" t="s">
        <v>8</v>
      </c>
      <c r="Z937">
        <v>34.967122000000003</v>
      </c>
      <c r="AA937">
        <v>5.0734269999999997</v>
      </c>
      <c r="AB937" t="s">
        <v>9</v>
      </c>
      <c r="AC937">
        <v>238.767642</v>
      </c>
      <c r="AD937">
        <v>45.211599</v>
      </c>
      <c r="AE937" t="s">
        <v>10</v>
      </c>
      <c r="AF937">
        <v>1.2979999999999999E-3</v>
      </c>
      <c r="AG937">
        <v>0</v>
      </c>
      <c r="AH937" t="s">
        <v>11</v>
      </c>
      <c r="AI937">
        <v>0.99920200000000003</v>
      </c>
      <c r="AJ937">
        <v>9.9999999999999995E-7</v>
      </c>
      <c r="AK937" t="s">
        <v>12</v>
      </c>
      <c r="AL937">
        <v>0.57999999999999996</v>
      </c>
      <c r="AM937">
        <v>0.48359999999999997</v>
      </c>
    </row>
    <row r="938" spans="1:39" x14ac:dyDescent="0.25">
      <c r="A938" t="s">
        <v>210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403.797482</v>
      </c>
      <c r="I938">
        <v>112.666461</v>
      </c>
      <c r="J938" t="s">
        <v>3</v>
      </c>
      <c r="K938">
        <v>400.31018</v>
      </c>
      <c r="L938">
        <v>112.43351199999999</v>
      </c>
      <c r="M938" t="s">
        <v>4</v>
      </c>
      <c r="N938">
        <v>25.402833999999999</v>
      </c>
      <c r="O938">
        <v>0.679284</v>
      </c>
      <c r="P938" t="s">
        <v>5</v>
      </c>
      <c r="Q938">
        <v>108.829258</v>
      </c>
      <c r="R938">
        <v>11.566599</v>
      </c>
      <c r="S938" t="s">
        <v>6</v>
      </c>
      <c r="T938">
        <v>39.401138000000003</v>
      </c>
      <c r="U938">
        <v>0.63258599999999998</v>
      </c>
      <c r="V938" t="s">
        <v>7</v>
      </c>
      <c r="W938">
        <v>13.964869999999999</v>
      </c>
      <c r="X938">
        <v>0.16564200000000001</v>
      </c>
      <c r="Y938" t="s">
        <v>8</v>
      </c>
      <c r="Z938">
        <v>37.140031999999998</v>
      </c>
      <c r="AA938">
        <v>5.6748539999999998</v>
      </c>
      <c r="AB938" t="s">
        <v>9</v>
      </c>
      <c r="AC938">
        <v>253.259726</v>
      </c>
      <c r="AD938">
        <v>45.446145000000001</v>
      </c>
      <c r="AE938" t="s">
        <v>10</v>
      </c>
      <c r="AF938">
        <v>1.2930000000000001E-3</v>
      </c>
      <c r="AG938">
        <v>0</v>
      </c>
      <c r="AH938" t="s">
        <v>11</v>
      </c>
      <c r="AI938">
        <v>0.99922</v>
      </c>
      <c r="AJ938">
        <v>9.9999999999999995E-7</v>
      </c>
      <c r="AK938" t="s">
        <v>12</v>
      </c>
      <c r="AL938">
        <v>0.64</v>
      </c>
      <c r="AM938">
        <v>0.5504</v>
      </c>
    </row>
    <row r="939" spans="1:39" x14ac:dyDescent="0.25">
      <c r="A939" t="s">
        <v>210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427.13838399999997</v>
      </c>
      <c r="I939">
        <v>113.970012</v>
      </c>
      <c r="J939" t="s">
        <v>3</v>
      </c>
      <c r="K939">
        <v>423.44663000000003</v>
      </c>
      <c r="L939">
        <v>113.728521</v>
      </c>
      <c r="M939" t="s">
        <v>4</v>
      </c>
      <c r="N939">
        <v>26.892728000000002</v>
      </c>
      <c r="O939">
        <v>0.68324700000000005</v>
      </c>
      <c r="P939" t="s">
        <v>5</v>
      </c>
      <c r="Q939">
        <v>115.216864</v>
      </c>
      <c r="R939">
        <v>12.580698</v>
      </c>
      <c r="S939" t="s">
        <v>6</v>
      </c>
      <c r="T939">
        <v>41.711136000000003</v>
      </c>
      <c r="U939">
        <v>0.64943499999999998</v>
      </c>
      <c r="V939" t="s">
        <v>7</v>
      </c>
      <c r="W939">
        <v>14.78645</v>
      </c>
      <c r="X939">
        <v>0.17524300000000001</v>
      </c>
      <c r="Y939" t="s">
        <v>8</v>
      </c>
      <c r="Z939">
        <v>39.324432000000002</v>
      </c>
      <c r="AA939">
        <v>6.3386449999999996</v>
      </c>
      <c r="AB939" t="s">
        <v>9</v>
      </c>
      <c r="AC939">
        <v>267.767608</v>
      </c>
      <c r="AD939">
        <v>45.446767000000001</v>
      </c>
      <c r="AE939" t="s">
        <v>10</v>
      </c>
      <c r="AF939">
        <v>1.292E-3</v>
      </c>
      <c r="AG939">
        <v>0</v>
      </c>
      <c r="AH939" t="s">
        <v>11</v>
      </c>
      <c r="AI939">
        <v>0.99924100000000005</v>
      </c>
      <c r="AJ939">
        <v>9.9999999999999995E-7</v>
      </c>
      <c r="AK939" t="s">
        <v>12</v>
      </c>
      <c r="AL939">
        <v>0.8</v>
      </c>
      <c r="AM939">
        <v>0.76</v>
      </c>
    </row>
    <row r="940" spans="1:39" x14ac:dyDescent="0.25">
      <c r="A940" t="s">
        <v>210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450.390894</v>
      </c>
      <c r="I940">
        <v>116.09327</v>
      </c>
      <c r="J940" t="s">
        <v>3</v>
      </c>
      <c r="K940">
        <v>446.493764</v>
      </c>
      <c r="L940">
        <v>115.86078999999999</v>
      </c>
      <c r="M940" t="s">
        <v>4</v>
      </c>
      <c r="N940">
        <v>28.375250000000001</v>
      </c>
      <c r="O940">
        <v>0.69495799999999996</v>
      </c>
      <c r="P940" t="s">
        <v>5</v>
      </c>
      <c r="Q940">
        <v>121.590296</v>
      </c>
      <c r="R940">
        <v>13.285816000000001</v>
      </c>
      <c r="S940" t="s">
        <v>6</v>
      </c>
      <c r="T940">
        <v>44.0169</v>
      </c>
      <c r="U940">
        <v>0.66585300000000003</v>
      </c>
      <c r="V940" t="s">
        <v>7</v>
      </c>
      <c r="W940">
        <v>15.604358</v>
      </c>
      <c r="X940">
        <v>0.18052199999999999</v>
      </c>
      <c r="Y940" t="s">
        <v>8</v>
      </c>
      <c r="Z940">
        <v>41.510708000000001</v>
      </c>
      <c r="AA940">
        <v>6.881386</v>
      </c>
      <c r="AB940" t="s">
        <v>9</v>
      </c>
      <c r="AC940">
        <v>282.21500200000003</v>
      </c>
      <c r="AD940">
        <v>45.858193999999997</v>
      </c>
      <c r="AE940" t="s">
        <v>10</v>
      </c>
      <c r="AF940">
        <v>1.292E-3</v>
      </c>
      <c r="AG940">
        <v>0</v>
      </c>
      <c r="AH940" t="s">
        <v>11</v>
      </c>
      <c r="AI940">
        <v>0.99924100000000005</v>
      </c>
      <c r="AJ940">
        <v>9.9999999999999995E-7</v>
      </c>
      <c r="AK940" t="s">
        <v>12</v>
      </c>
      <c r="AL940">
        <v>0.96</v>
      </c>
      <c r="AM940">
        <v>0.83840000000000003</v>
      </c>
    </row>
    <row r="941" spans="1:39" x14ac:dyDescent="0.25">
      <c r="A941" t="s">
        <v>210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473.77036199999998</v>
      </c>
      <c r="I941">
        <v>118.08103699999999</v>
      </c>
      <c r="J941" t="s">
        <v>3</v>
      </c>
      <c r="K941">
        <v>469.66783199999998</v>
      </c>
      <c r="L941">
        <v>117.85629900000001</v>
      </c>
      <c r="M941" t="s">
        <v>4</v>
      </c>
      <c r="N941">
        <v>29.86731</v>
      </c>
      <c r="O941">
        <v>0.70932799999999996</v>
      </c>
      <c r="P941" t="s">
        <v>5</v>
      </c>
      <c r="Q941">
        <v>127.98403399999999</v>
      </c>
      <c r="R941">
        <v>14.038491</v>
      </c>
      <c r="S941" t="s">
        <v>6</v>
      </c>
      <c r="T941">
        <v>46.326728000000003</v>
      </c>
      <c r="U941">
        <v>0.69606900000000005</v>
      </c>
      <c r="V941" t="s">
        <v>7</v>
      </c>
      <c r="W941">
        <v>16.425219999999999</v>
      </c>
      <c r="X941">
        <v>0.17830599999999999</v>
      </c>
      <c r="Y941" t="s">
        <v>8</v>
      </c>
      <c r="Z941">
        <v>43.702778000000002</v>
      </c>
      <c r="AA941">
        <v>7.4487009999999998</v>
      </c>
      <c r="AB941" t="s">
        <v>9</v>
      </c>
      <c r="AC941">
        <v>296.75107800000001</v>
      </c>
      <c r="AD941">
        <v>46.104528000000002</v>
      </c>
      <c r="AE941" t="s">
        <v>10</v>
      </c>
      <c r="AF941">
        <v>1.292E-3</v>
      </c>
      <c r="AG941">
        <v>0</v>
      </c>
      <c r="AH941" t="s">
        <v>11</v>
      </c>
      <c r="AI941">
        <v>0.99924199999999996</v>
      </c>
      <c r="AJ941">
        <v>9.9999999999999995E-7</v>
      </c>
      <c r="AK941" t="s">
        <v>12</v>
      </c>
      <c r="AL941">
        <v>1.1599999999999999</v>
      </c>
      <c r="AM941">
        <v>1.0144</v>
      </c>
    </row>
    <row r="942" spans="1:39" x14ac:dyDescent="0.25">
      <c r="A942" t="s">
        <v>211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16.304265999999998</v>
      </c>
      <c r="I942">
        <v>0.114427</v>
      </c>
      <c r="J942" t="s">
        <v>3</v>
      </c>
      <c r="K942">
        <v>16.042133</v>
      </c>
      <c r="L942">
        <v>0.114524</v>
      </c>
      <c r="M942" t="s">
        <v>4</v>
      </c>
      <c r="N942">
        <v>1.543282</v>
      </c>
      <c r="O942">
        <v>5.8299999999999997E-4</v>
      </c>
      <c r="P942" t="s">
        <v>5</v>
      </c>
      <c r="Q942">
        <v>0.20855000000000001</v>
      </c>
      <c r="R942">
        <v>9.9999999999999995E-7</v>
      </c>
      <c r="S942" t="s">
        <v>6</v>
      </c>
      <c r="T942">
        <v>10.651767</v>
      </c>
      <c r="U942">
        <v>3.4453999999999999E-2</v>
      </c>
      <c r="V942" t="s">
        <v>7</v>
      </c>
      <c r="W942">
        <v>3.3346000000000001E-2</v>
      </c>
      <c r="X942">
        <v>1.7E-5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1.444E-3</v>
      </c>
      <c r="AG942">
        <v>0</v>
      </c>
      <c r="AH942" t="s">
        <v>11</v>
      </c>
      <c r="AI942">
        <v>0.99686399999999997</v>
      </c>
      <c r="AJ942">
        <v>3.0000000000000001E-6</v>
      </c>
      <c r="AK942" t="s">
        <v>12</v>
      </c>
      <c r="AL942">
        <v>0</v>
      </c>
      <c r="AM942">
        <v>0</v>
      </c>
    </row>
    <row r="943" spans="1:39" x14ac:dyDescent="0.25">
      <c r="A943" t="s">
        <v>211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32.401868999999998</v>
      </c>
      <c r="I943">
        <v>0.20431299999999999</v>
      </c>
      <c r="J943" t="s">
        <v>3</v>
      </c>
      <c r="K943">
        <v>31.864291999999999</v>
      </c>
      <c r="L943">
        <v>0.19167600000000001</v>
      </c>
      <c r="M943" t="s">
        <v>4</v>
      </c>
      <c r="N943">
        <v>3.0696680000000001</v>
      </c>
      <c r="O943">
        <v>7.8200000000000003E-4</v>
      </c>
      <c r="P943" t="s">
        <v>5</v>
      </c>
      <c r="Q943">
        <v>0.41560200000000003</v>
      </c>
      <c r="R943">
        <v>3.0000000000000001E-6</v>
      </c>
      <c r="S943" t="s">
        <v>6</v>
      </c>
      <c r="T943">
        <v>21.260760000000001</v>
      </c>
      <c r="U943">
        <v>7.5359999999999996E-2</v>
      </c>
      <c r="V943" t="s">
        <v>7</v>
      </c>
      <c r="W943">
        <v>6.3119999999999996E-2</v>
      </c>
      <c r="X943">
        <v>6.4999999999999994E-5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1.3829999999999999E-3</v>
      </c>
      <c r="AG943">
        <v>0</v>
      </c>
      <c r="AH943" t="s">
        <v>11</v>
      </c>
      <c r="AI943">
        <v>0.99775599999999998</v>
      </c>
      <c r="AJ943">
        <v>3.0000000000000001E-6</v>
      </c>
      <c r="AK943" t="s">
        <v>12</v>
      </c>
      <c r="AL943">
        <v>0</v>
      </c>
      <c r="AM943">
        <v>0</v>
      </c>
    </row>
    <row r="944" spans="1:39" x14ac:dyDescent="0.25">
      <c r="A944" t="s">
        <v>211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48.266843000000001</v>
      </c>
      <c r="I944">
        <v>0.23194400000000001</v>
      </c>
      <c r="J944" t="s">
        <v>3</v>
      </c>
      <c r="K944">
        <v>47.449187999999999</v>
      </c>
      <c r="L944">
        <v>0.22256300000000001</v>
      </c>
      <c r="M944" t="s">
        <v>4</v>
      </c>
      <c r="N944">
        <v>4.5956520000000003</v>
      </c>
      <c r="O944">
        <v>1.1770000000000001E-3</v>
      </c>
      <c r="P944" t="s">
        <v>5</v>
      </c>
      <c r="Q944">
        <v>0.62237200000000004</v>
      </c>
      <c r="R944">
        <v>3.9999999999999998E-6</v>
      </c>
      <c r="S944" t="s">
        <v>6</v>
      </c>
      <c r="T944">
        <v>31.743088</v>
      </c>
      <c r="U944">
        <v>8.6739999999999998E-2</v>
      </c>
      <c r="V944" t="s">
        <v>7</v>
      </c>
      <c r="W944">
        <v>9.1789999999999997E-2</v>
      </c>
      <c r="X944">
        <v>8.2999999999999998E-5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1.3209999999999999E-3</v>
      </c>
      <c r="AG944">
        <v>0</v>
      </c>
      <c r="AH944" t="s">
        <v>11</v>
      </c>
      <c r="AI944">
        <v>0.99812400000000001</v>
      </c>
      <c r="AJ944">
        <v>1.9999999999999999E-6</v>
      </c>
      <c r="AK944" t="s">
        <v>12</v>
      </c>
      <c r="AL944">
        <v>0</v>
      </c>
      <c r="AM944">
        <v>0</v>
      </c>
    </row>
    <row r="945" spans="1:39" x14ac:dyDescent="0.25">
      <c r="A945" t="s">
        <v>211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64.089691999999999</v>
      </c>
      <c r="I945">
        <v>0.33112200000000003</v>
      </c>
      <c r="J945" t="s">
        <v>3</v>
      </c>
      <c r="K945">
        <v>63.000185000000002</v>
      </c>
      <c r="L945">
        <v>0.32418400000000003</v>
      </c>
      <c r="M945" t="s">
        <v>4</v>
      </c>
      <c r="N945">
        <v>6.1198059999999996</v>
      </c>
      <c r="O945">
        <v>1.2199999999999999E-3</v>
      </c>
      <c r="P945" t="s">
        <v>5</v>
      </c>
      <c r="Q945">
        <v>0.82899999999999996</v>
      </c>
      <c r="R945">
        <v>5.0000000000000004E-6</v>
      </c>
      <c r="S945" t="s">
        <v>6</v>
      </c>
      <c r="T945">
        <v>42.240290000000002</v>
      </c>
      <c r="U945">
        <v>0.12815099999999999</v>
      </c>
      <c r="V945" t="s">
        <v>7</v>
      </c>
      <c r="W945">
        <v>0.120878</v>
      </c>
      <c r="X945">
        <v>1.02E-4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1.3190000000000001E-3</v>
      </c>
      <c r="AG945">
        <v>0</v>
      </c>
      <c r="AH945" t="s">
        <v>11</v>
      </c>
      <c r="AI945">
        <v>0.99830399999999997</v>
      </c>
      <c r="AJ945">
        <v>1.9999999999999999E-6</v>
      </c>
      <c r="AK945" t="s">
        <v>12</v>
      </c>
      <c r="AL945">
        <v>0.02</v>
      </c>
      <c r="AM945">
        <v>1.9599999999999999E-2</v>
      </c>
    </row>
    <row r="946" spans="1:39" x14ac:dyDescent="0.25">
      <c r="A946" t="s">
        <v>211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79.953098999999995</v>
      </c>
      <c r="I946">
        <v>0.43613299999999999</v>
      </c>
      <c r="J946" t="s">
        <v>3</v>
      </c>
      <c r="K946">
        <v>78.587649999999996</v>
      </c>
      <c r="L946">
        <v>0.43730799999999997</v>
      </c>
      <c r="M946" t="s">
        <v>4</v>
      </c>
      <c r="N946">
        <v>7.6447570000000002</v>
      </c>
      <c r="O946">
        <v>1.4369999999999999E-3</v>
      </c>
      <c r="P946" t="s">
        <v>5</v>
      </c>
      <c r="Q946">
        <v>1.035766</v>
      </c>
      <c r="R946">
        <v>6.9999999999999999E-6</v>
      </c>
      <c r="S946" t="s">
        <v>6</v>
      </c>
      <c r="T946">
        <v>52.740485999999997</v>
      </c>
      <c r="U946">
        <v>0.16244</v>
      </c>
      <c r="V946" t="s">
        <v>7</v>
      </c>
      <c r="W946">
        <v>0.15012600000000001</v>
      </c>
      <c r="X946">
        <v>1.36E-4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1.3179999999999999E-3</v>
      </c>
      <c r="AG946">
        <v>0</v>
      </c>
      <c r="AH946" t="s">
        <v>11</v>
      </c>
      <c r="AI946">
        <v>0.99845300000000003</v>
      </c>
      <c r="AJ946">
        <v>1.9999999999999999E-6</v>
      </c>
      <c r="AK946" t="s">
        <v>12</v>
      </c>
      <c r="AL946">
        <v>0.04</v>
      </c>
      <c r="AM946">
        <v>3.8399999999999997E-2</v>
      </c>
    </row>
    <row r="947" spans="1:39" x14ac:dyDescent="0.25">
      <c r="A947" t="s">
        <v>211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95.808249000000004</v>
      </c>
      <c r="I947">
        <v>0.53392200000000001</v>
      </c>
      <c r="J947" t="s">
        <v>3</v>
      </c>
      <c r="K947">
        <v>94.165351999999999</v>
      </c>
      <c r="L947">
        <v>0.53291500000000003</v>
      </c>
      <c r="M947" t="s">
        <v>4</v>
      </c>
      <c r="N947">
        <v>9.1706690000000002</v>
      </c>
      <c r="O947">
        <v>1.9620000000000002E-3</v>
      </c>
      <c r="P947" t="s">
        <v>5</v>
      </c>
      <c r="Q947">
        <v>1.2426060000000001</v>
      </c>
      <c r="R947">
        <v>7.9999999999999996E-6</v>
      </c>
      <c r="S947" t="s">
        <v>6</v>
      </c>
      <c r="T947">
        <v>63.217906999999997</v>
      </c>
      <c r="U947">
        <v>0.17139199999999999</v>
      </c>
      <c r="V947" t="s">
        <v>7</v>
      </c>
      <c r="W947">
        <v>0.17991799999999999</v>
      </c>
      <c r="X947">
        <v>2.4699999999999999E-4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1.3179999999999999E-3</v>
      </c>
      <c r="AG947">
        <v>0</v>
      </c>
      <c r="AH947" t="s">
        <v>11</v>
      </c>
      <c r="AI947">
        <v>0.99862799999999996</v>
      </c>
      <c r="AJ947">
        <v>1.9999999999999999E-6</v>
      </c>
      <c r="AK947" t="s">
        <v>12</v>
      </c>
      <c r="AL947">
        <v>0.06</v>
      </c>
      <c r="AM947">
        <v>5.6399999999999999E-2</v>
      </c>
    </row>
    <row r="948" spans="1:39" x14ac:dyDescent="0.25">
      <c r="A948" t="s">
        <v>211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111.679429</v>
      </c>
      <c r="I948">
        <v>0.73048999999999997</v>
      </c>
      <c r="J948" t="s">
        <v>3</v>
      </c>
      <c r="K948">
        <v>109.757965</v>
      </c>
      <c r="L948">
        <v>0.70748800000000001</v>
      </c>
      <c r="M948" t="s">
        <v>4</v>
      </c>
      <c r="N948">
        <v>10.699061</v>
      </c>
      <c r="O948">
        <v>2.9450000000000001E-3</v>
      </c>
      <c r="P948" t="s">
        <v>5</v>
      </c>
      <c r="Q948">
        <v>1.449144</v>
      </c>
      <c r="R948">
        <v>1.0000000000000001E-5</v>
      </c>
      <c r="S948" t="s">
        <v>6</v>
      </c>
      <c r="T948">
        <v>73.689205999999999</v>
      </c>
      <c r="U948">
        <v>0.18954399999999999</v>
      </c>
      <c r="V948" t="s">
        <v>7</v>
      </c>
      <c r="W948">
        <v>0.209008</v>
      </c>
      <c r="X948">
        <v>3.3500000000000001E-4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1.3159999999999999E-3</v>
      </c>
      <c r="AG948">
        <v>0</v>
      </c>
      <c r="AH948" t="s">
        <v>11</v>
      </c>
      <c r="AI948">
        <v>0.99879799999999996</v>
      </c>
      <c r="AJ948">
        <v>9.9999999999999995E-7</v>
      </c>
      <c r="AK948" t="s">
        <v>12</v>
      </c>
      <c r="AL948">
        <v>0.08</v>
      </c>
      <c r="AM948">
        <v>7.3599999999999999E-2</v>
      </c>
    </row>
    <row r="949" spans="1:39" x14ac:dyDescent="0.25">
      <c r="A949" t="s">
        <v>211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127.523633</v>
      </c>
      <c r="I949">
        <v>0.77000199999999996</v>
      </c>
      <c r="J949" t="s">
        <v>3</v>
      </c>
      <c r="K949">
        <v>125.32328</v>
      </c>
      <c r="L949">
        <v>0.74998699999999996</v>
      </c>
      <c r="M949" t="s">
        <v>4</v>
      </c>
      <c r="N949">
        <v>12.223834999999999</v>
      </c>
      <c r="O949">
        <v>3.7450000000000001E-3</v>
      </c>
      <c r="P949" t="s">
        <v>5</v>
      </c>
      <c r="Q949">
        <v>1.6557189999999999</v>
      </c>
      <c r="R949">
        <v>1.0000000000000001E-5</v>
      </c>
      <c r="S949" t="s">
        <v>6</v>
      </c>
      <c r="T949">
        <v>84.180245999999997</v>
      </c>
      <c r="U949">
        <v>0.20214699999999999</v>
      </c>
      <c r="V949" t="s">
        <v>7</v>
      </c>
      <c r="W949">
        <v>0.237624</v>
      </c>
      <c r="X949">
        <v>3.77E-4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1.315E-3</v>
      </c>
      <c r="AG949">
        <v>0</v>
      </c>
      <c r="AH949" t="s">
        <v>11</v>
      </c>
      <c r="AI949">
        <v>0.99885400000000002</v>
      </c>
      <c r="AJ949">
        <v>9.9999999999999995E-7</v>
      </c>
      <c r="AK949" t="s">
        <v>12</v>
      </c>
      <c r="AL949">
        <v>0.12</v>
      </c>
      <c r="AM949">
        <v>0.1056</v>
      </c>
    </row>
    <row r="950" spans="1:39" x14ac:dyDescent="0.25">
      <c r="A950" t="s">
        <v>211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143.38915499999999</v>
      </c>
      <c r="I950">
        <v>0.82616400000000001</v>
      </c>
      <c r="J950" t="s">
        <v>3</v>
      </c>
      <c r="K950">
        <v>140.91258999999999</v>
      </c>
      <c r="L950">
        <v>0.83733000000000002</v>
      </c>
      <c r="M950" t="s">
        <v>4</v>
      </c>
      <c r="N950">
        <v>13.750067</v>
      </c>
      <c r="O950">
        <v>4.7540000000000004E-3</v>
      </c>
      <c r="P950" t="s">
        <v>5</v>
      </c>
      <c r="Q950">
        <v>1.8621110000000001</v>
      </c>
      <c r="R950">
        <v>1.0000000000000001E-5</v>
      </c>
      <c r="S950" t="s">
        <v>6</v>
      </c>
      <c r="T950">
        <v>94.669655000000006</v>
      </c>
      <c r="U950">
        <v>0.20279</v>
      </c>
      <c r="V950" t="s">
        <v>7</v>
      </c>
      <c r="W950">
        <v>0.26650200000000002</v>
      </c>
      <c r="X950">
        <v>4.4700000000000002E-4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1.315E-3</v>
      </c>
      <c r="AG950">
        <v>0</v>
      </c>
      <c r="AH950" t="s">
        <v>11</v>
      </c>
      <c r="AI950">
        <v>0.99896099999999999</v>
      </c>
      <c r="AJ950">
        <v>9.9999999999999995E-7</v>
      </c>
      <c r="AK950" t="s">
        <v>12</v>
      </c>
      <c r="AL950">
        <v>0.22</v>
      </c>
      <c r="AM950">
        <v>0.21160000000000001</v>
      </c>
    </row>
    <row r="951" spans="1:39" x14ac:dyDescent="0.25">
      <c r="A951" t="s">
        <v>211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159.259839</v>
      </c>
      <c r="I951">
        <v>0.91273499999999996</v>
      </c>
      <c r="J951" t="s">
        <v>3</v>
      </c>
      <c r="K951">
        <v>156.50013000000001</v>
      </c>
      <c r="L951">
        <v>0.93535199999999996</v>
      </c>
      <c r="M951" t="s">
        <v>4</v>
      </c>
      <c r="N951">
        <v>15.275498000000001</v>
      </c>
      <c r="O951">
        <v>5.9030000000000003E-3</v>
      </c>
      <c r="P951" t="s">
        <v>5</v>
      </c>
      <c r="Q951">
        <v>2.0685570000000002</v>
      </c>
      <c r="R951">
        <v>1.1E-5</v>
      </c>
      <c r="S951" t="s">
        <v>6</v>
      </c>
      <c r="T951">
        <v>105.167985</v>
      </c>
      <c r="U951">
        <v>0.225767</v>
      </c>
      <c r="V951" t="s">
        <v>7</v>
      </c>
      <c r="W951">
        <v>0.295344</v>
      </c>
      <c r="X951">
        <v>5.9100000000000005E-4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1.315E-3</v>
      </c>
      <c r="AG951">
        <v>0</v>
      </c>
      <c r="AH951" t="s">
        <v>11</v>
      </c>
      <c r="AI951">
        <v>0.99905299999999997</v>
      </c>
      <c r="AJ951">
        <v>9.9999999999999995E-7</v>
      </c>
      <c r="AK951" t="s">
        <v>12</v>
      </c>
      <c r="AL951">
        <v>0.24</v>
      </c>
      <c r="AM951">
        <v>0.26240000000000002</v>
      </c>
    </row>
    <row r="952" spans="1:39" x14ac:dyDescent="0.25">
      <c r="A952" t="s">
        <v>211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175.081253</v>
      </c>
      <c r="I952">
        <v>0.89878000000000002</v>
      </c>
      <c r="J952" t="s">
        <v>3</v>
      </c>
      <c r="K952">
        <v>172.051017</v>
      </c>
      <c r="L952">
        <v>0.92555699999999996</v>
      </c>
      <c r="M952" t="s">
        <v>4</v>
      </c>
      <c r="N952">
        <v>16.801044000000001</v>
      </c>
      <c r="O952">
        <v>7.3499999999999998E-3</v>
      </c>
      <c r="P952" t="s">
        <v>5</v>
      </c>
      <c r="Q952">
        <v>2.275013</v>
      </c>
      <c r="R952">
        <v>1.1E-5</v>
      </c>
      <c r="S952" t="s">
        <v>6</v>
      </c>
      <c r="T952">
        <v>115.657983</v>
      </c>
      <c r="U952">
        <v>0.218198</v>
      </c>
      <c r="V952" t="s">
        <v>7</v>
      </c>
      <c r="W952">
        <v>0.323438</v>
      </c>
      <c r="X952">
        <v>6.4400000000000004E-4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1.315E-3</v>
      </c>
      <c r="AG952">
        <v>0</v>
      </c>
      <c r="AH952" t="s">
        <v>11</v>
      </c>
      <c r="AI952">
        <v>0.99911799999999995</v>
      </c>
      <c r="AJ952">
        <v>9.9999999999999995E-7</v>
      </c>
      <c r="AK952" t="s">
        <v>12</v>
      </c>
      <c r="AL952">
        <v>0.3</v>
      </c>
      <c r="AM952">
        <v>0.28999999999999998</v>
      </c>
    </row>
    <row r="953" spans="1:39" x14ac:dyDescent="0.25">
      <c r="A953" t="s">
        <v>211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190.93392600000001</v>
      </c>
      <c r="I953">
        <v>1.007782</v>
      </c>
      <c r="J953" t="s">
        <v>3</v>
      </c>
      <c r="K953">
        <v>187.62642600000001</v>
      </c>
      <c r="L953">
        <v>1.0326979999999999</v>
      </c>
      <c r="M953" t="s">
        <v>4</v>
      </c>
      <c r="N953">
        <v>18.332276</v>
      </c>
      <c r="O953">
        <v>1.191E-2</v>
      </c>
      <c r="P953" t="s">
        <v>5</v>
      </c>
      <c r="Q953">
        <v>2.481687</v>
      </c>
      <c r="R953">
        <v>1.4E-5</v>
      </c>
      <c r="S953" t="s">
        <v>6</v>
      </c>
      <c r="T953">
        <v>126.13230900000001</v>
      </c>
      <c r="U953">
        <v>0.237901</v>
      </c>
      <c r="V953" t="s">
        <v>7</v>
      </c>
      <c r="W953">
        <v>0.35198600000000002</v>
      </c>
      <c r="X953">
        <v>7.0200000000000004E-4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1.315E-3</v>
      </c>
      <c r="AG953">
        <v>0</v>
      </c>
      <c r="AH953" t="s">
        <v>11</v>
      </c>
      <c r="AI953">
        <v>0.99912699999999999</v>
      </c>
      <c r="AJ953">
        <v>9.9999999999999995E-7</v>
      </c>
      <c r="AK953" t="s">
        <v>12</v>
      </c>
      <c r="AL953">
        <v>0.34</v>
      </c>
      <c r="AM953">
        <v>0.3044</v>
      </c>
    </row>
    <row r="954" spans="1:39" x14ac:dyDescent="0.25">
      <c r="A954" t="s">
        <v>211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206.79611299999999</v>
      </c>
      <c r="I954">
        <v>1.101445</v>
      </c>
      <c r="J954" t="s">
        <v>3</v>
      </c>
      <c r="K954">
        <v>203.20614599999999</v>
      </c>
      <c r="L954">
        <v>1.135821</v>
      </c>
      <c r="M954" t="s">
        <v>4</v>
      </c>
      <c r="N954">
        <v>19.858452</v>
      </c>
      <c r="O954">
        <v>1.3471E-2</v>
      </c>
      <c r="P954" t="s">
        <v>5</v>
      </c>
      <c r="Q954">
        <v>2.6880730000000002</v>
      </c>
      <c r="R954">
        <v>1.5E-5</v>
      </c>
      <c r="S954" t="s">
        <v>6</v>
      </c>
      <c r="T954">
        <v>136.614824</v>
      </c>
      <c r="U954">
        <v>0.23566899999999999</v>
      </c>
      <c r="V954" t="s">
        <v>7</v>
      </c>
      <c r="W954">
        <v>0.38026900000000002</v>
      </c>
      <c r="X954">
        <v>7.4700000000000005E-4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1.3140000000000001E-3</v>
      </c>
      <c r="AG954">
        <v>0</v>
      </c>
      <c r="AH954" t="s">
        <v>11</v>
      </c>
      <c r="AI954">
        <v>0.99916899999999997</v>
      </c>
      <c r="AJ954">
        <v>9.9999999999999995E-7</v>
      </c>
      <c r="AK954" t="s">
        <v>12</v>
      </c>
      <c r="AL954">
        <v>0.4</v>
      </c>
      <c r="AM954">
        <v>0.36</v>
      </c>
    </row>
    <row r="955" spans="1:39" x14ac:dyDescent="0.25">
      <c r="A955" t="s">
        <v>211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222.656093</v>
      </c>
      <c r="I955">
        <v>1.241665</v>
      </c>
      <c r="J955" t="s">
        <v>3</v>
      </c>
      <c r="K955">
        <v>218.78639200000001</v>
      </c>
      <c r="L955">
        <v>1.312206</v>
      </c>
      <c r="M955" t="s">
        <v>4</v>
      </c>
      <c r="N955">
        <v>21.384343000000001</v>
      </c>
      <c r="O955">
        <v>1.5035E-2</v>
      </c>
      <c r="P955" t="s">
        <v>5</v>
      </c>
      <c r="Q955">
        <v>2.8948369999999999</v>
      </c>
      <c r="R955">
        <v>2.0000000000000002E-5</v>
      </c>
      <c r="S955" t="s">
        <v>6</v>
      </c>
      <c r="T955">
        <v>147.09852900000001</v>
      </c>
      <c r="U955">
        <v>0.27598800000000001</v>
      </c>
      <c r="V955" t="s">
        <v>7</v>
      </c>
      <c r="W955">
        <v>0.40846300000000002</v>
      </c>
      <c r="X955">
        <v>7.6499999999999995E-4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1.3129999999999999E-3</v>
      </c>
      <c r="AG955">
        <v>0</v>
      </c>
      <c r="AH955" t="s">
        <v>11</v>
      </c>
      <c r="AI955">
        <v>0.99920799999999999</v>
      </c>
      <c r="AJ955">
        <v>9.9999999999999995E-7</v>
      </c>
      <c r="AK955" t="s">
        <v>12</v>
      </c>
      <c r="AL955">
        <v>0.48</v>
      </c>
      <c r="AM955">
        <v>0.36959999999999998</v>
      </c>
    </row>
    <row r="956" spans="1:39" x14ac:dyDescent="0.25">
      <c r="A956" t="s">
        <v>211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238.483518</v>
      </c>
      <c r="I956">
        <v>1.3840190000000001</v>
      </c>
      <c r="J956" t="s">
        <v>3</v>
      </c>
      <c r="K956">
        <v>234.338233</v>
      </c>
      <c r="L956">
        <v>1.4782550000000001</v>
      </c>
      <c r="M956" t="s">
        <v>4</v>
      </c>
      <c r="N956">
        <v>22.910122000000001</v>
      </c>
      <c r="O956">
        <v>1.6767000000000001E-2</v>
      </c>
      <c r="P956" t="s">
        <v>5</v>
      </c>
      <c r="Q956">
        <v>3.1013459999999999</v>
      </c>
      <c r="R956">
        <v>2.1999999999999999E-5</v>
      </c>
      <c r="S956" t="s">
        <v>6</v>
      </c>
      <c r="T956">
        <v>157.574927</v>
      </c>
      <c r="U956">
        <v>0.30102600000000002</v>
      </c>
      <c r="V956" t="s">
        <v>7</v>
      </c>
      <c r="W956">
        <v>0.436747</v>
      </c>
      <c r="X956">
        <v>8.1400000000000005E-4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1.3129999999999999E-3</v>
      </c>
      <c r="AG956">
        <v>0</v>
      </c>
      <c r="AH956" t="s">
        <v>11</v>
      </c>
      <c r="AI956">
        <v>0.99920799999999999</v>
      </c>
      <c r="AJ956">
        <v>9.9999999999999995E-7</v>
      </c>
      <c r="AK956" t="s">
        <v>12</v>
      </c>
      <c r="AL956">
        <v>0.6</v>
      </c>
      <c r="AM956">
        <v>0.56000000000000005</v>
      </c>
    </row>
    <row r="957" spans="1:39" x14ac:dyDescent="0.25">
      <c r="A957" t="s">
        <v>211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254.316914</v>
      </c>
      <c r="I957">
        <v>1.418228</v>
      </c>
      <c r="J957" t="s">
        <v>3</v>
      </c>
      <c r="K957">
        <v>249.886585</v>
      </c>
      <c r="L957">
        <v>1.5283800000000001</v>
      </c>
      <c r="M957" t="s">
        <v>4</v>
      </c>
      <c r="N957">
        <v>24.436254999999999</v>
      </c>
      <c r="O957">
        <v>1.8408999999999998E-2</v>
      </c>
      <c r="P957" t="s">
        <v>5</v>
      </c>
      <c r="Q957">
        <v>3.3078919999999998</v>
      </c>
      <c r="R957">
        <v>2.0999999999999999E-5</v>
      </c>
      <c r="S957" t="s">
        <v>6</v>
      </c>
      <c r="T957">
        <v>168.07786100000001</v>
      </c>
      <c r="U957">
        <v>0.35571999999999998</v>
      </c>
      <c r="V957" t="s">
        <v>7</v>
      </c>
      <c r="W957">
        <v>0.46486699999999997</v>
      </c>
      <c r="X957">
        <v>8.4900000000000004E-4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1.3129999999999999E-3</v>
      </c>
      <c r="AG957">
        <v>0</v>
      </c>
      <c r="AH957" t="s">
        <v>11</v>
      </c>
      <c r="AI957">
        <v>0.99921899999999997</v>
      </c>
      <c r="AJ957">
        <v>9.9999999999999995E-7</v>
      </c>
      <c r="AK957" t="s">
        <v>12</v>
      </c>
      <c r="AL957">
        <v>0.7</v>
      </c>
      <c r="AM957">
        <v>0.65</v>
      </c>
    </row>
    <row r="958" spans="1:39" x14ac:dyDescent="0.25">
      <c r="A958" t="s">
        <v>211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270.15838000000002</v>
      </c>
      <c r="I958">
        <v>1.5130999999999999</v>
      </c>
      <c r="J958" t="s">
        <v>3</v>
      </c>
      <c r="K958">
        <v>265.44915600000002</v>
      </c>
      <c r="L958">
        <v>1.6344099999999999</v>
      </c>
      <c r="M958" t="s">
        <v>4</v>
      </c>
      <c r="N958">
        <v>25.961631000000001</v>
      </c>
      <c r="O958">
        <v>2.0265999999999999E-2</v>
      </c>
      <c r="P958" t="s">
        <v>5</v>
      </c>
      <c r="Q958">
        <v>3.5141979999999999</v>
      </c>
      <c r="R958">
        <v>2.1999999999999999E-5</v>
      </c>
      <c r="S958" t="s">
        <v>6</v>
      </c>
      <c r="T958">
        <v>178.572464</v>
      </c>
      <c r="U958">
        <v>0.42255599999999999</v>
      </c>
      <c r="V958" t="s">
        <v>7</v>
      </c>
      <c r="W958">
        <v>0.49288300000000002</v>
      </c>
      <c r="X958">
        <v>9.2800000000000001E-4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1.3129999999999999E-3</v>
      </c>
      <c r="AG958">
        <v>0</v>
      </c>
      <c r="AH958" t="s">
        <v>11</v>
      </c>
      <c r="AI958">
        <v>0.99925799999999998</v>
      </c>
      <c r="AJ958">
        <v>9.9999999999999995E-7</v>
      </c>
      <c r="AK958" t="s">
        <v>12</v>
      </c>
      <c r="AL958">
        <v>0.74</v>
      </c>
      <c r="AM958">
        <v>0.71240000000000003</v>
      </c>
    </row>
    <row r="959" spans="1:39" x14ac:dyDescent="0.25">
      <c r="A959" t="s">
        <v>211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286.00626</v>
      </c>
      <c r="I959">
        <v>1.5512159999999999</v>
      </c>
      <c r="J959" t="s">
        <v>3</v>
      </c>
      <c r="K959">
        <v>281.01963999999998</v>
      </c>
      <c r="L959">
        <v>1.685049</v>
      </c>
      <c r="M959" t="s">
        <v>4</v>
      </c>
      <c r="N959">
        <v>27.487347</v>
      </c>
      <c r="O959">
        <v>2.2275E-2</v>
      </c>
      <c r="P959" t="s">
        <v>5</v>
      </c>
      <c r="Q959">
        <v>3.7206519999999998</v>
      </c>
      <c r="R959">
        <v>2.1999999999999999E-5</v>
      </c>
      <c r="S959" t="s">
        <v>6</v>
      </c>
      <c r="T959">
        <v>189.05865299999999</v>
      </c>
      <c r="U959">
        <v>0.4456</v>
      </c>
      <c r="V959" t="s">
        <v>7</v>
      </c>
      <c r="W959">
        <v>0.52102499999999996</v>
      </c>
      <c r="X959">
        <v>1.0189999999999999E-3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1.3129999999999999E-3</v>
      </c>
      <c r="AG959">
        <v>0</v>
      </c>
      <c r="AH959" t="s">
        <v>11</v>
      </c>
      <c r="AI959">
        <v>0.99926400000000004</v>
      </c>
      <c r="AJ959">
        <v>9.9999999999999995E-7</v>
      </c>
      <c r="AK959" t="s">
        <v>12</v>
      </c>
      <c r="AL959">
        <v>0.9</v>
      </c>
      <c r="AM959">
        <v>0.85</v>
      </c>
    </row>
    <row r="960" spans="1:39" x14ac:dyDescent="0.25">
      <c r="A960" t="s">
        <v>211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301.88723299999998</v>
      </c>
      <c r="I960">
        <v>1.577609</v>
      </c>
      <c r="J960" t="s">
        <v>3</v>
      </c>
      <c r="K960">
        <v>296.621083</v>
      </c>
      <c r="L960">
        <v>1.7222109999999999</v>
      </c>
      <c r="M960" t="s">
        <v>4</v>
      </c>
      <c r="N960">
        <v>29.012981</v>
      </c>
      <c r="O960">
        <v>2.4632000000000001E-2</v>
      </c>
      <c r="P960" t="s">
        <v>5</v>
      </c>
      <c r="Q960">
        <v>3.9272619999999998</v>
      </c>
      <c r="R960">
        <v>2.3E-5</v>
      </c>
      <c r="S960" t="s">
        <v>6</v>
      </c>
      <c r="T960">
        <v>199.57141200000001</v>
      </c>
      <c r="U960">
        <v>0.487618</v>
      </c>
      <c r="V960" t="s">
        <v>7</v>
      </c>
      <c r="W960">
        <v>0.549543</v>
      </c>
      <c r="X960">
        <v>1.098E-3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1.3129999999999999E-3</v>
      </c>
      <c r="AG960">
        <v>0</v>
      </c>
      <c r="AH960" t="s">
        <v>11</v>
      </c>
      <c r="AI960">
        <v>0.99926400000000004</v>
      </c>
      <c r="AJ960">
        <v>9.9999999999999995E-7</v>
      </c>
      <c r="AK960" t="s">
        <v>12</v>
      </c>
      <c r="AL960">
        <v>0.98</v>
      </c>
      <c r="AM960">
        <v>0.85960000000000003</v>
      </c>
    </row>
    <row r="961" spans="1:39" x14ac:dyDescent="0.25">
      <c r="A961" t="s">
        <v>211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317.77060499999999</v>
      </c>
      <c r="I961">
        <v>1.7055210000000001</v>
      </c>
      <c r="J961" t="s">
        <v>3</v>
      </c>
      <c r="K961">
        <v>312.22051599999998</v>
      </c>
      <c r="L961">
        <v>1.8284339999999999</v>
      </c>
      <c r="M961" t="s">
        <v>4</v>
      </c>
      <c r="N961">
        <v>30.540673999999999</v>
      </c>
      <c r="O961">
        <v>2.7243E-2</v>
      </c>
      <c r="P961" t="s">
        <v>5</v>
      </c>
      <c r="Q961">
        <v>4.1335920000000002</v>
      </c>
      <c r="R961">
        <v>2.3E-5</v>
      </c>
      <c r="S961" t="s">
        <v>6</v>
      </c>
      <c r="T961">
        <v>210.07156800000001</v>
      </c>
      <c r="U961">
        <v>0.51108600000000004</v>
      </c>
      <c r="V961" t="s">
        <v>7</v>
      </c>
      <c r="W961">
        <v>0.57785699999999995</v>
      </c>
      <c r="X961">
        <v>1.163E-3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1.3129999999999999E-3</v>
      </c>
      <c r="AG961">
        <v>0</v>
      </c>
      <c r="AH961" t="s">
        <v>11</v>
      </c>
      <c r="AI961">
        <v>0.99926400000000004</v>
      </c>
      <c r="AJ961">
        <v>9.9999999999999995E-7</v>
      </c>
      <c r="AK961" t="s">
        <v>12</v>
      </c>
      <c r="AL961">
        <v>1.18</v>
      </c>
      <c r="AM961">
        <v>1.0276000000000001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2"/>
  <sheetViews>
    <sheetView topLeftCell="A2547" workbookViewId="0">
      <selection activeCell="R2547" sqref="R1:Y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178</v>
      </c>
      <c r="B1" t="s">
        <v>108</v>
      </c>
      <c r="C1" t="s">
        <v>109</v>
      </c>
      <c r="D1" t="s">
        <v>110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670.197</v>
      </c>
      <c r="C2">
        <v>666.928</v>
      </c>
      <c r="D2">
        <v>605.22199999999998</v>
      </c>
      <c r="E2">
        <v>584.18100000000004</v>
      </c>
      <c r="F2">
        <v>359.654</v>
      </c>
      <c r="G2">
        <v>0</v>
      </c>
      <c r="H2">
        <v>359.654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655.70899999999995</v>
      </c>
      <c r="C3">
        <v>653.43299999999999</v>
      </c>
      <c r="D3">
        <v>590.53700000000003</v>
      </c>
      <c r="E3">
        <v>570.09699999999998</v>
      </c>
      <c r="F3">
        <v>351.06700000000001</v>
      </c>
      <c r="G3">
        <v>0</v>
      </c>
      <c r="H3">
        <v>351.06700000000001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651.86400000000003</v>
      </c>
      <c r="C4">
        <v>649.62800000000004</v>
      </c>
      <c r="D4">
        <v>589.42600000000004</v>
      </c>
      <c r="E4">
        <v>569.03</v>
      </c>
      <c r="F4">
        <v>349.60199999999998</v>
      </c>
      <c r="G4">
        <v>0</v>
      </c>
      <c r="H4">
        <v>349.60199999999998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654.98599999999999</v>
      </c>
      <c r="C5">
        <v>652.52700000000004</v>
      </c>
      <c r="D5">
        <v>589.92600000000004</v>
      </c>
      <c r="E5">
        <v>569.52300000000002</v>
      </c>
      <c r="F5">
        <v>349.85899999999998</v>
      </c>
      <c r="G5">
        <v>0</v>
      </c>
      <c r="H5">
        <v>349.85899999999998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653.84</v>
      </c>
      <c r="C6">
        <v>651.84299999999996</v>
      </c>
      <c r="D6">
        <v>590.00699999999995</v>
      </c>
      <c r="E6">
        <v>569.59400000000005</v>
      </c>
      <c r="F6">
        <v>350.512</v>
      </c>
      <c r="G6">
        <v>0</v>
      </c>
      <c r="H6">
        <v>350.512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653.72400000000005</v>
      </c>
      <c r="C7">
        <v>651.02800000000002</v>
      </c>
      <c r="D7">
        <v>590.19200000000001</v>
      </c>
      <c r="E7">
        <v>569.779</v>
      </c>
      <c r="F7">
        <v>350.59500000000003</v>
      </c>
      <c r="G7">
        <v>0</v>
      </c>
      <c r="H7">
        <v>350.59500000000003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661.50099999999998</v>
      </c>
      <c r="C8">
        <v>659.399</v>
      </c>
      <c r="D8">
        <v>596.15499999999997</v>
      </c>
      <c r="E8">
        <v>575.66300000000001</v>
      </c>
      <c r="F8">
        <v>354.14600000000002</v>
      </c>
      <c r="G8">
        <v>0</v>
      </c>
      <c r="H8">
        <v>354.14600000000002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669.904</v>
      </c>
      <c r="C9">
        <v>667.721</v>
      </c>
      <c r="D9">
        <v>602.96100000000001</v>
      </c>
      <c r="E9">
        <v>582.40899999999999</v>
      </c>
      <c r="F9">
        <v>357.99099999999999</v>
      </c>
      <c r="G9">
        <v>0</v>
      </c>
      <c r="H9">
        <v>357.99099999999999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678.35400000000004</v>
      </c>
      <c r="C10">
        <v>676.23199999999997</v>
      </c>
      <c r="D10">
        <v>608.26300000000003</v>
      </c>
      <c r="E10">
        <v>587.72799999999995</v>
      </c>
      <c r="F10">
        <v>362.05</v>
      </c>
      <c r="G10">
        <v>0</v>
      </c>
      <c r="H10">
        <v>362.05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661.24300000000005</v>
      </c>
      <c r="C11">
        <v>658.90499999999997</v>
      </c>
      <c r="D11">
        <v>594.23500000000001</v>
      </c>
      <c r="E11">
        <v>573.77300000000002</v>
      </c>
      <c r="F11">
        <v>352.971</v>
      </c>
      <c r="G11">
        <v>0</v>
      </c>
      <c r="H11">
        <v>352.971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665.202</v>
      </c>
      <c r="C12">
        <v>663.19799999999998</v>
      </c>
      <c r="D12">
        <v>597.76</v>
      </c>
      <c r="E12">
        <v>577.255</v>
      </c>
      <c r="F12">
        <v>355.01499999999999</v>
      </c>
      <c r="G12">
        <v>0</v>
      </c>
      <c r="H12">
        <v>355.01499999999999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664.82600000000002</v>
      </c>
      <c r="C13">
        <v>662.47</v>
      </c>
      <c r="D13">
        <v>593.52300000000002</v>
      </c>
      <c r="E13">
        <v>573.05700000000002</v>
      </c>
      <c r="F13">
        <v>351.791</v>
      </c>
      <c r="G13">
        <v>0</v>
      </c>
      <c r="H13">
        <v>351.791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662.971</v>
      </c>
      <c r="C14">
        <v>660.851</v>
      </c>
      <c r="D14">
        <v>595.83699999999999</v>
      </c>
      <c r="E14">
        <v>575.327</v>
      </c>
      <c r="F14">
        <v>352.87799999999999</v>
      </c>
      <c r="G14">
        <v>0</v>
      </c>
      <c r="H14">
        <v>352.87799999999999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667.21</v>
      </c>
      <c r="C15">
        <v>664.81600000000003</v>
      </c>
      <c r="D15">
        <v>601.02</v>
      </c>
      <c r="E15">
        <v>580.49099999999999</v>
      </c>
      <c r="F15">
        <v>357.95100000000002</v>
      </c>
      <c r="G15">
        <v>0</v>
      </c>
      <c r="H15">
        <v>357.95100000000002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659.28300000000002</v>
      </c>
      <c r="C16">
        <v>656.80100000000004</v>
      </c>
      <c r="D16">
        <v>594.50099999999998</v>
      </c>
      <c r="E16">
        <v>574.00300000000004</v>
      </c>
      <c r="F16">
        <v>353.28199999999998</v>
      </c>
      <c r="G16">
        <v>0</v>
      </c>
      <c r="H16">
        <v>353.28199999999998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664.49199999999996</v>
      </c>
      <c r="C17">
        <v>661.72</v>
      </c>
      <c r="D17">
        <v>597.34299999999996</v>
      </c>
      <c r="E17">
        <v>576.80100000000004</v>
      </c>
      <c r="F17">
        <v>354.37200000000001</v>
      </c>
      <c r="G17">
        <v>0</v>
      </c>
      <c r="H17">
        <v>354.37200000000001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656.64</v>
      </c>
      <c r="C18">
        <v>654.10500000000002</v>
      </c>
      <c r="D18">
        <v>592.63400000000001</v>
      </c>
      <c r="E18">
        <v>572.13</v>
      </c>
      <c r="F18">
        <v>352.14600000000002</v>
      </c>
      <c r="G18">
        <v>0</v>
      </c>
      <c r="H18">
        <v>352.14600000000002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652.96699999999998</v>
      </c>
      <c r="C19">
        <v>650.58199999999999</v>
      </c>
      <c r="D19">
        <v>591.39800000000002</v>
      </c>
      <c r="E19">
        <v>570.89400000000001</v>
      </c>
      <c r="F19">
        <v>350.798</v>
      </c>
      <c r="G19">
        <v>0</v>
      </c>
      <c r="H19">
        <v>350.798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656.77200000000005</v>
      </c>
      <c r="C20">
        <v>654.27499999999998</v>
      </c>
      <c r="D20">
        <v>593.41800000000001</v>
      </c>
      <c r="E20">
        <v>572.96699999999998</v>
      </c>
      <c r="F20">
        <v>352.56900000000002</v>
      </c>
      <c r="G20">
        <v>0</v>
      </c>
      <c r="H20">
        <v>352.56900000000002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671.93399999999997</v>
      </c>
      <c r="C21">
        <v>669.96100000000001</v>
      </c>
      <c r="D21">
        <v>601.71799999999996</v>
      </c>
      <c r="E21">
        <v>581.23400000000004</v>
      </c>
      <c r="F21">
        <v>358.03500000000003</v>
      </c>
      <c r="G21">
        <v>0</v>
      </c>
      <c r="H21">
        <v>358.03500000000003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694.51700000000005</v>
      </c>
      <c r="C22">
        <v>692.22299999999996</v>
      </c>
      <c r="D22">
        <v>621.61900000000003</v>
      </c>
      <c r="E22">
        <v>601.05100000000004</v>
      </c>
      <c r="F22">
        <v>370.238</v>
      </c>
      <c r="G22">
        <v>0</v>
      </c>
      <c r="H22">
        <v>370.238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676.79700000000003</v>
      </c>
      <c r="C23">
        <v>673.86800000000005</v>
      </c>
      <c r="D23">
        <v>607.50800000000004</v>
      </c>
      <c r="E23">
        <v>586.96500000000003</v>
      </c>
      <c r="F23">
        <v>363.63499999999999</v>
      </c>
      <c r="G23">
        <v>0</v>
      </c>
      <c r="H23">
        <v>363.63499999999999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659.54700000000003</v>
      </c>
      <c r="C24">
        <v>657.14300000000003</v>
      </c>
      <c r="D24">
        <v>594.03700000000003</v>
      </c>
      <c r="E24">
        <v>573.57500000000005</v>
      </c>
      <c r="F24">
        <v>353.64499999999998</v>
      </c>
      <c r="G24">
        <v>0</v>
      </c>
      <c r="H24">
        <v>353.64499999999998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657.87599999999998</v>
      </c>
      <c r="C25">
        <v>655.48400000000004</v>
      </c>
      <c r="D25">
        <v>594.59699999999998</v>
      </c>
      <c r="E25">
        <v>574.15899999999999</v>
      </c>
      <c r="F25">
        <v>354.108</v>
      </c>
      <c r="G25">
        <v>0</v>
      </c>
      <c r="H25">
        <v>354.108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659.99400000000003</v>
      </c>
      <c r="C26">
        <v>657.32100000000003</v>
      </c>
      <c r="D26">
        <v>594.23299999999995</v>
      </c>
      <c r="E26">
        <v>573.73199999999997</v>
      </c>
      <c r="F26">
        <v>353.76900000000001</v>
      </c>
      <c r="G26">
        <v>0</v>
      </c>
      <c r="H26">
        <v>353.76900000000001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659.12199999999996</v>
      </c>
      <c r="C27">
        <v>656.85799999999995</v>
      </c>
      <c r="D27">
        <v>594.19000000000005</v>
      </c>
      <c r="E27">
        <v>573.69799999999998</v>
      </c>
      <c r="F27">
        <v>353.80599999999998</v>
      </c>
      <c r="G27">
        <v>0</v>
      </c>
      <c r="H27">
        <v>353.80599999999998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656.30700000000002</v>
      </c>
      <c r="C28">
        <v>653.82600000000002</v>
      </c>
      <c r="D28">
        <v>593.35400000000004</v>
      </c>
      <c r="E28">
        <v>572.88499999999999</v>
      </c>
      <c r="F28">
        <v>352.98899999999998</v>
      </c>
      <c r="G28">
        <v>0</v>
      </c>
      <c r="H28">
        <v>352.98899999999998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659.18299999999999</v>
      </c>
      <c r="C29">
        <v>656.45</v>
      </c>
      <c r="D29">
        <v>594.26199999999994</v>
      </c>
      <c r="E29">
        <v>573.75900000000001</v>
      </c>
      <c r="F29">
        <v>353.64699999999999</v>
      </c>
      <c r="G29">
        <v>0</v>
      </c>
      <c r="H29">
        <v>353.64699999999999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658.96400000000006</v>
      </c>
      <c r="C30">
        <v>656.74</v>
      </c>
      <c r="D30">
        <v>594.5</v>
      </c>
      <c r="E30">
        <v>574.05399999999997</v>
      </c>
      <c r="F30">
        <v>354.04700000000003</v>
      </c>
      <c r="G30">
        <v>0</v>
      </c>
      <c r="H30">
        <v>354.04700000000003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656.57799999999997</v>
      </c>
      <c r="C31">
        <v>653.91</v>
      </c>
      <c r="D31">
        <v>593.41999999999996</v>
      </c>
      <c r="E31">
        <v>572.91499999999996</v>
      </c>
      <c r="F31">
        <v>352.91300000000001</v>
      </c>
      <c r="G31">
        <v>0</v>
      </c>
      <c r="H31">
        <v>352.91300000000001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659.625</v>
      </c>
      <c r="C32">
        <v>657.22699999999998</v>
      </c>
      <c r="D32">
        <v>594.76300000000003</v>
      </c>
      <c r="E32">
        <v>574.26900000000001</v>
      </c>
      <c r="F32">
        <v>353.27600000000001</v>
      </c>
      <c r="G32">
        <v>0</v>
      </c>
      <c r="H32">
        <v>353.27600000000001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658.27200000000005</v>
      </c>
      <c r="C33">
        <v>656.10199999999998</v>
      </c>
      <c r="D33">
        <v>594.34400000000005</v>
      </c>
      <c r="E33">
        <v>573.86699999999996</v>
      </c>
      <c r="F33">
        <v>353.649</v>
      </c>
      <c r="G33">
        <v>0</v>
      </c>
      <c r="H33">
        <v>353.649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657.28300000000002</v>
      </c>
      <c r="C34">
        <v>654.73599999999999</v>
      </c>
      <c r="D34">
        <v>594.29</v>
      </c>
      <c r="E34">
        <v>573.73800000000006</v>
      </c>
      <c r="F34">
        <v>353.178</v>
      </c>
      <c r="G34">
        <v>0</v>
      </c>
      <c r="H34">
        <v>353.178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658.41200000000003</v>
      </c>
      <c r="C35">
        <v>655.23</v>
      </c>
      <c r="D35">
        <v>593.41</v>
      </c>
      <c r="E35">
        <v>572.91999999999996</v>
      </c>
      <c r="F35">
        <v>353.31799999999998</v>
      </c>
      <c r="G35">
        <v>0</v>
      </c>
      <c r="H35">
        <v>353.31799999999998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657.673</v>
      </c>
      <c r="C36">
        <v>655.51400000000001</v>
      </c>
      <c r="D36">
        <v>593.89499999999998</v>
      </c>
      <c r="E36">
        <v>573.404</v>
      </c>
      <c r="F36">
        <v>353.88600000000002</v>
      </c>
      <c r="G36">
        <v>0</v>
      </c>
      <c r="H36">
        <v>353.88600000000002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656.67100000000005</v>
      </c>
      <c r="C37">
        <v>654.34799999999996</v>
      </c>
      <c r="D37">
        <v>593.77599999999995</v>
      </c>
      <c r="E37">
        <v>573.298</v>
      </c>
      <c r="F37">
        <v>353.55500000000001</v>
      </c>
      <c r="G37">
        <v>0</v>
      </c>
      <c r="H37">
        <v>353.55500000000001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658.553</v>
      </c>
      <c r="C38">
        <v>656.14200000000005</v>
      </c>
      <c r="D38">
        <v>593.82399999999996</v>
      </c>
      <c r="E38">
        <v>573.33799999999997</v>
      </c>
      <c r="F38">
        <v>352.60300000000001</v>
      </c>
      <c r="G38">
        <v>0</v>
      </c>
      <c r="H38">
        <v>352.60300000000001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658.81799999999998</v>
      </c>
      <c r="C39">
        <v>656.74</v>
      </c>
      <c r="D39">
        <v>595.14499999999998</v>
      </c>
      <c r="E39">
        <v>574.61900000000003</v>
      </c>
      <c r="F39">
        <v>353.80500000000001</v>
      </c>
      <c r="G39">
        <v>0</v>
      </c>
      <c r="H39">
        <v>353.80500000000001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656.75099999999998</v>
      </c>
      <c r="C40">
        <v>653.86800000000005</v>
      </c>
      <c r="D40">
        <v>593.10400000000004</v>
      </c>
      <c r="E40">
        <v>572.58500000000004</v>
      </c>
      <c r="F40">
        <v>352.38299999999998</v>
      </c>
      <c r="G40">
        <v>0</v>
      </c>
      <c r="H40">
        <v>352.38299999999998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662.28800000000001</v>
      </c>
      <c r="C41">
        <v>660.00800000000004</v>
      </c>
      <c r="D41">
        <v>594.38</v>
      </c>
      <c r="E41">
        <v>573.85900000000004</v>
      </c>
      <c r="F41">
        <v>353.44499999999999</v>
      </c>
      <c r="G41">
        <v>0</v>
      </c>
      <c r="H41">
        <v>353.44499999999999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661.43499999999995</v>
      </c>
      <c r="C42">
        <v>659.21299999999997</v>
      </c>
      <c r="D42">
        <v>597.90800000000002</v>
      </c>
      <c r="E42">
        <v>577.32600000000002</v>
      </c>
      <c r="F42">
        <v>356.21300000000002</v>
      </c>
      <c r="G42">
        <v>0</v>
      </c>
      <c r="H42">
        <v>356.21300000000002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661.54</v>
      </c>
      <c r="C43">
        <v>659.26099999999997</v>
      </c>
      <c r="D43">
        <v>595.59400000000005</v>
      </c>
      <c r="E43">
        <v>575.00800000000004</v>
      </c>
      <c r="F43">
        <v>353.827</v>
      </c>
      <c r="G43">
        <v>0</v>
      </c>
      <c r="H43">
        <v>353.827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670.721</v>
      </c>
      <c r="C44">
        <v>668.79100000000005</v>
      </c>
      <c r="D44">
        <v>597.61300000000006</v>
      </c>
      <c r="E44">
        <v>577.01</v>
      </c>
      <c r="F44">
        <v>355.959</v>
      </c>
      <c r="G44">
        <v>0</v>
      </c>
      <c r="H44">
        <v>355.959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661.62199999999996</v>
      </c>
      <c r="C45">
        <v>659.63499999999999</v>
      </c>
      <c r="D45">
        <v>597.31399999999996</v>
      </c>
      <c r="E45">
        <v>576.73900000000003</v>
      </c>
      <c r="F45">
        <v>355.64600000000002</v>
      </c>
      <c r="G45">
        <v>0</v>
      </c>
      <c r="H45">
        <v>355.64600000000002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658.50099999999998</v>
      </c>
      <c r="C46">
        <v>656.63499999999999</v>
      </c>
      <c r="D46">
        <v>596.55700000000002</v>
      </c>
      <c r="E46">
        <v>575.95100000000002</v>
      </c>
      <c r="F46">
        <v>354.4</v>
      </c>
      <c r="G46">
        <v>0</v>
      </c>
      <c r="H46">
        <v>354.4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662.61599999999999</v>
      </c>
      <c r="C47">
        <v>660.721</v>
      </c>
      <c r="D47">
        <v>598.38400000000001</v>
      </c>
      <c r="E47">
        <v>577.78099999999995</v>
      </c>
      <c r="F47">
        <v>356.68</v>
      </c>
      <c r="G47">
        <v>0</v>
      </c>
      <c r="H47">
        <v>356.68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661.25199999999995</v>
      </c>
      <c r="C48">
        <v>659.28300000000002</v>
      </c>
      <c r="D48">
        <v>597.64599999999996</v>
      </c>
      <c r="E48">
        <v>577.04999999999995</v>
      </c>
      <c r="F48">
        <v>355.66199999999998</v>
      </c>
      <c r="G48">
        <v>0</v>
      </c>
      <c r="H48">
        <v>355.66199999999998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660.04</v>
      </c>
      <c r="C49">
        <v>657.90499999999997</v>
      </c>
      <c r="D49">
        <v>596.77200000000005</v>
      </c>
      <c r="E49">
        <v>576.15700000000004</v>
      </c>
      <c r="F49">
        <v>354.43099999999998</v>
      </c>
      <c r="G49">
        <v>0</v>
      </c>
      <c r="H49">
        <v>354.43099999999998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660.78700000000003</v>
      </c>
      <c r="C50">
        <v>658.48699999999997</v>
      </c>
      <c r="D50">
        <v>596.73599999999999</v>
      </c>
      <c r="E50">
        <v>576.15899999999999</v>
      </c>
      <c r="F50">
        <v>354.22199999999998</v>
      </c>
      <c r="G50">
        <v>0</v>
      </c>
      <c r="H50">
        <v>354.22199999999998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660.71299999999997</v>
      </c>
      <c r="C51">
        <v>658.48400000000004</v>
      </c>
      <c r="D51">
        <v>597.072</v>
      </c>
      <c r="E51">
        <v>576.471</v>
      </c>
      <c r="F51">
        <v>355.86399999999998</v>
      </c>
      <c r="G51">
        <v>0</v>
      </c>
      <c r="H51">
        <v>355.86399999999998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658.38499999999999</v>
      </c>
      <c r="C52">
        <v>656.40499999999997</v>
      </c>
      <c r="D52">
        <v>596.27499999999998</v>
      </c>
      <c r="E52">
        <v>575.66399999999999</v>
      </c>
      <c r="F52">
        <v>354.89600000000002</v>
      </c>
      <c r="G52">
        <v>0</v>
      </c>
      <c r="H52">
        <v>354.89600000000002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659.48500000000001</v>
      </c>
      <c r="C53">
        <v>657.38800000000003</v>
      </c>
      <c r="D53">
        <v>596.84</v>
      </c>
      <c r="E53">
        <v>576.25099999999998</v>
      </c>
      <c r="F53">
        <v>354.57799999999997</v>
      </c>
      <c r="G53">
        <v>0</v>
      </c>
      <c r="H53">
        <v>354.57799999999997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661.02499999999998</v>
      </c>
      <c r="C54">
        <v>658.98299999999995</v>
      </c>
      <c r="D54">
        <v>597.63699999999994</v>
      </c>
      <c r="E54">
        <v>577.01199999999994</v>
      </c>
      <c r="F54">
        <v>356.17500000000001</v>
      </c>
      <c r="G54">
        <v>0</v>
      </c>
      <c r="H54">
        <v>356.17500000000001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658.00900000000001</v>
      </c>
      <c r="C55">
        <v>655.947</v>
      </c>
      <c r="D55">
        <v>595.86400000000003</v>
      </c>
      <c r="E55">
        <v>575.28499999999997</v>
      </c>
      <c r="F55">
        <v>354.60700000000003</v>
      </c>
      <c r="G55">
        <v>0</v>
      </c>
      <c r="H55">
        <v>354.60700000000003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662.11900000000003</v>
      </c>
      <c r="C56" s="3">
        <v>659.87900000000002</v>
      </c>
      <c r="D56" s="3">
        <v>597.52599999999995</v>
      </c>
      <c r="E56" s="3">
        <v>576.93399999999997</v>
      </c>
      <c r="F56" s="3">
        <v>356.214</v>
      </c>
      <c r="G56" s="3">
        <v>0</v>
      </c>
      <c r="H56" s="3">
        <v>356.214</v>
      </c>
      <c r="I56" s="3">
        <v>1</v>
      </c>
      <c r="J56" s="3">
        <v>1</v>
      </c>
      <c r="K56" s="3">
        <v>0</v>
      </c>
      <c r="P56"/>
      <c r="Q56"/>
      <c r="R56">
        <f>AVERAGE(B7:B56)</f>
        <v>661.77008000000012</v>
      </c>
      <c r="S56">
        <f>AVERAGE(C7:C56)</f>
        <v>659.45637999999997</v>
      </c>
      <c r="T56"/>
      <c r="U56">
        <f>_xlfn.VAR.P(B7:B56)</f>
        <v>47.360971553600073</v>
      </c>
      <c r="V56">
        <f>_xlfn.VAR.P(C7:C56)</f>
        <v>47.99217051559998</v>
      </c>
      <c r="W56"/>
      <c r="X56">
        <f>1.96*SQRT(U56)/50</f>
        <v>0.269771687410158</v>
      </c>
      <c r="Y56">
        <f>1.96*SQRT(V56)/50</f>
        <v>0.27156341598435446</v>
      </c>
    </row>
    <row r="57" spans="1:25" x14ac:dyDescent="0.25">
      <c r="A57" t="s">
        <v>111</v>
      </c>
      <c r="B57">
        <v>33388.035199999998</v>
      </c>
      <c r="C57" t="s">
        <v>37</v>
      </c>
    </row>
    <row r="58" spans="1:25" x14ac:dyDescent="0.25">
      <c r="A58" t="s">
        <v>36</v>
      </c>
      <c r="B58">
        <v>658.94299999999998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657.53800000000001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661.88800000000003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660.875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657.601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659.721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659.51900000000001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657.64200000000005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659.14200000000005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659.55799999999999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656.41600000000005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659.31700000000001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660.245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657.73599999999999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660.73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659.82299999999998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659.31500000000005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660.07100000000003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659.995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660.16800000000001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662.04600000000005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663.25800000000004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660.81299999999999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662.90700000000004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663.20500000000004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661.99800000000005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664.85599999999999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662.83199999999999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661.13099999999997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663.32399999999996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663.43600000000004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662.54100000000005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666.86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667.51199999999994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663.21400000000006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664.69200000000001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663.18899999999996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663.63900000000001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666.69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665.76099999999997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665.14400000000001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668.31799999999998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664.14499999999998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663.24800000000005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664.95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666.41499999999996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666.94100000000003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665.17499999999995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667.822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664.85799999999995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666.37099999999998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668.46900000000005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666.31799999999998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664.92200000000003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678.20399999999995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663.29203999999982</v>
      </c>
      <c r="S112">
        <f>AVERAGE(C63:C112)</f>
        <v>0</v>
      </c>
      <c r="U112">
        <f>_xlfn.VAR.P(B63:B112)</f>
        <v>13.573357958399916</v>
      </c>
      <c r="V112">
        <f>_xlfn.VAR.P(C63:C112)</f>
        <v>0</v>
      </c>
      <c r="X112">
        <f>1.96*SQRT(U112)/50</f>
        <v>0.14442079065423941</v>
      </c>
      <c r="Y112">
        <f>1.96*SQRT(V112)/50</f>
        <v>0</v>
      </c>
    </row>
    <row r="113" spans="1:9" x14ac:dyDescent="0.25">
      <c r="A113" t="s">
        <v>36</v>
      </c>
      <c r="B113">
        <v>33440.996599999999</v>
      </c>
      <c r="C113" t="s">
        <v>37</v>
      </c>
    </row>
    <row r="114" spans="1:9" x14ac:dyDescent="0.25">
      <c r="A114" t="s">
        <v>38</v>
      </c>
      <c r="B114">
        <v>805.529</v>
      </c>
      <c r="C114">
        <v>804.87800000000004</v>
      </c>
      <c r="D114">
        <v>540.45500000000004</v>
      </c>
      <c r="E114">
        <v>519.81899999999996</v>
      </c>
      <c r="F114">
        <v>400.798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736.20799999999997</v>
      </c>
      <c r="C115">
        <v>735.50800000000004</v>
      </c>
      <c r="D115">
        <v>486.59199999999998</v>
      </c>
      <c r="E115">
        <v>465.97399999999999</v>
      </c>
      <c r="F115">
        <v>361.64299999999997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738.40700000000004</v>
      </c>
      <c r="C116">
        <v>737.87800000000004</v>
      </c>
      <c r="D116">
        <v>486.77100000000002</v>
      </c>
      <c r="E116">
        <v>466.17599999999999</v>
      </c>
      <c r="F116">
        <v>360.54599999999999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736.96299999999997</v>
      </c>
      <c r="C117">
        <v>736.39700000000005</v>
      </c>
      <c r="D117">
        <v>486.435</v>
      </c>
      <c r="E117">
        <v>465.81</v>
      </c>
      <c r="F117">
        <v>361.68200000000002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737.05499999999995</v>
      </c>
      <c r="C118">
        <v>736.55600000000004</v>
      </c>
      <c r="D118">
        <v>486.25099999999998</v>
      </c>
      <c r="E118">
        <v>465.64600000000002</v>
      </c>
      <c r="F118">
        <v>360.57299999999998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737.83799999999997</v>
      </c>
      <c r="C119">
        <v>737.35699999999997</v>
      </c>
      <c r="D119">
        <v>487.12799999999999</v>
      </c>
      <c r="E119">
        <v>466.50299999999999</v>
      </c>
      <c r="F119">
        <v>361.41399999999999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738.31600000000003</v>
      </c>
      <c r="C120">
        <v>737.82399999999996</v>
      </c>
      <c r="D120">
        <v>487.69900000000001</v>
      </c>
      <c r="E120">
        <v>467.09</v>
      </c>
      <c r="F120">
        <v>362.30799999999999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736.72299999999996</v>
      </c>
      <c r="C121">
        <v>736.22</v>
      </c>
      <c r="D121">
        <v>486.99799999999999</v>
      </c>
      <c r="E121">
        <v>466.39299999999997</v>
      </c>
      <c r="F121">
        <v>361.14699999999999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735.92200000000003</v>
      </c>
      <c r="C122">
        <v>735.42100000000005</v>
      </c>
      <c r="D122">
        <v>485.19799999999998</v>
      </c>
      <c r="E122">
        <v>464.58699999999999</v>
      </c>
      <c r="F122">
        <v>360.16300000000001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735.92700000000002</v>
      </c>
      <c r="C123">
        <v>735.39800000000002</v>
      </c>
      <c r="D123">
        <v>486.37299999999999</v>
      </c>
      <c r="E123">
        <v>465.77499999999998</v>
      </c>
      <c r="F123">
        <v>361.18400000000003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736.41099999999994</v>
      </c>
      <c r="C124">
        <v>735.91099999999994</v>
      </c>
      <c r="D124">
        <v>486.62700000000001</v>
      </c>
      <c r="E124">
        <v>466.01499999999999</v>
      </c>
      <c r="F124">
        <v>361.69499999999999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737.96500000000003</v>
      </c>
      <c r="C125">
        <v>737.43600000000004</v>
      </c>
      <c r="D125">
        <v>487.73500000000001</v>
      </c>
      <c r="E125">
        <v>467.12299999999999</v>
      </c>
      <c r="F125">
        <v>362.07299999999998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736.17700000000002</v>
      </c>
      <c r="C126">
        <v>735.67200000000003</v>
      </c>
      <c r="D126">
        <v>486.47399999999999</v>
      </c>
      <c r="E126">
        <v>465.858</v>
      </c>
      <c r="F126">
        <v>361.39100000000002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742.69399999999996</v>
      </c>
      <c r="C127">
        <v>742.13800000000003</v>
      </c>
      <c r="D127">
        <v>487.81099999999998</v>
      </c>
      <c r="E127">
        <v>467.21600000000001</v>
      </c>
      <c r="F127">
        <v>361.68599999999998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739.85900000000004</v>
      </c>
      <c r="C128">
        <v>739.21600000000001</v>
      </c>
      <c r="D128">
        <v>487.42500000000001</v>
      </c>
      <c r="E128">
        <v>466.81700000000001</v>
      </c>
      <c r="F128">
        <v>361.49299999999999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740.22</v>
      </c>
      <c r="C129">
        <v>739.56600000000003</v>
      </c>
      <c r="D129">
        <v>484.78399999999999</v>
      </c>
      <c r="E129">
        <v>464.322</v>
      </c>
      <c r="F129">
        <v>358.863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738.44100000000003</v>
      </c>
      <c r="C130">
        <v>737.95100000000002</v>
      </c>
      <c r="D130">
        <v>483.54899999999998</v>
      </c>
      <c r="E130">
        <v>463.19200000000001</v>
      </c>
      <c r="F130">
        <v>357.77600000000001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733.08399999999995</v>
      </c>
      <c r="C131">
        <v>732.56399999999996</v>
      </c>
      <c r="D131">
        <v>482.21800000000002</v>
      </c>
      <c r="E131">
        <v>461.863</v>
      </c>
      <c r="F131">
        <v>357.74299999999999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732.22400000000005</v>
      </c>
      <c r="C132">
        <v>731.72299999999996</v>
      </c>
      <c r="D132">
        <v>482.53</v>
      </c>
      <c r="E132">
        <v>462.166</v>
      </c>
      <c r="F132">
        <v>358.10399999999998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731.50099999999998</v>
      </c>
      <c r="C133">
        <v>730.98800000000006</v>
      </c>
      <c r="D133">
        <v>482.50700000000001</v>
      </c>
      <c r="E133">
        <v>462.142</v>
      </c>
      <c r="F133">
        <v>357.49799999999999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731.08199999999999</v>
      </c>
      <c r="C134">
        <v>730.47900000000004</v>
      </c>
      <c r="D134">
        <v>482.03</v>
      </c>
      <c r="E134">
        <v>461.66399999999999</v>
      </c>
      <c r="F134">
        <v>357.82299999999998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735.23800000000006</v>
      </c>
      <c r="C135">
        <v>734.56600000000003</v>
      </c>
      <c r="D135">
        <v>483.82799999999997</v>
      </c>
      <c r="E135">
        <v>463.43799999999999</v>
      </c>
      <c r="F135">
        <v>357.73200000000003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735.09699999999998</v>
      </c>
      <c r="C136">
        <v>734.60199999999998</v>
      </c>
      <c r="D136">
        <v>483.31799999999998</v>
      </c>
      <c r="E136">
        <v>462.94900000000001</v>
      </c>
      <c r="F136">
        <v>357.2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733.15599999999995</v>
      </c>
      <c r="C137">
        <v>732.61300000000006</v>
      </c>
      <c r="D137">
        <v>483.03100000000001</v>
      </c>
      <c r="E137">
        <v>462.65600000000001</v>
      </c>
      <c r="F137">
        <v>357.31200000000001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735.971</v>
      </c>
      <c r="C138">
        <v>735.40499999999997</v>
      </c>
      <c r="D138">
        <v>484.428</v>
      </c>
      <c r="E138">
        <v>464.06400000000002</v>
      </c>
      <c r="F138">
        <v>358.08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732.072</v>
      </c>
      <c r="C139">
        <v>731.54200000000003</v>
      </c>
      <c r="D139">
        <v>482.887</v>
      </c>
      <c r="E139">
        <v>462.49700000000001</v>
      </c>
      <c r="F139">
        <v>357.92099999999999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732.82600000000002</v>
      </c>
      <c r="C140">
        <v>732.279</v>
      </c>
      <c r="D140">
        <v>483.29700000000003</v>
      </c>
      <c r="E140">
        <v>462.928</v>
      </c>
      <c r="F140">
        <v>358.09899999999999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730.94399999999996</v>
      </c>
      <c r="C141">
        <v>730.42700000000002</v>
      </c>
      <c r="D141">
        <v>482.09300000000002</v>
      </c>
      <c r="E141">
        <v>461.738</v>
      </c>
      <c r="F141">
        <v>357.43900000000002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732.32299999999998</v>
      </c>
      <c r="C142">
        <v>731.79200000000003</v>
      </c>
      <c r="D142">
        <v>482.99700000000001</v>
      </c>
      <c r="E142">
        <v>462.62700000000001</v>
      </c>
      <c r="F142">
        <v>358.06400000000002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731.226</v>
      </c>
      <c r="C143">
        <v>730.68</v>
      </c>
      <c r="D143">
        <v>482.65199999999999</v>
      </c>
      <c r="E143">
        <v>462.26499999999999</v>
      </c>
      <c r="F143">
        <v>357.541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730.86099999999999</v>
      </c>
      <c r="C144">
        <v>730.33</v>
      </c>
      <c r="D144">
        <v>482.714</v>
      </c>
      <c r="E144">
        <v>462.33800000000002</v>
      </c>
      <c r="F144">
        <v>358.21300000000002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730.29200000000003</v>
      </c>
      <c r="C145">
        <v>729.76099999999997</v>
      </c>
      <c r="D145">
        <v>482.209</v>
      </c>
      <c r="E145">
        <v>461.84500000000003</v>
      </c>
      <c r="F145">
        <v>357.767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728.947</v>
      </c>
      <c r="C146">
        <v>728.31399999999996</v>
      </c>
      <c r="D146">
        <v>481.41699999999997</v>
      </c>
      <c r="E146">
        <v>461.04700000000003</v>
      </c>
      <c r="F146">
        <v>357.55599999999998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730.351</v>
      </c>
      <c r="C147">
        <v>729.50199999999995</v>
      </c>
      <c r="D147">
        <v>482.21199999999999</v>
      </c>
      <c r="E147">
        <v>461.82499999999999</v>
      </c>
      <c r="F147">
        <v>357.78199999999998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729.05499999999995</v>
      </c>
      <c r="C148">
        <v>728.572</v>
      </c>
      <c r="D148">
        <v>481.16300000000001</v>
      </c>
      <c r="E148">
        <v>460.76499999999999</v>
      </c>
      <c r="F148">
        <v>357.02800000000002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725.22799999999995</v>
      </c>
      <c r="C149">
        <v>724.58399999999995</v>
      </c>
      <c r="D149">
        <v>479.26299999999998</v>
      </c>
      <c r="E149">
        <v>458.89299999999997</v>
      </c>
      <c r="F149">
        <v>356.64800000000002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729.81</v>
      </c>
      <c r="C150">
        <v>729.07399999999996</v>
      </c>
      <c r="D150">
        <v>481.73500000000001</v>
      </c>
      <c r="E150">
        <v>461.35300000000001</v>
      </c>
      <c r="F150">
        <v>357.58800000000002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731.04399999999998</v>
      </c>
      <c r="C151">
        <v>730.45799999999997</v>
      </c>
      <c r="D151">
        <v>482.74200000000002</v>
      </c>
      <c r="E151">
        <v>462.34899999999999</v>
      </c>
      <c r="F151">
        <v>358.80200000000002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728.70100000000002</v>
      </c>
      <c r="C152">
        <v>728.21100000000001</v>
      </c>
      <c r="D152">
        <v>480.91899999999998</v>
      </c>
      <c r="E152">
        <v>460.54700000000003</v>
      </c>
      <c r="F152">
        <v>356.67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729.47</v>
      </c>
      <c r="C153">
        <v>728.9</v>
      </c>
      <c r="D153">
        <v>481.69099999999997</v>
      </c>
      <c r="E153">
        <v>461.303</v>
      </c>
      <c r="F153">
        <v>357.64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729.75300000000004</v>
      </c>
      <c r="C154">
        <v>728.75400000000002</v>
      </c>
      <c r="D154">
        <v>481.19200000000001</v>
      </c>
      <c r="E154">
        <v>460.81900000000002</v>
      </c>
      <c r="F154">
        <v>357.27699999999999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728.95100000000002</v>
      </c>
      <c r="C155">
        <v>728.39599999999996</v>
      </c>
      <c r="D155">
        <v>482.24200000000002</v>
      </c>
      <c r="E155">
        <v>461.86900000000003</v>
      </c>
      <c r="F155">
        <v>358.49400000000003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727.03800000000001</v>
      </c>
      <c r="C156">
        <v>726.495</v>
      </c>
      <c r="D156">
        <v>480.60599999999999</v>
      </c>
      <c r="E156">
        <v>460.22500000000002</v>
      </c>
      <c r="F156">
        <v>357.36399999999998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728.197</v>
      </c>
      <c r="C157">
        <v>727.66200000000003</v>
      </c>
      <c r="D157">
        <v>481.34300000000002</v>
      </c>
      <c r="E157">
        <v>460.96300000000002</v>
      </c>
      <c r="F157">
        <v>358.27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726.79700000000003</v>
      </c>
      <c r="C158">
        <v>726.23099999999999</v>
      </c>
      <c r="D158">
        <v>480.50400000000002</v>
      </c>
      <c r="E158">
        <v>460.13900000000001</v>
      </c>
      <c r="F158">
        <v>357.82600000000002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728.68899999999996</v>
      </c>
      <c r="C159">
        <v>728.11400000000003</v>
      </c>
      <c r="D159">
        <v>482.06200000000001</v>
      </c>
      <c r="E159">
        <v>461.67700000000002</v>
      </c>
      <c r="F159">
        <v>358.60199999999998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726.49400000000003</v>
      </c>
      <c r="C160">
        <v>725.976</v>
      </c>
      <c r="D160">
        <v>480.06200000000001</v>
      </c>
      <c r="E160">
        <v>459.69499999999999</v>
      </c>
      <c r="F160">
        <v>357.27699999999999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730.02800000000002</v>
      </c>
      <c r="C161">
        <v>729.52800000000002</v>
      </c>
      <c r="D161">
        <v>481.78699999999998</v>
      </c>
      <c r="E161">
        <v>461.392</v>
      </c>
      <c r="F161">
        <v>357.75799999999998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728.08500000000004</v>
      </c>
      <c r="C162">
        <v>727.55600000000004</v>
      </c>
      <c r="D162">
        <v>481.44499999999999</v>
      </c>
      <c r="E162">
        <v>461.05</v>
      </c>
      <c r="F162">
        <v>358.27600000000001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726.11300000000006</v>
      </c>
      <c r="C163">
        <v>725.57399999999996</v>
      </c>
      <c r="D163">
        <v>479.988</v>
      </c>
      <c r="E163">
        <v>459.60599999999999</v>
      </c>
      <c r="F163">
        <v>357.226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729.25599999999997</v>
      </c>
      <c r="C164">
        <v>728.745</v>
      </c>
      <c r="D164">
        <v>481.32400000000001</v>
      </c>
      <c r="E164">
        <v>460.93</v>
      </c>
      <c r="F164">
        <v>357.75400000000002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728.14700000000005</v>
      </c>
      <c r="C165">
        <v>727.62300000000005</v>
      </c>
      <c r="D165">
        <v>480.55900000000003</v>
      </c>
      <c r="E165">
        <v>460.18</v>
      </c>
      <c r="F165">
        <v>356.988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728.97699999999998</v>
      </c>
      <c r="C166">
        <v>728.32399999999996</v>
      </c>
      <c r="D166">
        <v>481.24799999999999</v>
      </c>
      <c r="E166">
        <v>460.88600000000002</v>
      </c>
      <c r="F166">
        <v>357.79399999999998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727.971</v>
      </c>
      <c r="C167">
        <v>727.45799999999997</v>
      </c>
      <c r="D167">
        <v>480.71899999999999</v>
      </c>
      <c r="E167">
        <v>460.32600000000002</v>
      </c>
      <c r="F167">
        <v>357.62200000000001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730.03800000000001</v>
      </c>
      <c r="C168">
        <v>729.39800000000002</v>
      </c>
      <c r="D168">
        <v>482.48</v>
      </c>
      <c r="E168">
        <v>462.09199999999998</v>
      </c>
      <c r="F168">
        <v>358.50299999999999</v>
      </c>
      <c r="G168">
        <v>1</v>
      </c>
      <c r="H168">
        <v>1</v>
      </c>
      <c r="I168">
        <v>0</v>
      </c>
      <c r="R168">
        <f>AVERAGE(B119:B168)</f>
        <v>732.03059999999982</v>
      </c>
      <c r="S168">
        <f>AVERAGE(C119:C168)</f>
        <v>731.46620000000007</v>
      </c>
      <c r="U168">
        <f>_xlfn.VAR.P(B119:B168)</f>
        <v>16.954755839999997</v>
      </c>
      <c r="V168">
        <f>_xlfn.VAR.P(C119:C168)</f>
        <v>17.065836360000059</v>
      </c>
      <c r="X168">
        <f>1.96*SQRT(U168)/50</f>
        <v>0.16141052014654311</v>
      </c>
      <c r="Y168">
        <f>1.96*SQRT(V168)/50</f>
        <v>0.16193840429073794</v>
      </c>
    </row>
    <row r="169" spans="1:25" x14ac:dyDescent="0.25">
      <c r="A169" t="s">
        <v>38</v>
      </c>
      <c r="B169">
        <v>36690.738100000002</v>
      </c>
      <c r="C169" t="s">
        <v>37</v>
      </c>
    </row>
    <row r="170" spans="1:25" x14ac:dyDescent="0.25">
      <c r="A170" t="s">
        <v>97</v>
      </c>
      <c r="B170">
        <v>739.79700000000003</v>
      </c>
      <c r="C170">
        <v>737.41</v>
      </c>
      <c r="D170">
        <v>674.83799999999997</v>
      </c>
      <c r="E170">
        <v>655.73900000000003</v>
      </c>
      <c r="F170">
        <v>442.661</v>
      </c>
      <c r="G170">
        <v>1.2300499999999999E-3</v>
      </c>
      <c r="H170">
        <v>0.99986799999999998</v>
      </c>
      <c r="I170">
        <v>0</v>
      </c>
    </row>
    <row r="171" spans="1:25" x14ac:dyDescent="0.25">
      <c r="A171" t="s">
        <v>97</v>
      </c>
      <c r="B171">
        <v>738.49599999999998</v>
      </c>
      <c r="C171">
        <v>736.05</v>
      </c>
      <c r="D171">
        <v>674.38400000000001</v>
      </c>
      <c r="E171">
        <v>655.29</v>
      </c>
      <c r="F171">
        <v>442.10199999999998</v>
      </c>
      <c r="G171">
        <v>1.2300799999999999E-3</v>
      </c>
      <c r="H171">
        <v>0.99995699999999998</v>
      </c>
      <c r="I171">
        <v>0</v>
      </c>
    </row>
    <row r="172" spans="1:25" x14ac:dyDescent="0.25">
      <c r="A172" t="s">
        <v>97</v>
      </c>
      <c r="B172">
        <v>737.25800000000004</v>
      </c>
      <c r="C172">
        <v>734.82100000000003</v>
      </c>
      <c r="D172">
        <v>673.34699999999998</v>
      </c>
      <c r="E172">
        <v>654.33199999999999</v>
      </c>
      <c r="F172">
        <v>441.78100000000001</v>
      </c>
      <c r="G172">
        <v>1.2300499999999999E-3</v>
      </c>
      <c r="H172">
        <v>0.99999300000000002</v>
      </c>
      <c r="I172">
        <v>0</v>
      </c>
    </row>
    <row r="173" spans="1:25" x14ac:dyDescent="0.25">
      <c r="A173" t="s">
        <v>97</v>
      </c>
      <c r="B173">
        <v>738.82</v>
      </c>
      <c r="C173">
        <v>736.40800000000002</v>
      </c>
      <c r="D173">
        <v>675.02099999999996</v>
      </c>
      <c r="E173">
        <v>655.95500000000004</v>
      </c>
      <c r="F173">
        <v>442.94799999999998</v>
      </c>
      <c r="G173">
        <v>1.2300499999999999E-3</v>
      </c>
      <c r="H173">
        <v>0.99983699999999998</v>
      </c>
      <c r="I173">
        <v>0</v>
      </c>
    </row>
    <row r="174" spans="1:25" x14ac:dyDescent="0.25">
      <c r="A174" t="s">
        <v>97</v>
      </c>
      <c r="B174">
        <v>738.12800000000004</v>
      </c>
      <c r="C174">
        <v>736.06600000000003</v>
      </c>
      <c r="D174">
        <v>675.31799999999998</v>
      </c>
      <c r="E174">
        <v>656.20399999999995</v>
      </c>
      <c r="F174">
        <v>443.14</v>
      </c>
      <c r="G174">
        <v>1.2300600000000001E-3</v>
      </c>
      <c r="H174">
        <v>0.99944999999999995</v>
      </c>
      <c r="I174">
        <v>0</v>
      </c>
    </row>
    <row r="175" spans="1:25" x14ac:dyDescent="0.25">
      <c r="A175" t="s">
        <v>97</v>
      </c>
      <c r="B175">
        <v>736.86500000000001</v>
      </c>
      <c r="C175">
        <v>734.51</v>
      </c>
      <c r="D175">
        <v>674.56600000000003</v>
      </c>
      <c r="E175">
        <v>655.53099999999995</v>
      </c>
      <c r="F175">
        <v>442.76799999999997</v>
      </c>
      <c r="G175">
        <v>1.2300499999999999E-3</v>
      </c>
      <c r="H175">
        <v>0.99953800000000004</v>
      </c>
      <c r="I175">
        <v>0</v>
      </c>
    </row>
    <row r="176" spans="1:25" x14ac:dyDescent="0.25">
      <c r="A176" t="s">
        <v>97</v>
      </c>
      <c r="B176">
        <v>735.27599999999995</v>
      </c>
      <c r="C176">
        <v>733.05</v>
      </c>
      <c r="D176">
        <v>673.62099999999998</v>
      </c>
      <c r="E176">
        <v>654.54100000000005</v>
      </c>
      <c r="F176">
        <v>441.916</v>
      </c>
      <c r="G176">
        <v>1.2300600000000001E-3</v>
      </c>
      <c r="H176">
        <v>0.999413</v>
      </c>
      <c r="I176">
        <v>0</v>
      </c>
    </row>
    <row r="177" spans="1:9" x14ac:dyDescent="0.25">
      <c r="A177" t="s">
        <v>97</v>
      </c>
      <c r="B177">
        <v>737.47699999999998</v>
      </c>
      <c r="C177">
        <v>735.25099999999998</v>
      </c>
      <c r="D177">
        <v>674.81200000000001</v>
      </c>
      <c r="E177">
        <v>655.76400000000001</v>
      </c>
      <c r="F177">
        <v>442.80200000000002</v>
      </c>
      <c r="G177">
        <v>1.2300499999999999E-3</v>
      </c>
      <c r="H177">
        <v>0.99970899999999996</v>
      </c>
      <c r="I177">
        <v>0</v>
      </c>
    </row>
    <row r="178" spans="1:9" x14ac:dyDescent="0.25">
      <c r="A178" t="s">
        <v>97</v>
      </c>
      <c r="B178">
        <v>737.45600000000002</v>
      </c>
      <c r="C178">
        <v>735.23299999999995</v>
      </c>
      <c r="D178">
        <v>675.86</v>
      </c>
      <c r="E178">
        <v>656.75699999999995</v>
      </c>
      <c r="F178">
        <v>443.66800000000001</v>
      </c>
      <c r="G178">
        <v>1.2300900000000001E-3</v>
      </c>
      <c r="H178">
        <v>0.999865</v>
      </c>
      <c r="I178">
        <v>0</v>
      </c>
    </row>
    <row r="179" spans="1:9" x14ac:dyDescent="0.25">
      <c r="A179" t="s">
        <v>97</v>
      </c>
      <c r="B179">
        <v>737.08199999999999</v>
      </c>
      <c r="C179">
        <v>735.03300000000002</v>
      </c>
      <c r="D179">
        <v>673.94</v>
      </c>
      <c r="E179">
        <v>654.90700000000004</v>
      </c>
      <c r="F179">
        <v>442.40899999999999</v>
      </c>
      <c r="G179">
        <v>1.2300499999999999E-3</v>
      </c>
      <c r="H179">
        <v>0.99992199999999998</v>
      </c>
      <c r="I179">
        <v>0</v>
      </c>
    </row>
    <row r="180" spans="1:9" x14ac:dyDescent="0.25">
      <c r="A180" t="s">
        <v>97</v>
      </c>
      <c r="B180">
        <v>736.99599999999998</v>
      </c>
      <c r="C180">
        <v>734.73699999999997</v>
      </c>
      <c r="D180">
        <v>674.84299999999996</v>
      </c>
      <c r="E180">
        <v>655.83799999999997</v>
      </c>
      <c r="F180">
        <v>443.09800000000001</v>
      </c>
      <c r="G180">
        <v>1.2300600000000001E-3</v>
      </c>
      <c r="H180">
        <v>0.99943300000000002</v>
      </c>
      <c r="I180">
        <v>0</v>
      </c>
    </row>
    <row r="181" spans="1:9" x14ac:dyDescent="0.25">
      <c r="A181" t="s">
        <v>97</v>
      </c>
      <c r="B181">
        <v>736.63</v>
      </c>
      <c r="C181">
        <v>734.43200000000002</v>
      </c>
      <c r="D181">
        <v>674.43499999999995</v>
      </c>
      <c r="E181">
        <v>655.33799999999997</v>
      </c>
      <c r="F181">
        <v>442.39800000000002</v>
      </c>
      <c r="G181">
        <v>1.2300499999999999E-3</v>
      </c>
      <c r="H181">
        <v>0.99992700000000001</v>
      </c>
      <c r="I181">
        <v>0</v>
      </c>
    </row>
    <row r="182" spans="1:9" x14ac:dyDescent="0.25">
      <c r="A182" t="s">
        <v>97</v>
      </c>
      <c r="B182">
        <v>737.03300000000002</v>
      </c>
      <c r="C182">
        <v>734.78899999999999</v>
      </c>
      <c r="D182">
        <v>674.30700000000002</v>
      </c>
      <c r="E182">
        <v>655.22299999999996</v>
      </c>
      <c r="F182">
        <v>442.012</v>
      </c>
      <c r="G182">
        <v>1.2300499999999999E-3</v>
      </c>
      <c r="H182">
        <v>0.99998299999999996</v>
      </c>
      <c r="I182">
        <v>0</v>
      </c>
    </row>
    <row r="183" spans="1:9" x14ac:dyDescent="0.25">
      <c r="A183" t="s">
        <v>97</v>
      </c>
      <c r="B183">
        <v>739.13499999999999</v>
      </c>
      <c r="C183">
        <v>736.38</v>
      </c>
      <c r="D183">
        <v>673.74800000000005</v>
      </c>
      <c r="E183">
        <v>654.65599999999995</v>
      </c>
      <c r="F183">
        <v>441.74700000000001</v>
      </c>
      <c r="G183">
        <v>1.2300499999999999E-3</v>
      </c>
      <c r="H183">
        <v>0.99964399999999998</v>
      </c>
      <c r="I183">
        <v>0</v>
      </c>
    </row>
    <row r="184" spans="1:9" x14ac:dyDescent="0.25">
      <c r="A184" t="s">
        <v>97</v>
      </c>
      <c r="B184">
        <v>740.39499999999998</v>
      </c>
      <c r="C184">
        <v>737.90800000000002</v>
      </c>
      <c r="D184">
        <v>676.23400000000004</v>
      </c>
      <c r="E184">
        <v>657.10599999999999</v>
      </c>
      <c r="F184">
        <v>443.44799999999998</v>
      </c>
      <c r="G184">
        <v>1.2300499999999999E-3</v>
      </c>
      <c r="H184">
        <v>0.999386</v>
      </c>
      <c r="I184">
        <v>0</v>
      </c>
    </row>
    <row r="185" spans="1:9" x14ac:dyDescent="0.25">
      <c r="A185" t="s">
        <v>97</v>
      </c>
      <c r="B185">
        <v>742.70100000000002</v>
      </c>
      <c r="C185">
        <v>740.19899999999996</v>
      </c>
      <c r="D185">
        <v>677.87599999999998</v>
      </c>
      <c r="E185">
        <v>658.76199999999994</v>
      </c>
      <c r="F185">
        <v>444.71699999999998</v>
      </c>
      <c r="G185">
        <v>1.2300499999999999E-3</v>
      </c>
      <c r="H185">
        <v>0.99995199999999995</v>
      </c>
      <c r="I185">
        <v>0</v>
      </c>
    </row>
    <row r="186" spans="1:9" x14ac:dyDescent="0.25">
      <c r="A186" t="s">
        <v>97</v>
      </c>
      <c r="B186">
        <v>742.58299999999997</v>
      </c>
      <c r="C186">
        <v>739.7</v>
      </c>
      <c r="D186">
        <v>677.245</v>
      </c>
      <c r="E186">
        <v>658.08399999999995</v>
      </c>
      <c r="F186">
        <v>444.06599999999997</v>
      </c>
      <c r="G186">
        <v>1.2300499999999999E-3</v>
      </c>
      <c r="H186">
        <v>0.999363</v>
      </c>
      <c r="I186">
        <v>0</v>
      </c>
    </row>
    <row r="187" spans="1:9" x14ac:dyDescent="0.25">
      <c r="A187" t="s">
        <v>97</v>
      </c>
      <c r="B187">
        <v>740.53599999999994</v>
      </c>
      <c r="C187">
        <v>738.48800000000006</v>
      </c>
      <c r="D187">
        <v>676.21400000000006</v>
      </c>
      <c r="E187">
        <v>657.09799999999996</v>
      </c>
      <c r="F187">
        <v>443.29500000000002</v>
      </c>
      <c r="G187">
        <v>1.2300499999999999E-3</v>
      </c>
      <c r="H187">
        <v>0.999977</v>
      </c>
      <c r="I187">
        <v>0</v>
      </c>
    </row>
    <row r="188" spans="1:9" x14ac:dyDescent="0.25">
      <c r="A188" t="s">
        <v>97</v>
      </c>
      <c r="B188">
        <v>741.327</v>
      </c>
      <c r="C188">
        <v>738.64300000000003</v>
      </c>
      <c r="D188">
        <v>676.74300000000005</v>
      </c>
      <c r="E188">
        <v>657.59</v>
      </c>
      <c r="F188">
        <v>443.93099999999998</v>
      </c>
      <c r="G188">
        <v>1.2300499999999999E-3</v>
      </c>
      <c r="H188">
        <v>0.999749</v>
      </c>
      <c r="I188">
        <v>0</v>
      </c>
    </row>
    <row r="189" spans="1:9" x14ac:dyDescent="0.25">
      <c r="A189" t="s">
        <v>97</v>
      </c>
      <c r="B189">
        <v>741.24599999999998</v>
      </c>
      <c r="C189">
        <v>739.02300000000002</v>
      </c>
      <c r="D189">
        <v>677.07100000000003</v>
      </c>
      <c r="E189">
        <v>657.94399999999996</v>
      </c>
      <c r="F189">
        <v>444.04199999999997</v>
      </c>
      <c r="G189">
        <v>1.2301199999999999E-3</v>
      </c>
      <c r="H189">
        <v>0.99992099999999995</v>
      </c>
      <c r="I189">
        <v>0</v>
      </c>
    </row>
    <row r="190" spans="1:9" x14ac:dyDescent="0.25">
      <c r="A190" t="s">
        <v>97</v>
      </c>
      <c r="B190">
        <v>739.52599999999995</v>
      </c>
      <c r="C190">
        <v>737.30200000000002</v>
      </c>
      <c r="D190">
        <v>677.55200000000002</v>
      </c>
      <c r="E190">
        <v>658.404</v>
      </c>
      <c r="F190">
        <v>444.65899999999999</v>
      </c>
      <c r="G190">
        <v>1.2300499999999999E-3</v>
      </c>
      <c r="H190">
        <v>0.99996200000000002</v>
      </c>
      <c r="I190">
        <v>0</v>
      </c>
    </row>
    <row r="191" spans="1:9" x14ac:dyDescent="0.25">
      <c r="A191" t="s">
        <v>97</v>
      </c>
      <c r="B191">
        <v>738.24099999999999</v>
      </c>
      <c r="C191">
        <v>735.62699999999995</v>
      </c>
      <c r="D191">
        <v>676.279</v>
      </c>
      <c r="E191">
        <v>657.125</v>
      </c>
      <c r="F191">
        <v>443.435</v>
      </c>
      <c r="G191">
        <v>1.2300499999999999E-3</v>
      </c>
      <c r="H191">
        <v>0.99981500000000001</v>
      </c>
      <c r="I191">
        <v>0</v>
      </c>
    </row>
    <row r="192" spans="1:9" x14ac:dyDescent="0.25">
      <c r="A192" t="s">
        <v>97</v>
      </c>
      <c r="B192">
        <v>738.62699999999995</v>
      </c>
      <c r="C192">
        <v>736.59199999999998</v>
      </c>
      <c r="D192">
        <v>677.86800000000005</v>
      </c>
      <c r="E192">
        <v>658.68899999999996</v>
      </c>
      <c r="F192">
        <v>444.99200000000002</v>
      </c>
      <c r="G192">
        <v>1.2300499999999999E-3</v>
      </c>
      <c r="H192">
        <v>0.99962200000000001</v>
      </c>
      <c r="I192">
        <v>0</v>
      </c>
    </row>
    <row r="193" spans="1:9" x14ac:dyDescent="0.25">
      <c r="A193" t="s">
        <v>97</v>
      </c>
      <c r="B193">
        <v>739.10799999999995</v>
      </c>
      <c r="C193">
        <v>737.05899999999997</v>
      </c>
      <c r="D193">
        <v>677.68</v>
      </c>
      <c r="E193">
        <v>658.55</v>
      </c>
      <c r="F193">
        <v>444.786</v>
      </c>
      <c r="G193">
        <v>1.2300600000000001E-3</v>
      </c>
      <c r="H193">
        <v>0.99948000000000004</v>
      </c>
      <c r="I193">
        <v>0</v>
      </c>
    </row>
    <row r="194" spans="1:9" x14ac:dyDescent="0.25">
      <c r="A194" t="s">
        <v>97</v>
      </c>
      <c r="B194">
        <v>738.53</v>
      </c>
      <c r="C194">
        <v>736.47400000000005</v>
      </c>
      <c r="D194">
        <v>677.31700000000001</v>
      </c>
      <c r="E194">
        <v>658.19200000000001</v>
      </c>
      <c r="F194">
        <v>444.44799999999998</v>
      </c>
      <c r="G194">
        <v>1.2300499999999999E-3</v>
      </c>
      <c r="H194">
        <v>0.99999700000000002</v>
      </c>
      <c r="I194">
        <v>0</v>
      </c>
    </row>
    <row r="195" spans="1:9" x14ac:dyDescent="0.25">
      <c r="A195" t="s">
        <v>97</v>
      </c>
      <c r="B195">
        <v>737.23400000000004</v>
      </c>
      <c r="C195">
        <v>734.97500000000002</v>
      </c>
      <c r="D195">
        <v>676.49900000000002</v>
      </c>
      <c r="E195">
        <v>657.36099999999999</v>
      </c>
      <c r="F195">
        <v>443.89699999999999</v>
      </c>
      <c r="G195">
        <v>1.2300499999999999E-3</v>
      </c>
      <c r="H195">
        <v>0.99994300000000003</v>
      </c>
      <c r="I195">
        <v>0</v>
      </c>
    </row>
    <row r="196" spans="1:9" x14ac:dyDescent="0.25">
      <c r="A196" t="s">
        <v>97</v>
      </c>
      <c r="B196">
        <v>739.41499999999996</v>
      </c>
      <c r="C196">
        <v>736.51700000000005</v>
      </c>
      <c r="D196">
        <v>677.16899999999998</v>
      </c>
      <c r="E196">
        <v>658.05799999999999</v>
      </c>
      <c r="F196">
        <v>444.19799999999998</v>
      </c>
      <c r="G196">
        <v>1.2300600000000001E-3</v>
      </c>
      <c r="H196">
        <v>0.99977499999999997</v>
      </c>
      <c r="I196">
        <v>0</v>
      </c>
    </row>
    <row r="197" spans="1:9" x14ac:dyDescent="0.25">
      <c r="A197" t="s">
        <v>97</v>
      </c>
      <c r="B197">
        <v>739.779</v>
      </c>
      <c r="C197">
        <v>737.721</v>
      </c>
      <c r="D197">
        <v>678.13499999999999</v>
      </c>
      <c r="E197">
        <v>658.95600000000002</v>
      </c>
      <c r="F197">
        <v>444.56900000000002</v>
      </c>
      <c r="G197">
        <v>1.2300499999999999E-3</v>
      </c>
      <c r="H197">
        <v>0.99961800000000001</v>
      </c>
      <c r="I197">
        <v>0</v>
      </c>
    </row>
    <row r="198" spans="1:9" x14ac:dyDescent="0.25">
      <c r="A198" t="s">
        <v>97</v>
      </c>
      <c r="B198">
        <v>739.51900000000001</v>
      </c>
      <c r="C198">
        <v>737.47400000000005</v>
      </c>
      <c r="D198">
        <v>678.09699999999998</v>
      </c>
      <c r="E198">
        <v>659.00900000000001</v>
      </c>
      <c r="F198">
        <v>445.11</v>
      </c>
      <c r="G198">
        <v>1.2300600000000001E-3</v>
      </c>
      <c r="H198">
        <v>0.999081</v>
      </c>
      <c r="I198">
        <v>0</v>
      </c>
    </row>
    <row r="199" spans="1:9" x14ac:dyDescent="0.25">
      <c r="A199" t="s">
        <v>97</v>
      </c>
      <c r="B199">
        <v>737.43100000000004</v>
      </c>
      <c r="C199">
        <v>735.36800000000005</v>
      </c>
      <c r="D199">
        <v>676.75800000000004</v>
      </c>
      <c r="E199">
        <v>657.63300000000004</v>
      </c>
      <c r="F199">
        <v>444.20699999999999</v>
      </c>
      <c r="G199">
        <v>1.2300499999999999E-3</v>
      </c>
      <c r="H199">
        <v>0.99989300000000003</v>
      </c>
      <c r="I199">
        <v>0</v>
      </c>
    </row>
    <row r="200" spans="1:9" x14ac:dyDescent="0.25">
      <c r="A200" t="s">
        <v>97</v>
      </c>
      <c r="B200">
        <v>739.327</v>
      </c>
      <c r="C200">
        <v>737.26199999999994</v>
      </c>
      <c r="D200">
        <v>677.91600000000005</v>
      </c>
      <c r="E200">
        <v>658.81600000000003</v>
      </c>
      <c r="F200">
        <v>444.43900000000002</v>
      </c>
      <c r="G200">
        <v>1.2300499999999999E-3</v>
      </c>
      <c r="H200">
        <v>0.99984499999999998</v>
      </c>
      <c r="I200">
        <v>0</v>
      </c>
    </row>
    <row r="201" spans="1:9" x14ac:dyDescent="0.25">
      <c r="A201" t="s">
        <v>97</v>
      </c>
      <c r="B201">
        <v>738.82500000000005</v>
      </c>
      <c r="C201">
        <v>736.78099999999995</v>
      </c>
      <c r="D201">
        <v>677.12800000000004</v>
      </c>
      <c r="E201">
        <v>657.93</v>
      </c>
      <c r="F201">
        <v>444.005</v>
      </c>
      <c r="G201">
        <v>1.2300499999999999E-3</v>
      </c>
      <c r="H201">
        <v>0.99987000000000004</v>
      </c>
      <c r="I201">
        <v>0</v>
      </c>
    </row>
    <row r="202" spans="1:9" x14ac:dyDescent="0.25">
      <c r="A202" t="s">
        <v>97</v>
      </c>
      <c r="B202">
        <v>739.35199999999998</v>
      </c>
      <c r="C202">
        <v>737.37300000000005</v>
      </c>
      <c r="D202">
        <v>677.94399999999996</v>
      </c>
      <c r="E202">
        <v>658.779</v>
      </c>
      <c r="F202">
        <v>444.59899999999999</v>
      </c>
      <c r="G202">
        <v>1.23007E-3</v>
      </c>
      <c r="H202">
        <v>0.99997000000000003</v>
      </c>
      <c r="I202">
        <v>0</v>
      </c>
    </row>
    <row r="203" spans="1:9" x14ac:dyDescent="0.25">
      <c r="A203" t="s">
        <v>97</v>
      </c>
      <c r="B203">
        <v>736.78800000000001</v>
      </c>
      <c r="C203">
        <v>734.08900000000006</v>
      </c>
      <c r="D203">
        <v>676.27499999999998</v>
      </c>
      <c r="E203">
        <v>657.11099999999999</v>
      </c>
      <c r="F203">
        <v>443.137</v>
      </c>
      <c r="G203">
        <v>1.2300600000000001E-3</v>
      </c>
      <c r="H203">
        <v>0.99991200000000002</v>
      </c>
      <c r="I203">
        <v>0</v>
      </c>
    </row>
    <row r="204" spans="1:9" x14ac:dyDescent="0.25">
      <c r="A204" t="s">
        <v>97</v>
      </c>
      <c r="B204">
        <v>739.28099999999995</v>
      </c>
      <c r="C204">
        <v>737.20799999999997</v>
      </c>
      <c r="D204">
        <v>677.95100000000002</v>
      </c>
      <c r="E204">
        <v>658.78800000000001</v>
      </c>
      <c r="F204">
        <v>444.70699999999999</v>
      </c>
      <c r="G204">
        <v>1.2300499999999999E-3</v>
      </c>
      <c r="H204">
        <v>0.99970099999999995</v>
      </c>
      <c r="I204">
        <v>0</v>
      </c>
    </row>
    <row r="205" spans="1:9" x14ac:dyDescent="0.25">
      <c r="A205" t="s">
        <v>97</v>
      </c>
      <c r="B205">
        <v>739.21100000000001</v>
      </c>
      <c r="C205">
        <v>737.13400000000001</v>
      </c>
      <c r="D205">
        <v>678.30799999999999</v>
      </c>
      <c r="E205">
        <v>659.18499999999995</v>
      </c>
      <c r="F205">
        <v>445.18400000000003</v>
      </c>
      <c r="G205">
        <v>1.2300600000000001E-3</v>
      </c>
      <c r="H205">
        <v>0.99987300000000001</v>
      </c>
      <c r="I205">
        <v>0</v>
      </c>
    </row>
    <row r="206" spans="1:9" x14ac:dyDescent="0.25">
      <c r="A206" t="s">
        <v>97</v>
      </c>
      <c r="B206">
        <v>739.32399999999996</v>
      </c>
      <c r="C206">
        <v>737.11500000000001</v>
      </c>
      <c r="D206">
        <v>677.40499999999997</v>
      </c>
      <c r="E206">
        <v>658.26</v>
      </c>
      <c r="F206">
        <v>444.42</v>
      </c>
      <c r="G206">
        <v>1.2300499999999999E-3</v>
      </c>
      <c r="H206">
        <v>0.999942</v>
      </c>
      <c r="I206">
        <v>0</v>
      </c>
    </row>
    <row r="207" spans="1:9" x14ac:dyDescent="0.25">
      <c r="A207" t="s">
        <v>97</v>
      </c>
      <c r="B207">
        <v>737.63300000000004</v>
      </c>
      <c r="C207">
        <v>735.40300000000002</v>
      </c>
      <c r="D207">
        <v>676.74699999999996</v>
      </c>
      <c r="E207">
        <v>657.61900000000003</v>
      </c>
      <c r="F207">
        <v>444.072</v>
      </c>
      <c r="G207">
        <v>1.2300499999999999E-3</v>
      </c>
      <c r="H207">
        <v>0.99986200000000003</v>
      </c>
      <c r="I207">
        <v>0</v>
      </c>
    </row>
    <row r="208" spans="1:9" x14ac:dyDescent="0.25">
      <c r="A208" t="s">
        <v>97</v>
      </c>
      <c r="B208">
        <v>739.47699999999998</v>
      </c>
      <c r="C208">
        <v>737.06100000000004</v>
      </c>
      <c r="D208">
        <v>678.09900000000005</v>
      </c>
      <c r="E208">
        <v>658.94299999999998</v>
      </c>
      <c r="F208">
        <v>444.803</v>
      </c>
      <c r="G208">
        <v>1.2300499999999999E-3</v>
      </c>
      <c r="H208">
        <v>0.99965999999999999</v>
      </c>
      <c r="I208">
        <v>0</v>
      </c>
    </row>
    <row r="209" spans="1:25" x14ac:dyDescent="0.25">
      <c r="A209" t="s">
        <v>97</v>
      </c>
      <c r="B209">
        <v>738.62699999999995</v>
      </c>
      <c r="C209">
        <v>735.90899999999999</v>
      </c>
      <c r="D209">
        <v>676.98800000000006</v>
      </c>
      <c r="E209">
        <v>657.82299999999998</v>
      </c>
      <c r="F209">
        <v>444.41</v>
      </c>
      <c r="G209">
        <v>1.2300499999999999E-3</v>
      </c>
      <c r="H209">
        <v>0.99980100000000005</v>
      </c>
      <c r="I209">
        <v>0</v>
      </c>
    </row>
    <row r="210" spans="1:25" x14ac:dyDescent="0.25">
      <c r="A210" t="s">
        <v>97</v>
      </c>
      <c r="B210">
        <v>740.81600000000003</v>
      </c>
      <c r="C210">
        <v>738.76800000000003</v>
      </c>
      <c r="D210">
        <v>677.95899999999995</v>
      </c>
      <c r="E210">
        <v>658.80600000000004</v>
      </c>
      <c r="F210">
        <v>445.327</v>
      </c>
      <c r="G210">
        <v>1.2300499999999999E-3</v>
      </c>
      <c r="H210">
        <v>0.999865</v>
      </c>
      <c r="I210">
        <v>0</v>
      </c>
    </row>
    <row r="211" spans="1:25" x14ac:dyDescent="0.25">
      <c r="A211" t="s">
        <v>97</v>
      </c>
      <c r="B211">
        <v>738.36400000000003</v>
      </c>
      <c r="C211">
        <v>736.20899999999995</v>
      </c>
      <c r="D211">
        <v>676.52300000000002</v>
      </c>
      <c r="E211">
        <v>657.37099999999998</v>
      </c>
      <c r="F211">
        <v>443.714</v>
      </c>
      <c r="G211">
        <v>1.2300499999999999E-3</v>
      </c>
      <c r="H211">
        <v>0.99998299999999996</v>
      </c>
      <c r="I211">
        <v>0</v>
      </c>
    </row>
    <row r="212" spans="1:25" x14ac:dyDescent="0.25">
      <c r="A212" t="s">
        <v>97</v>
      </c>
      <c r="B212">
        <v>741.47400000000005</v>
      </c>
      <c r="C212">
        <v>739.41099999999994</v>
      </c>
      <c r="D212">
        <v>678.36300000000006</v>
      </c>
      <c r="E212">
        <v>659.20299999999997</v>
      </c>
      <c r="F212">
        <v>445.05200000000002</v>
      </c>
      <c r="G212">
        <v>1.2300600000000001E-3</v>
      </c>
      <c r="H212">
        <v>0.99973800000000002</v>
      </c>
      <c r="I212">
        <v>0</v>
      </c>
    </row>
    <row r="213" spans="1:25" x14ac:dyDescent="0.25">
      <c r="A213" t="s">
        <v>97</v>
      </c>
      <c r="B213">
        <v>739.50599999999997</v>
      </c>
      <c r="C213">
        <v>737.31500000000005</v>
      </c>
      <c r="D213">
        <v>677.35699999999997</v>
      </c>
      <c r="E213">
        <v>658.25900000000001</v>
      </c>
      <c r="F213">
        <v>444.471</v>
      </c>
      <c r="G213">
        <v>1.2300600000000001E-3</v>
      </c>
      <c r="H213">
        <v>0.99938400000000005</v>
      </c>
      <c r="I213">
        <v>0</v>
      </c>
    </row>
    <row r="214" spans="1:25" x14ac:dyDescent="0.25">
      <c r="A214" t="s">
        <v>97</v>
      </c>
      <c r="B214">
        <v>740.84900000000005</v>
      </c>
      <c r="C214">
        <v>738.78599999999994</v>
      </c>
      <c r="D214">
        <v>678.08</v>
      </c>
      <c r="E214">
        <v>658.904</v>
      </c>
      <c r="F214">
        <v>445.077</v>
      </c>
      <c r="G214">
        <v>1.2300499999999999E-3</v>
      </c>
      <c r="H214">
        <v>0.99975899999999995</v>
      </c>
      <c r="I214">
        <v>0</v>
      </c>
    </row>
    <row r="215" spans="1:25" x14ac:dyDescent="0.25">
      <c r="A215" t="s">
        <v>97</v>
      </c>
      <c r="B215">
        <v>738.13</v>
      </c>
      <c r="C215">
        <v>736.03599999999994</v>
      </c>
      <c r="D215">
        <v>676.05799999999999</v>
      </c>
      <c r="E215">
        <v>656.89400000000001</v>
      </c>
      <c r="F215">
        <v>443.04899999999998</v>
      </c>
      <c r="G215">
        <v>1.2300499999999999E-3</v>
      </c>
      <c r="H215">
        <v>0.99966100000000002</v>
      </c>
      <c r="I215">
        <v>0</v>
      </c>
    </row>
    <row r="216" spans="1:25" x14ac:dyDescent="0.25">
      <c r="A216" t="s">
        <v>97</v>
      </c>
      <c r="B216">
        <v>738.53499999999997</v>
      </c>
      <c r="C216">
        <v>736.40800000000002</v>
      </c>
      <c r="D216">
        <v>677.19600000000003</v>
      </c>
      <c r="E216">
        <v>658.02700000000004</v>
      </c>
      <c r="F216">
        <v>444.084</v>
      </c>
      <c r="G216">
        <v>1.2300499999999999E-3</v>
      </c>
      <c r="H216">
        <v>0.99960599999999999</v>
      </c>
      <c r="I216">
        <v>0</v>
      </c>
    </row>
    <row r="217" spans="1:25" x14ac:dyDescent="0.25">
      <c r="A217" t="s">
        <v>97</v>
      </c>
      <c r="B217">
        <v>740.51</v>
      </c>
      <c r="C217">
        <v>738.38199999999995</v>
      </c>
      <c r="D217">
        <v>677.74699999999996</v>
      </c>
      <c r="E217">
        <v>658.60599999999999</v>
      </c>
      <c r="F217">
        <v>444.46</v>
      </c>
      <c r="G217">
        <v>1.2300499999999999E-3</v>
      </c>
      <c r="H217">
        <v>0.99925900000000001</v>
      </c>
      <c r="I217">
        <v>0</v>
      </c>
    </row>
    <row r="218" spans="1:25" x14ac:dyDescent="0.25">
      <c r="A218" t="s">
        <v>97</v>
      </c>
      <c r="B218">
        <v>739.09699999999998</v>
      </c>
      <c r="C218">
        <v>737.05899999999997</v>
      </c>
      <c r="D218">
        <v>677.01900000000001</v>
      </c>
      <c r="E218">
        <v>657.89400000000001</v>
      </c>
      <c r="F218">
        <v>443.84899999999999</v>
      </c>
      <c r="G218">
        <v>1.2300499999999999E-3</v>
      </c>
      <c r="H218">
        <v>0.99927299999999997</v>
      </c>
      <c r="I218">
        <v>0</v>
      </c>
    </row>
    <row r="219" spans="1:25" x14ac:dyDescent="0.25">
      <c r="A219" t="s">
        <v>97</v>
      </c>
      <c r="B219">
        <v>738.17899999999997</v>
      </c>
      <c r="C219">
        <v>736.03200000000004</v>
      </c>
      <c r="D219">
        <v>676.77599999999995</v>
      </c>
      <c r="E219">
        <v>657.62699999999995</v>
      </c>
      <c r="F219">
        <v>443.976</v>
      </c>
      <c r="G219">
        <v>1.2300499999999999E-3</v>
      </c>
      <c r="H219">
        <v>0.99981299999999995</v>
      </c>
      <c r="I219">
        <v>0</v>
      </c>
    </row>
    <row r="220" spans="1:25" x14ac:dyDescent="0.25">
      <c r="A220" t="s">
        <v>97</v>
      </c>
      <c r="B220">
        <v>739.26800000000003</v>
      </c>
      <c r="C220">
        <v>737.21199999999999</v>
      </c>
      <c r="D220">
        <v>676.98199999999997</v>
      </c>
      <c r="E220">
        <v>657.83500000000004</v>
      </c>
      <c r="F220">
        <v>444.14699999999999</v>
      </c>
      <c r="G220">
        <v>1.2300799999999999E-3</v>
      </c>
      <c r="H220">
        <v>0.99881399999999998</v>
      </c>
      <c r="I220">
        <v>0</v>
      </c>
    </row>
    <row r="221" spans="1:25" x14ac:dyDescent="0.25">
      <c r="A221" t="s">
        <v>97</v>
      </c>
      <c r="B221">
        <v>739.78399999999999</v>
      </c>
      <c r="C221">
        <v>737.67600000000004</v>
      </c>
      <c r="D221">
        <v>677.29200000000003</v>
      </c>
      <c r="E221">
        <v>658.12599999999998</v>
      </c>
      <c r="F221">
        <v>444.12599999999998</v>
      </c>
      <c r="G221">
        <v>1.2301600000000001E-3</v>
      </c>
      <c r="H221">
        <v>0.99902000000000002</v>
      </c>
      <c r="I221">
        <v>0</v>
      </c>
    </row>
    <row r="222" spans="1:25" x14ac:dyDescent="0.25">
      <c r="A222" t="s">
        <v>97</v>
      </c>
      <c r="B222">
        <v>740.84199999999998</v>
      </c>
      <c r="C222">
        <v>738.80100000000004</v>
      </c>
      <c r="D222">
        <v>678.97799999999995</v>
      </c>
      <c r="E222">
        <v>659.80799999999999</v>
      </c>
      <c r="F222">
        <v>445.55500000000001</v>
      </c>
      <c r="G222">
        <v>1.2300600000000001E-3</v>
      </c>
      <c r="H222">
        <v>0.99999300000000002</v>
      </c>
      <c r="I222">
        <v>0</v>
      </c>
    </row>
    <row r="223" spans="1:25" x14ac:dyDescent="0.25">
      <c r="A223" t="s">
        <v>97</v>
      </c>
      <c r="B223">
        <v>738.78599999999994</v>
      </c>
      <c r="C223">
        <v>736.73199999999997</v>
      </c>
      <c r="D223">
        <v>676.38800000000003</v>
      </c>
      <c r="E223">
        <v>657.26</v>
      </c>
      <c r="F223">
        <v>443.58</v>
      </c>
      <c r="G223">
        <v>1.2300499999999999E-3</v>
      </c>
      <c r="H223">
        <v>0.998942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739.39200000000005</v>
      </c>
      <c r="C224">
        <v>737.3</v>
      </c>
      <c r="D224">
        <v>677.69600000000003</v>
      </c>
      <c r="E224">
        <v>658.56600000000003</v>
      </c>
      <c r="F224">
        <v>444.86599999999999</v>
      </c>
      <c r="G224">
        <v>1.2300499999999999E-3</v>
      </c>
      <c r="H224">
        <v>0.99995500000000004</v>
      </c>
      <c r="I224">
        <v>0</v>
      </c>
      <c r="R224">
        <f>AVERAGE(B175:B224)</f>
        <v>739.03050000000007</v>
      </c>
      <c r="S224">
        <f>AVERAGE(C175:C224)</f>
        <v>736.79894000000002</v>
      </c>
      <c r="U224">
        <f>_xlfn.VAR.P(B175:B224)</f>
        <v>2.375348170000001</v>
      </c>
      <c r="V224">
        <f>_xlfn.VAR.P(C175:C224)</f>
        <v>2.3555784964000086</v>
      </c>
      <c r="X224">
        <f>1.96*SQRT(U224)/50</f>
        <v>6.0415685148385113E-2</v>
      </c>
      <c r="Y224">
        <f>1.96*SQRT(V224)/50</f>
        <v>6.0163744403985614E-2</v>
      </c>
    </row>
    <row r="225" spans="1:9" x14ac:dyDescent="0.25">
      <c r="A225" t="s">
        <v>97</v>
      </c>
      <c r="B225">
        <v>37252.219799999999</v>
      </c>
      <c r="C225" t="s">
        <v>37</v>
      </c>
    </row>
    <row r="226" spans="1:9" x14ac:dyDescent="0.25">
      <c r="A226" t="s">
        <v>112</v>
      </c>
      <c r="B226">
        <v>741.35799999999995</v>
      </c>
      <c r="C226">
        <v>738.89</v>
      </c>
      <c r="D226">
        <v>678.95399999999995</v>
      </c>
      <c r="E226">
        <v>658.45699999999999</v>
      </c>
      <c r="F226">
        <v>444.79399999999998</v>
      </c>
      <c r="G226">
        <v>1.2300499999999999E-3</v>
      </c>
      <c r="H226">
        <v>0.99972499999999997</v>
      </c>
      <c r="I226">
        <v>0</v>
      </c>
    </row>
    <row r="227" spans="1:9" x14ac:dyDescent="0.25">
      <c r="A227" t="s">
        <v>112</v>
      </c>
      <c r="B227">
        <v>742.08600000000001</v>
      </c>
      <c r="C227">
        <v>739.87199999999996</v>
      </c>
      <c r="D227">
        <v>679.20899999999995</v>
      </c>
      <c r="E227">
        <v>658.73699999999997</v>
      </c>
      <c r="F227">
        <v>444.50400000000002</v>
      </c>
      <c r="G227">
        <v>1.2300499999999999E-3</v>
      </c>
      <c r="H227">
        <v>0.99929500000000004</v>
      </c>
      <c r="I227">
        <v>0</v>
      </c>
    </row>
    <row r="228" spans="1:9" x14ac:dyDescent="0.25">
      <c r="A228" t="s">
        <v>112</v>
      </c>
      <c r="B228">
        <v>740.45299999999997</v>
      </c>
      <c r="C228">
        <v>738.32899999999995</v>
      </c>
      <c r="D228">
        <v>679.00300000000004</v>
      </c>
      <c r="E228">
        <v>658.57</v>
      </c>
      <c r="F228">
        <v>444.68099999999998</v>
      </c>
      <c r="G228">
        <v>1.23007E-3</v>
      </c>
      <c r="H228">
        <v>0.99959799999999999</v>
      </c>
      <c r="I228">
        <v>0</v>
      </c>
    </row>
    <row r="229" spans="1:9" x14ac:dyDescent="0.25">
      <c r="A229" t="s">
        <v>112</v>
      </c>
      <c r="B229">
        <v>740.73800000000006</v>
      </c>
      <c r="C229">
        <v>738.62900000000002</v>
      </c>
      <c r="D229">
        <v>678.34900000000005</v>
      </c>
      <c r="E229">
        <v>657.86699999999996</v>
      </c>
      <c r="F229">
        <v>444.17500000000001</v>
      </c>
      <c r="G229">
        <v>1.2300499999999999E-3</v>
      </c>
      <c r="H229">
        <v>0.99997000000000003</v>
      </c>
      <c r="I229">
        <v>0</v>
      </c>
    </row>
    <row r="230" spans="1:9" x14ac:dyDescent="0.25">
      <c r="A230" t="s">
        <v>112</v>
      </c>
      <c r="B230">
        <v>743.48500000000001</v>
      </c>
      <c r="C230">
        <v>741.15099999999995</v>
      </c>
      <c r="D230">
        <v>680.32500000000005</v>
      </c>
      <c r="E230">
        <v>659.87300000000005</v>
      </c>
      <c r="F230">
        <v>446.01799999999997</v>
      </c>
      <c r="G230">
        <v>1.2300499999999999E-3</v>
      </c>
      <c r="H230">
        <v>0.99945099999999998</v>
      </c>
      <c r="I230">
        <v>0</v>
      </c>
    </row>
    <row r="231" spans="1:9" x14ac:dyDescent="0.25">
      <c r="A231" t="s">
        <v>112</v>
      </c>
      <c r="B231">
        <v>741.84900000000005</v>
      </c>
      <c r="C231">
        <v>739.70899999999995</v>
      </c>
      <c r="D231">
        <v>679.45</v>
      </c>
      <c r="E231">
        <v>658.99400000000003</v>
      </c>
      <c r="F231">
        <v>445.00799999999998</v>
      </c>
      <c r="G231">
        <v>1.2300499999999999E-3</v>
      </c>
      <c r="H231">
        <v>0.99988999999999995</v>
      </c>
      <c r="I231">
        <v>0</v>
      </c>
    </row>
    <row r="232" spans="1:9" x14ac:dyDescent="0.25">
      <c r="A232" t="s">
        <v>112</v>
      </c>
      <c r="B232">
        <v>739.84100000000001</v>
      </c>
      <c r="C232">
        <v>737.53399999999999</v>
      </c>
      <c r="D232">
        <v>678.50599999999997</v>
      </c>
      <c r="E232">
        <v>658.00699999999995</v>
      </c>
      <c r="F232">
        <v>444.28399999999999</v>
      </c>
      <c r="G232">
        <v>1.2300499999999999E-3</v>
      </c>
      <c r="H232">
        <v>0.99970800000000004</v>
      </c>
      <c r="I232">
        <v>0</v>
      </c>
    </row>
    <row r="233" spans="1:9" x14ac:dyDescent="0.25">
      <c r="A233" t="s">
        <v>112</v>
      </c>
      <c r="B233">
        <v>742.55399999999997</v>
      </c>
      <c r="C233">
        <v>740.38800000000003</v>
      </c>
      <c r="D233">
        <v>679.71699999999998</v>
      </c>
      <c r="E233">
        <v>659.25300000000004</v>
      </c>
      <c r="F233">
        <v>445.26100000000002</v>
      </c>
      <c r="G233">
        <v>1.2300499999999999E-3</v>
      </c>
      <c r="H233">
        <v>0.99993200000000004</v>
      </c>
      <c r="I233">
        <v>0</v>
      </c>
    </row>
    <row r="234" spans="1:9" x14ac:dyDescent="0.25">
      <c r="A234" t="s">
        <v>112</v>
      </c>
      <c r="B234">
        <v>741.577</v>
      </c>
      <c r="C234">
        <v>739.27700000000004</v>
      </c>
      <c r="D234">
        <v>679.48599999999999</v>
      </c>
      <c r="E234">
        <v>658.97500000000002</v>
      </c>
      <c r="F234">
        <v>445.14800000000002</v>
      </c>
      <c r="G234">
        <v>1.23007E-3</v>
      </c>
      <c r="H234">
        <v>0.99960599999999999</v>
      </c>
      <c r="I234">
        <v>0</v>
      </c>
    </row>
    <row r="235" spans="1:9" x14ac:dyDescent="0.25">
      <c r="A235" t="s">
        <v>112</v>
      </c>
      <c r="B235">
        <v>742.88800000000003</v>
      </c>
      <c r="C235">
        <v>740.66399999999999</v>
      </c>
      <c r="D235">
        <v>680.12699999999995</v>
      </c>
      <c r="E235">
        <v>659.63199999999995</v>
      </c>
      <c r="F235">
        <v>446</v>
      </c>
      <c r="G235">
        <v>1.2300600000000001E-3</v>
      </c>
      <c r="H235">
        <v>0.99986299999999995</v>
      </c>
      <c r="I235">
        <v>0</v>
      </c>
    </row>
    <row r="236" spans="1:9" x14ac:dyDescent="0.25">
      <c r="A236" t="s">
        <v>112</v>
      </c>
      <c r="B236">
        <v>739.51300000000003</v>
      </c>
      <c r="C236">
        <v>737.41800000000001</v>
      </c>
      <c r="D236">
        <v>678.399</v>
      </c>
      <c r="E236">
        <v>657.93700000000001</v>
      </c>
      <c r="F236">
        <v>444.24200000000002</v>
      </c>
      <c r="G236">
        <v>1.2300499999999999E-3</v>
      </c>
      <c r="H236">
        <v>0.99994000000000005</v>
      </c>
      <c r="I236">
        <v>0</v>
      </c>
    </row>
    <row r="237" spans="1:9" x14ac:dyDescent="0.25">
      <c r="A237" t="s">
        <v>112</v>
      </c>
      <c r="B237">
        <v>740.88400000000001</v>
      </c>
      <c r="C237">
        <v>738.78200000000004</v>
      </c>
      <c r="D237">
        <v>679.47199999999998</v>
      </c>
      <c r="E237">
        <v>659.00099999999998</v>
      </c>
      <c r="F237">
        <v>445.33100000000002</v>
      </c>
      <c r="G237">
        <v>1.2300499999999999E-3</v>
      </c>
      <c r="H237">
        <v>0.99898299999999995</v>
      </c>
      <c r="I237">
        <v>0</v>
      </c>
    </row>
    <row r="238" spans="1:9" x14ac:dyDescent="0.25">
      <c r="A238" t="s">
        <v>112</v>
      </c>
      <c r="B238">
        <v>741.58799999999997</v>
      </c>
      <c r="C238">
        <v>739.52200000000005</v>
      </c>
      <c r="D238">
        <v>679.505</v>
      </c>
      <c r="E238">
        <v>659.02499999999998</v>
      </c>
      <c r="F238">
        <v>445.17099999999999</v>
      </c>
      <c r="G238">
        <v>1.2301199999999999E-3</v>
      </c>
      <c r="H238">
        <v>0.99998799999999999</v>
      </c>
      <c r="I238">
        <v>0</v>
      </c>
    </row>
    <row r="239" spans="1:9" x14ac:dyDescent="0.25">
      <c r="A239" t="s">
        <v>112</v>
      </c>
      <c r="B239">
        <v>741.78800000000001</v>
      </c>
      <c r="C239">
        <v>739.74699999999996</v>
      </c>
      <c r="D239">
        <v>679.46</v>
      </c>
      <c r="E239">
        <v>658.98599999999999</v>
      </c>
      <c r="F239">
        <v>444.495</v>
      </c>
      <c r="G239">
        <v>1.2300499999999999E-3</v>
      </c>
      <c r="H239">
        <v>0.99982199999999999</v>
      </c>
      <c r="I239">
        <v>0</v>
      </c>
    </row>
    <row r="240" spans="1:9" x14ac:dyDescent="0.25">
      <c r="A240" t="s">
        <v>112</v>
      </c>
      <c r="B240">
        <v>740.39099999999996</v>
      </c>
      <c r="C240">
        <v>738.31500000000005</v>
      </c>
      <c r="D240">
        <v>678.59400000000005</v>
      </c>
      <c r="E240">
        <v>658.14800000000002</v>
      </c>
      <c r="F240">
        <v>444.55799999999999</v>
      </c>
      <c r="G240">
        <v>1.2301E-3</v>
      </c>
      <c r="H240">
        <v>0.99959399999999998</v>
      </c>
      <c r="I240">
        <v>0</v>
      </c>
    </row>
    <row r="241" spans="1:9" x14ac:dyDescent="0.25">
      <c r="A241" t="s">
        <v>112</v>
      </c>
      <c r="B241">
        <v>741.24599999999998</v>
      </c>
      <c r="C241">
        <v>739.14499999999998</v>
      </c>
      <c r="D241">
        <v>679.06600000000003</v>
      </c>
      <c r="E241">
        <v>658.6</v>
      </c>
      <c r="F241">
        <v>444.88799999999998</v>
      </c>
      <c r="G241">
        <v>1.2300499999999999E-3</v>
      </c>
      <c r="H241">
        <v>0.99987599999999999</v>
      </c>
      <c r="I241">
        <v>0</v>
      </c>
    </row>
    <row r="242" spans="1:9" x14ac:dyDescent="0.25">
      <c r="A242" t="s">
        <v>112</v>
      </c>
      <c r="B242">
        <v>741.47699999999998</v>
      </c>
      <c r="C242">
        <v>739.40899999999999</v>
      </c>
      <c r="D242">
        <v>679.62699999999995</v>
      </c>
      <c r="E242">
        <v>659.16</v>
      </c>
      <c r="F242">
        <v>445.238</v>
      </c>
      <c r="G242">
        <v>1.2300499999999999E-3</v>
      </c>
      <c r="H242">
        <v>0.997529</v>
      </c>
      <c r="I242">
        <v>0</v>
      </c>
    </row>
    <row r="243" spans="1:9" x14ac:dyDescent="0.25">
      <c r="A243" t="s">
        <v>112</v>
      </c>
      <c r="B243">
        <v>741.57799999999997</v>
      </c>
      <c r="C243">
        <v>739.54200000000003</v>
      </c>
      <c r="D243">
        <v>678.721</v>
      </c>
      <c r="E243">
        <v>658.28499999999997</v>
      </c>
      <c r="F243">
        <v>444.71899999999999</v>
      </c>
      <c r="G243">
        <v>1.2300499999999999E-3</v>
      </c>
      <c r="H243">
        <v>0.999224</v>
      </c>
      <c r="I243">
        <v>0</v>
      </c>
    </row>
    <row r="244" spans="1:9" x14ac:dyDescent="0.25">
      <c r="A244" t="s">
        <v>112</v>
      </c>
      <c r="B244">
        <v>740.71799999999996</v>
      </c>
      <c r="C244">
        <v>737.92899999999997</v>
      </c>
      <c r="D244">
        <v>677.83299999999997</v>
      </c>
      <c r="E244">
        <v>657.35199999999998</v>
      </c>
      <c r="F244">
        <v>443.73200000000003</v>
      </c>
      <c r="G244">
        <v>1.2300600000000001E-3</v>
      </c>
      <c r="H244">
        <v>0.999946</v>
      </c>
      <c r="I244">
        <v>0</v>
      </c>
    </row>
    <row r="245" spans="1:9" x14ac:dyDescent="0.25">
      <c r="A245" t="s">
        <v>112</v>
      </c>
      <c r="B245">
        <v>741.47500000000002</v>
      </c>
      <c r="C245">
        <v>739.22799999999995</v>
      </c>
      <c r="D245">
        <v>679.64499999999998</v>
      </c>
      <c r="E245">
        <v>659.21799999999996</v>
      </c>
      <c r="F245">
        <v>444.94200000000001</v>
      </c>
      <c r="G245">
        <v>1.2300499999999999E-3</v>
      </c>
      <c r="H245">
        <v>0.99991699999999994</v>
      </c>
      <c r="I245">
        <v>0</v>
      </c>
    </row>
    <row r="246" spans="1:9" x14ac:dyDescent="0.25">
      <c r="A246" t="s">
        <v>112</v>
      </c>
      <c r="B246">
        <v>742.37099999999998</v>
      </c>
      <c r="C246">
        <v>739.76099999999997</v>
      </c>
      <c r="D246">
        <v>678.42200000000003</v>
      </c>
      <c r="E246">
        <v>657.96900000000005</v>
      </c>
      <c r="F246">
        <v>444.29700000000003</v>
      </c>
      <c r="G246">
        <v>1.23007E-3</v>
      </c>
      <c r="H246">
        <v>0.99955400000000005</v>
      </c>
      <c r="I246">
        <v>0</v>
      </c>
    </row>
    <row r="247" spans="1:9" x14ac:dyDescent="0.25">
      <c r="A247" t="s">
        <v>112</v>
      </c>
      <c r="B247">
        <v>738.19399999999996</v>
      </c>
      <c r="C247">
        <v>735.68700000000001</v>
      </c>
      <c r="D247">
        <v>676.03499999999997</v>
      </c>
      <c r="E247">
        <v>655.64300000000003</v>
      </c>
      <c r="F247">
        <v>443.06799999999998</v>
      </c>
      <c r="G247">
        <v>1.2300900000000001E-3</v>
      </c>
      <c r="H247">
        <v>0.99973699999999999</v>
      </c>
      <c r="I247">
        <v>0</v>
      </c>
    </row>
    <row r="248" spans="1:9" x14ac:dyDescent="0.25">
      <c r="A248" t="s">
        <v>112</v>
      </c>
      <c r="B248">
        <v>737.33699999999999</v>
      </c>
      <c r="C248">
        <v>734.947</v>
      </c>
      <c r="D248">
        <v>675.91700000000003</v>
      </c>
      <c r="E248">
        <v>655.56899999999996</v>
      </c>
      <c r="F248">
        <v>442.916</v>
      </c>
      <c r="G248">
        <v>1.2300600000000001E-3</v>
      </c>
      <c r="H248">
        <v>0.99991200000000002</v>
      </c>
      <c r="I248">
        <v>0</v>
      </c>
    </row>
    <row r="249" spans="1:9" x14ac:dyDescent="0.25">
      <c r="A249" t="s">
        <v>112</v>
      </c>
      <c r="B249">
        <v>739.46500000000003</v>
      </c>
      <c r="C249">
        <v>737.00800000000004</v>
      </c>
      <c r="D249">
        <v>676.56100000000004</v>
      </c>
      <c r="E249">
        <v>656.21799999999996</v>
      </c>
      <c r="F249">
        <v>443.197</v>
      </c>
      <c r="G249">
        <v>1.2300499999999999E-3</v>
      </c>
      <c r="H249">
        <v>0.99869200000000002</v>
      </c>
      <c r="I249">
        <v>0</v>
      </c>
    </row>
    <row r="250" spans="1:9" x14ac:dyDescent="0.25">
      <c r="A250" t="s">
        <v>112</v>
      </c>
      <c r="B250">
        <v>740.63499999999999</v>
      </c>
      <c r="C250">
        <v>738.26300000000003</v>
      </c>
      <c r="D250">
        <v>677.10400000000004</v>
      </c>
      <c r="E250">
        <v>656.745</v>
      </c>
      <c r="F250">
        <v>443.75299999999999</v>
      </c>
      <c r="G250">
        <v>1.2300499999999999E-3</v>
      </c>
      <c r="H250">
        <v>0.99976100000000001</v>
      </c>
      <c r="I250">
        <v>0</v>
      </c>
    </row>
    <row r="251" spans="1:9" x14ac:dyDescent="0.25">
      <c r="A251" t="s">
        <v>112</v>
      </c>
      <c r="B251">
        <v>737.69500000000005</v>
      </c>
      <c r="C251">
        <v>735.60900000000004</v>
      </c>
      <c r="D251">
        <v>675.38</v>
      </c>
      <c r="E251">
        <v>655.03899999999999</v>
      </c>
      <c r="F251">
        <v>442.27699999999999</v>
      </c>
      <c r="G251">
        <v>1.2300499999999999E-3</v>
      </c>
      <c r="H251">
        <v>0.99994099999999997</v>
      </c>
      <c r="I251">
        <v>0</v>
      </c>
    </row>
    <row r="252" spans="1:9" x14ac:dyDescent="0.25">
      <c r="A252" t="s">
        <v>112</v>
      </c>
      <c r="B252">
        <v>737.79100000000005</v>
      </c>
      <c r="C252">
        <v>735.70699999999999</v>
      </c>
      <c r="D252">
        <v>676.32399999999996</v>
      </c>
      <c r="E252">
        <v>655.98</v>
      </c>
      <c r="F252">
        <v>443.25400000000002</v>
      </c>
      <c r="G252">
        <v>1.2300499999999999E-3</v>
      </c>
      <c r="H252">
        <v>0.99985999999999997</v>
      </c>
      <c r="I252">
        <v>0</v>
      </c>
    </row>
    <row r="253" spans="1:9" x14ac:dyDescent="0.25">
      <c r="A253" t="s">
        <v>112</v>
      </c>
      <c r="B253">
        <v>738.51400000000001</v>
      </c>
      <c r="C253">
        <v>736.43</v>
      </c>
      <c r="D253">
        <v>675.65800000000002</v>
      </c>
      <c r="E253">
        <v>655.28099999999995</v>
      </c>
      <c r="F253">
        <v>442.363</v>
      </c>
      <c r="G253">
        <v>1.2300600000000001E-3</v>
      </c>
      <c r="H253">
        <v>0.99997000000000003</v>
      </c>
      <c r="I253">
        <v>0</v>
      </c>
    </row>
    <row r="254" spans="1:9" x14ac:dyDescent="0.25">
      <c r="A254" t="s">
        <v>112</v>
      </c>
      <c r="B254">
        <v>738.80799999999999</v>
      </c>
      <c r="C254">
        <v>736.70699999999999</v>
      </c>
      <c r="D254">
        <v>676.53899999999999</v>
      </c>
      <c r="E254">
        <v>656.17700000000002</v>
      </c>
      <c r="F254">
        <v>443.14600000000002</v>
      </c>
      <c r="G254">
        <v>1.2300600000000001E-3</v>
      </c>
      <c r="H254">
        <v>0.999421</v>
      </c>
      <c r="I254">
        <v>0</v>
      </c>
    </row>
    <row r="255" spans="1:9" x14ac:dyDescent="0.25">
      <c r="A255" t="s">
        <v>112</v>
      </c>
      <c r="B255">
        <v>737.71500000000003</v>
      </c>
      <c r="C255">
        <v>735.60699999999997</v>
      </c>
      <c r="D255">
        <v>675.49300000000005</v>
      </c>
      <c r="E255">
        <v>655.13099999999997</v>
      </c>
      <c r="F255">
        <v>442.39100000000002</v>
      </c>
      <c r="G255">
        <v>1.2300499999999999E-3</v>
      </c>
      <c r="H255">
        <v>0.99974099999999999</v>
      </c>
      <c r="I255">
        <v>0</v>
      </c>
    </row>
    <row r="256" spans="1:9" x14ac:dyDescent="0.25">
      <c r="A256" t="s">
        <v>112</v>
      </c>
      <c r="B256">
        <v>739.45100000000002</v>
      </c>
      <c r="C256">
        <v>737.36199999999997</v>
      </c>
      <c r="D256">
        <v>676.56700000000001</v>
      </c>
      <c r="E256">
        <v>656.23400000000004</v>
      </c>
      <c r="F256">
        <v>443.22800000000001</v>
      </c>
      <c r="G256">
        <v>1.2300600000000001E-3</v>
      </c>
      <c r="H256">
        <v>0.99992000000000003</v>
      </c>
      <c r="I256">
        <v>0</v>
      </c>
    </row>
    <row r="257" spans="1:9" x14ac:dyDescent="0.25">
      <c r="A257" t="s">
        <v>112</v>
      </c>
      <c r="B257">
        <v>739.10799999999995</v>
      </c>
      <c r="C257">
        <v>736.77300000000002</v>
      </c>
      <c r="D257">
        <v>676.39200000000005</v>
      </c>
      <c r="E257">
        <v>656.01</v>
      </c>
      <c r="F257">
        <v>442.59</v>
      </c>
      <c r="G257">
        <v>1.2300499999999999E-3</v>
      </c>
      <c r="H257">
        <v>0.99994300000000003</v>
      </c>
      <c r="I257">
        <v>0</v>
      </c>
    </row>
    <row r="258" spans="1:9" x14ac:dyDescent="0.25">
      <c r="A258" t="s">
        <v>112</v>
      </c>
      <c r="B258">
        <v>738.35400000000004</v>
      </c>
      <c r="C258">
        <v>736.29399999999998</v>
      </c>
      <c r="D258">
        <v>676.19799999999998</v>
      </c>
      <c r="E258">
        <v>655.86099999999999</v>
      </c>
      <c r="F258">
        <v>443.298</v>
      </c>
      <c r="G258">
        <v>1.2300600000000001E-3</v>
      </c>
      <c r="H258">
        <v>0.99983599999999995</v>
      </c>
      <c r="I258">
        <v>0</v>
      </c>
    </row>
    <row r="259" spans="1:9" x14ac:dyDescent="0.25">
      <c r="A259" t="s">
        <v>112</v>
      </c>
      <c r="B259">
        <v>736.35199999999998</v>
      </c>
      <c r="C259">
        <v>733.80499999999995</v>
      </c>
      <c r="D259">
        <v>674.73699999999997</v>
      </c>
      <c r="E259">
        <v>654.31299999999999</v>
      </c>
      <c r="F259">
        <v>441.59699999999998</v>
      </c>
      <c r="G259">
        <v>1.23007E-3</v>
      </c>
      <c r="H259">
        <v>0.99950799999999995</v>
      </c>
      <c r="I259">
        <v>0</v>
      </c>
    </row>
    <row r="260" spans="1:9" x14ac:dyDescent="0.25">
      <c r="A260" t="s">
        <v>112</v>
      </c>
      <c r="B260">
        <v>738.84799999999996</v>
      </c>
      <c r="C260">
        <v>736.70600000000002</v>
      </c>
      <c r="D260">
        <v>676.09799999999996</v>
      </c>
      <c r="E260">
        <v>655.72400000000005</v>
      </c>
      <c r="F260">
        <v>442.72899999999998</v>
      </c>
      <c r="G260">
        <v>1.2300600000000001E-3</v>
      </c>
      <c r="H260">
        <v>0.99976600000000004</v>
      </c>
      <c r="I260">
        <v>0</v>
      </c>
    </row>
    <row r="261" spans="1:9" x14ac:dyDescent="0.25">
      <c r="A261" t="s">
        <v>112</v>
      </c>
      <c r="B261">
        <v>738.01900000000001</v>
      </c>
      <c r="C261">
        <v>735.78200000000004</v>
      </c>
      <c r="D261">
        <v>676.06399999999996</v>
      </c>
      <c r="E261">
        <v>655.70699999999999</v>
      </c>
      <c r="F261">
        <v>442.73</v>
      </c>
      <c r="G261">
        <v>1.2300499999999999E-3</v>
      </c>
      <c r="H261">
        <v>0.99969600000000003</v>
      </c>
      <c r="I261">
        <v>0</v>
      </c>
    </row>
    <row r="262" spans="1:9" x14ac:dyDescent="0.25">
      <c r="A262" t="s">
        <v>112</v>
      </c>
      <c r="B262">
        <v>739.72900000000004</v>
      </c>
      <c r="C262">
        <v>737.68499999999995</v>
      </c>
      <c r="D262">
        <v>676.83100000000002</v>
      </c>
      <c r="E262">
        <v>656.45399999999995</v>
      </c>
      <c r="F262">
        <v>443.27</v>
      </c>
      <c r="G262">
        <v>1.2300499999999999E-3</v>
      </c>
      <c r="H262">
        <v>0.99973000000000001</v>
      </c>
      <c r="I262">
        <v>0</v>
      </c>
    </row>
    <row r="263" spans="1:9" x14ac:dyDescent="0.25">
      <c r="A263" t="s">
        <v>112</v>
      </c>
      <c r="B263">
        <v>736.33</v>
      </c>
      <c r="C263">
        <v>734.1</v>
      </c>
      <c r="D263">
        <v>674.37199999999996</v>
      </c>
      <c r="E263">
        <v>654.05700000000002</v>
      </c>
      <c r="F263">
        <v>441.43700000000001</v>
      </c>
      <c r="G263">
        <v>1.2300499999999999E-3</v>
      </c>
      <c r="H263">
        <v>0.99955300000000002</v>
      </c>
      <c r="I263">
        <v>0</v>
      </c>
    </row>
    <row r="264" spans="1:9" x14ac:dyDescent="0.25">
      <c r="A264" t="s">
        <v>112</v>
      </c>
      <c r="B264">
        <v>739.58100000000002</v>
      </c>
      <c r="C264">
        <v>737.51</v>
      </c>
      <c r="D264">
        <v>678.02099999999996</v>
      </c>
      <c r="E264">
        <v>657.60599999999999</v>
      </c>
      <c r="F264">
        <v>444.32499999999999</v>
      </c>
      <c r="G264">
        <v>1.2300499999999999E-3</v>
      </c>
      <c r="H264">
        <v>0.999996</v>
      </c>
      <c r="I264">
        <v>0</v>
      </c>
    </row>
    <row r="265" spans="1:9" x14ac:dyDescent="0.25">
      <c r="A265" t="s">
        <v>112</v>
      </c>
      <c r="B265">
        <v>747.01499999999999</v>
      </c>
      <c r="C265">
        <v>744.88099999999997</v>
      </c>
      <c r="D265">
        <v>685.47900000000004</v>
      </c>
      <c r="E265">
        <v>664.88400000000001</v>
      </c>
      <c r="F265">
        <v>448.834</v>
      </c>
      <c r="G265">
        <v>1.2300499999999999E-3</v>
      </c>
      <c r="H265">
        <v>0.99984499999999998</v>
      </c>
      <c r="I265">
        <v>0</v>
      </c>
    </row>
    <row r="266" spans="1:9" x14ac:dyDescent="0.25">
      <c r="A266" t="s">
        <v>112</v>
      </c>
      <c r="B266">
        <v>746.47199999999998</v>
      </c>
      <c r="C266">
        <v>744.39200000000005</v>
      </c>
      <c r="D266">
        <v>683.67499999999995</v>
      </c>
      <c r="E266">
        <v>663.10500000000002</v>
      </c>
      <c r="F266">
        <v>447.613</v>
      </c>
      <c r="G266">
        <v>1.2300499999999999E-3</v>
      </c>
      <c r="H266">
        <v>0.99984300000000004</v>
      </c>
      <c r="I266">
        <v>0</v>
      </c>
    </row>
    <row r="267" spans="1:9" x14ac:dyDescent="0.25">
      <c r="A267" t="s">
        <v>112</v>
      </c>
      <c r="B267">
        <v>746.56500000000005</v>
      </c>
      <c r="C267">
        <v>744.08100000000002</v>
      </c>
      <c r="D267">
        <v>683.62199999999996</v>
      </c>
      <c r="E267">
        <v>663.03800000000001</v>
      </c>
      <c r="F267">
        <v>447.685</v>
      </c>
      <c r="G267">
        <v>1.2300499999999999E-3</v>
      </c>
      <c r="H267">
        <v>0.99993900000000002</v>
      </c>
      <c r="I267">
        <v>0</v>
      </c>
    </row>
    <row r="268" spans="1:9" x14ac:dyDescent="0.25">
      <c r="A268" t="s">
        <v>112</v>
      </c>
      <c r="B268">
        <v>745.65300000000002</v>
      </c>
      <c r="C268">
        <v>743.28800000000001</v>
      </c>
      <c r="D268">
        <v>683.98400000000004</v>
      </c>
      <c r="E268">
        <v>663.33799999999997</v>
      </c>
      <c r="F268">
        <v>448.10599999999999</v>
      </c>
      <c r="G268">
        <v>1.2300499999999999E-3</v>
      </c>
      <c r="H268">
        <v>0.99929999999999997</v>
      </c>
      <c r="I268">
        <v>0</v>
      </c>
    </row>
    <row r="269" spans="1:9" x14ac:dyDescent="0.25">
      <c r="A269" t="s">
        <v>112</v>
      </c>
      <c r="B269">
        <v>747.16</v>
      </c>
      <c r="C269">
        <v>745.05200000000002</v>
      </c>
      <c r="D269">
        <v>684.62699999999995</v>
      </c>
      <c r="E269">
        <v>663.99</v>
      </c>
      <c r="F269">
        <v>448.23599999999999</v>
      </c>
      <c r="G269">
        <v>1.2300499999999999E-3</v>
      </c>
      <c r="H269">
        <v>0.999996</v>
      </c>
      <c r="I269">
        <v>0</v>
      </c>
    </row>
    <row r="270" spans="1:9" x14ac:dyDescent="0.25">
      <c r="A270" t="s">
        <v>112</v>
      </c>
      <c r="B270">
        <v>746.64599999999996</v>
      </c>
      <c r="C270">
        <v>744.58</v>
      </c>
      <c r="D270">
        <v>684.33500000000004</v>
      </c>
      <c r="E270">
        <v>663.78200000000004</v>
      </c>
      <c r="F270">
        <v>448.08699999999999</v>
      </c>
      <c r="G270">
        <v>1.2300799999999999E-3</v>
      </c>
      <c r="H270">
        <v>0.99965599999999999</v>
      </c>
      <c r="I270">
        <v>0</v>
      </c>
    </row>
    <row r="271" spans="1:9" x14ac:dyDescent="0.25">
      <c r="A271" t="s">
        <v>112</v>
      </c>
      <c r="B271">
        <v>745.03099999999995</v>
      </c>
      <c r="C271">
        <v>742.91700000000003</v>
      </c>
      <c r="D271">
        <v>682.70100000000002</v>
      </c>
      <c r="E271">
        <v>662.10599999999999</v>
      </c>
      <c r="F271">
        <v>447.20800000000003</v>
      </c>
      <c r="G271">
        <v>1.2300600000000001E-3</v>
      </c>
      <c r="H271">
        <v>0.999081</v>
      </c>
      <c r="I271">
        <v>0</v>
      </c>
    </row>
    <row r="272" spans="1:9" x14ac:dyDescent="0.25">
      <c r="A272" t="s">
        <v>112</v>
      </c>
      <c r="B272">
        <v>746.17399999999998</v>
      </c>
      <c r="C272">
        <v>744.09299999999996</v>
      </c>
      <c r="D272">
        <v>684.34</v>
      </c>
      <c r="E272">
        <v>663.726</v>
      </c>
      <c r="F272">
        <v>448.31900000000002</v>
      </c>
      <c r="G272">
        <v>1.2300499999999999E-3</v>
      </c>
      <c r="H272">
        <v>0.99944</v>
      </c>
      <c r="I272">
        <v>0</v>
      </c>
    </row>
    <row r="273" spans="1:25" x14ac:dyDescent="0.25">
      <c r="A273" t="s">
        <v>112</v>
      </c>
      <c r="B273">
        <v>746.40300000000002</v>
      </c>
      <c r="C273">
        <v>744.27300000000002</v>
      </c>
      <c r="D273">
        <v>683.38199999999995</v>
      </c>
      <c r="E273">
        <v>662.78499999999997</v>
      </c>
      <c r="F273">
        <v>447.18700000000001</v>
      </c>
      <c r="G273">
        <v>1.2300499999999999E-3</v>
      </c>
      <c r="H273">
        <v>0.99980000000000002</v>
      </c>
      <c r="I273">
        <v>0</v>
      </c>
    </row>
    <row r="274" spans="1:25" x14ac:dyDescent="0.25">
      <c r="A274" t="s">
        <v>112</v>
      </c>
      <c r="B274">
        <v>746.56100000000004</v>
      </c>
      <c r="C274">
        <v>744.47699999999998</v>
      </c>
      <c r="D274">
        <v>684.346</v>
      </c>
      <c r="E274">
        <v>663.69799999999998</v>
      </c>
      <c r="F274">
        <v>448.44499999999999</v>
      </c>
      <c r="G274">
        <v>1.2300499999999999E-3</v>
      </c>
      <c r="H274">
        <v>0.99965400000000004</v>
      </c>
      <c r="I274">
        <v>0</v>
      </c>
    </row>
    <row r="275" spans="1:25" x14ac:dyDescent="0.25">
      <c r="A275" t="s">
        <v>112</v>
      </c>
      <c r="B275">
        <v>744.72299999999996</v>
      </c>
      <c r="C275">
        <v>742.56799999999998</v>
      </c>
      <c r="D275">
        <v>683.10900000000004</v>
      </c>
      <c r="E275">
        <v>662.53399999999999</v>
      </c>
      <c r="F275">
        <v>447.36900000000003</v>
      </c>
      <c r="G275">
        <v>1.2300499999999999E-3</v>
      </c>
      <c r="H275">
        <v>0.99922299999999997</v>
      </c>
      <c r="I275">
        <v>0</v>
      </c>
    </row>
    <row r="276" spans="1:25" x14ac:dyDescent="0.25">
      <c r="A276" t="s">
        <v>112</v>
      </c>
      <c r="B276">
        <v>746.70899999999995</v>
      </c>
      <c r="C276">
        <v>744.65</v>
      </c>
      <c r="D276">
        <v>683.76400000000001</v>
      </c>
      <c r="E276">
        <v>663.18499999999995</v>
      </c>
      <c r="F276">
        <v>447.661</v>
      </c>
      <c r="G276">
        <v>1.2300600000000001E-3</v>
      </c>
      <c r="H276">
        <v>0.99824299999999999</v>
      </c>
      <c r="I276">
        <v>0</v>
      </c>
    </row>
    <row r="277" spans="1:25" x14ac:dyDescent="0.25">
      <c r="A277" t="s">
        <v>112</v>
      </c>
      <c r="B277">
        <v>745.98800000000006</v>
      </c>
      <c r="C277">
        <v>743.70100000000002</v>
      </c>
      <c r="D277">
        <v>683.51900000000001</v>
      </c>
      <c r="E277">
        <v>662.96199999999999</v>
      </c>
      <c r="F277">
        <v>447.553</v>
      </c>
      <c r="G277">
        <v>1.2300499999999999E-3</v>
      </c>
      <c r="H277">
        <v>0.99929199999999996</v>
      </c>
      <c r="I277">
        <v>0</v>
      </c>
    </row>
    <row r="278" spans="1:25" x14ac:dyDescent="0.25">
      <c r="A278" t="s">
        <v>112</v>
      </c>
      <c r="B278">
        <v>747.4</v>
      </c>
      <c r="C278">
        <v>744.37</v>
      </c>
      <c r="D278">
        <v>684.25199999999995</v>
      </c>
      <c r="E278">
        <v>663.68799999999999</v>
      </c>
      <c r="F278">
        <v>448.084</v>
      </c>
      <c r="G278">
        <v>1.2300499999999999E-3</v>
      </c>
      <c r="H278">
        <v>0.99999700000000002</v>
      </c>
      <c r="I278">
        <v>0</v>
      </c>
    </row>
    <row r="279" spans="1:25" x14ac:dyDescent="0.25">
      <c r="A279" t="s">
        <v>112</v>
      </c>
      <c r="B279">
        <v>745.90800000000002</v>
      </c>
      <c r="C279">
        <v>743.48900000000003</v>
      </c>
      <c r="D279">
        <v>683.72299999999996</v>
      </c>
      <c r="E279">
        <v>663.096</v>
      </c>
      <c r="F279">
        <v>447.57</v>
      </c>
      <c r="G279">
        <v>1.2300499999999999E-3</v>
      </c>
      <c r="H279">
        <v>0.999834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746.46699999999998</v>
      </c>
      <c r="C280">
        <v>744.375</v>
      </c>
      <c r="D280">
        <v>684.245</v>
      </c>
      <c r="E280">
        <v>663.68899999999996</v>
      </c>
      <c r="F280">
        <v>448.75599999999997</v>
      </c>
      <c r="G280">
        <v>1.2300499999999999E-3</v>
      </c>
      <c r="H280">
        <v>0.99987499999999996</v>
      </c>
      <c r="I280">
        <v>0</v>
      </c>
      <c r="R280">
        <f>AVERAGE(B231:B280)</f>
        <v>741.89077999999995</v>
      </c>
      <c r="S280">
        <f>AVERAGE(C231:C280)</f>
        <v>739.67078000000026</v>
      </c>
      <c r="U280">
        <f>_xlfn.VAR.P(B231:B280)</f>
        <v>11.467209291599959</v>
      </c>
      <c r="V280">
        <f>_xlfn.VAR.P(C231:C280)</f>
        <v>11.470807131600022</v>
      </c>
      <c r="X280">
        <f>1.96*SQRT(U280)/50</f>
        <v>0.13274401111102585</v>
      </c>
      <c r="Y280">
        <f>1.96*SQRT(V280)/50</f>
        <v>0.13276483371247771</v>
      </c>
    </row>
    <row r="281" spans="1:25" x14ac:dyDescent="0.25">
      <c r="A281" t="s">
        <v>112</v>
      </c>
      <c r="B281">
        <v>37398.370300000002</v>
      </c>
      <c r="C281" t="s">
        <v>37</v>
      </c>
    </row>
    <row r="282" spans="1:25" x14ac:dyDescent="0.25">
      <c r="A282" t="s">
        <v>98</v>
      </c>
      <c r="B282">
        <v>689.78399999999999</v>
      </c>
      <c r="C282">
        <v>687.39700000000005</v>
      </c>
      <c r="D282">
        <v>627.24699999999996</v>
      </c>
      <c r="E282">
        <v>607.97</v>
      </c>
      <c r="F282">
        <v>447.173</v>
      </c>
      <c r="G282">
        <v>1.2300499999999999E-3</v>
      </c>
      <c r="H282">
        <v>0.99962700000000004</v>
      </c>
      <c r="I282">
        <v>0</v>
      </c>
    </row>
    <row r="283" spans="1:25" x14ac:dyDescent="0.25">
      <c r="A283" t="s">
        <v>98</v>
      </c>
      <c r="B283">
        <v>689.08500000000004</v>
      </c>
      <c r="C283">
        <v>686.86900000000003</v>
      </c>
      <c r="D283">
        <v>626.88300000000004</v>
      </c>
      <c r="E283">
        <v>607.69000000000005</v>
      </c>
      <c r="F283">
        <v>447.10899999999998</v>
      </c>
      <c r="G283">
        <v>1.2300600000000001E-3</v>
      </c>
      <c r="H283">
        <v>0.999888</v>
      </c>
      <c r="I283">
        <v>0</v>
      </c>
    </row>
    <row r="284" spans="1:25" x14ac:dyDescent="0.25">
      <c r="A284" t="s">
        <v>98</v>
      </c>
      <c r="B284">
        <v>687.28599999999994</v>
      </c>
      <c r="C284">
        <v>685.221</v>
      </c>
      <c r="D284">
        <v>626.38599999999997</v>
      </c>
      <c r="E284">
        <v>607.11</v>
      </c>
      <c r="F284">
        <v>446.36099999999999</v>
      </c>
      <c r="G284">
        <v>1.2300499999999999E-3</v>
      </c>
      <c r="H284">
        <v>0.99990100000000004</v>
      </c>
      <c r="I284">
        <v>0</v>
      </c>
    </row>
    <row r="285" spans="1:25" x14ac:dyDescent="0.25">
      <c r="A285" t="s">
        <v>98</v>
      </c>
      <c r="B285">
        <v>689.53</v>
      </c>
      <c r="C285">
        <v>687.41600000000005</v>
      </c>
      <c r="D285">
        <v>627.08799999999997</v>
      </c>
      <c r="E285">
        <v>607.87199999999996</v>
      </c>
      <c r="F285">
        <v>447.02699999999999</v>
      </c>
      <c r="G285">
        <v>1.2300499999999999E-3</v>
      </c>
      <c r="H285">
        <v>0.99838099999999996</v>
      </c>
      <c r="I285">
        <v>0</v>
      </c>
    </row>
    <row r="286" spans="1:25" x14ac:dyDescent="0.25">
      <c r="A286" t="s">
        <v>98</v>
      </c>
      <c r="B286">
        <v>689.63499999999999</v>
      </c>
      <c r="C286">
        <v>687.57600000000002</v>
      </c>
      <c r="D286">
        <v>628.125</v>
      </c>
      <c r="E286">
        <v>608.92600000000004</v>
      </c>
      <c r="F286">
        <v>447.17200000000003</v>
      </c>
      <c r="G286">
        <v>1.2300600000000001E-3</v>
      </c>
      <c r="H286">
        <v>0.99962499999999999</v>
      </c>
      <c r="I286">
        <v>0</v>
      </c>
    </row>
    <row r="287" spans="1:25" x14ac:dyDescent="0.25">
      <c r="A287" t="s">
        <v>98</v>
      </c>
      <c r="B287">
        <v>688.39800000000002</v>
      </c>
      <c r="C287">
        <v>685.79</v>
      </c>
      <c r="D287">
        <v>626.44000000000005</v>
      </c>
      <c r="E287">
        <v>607.18100000000004</v>
      </c>
      <c r="F287">
        <v>446.423</v>
      </c>
      <c r="G287">
        <v>1.2300600000000001E-3</v>
      </c>
      <c r="H287">
        <v>0.99983500000000003</v>
      </c>
      <c r="I287">
        <v>0</v>
      </c>
    </row>
    <row r="288" spans="1:25" x14ac:dyDescent="0.25">
      <c r="A288" t="s">
        <v>98</v>
      </c>
      <c r="B288">
        <v>689.14499999999998</v>
      </c>
      <c r="C288">
        <v>686.53899999999999</v>
      </c>
      <c r="D288">
        <v>626.26300000000003</v>
      </c>
      <c r="E288">
        <v>607.072</v>
      </c>
      <c r="F288">
        <v>446.45699999999999</v>
      </c>
      <c r="G288">
        <v>1.2300600000000001E-3</v>
      </c>
      <c r="H288">
        <v>0.99981600000000004</v>
      </c>
      <c r="I288">
        <v>0</v>
      </c>
    </row>
    <row r="289" spans="1:9" x14ac:dyDescent="0.25">
      <c r="A289" t="s">
        <v>98</v>
      </c>
      <c r="B289">
        <v>689.81</v>
      </c>
      <c r="C289">
        <v>687.72</v>
      </c>
      <c r="D289">
        <v>627.59</v>
      </c>
      <c r="E289">
        <v>608.32600000000002</v>
      </c>
      <c r="F289">
        <v>446.608</v>
      </c>
      <c r="G289">
        <v>1.2300499999999999E-3</v>
      </c>
      <c r="H289">
        <v>0.99996300000000005</v>
      </c>
      <c r="I289">
        <v>0</v>
      </c>
    </row>
    <row r="290" spans="1:9" x14ac:dyDescent="0.25">
      <c r="A290" t="s">
        <v>98</v>
      </c>
      <c r="B290">
        <v>687.22699999999998</v>
      </c>
      <c r="C290">
        <v>684.94</v>
      </c>
      <c r="D290">
        <v>626.01400000000001</v>
      </c>
      <c r="E290">
        <v>606.75699999999995</v>
      </c>
      <c r="F290">
        <v>445.81400000000002</v>
      </c>
      <c r="G290">
        <v>1.2300499999999999E-3</v>
      </c>
      <c r="H290">
        <v>0.99929999999999997</v>
      </c>
      <c r="I290">
        <v>0</v>
      </c>
    </row>
    <row r="291" spans="1:9" x14ac:dyDescent="0.25">
      <c r="A291" t="s">
        <v>98</v>
      </c>
      <c r="B291">
        <v>689.48199999999997</v>
      </c>
      <c r="C291">
        <v>687.14800000000002</v>
      </c>
      <c r="D291">
        <v>626.60699999999997</v>
      </c>
      <c r="E291">
        <v>607.34699999999998</v>
      </c>
      <c r="F291">
        <v>446.37799999999999</v>
      </c>
      <c r="G291">
        <v>1.2300499999999999E-3</v>
      </c>
      <c r="H291">
        <v>0.99924199999999996</v>
      </c>
      <c r="I291">
        <v>0</v>
      </c>
    </row>
    <row r="292" spans="1:9" x14ac:dyDescent="0.25">
      <c r="A292" t="s">
        <v>98</v>
      </c>
      <c r="B292">
        <v>688.10900000000004</v>
      </c>
      <c r="C292">
        <v>685.71799999999996</v>
      </c>
      <c r="D292">
        <v>625.61800000000005</v>
      </c>
      <c r="E292">
        <v>606.452</v>
      </c>
      <c r="F292">
        <v>446.05700000000002</v>
      </c>
      <c r="G292">
        <v>1.2300499999999999E-3</v>
      </c>
      <c r="H292">
        <v>0.99996799999999997</v>
      </c>
      <c r="I292">
        <v>0</v>
      </c>
    </row>
    <row r="293" spans="1:9" x14ac:dyDescent="0.25">
      <c r="A293" t="s">
        <v>98</v>
      </c>
      <c r="B293">
        <v>687.37199999999996</v>
      </c>
      <c r="C293">
        <v>685.33799999999997</v>
      </c>
      <c r="D293">
        <v>625.42499999999995</v>
      </c>
      <c r="E293">
        <v>606.36900000000003</v>
      </c>
      <c r="F293">
        <v>446.35399999999998</v>
      </c>
      <c r="G293">
        <v>1.2300499999999999E-3</v>
      </c>
      <c r="H293">
        <v>0.99983</v>
      </c>
      <c r="I293">
        <v>0</v>
      </c>
    </row>
    <row r="294" spans="1:9" x14ac:dyDescent="0.25">
      <c r="A294" t="s">
        <v>98</v>
      </c>
      <c r="B294">
        <v>684.10900000000004</v>
      </c>
      <c r="C294">
        <v>681.93</v>
      </c>
      <c r="D294">
        <v>623.495</v>
      </c>
      <c r="E294">
        <v>604.45000000000005</v>
      </c>
      <c r="F294">
        <v>444.47800000000001</v>
      </c>
      <c r="G294">
        <v>1.2300600000000001E-3</v>
      </c>
      <c r="H294">
        <v>0.99986900000000001</v>
      </c>
      <c r="I294">
        <v>0</v>
      </c>
    </row>
    <row r="295" spans="1:9" x14ac:dyDescent="0.25">
      <c r="A295" t="s">
        <v>98</v>
      </c>
      <c r="B295">
        <v>686.74900000000002</v>
      </c>
      <c r="C295">
        <v>684.68600000000004</v>
      </c>
      <c r="D295">
        <v>625.20000000000005</v>
      </c>
      <c r="E295">
        <v>606.10299999999995</v>
      </c>
      <c r="F295">
        <v>446.245</v>
      </c>
      <c r="G295">
        <v>1.2300499999999999E-3</v>
      </c>
      <c r="H295">
        <v>0.99999000000000005</v>
      </c>
      <c r="I295">
        <v>0</v>
      </c>
    </row>
    <row r="296" spans="1:9" x14ac:dyDescent="0.25">
      <c r="A296" t="s">
        <v>98</v>
      </c>
      <c r="B296">
        <v>687.024</v>
      </c>
      <c r="C296">
        <v>684.94299999999998</v>
      </c>
      <c r="D296">
        <v>624.39700000000005</v>
      </c>
      <c r="E296">
        <v>605.32299999999998</v>
      </c>
      <c r="F296">
        <v>444.91199999999998</v>
      </c>
      <c r="G296">
        <v>1.2300499999999999E-3</v>
      </c>
      <c r="H296">
        <v>0.99940399999999996</v>
      </c>
      <c r="I296">
        <v>0</v>
      </c>
    </row>
    <row r="297" spans="1:9" x14ac:dyDescent="0.25">
      <c r="A297" t="s">
        <v>98</v>
      </c>
      <c r="B297">
        <v>684.74199999999996</v>
      </c>
      <c r="C297">
        <v>682.66099999999994</v>
      </c>
      <c r="D297">
        <v>622.73800000000006</v>
      </c>
      <c r="E297">
        <v>603.69500000000005</v>
      </c>
      <c r="F297">
        <v>444.14800000000002</v>
      </c>
      <c r="G297">
        <v>1.2300499999999999E-3</v>
      </c>
      <c r="H297">
        <v>0.99986799999999998</v>
      </c>
      <c r="I297">
        <v>0</v>
      </c>
    </row>
    <row r="298" spans="1:9" x14ac:dyDescent="0.25">
      <c r="A298" t="s">
        <v>98</v>
      </c>
      <c r="B298">
        <v>687.36800000000005</v>
      </c>
      <c r="C298">
        <v>685.34</v>
      </c>
      <c r="D298">
        <v>625.98599999999999</v>
      </c>
      <c r="E298">
        <v>606.88599999999997</v>
      </c>
      <c r="F298">
        <v>446.28800000000001</v>
      </c>
      <c r="G298">
        <v>1.2300499999999999E-3</v>
      </c>
      <c r="H298">
        <v>0.99883100000000002</v>
      </c>
      <c r="I298">
        <v>0</v>
      </c>
    </row>
    <row r="299" spans="1:9" x14ac:dyDescent="0.25">
      <c r="A299" t="s">
        <v>98</v>
      </c>
      <c r="B299">
        <v>687.45799999999997</v>
      </c>
      <c r="C299">
        <v>685.4</v>
      </c>
      <c r="D299">
        <v>625.04999999999995</v>
      </c>
      <c r="E299">
        <v>605.90200000000004</v>
      </c>
      <c r="F299">
        <v>445.82600000000002</v>
      </c>
      <c r="G299">
        <v>1.2300600000000001E-3</v>
      </c>
      <c r="H299">
        <v>0.99978299999999998</v>
      </c>
      <c r="I299">
        <v>0</v>
      </c>
    </row>
    <row r="300" spans="1:9" x14ac:dyDescent="0.25">
      <c r="A300" t="s">
        <v>98</v>
      </c>
      <c r="B300">
        <v>684.83900000000006</v>
      </c>
      <c r="C300">
        <v>682.74400000000003</v>
      </c>
      <c r="D300">
        <v>623.63400000000001</v>
      </c>
      <c r="E300">
        <v>604.49199999999996</v>
      </c>
      <c r="F300">
        <v>444.51799999999997</v>
      </c>
      <c r="G300">
        <v>1.2300499999999999E-3</v>
      </c>
      <c r="H300">
        <v>0.99930099999999999</v>
      </c>
      <c r="I300">
        <v>0</v>
      </c>
    </row>
    <row r="301" spans="1:9" x14ac:dyDescent="0.25">
      <c r="A301" t="s">
        <v>98</v>
      </c>
      <c r="B301">
        <v>686.44200000000001</v>
      </c>
      <c r="C301">
        <v>684.35400000000004</v>
      </c>
      <c r="D301">
        <v>624.21299999999997</v>
      </c>
      <c r="E301">
        <v>605.11699999999996</v>
      </c>
      <c r="F301">
        <v>444.65199999999999</v>
      </c>
      <c r="G301">
        <v>1.2300499999999999E-3</v>
      </c>
      <c r="H301">
        <v>0.99943400000000004</v>
      </c>
      <c r="I301">
        <v>0</v>
      </c>
    </row>
    <row r="302" spans="1:9" x14ac:dyDescent="0.25">
      <c r="A302" t="s">
        <v>98</v>
      </c>
      <c r="B302">
        <v>687.48500000000001</v>
      </c>
      <c r="C302">
        <v>685.35199999999998</v>
      </c>
      <c r="D302">
        <v>625.15300000000002</v>
      </c>
      <c r="E302">
        <v>606.04899999999998</v>
      </c>
      <c r="F302">
        <v>445.80700000000002</v>
      </c>
      <c r="G302">
        <v>1.2300499999999999E-3</v>
      </c>
      <c r="H302">
        <v>0.999587</v>
      </c>
      <c r="I302">
        <v>0</v>
      </c>
    </row>
    <row r="303" spans="1:9" x14ac:dyDescent="0.25">
      <c r="A303" t="s">
        <v>98</v>
      </c>
      <c r="B303">
        <v>685.08299999999997</v>
      </c>
      <c r="C303">
        <v>682.98</v>
      </c>
      <c r="D303">
        <v>623.07299999999998</v>
      </c>
      <c r="E303">
        <v>603.93899999999996</v>
      </c>
      <c r="F303">
        <v>444.17599999999999</v>
      </c>
      <c r="G303">
        <v>1.2300499999999999E-3</v>
      </c>
      <c r="H303">
        <v>0.99948099999999995</v>
      </c>
      <c r="I303">
        <v>0</v>
      </c>
    </row>
    <row r="304" spans="1:9" x14ac:dyDescent="0.25">
      <c r="A304" t="s">
        <v>98</v>
      </c>
      <c r="B304">
        <v>686.68</v>
      </c>
      <c r="C304">
        <v>684.16600000000005</v>
      </c>
      <c r="D304">
        <v>624.279</v>
      </c>
      <c r="E304">
        <v>605.125</v>
      </c>
      <c r="F304">
        <v>444.34100000000001</v>
      </c>
      <c r="G304">
        <v>1.2300499999999999E-3</v>
      </c>
      <c r="H304">
        <v>0.99853999999999998</v>
      </c>
      <c r="I304">
        <v>0</v>
      </c>
    </row>
    <row r="305" spans="1:9" x14ac:dyDescent="0.25">
      <c r="A305" t="s">
        <v>98</v>
      </c>
      <c r="B305">
        <v>687.52300000000002</v>
      </c>
      <c r="C305">
        <v>685.178</v>
      </c>
      <c r="D305">
        <v>624.38599999999997</v>
      </c>
      <c r="E305">
        <v>605.29399999999998</v>
      </c>
      <c r="F305">
        <v>445.09</v>
      </c>
      <c r="G305">
        <v>1.2300499999999999E-3</v>
      </c>
      <c r="H305">
        <v>0.99995500000000004</v>
      </c>
      <c r="I305">
        <v>0</v>
      </c>
    </row>
    <row r="306" spans="1:9" x14ac:dyDescent="0.25">
      <c r="A306" t="s">
        <v>98</v>
      </c>
      <c r="B306">
        <v>686.71</v>
      </c>
      <c r="C306">
        <v>684.22900000000004</v>
      </c>
      <c r="D306">
        <v>624.86300000000006</v>
      </c>
      <c r="E306">
        <v>605.71600000000001</v>
      </c>
      <c r="F306">
        <v>445.68200000000002</v>
      </c>
      <c r="G306">
        <v>1.2300499999999999E-3</v>
      </c>
      <c r="H306">
        <v>0.99986799999999998</v>
      </c>
      <c r="I306">
        <v>0</v>
      </c>
    </row>
    <row r="307" spans="1:9" x14ac:dyDescent="0.25">
      <c r="A307" t="s">
        <v>98</v>
      </c>
      <c r="B307">
        <v>684.76900000000001</v>
      </c>
      <c r="C307">
        <v>682.48599999999999</v>
      </c>
      <c r="D307">
        <v>623.303</v>
      </c>
      <c r="E307">
        <v>604.25800000000004</v>
      </c>
      <c r="F307">
        <v>444.702</v>
      </c>
      <c r="G307">
        <v>1.2300499999999999E-3</v>
      </c>
      <c r="H307">
        <v>0.99991699999999994</v>
      </c>
      <c r="I307">
        <v>0</v>
      </c>
    </row>
    <row r="308" spans="1:9" x14ac:dyDescent="0.25">
      <c r="A308" t="s">
        <v>98</v>
      </c>
      <c r="B308">
        <v>687.01599999999996</v>
      </c>
      <c r="C308">
        <v>684.30899999999997</v>
      </c>
      <c r="D308">
        <v>623.94100000000003</v>
      </c>
      <c r="E308">
        <v>604.84299999999996</v>
      </c>
      <c r="F308">
        <v>444.745</v>
      </c>
      <c r="G308">
        <v>1.2300600000000001E-3</v>
      </c>
      <c r="H308">
        <v>0.99998200000000004</v>
      </c>
      <c r="I308">
        <v>0</v>
      </c>
    </row>
    <row r="309" spans="1:9" x14ac:dyDescent="0.25">
      <c r="A309" t="s">
        <v>98</v>
      </c>
      <c r="B309">
        <v>687.61</v>
      </c>
      <c r="C309">
        <v>684.95699999999999</v>
      </c>
      <c r="D309">
        <v>624.45699999999999</v>
      </c>
      <c r="E309">
        <v>605.35</v>
      </c>
      <c r="F309">
        <v>445.27</v>
      </c>
      <c r="G309">
        <v>1.2300499999999999E-3</v>
      </c>
      <c r="H309">
        <v>0.99981699999999996</v>
      </c>
      <c r="I309">
        <v>0</v>
      </c>
    </row>
    <row r="310" spans="1:9" x14ac:dyDescent="0.25">
      <c r="A310" t="s">
        <v>98</v>
      </c>
      <c r="B310">
        <v>684.44200000000001</v>
      </c>
      <c r="C310">
        <v>682.2</v>
      </c>
      <c r="D310">
        <v>622.99699999999996</v>
      </c>
      <c r="E310">
        <v>603.93799999999999</v>
      </c>
      <c r="F310">
        <v>444.20499999999998</v>
      </c>
      <c r="G310">
        <v>1.2300600000000001E-3</v>
      </c>
      <c r="H310">
        <v>0.99986600000000003</v>
      </c>
      <c r="I310">
        <v>0</v>
      </c>
    </row>
    <row r="311" spans="1:9" x14ac:dyDescent="0.25">
      <c r="A311" t="s">
        <v>98</v>
      </c>
      <c r="B311">
        <v>687.36400000000003</v>
      </c>
      <c r="C311">
        <v>685.28599999999994</v>
      </c>
      <c r="D311">
        <v>624.52800000000002</v>
      </c>
      <c r="E311">
        <v>605.44399999999996</v>
      </c>
      <c r="F311">
        <v>445.42399999999998</v>
      </c>
      <c r="G311">
        <v>1.2300499999999999E-3</v>
      </c>
      <c r="H311">
        <v>0.99994099999999997</v>
      </c>
      <c r="I311">
        <v>0</v>
      </c>
    </row>
    <row r="312" spans="1:9" x14ac:dyDescent="0.25">
      <c r="A312" t="s">
        <v>98</v>
      </c>
      <c r="B312">
        <v>685.80399999999997</v>
      </c>
      <c r="C312">
        <v>683.65</v>
      </c>
      <c r="D312">
        <v>624.57899999999995</v>
      </c>
      <c r="E312">
        <v>605.45500000000004</v>
      </c>
      <c r="F312">
        <v>445.214</v>
      </c>
      <c r="G312">
        <v>1.2300600000000001E-3</v>
      </c>
      <c r="H312">
        <v>0.99948999999999999</v>
      </c>
      <c r="I312">
        <v>0</v>
      </c>
    </row>
    <row r="313" spans="1:9" x14ac:dyDescent="0.25">
      <c r="A313" t="s">
        <v>98</v>
      </c>
      <c r="B313">
        <v>684.48400000000004</v>
      </c>
      <c r="C313">
        <v>682.21799999999996</v>
      </c>
      <c r="D313">
        <v>623.18499999999995</v>
      </c>
      <c r="E313">
        <v>604.04</v>
      </c>
      <c r="F313">
        <v>444.29700000000003</v>
      </c>
      <c r="G313">
        <v>1.2300799999999999E-3</v>
      </c>
      <c r="H313">
        <v>0.99999300000000002</v>
      </c>
      <c r="I313">
        <v>0</v>
      </c>
    </row>
    <row r="314" spans="1:9" x14ac:dyDescent="0.25">
      <c r="A314" t="s">
        <v>98</v>
      </c>
      <c r="B314">
        <v>686.76800000000003</v>
      </c>
      <c r="C314">
        <v>684.63900000000001</v>
      </c>
      <c r="D314">
        <v>624.30499999999995</v>
      </c>
      <c r="E314">
        <v>605.17999999999995</v>
      </c>
      <c r="F314">
        <v>444.84399999999999</v>
      </c>
      <c r="G314">
        <v>1.2300499999999999E-3</v>
      </c>
      <c r="H314">
        <v>0.99974200000000002</v>
      </c>
      <c r="I314">
        <v>0</v>
      </c>
    </row>
    <row r="315" spans="1:9" x14ac:dyDescent="0.25">
      <c r="A315" t="s">
        <v>98</v>
      </c>
      <c r="B315">
        <v>687.77200000000005</v>
      </c>
      <c r="C315">
        <v>685.40800000000002</v>
      </c>
      <c r="D315">
        <v>625.10699999999997</v>
      </c>
      <c r="E315">
        <v>605.99300000000005</v>
      </c>
      <c r="F315">
        <v>445.97800000000001</v>
      </c>
      <c r="G315">
        <v>1.2300499999999999E-3</v>
      </c>
      <c r="H315">
        <v>0.99993100000000001</v>
      </c>
      <c r="I315">
        <v>0</v>
      </c>
    </row>
    <row r="316" spans="1:9" x14ac:dyDescent="0.25">
      <c r="A316" t="s">
        <v>98</v>
      </c>
      <c r="B316">
        <v>685.81100000000004</v>
      </c>
      <c r="C316">
        <v>683.57899999999995</v>
      </c>
      <c r="D316">
        <v>622.92999999999995</v>
      </c>
      <c r="E316">
        <v>603.86599999999999</v>
      </c>
      <c r="F316">
        <v>444.32499999999999</v>
      </c>
      <c r="G316">
        <v>1.2300499999999999E-3</v>
      </c>
      <c r="H316">
        <v>0.99998100000000001</v>
      </c>
      <c r="I316">
        <v>0</v>
      </c>
    </row>
    <row r="317" spans="1:9" x14ac:dyDescent="0.25">
      <c r="A317" t="s">
        <v>98</v>
      </c>
      <c r="B317">
        <v>686.13300000000004</v>
      </c>
      <c r="C317">
        <v>684.06</v>
      </c>
      <c r="D317">
        <v>624.28099999999995</v>
      </c>
      <c r="E317">
        <v>605.13499999999999</v>
      </c>
      <c r="F317">
        <v>444.86</v>
      </c>
      <c r="G317">
        <v>1.2300499999999999E-3</v>
      </c>
      <c r="H317">
        <v>0.99912699999999999</v>
      </c>
      <c r="I317">
        <v>0</v>
      </c>
    </row>
    <row r="318" spans="1:9" x14ac:dyDescent="0.25">
      <c r="A318" t="s">
        <v>98</v>
      </c>
      <c r="B318">
        <v>685.55700000000002</v>
      </c>
      <c r="C318">
        <v>683.23800000000006</v>
      </c>
      <c r="D318">
        <v>624.30700000000002</v>
      </c>
      <c r="E318">
        <v>605.19299999999998</v>
      </c>
      <c r="F318">
        <v>445.23500000000001</v>
      </c>
      <c r="G318">
        <v>1.2300499999999999E-3</v>
      </c>
      <c r="H318">
        <v>0.99949399999999999</v>
      </c>
      <c r="I318">
        <v>0</v>
      </c>
    </row>
    <row r="319" spans="1:9" x14ac:dyDescent="0.25">
      <c r="A319" t="s">
        <v>98</v>
      </c>
      <c r="B319">
        <v>687.32100000000003</v>
      </c>
      <c r="C319">
        <v>684.98400000000004</v>
      </c>
      <c r="D319">
        <v>624.80999999999995</v>
      </c>
      <c r="E319">
        <v>605.64599999999996</v>
      </c>
      <c r="F319">
        <v>445.60599999999999</v>
      </c>
      <c r="G319">
        <v>1.2300499999999999E-3</v>
      </c>
      <c r="H319">
        <v>0.99985999999999997</v>
      </c>
      <c r="I319">
        <v>0</v>
      </c>
    </row>
    <row r="320" spans="1:9" x14ac:dyDescent="0.25">
      <c r="A320" t="s">
        <v>98</v>
      </c>
      <c r="B320">
        <v>685.66099999999994</v>
      </c>
      <c r="C320">
        <v>683.48099999999999</v>
      </c>
      <c r="D320">
        <v>623.524</v>
      </c>
      <c r="E320">
        <v>604.44600000000003</v>
      </c>
      <c r="F320">
        <v>444.44900000000001</v>
      </c>
      <c r="G320">
        <v>1.2300499999999999E-3</v>
      </c>
      <c r="H320">
        <v>0.99984399999999996</v>
      </c>
      <c r="I320">
        <v>0</v>
      </c>
    </row>
    <row r="321" spans="1:25" x14ac:dyDescent="0.25">
      <c r="A321" t="s">
        <v>98</v>
      </c>
      <c r="B321">
        <v>686.61900000000003</v>
      </c>
      <c r="C321">
        <v>684.54399999999998</v>
      </c>
      <c r="D321">
        <v>625.15099999999995</v>
      </c>
      <c r="E321">
        <v>606.05999999999995</v>
      </c>
      <c r="F321">
        <v>445.452</v>
      </c>
      <c r="G321">
        <v>1.2300499999999999E-3</v>
      </c>
      <c r="H321">
        <v>0.99997800000000003</v>
      </c>
      <c r="I321">
        <v>0</v>
      </c>
    </row>
    <row r="322" spans="1:25" x14ac:dyDescent="0.25">
      <c r="A322" t="s">
        <v>98</v>
      </c>
      <c r="B322">
        <v>686.83799999999997</v>
      </c>
      <c r="C322">
        <v>684.87300000000005</v>
      </c>
      <c r="D322">
        <v>625.13199999999995</v>
      </c>
      <c r="E322">
        <v>605.99400000000003</v>
      </c>
      <c r="F322">
        <v>445.36399999999998</v>
      </c>
      <c r="G322">
        <v>1.2300499999999999E-3</v>
      </c>
      <c r="H322">
        <v>0.99973400000000001</v>
      </c>
      <c r="I322">
        <v>0</v>
      </c>
    </row>
    <row r="323" spans="1:25" x14ac:dyDescent="0.25">
      <c r="A323" t="s">
        <v>98</v>
      </c>
      <c r="B323">
        <v>685.03700000000003</v>
      </c>
      <c r="C323">
        <v>682.97400000000005</v>
      </c>
      <c r="D323">
        <v>623.26599999999996</v>
      </c>
      <c r="E323">
        <v>604.22699999999998</v>
      </c>
      <c r="F323">
        <v>444.44900000000001</v>
      </c>
      <c r="G323">
        <v>1.2300499999999999E-3</v>
      </c>
      <c r="H323">
        <v>0.999861</v>
      </c>
      <c r="I323">
        <v>0</v>
      </c>
    </row>
    <row r="324" spans="1:25" x14ac:dyDescent="0.25">
      <c r="A324" t="s">
        <v>98</v>
      </c>
      <c r="B324">
        <v>687.09799999999996</v>
      </c>
      <c r="C324">
        <v>684.85900000000004</v>
      </c>
      <c r="D324">
        <v>625.07299999999998</v>
      </c>
      <c r="E324">
        <v>605.96</v>
      </c>
      <c r="F324">
        <v>445.86599999999999</v>
      </c>
      <c r="G324">
        <v>1.2300600000000001E-3</v>
      </c>
      <c r="H324">
        <v>0.99985900000000005</v>
      </c>
      <c r="I324">
        <v>0</v>
      </c>
    </row>
    <row r="325" spans="1:25" x14ac:dyDescent="0.25">
      <c r="A325" t="s">
        <v>98</v>
      </c>
      <c r="B325">
        <v>685.28599999999994</v>
      </c>
      <c r="C325">
        <v>683.20799999999997</v>
      </c>
      <c r="D325">
        <v>624.66600000000005</v>
      </c>
      <c r="E325">
        <v>605.58699999999999</v>
      </c>
      <c r="F325">
        <v>444.87099999999998</v>
      </c>
      <c r="G325">
        <v>1.2300900000000001E-3</v>
      </c>
      <c r="H325">
        <v>0.99980500000000005</v>
      </c>
      <c r="I325">
        <v>0</v>
      </c>
    </row>
    <row r="326" spans="1:25" x14ac:dyDescent="0.25">
      <c r="A326" t="s">
        <v>98</v>
      </c>
      <c r="B326">
        <v>684.84</v>
      </c>
      <c r="C326">
        <v>682.71400000000006</v>
      </c>
      <c r="D326">
        <v>622.75199999999995</v>
      </c>
      <c r="E326">
        <v>603.70299999999997</v>
      </c>
      <c r="F326">
        <v>444.16500000000002</v>
      </c>
      <c r="G326">
        <v>1.2300600000000001E-3</v>
      </c>
      <c r="H326">
        <v>0.99908399999999997</v>
      </c>
      <c r="I326">
        <v>0</v>
      </c>
    </row>
    <row r="327" spans="1:25" x14ac:dyDescent="0.25">
      <c r="A327" t="s">
        <v>98</v>
      </c>
      <c r="B327">
        <v>686.13099999999997</v>
      </c>
      <c r="C327">
        <v>683.51700000000005</v>
      </c>
      <c r="D327">
        <v>623.78399999999999</v>
      </c>
      <c r="E327">
        <v>604.66999999999996</v>
      </c>
      <c r="F327">
        <v>444.37</v>
      </c>
      <c r="G327">
        <v>1.2300499999999999E-3</v>
      </c>
      <c r="H327">
        <v>0.999197</v>
      </c>
      <c r="I327">
        <v>0</v>
      </c>
    </row>
    <row r="328" spans="1:25" x14ac:dyDescent="0.25">
      <c r="A328" t="s">
        <v>98</v>
      </c>
      <c r="B328">
        <v>686.85900000000004</v>
      </c>
      <c r="C328">
        <v>684.78899999999999</v>
      </c>
      <c r="D328">
        <v>625.11300000000006</v>
      </c>
      <c r="E328">
        <v>605.976</v>
      </c>
      <c r="F328">
        <v>445.68400000000003</v>
      </c>
      <c r="G328">
        <v>1.2300499999999999E-3</v>
      </c>
      <c r="H328">
        <v>0.99988999999999995</v>
      </c>
      <c r="I328">
        <v>0</v>
      </c>
    </row>
    <row r="329" spans="1:25" x14ac:dyDescent="0.25">
      <c r="A329" t="s">
        <v>98</v>
      </c>
      <c r="B329">
        <v>685.49400000000003</v>
      </c>
      <c r="C329">
        <v>683.09900000000005</v>
      </c>
      <c r="D329">
        <v>623.56799999999998</v>
      </c>
      <c r="E329">
        <v>604.52200000000005</v>
      </c>
      <c r="F329">
        <v>444.495</v>
      </c>
      <c r="G329">
        <v>1.2300499999999999E-3</v>
      </c>
      <c r="H329">
        <v>0.99990800000000002</v>
      </c>
      <c r="I329">
        <v>0</v>
      </c>
    </row>
    <row r="330" spans="1:25" x14ac:dyDescent="0.25">
      <c r="A330" t="s">
        <v>98</v>
      </c>
      <c r="B330">
        <v>686.32100000000003</v>
      </c>
      <c r="C330">
        <v>683.923</v>
      </c>
      <c r="D330">
        <v>623.92700000000002</v>
      </c>
      <c r="E330">
        <v>604.85</v>
      </c>
      <c r="F330">
        <v>444.84399999999999</v>
      </c>
      <c r="G330">
        <v>1.2300499999999999E-3</v>
      </c>
      <c r="H330">
        <v>0.99948099999999995</v>
      </c>
      <c r="I330">
        <v>0</v>
      </c>
    </row>
    <row r="331" spans="1:25" x14ac:dyDescent="0.25">
      <c r="A331" t="s">
        <v>98</v>
      </c>
      <c r="B331">
        <v>686.94600000000003</v>
      </c>
      <c r="C331">
        <v>684.88300000000004</v>
      </c>
      <c r="D331">
        <v>624.76300000000003</v>
      </c>
      <c r="E331">
        <v>605.60299999999995</v>
      </c>
      <c r="F331">
        <v>445.334</v>
      </c>
      <c r="G331">
        <v>1.2300499999999999E-3</v>
      </c>
      <c r="H331">
        <v>0.99992599999999998</v>
      </c>
      <c r="I331">
        <v>0</v>
      </c>
    </row>
    <row r="332" spans="1:25" x14ac:dyDescent="0.25">
      <c r="A332" t="s">
        <v>98</v>
      </c>
      <c r="B332">
        <v>687.68299999999999</v>
      </c>
      <c r="C332">
        <v>685.66399999999999</v>
      </c>
      <c r="D332">
        <v>624.42999999999995</v>
      </c>
      <c r="E332">
        <v>605.37099999999998</v>
      </c>
      <c r="F332">
        <v>445.35700000000003</v>
      </c>
      <c r="G332">
        <v>1.23007E-3</v>
      </c>
      <c r="H332">
        <v>0.99942699999999995</v>
      </c>
      <c r="I332">
        <v>0</v>
      </c>
    </row>
    <row r="333" spans="1:25" x14ac:dyDescent="0.25">
      <c r="A333" t="s">
        <v>98</v>
      </c>
      <c r="B333">
        <v>684.15</v>
      </c>
      <c r="C333">
        <v>682.03899999999999</v>
      </c>
      <c r="D333">
        <v>623.04700000000003</v>
      </c>
      <c r="E333">
        <v>603.98900000000003</v>
      </c>
      <c r="F333">
        <v>444.21600000000001</v>
      </c>
      <c r="G333">
        <v>1.2300499999999999E-3</v>
      </c>
      <c r="H333">
        <v>0.99982300000000002</v>
      </c>
      <c r="I333">
        <v>0</v>
      </c>
    </row>
    <row r="334" spans="1:25" x14ac:dyDescent="0.25">
      <c r="A334" t="s">
        <v>98</v>
      </c>
      <c r="B334">
        <v>685.68799999999999</v>
      </c>
      <c r="C334">
        <v>683.44</v>
      </c>
      <c r="D334">
        <v>623.53200000000004</v>
      </c>
      <c r="E334">
        <v>604.47400000000005</v>
      </c>
      <c r="F334">
        <v>444.69</v>
      </c>
      <c r="G334">
        <v>1.2300499999999999E-3</v>
      </c>
      <c r="H334">
        <v>0.99960800000000005</v>
      </c>
      <c r="I334">
        <v>0</v>
      </c>
    </row>
    <row r="335" spans="1:25" x14ac:dyDescent="0.25">
      <c r="A335" t="s">
        <v>98</v>
      </c>
      <c r="B335">
        <v>685.83399999999995</v>
      </c>
      <c r="C335">
        <v>683.529</v>
      </c>
      <c r="D335">
        <v>623.76300000000003</v>
      </c>
      <c r="E335">
        <v>604.70000000000005</v>
      </c>
      <c r="F335">
        <v>444.65499999999997</v>
      </c>
      <c r="G335">
        <v>1.2300499999999999E-3</v>
      </c>
      <c r="H335">
        <v>0.99946299999999999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684.83</v>
      </c>
      <c r="C336">
        <v>682.255</v>
      </c>
      <c r="D336">
        <v>622.98800000000006</v>
      </c>
      <c r="E336">
        <v>603.84500000000003</v>
      </c>
      <c r="F336">
        <v>443.92099999999999</v>
      </c>
      <c r="G336">
        <v>1.2300499999999999E-3</v>
      </c>
      <c r="H336">
        <v>0.99854799999999999</v>
      </c>
      <c r="I336">
        <v>0</v>
      </c>
      <c r="R336">
        <f>AVERAGE(B287:B336)</f>
        <v>686.47842000000014</v>
      </c>
      <c r="S336">
        <f>AVERAGE(C287:C336)</f>
        <v>684.23922000000005</v>
      </c>
      <c r="U336">
        <f>_xlfn.VAR.P(B287:B336)</f>
        <v>1.7949855235999879</v>
      </c>
      <c r="V336">
        <f>_xlfn.VAR.P(C287:C336)</f>
        <v>1.7411622515999994</v>
      </c>
      <c r="X336">
        <f>1.96*SQRT(U336)/50</f>
        <v>5.2519011367167662E-2</v>
      </c>
      <c r="Y336">
        <f>1.96*SQRT(V336)/50</f>
        <v>5.172561804656009E-2</v>
      </c>
    </row>
    <row r="337" spans="1:9" x14ac:dyDescent="0.25">
      <c r="A337" t="s">
        <v>98</v>
      </c>
      <c r="B337">
        <v>34625.519699999997</v>
      </c>
      <c r="C337" t="s">
        <v>37</v>
      </c>
    </row>
    <row r="338" spans="1:9" x14ac:dyDescent="0.25">
      <c r="A338" t="s">
        <v>113</v>
      </c>
      <c r="B338">
        <v>373.56599999999997</v>
      </c>
      <c r="C338">
        <v>371.14699999999999</v>
      </c>
      <c r="D338">
        <v>322.98399999999998</v>
      </c>
      <c r="E338">
        <v>317.66399999999999</v>
      </c>
      <c r="F338">
        <v>29.321300000000001</v>
      </c>
      <c r="G338">
        <v>1.2300499999999999E-3</v>
      </c>
      <c r="H338">
        <v>0.99996300000000005</v>
      </c>
      <c r="I338">
        <v>0</v>
      </c>
    </row>
    <row r="339" spans="1:9" x14ac:dyDescent="0.25">
      <c r="A339" t="s">
        <v>113</v>
      </c>
      <c r="B339">
        <v>371.61799999999999</v>
      </c>
      <c r="C339">
        <v>369.43</v>
      </c>
      <c r="D339">
        <v>321.72899999999998</v>
      </c>
      <c r="E339">
        <v>316.13400000000001</v>
      </c>
      <c r="F339">
        <v>29.2133</v>
      </c>
      <c r="G339">
        <v>1.2300600000000001E-3</v>
      </c>
      <c r="H339">
        <v>0.99995000000000001</v>
      </c>
      <c r="I339">
        <v>0</v>
      </c>
    </row>
    <row r="340" spans="1:9" x14ac:dyDescent="0.25">
      <c r="A340" t="s">
        <v>113</v>
      </c>
      <c r="B340">
        <v>370.26499999999999</v>
      </c>
      <c r="C340">
        <v>368.15100000000001</v>
      </c>
      <c r="D340">
        <v>321.17399999999998</v>
      </c>
      <c r="E340">
        <v>315.56900000000002</v>
      </c>
      <c r="F340">
        <v>29.204599999999999</v>
      </c>
      <c r="G340">
        <v>1.2300499999999999E-3</v>
      </c>
      <c r="H340">
        <v>0.99963999999999997</v>
      </c>
      <c r="I340">
        <v>0</v>
      </c>
    </row>
    <row r="341" spans="1:9" x14ac:dyDescent="0.25">
      <c r="A341" t="s">
        <v>113</v>
      </c>
      <c r="B341">
        <v>372.25099999999998</v>
      </c>
      <c r="C341">
        <v>370.209</v>
      </c>
      <c r="D341">
        <v>322.536</v>
      </c>
      <c r="E341">
        <v>317.12099999999998</v>
      </c>
      <c r="F341">
        <v>29.1584</v>
      </c>
      <c r="G341">
        <v>1.2300799999999999E-3</v>
      </c>
      <c r="H341">
        <v>0.99981299999999995</v>
      </c>
      <c r="I341">
        <v>0</v>
      </c>
    </row>
    <row r="342" spans="1:9" x14ac:dyDescent="0.25">
      <c r="A342" t="s">
        <v>113</v>
      </c>
      <c r="B342">
        <v>369.87299999999999</v>
      </c>
      <c r="C342">
        <v>367.827</v>
      </c>
      <c r="D342">
        <v>320.51299999999998</v>
      </c>
      <c r="E342">
        <v>314.91899999999998</v>
      </c>
      <c r="F342">
        <v>29.132200000000001</v>
      </c>
      <c r="G342">
        <v>1.2300499999999999E-3</v>
      </c>
      <c r="H342">
        <v>0.999417</v>
      </c>
      <c r="I342">
        <v>0</v>
      </c>
    </row>
    <row r="343" spans="1:9" x14ac:dyDescent="0.25">
      <c r="A343" t="s">
        <v>113</v>
      </c>
      <c r="B343">
        <v>375.48200000000003</v>
      </c>
      <c r="C343">
        <v>373.42700000000002</v>
      </c>
      <c r="D343">
        <v>324.79599999999999</v>
      </c>
      <c r="E343">
        <v>319.31799999999998</v>
      </c>
      <c r="F343">
        <v>29.2028</v>
      </c>
      <c r="G343">
        <v>1.2300499999999999E-3</v>
      </c>
      <c r="H343">
        <v>0.99987800000000004</v>
      </c>
      <c r="I343">
        <v>0</v>
      </c>
    </row>
    <row r="344" spans="1:9" x14ac:dyDescent="0.25">
      <c r="A344" t="s">
        <v>113</v>
      </c>
      <c r="B344">
        <v>373.065</v>
      </c>
      <c r="C344">
        <v>370.32600000000002</v>
      </c>
      <c r="D344">
        <v>321.97199999999998</v>
      </c>
      <c r="E344">
        <v>317.10599999999999</v>
      </c>
      <c r="F344">
        <v>29.196100000000001</v>
      </c>
      <c r="G344">
        <v>1.2300499999999999E-3</v>
      </c>
      <c r="H344">
        <v>0.99978999999999996</v>
      </c>
      <c r="I344">
        <v>0</v>
      </c>
    </row>
    <row r="345" spans="1:9" x14ac:dyDescent="0.25">
      <c r="A345" t="s">
        <v>113</v>
      </c>
      <c r="B345">
        <v>370.51799999999997</v>
      </c>
      <c r="C345">
        <v>368.46300000000002</v>
      </c>
      <c r="D345">
        <v>321.22800000000001</v>
      </c>
      <c r="E345">
        <v>315.83999999999997</v>
      </c>
      <c r="F345">
        <v>29.163499999999999</v>
      </c>
      <c r="G345">
        <v>1.2300499999999999E-3</v>
      </c>
      <c r="H345">
        <v>0.99968900000000005</v>
      </c>
      <c r="I345">
        <v>0</v>
      </c>
    </row>
    <row r="346" spans="1:9" x14ac:dyDescent="0.25">
      <c r="A346" t="s">
        <v>113</v>
      </c>
      <c r="B346">
        <v>373.75900000000001</v>
      </c>
      <c r="C346">
        <v>371.35199999999998</v>
      </c>
      <c r="D346">
        <v>323.58300000000003</v>
      </c>
      <c r="E346">
        <v>317.988</v>
      </c>
      <c r="F346">
        <v>29.227900000000002</v>
      </c>
      <c r="G346">
        <v>1.2300499999999999E-3</v>
      </c>
      <c r="H346">
        <v>0.99990199999999996</v>
      </c>
      <c r="I346">
        <v>0</v>
      </c>
    </row>
    <row r="347" spans="1:9" x14ac:dyDescent="0.25">
      <c r="A347" t="s">
        <v>113</v>
      </c>
      <c r="B347">
        <v>371.18299999999999</v>
      </c>
      <c r="C347">
        <v>368.98500000000001</v>
      </c>
      <c r="D347">
        <v>321.28500000000003</v>
      </c>
      <c r="E347">
        <v>315.63200000000001</v>
      </c>
      <c r="F347">
        <v>29.199200000000001</v>
      </c>
      <c r="G347">
        <v>1.2300499999999999E-3</v>
      </c>
      <c r="H347">
        <v>0.99979099999999999</v>
      </c>
      <c r="I347">
        <v>0</v>
      </c>
    </row>
    <row r="348" spans="1:9" x14ac:dyDescent="0.25">
      <c r="A348" t="s">
        <v>113</v>
      </c>
      <c r="B348">
        <v>371.15600000000001</v>
      </c>
      <c r="C348">
        <v>369.113</v>
      </c>
      <c r="D348">
        <v>321.43</v>
      </c>
      <c r="E348">
        <v>315.77999999999997</v>
      </c>
      <c r="F348">
        <v>29.203700000000001</v>
      </c>
      <c r="G348">
        <v>1.2300499999999999E-3</v>
      </c>
      <c r="H348">
        <v>0.99859100000000001</v>
      </c>
      <c r="I348">
        <v>0</v>
      </c>
    </row>
    <row r="349" spans="1:9" x14ac:dyDescent="0.25">
      <c r="A349" t="s">
        <v>113</v>
      </c>
      <c r="B349">
        <v>373.94200000000001</v>
      </c>
      <c r="C349">
        <v>371.88499999999999</v>
      </c>
      <c r="D349">
        <v>323.52999999999997</v>
      </c>
      <c r="E349">
        <v>318.00799999999998</v>
      </c>
      <c r="F349">
        <v>29.148599999999998</v>
      </c>
      <c r="G349">
        <v>1.2300499999999999E-3</v>
      </c>
      <c r="H349">
        <v>0.99995199999999995</v>
      </c>
      <c r="I349">
        <v>0</v>
      </c>
    </row>
    <row r="350" spans="1:9" x14ac:dyDescent="0.25">
      <c r="A350" t="s">
        <v>113</v>
      </c>
      <c r="B350">
        <v>373.601</v>
      </c>
      <c r="C350">
        <v>371.53</v>
      </c>
      <c r="D350">
        <v>322.81599999999997</v>
      </c>
      <c r="E350">
        <v>317.32499999999999</v>
      </c>
      <c r="F350">
        <v>29.253900000000002</v>
      </c>
      <c r="G350">
        <v>1.2300499999999999E-3</v>
      </c>
      <c r="H350">
        <v>0.99988999999999995</v>
      </c>
      <c r="I350">
        <v>0</v>
      </c>
    </row>
    <row r="351" spans="1:9" x14ac:dyDescent="0.25">
      <c r="A351" t="s">
        <v>113</v>
      </c>
      <c r="B351">
        <v>371.91500000000002</v>
      </c>
      <c r="C351">
        <v>369.57600000000002</v>
      </c>
      <c r="D351">
        <v>321.95499999999998</v>
      </c>
      <c r="E351">
        <v>316.40100000000001</v>
      </c>
      <c r="F351">
        <v>29.178699999999999</v>
      </c>
      <c r="G351">
        <v>1.2300499999999999E-3</v>
      </c>
      <c r="H351">
        <v>0.99980999999999998</v>
      </c>
      <c r="I351">
        <v>0</v>
      </c>
    </row>
    <row r="352" spans="1:9" x14ac:dyDescent="0.25">
      <c r="A352" t="s">
        <v>113</v>
      </c>
      <c r="B352">
        <v>369.98500000000001</v>
      </c>
      <c r="C352">
        <v>367.77199999999999</v>
      </c>
      <c r="D352">
        <v>320.90499999999997</v>
      </c>
      <c r="E352">
        <v>315.06299999999999</v>
      </c>
      <c r="F352">
        <v>29.202999999999999</v>
      </c>
      <c r="G352">
        <v>1.2300499999999999E-3</v>
      </c>
      <c r="H352">
        <v>0.99932900000000002</v>
      </c>
      <c r="I352">
        <v>0</v>
      </c>
    </row>
    <row r="353" spans="1:9" x14ac:dyDescent="0.25">
      <c r="A353" t="s">
        <v>113</v>
      </c>
      <c r="B353">
        <v>370.68</v>
      </c>
      <c r="C353">
        <v>368.61399999999998</v>
      </c>
      <c r="D353">
        <v>321.274</v>
      </c>
      <c r="E353">
        <v>315.82900000000001</v>
      </c>
      <c r="F353">
        <v>29.188500000000001</v>
      </c>
      <c r="G353">
        <v>1.2300600000000001E-3</v>
      </c>
      <c r="H353">
        <v>0.99907000000000001</v>
      </c>
      <c r="I353">
        <v>0</v>
      </c>
    </row>
    <row r="354" spans="1:9" x14ac:dyDescent="0.25">
      <c r="A354" t="s">
        <v>113</v>
      </c>
      <c r="B354">
        <v>373.61099999999999</v>
      </c>
      <c r="C354">
        <v>371.55399999999997</v>
      </c>
      <c r="D354">
        <v>322.81400000000002</v>
      </c>
      <c r="E354">
        <v>317.35899999999998</v>
      </c>
      <c r="F354">
        <v>29.156300000000002</v>
      </c>
      <c r="G354">
        <v>1.2300499999999999E-3</v>
      </c>
      <c r="H354">
        <v>0.99945700000000004</v>
      </c>
      <c r="I354">
        <v>0</v>
      </c>
    </row>
    <row r="355" spans="1:9" x14ac:dyDescent="0.25">
      <c r="A355" t="s">
        <v>113</v>
      </c>
      <c r="B355">
        <v>370.72</v>
      </c>
      <c r="C355">
        <v>368.67500000000001</v>
      </c>
      <c r="D355">
        <v>321.44400000000002</v>
      </c>
      <c r="E355">
        <v>315.928</v>
      </c>
      <c r="F355">
        <v>29.153600000000001</v>
      </c>
      <c r="G355">
        <v>1.2300499999999999E-3</v>
      </c>
      <c r="H355">
        <v>0.99963900000000006</v>
      </c>
      <c r="I355">
        <v>0</v>
      </c>
    </row>
    <row r="356" spans="1:9" x14ac:dyDescent="0.25">
      <c r="A356" t="s">
        <v>113</v>
      </c>
      <c r="B356">
        <v>369.75599999999997</v>
      </c>
      <c r="C356">
        <v>367.25299999999999</v>
      </c>
      <c r="D356">
        <v>320.488</v>
      </c>
      <c r="E356">
        <v>314.858</v>
      </c>
      <c r="F356">
        <v>29.1721</v>
      </c>
      <c r="G356">
        <v>1.2300499999999999E-3</v>
      </c>
      <c r="H356">
        <v>0.99992999999999999</v>
      </c>
      <c r="I356">
        <v>0</v>
      </c>
    </row>
    <row r="357" spans="1:9" x14ac:dyDescent="0.25">
      <c r="A357" t="s">
        <v>113</v>
      </c>
      <c r="B357">
        <v>370.27300000000002</v>
      </c>
      <c r="C357">
        <v>368.221</v>
      </c>
      <c r="D357">
        <v>321.01100000000002</v>
      </c>
      <c r="E357">
        <v>315.34100000000001</v>
      </c>
      <c r="F357">
        <v>29.197399999999998</v>
      </c>
      <c r="G357">
        <v>1.2300600000000001E-3</v>
      </c>
      <c r="H357">
        <v>0.99998799999999999</v>
      </c>
      <c r="I357">
        <v>0</v>
      </c>
    </row>
    <row r="358" spans="1:9" x14ac:dyDescent="0.25">
      <c r="A358" t="s">
        <v>113</v>
      </c>
      <c r="B358">
        <v>370.863</v>
      </c>
      <c r="C358">
        <v>368.80799999999999</v>
      </c>
      <c r="D358">
        <v>321.435</v>
      </c>
      <c r="E358">
        <v>315.83100000000002</v>
      </c>
      <c r="F358">
        <v>29.1648</v>
      </c>
      <c r="G358">
        <v>1.2300499999999999E-3</v>
      </c>
      <c r="H358">
        <v>0.99944599999999995</v>
      </c>
      <c r="I358">
        <v>0</v>
      </c>
    </row>
    <row r="359" spans="1:9" x14ac:dyDescent="0.25">
      <c r="A359" t="s">
        <v>113</v>
      </c>
      <c r="B359">
        <v>371.67</v>
      </c>
      <c r="C359">
        <v>369.63299999999998</v>
      </c>
      <c r="D359">
        <v>322.23500000000001</v>
      </c>
      <c r="E359">
        <v>316.56799999999998</v>
      </c>
      <c r="F359">
        <v>29.1999</v>
      </c>
      <c r="G359">
        <v>1.2300499999999999E-3</v>
      </c>
      <c r="H359">
        <v>0.99992700000000001</v>
      </c>
      <c r="I359">
        <v>0</v>
      </c>
    </row>
    <row r="360" spans="1:9" x14ac:dyDescent="0.25">
      <c r="A360" t="s">
        <v>113</v>
      </c>
      <c r="B360">
        <v>370.21899999999999</v>
      </c>
      <c r="C360">
        <v>368.17</v>
      </c>
      <c r="D360">
        <v>320.99599999999998</v>
      </c>
      <c r="E360">
        <v>315.39999999999998</v>
      </c>
      <c r="F360">
        <v>29.168399999999998</v>
      </c>
      <c r="G360">
        <v>1.2300499999999999E-3</v>
      </c>
      <c r="H360">
        <v>0.99992499999999995</v>
      </c>
      <c r="I360">
        <v>0</v>
      </c>
    </row>
    <row r="361" spans="1:9" x14ac:dyDescent="0.25">
      <c r="A361" t="s">
        <v>113</v>
      </c>
      <c r="B361">
        <v>370.91</v>
      </c>
      <c r="C361">
        <v>368.85899999999998</v>
      </c>
      <c r="D361">
        <v>321.435</v>
      </c>
      <c r="E361">
        <v>315.75400000000002</v>
      </c>
      <c r="F361">
        <v>29.1526</v>
      </c>
      <c r="G361">
        <v>1.2300600000000001E-3</v>
      </c>
      <c r="H361">
        <v>0.99996700000000005</v>
      </c>
      <c r="I361">
        <v>0</v>
      </c>
    </row>
    <row r="362" spans="1:9" x14ac:dyDescent="0.25">
      <c r="A362" t="s">
        <v>113</v>
      </c>
      <c r="B362">
        <v>371.67399999999998</v>
      </c>
      <c r="C362">
        <v>369.62400000000002</v>
      </c>
      <c r="D362">
        <v>322.37900000000002</v>
      </c>
      <c r="E362">
        <v>316.91000000000003</v>
      </c>
      <c r="F362">
        <v>29.152899999999999</v>
      </c>
      <c r="G362">
        <v>1.2300499999999999E-3</v>
      </c>
      <c r="H362">
        <v>0.99995699999999998</v>
      </c>
      <c r="I362">
        <v>0</v>
      </c>
    </row>
    <row r="363" spans="1:9" x14ac:dyDescent="0.25">
      <c r="A363" t="s">
        <v>113</v>
      </c>
      <c r="B363">
        <v>370.10399999999998</v>
      </c>
      <c r="C363">
        <v>368.06</v>
      </c>
      <c r="D363">
        <v>321.22500000000002</v>
      </c>
      <c r="E363">
        <v>315.62599999999998</v>
      </c>
      <c r="F363">
        <v>29.183800000000002</v>
      </c>
      <c r="G363">
        <v>1.2300499999999999E-3</v>
      </c>
      <c r="H363">
        <v>0.99996200000000002</v>
      </c>
      <c r="I363">
        <v>0</v>
      </c>
    </row>
    <row r="364" spans="1:9" x14ac:dyDescent="0.25">
      <c r="A364" t="s">
        <v>113</v>
      </c>
      <c r="B364">
        <v>371.21300000000002</v>
      </c>
      <c r="C364">
        <v>368.66500000000002</v>
      </c>
      <c r="D364">
        <v>321.22500000000002</v>
      </c>
      <c r="E364">
        <v>315.63299999999998</v>
      </c>
      <c r="F364">
        <v>29.21</v>
      </c>
      <c r="G364">
        <v>1.2300499999999999E-3</v>
      </c>
      <c r="H364">
        <v>0.99992700000000001</v>
      </c>
      <c r="I364">
        <v>0</v>
      </c>
    </row>
    <row r="365" spans="1:9" x14ac:dyDescent="0.25">
      <c r="A365" t="s">
        <v>113</v>
      </c>
      <c r="B365">
        <v>370.95800000000003</v>
      </c>
      <c r="C365">
        <v>368.75700000000001</v>
      </c>
      <c r="D365">
        <v>321.33</v>
      </c>
      <c r="E365">
        <v>315.71600000000001</v>
      </c>
      <c r="F365">
        <v>29.2117</v>
      </c>
      <c r="G365">
        <v>1.2300499999999999E-3</v>
      </c>
      <c r="H365">
        <v>0.99936800000000003</v>
      </c>
      <c r="I365">
        <v>0</v>
      </c>
    </row>
    <row r="366" spans="1:9" x14ac:dyDescent="0.25">
      <c r="A366" t="s">
        <v>113</v>
      </c>
      <c r="B366">
        <v>371.70100000000002</v>
      </c>
      <c r="C366">
        <v>369.27699999999999</v>
      </c>
      <c r="D366">
        <v>321.48200000000003</v>
      </c>
      <c r="E366">
        <v>315.90499999999997</v>
      </c>
      <c r="F366">
        <v>29.175599999999999</v>
      </c>
      <c r="G366">
        <v>1.2300600000000001E-3</v>
      </c>
      <c r="H366">
        <v>0.99998299999999996</v>
      </c>
      <c r="I366">
        <v>0</v>
      </c>
    </row>
    <row r="367" spans="1:9" x14ac:dyDescent="0.25">
      <c r="A367" t="s">
        <v>113</v>
      </c>
      <c r="B367">
        <v>373.53199999999998</v>
      </c>
      <c r="C367">
        <v>371.32100000000003</v>
      </c>
      <c r="D367">
        <v>323.20400000000001</v>
      </c>
      <c r="E367">
        <v>317.43799999999999</v>
      </c>
      <c r="F367">
        <v>29.2212</v>
      </c>
      <c r="G367">
        <v>1.2300600000000001E-3</v>
      </c>
      <c r="H367">
        <v>0.99956900000000004</v>
      </c>
      <c r="I367">
        <v>0</v>
      </c>
    </row>
    <row r="368" spans="1:9" x14ac:dyDescent="0.25">
      <c r="A368" t="s">
        <v>113</v>
      </c>
      <c r="B368">
        <v>370.71100000000001</v>
      </c>
      <c r="C368">
        <v>368.49400000000003</v>
      </c>
      <c r="D368">
        <v>321.55900000000003</v>
      </c>
      <c r="E368">
        <v>315.93400000000003</v>
      </c>
      <c r="F368">
        <v>30.186800000000002</v>
      </c>
      <c r="G368">
        <v>1.2300499999999999E-3</v>
      </c>
      <c r="H368">
        <v>0.99978999999999996</v>
      </c>
      <c r="I368">
        <v>0</v>
      </c>
    </row>
    <row r="369" spans="1:9" x14ac:dyDescent="0.25">
      <c r="A369" t="s">
        <v>113</v>
      </c>
      <c r="B369">
        <v>371.76600000000002</v>
      </c>
      <c r="C369">
        <v>369.57</v>
      </c>
      <c r="D369">
        <v>321.67099999999999</v>
      </c>
      <c r="E369">
        <v>316.11599999999999</v>
      </c>
      <c r="F369">
        <v>29.091699999999999</v>
      </c>
      <c r="G369">
        <v>1.2300499999999999E-3</v>
      </c>
      <c r="H369">
        <v>0.99987599999999999</v>
      </c>
      <c r="I369">
        <v>0</v>
      </c>
    </row>
    <row r="370" spans="1:9" x14ac:dyDescent="0.25">
      <c r="A370" t="s">
        <v>113</v>
      </c>
      <c r="B370">
        <v>373.10899999999998</v>
      </c>
      <c r="C370">
        <v>370.89699999999999</v>
      </c>
      <c r="D370">
        <v>322.95499999999998</v>
      </c>
      <c r="E370">
        <v>317.55500000000001</v>
      </c>
      <c r="F370">
        <v>29.204799999999999</v>
      </c>
      <c r="G370">
        <v>1.2300499999999999E-3</v>
      </c>
      <c r="H370">
        <v>0.99987300000000001</v>
      </c>
      <c r="I370">
        <v>0</v>
      </c>
    </row>
    <row r="371" spans="1:9" x14ac:dyDescent="0.25">
      <c r="A371" t="s">
        <v>113</v>
      </c>
      <c r="B371">
        <v>371.49700000000001</v>
      </c>
      <c r="C371">
        <v>369.30700000000002</v>
      </c>
      <c r="D371">
        <v>321.98599999999999</v>
      </c>
      <c r="E371">
        <v>316.30599999999998</v>
      </c>
      <c r="F371">
        <v>30.1752</v>
      </c>
      <c r="G371">
        <v>1.2300499999999999E-3</v>
      </c>
      <c r="H371">
        <v>0.99907500000000005</v>
      </c>
      <c r="I371">
        <v>0</v>
      </c>
    </row>
    <row r="372" spans="1:9" x14ac:dyDescent="0.25">
      <c r="A372" t="s">
        <v>113</v>
      </c>
      <c r="B372">
        <v>373.34100000000001</v>
      </c>
      <c r="C372">
        <v>371.149</v>
      </c>
      <c r="D372">
        <v>322.96499999999997</v>
      </c>
      <c r="E372">
        <v>317.05700000000002</v>
      </c>
      <c r="F372">
        <v>29.181999999999999</v>
      </c>
      <c r="G372">
        <v>1.2300499999999999E-3</v>
      </c>
      <c r="H372">
        <v>0.99987000000000004</v>
      </c>
      <c r="I372">
        <v>0</v>
      </c>
    </row>
    <row r="373" spans="1:9" x14ac:dyDescent="0.25">
      <c r="A373" t="s">
        <v>113</v>
      </c>
      <c r="B373">
        <v>370.71499999999997</v>
      </c>
      <c r="C373">
        <v>368.38400000000001</v>
      </c>
      <c r="D373">
        <v>321.02199999999999</v>
      </c>
      <c r="E373">
        <v>315.51799999999997</v>
      </c>
      <c r="F373">
        <v>29.2087</v>
      </c>
      <c r="G373">
        <v>1.2300499999999999E-3</v>
      </c>
      <c r="H373">
        <v>0.99982499999999996</v>
      </c>
      <c r="I373">
        <v>0</v>
      </c>
    </row>
    <row r="374" spans="1:9" x14ac:dyDescent="0.25">
      <c r="A374" t="s">
        <v>113</v>
      </c>
      <c r="B374">
        <v>372.529</v>
      </c>
      <c r="C374">
        <v>370.27100000000002</v>
      </c>
      <c r="D374">
        <v>321.983</v>
      </c>
      <c r="E374">
        <v>316.39699999999999</v>
      </c>
      <c r="F374">
        <v>29.203900000000001</v>
      </c>
      <c r="G374">
        <v>1.2300499999999999E-3</v>
      </c>
      <c r="H374">
        <v>0.99992999999999999</v>
      </c>
      <c r="I374">
        <v>0</v>
      </c>
    </row>
    <row r="375" spans="1:9" x14ac:dyDescent="0.25">
      <c r="A375" t="s">
        <v>113</v>
      </c>
      <c r="B375">
        <v>372.92500000000001</v>
      </c>
      <c r="C375">
        <v>370.70800000000003</v>
      </c>
      <c r="D375">
        <v>322.84300000000002</v>
      </c>
      <c r="E375">
        <v>317.16800000000001</v>
      </c>
      <c r="F375">
        <v>29.160900000000002</v>
      </c>
      <c r="G375">
        <v>1.2300600000000001E-3</v>
      </c>
      <c r="H375">
        <v>0.99962600000000001</v>
      </c>
      <c r="I375">
        <v>0</v>
      </c>
    </row>
    <row r="376" spans="1:9" x14ac:dyDescent="0.25">
      <c r="A376" t="s">
        <v>113</v>
      </c>
      <c r="B376">
        <v>372.66</v>
      </c>
      <c r="C376">
        <v>370.62400000000002</v>
      </c>
      <c r="D376">
        <v>322.375</v>
      </c>
      <c r="E376">
        <v>316.75299999999999</v>
      </c>
      <c r="F376">
        <v>29.2151</v>
      </c>
      <c r="G376">
        <v>1.2300600000000001E-3</v>
      </c>
      <c r="H376">
        <v>0.99949299999999996</v>
      </c>
      <c r="I376">
        <v>0</v>
      </c>
    </row>
    <row r="377" spans="1:9" x14ac:dyDescent="0.25">
      <c r="A377" t="s">
        <v>113</v>
      </c>
      <c r="B377">
        <v>371.80200000000002</v>
      </c>
      <c r="C377">
        <v>369.58199999999999</v>
      </c>
      <c r="D377">
        <v>321.84199999999998</v>
      </c>
      <c r="E377">
        <v>316.22899999999998</v>
      </c>
      <c r="F377">
        <v>29.161899999999999</v>
      </c>
      <c r="G377">
        <v>1.2300499999999999E-3</v>
      </c>
      <c r="H377">
        <v>0.99970999999999999</v>
      </c>
      <c r="I377">
        <v>0</v>
      </c>
    </row>
    <row r="378" spans="1:9" x14ac:dyDescent="0.25">
      <c r="A378" t="s">
        <v>113</v>
      </c>
      <c r="B378">
        <v>373.14800000000002</v>
      </c>
      <c r="C378">
        <v>370.92899999999997</v>
      </c>
      <c r="D378">
        <v>323.298</v>
      </c>
      <c r="E378">
        <v>317.44900000000001</v>
      </c>
      <c r="F378">
        <v>29.158200000000001</v>
      </c>
      <c r="G378">
        <v>1.2300499999999999E-3</v>
      </c>
      <c r="H378">
        <v>0.99982099999999996</v>
      </c>
      <c r="I378">
        <v>0</v>
      </c>
    </row>
    <row r="379" spans="1:9" x14ac:dyDescent="0.25">
      <c r="A379" t="s">
        <v>113</v>
      </c>
      <c r="B379">
        <v>371.16500000000002</v>
      </c>
      <c r="C379">
        <v>369.03800000000001</v>
      </c>
      <c r="D379">
        <v>321.428</v>
      </c>
      <c r="E379">
        <v>315.60899999999998</v>
      </c>
      <c r="F379">
        <v>29.1496</v>
      </c>
      <c r="G379">
        <v>1.2300600000000001E-3</v>
      </c>
      <c r="H379">
        <v>0.99973900000000004</v>
      </c>
      <c r="I379">
        <v>0</v>
      </c>
    </row>
    <row r="380" spans="1:9" x14ac:dyDescent="0.25">
      <c r="A380" t="s">
        <v>113</v>
      </c>
      <c r="B380">
        <v>373.93099999999998</v>
      </c>
      <c r="C380">
        <v>371.89699999999999</v>
      </c>
      <c r="D380">
        <v>323.61700000000002</v>
      </c>
      <c r="E380">
        <v>317.94900000000001</v>
      </c>
      <c r="F380">
        <v>29.194500000000001</v>
      </c>
      <c r="G380">
        <v>1.2300499999999999E-3</v>
      </c>
      <c r="H380">
        <v>0.99999099999999996</v>
      </c>
      <c r="I380">
        <v>0</v>
      </c>
    </row>
    <row r="381" spans="1:9" x14ac:dyDescent="0.25">
      <c r="A381" t="s">
        <v>113</v>
      </c>
      <c r="B381">
        <v>372.721</v>
      </c>
      <c r="C381">
        <v>369.89600000000002</v>
      </c>
      <c r="D381">
        <v>322.08</v>
      </c>
      <c r="E381">
        <v>316.315</v>
      </c>
      <c r="F381">
        <v>29.180900000000001</v>
      </c>
      <c r="G381">
        <v>1.23007E-3</v>
      </c>
      <c r="H381">
        <v>0.99951900000000005</v>
      </c>
      <c r="I381">
        <v>0</v>
      </c>
    </row>
    <row r="382" spans="1:9" x14ac:dyDescent="0.25">
      <c r="A382" t="s">
        <v>113</v>
      </c>
      <c r="B382">
        <v>371.63900000000001</v>
      </c>
      <c r="C382">
        <v>369.42200000000003</v>
      </c>
      <c r="D382">
        <v>321.92200000000003</v>
      </c>
      <c r="E382">
        <v>316.21699999999998</v>
      </c>
      <c r="F382">
        <v>29.1661</v>
      </c>
      <c r="G382">
        <v>1.2300600000000001E-3</v>
      </c>
      <c r="H382">
        <v>0.99945799999999996</v>
      </c>
      <c r="I382">
        <v>0</v>
      </c>
    </row>
    <row r="383" spans="1:9" x14ac:dyDescent="0.25">
      <c r="A383" t="s">
        <v>113</v>
      </c>
      <c r="B383">
        <v>371.91800000000001</v>
      </c>
      <c r="C383">
        <v>369.82900000000001</v>
      </c>
      <c r="D383">
        <v>322.464</v>
      </c>
      <c r="E383">
        <v>317.012</v>
      </c>
      <c r="F383">
        <v>29.210999999999999</v>
      </c>
      <c r="G383">
        <v>1.2300499999999999E-3</v>
      </c>
      <c r="H383">
        <v>0.99975599999999998</v>
      </c>
      <c r="I383">
        <v>0</v>
      </c>
    </row>
    <row r="384" spans="1:9" x14ac:dyDescent="0.25">
      <c r="A384" t="s">
        <v>113</v>
      </c>
      <c r="B384">
        <v>371.68099999999998</v>
      </c>
      <c r="C384">
        <v>369.07900000000001</v>
      </c>
      <c r="D384">
        <v>321.52999999999997</v>
      </c>
      <c r="E384">
        <v>315.923</v>
      </c>
      <c r="F384">
        <v>29.1907</v>
      </c>
      <c r="G384">
        <v>1.2300499999999999E-3</v>
      </c>
      <c r="H384">
        <v>0.99994400000000006</v>
      </c>
      <c r="I384">
        <v>0</v>
      </c>
    </row>
    <row r="385" spans="1:25" x14ac:dyDescent="0.25">
      <c r="A385" t="s">
        <v>113</v>
      </c>
      <c r="B385">
        <v>372.55599999999998</v>
      </c>
      <c r="C385">
        <v>370.34500000000003</v>
      </c>
      <c r="D385">
        <v>322.42399999999998</v>
      </c>
      <c r="E385">
        <v>316.69299999999998</v>
      </c>
      <c r="F385">
        <v>29.204599999999999</v>
      </c>
      <c r="G385">
        <v>1.2300600000000001E-3</v>
      </c>
      <c r="H385">
        <v>0.99994700000000003</v>
      </c>
      <c r="I385">
        <v>0</v>
      </c>
    </row>
    <row r="386" spans="1:25" x14ac:dyDescent="0.25">
      <c r="A386" t="s">
        <v>113</v>
      </c>
      <c r="B386">
        <v>373.27300000000002</v>
      </c>
      <c r="C386">
        <v>371.06400000000002</v>
      </c>
      <c r="D386">
        <v>323.279</v>
      </c>
      <c r="E386">
        <v>317.709</v>
      </c>
      <c r="F386">
        <v>29.1891</v>
      </c>
      <c r="G386">
        <v>1.2300600000000001E-3</v>
      </c>
      <c r="H386">
        <v>0.99982499999999996</v>
      </c>
      <c r="I386">
        <v>0</v>
      </c>
    </row>
    <row r="387" spans="1:25" x14ac:dyDescent="0.25">
      <c r="A387" t="s">
        <v>113</v>
      </c>
      <c r="B387">
        <v>371.517</v>
      </c>
      <c r="C387">
        <v>369.29899999999998</v>
      </c>
      <c r="D387">
        <v>321.51100000000002</v>
      </c>
      <c r="E387">
        <v>316.05700000000002</v>
      </c>
      <c r="F387">
        <v>29.181999999999999</v>
      </c>
      <c r="G387">
        <v>1.2300600000000001E-3</v>
      </c>
      <c r="H387">
        <v>0.99955799999999995</v>
      </c>
      <c r="I387">
        <v>0</v>
      </c>
    </row>
    <row r="388" spans="1:25" x14ac:dyDescent="0.25">
      <c r="A388" t="s">
        <v>113</v>
      </c>
      <c r="B388">
        <v>373.03199999999998</v>
      </c>
      <c r="C388">
        <v>370.95800000000003</v>
      </c>
      <c r="D388">
        <v>322.88400000000001</v>
      </c>
      <c r="E388">
        <v>317.3</v>
      </c>
      <c r="F388">
        <v>29.176500000000001</v>
      </c>
      <c r="G388">
        <v>1.2300600000000001E-3</v>
      </c>
      <c r="H388">
        <v>0.99993799999999999</v>
      </c>
      <c r="I388">
        <v>0</v>
      </c>
    </row>
    <row r="389" spans="1:25" x14ac:dyDescent="0.25">
      <c r="A389" t="s">
        <v>113</v>
      </c>
      <c r="B389">
        <v>372.56099999999998</v>
      </c>
      <c r="C389">
        <v>370.34500000000003</v>
      </c>
      <c r="D389">
        <v>322.404</v>
      </c>
      <c r="E389">
        <v>316.38600000000002</v>
      </c>
      <c r="F389">
        <v>29.194400000000002</v>
      </c>
      <c r="G389">
        <v>1.2300499999999999E-3</v>
      </c>
      <c r="H389">
        <v>0.99964500000000001</v>
      </c>
      <c r="I389">
        <v>0</v>
      </c>
    </row>
    <row r="390" spans="1:25" x14ac:dyDescent="0.25">
      <c r="A390" t="s">
        <v>113</v>
      </c>
      <c r="B390">
        <v>371.70699999999999</v>
      </c>
      <c r="C390">
        <v>369.49799999999999</v>
      </c>
      <c r="D390">
        <v>321.82900000000001</v>
      </c>
      <c r="E390">
        <v>316.16399999999999</v>
      </c>
      <c r="F390">
        <v>29.195699999999999</v>
      </c>
      <c r="G390">
        <v>1.2300499999999999E-3</v>
      </c>
      <c r="H390">
        <v>0.99997999999999998</v>
      </c>
      <c r="I390">
        <v>0</v>
      </c>
    </row>
    <row r="391" spans="1:25" x14ac:dyDescent="0.25">
      <c r="A391" t="s">
        <v>113</v>
      </c>
      <c r="B391">
        <v>372.48599999999999</v>
      </c>
      <c r="C391">
        <v>370.24900000000002</v>
      </c>
      <c r="D391">
        <v>322.45299999999997</v>
      </c>
      <c r="E391">
        <v>316.71499999999997</v>
      </c>
      <c r="F391">
        <v>29.2011</v>
      </c>
      <c r="G391">
        <v>1.2300600000000001E-3</v>
      </c>
      <c r="H391">
        <v>0.99980500000000005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113</v>
      </c>
      <c r="B392" s="3">
        <v>372.709</v>
      </c>
      <c r="C392" s="3">
        <v>370.03199999999998</v>
      </c>
      <c r="D392" s="3">
        <v>322.11700000000002</v>
      </c>
      <c r="E392" s="3">
        <v>316.50200000000001</v>
      </c>
      <c r="F392" s="3">
        <v>29.131900000000002</v>
      </c>
      <c r="G392" s="3">
        <v>1.2300499999999999E-3</v>
      </c>
      <c r="H392" s="3">
        <v>0.99982899999999997</v>
      </c>
      <c r="I392" s="3">
        <v>0</v>
      </c>
      <c r="P392"/>
      <c r="Q392"/>
      <c r="R392">
        <f>AVERAGE(B343:B392)</f>
        <v>371.99178000000001</v>
      </c>
      <c r="S392">
        <f>AVERAGE(C343:C392)</f>
        <v>369.77572000000009</v>
      </c>
      <c r="T392"/>
      <c r="U392">
        <f>_xlfn.VAR.P(B343:B392)</f>
        <v>1.5410977316000021</v>
      </c>
      <c r="V392">
        <f>_xlfn.VAR.P(C343:C392)</f>
        <v>1.5480298815999989</v>
      </c>
      <c r="W392"/>
      <c r="X392">
        <f>1.96*SQRT(U392)/50</f>
        <v>4.8663255319448442E-2</v>
      </c>
      <c r="Y392">
        <f>1.96*SQRT(V392)/50</f>
        <v>4.8772580793534213E-2</v>
      </c>
    </row>
    <row r="393" spans="1:25" x14ac:dyDescent="0.25">
      <c r="A393" t="s">
        <v>113</v>
      </c>
      <c r="B393">
        <v>18900.2801</v>
      </c>
      <c r="C393" t="s">
        <v>37</v>
      </c>
    </row>
    <row r="394" spans="1:25" x14ac:dyDescent="0.25">
      <c r="A394" t="s">
        <v>114</v>
      </c>
      <c r="B394">
        <v>321.30700000000002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0.99940300000000004</v>
      </c>
      <c r="I394">
        <v>0</v>
      </c>
    </row>
    <row r="395" spans="1:25" x14ac:dyDescent="0.25">
      <c r="A395" t="s">
        <v>114</v>
      </c>
      <c r="B395">
        <v>321.56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0.999803</v>
      </c>
      <c r="I395">
        <v>0</v>
      </c>
    </row>
    <row r="396" spans="1:25" x14ac:dyDescent="0.25">
      <c r="A396" t="s">
        <v>114</v>
      </c>
      <c r="B396">
        <v>323.721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0.999861</v>
      </c>
      <c r="I396">
        <v>0</v>
      </c>
    </row>
    <row r="397" spans="1:25" x14ac:dyDescent="0.25">
      <c r="A397" t="s">
        <v>114</v>
      </c>
      <c r="B397">
        <v>323.44900000000001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0.99907699999999999</v>
      </c>
      <c r="I397">
        <v>0</v>
      </c>
    </row>
    <row r="398" spans="1:25" x14ac:dyDescent="0.25">
      <c r="A398" t="s">
        <v>114</v>
      </c>
      <c r="B398">
        <v>322.387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0.99993399999999999</v>
      </c>
      <c r="I398">
        <v>0</v>
      </c>
    </row>
    <row r="399" spans="1:25" x14ac:dyDescent="0.25">
      <c r="A399" t="s">
        <v>114</v>
      </c>
      <c r="B399">
        <v>322.77499999999998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0.99985999999999997</v>
      </c>
      <c r="I399">
        <v>0</v>
      </c>
    </row>
    <row r="400" spans="1:25" x14ac:dyDescent="0.25">
      <c r="A400" t="s">
        <v>114</v>
      </c>
      <c r="B400">
        <v>322.18200000000002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0.99980000000000002</v>
      </c>
      <c r="I400">
        <v>0</v>
      </c>
    </row>
    <row r="401" spans="1:9" x14ac:dyDescent="0.25">
      <c r="A401" t="s">
        <v>114</v>
      </c>
      <c r="B401">
        <v>322.815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0.99943099999999996</v>
      </c>
      <c r="I401">
        <v>0</v>
      </c>
    </row>
    <row r="402" spans="1:9" x14ac:dyDescent="0.25">
      <c r="A402" t="s">
        <v>114</v>
      </c>
      <c r="B402">
        <v>321.411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0.99933899999999998</v>
      </c>
      <c r="I402">
        <v>0</v>
      </c>
    </row>
    <row r="403" spans="1:9" x14ac:dyDescent="0.25">
      <c r="A403" t="s">
        <v>114</v>
      </c>
      <c r="B403">
        <v>323.733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0.99931499999999995</v>
      </c>
      <c r="I403">
        <v>0</v>
      </c>
    </row>
    <row r="404" spans="1:9" x14ac:dyDescent="0.25">
      <c r="A404" t="s">
        <v>114</v>
      </c>
      <c r="B404">
        <v>323.73200000000003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0.99997599999999998</v>
      </c>
      <c r="I404">
        <v>0</v>
      </c>
    </row>
    <row r="405" spans="1:9" x14ac:dyDescent="0.25">
      <c r="A405" t="s">
        <v>114</v>
      </c>
      <c r="B405">
        <v>320.35199999999998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0.99996399999999996</v>
      </c>
      <c r="I405">
        <v>0</v>
      </c>
    </row>
    <row r="406" spans="1:9" x14ac:dyDescent="0.25">
      <c r="A406" t="s">
        <v>114</v>
      </c>
      <c r="B406">
        <v>323.30200000000002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0.99998299999999996</v>
      </c>
      <c r="I406">
        <v>0</v>
      </c>
    </row>
    <row r="407" spans="1:9" x14ac:dyDescent="0.25">
      <c r="A407" t="s">
        <v>114</v>
      </c>
      <c r="B407">
        <v>323.17200000000003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0.99961900000000004</v>
      </c>
      <c r="I407">
        <v>0</v>
      </c>
    </row>
    <row r="408" spans="1:9" x14ac:dyDescent="0.25">
      <c r="A408" t="s">
        <v>114</v>
      </c>
      <c r="B408">
        <v>323.32400000000001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0.99911099999999997</v>
      </c>
      <c r="I408">
        <v>0</v>
      </c>
    </row>
    <row r="409" spans="1:9" x14ac:dyDescent="0.25">
      <c r="A409" t="s">
        <v>114</v>
      </c>
      <c r="B409">
        <v>320.84899999999999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0.99997599999999998</v>
      </c>
      <c r="I409">
        <v>0</v>
      </c>
    </row>
    <row r="410" spans="1:9" x14ac:dyDescent="0.25">
      <c r="A410" t="s">
        <v>114</v>
      </c>
      <c r="B410">
        <v>323.27699999999999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0.99983299999999997</v>
      </c>
      <c r="I410">
        <v>0</v>
      </c>
    </row>
    <row r="411" spans="1:9" x14ac:dyDescent="0.25">
      <c r="A411" t="s">
        <v>114</v>
      </c>
      <c r="B411">
        <v>322.52600000000001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0.99946299999999999</v>
      </c>
      <c r="I411">
        <v>0</v>
      </c>
    </row>
    <row r="412" spans="1:9" x14ac:dyDescent="0.25">
      <c r="A412" t="s">
        <v>114</v>
      </c>
      <c r="B412">
        <v>321.51299999999998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0.99992599999999998</v>
      </c>
      <c r="I412">
        <v>0</v>
      </c>
    </row>
    <row r="413" spans="1:9" x14ac:dyDescent="0.25">
      <c r="A413" t="s">
        <v>114</v>
      </c>
      <c r="B413">
        <v>321.86399999999998</v>
      </c>
      <c r="C413">
        <v>0</v>
      </c>
      <c r="D413">
        <v>0</v>
      </c>
      <c r="E413">
        <v>0</v>
      </c>
      <c r="F413">
        <v>0</v>
      </c>
      <c r="G413">
        <v>1.23007E-3</v>
      </c>
      <c r="H413">
        <v>0.99980599999999997</v>
      </c>
      <c r="I413">
        <v>0</v>
      </c>
    </row>
    <row r="414" spans="1:9" x14ac:dyDescent="0.25">
      <c r="A414" t="s">
        <v>114</v>
      </c>
      <c r="B414">
        <v>324.2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0.99985500000000005</v>
      </c>
      <c r="I414">
        <v>0</v>
      </c>
    </row>
    <row r="415" spans="1:9" x14ac:dyDescent="0.25">
      <c r="A415" t="s">
        <v>114</v>
      </c>
      <c r="B415">
        <v>324.52499999999998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0.99917599999999995</v>
      </c>
      <c r="I415">
        <v>0</v>
      </c>
    </row>
    <row r="416" spans="1:9" x14ac:dyDescent="0.25">
      <c r="A416" t="s">
        <v>114</v>
      </c>
      <c r="B416">
        <v>324.55399999999997</v>
      </c>
      <c r="C416">
        <v>0</v>
      </c>
      <c r="D416">
        <v>0</v>
      </c>
      <c r="E416">
        <v>0</v>
      </c>
      <c r="F416">
        <v>0</v>
      </c>
      <c r="G416">
        <v>1.2300799999999999E-3</v>
      </c>
      <c r="H416">
        <v>0.99992400000000004</v>
      </c>
      <c r="I416">
        <v>0</v>
      </c>
    </row>
    <row r="417" spans="1:9" x14ac:dyDescent="0.25">
      <c r="A417" t="s">
        <v>114</v>
      </c>
      <c r="B417">
        <v>323.20699999999999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0.999498</v>
      </c>
      <c r="I417">
        <v>0</v>
      </c>
    </row>
    <row r="418" spans="1:9" x14ac:dyDescent="0.25">
      <c r="A418" t="s">
        <v>114</v>
      </c>
      <c r="B418">
        <v>321.92399999999998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0.99986699999999995</v>
      </c>
      <c r="I418">
        <v>0</v>
      </c>
    </row>
    <row r="419" spans="1:9" x14ac:dyDescent="0.25">
      <c r="A419" t="s">
        <v>114</v>
      </c>
      <c r="B419">
        <v>323.62599999999998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0.99977800000000006</v>
      </c>
      <c r="I419">
        <v>0</v>
      </c>
    </row>
    <row r="420" spans="1:9" x14ac:dyDescent="0.25">
      <c r="A420" t="s">
        <v>114</v>
      </c>
      <c r="B420">
        <v>321.93599999999998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0.99982899999999997</v>
      </c>
      <c r="I420">
        <v>0</v>
      </c>
    </row>
    <row r="421" spans="1:9" x14ac:dyDescent="0.25">
      <c r="A421" t="s">
        <v>114</v>
      </c>
      <c r="B421">
        <v>322.41899999999998</v>
      </c>
      <c r="C421">
        <v>0</v>
      </c>
      <c r="D421">
        <v>0</v>
      </c>
      <c r="E421">
        <v>0</v>
      </c>
      <c r="F421">
        <v>0</v>
      </c>
      <c r="G421">
        <v>1.2300600000000001E-3</v>
      </c>
      <c r="H421">
        <v>0.99987999999999999</v>
      </c>
      <c r="I421">
        <v>0</v>
      </c>
    </row>
    <row r="422" spans="1:9" x14ac:dyDescent="0.25">
      <c r="A422" t="s">
        <v>114</v>
      </c>
      <c r="B422">
        <v>324.05900000000003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0.99956199999999995</v>
      </c>
      <c r="I422">
        <v>0</v>
      </c>
    </row>
    <row r="423" spans="1:9" x14ac:dyDescent="0.25">
      <c r="A423" t="s">
        <v>114</v>
      </c>
      <c r="B423">
        <v>323.416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0.99975000000000003</v>
      </c>
      <c r="I423">
        <v>0</v>
      </c>
    </row>
    <row r="424" spans="1:9" x14ac:dyDescent="0.25">
      <c r="A424" t="s">
        <v>114</v>
      </c>
      <c r="B424">
        <v>321.113</v>
      </c>
      <c r="C424">
        <v>0</v>
      </c>
      <c r="D424">
        <v>0</v>
      </c>
      <c r="E424">
        <v>0</v>
      </c>
      <c r="F424">
        <v>0</v>
      </c>
      <c r="G424">
        <v>1.2300600000000001E-3</v>
      </c>
      <c r="H424">
        <v>0.999583</v>
      </c>
      <c r="I424">
        <v>0</v>
      </c>
    </row>
    <row r="425" spans="1:9" x14ac:dyDescent="0.25">
      <c r="A425" t="s">
        <v>114</v>
      </c>
      <c r="B425">
        <v>323.822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0.99975099999999995</v>
      </c>
      <c r="I425">
        <v>0</v>
      </c>
    </row>
    <row r="426" spans="1:9" x14ac:dyDescent="0.25">
      <c r="A426" t="s">
        <v>114</v>
      </c>
      <c r="B426">
        <v>321.863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0.99975700000000001</v>
      </c>
      <c r="I426">
        <v>0</v>
      </c>
    </row>
    <row r="427" spans="1:9" x14ac:dyDescent="0.25">
      <c r="A427" t="s">
        <v>114</v>
      </c>
      <c r="B427">
        <v>321.62799999999999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0.99946699999999999</v>
      </c>
      <c r="I427">
        <v>0</v>
      </c>
    </row>
    <row r="428" spans="1:9" x14ac:dyDescent="0.25">
      <c r="A428" t="s">
        <v>114</v>
      </c>
      <c r="B428">
        <v>323.61599999999999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0.99988600000000005</v>
      </c>
      <c r="I428">
        <v>0</v>
      </c>
    </row>
    <row r="429" spans="1:9" x14ac:dyDescent="0.25">
      <c r="A429" t="s">
        <v>114</v>
      </c>
      <c r="B429">
        <v>320.322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0.99986200000000003</v>
      </c>
      <c r="I429">
        <v>0</v>
      </c>
    </row>
    <row r="430" spans="1:9" x14ac:dyDescent="0.25">
      <c r="A430" t="s">
        <v>114</v>
      </c>
      <c r="B430">
        <v>321.98500000000001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0.99988200000000005</v>
      </c>
      <c r="I430">
        <v>0</v>
      </c>
    </row>
    <row r="431" spans="1:9" x14ac:dyDescent="0.25">
      <c r="A431" t="s">
        <v>114</v>
      </c>
      <c r="B431">
        <v>323.72399999999999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0.99980899999999995</v>
      </c>
      <c r="I431">
        <v>0</v>
      </c>
    </row>
    <row r="432" spans="1:9" x14ac:dyDescent="0.25">
      <c r="A432" t="s">
        <v>114</v>
      </c>
      <c r="B432">
        <v>321.327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0.99992999999999999</v>
      </c>
      <c r="I432">
        <v>0</v>
      </c>
    </row>
    <row r="433" spans="1:25" x14ac:dyDescent="0.25">
      <c r="A433" t="s">
        <v>114</v>
      </c>
      <c r="B433">
        <v>320.58499999999998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0.99993600000000005</v>
      </c>
      <c r="I433">
        <v>0</v>
      </c>
    </row>
    <row r="434" spans="1:25" x14ac:dyDescent="0.25">
      <c r="A434" t="s">
        <v>114</v>
      </c>
      <c r="B434">
        <v>323.38099999999997</v>
      </c>
      <c r="C434">
        <v>0</v>
      </c>
      <c r="D434">
        <v>0</v>
      </c>
      <c r="E434">
        <v>0</v>
      </c>
      <c r="F434">
        <v>0</v>
      </c>
      <c r="G434">
        <v>1.2300600000000001E-3</v>
      </c>
      <c r="H434">
        <v>0.99993799999999999</v>
      </c>
      <c r="I434">
        <v>0</v>
      </c>
    </row>
    <row r="435" spans="1:25" x14ac:dyDescent="0.25">
      <c r="A435" t="s">
        <v>114</v>
      </c>
      <c r="B435">
        <v>321.363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0.99909099999999995</v>
      </c>
      <c r="I435">
        <v>0</v>
      </c>
    </row>
    <row r="436" spans="1:25" x14ac:dyDescent="0.25">
      <c r="A436" t="s">
        <v>114</v>
      </c>
      <c r="B436">
        <v>322.09399999999999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0.99988900000000003</v>
      </c>
      <c r="I436">
        <v>0</v>
      </c>
    </row>
    <row r="437" spans="1:25" x14ac:dyDescent="0.25">
      <c r="A437" t="s">
        <v>114</v>
      </c>
      <c r="B437">
        <v>323.964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0.99998900000000002</v>
      </c>
      <c r="I437">
        <v>0</v>
      </c>
    </row>
    <row r="438" spans="1:25" x14ac:dyDescent="0.25">
      <c r="A438" t="s">
        <v>114</v>
      </c>
      <c r="B438">
        <v>321.32100000000003</v>
      </c>
      <c r="C438">
        <v>0</v>
      </c>
      <c r="D438">
        <v>0</v>
      </c>
      <c r="E438">
        <v>0</v>
      </c>
      <c r="F438">
        <v>0</v>
      </c>
      <c r="G438">
        <v>1.2300600000000001E-3</v>
      </c>
      <c r="H438">
        <v>0.99994000000000005</v>
      </c>
      <c r="I438">
        <v>0</v>
      </c>
    </row>
    <row r="439" spans="1:25" x14ac:dyDescent="0.25">
      <c r="A439" t="s">
        <v>114</v>
      </c>
      <c r="B439">
        <v>320.87099999999998</v>
      </c>
      <c r="C439">
        <v>0</v>
      </c>
      <c r="D439">
        <v>0</v>
      </c>
      <c r="E439">
        <v>0</v>
      </c>
      <c r="F439">
        <v>0</v>
      </c>
      <c r="G439">
        <v>1.2301300000000001E-3</v>
      </c>
      <c r="H439">
        <v>0.99995699999999998</v>
      </c>
      <c r="I439">
        <v>0</v>
      </c>
    </row>
    <row r="440" spans="1:25" x14ac:dyDescent="0.25">
      <c r="A440" t="s">
        <v>114</v>
      </c>
      <c r="B440">
        <v>324.74700000000001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0.99995000000000001</v>
      </c>
      <c r="I440">
        <v>0</v>
      </c>
    </row>
    <row r="441" spans="1:25" x14ac:dyDescent="0.25">
      <c r="A441" t="s">
        <v>114</v>
      </c>
      <c r="B441">
        <v>323.51499999999999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0.99959200000000004</v>
      </c>
      <c r="I441">
        <v>0</v>
      </c>
    </row>
    <row r="442" spans="1:25" x14ac:dyDescent="0.25">
      <c r="A442" t="s">
        <v>114</v>
      </c>
      <c r="B442">
        <v>321.67099999999999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0.998193</v>
      </c>
      <c r="I442">
        <v>0</v>
      </c>
    </row>
    <row r="443" spans="1:25" x14ac:dyDescent="0.25">
      <c r="A443" t="s">
        <v>114</v>
      </c>
      <c r="B443">
        <v>324.03500000000003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0.99965199999999999</v>
      </c>
      <c r="I443">
        <v>0</v>
      </c>
    </row>
    <row r="444" spans="1:25" x14ac:dyDescent="0.25">
      <c r="A444" t="s">
        <v>114</v>
      </c>
      <c r="B444">
        <v>322.22199999999998</v>
      </c>
      <c r="C444">
        <v>0</v>
      </c>
      <c r="D444">
        <v>0</v>
      </c>
      <c r="E444">
        <v>0</v>
      </c>
      <c r="F444">
        <v>0</v>
      </c>
      <c r="G444">
        <v>1.2300600000000001E-3</v>
      </c>
      <c r="H444">
        <v>0.99825399999999997</v>
      </c>
      <c r="I444">
        <v>0</v>
      </c>
    </row>
    <row r="445" spans="1:25" x14ac:dyDescent="0.25">
      <c r="A445" t="s">
        <v>114</v>
      </c>
      <c r="B445">
        <v>322.846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0.99996399999999996</v>
      </c>
      <c r="I445">
        <v>0</v>
      </c>
    </row>
    <row r="446" spans="1:25" x14ac:dyDescent="0.25">
      <c r="A446" t="s">
        <v>114</v>
      </c>
      <c r="B446">
        <v>324.17399999999998</v>
      </c>
      <c r="C446">
        <v>0</v>
      </c>
      <c r="D446">
        <v>0</v>
      </c>
      <c r="E446">
        <v>0</v>
      </c>
      <c r="F446">
        <v>0</v>
      </c>
      <c r="G446">
        <v>1.2300600000000001E-3</v>
      </c>
      <c r="H446">
        <v>0.99999899999999997</v>
      </c>
      <c r="I446">
        <v>0</v>
      </c>
    </row>
    <row r="447" spans="1:25" x14ac:dyDescent="0.25">
      <c r="A447" t="s">
        <v>114</v>
      </c>
      <c r="B447">
        <v>323.88600000000002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0.99949299999999996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323.69799999999998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0.99984200000000001</v>
      </c>
      <c r="I448">
        <v>0</v>
      </c>
      <c r="R448">
        <f>AVERAGE(B399:B448)</f>
        <v>322.6893199999999</v>
      </c>
      <c r="S448">
        <f>AVERAGE(C399:C448)</f>
        <v>0</v>
      </c>
      <c r="U448">
        <f>_xlfn.VAR.P(B399:B448)</f>
        <v>1.4447980176000059</v>
      </c>
      <c r="V448">
        <f>_xlfn.VAR.P(C399:C448)</f>
        <v>0</v>
      </c>
      <c r="X448">
        <f>1.96*SQRT(U448)/50</f>
        <v>4.7118302449949037E-2</v>
      </c>
      <c r="Y448">
        <f>1.96*SQRT(V448)/50</f>
        <v>0</v>
      </c>
    </row>
    <row r="449" spans="1:9" x14ac:dyDescent="0.25">
      <c r="A449" t="s">
        <v>114</v>
      </c>
      <c r="B449">
        <v>16427.281500000001</v>
      </c>
      <c r="C449" t="s">
        <v>37</v>
      </c>
    </row>
    <row r="450" spans="1:9" x14ac:dyDescent="0.25">
      <c r="A450" t="s">
        <v>115</v>
      </c>
      <c r="B450">
        <v>321.952</v>
      </c>
      <c r="C450">
        <v>318.93700000000001</v>
      </c>
      <c r="D450">
        <v>270.19799999999998</v>
      </c>
      <c r="E450">
        <v>264.53800000000001</v>
      </c>
      <c r="F450">
        <v>29.226400000000002</v>
      </c>
      <c r="G450">
        <v>1.2300499999999999E-3</v>
      </c>
      <c r="H450">
        <v>0.99996200000000002</v>
      </c>
      <c r="I450">
        <v>0</v>
      </c>
    </row>
    <row r="451" spans="1:9" x14ac:dyDescent="0.25">
      <c r="A451" t="s">
        <v>115</v>
      </c>
      <c r="B451">
        <v>320.28899999999999</v>
      </c>
      <c r="C451">
        <v>318.09399999999999</v>
      </c>
      <c r="D451">
        <v>270.39400000000001</v>
      </c>
      <c r="E451">
        <v>264.87700000000001</v>
      </c>
      <c r="F451">
        <v>30.3157</v>
      </c>
      <c r="G451">
        <v>1.2300499999999999E-3</v>
      </c>
      <c r="H451">
        <v>0.99988600000000005</v>
      </c>
      <c r="I451">
        <v>0</v>
      </c>
    </row>
    <row r="452" spans="1:9" x14ac:dyDescent="0.25">
      <c r="A452" t="s">
        <v>115</v>
      </c>
      <c r="B452">
        <v>318.589</v>
      </c>
      <c r="C452">
        <v>316.30599999999998</v>
      </c>
      <c r="D452">
        <v>268.60000000000002</v>
      </c>
      <c r="E452">
        <v>262.952</v>
      </c>
      <c r="F452">
        <v>29.148299999999999</v>
      </c>
      <c r="G452">
        <v>1.2300499999999999E-3</v>
      </c>
      <c r="H452">
        <v>0.999919</v>
      </c>
      <c r="I452">
        <v>0</v>
      </c>
    </row>
    <row r="453" spans="1:9" x14ac:dyDescent="0.25">
      <c r="A453" t="s">
        <v>115</v>
      </c>
      <c r="B453">
        <v>319.798</v>
      </c>
      <c r="C453">
        <v>317.75099999999998</v>
      </c>
      <c r="D453">
        <v>269.67099999999999</v>
      </c>
      <c r="E453">
        <v>264.012</v>
      </c>
      <c r="F453">
        <v>29.196300000000001</v>
      </c>
      <c r="G453">
        <v>1.2300499999999999E-3</v>
      </c>
      <c r="H453">
        <v>0.99997999999999998</v>
      </c>
      <c r="I453">
        <v>0</v>
      </c>
    </row>
    <row r="454" spans="1:9" x14ac:dyDescent="0.25">
      <c r="A454" t="s">
        <v>115</v>
      </c>
      <c r="B454">
        <v>320.55</v>
      </c>
      <c r="C454">
        <v>317.7</v>
      </c>
      <c r="D454">
        <v>269.66399999999999</v>
      </c>
      <c r="E454">
        <v>264.02300000000002</v>
      </c>
      <c r="F454">
        <v>29.1295</v>
      </c>
      <c r="G454">
        <v>1.2300499999999999E-3</v>
      </c>
      <c r="H454">
        <v>0.99998600000000004</v>
      </c>
      <c r="I454">
        <v>0</v>
      </c>
    </row>
    <row r="455" spans="1:9" x14ac:dyDescent="0.25">
      <c r="A455" t="s">
        <v>115</v>
      </c>
      <c r="B455">
        <v>320.22000000000003</v>
      </c>
      <c r="C455">
        <v>317.98</v>
      </c>
      <c r="D455">
        <v>269.92200000000003</v>
      </c>
      <c r="E455">
        <v>264.00900000000001</v>
      </c>
      <c r="F455">
        <v>29.144100000000002</v>
      </c>
      <c r="G455">
        <v>1.2300499999999999E-3</v>
      </c>
      <c r="H455">
        <v>0.99997800000000003</v>
      </c>
      <c r="I455">
        <v>0</v>
      </c>
    </row>
    <row r="456" spans="1:9" x14ac:dyDescent="0.25">
      <c r="A456" t="s">
        <v>115</v>
      </c>
      <c r="B456">
        <v>320.34899999999999</v>
      </c>
      <c r="C456">
        <v>318.23200000000003</v>
      </c>
      <c r="D456">
        <v>270.01600000000002</v>
      </c>
      <c r="E456">
        <v>264.49799999999999</v>
      </c>
      <c r="F456">
        <v>29.174900000000001</v>
      </c>
      <c r="G456">
        <v>1.2300499999999999E-3</v>
      </c>
      <c r="H456">
        <v>0.99987199999999998</v>
      </c>
      <c r="I456">
        <v>0</v>
      </c>
    </row>
    <row r="457" spans="1:9" x14ac:dyDescent="0.25">
      <c r="A457" t="s">
        <v>115</v>
      </c>
      <c r="B457">
        <v>320.59899999999999</v>
      </c>
      <c r="C457">
        <v>318.41300000000001</v>
      </c>
      <c r="D457">
        <v>270.37400000000002</v>
      </c>
      <c r="E457">
        <v>264.60000000000002</v>
      </c>
      <c r="F457">
        <v>29.197099999999999</v>
      </c>
      <c r="G457">
        <v>1.2300600000000001E-3</v>
      </c>
      <c r="H457">
        <v>0.99990199999999996</v>
      </c>
      <c r="I457">
        <v>0</v>
      </c>
    </row>
    <row r="458" spans="1:9" x14ac:dyDescent="0.25">
      <c r="A458" t="s">
        <v>115</v>
      </c>
      <c r="B458">
        <v>319.30900000000003</v>
      </c>
      <c r="C458">
        <v>317.08999999999997</v>
      </c>
      <c r="D458">
        <v>269.28399999999999</v>
      </c>
      <c r="E458">
        <v>263.91399999999999</v>
      </c>
      <c r="F458">
        <v>29.155999999999999</v>
      </c>
      <c r="G458">
        <v>1.2300499999999999E-3</v>
      </c>
      <c r="H458">
        <v>0.99997400000000003</v>
      </c>
      <c r="I458">
        <v>0</v>
      </c>
    </row>
    <row r="459" spans="1:9" x14ac:dyDescent="0.25">
      <c r="A459" t="s">
        <v>115</v>
      </c>
      <c r="B459">
        <v>320.84800000000001</v>
      </c>
      <c r="C459">
        <v>318.41500000000002</v>
      </c>
      <c r="D459">
        <v>269.85599999999999</v>
      </c>
      <c r="E459">
        <v>264.31799999999998</v>
      </c>
      <c r="F459">
        <v>29.203600000000002</v>
      </c>
      <c r="G459">
        <v>1.2300499999999999E-3</v>
      </c>
      <c r="H459">
        <v>0.99980999999999998</v>
      </c>
      <c r="I459">
        <v>0</v>
      </c>
    </row>
    <row r="460" spans="1:9" x14ac:dyDescent="0.25">
      <c r="A460" t="s">
        <v>115</v>
      </c>
      <c r="B460">
        <v>326.51600000000002</v>
      </c>
      <c r="C460">
        <v>323.95100000000002</v>
      </c>
      <c r="D460">
        <v>274.012</v>
      </c>
      <c r="E460">
        <v>267.77800000000002</v>
      </c>
      <c r="F460">
        <v>29.171199999999999</v>
      </c>
      <c r="G460">
        <v>1.2300600000000001E-3</v>
      </c>
      <c r="H460">
        <v>0.99769200000000002</v>
      </c>
      <c r="I460">
        <v>0</v>
      </c>
    </row>
    <row r="461" spans="1:9" x14ac:dyDescent="0.25">
      <c r="A461" t="s">
        <v>115</v>
      </c>
      <c r="B461">
        <v>327.68</v>
      </c>
      <c r="C461">
        <v>325.59300000000002</v>
      </c>
      <c r="D461">
        <v>274.673</v>
      </c>
      <c r="E461">
        <v>268.02600000000001</v>
      </c>
      <c r="F461">
        <v>29.106300000000001</v>
      </c>
      <c r="G461">
        <v>1.2300600000000001E-3</v>
      </c>
      <c r="H461">
        <v>0.99973900000000004</v>
      </c>
      <c r="I461">
        <v>0</v>
      </c>
    </row>
    <row r="462" spans="1:9" x14ac:dyDescent="0.25">
      <c r="A462" t="s">
        <v>115</v>
      </c>
      <c r="B462">
        <v>327.06700000000001</v>
      </c>
      <c r="C462">
        <v>324.62400000000002</v>
      </c>
      <c r="D462">
        <v>274.58600000000001</v>
      </c>
      <c r="E462">
        <v>267.79599999999999</v>
      </c>
      <c r="F462">
        <v>29.217600000000001</v>
      </c>
      <c r="G462">
        <v>1.2300499999999999E-3</v>
      </c>
      <c r="H462">
        <v>0.99994000000000005</v>
      </c>
      <c r="I462">
        <v>0</v>
      </c>
    </row>
    <row r="463" spans="1:9" x14ac:dyDescent="0.25">
      <c r="A463" t="s">
        <v>115</v>
      </c>
      <c r="B463">
        <v>326.613</v>
      </c>
      <c r="C463">
        <v>324.06900000000002</v>
      </c>
      <c r="D463">
        <v>274.15800000000002</v>
      </c>
      <c r="E463">
        <v>267.654</v>
      </c>
      <c r="F463">
        <v>29.255800000000001</v>
      </c>
      <c r="G463">
        <v>1.23007E-3</v>
      </c>
      <c r="H463">
        <v>0.99921800000000005</v>
      </c>
      <c r="I463">
        <v>0</v>
      </c>
    </row>
    <row r="464" spans="1:9" x14ac:dyDescent="0.25">
      <c r="A464" t="s">
        <v>115</v>
      </c>
      <c r="B464">
        <v>325.98899999999998</v>
      </c>
      <c r="C464">
        <v>323.33300000000003</v>
      </c>
      <c r="D464">
        <v>273.53300000000002</v>
      </c>
      <c r="E464">
        <v>267.06900000000002</v>
      </c>
      <c r="F464">
        <v>29.197600000000001</v>
      </c>
      <c r="G464">
        <v>1.2300499999999999E-3</v>
      </c>
      <c r="H464">
        <v>0.99997800000000003</v>
      </c>
      <c r="I464">
        <v>0</v>
      </c>
    </row>
    <row r="465" spans="1:9" x14ac:dyDescent="0.25">
      <c r="A465" t="s">
        <v>115</v>
      </c>
      <c r="B465">
        <v>325.64499999999998</v>
      </c>
      <c r="C465">
        <v>323.56400000000002</v>
      </c>
      <c r="D465">
        <v>273.649</v>
      </c>
      <c r="E465">
        <v>267.26100000000002</v>
      </c>
      <c r="F465">
        <v>29.2118</v>
      </c>
      <c r="G465">
        <v>1.2300499999999999E-3</v>
      </c>
      <c r="H465">
        <v>0.99948099999999995</v>
      </c>
      <c r="I465">
        <v>0</v>
      </c>
    </row>
    <row r="466" spans="1:9" x14ac:dyDescent="0.25">
      <c r="A466" t="s">
        <v>115</v>
      </c>
      <c r="B466">
        <v>326.61399999999998</v>
      </c>
      <c r="C466">
        <v>324.37700000000001</v>
      </c>
      <c r="D466">
        <v>274.45699999999999</v>
      </c>
      <c r="E466">
        <v>268.19799999999998</v>
      </c>
      <c r="F466">
        <v>29.2562</v>
      </c>
      <c r="G466">
        <v>1.2300600000000001E-3</v>
      </c>
      <c r="H466">
        <v>0.99994799999999995</v>
      </c>
      <c r="I466">
        <v>0</v>
      </c>
    </row>
    <row r="467" spans="1:9" x14ac:dyDescent="0.25">
      <c r="A467" t="s">
        <v>115</v>
      </c>
      <c r="B467">
        <v>323.726</v>
      </c>
      <c r="C467">
        <v>321.303</v>
      </c>
      <c r="D467">
        <v>271.91300000000001</v>
      </c>
      <c r="E467">
        <v>265.93299999999999</v>
      </c>
      <c r="F467">
        <v>29.171199999999999</v>
      </c>
      <c r="G467">
        <v>1.2300600000000001E-3</v>
      </c>
      <c r="H467">
        <v>0.99998900000000002</v>
      </c>
      <c r="I467">
        <v>0</v>
      </c>
    </row>
    <row r="468" spans="1:9" x14ac:dyDescent="0.25">
      <c r="A468" t="s">
        <v>115</v>
      </c>
      <c r="B468">
        <v>323.75700000000001</v>
      </c>
      <c r="C468">
        <v>321.30599999999998</v>
      </c>
      <c r="D468">
        <v>271.99799999999999</v>
      </c>
      <c r="E468">
        <v>266.06799999999998</v>
      </c>
      <c r="F468">
        <v>29.254200000000001</v>
      </c>
      <c r="G468">
        <v>1.2300499999999999E-3</v>
      </c>
      <c r="H468">
        <v>0.99988299999999997</v>
      </c>
      <c r="I468">
        <v>0</v>
      </c>
    </row>
    <row r="469" spans="1:9" x14ac:dyDescent="0.25">
      <c r="A469" t="s">
        <v>115</v>
      </c>
      <c r="B469">
        <v>325.75099999999998</v>
      </c>
      <c r="C469">
        <v>323.37099999999998</v>
      </c>
      <c r="D469">
        <v>273.91800000000001</v>
      </c>
      <c r="E469">
        <v>267.71199999999999</v>
      </c>
      <c r="F469">
        <v>29.182700000000001</v>
      </c>
      <c r="G469">
        <v>1.2300499999999999E-3</v>
      </c>
      <c r="H469">
        <v>0.99988200000000005</v>
      </c>
      <c r="I469">
        <v>0</v>
      </c>
    </row>
    <row r="470" spans="1:9" x14ac:dyDescent="0.25">
      <c r="A470" t="s">
        <v>115</v>
      </c>
      <c r="B470">
        <v>324.39699999999999</v>
      </c>
      <c r="C470">
        <v>322.291</v>
      </c>
      <c r="D470">
        <v>272.93299999999999</v>
      </c>
      <c r="E470">
        <v>266.66000000000003</v>
      </c>
      <c r="F470">
        <v>29.113199999999999</v>
      </c>
      <c r="G470">
        <v>1.2300499999999999E-3</v>
      </c>
      <c r="H470">
        <v>0.99980500000000005</v>
      </c>
      <c r="I470">
        <v>0</v>
      </c>
    </row>
    <row r="471" spans="1:9" x14ac:dyDescent="0.25">
      <c r="A471" t="s">
        <v>115</v>
      </c>
      <c r="B471">
        <v>325.64999999999998</v>
      </c>
      <c r="C471">
        <v>323.197</v>
      </c>
      <c r="D471">
        <v>273.43099999999998</v>
      </c>
      <c r="E471">
        <v>266.91000000000003</v>
      </c>
      <c r="F471">
        <v>29.218499999999999</v>
      </c>
      <c r="G471">
        <v>1.2300499999999999E-3</v>
      </c>
      <c r="H471">
        <v>0.99979600000000002</v>
      </c>
      <c r="I471">
        <v>0</v>
      </c>
    </row>
    <row r="472" spans="1:9" x14ac:dyDescent="0.25">
      <c r="A472" t="s">
        <v>115</v>
      </c>
      <c r="B472">
        <v>326.59100000000001</v>
      </c>
      <c r="C472">
        <v>324.49700000000001</v>
      </c>
      <c r="D472">
        <v>274.166</v>
      </c>
      <c r="E472">
        <v>267.69200000000001</v>
      </c>
      <c r="F472">
        <v>29.2347</v>
      </c>
      <c r="G472">
        <v>1.2300499999999999E-3</v>
      </c>
      <c r="H472">
        <v>0.99970400000000004</v>
      </c>
      <c r="I472">
        <v>0</v>
      </c>
    </row>
    <row r="473" spans="1:9" x14ac:dyDescent="0.25">
      <c r="A473" t="s">
        <v>115</v>
      </c>
      <c r="B473">
        <v>326.36099999999999</v>
      </c>
      <c r="C473">
        <v>323.98200000000003</v>
      </c>
      <c r="D473">
        <v>273.92399999999998</v>
      </c>
      <c r="E473">
        <v>267.60599999999999</v>
      </c>
      <c r="F473">
        <v>29.32</v>
      </c>
      <c r="G473">
        <v>1.2300499999999999E-3</v>
      </c>
      <c r="H473">
        <v>0.99994499999999997</v>
      </c>
      <c r="I473">
        <v>0</v>
      </c>
    </row>
    <row r="474" spans="1:9" x14ac:dyDescent="0.25">
      <c r="A474" t="s">
        <v>115</v>
      </c>
      <c r="B474">
        <v>324.09100000000001</v>
      </c>
      <c r="C474">
        <v>321.59699999999998</v>
      </c>
      <c r="D474">
        <v>272.108</v>
      </c>
      <c r="E474">
        <v>265.82799999999997</v>
      </c>
      <c r="F474">
        <v>29.177099999999999</v>
      </c>
      <c r="G474">
        <v>1.2300499999999999E-3</v>
      </c>
      <c r="H474">
        <v>0.99989600000000001</v>
      </c>
      <c r="I474">
        <v>0</v>
      </c>
    </row>
    <row r="475" spans="1:9" x14ac:dyDescent="0.25">
      <c r="A475" t="s">
        <v>115</v>
      </c>
      <c r="B475">
        <v>325.298</v>
      </c>
      <c r="C475">
        <v>323.18799999999999</v>
      </c>
      <c r="D475">
        <v>273.44299999999998</v>
      </c>
      <c r="E475">
        <v>267.04300000000001</v>
      </c>
      <c r="F475">
        <v>29.1707</v>
      </c>
      <c r="G475">
        <v>1.2300499999999999E-3</v>
      </c>
      <c r="H475">
        <v>0.99885199999999996</v>
      </c>
      <c r="I475">
        <v>0</v>
      </c>
    </row>
    <row r="476" spans="1:9" x14ac:dyDescent="0.25">
      <c r="A476" t="s">
        <v>115</v>
      </c>
      <c r="B476">
        <v>325.31299999999999</v>
      </c>
      <c r="C476">
        <v>323.20400000000001</v>
      </c>
      <c r="D476">
        <v>273.24099999999999</v>
      </c>
      <c r="E476">
        <v>266.887</v>
      </c>
      <c r="F476">
        <v>29.144200000000001</v>
      </c>
      <c r="G476">
        <v>1.2300499999999999E-3</v>
      </c>
      <c r="H476">
        <v>0.99992899999999996</v>
      </c>
      <c r="I476">
        <v>0</v>
      </c>
    </row>
    <row r="477" spans="1:9" x14ac:dyDescent="0.25">
      <c r="A477" t="s">
        <v>115</v>
      </c>
      <c r="B477">
        <v>323.505</v>
      </c>
      <c r="C477">
        <v>321.411</v>
      </c>
      <c r="D477">
        <v>272.45999999999998</v>
      </c>
      <c r="E477">
        <v>266.137</v>
      </c>
      <c r="F477">
        <v>29.183399999999999</v>
      </c>
      <c r="G477">
        <v>1.23007E-3</v>
      </c>
      <c r="H477">
        <v>0.99972700000000003</v>
      </c>
      <c r="I477">
        <v>0</v>
      </c>
    </row>
    <row r="478" spans="1:9" x14ac:dyDescent="0.25">
      <c r="A478" t="s">
        <v>115</v>
      </c>
      <c r="B478">
        <v>326.31</v>
      </c>
      <c r="C478">
        <v>324.19</v>
      </c>
      <c r="D478">
        <v>274.05200000000002</v>
      </c>
      <c r="E478">
        <v>267.71499999999997</v>
      </c>
      <c r="F478">
        <v>29.182099999999998</v>
      </c>
      <c r="G478">
        <v>1.2300499999999999E-3</v>
      </c>
      <c r="H478">
        <v>0.99828899999999998</v>
      </c>
      <c r="I478">
        <v>0</v>
      </c>
    </row>
    <row r="479" spans="1:9" x14ac:dyDescent="0.25">
      <c r="A479" t="s">
        <v>115</v>
      </c>
      <c r="B479">
        <v>323.262</v>
      </c>
      <c r="C479">
        <v>320.80099999999999</v>
      </c>
      <c r="D479">
        <v>271.58</v>
      </c>
      <c r="E479">
        <v>265.25799999999998</v>
      </c>
      <c r="F479">
        <v>29.187100000000001</v>
      </c>
      <c r="G479">
        <v>1.2300499999999999E-3</v>
      </c>
      <c r="H479">
        <v>0.99985800000000002</v>
      </c>
      <c r="I479">
        <v>0</v>
      </c>
    </row>
    <row r="480" spans="1:9" x14ac:dyDescent="0.25">
      <c r="A480" t="s">
        <v>115</v>
      </c>
      <c r="B480">
        <v>329.10700000000003</v>
      </c>
      <c r="C480">
        <v>326.68</v>
      </c>
      <c r="D480">
        <v>275.45400000000001</v>
      </c>
      <c r="E480">
        <v>268.60199999999998</v>
      </c>
      <c r="F480">
        <v>29.3033</v>
      </c>
      <c r="G480">
        <v>1.2300499999999999E-3</v>
      </c>
      <c r="H480">
        <v>0.99854699999999996</v>
      </c>
      <c r="I480">
        <v>0</v>
      </c>
    </row>
    <row r="481" spans="1:9" x14ac:dyDescent="0.25">
      <c r="A481" t="s">
        <v>115</v>
      </c>
      <c r="B481">
        <v>328.42099999999999</v>
      </c>
      <c r="C481">
        <v>325.93599999999998</v>
      </c>
      <c r="D481">
        <v>274.77800000000002</v>
      </c>
      <c r="E481">
        <v>267.89100000000002</v>
      </c>
      <c r="F481">
        <v>29.144200000000001</v>
      </c>
      <c r="G481">
        <v>1.2300600000000001E-3</v>
      </c>
      <c r="H481">
        <v>0.99915799999999999</v>
      </c>
      <c r="I481">
        <v>0</v>
      </c>
    </row>
    <row r="482" spans="1:9" x14ac:dyDescent="0.25">
      <c r="A482" t="s">
        <v>115</v>
      </c>
      <c r="B482">
        <v>327.06900000000002</v>
      </c>
      <c r="C482">
        <v>324.916</v>
      </c>
      <c r="D482">
        <v>274.01100000000002</v>
      </c>
      <c r="E482">
        <v>266.91500000000002</v>
      </c>
      <c r="F482">
        <v>29.134499999999999</v>
      </c>
      <c r="G482">
        <v>1.2300600000000001E-3</v>
      </c>
      <c r="H482">
        <v>0.999942</v>
      </c>
      <c r="I482">
        <v>0</v>
      </c>
    </row>
    <row r="483" spans="1:9" x14ac:dyDescent="0.25">
      <c r="A483" t="s">
        <v>115</v>
      </c>
      <c r="B483">
        <v>328.62</v>
      </c>
      <c r="C483">
        <v>326.26799999999997</v>
      </c>
      <c r="D483">
        <v>274.87799999999999</v>
      </c>
      <c r="E483">
        <v>267.83300000000003</v>
      </c>
      <c r="F483">
        <v>29.201599999999999</v>
      </c>
      <c r="G483">
        <v>1.2300499999999999E-3</v>
      </c>
      <c r="H483">
        <v>0.99906399999999995</v>
      </c>
      <c r="I483">
        <v>0</v>
      </c>
    </row>
    <row r="484" spans="1:9" x14ac:dyDescent="0.25">
      <c r="A484" t="s">
        <v>115</v>
      </c>
      <c r="B484">
        <v>329.03199999999998</v>
      </c>
      <c r="C484">
        <v>326.59300000000002</v>
      </c>
      <c r="D484">
        <v>275.36200000000002</v>
      </c>
      <c r="E484">
        <v>268.53199999999998</v>
      </c>
      <c r="F484">
        <v>29.117599999999999</v>
      </c>
      <c r="G484">
        <v>1.2300499999999999E-3</v>
      </c>
      <c r="H484">
        <v>0.99963599999999997</v>
      </c>
      <c r="I484">
        <v>0</v>
      </c>
    </row>
    <row r="485" spans="1:9" x14ac:dyDescent="0.25">
      <c r="A485" t="s">
        <v>115</v>
      </c>
      <c r="B485">
        <v>328.92200000000003</v>
      </c>
      <c r="C485">
        <v>326.803</v>
      </c>
      <c r="D485">
        <v>275.03699999999998</v>
      </c>
      <c r="E485">
        <v>268.32299999999998</v>
      </c>
      <c r="F485">
        <v>29.334399999999999</v>
      </c>
      <c r="G485">
        <v>1.2300600000000001E-3</v>
      </c>
      <c r="H485">
        <v>0.99996499999999999</v>
      </c>
      <c r="I485">
        <v>0</v>
      </c>
    </row>
    <row r="486" spans="1:9" x14ac:dyDescent="0.25">
      <c r="A486" t="s">
        <v>115</v>
      </c>
      <c r="B486">
        <v>328.90899999999999</v>
      </c>
      <c r="C486">
        <v>326.43900000000002</v>
      </c>
      <c r="D486">
        <v>274.48</v>
      </c>
      <c r="E486">
        <v>267.51600000000002</v>
      </c>
      <c r="F486">
        <v>29.1492</v>
      </c>
      <c r="G486">
        <v>1.23007E-3</v>
      </c>
      <c r="H486">
        <v>0.99919500000000006</v>
      </c>
      <c r="I486">
        <v>0</v>
      </c>
    </row>
    <row r="487" spans="1:9" x14ac:dyDescent="0.25">
      <c r="A487" t="s">
        <v>115</v>
      </c>
      <c r="B487">
        <v>330.11700000000002</v>
      </c>
      <c r="C487">
        <v>327.67099999999999</v>
      </c>
      <c r="D487">
        <v>276.22399999999999</v>
      </c>
      <c r="E487">
        <v>269.58100000000002</v>
      </c>
      <c r="F487">
        <v>29.2437</v>
      </c>
      <c r="G487">
        <v>1.2300600000000001E-3</v>
      </c>
      <c r="H487">
        <v>0.99999199999999999</v>
      </c>
      <c r="I487">
        <v>0</v>
      </c>
    </row>
    <row r="488" spans="1:9" x14ac:dyDescent="0.25">
      <c r="A488" t="s">
        <v>115</v>
      </c>
      <c r="B488">
        <v>327.59699999999998</v>
      </c>
      <c r="C488">
        <v>325.02300000000002</v>
      </c>
      <c r="D488">
        <v>274.404</v>
      </c>
      <c r="E488">
        <v>268.09800000000001</v>
      </c>
      <c r="F488">
        <v>29.647200000000002</v>
      </c>
      <c r="G488">
        <v>1.2300600000000001E-3</v>
      </c>
      <c r="H488">
        <v>0.99933499999999997</v>
      </c>
      <c r="I488">
        <v>0</v>
      </c>
    </row>
    <row r="489" spans="1:9" x14ac:dyDescent="0.25">
      <c r="A489" t="s">
        <v>115</v>
      </c>
      <c r="B489">
        <v>328.86500000000001</v>
      </c>
      <c r="C489">
        <v>326.40600000000001</v>
      </c>
      <c r="D489">
        <v>275.32900000000001</v>
      </c>
      <c r="E489">
        <v>268.64299999999997</v>
      </c>
      <c r="F489">
        <v>29.4315</v>
      </c>
      <c r="G489">
        <v>1.2300600000000001E-3</v>
      </c>
      <c r="H489">
        <v>0.99978400000000001</v>
      </c>
      <c r="I489">
        <v>0</v>
      </c>
    </row>
    <row r="490" spans="1:9" x14ac:dyDescent="0.25">
      <c r="A490" t="s">
        <v>115</v>
      </c>
      <c r="B490">
        <v>328.44400000000002</v>
      </c>
      <c r="C490">
        <v>326.36099999999999</v>
      </c>
      <c r="D490">
        <v>275.15300000000002</v>
      </c>
      <c r="E490">
        <v>268.988</v>
      </c>
      <c r="F490">
        <v>29.507899999999999</v>
      </c>
      <c r="G490">
        <v>1.2300499999999999E-3</v>
      </c>
      <c r="H490">
        <v>0.99961900000000004</v>
      </c>
      <c r="I490">
        <v>0</v>
      </c>
    </row>
    <row r="491" spans="1:9" x14ac:dyDescent="0.25">
      <c r="A491" t="s">
        <v>115</v>
      </c>
      <c r="B491">
        <v>327.77499999999998</v>
      </c>
      <c r="C491">
        <v>325.39999999999998</v>
      </c>
      <c r="D491">
        <v>274.53300000000002</v>
      </c>
      <c r="E491">
        <v>267.76600000000002</v>
      </c>
      <c r="F491">
        <v>29.374500000000001</v>
      </c>
      <c r="G491">
        <v>1.23007E-3</v>
      </c>
      <c r="H491">
        <v>0.99938800000000005</v>
      </c>
      <c r="I491">
        <v>0</v>
      </c>
    </row>
    <row r="492" spans="1:9" x14ac:dyDescent="0.25">
      <c r="A492" t="s">
        <v>115</v>
      </c>
      <c r="B492">
        <v>328.71499999999997</v>
      </c>
      <c r="C492">
        <v>326.40899999999999</v>
      </c>
      <c r="D492">
        <v>275.596</v>
      </c>
      <c r="E492">
        <v>269.86900000000003</v>
      </c>
      <c r="F492">
        <v>29.921299999999999</v>
      </c>
      <c r="G492">
        <v>1.2300600000000001E-3</v>
      </c>
      <c r="H492">
        <v>0.99891099999999999</v>
      </c>
      <c r="I492">
        <v>0</v>
      </c>
    </row>
    <row r="493" spans="1:9" x14ac:dyDescent="0.25">
      <c r="A493" t="s">
        <v>115</v>
      </c>
      <c r="B493">
        <v>325.10899999999998</v>
      </c>
      <c r="C493">
        <v>323.02600000000001</v>
      </c>
      <c r="D493">
        <v>273.43</v>
      </c>
      <c r="E493">
        <v>267.709</v>
      </c>
      <c r="F493">
        <v>29.289200000000001</v>
      </c>
      <c r="G493">
        <v>1.2300499999999999E-3</v>
      </c>
      <c r="H493">
        <v>0.99971699999999997</v>
      </c>
      <c r="I493">
        <v>0</v>
      </c>
    </row>
    <row r="494" spans="1:9" x14ac:dyDescent="0.25">
      <c r="A494" t="s">
        <v>115</v>
      </c>
      <c r="B494">
        <v>328.43700000000001</v>
      </c>
      <c r="C494">
        <v>326.36200000000002</v>
      </c>
      <c r="D494">
        <v>274.40899999999999</v>
      </c>
      <c r="E494">
        <v>267.685</v>
      </c>
      <c r="F494">
        <v>29.238800000000001</v>
      </c>
      <c r="G494">
        <v>1.2300600000000001E-3</v>
      </c>
      <c r="H494">
        <v>0.99916400000000005</v>
      </c>
      <c r="I494">
        <v>0</v>
      </c>
    </row>
    <row r="495" spans="1:9" x14ac:dyDescent="0.25">
      <c r="A495" t="s">
        <v>115</v>
      </c>
      <c r="B495">
        <v>326.97000000000003</v>
      </c>
      <c r="C495">
        <v>324.73899999999998</v>
      </c>
      <c r="D495">
        <v>273.85899999999998</v>
      </c>
      <c r="E495">
        <v>267.10899999999998</v>
      </c>
      <c r="F495">
        <v>29.238700000000001</v>
      </c>
      <c r="G495">
        <v>1.2300499999999999E-3</v>
      </c>
      <c r="H495">
        <v>0.99972899999999998</v>
      </c>
      <c r="I495">
        <v>0</v>
      </c>
    </row>
    <row r="496" spans="1:9" x14ac:dyDescent="0.25">
      <c r="A496" t="s">
        <v>115</v>
      </c>
      <c r="B496">
        <v>329.21300000000002</v>
      </c>
      <c r="C496">
        <v>327.125</v>
      </c>
      <c r="D496">
        <v>275.70499999999998</v>
      </c>
      <c r="E496">
        <v>269.05399999999997</v>
      </c>
      <c r="F496">
        <v>29.221</v>
      </c>
      <c r="G496">
        <v>1.2300499999999999E-3</v>
      </c>
      <c r="H496">
        <v>0.99904400000000004</v>
      </c>
      <c r="I496">
        <v>0</v>
      </c>
    </row>
    <row r="497" spans="1:25" x14ac:dyDescent="0.25">
      <c r="A497" t="s">
        <v>115</v>
      </c>
      <c r="B497">
        <v>327.904</v>
      </c>
      <c r="C497">
        <v>325.76400000000001</v>
      </c>
      <c r="D497">
        <v>274.11799999999999</v>
      </c>
      <c r="E497">
        <v>267.59500000000003</v>
      </c>
      <c r="F497">
        <v>29.200800000000001</v>
      </c>
      <c r="G497">
        <v>1.2300499999999999E-3</v>
      </c>
      <c r="H497">
        <v>0.99884600000000001</v>
      </c>
      <c r="I497">
        <v>0</v>
      </c>
    </row>
    <row r="498" spans="1:25" x14ac:dyDescent="0.25">
      <c r="A498" t="s">
        <v>115</v>
      </c>
      <c r="B498">
        <v>328.60500000000002</v>
      </c>
      <c r="C498">
        <v>326.37900000000002</v>
      </c>
      <c r="D498">
        <v>274.84199999999998</v>
      </c>
      <c r="E498">
        <v>268.05099999999999</v>
      </c>
      <c r="F498">
        <v>29.310400000000001</v>
      </c>
      <c r="G498">
        <v>1.2300499999999999E-3</v>
      </c>
      <c r="H498">
        <v>0.99966100000000002</v>
      </c>
      <c r="I498">
        <v>0</v>
      </c>
    </row>
    <row r="499" spans="1:25" x14ac:dyDescent="0.25">
      <c r="A499" t="s">
        <v>115</v>
      </c>
      <c r="B499">
        <v>328.96699999999998</v>
      </c>
      <c r="C499">
        <v>326.76</v>
      </c>
      <c r="D499">
        <v>275.49099999999999</v>
      </c>
      <c r="E499">
        <v>268.964</v>
      </c>
      <c r="F499">
        <v>29.2471</v>
      </c>
      <c r="G499">
        <v>1.2300499999999999E-3</v>
      </c>
      <c r="H499">
        <v>0.99986600000000003</v>
      </c>
      <c r="I499">
        <v>0</v>
      </c>
    </row>
    <row r="500" spans="1:25" x14ac:dyDescent="0.25">
      <c r="A500" t="s">
        <v>115</v>
      </c>
      <c r="B500">
        <v>329.964</v>
      </c>
      <c r="C500">
        <v>327.78100000000001</v>
      </c>
      <c r="D500">
        <v>275.58699999999999</v>
      </c>
      <c r="E500">
        <v>268.67899999999997</v>
      </c>
      <c r="F500">
        <v>29.137699999999999</v>
      </c>
      <c r="G500">
        <v>1.2300499999999999E-3</v>
      </c>
      <c r="H500">
        <v>0.99986699999999995</v>
      </c>
      <c r="I500">
        <v>0</v>
      </c>
    </row>
    <row r="501" spans="1:25" x14ac:dyDescent="0.25">
      <c r="A501" t="s">
        <v>115</v>
      </c>
      <c r="B501">
        <v>326.101</v>
      </c>
      <c r="C501">
        <v>323.74</v>
      </c>
      <c r="D501">
        <v>273.209</v>
      </c>
      <c r="E501">
        <v>266.50200000000001</v>
      </c>
      <c r="F501">
        <v>29.1755</v>
      </c>
      <c r="G501">
        <v>1.2300499999999999E-3</v>
      </c>
      <c r="H501">
        <v>0.99998100000000001</v>
      </c>
      <c r="I501">
        <v>0</v>
      </c>
    </row>
    <row r="502" spans="1:25" x14ac:dyDescent="0.25">
      <c r="A502" t="s">
        <v>115</v>
      </c>
      <c r="B502">
        <v>325.005</v>
      </c>
      <c r="C502">
        <v>322.77100000000002</v>
      </c>
      <c r="D502">
        <v>273.06700000000001</v>
      </c>
      <c r="E502">
        <v>266.94400000000002</v>
      </c>
      <c r="F502">
        <v>29.098299999999998</v>
      </c>
      <c r="G502">
        <v>1.2300499999999999E-3</v>
      </c>
      <c r="H502">
        <v>0.99929100000000004</v>
      </c>
      <c r="I502">
        <v>0</v>
      </c>
    </row>
    <row r="503" spans="1:25" x14ac:dyDescent="0.25">
      <c r="A503" t="s">
        <v>115</v>
      </c>
      <c r="B503">
        <v>324.31200000000001</v>
      </c>
      <c r="C503">
        <v>322.065</v>
      </c>
      <c r="D503">
        <v>272.21300000000002</v>
      </c>
      <c r="E503">
        <v>265.791</v>
      </c>
      <c r="F503">
        <v>29.145900000000001</v>
      </c>
      <c r="G503">
        <v>1.2300499999999999E-3</v>
      </c>
      <c r="H503">
        <v>0.99958999999999998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324.39699999999999</v>
      </c>
      <c r="C504">
        <v>322.06099999999998</v>
      </c>
      <c r="D504">
        <v>272.423</v>
      </c>
      <c r="E504">
        <v>266.04199999999997</v>
      </c>
      <c r="F504">
        <v>29.1768</v>
      </c>
      <c r="G504">
        <v>1.2300499999999999E-3</v>
      </c>
      <c r="H504">
        <v>0.99963400000000002</v>
      </c>
      <c r="I504">
        <v>0</v>
      </c>
      <c r="R504">
        <f>AVERAGE(B455:B504)</f>
        <v>326.16075999999998</v>
      </c>
      <c r="S504">
        <f>AVERAGE(C455:C504)</f>
        <v>323.86914000000002</v>
      </c>
      <c r="U504">
        <f>_xlfn.VAR.P(B455:B504)</f>
        <v>7.0952917423999997</v>
      </c>
      <c r="V504">
        <f>_xlfn.VAR.P(C455:C504)</f>
        <v>7.0599643204000007</v>
      </c>
      <c r="X504">
        <f>1.96*SQRT(U504)/50</f>
        <v>0.10441699623644388</v>
      </c>
      <c r="Y504">
        <f>1.96*SQRT(V504)/50</f>
        <v>0.10415672601085087</v>
      </c>
    </row>
    <row r="505" spans="1:25" x14ac:dyDescent="0.25">
      <c r="A505" t="s">
        <v>115</v>
      </c>
      <c r="B505">
        <v>16614.170999999998</v>
      </c>
      <c r="C505" t="s">
        <v>37</v>
      </c>
    </row>
    <row r="506" spans="1:25" x14ac:dyDescent="0.25">
      <c r="A506" t="s">
        <v>116</v>
      </c>
      <c r="B506">
        <v>947.08699999999999</v>
      </c>
      <c r="C506">
        <v>946.74800000000005</v>
      </c>
      <c r="D506">
        <v>930.548</v>
      </c>
      <c r="E506">
        <v>910.08199999999999</v>
      </c>
      <c r="F506">
        <v>448.04</v>
      </c>
      <c r="G506">
        <v>1.23007E-3</v>
      </c>
      <c r="H506">
        <v>0.99937299999999996</v>
      </c>
      <c r="I506">
        <v>0</v>
      </c>
    </row>
    <row r="507" spans="1:25" x14ac:dyDescent="0.25">
      <c r="A507" t="s">
        <v>116</v>
      </c>
      <c r="B507">
        <v>943.02200000000005</v>
      </c>
      <c r="C507">
        <v>942.75699999999995</v>
      </c>
      <c r="D507">
        <v>927.24900000000002</v>
      </c>
      <c r="E507">
        <v>906.78300000000002</v>
      </c>
      <c r="F507">
        <v>447.69200000000001</v>
      </c>
      <c r="G507">
        <v>1.2300499999999999E-3</v>
      </c>
      <c r="H507">
        <v>0.99985999999999997</v>
      </c>
      <c r="I507">
        <v>0</v>
      </c>
    </row>
    <row r="508" spans="1:25" x14ac:dyDescent="0.25">
      <c r="A508" t="s">
        <v>116</v>
      </c>
      <c r="B508">
        <v>945.07500000000005</v>
      </c>
      <c r="C508">
        <v>944.67899999999997</v>
      </c>
      <c r="D508">
        <v>928.024</v>
      </c>
      <c r="E508">
        <v>907.56299999999999</v>
      </c>
      <c r="F508">
        <v>447.55900000000003</v>
      </c>
      <c r="G508">
        <v>1.2300499999999999E-3</v>
      </c>
      <c r="H508">
        <v>0.99963199999999997</v>
      </c>
      <c r="I508">
        <v>0</v>
      </c>
    </row>
    <row r="509" spans="1:25" x14ac:dyDescent="0.25">
      <c r="A509" t="s">
        <v>116</v>
      </c>
      <c r="B509">
        <v>949.303</v>
      </c>
      <c r="C509">
        <v>948.95399999999995</v>
      </c>
      <c r="D509">
        <v>931.39300000000003</v>
      </c>
      <c r="E509">
        <v>910.93</v>
      </c>
      <c r="F509">
        <v>447.43200000000002</v>
      </c>
      <c r="G509">
        <v>1.2300499999999999E-3</v>
      </c>
      <c r="H509">
        <v>0.99954399999999999</v>
      </c>
      <c r="I509">
        <v>0</v>
      </c>
    </row>
    <row r="510" spans="1:25" x14ac:dyDescent="0.25">
      <c r="A510" t="s">
        <v>116</v>
      </c>
      <c r="B510">
        <v>945.67399999999998</v>
      </c>
      <c r="C510">
        <v>945.36</v>
      </c>
      <c r="D510">
        <v>927.85400000000004</v>
      </c>
      <c r="E510">
        <v>907.38199999999995</v>
      </c>
      <c r="F510">
        <v>447.49400000000003</v>
      </c>
      <c r="G510">
        <v>1.2300499999999999E-3</v>
      </c>
      <c r="H510">
        <v>0.99905999999999995</v>
      </c>
      <c r="I510">
        <v>0</v>
      </c>
    </row>
    <row r="511" spans="1:25" x14ac:dyDescent="0.25">
      <c r="A511" t="s">
        <v>116</v>
      </c>
      <c r="B511">
        <v>948.58900000000006</v>
      </c>
      <c r="C511">
        <v>948.26300000000003</v>
      </c>
      <c r="D511">
        <v>930.44799999999998</v>
      </c>
      <c r="E511">
        <v>909.98099999999999</v>
      </c>
      <c r="F511">
        <v>448.05399999999997</v>
      </c>
      <c r="G511">
        <v>1.2300499999999999E-3</v>
      </c>
      <c r="H511">
        <v>0.99887000000000004</v>
      </c>
      <c r="I511">
        <v>0</v>
      </c>
    </row>
    <row r="512" spans="1:25" x14ac:dyDescent="0.25">
      <c r="A512" t="s">
        <v>116</v>
      </c>
      <c r="B512">
        <v>947.61699999999996</v>
      </c>
      <c r="C512">
        <v>947.255</v>
      </c>
      <c r="D512">
        <v>929.43899999999996</v>
      </c>
      <c r="E512">
        <v>908.98900000000003</v>
      </c>
      <c r="F512">
        <v>447.52699999999999</v>
      </c>
      <c r="G512">
        <v>1.23007E-3</v>
      </c>
      <c r="H512">
        <v>0.99773100000000003</v>
      </c>
      <c r="I512">
        <v>0</v>
      </c>
    </row>
    <row r="513" spans="1:9" x14ac:dyDescent="0.25">
      <c r="A513" t="s">
        <v>116</v>
      </c>
      <c r="B513">
        <v>945.72199999999998</v>
      </c>
      <c r="C513">
        <v>945.33</v>
      </c>
      <c r="D513">
        <v>928.46900000000005</v>
      </c>
      <c r="E513">
        <v>908.005</v>
      </c>
      <c r="F513">
        <v>447.99400000000003</v>
      </c>
      <c r="G513">
        <v>1.2300499999999999E-3</v>
      </c>
      <c r="H513">
        <v>0.99933399999999994</v>
      </c>
      <c r="I513">
        <v>0</v>
      </c>
    </row>
    <row r="514" spans="1:9" x14ac:dyDescent="0.25">
      <c r="A514" t="s">
        <v>116</v>
      </c>
      <c r="B514">
        <v>944.79700000000003</v>
      </c>
      <c r="C514">
        <v>944.32500000000005</v>
      </c>
      <c r="D514">
        <v>927.53800000000001</v>
      </c>
      <c r="E514">
        <v>907.06799999999998</v>
      </c>
      <c r="F514">
        <v>447.81799999999998</v>
      </c>
      <c r="G514">
        <v>1.2300499999999999E-3</v>
      </c>
      <c r="H514">
        <v>0.99957600000000002</v>
      </c>
      <c r="I514">
        <v>0</v>
      </c>
    </row>
    <row r="515" spans="1:9" x14ac:dyDescent="0.25">
      <c r="A515" t="s">
        <v>116</v>
      </c>
      <c r="B515">
        <v>941.52800000000002</v>
      </c>
      <c r="C515">
        <v>941.25900000000001</v>
      </c>
      <c r="D515">
        <v>924.77700000000004</v>
      </c>
      <c r="E515">
        <v>904.30799999999999</v>
      </c>
      <c r="F515">
        <v>446.88600000000002</v>
      </c>
      <c r="G515">
        <v>1.2300499999999999E-3</v>
      </c>
      <c r="H515">
        <v>0.99978400000000001</v>
      </c>
      <c r="I515">
        <v>0</v>
      </c>
    </row>
    <row r="516" spans="1:9" x14ac:dyDescent="0.25">
      <c r="A516" t="s">
        <v>116</v>
      </c>
      <c r="B516">
        <v>945.48900000000003</v>
      </c>
      <c r="C516">
        <v>945.02300000000002</v>
      </c>
      <c r="D516">
        <v>928.59400000000005</v>
      </c>
      <c r="E516">
        <v>908.13199999999995</v>
      </c>
      <c r="F516">
        <v>447.60500000000002</v>
      </c>
      <c r="G516">
        <v>1.2300499999999999E-3</v>
      </c>
      <c r="H516">
        <v>0.99977099999999997</v>
      </c>
      <c r="I516">
        <v>0</v>
      </c>
    </row>
    <row r="517" spans="1:9" x14ac:dyDescent="0.25">
      <c r="A517" t="s">
        <v>116</v>
      </c>
      <c r="B517">
        <v>942.47699999999998</v>
      </c>
      <c r="C517">
        <v>942.024</v>
      </c>
      <c r="D517">
        <v>926.00199999999995</v>
      </c>
      <c r="E517">
        <v>905.53800000000001</v>
      </c>
      <c r="F517">
        <v>446.97800000000001</v>
      </c>
      <c r="G517">
        <v>1.2300499999999999E-3</v>
      </c>
      <c r="H517">
        <v>0.99996799999999997</v>
      </c>
      <c r="I517">
        <v>0</v>
      </c>
    </row>
    <row r="518" spans="1:9" x14ac:dyDescent="0.25">
      <c r="A518" t="s">
        <v>116</v>
      </c>
      <c r="B518">
        <v>942.45399999999995</v>
      </c>
      <c r="C518">
        <v>942.20799999999997</v>
      </c>
      <c r="D518">
        <v>925.83500000000004</v>
      </c>
      <c r="E518">
        <v>905.36199999999997</v>
      </c>
      <c r="F518">
        <v>447.29399999999998</v>
      </c>
      <c r="G518">
        <v>1.2300600000000001E-3</v>
      </c>
      <c r="H518">
        <v>0.999942</v>
      </c>
      <c r="I518">
        <v>0</v>
      </c>
    </row>
    <row r="519" spans="1:9" x14ac:dyDescent="0.25">
      <c r="A519" t="s">
        <v>116</v>
      </c>
      <c r="B519">
        <v>945.029</v>
      </c>
      <c r="C519">
        <v>944.60699999999997</v>
      </c>
      <c r="D519">
        <v>927.98800000000006</v>
      </c>
      <c r="E519">
        <v>907.52200000000005</v>
      </c>
      <c r="F519">
        <v>447.14400000000001</v>
      </c>
      <c r="G519">
        <v>1.2300499999999999E-3</v>
      </c>
      <c r="H519">
        <v>0.99978400000000001</v>
      </c>
      <c r="I519">
        <v>0</v>
      </c>
    </row>
    <row r="520" spans="1:9" x14ac:dyDescent="0.25">
      <c r="A520" t="s">
        <v>116</v>
      </c>
      <c r="B520">
        <v>943.173</v>
      </c>
      <c r="C520">
        <v>942.80399999999997</v>
      </c>
      <c r="D520">
        <v>926.63599999999997</v>
      </c>
      <c r="E520">
        <v>906.17700000000002</v>
      </c>
      <c r="F520">
        <v>447.43599999999998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116</v>
      </c>
      <c r="B521">
        <v>941.78399999999999</v>
      </c>
      <c r="C521">
        <v>941.40099999999995</v>
      </c>
      <c r="D521">
        <v>924.95600000000002</v>
      </c>
      <c r="E521">
        <v>904.49199999999996</v>
      </c>
      <c r="F521">
        <v>446.64800000000002</v>
      </c>
      <c r="G521">
        <v>1.2300499999999999E-3</v>
      </c>
      <c r="H521">
        <v>0.99999099999999996</v>
      </c>
      <c r="I521">
        <v>0</v>
      </c>
    </row>
    <row r="522" spans="1:9" x14ac:dyDescent="0.25">
      <c r="A522" t="s">
        <v>116</v>
      </c>
      <c r="B522">
        <v>946.83600000000001</v>
      </c>
      <c r="C522">
        <v>946.44799999999998</v>
      </c>
      <c r="D522">
        <v>929.96600000000001</v>
      </c>
      <c r="E522">
        <v>909.55200000000002</v>
      </c>
      <c r="F522">
        <v>446.75799999999998</v>
      </c>
      <c r="G522">
        <v>1.2300600000000001E-3</v>
      </c>
      <c r="H522">
        <v>0.99905100000000002</v>
      </c>
      <c r="I522">
        <v>0</v>
      </c>
    </row>
    <row r="523" spans="1:9" x14ac:dyDescent="0.25">
      <c r="A523" t="s">
        <v>116</v>
      </c>
      <c r="B523">
        <v>939.221</v>
      </c>
      <c r="C523">
        <v>938.70699999999999</v>
      </c>
      <c r="D523">
        <v>921.73500000000001</v>
      </c>
      <c r="E523">
        <v>901.50599999999997</v>
      </c>
      <c r="F523">
        <v>442.20100000000002</v>
      </c>
      <c r="G523">
        <v>1.2300499999999999E-3</v>
      </c>
      <c r="H523">
        <v>0.99983</v>
      </c>
      <c r="I523">
        <v>0</v>
      </c>
    </row>
    <row r="524" spans="1:9" x14ac:dyDescent="0.25">
      <c r="A524" t="s">
        <v>116</v>
      </c>
      <c r="B524">
        <v>944.44799999999998</v>
      </c>
      <c r="C524">
        <v>944.07899999999995</v>
      </c>
      <c r="D524">
        <v>926.79700000000003</v>
      </c>
      <c r="E524">
        <v>906.59699999999998</v>
      </c>
      <c r="F524">
        <v>442.25599999999997</v>
      </c>
      <c r="G524">
        <v>1.2300600000000001E-3</v>
      </c>
      <c r="H524">
        <v>0.99972899999999998</v>
      </c>
      <c r="I524">
        <v>0</v>
      </c>
    </row>
    <row r="525" spans="1:9" x14ac:dyDescent="0.25">
      <c r="A525" t="s">
        <v>116</v>
      </c>
      <c r="B525">
        <v>939.46600000000001</v>
      </c>
      <c r="C525">
        <v>939.11500000000001</v>
      </c>
      <c r="D525">
        <v>922.35400000000004</v>
      </c>
      <c r="E525">
        <v>902.12800000000004</v>
      </c>
      <c r="F525">
        <v>442.87400000000002</v>
      </c>
      <c r="G525">
        <v>1.2300499999999999E-3</v>
      </c>
      <c r="H525">
        <v>0.99977800000000006</v>
      </c>
      <c r="I525">
        <v>0</v>
      </c>
    </row>
    <row r="526" spans="1:9" x14ac:dyDescent="0.25">
      <c r="A526" t="s">
        <v>116</v>
      </c>
      <c r="B526">
        <v>937.62099999999998</v>
      </c>
      <c r="C526">
        <v>937.22799999999995</v>
      </c>
      <c r="D526">
        <v>920.28599999999994</v>
      </c>
      <c r="E526">
        <v>900.08199999999999</v>
      </c>
      <c r="F526">
        <v>442.14</v>
      </c>
      <c r="G526">
        <v>1.2300499999999999E-3</v>
      </c>
      <c r="H526">
        <v>0.99963400000000002</v>
      </c>
      <c r="I526">
        <v>0</v>
      </c>
    </row>
    <row r="527" spans="1:9" x14ac:dyDescent="0.25">
      <c r="A527" t="s">
        <v>116</v>
      </c>
      <c r="B527">
        <v>942.23299999999995</v>
      </c>
      <c r="C527">
        <v>941.94</v>
      </c>
      <c r="D527">
        <v>924.23599999999999</v>
      </c>
      <c r="E527">
        <v>904.03499999999997</v>
      </c>
      <c r="F527">
        <v>441.92099999999999</v>
      </c>
      <c r="G527">
        <v>1.2300600000000001E-3</v>
      </c>
      <c r="H527">
        <v>0.99959900000000002</v>
      </c>
      <c r="I527">
        <v>0</v>
      </c>
    </row>
    <row r="528" spans="1:9" x14ac:dyDescent="0.25">
      <c r="A528" t="s">
        <v>116</v>
      </c>
      <c r="B528">
        <v>941.74</v>
      </c>
      <c r="C528">
        <v>941.37</v>
      </c>
      <c r="D528">
        <v>923.71500000000003</v>
      </c>
      <c r="E528">
        <v>903.50300000000004</v>
      </c>
      <c r="F528">
        <v>442.78199999999998</v>
      </c>
      <c r="G528">
        <v>1.2300499999999999E-3</v>
      </c>
      <c r="H528">
        <v>0.99962200000000001</v>
      </c>
      <c r="I528">
        <v>0</v>
      </c>
    </row>
    <row r="529" spans="1:9" x14ac:dyDescent="0.25">
      <c r="A529" t="s">
        <v>116</v>
      </c>
      <c r="B529">
        <v>937.52099999999996</v>
      </c>
      <c r="C529">
        <v>937.26599999999996</v>
      </c>
      <c r="D529">
        <v>920.89</v>
      </c>
      <c r="E529">
        <v>900.673</v>
      </c>
      <c r="F529">
        <v>441.87299999999999</v>
      </c>
      <c r="G529">
        <v>1.2300499999999999E-3</v>
      </c>
      <c r="H529">
        <v>0.99983900000000003</v>
      </c>
      <c r="I529">
        <v>0</v>
      </c>
    </row>
    <row r="530" spans="1:9" x14ac:dyDescent="0.25">
      <c r="A530" t="s">
        <v>116</v>
      </c>
      <c r="B530">
        <v>940.62</v>
      </c>
      <c r="C530">
        <v>940.21299999999997</v>
      </c>
      <c r="D530">
        <v>923.64099999999996</v>
      </c>
      <c r="E530">
        <v>903.44100000000003</v>
      </c>
      <c r="F530">
        <v>442.54899999999998</v>
      </c>
      <c r="G530">
        <v>1.2300499999999999E-3</v>
      </c>
      <c r="H530">
        <v>0.99985299999999999</v>
      </c>
      <c r="I530">
        <v>0</v>
      </c>
    </row>
    <row r="531" spans="1:9" x14ac:dyDescent="0.25">
      <c r="A531" t="s">
        <v>116</v>
      </c>
      <c r="B531">
        <v>940.42600000000004</v>
      </c>
      <c r="C531">
        <v>940.05100000000004</v>
      </c>
      <c r="D531">
        <v>922.83900000000006</v>
      </c>
      <c r="E531">
        <v>902.62</v>
      </c>
      <c r="F531">
        <v>442.45699999999999</v>
      </c>
      <c r="G531">
        <v>1.2300499999999999E-3</v>
      </c>
      <c r="H531">
        <v>0.99928499999999998</v>
      </c>
      <c r="I531">
        <v>0</v>
      </c>
    </row>
    <row r="532" spans="1:9" x14ac:dyDescent="0.25">
      <c r="A532" t="s">
        <v>116</v>
      </c>
      <c r="B532">
        <v>938.01300000000003</v>
      </c>
      <c r="C532">
        <v>937.68600000000004</v>
      </c>
      <c r="D532">
        <v>921.05</v>
      </c>
      <c r="E532">
        <v>900.84100000000001</v>
      </c>
      <c r="F532">
        <v>441.84500000000003</v>
      </c>
      <c r="G532">
        <v>1.2300499999999999E-3</v>
      </c>
      <c r="H532">
        <v>0.99985400000000002</v>
      </c>
      <c r="I532">
        <v>0</v>
      </c>
    </row>
    <row r="533" spans="1:9" x14ac:dyDescent="0.25">
      <c r="A533" t="s">
        <v>116</v>
      </c>
      <c r="B533">
        <v>938.35199999999998</v>
      </c>
      <c r="C533">
        <v>938.00400000000002</v>
      </c>
      <c r="D533">
        <v>921.31899999999996</v>
      </c>
      <c r="E533">
        <v>901.11800000000005</v>
      </c>
      <c r="F533">
        <v>441.863</v>
      </c>
      <c r="G533">
        <v>1.2300499999999999E-3</v>
      </c>
      <c r="H533">
        <v>0.99990199999999996</v>
      </c>
      <c r="I533">
        <v>0</v>
      </c>
    </row>
    <row r="534" spans="1:9" x14ac:dyDescent="0.25">
      <c r="A534" t="s">
        <v>116</v>
      </c>
      <c r="B534">
        <v>939.88699999999994</v>
      </c>
      <c r="C534">
        <v>939.56899999999996</v>
      </c>
      <c r="D534">
        <v>923.88499999999999</v>
      </c>
      <c r="E534">
        <v>903.67</v>
      </c>
      <c r="F534">
        <v>442.08100000000002</v>
      </c>
      <c r="G534">
        <v>1.2300499999999999E-3</v>
      </c>
      <c r="H534">
        <v>0.99986299999999995</v>
      </c>
      <c r="I534">
        <v>0</v>
      </c>
    </row>
    <row r="535" spans="1:9" x14ac:dyDescent="0.25">
      <c r="A535" t="s">
        <v>116</v>
      </c>
      <c r="B535">
        <v>937.00599999999997</v>
      </c>
      <c r="C535">
        <v>936.64300000000003</v>
      </c>
      <c r="D535">
        <v>920.39099999999996</v>
      </c>
      <c r="E535">
        <v>900.17100000000005</v>
      </c>
      <c r="F535">
        <v>442.37599999999998</v>
      </c>
      <c r="G535">
        <v>1.2300799999999999E-3</v>
      </c>
      <c r="H535">
        <v>0.99980500000000005</v>
      </c>
      <c r="I535">
        <v>0</v>
      </c>
    </row>
    <row r="536" spans="1:9" x14ac:dyDescent="0.25">
      <c r="A536" t="s">
        <v>116</v>
      </c>
      <c r="B536">
        <v>938.46</v>
      </c>
      <c r="C536">
        <v>938.13499999999999</v>
      </c>
      <c r="D536">
        <v>922.66099999999994</v>
      </c>
      <c r="E536">
        <v>902.44299999999998</v>
      </c>
      <c r="F536">
        <v>443.18</v>
      </c>
      <c r="G536">
        <v>1.2300600000000001E-3</v>
      </c>
      <c r="H536">
        <v>0.999834</v>
      </c>
      <c r="I536">
        <v>0</v>
      </c>
    </row>
    <row r="537" spans="1:9" x14ac:dyDescent="0.25">
      <c r="A537" t="s">
        <v>116</v>
      </c>
      <c r="B537">
        <v>934.50599999999997</v>
      </c>
      <c r="C537">
        <v>934.18100000000004</v>
      </c>
      <c r="D537">
        <v>918.74300000000005</v>
      </c>
      <c r="E537">
        <v>898.55</v>
      </c>
      <c r="F537">
        <v>441.74</v>
      </c>
      <c r="G537">
        <v>1.2300499999999999E-3</v>
      </c>
      <c r="H537">
        <v>0.99846599999999996</v>
      </c>
      <c r="I537">
        <v>0</v>
      </c>
    </row>
    <row r="538" spans="1:9" x14ac:dyDescent="0.25">
      <c r="A538" t="s">
        <v>116</v>
      </c>
      <c r="B538">
        <v>937.62800000000004</v>
      </c>
      <c r="C538">
        <v>937.27099999999996</v>
      </c>
      <c r="D538">
        <v>920.99900000000002</v>
      </c>
      <c r="E538">
        <v>900.79399999999998</v>
      </c>
      <c r="F538">
        <v>442.14</v>
      </c>
      <c r="G538">
        <v>1.2300499999999999E-3</v>
      </c>
      <c r="H538">
        <v>0.999946</v>
      </c>
      <c r="I538">
        <v>0</v>
      </c>
    </row>
    <row r="539" spans="1:9" x14ac:dyDescent="0.25">
      <c r="A539" t="s">
        <v>116</v>
      </c>
      <c r="B539">
        <v>937.64</v>
      </c>
      <c r="C539">
        <v>937.24699999999996</v>
      </c>
      <c r="D539">
        <v>921.41800000000001</v>
      </c>
      <c r="E539">
        <v>901.2</v>
      </c>
      <c r="F539">
        <v>442.09699999999998</v>
      </c>
      <c r="G539">
        <v>1.2300499999999999E-3</v>
      </c>
      <c r="H539">
        <v>0.99965099999999996</v>
      </c>
      <c r="I539">
        <v>0</v>
      </c>
    </row>
    <row r="540" spans="1:9" x14ac:dyDescent="0.25">
      <c r="A540" t="s">
        <v>116</v>
      </c>
      <c r="B540">
        <v>935.59</v>
      </c>
      <c r="C540">
        <v>935.29399999999998</v>
      </c>
      <c r="D540">
        <v>919.428</v>
      </c>
      <c r="E540">
        <v>899.22199999999998</v>
      </c>
      <c r="F540">
        <v>442.42899999999997</v>
      </c>
      <c r="G540">
        <v>1.2300499999999999E-3</v>
      </c>
      <c r="H540">
        <v>0.99940600000000002</v>
      </c>
      <c r="I540">
        <v>0</v>
      </c>
    </row>
    <row r="541" spans="1:9" x14ac:dyDescent="0.25">
      <c r="A541" t="s">
        <v>116</v>
      </c>
      <c r="B541">
        <v>934.01400000000001</v>
      </c>
      <c r="C541">
        <v>933.69299999999998</v>
      </c>
      <c r="D541">
        <v>917.82299999999998</v>
      </c>
      <c r="E541">
        <v>897.62</v>
      </c>
      <c r="F541">
        <v>441.76</v>
      </c>
      <c r="G541">
        <v>1.2300499999999999E-3</v>
      </c>
      <c r="H541">
        <v>0.99981699999999996</v>
      </c>
      <c r="I541">
        <v>0</v>
      </c>
    </row>
    <row r="542" spans="1:9" x14ac:dyDescent="0.25">
      <c r="A542" t="s">
        <v>116</v>
      </c>
      <c r="B542">
        <v>937.53599999999994</v>
      </c>
      <c r="C542">
        <v>937.15700000000004</v>
      </c>
      <c r="D542">
        <v>921.14300000000003</v>
      </c>
      <c r="E542">
        <v>900.93200000000002</v>
      </c>
      <c r="F542">
        <v>442.04399999999998</v>
      </c>
      <c r="G542">
        <v>1.2300499999999999E-3</v>
      </c>
      <c r="H542">
        <v>0.99918700000000005</v>
      </c>
      <c r="I542">
        <v>0</v>
      </c>
    </row>
    <row r="543" spans="1:9" x14ac:dyDescent="0.25">
      <c r="A543" t="s">
        <v>116</v>
      </c>
      <c r="B543">
        <v>932.37900000000002</v>
      </c>
      <c r="C543">
        <v>932.12199999999996</v>
      </c>
      <c r="D543">
        <v>916.62400000000002</v>
      </c>
      <c r="E543">
        <v>896.41399999999999</v>
      </c>
      <c r="F543">
        <v>441.94900000000001</v>
      </c>
      <c r="G543">
        <v>1.2300600000000001E-3</v>
      </c>
      <c r="H543">
        <v>0.99978199999999995</v>
      </c>
      <c r="I543">
        <v>0</v>
      </c>
    </row>
    <row r="544" spans="1:9" x14ac:dyDescent="0.25">
      <c r="A544" t="s">
        <v>116</v>
      </c>
      <c r="B544">
        <v>939.67700000000002</v>
      </c>
      <c r="C544">
        <v>939.255</v>
      </c>
      <c r="D544">
        <v>923.81600000000003</v>
      </c>
      <c r="E544">
        <v>903.61199999999997</v>
      </c>
      <c r="F544">
        <v>442.08300000000003</v>
      </c>
      <c r="G544">
        <v>1.2300600000000001E-3</v>
      </c>
      <c r="H544">
        <v>0.99989799999999995</v>
      </c>
      <c r="I544">
        <v>0</v>
      </c>
    </row>
    <row r="545" spans="1:25" x14ac:dyDescent="0.25">
      <c r="A545" t="s">
        <v>116</v>
      </c>
      <c r="B545">
        <v>936.84299999999996</v>
      </c>
      <c r="C545">
        <v>936.56700000000001</v>
      </c>
      <c r="D545">
        <v>921.51300000000003</v>
      </c>
      <c r="E545">
        <v>901.30200000000002</v>
      </c>
      <c r="F545">
        <v>442.68400000000003</v>
      </c>
      <c r="G545">
        <v>1.2300499999999999E-3</v>
      </c>
      <c r="H545">
        <v>0.99968699999999999</v>
      </c>
      <c r="I545">
        <v>0</v>
      </c>
    </row>
    <row r="546" spans="1:25" x14ac:dyDescent="0.25">
      <c r="A546" t="s">
        <v>116</v>
      </c>
      <c r="B546">
        <v>943.88499999999999</v>
      </c>
      <c r="C546">
        <v>943.62900000000002</v>
      </c>
      <c r="D546">
        <v>927.28</v>
      </c>
      <c r="E546">
        <v>907.07600000000002</v>
      </c>
      <c r="F546">
        <v>442.40199999999999</v>
      </c>
      <c r="G546">
        <v>1.2300499999999999E-3</v>
      </c>
      <c r="H546">
        <v>0.99958499999999995</v>
      </c>
      <c r="I546">
        <v>0</v>
      </c>
    </row>
    <row r="547" spans="1:25" x14ac:dyDescent="0.25">
      <c r="A547" t="s">
        <v>116</v>
      </c>
      <c r="B547">
        <v>936.56399999999996</v>
      </c>
      <c r="C547">
        <v>936.30100000000004</v>
      </c>
      <c r="D547">
        <v>920.09</v>
      </c>
      <c r="E547">
        <v>899.86800000000005</v>
      </c>
      <c r="F547">
        <v>441.97</v>
      </c>
      <c r="G547">
        <v>1.2300499999999999E-3</v>
      </c>
      <c r="H547">
        <v>0.99996700000000005</v>
      </c>
      <c r="I547">
        <v>0</v>
      </c>
    </row>
    <row r="548" spans="1:25" x14ac:dyDescent="0.25">
      <c r="A548" t="s">
        <v>116</v>
      </c>
      <c r="B548">
        <v>933.18799999999999</v>
      </c>
      <c r="C548">
        <v>932.81500000000005</v>
      </c>
      <c r="D548">
        <v>917.13599999999997</v>
      </c>
      <c r="E548">
        <v>896.93799999999999</v>
      </c>
      <c r="F548">
        <v>441.77800000000002</v>
      </c>
      <c r="G548">
        <v>1.2300499999999999E-3</v>
      </c>
      <c r="H548">
        <v>0.99958899999999995</v>
      </c>
      <c r="I548">
        <v>0</v>
      </c>
    </row>
    <row r="549" spans="1:25" x14ac:dyDescent="0.25">
      <c r="A549" t="s">
        <v>116</v>
      </c>
      <c r="B549">
        <v>933.995</v>
      </c>
      <c r="C549">
        <v>933.60599999999999</v>
      </c>
      <c r="D549">
        <v>918.23400000000004</v>
      </c>
      <c r="E549">
        <v>898.03</v>
      </c>
      <c r="F549">
        <v>442.24</v>
      </c>
      <c r="G549">
        <v>1.2300499999999999E-3</v>
      </c>
      <c r="H549">
        <v>0.999552</v>
      </c>
      <c r="I549">
        <v>0</v>
      </c>
    </row>
    <row r="550" spans="1:25" x14ac:dyDescent="0.25">
      <c r="A550" t="s">
        <v>116</v>
      </c>
      <c r="B550">
        <v>940.79</v>
      </c>
      <c r="C550">
        <v>940.41399999999999</v>
      </c>
      <c r="D550">
        <v>924.83</v>
      </c>
      <c r="E550">
        <v>904.62800000000004</v>
      </c>
      <c r="F550">
        <v>442.24599999999998</v>
      </c>
      <c r="G550">
        <v>1.2300499999999999E-3</v>
      </c>
      <c r="H550">
        <v>0.99938400000000005</v>
      </c>
      <c r="I550">
        <v>0</v>
      </c>
    </row>
    <row r="551" spans="1:25" x14ac:dyDescent="0.25">
      <c r="A551" t="s">
        <v>116</v>
      </c>
      <c r="B551">
        <v>940.846</v>
      </c>
      <c r="C551">
        <v>940.53300000000002</v>
      </c>
      <c r="D551">
        <v>924.43399999999997</v>
      </c>
      <c r="E551">
        <v>904.22699999999998</v>
      </c>
      <c r="F551">
        <v>441.82</v>
      </c>
      <c r="G551">
        <v>1.2300499999999999E-3</v>
      </c>
      <c r="H551">
        <v>0.99987199999999998</v>
      </c>
      <c r="I551">
        <v>0</v>
      </c>
    </row>
    <row r="552" spans="1:25" x14ac:dyDescent="0.25">
      <c r="A552" t="s">
        <v>116</v>
      </c>
      <c r="B552">
        <v>935.07</v>
      </c>
      <c r="C552">
        <v>934.79700000000003</v>
      </c>
      <c r="D552">
        <v>919.06399999999996</v>
      </c>
      <c r="E552">
        <v>898.846</v>
      </c>
      <c r="F552">
        <v>442.363</v>
      </c>
      <c r="G552">
        <v>1.2300499999999999E-3</v>
      </c>
      <c r="H552">
        <v>0.99950899999999998</v>
      </c>
      <c r="I552">
        <v>0</v>
      </c>
    </row>
    <row r="553" spans="1:25" x14ac:dyDescent="0.25">
      <c r="A553" t="s">
        <v>116</v>
      </c>
      <c r="B553">
        <v>939.25300000000004</v>
      </c>
      <c r="C553">
        <v>938.93899999999996</v>
      </c>
      <c r="D553">
        <v>922.97400000000005</v>
      </c>
      <c r="E553">
        <v>902.75800000000004</v>
      </c>
      <c r="F553">
        <v>443.05399999999997</v>
      </c>
      <c r="G553">
        <v>1.2300499999999999E-3</v>
      </c>
      <c r="H553">
        <v>0.99997400000000003</v>
      </c>
      <c r="I553">
        <v>0</v>
      </c>
    </row>
    <row r="554" spans="1:25" x14ac:dyDescent="0.25">
      <c r="A554" t="s">
        <v>116</v>
      </c>
      <c r="B554">
        <v>939.14400000000001</v>
      </c>
      <c r="C554">
        <v>938.78200000000004</v>
      </c>
      <c r="D554">
        <v>922.96500000000003</v>
      </c>
      <c r="E554">
        <v>902.75699999999995</v>
      </c>
      <c r="F554">
        <v>442.06400000000002</v>
      </c>
      <c r="G554">
        <v>1.2301199999999999E-3</v>
      </c>
      <c r="H554">
        <v>0.99903500000000001</v>
      </c>
      <c r="I554">
        <v>0</v>
      </c>
    </row>
    <row r="555" spans="1:25" x14ac:dyDescent="0.25">
      <c r="A555" t="s">
        <v>116</v>
      </c>
      <c r="B555">
        <v>940.03300000000002</v>
      </c>
      <c r="C555">
        <v>939.79399999999998</v>
      </c>
      <c r="D555">
        <v>924.01</v>
      </c>
      <c r="E555">
        <v>903.78599999999994</v>
      </c>
      <c r="F555">
        <v>441.88</v>
      </c>
      <c r="G555">
        <v>1.2300499999999999E-3</v>
      </c>
      <c r="H555">
        <v>0.99959299999999995</v>
      </c>
      <c r="I555">
        <v>0</v>
      </c>
    </row>
    <row r="556" spans="1:25" x14ac:dyDescent="0.25">
      <c r="A556" t="s">
        <v>116</v>
      </c>
      <c r="B556">
        <v>939.49900000000002</v>
      </c>
      <c r="C556">
        <v>939.255</v>
      </c>
      <c r="D556">
        <v>923.375</v>
      </c>
      <c r="E556">
        <v>903.14499999999998</v>
      </c>
      <c r="F556">
        <v>442.83600000000001</v>
      </c>
      <c r="G556">
        <v>1.2300499999999999E-3</v>
      </c>
      <c r="H556">
        <v>0.99884899999999999</v>
      </c>
      <c r="I556">
        <v>0</v>
      </c>
    </row>
    <row r="557" spans="1:25" x14ac:dyDescent="0.25">
      <c r="A557" t="s">
        <v>116</v>
      </c>
      <c r="B557">
        <v>939.78899999999999</v>
      </c>
      <c r="C557">
        <v>939.53399999999999</v>
      </c>
      <c r="D557">
        <v>924.048</v>
      </c>
      <c r="E557">
        <v>903.84400000000005</v>
      </c>
      <c r="F557">
        <v>442.51900000000001</v>
      </c>
      <c r="G557">
        <v>1.2300499999999999E-3</v>
      </c>
      <c r="H557">
        <v>0.99919800000000003</v>
      </c>
      <c r="I557">
        <v>0</v>
      </c>
    </row>
    <row r="558" spans="1:25" x14ac:dyDescent="0.25">
      <c r="A558" t="s">
        <v>116</v>
      </c>
      <c r="B558">
        <v>940.26700000000005</v>
      </c>
      <c r="C558">
        <v>939.84299999999996</v>
      </c>
      <c r="D558">
        <v>923.93299999999999</v>
      </c>
      <c r="E558">
        <v>903.73299999999995</v>
      </c>
      <c r="F558">
        <v>442.18099999999998</v>
      </c>
      <c r="G558">
        <v>1.2300499999999999E-3</v>
      </c>
      <c r="H558">
        <v>0.99998699999999996</v>
      </c>
      <c r="I558">
        <v>0</v>
      </c>
    </row>
    <row r="559" spans="1:25" x14ac:dyDescent="0.25">
      <c r="A559" t="s">
        <v>116</v>
      </c>
      <c r="B559">
        <v>940.78899999999999</v>
      </c>
      <c r="C559">
        <v>940.54600000000005</v>
      </c>
      <c r="D559">
        <v>925.06600000000003</v>
      </c>
      <c r="E559">
        <v>904.86699999999996</v>
      </c>
      <c r="F559">
        <v>442.48</v>
      </c>
      <c r="G559">
        <v>1.2300499999999999E-3</v>
      </c>
      <c r="H559">
        <v>0.99984700000000004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941.6</v>
      </c>
      <c r="C560">
        <v>941.21500000000003</v>
      </c>
      <c r="D560">
        <v>925.447</v>
      </c>
      <c r="E560">
        <v>905.25</v>
      </c>
      <c r="F560">
        <v>441.73</v>
      </c>
      <c r="G560">
        <v>1.2300900000000001E-3</v>
      </c>
      <c r="H560">
        <v>0.99942399999999998</v>
      </c>
      <c r="I560">
        <v>0</v>
      </c>
      <c r="R560">
        <f>AVERAGE(B511:B560)</f>
        <v>940.02067999999986</v>
      </c>
      <c r="S560">
        <f>AVERAGE(C511:C560)</f>
        <v>939.67485999999985</v>
      </c>
      <c r="U560">
        <f>_xlfn.VAR.P(B511:B560)</f>
        <v>13.744388417600005</v>
      </c>
      <c r="V560">
        <f>_xlfn.VAR.P(C511:C560)</f>
        <v>13.615490040400005</v>
      </c>
      <c r="X560">
        <f>1.96*SQRT(U560)/50</f>
        <v>0.14532782602798705</v>
      </c>
      <c r="Y560">
        <f>1.96*SQRT(V560)/50</f>
        <v>0.14464476006990457</v>
      </c>
    </row>
    <row r="561" spans="1:9" x14ac:dyDescent="0.25">
      <c r="A561" t="s">
        <v>117</v>
      </c>
      <c r="B561">
        <v>48957.5239</v>
      </c>
      <c r="C561" t="s">
        <v>37</v>
      </c>
    </row>
    <row r="562" spans="1:9" x14ac:dyDescent="0.25">
      <c r="A562" t="s">
        <v>39</v>
      </c>
      <c r="B562">
        <v>662.78599999999994</v>
      </c>
      <c r="C562">
        <v>0</v>
      </c>
      <c r="D562">
        <v>0</v>
      </c>
      <c r="E562">
        <v>0</v>
      </c>
      <c r="F562">
        <v>0</v>
      </c>
      <c r="G562">
        <v>1.59364E-2</v>
      </c>
      <c r="H562">
        <v>1</v>
      </c>
      <c r="I562">
        <v>0</v>
      </c>
    </row>
    <row r="563" spans="1:9" x14ac:dyDescent="0.25">
      <c r="A563" t="s">
        <v>39</v>
      </c>
      <c r="B563">
        <v>664.51599999999996</v>
      </c>
      <c r="C563">
        <v>0</v>
      </c>
      <c r="D563">
        <v>0</v>
      </c>
      <c r="E563">
        <v>0</v>
      </c>
      <c r="F563">
        <v>0</v>
      </c>
      <c r="G563">
        <v>1.59364E-2</v>
      </c>
      <c r="H563">
        <v>1</v>
      </c>
      <c r="I563">
        <v>0</v>
      </c>
    </row>
    <row r="564" spans="1:9" x14ac:dyDescent="0.25">
      <c r="A564" t="s">
        <v>39</v>
      </c>
      <c r="B564">
        <v>661.71100000000001</v>
      </c>
      <c r="C564">
        <v>0</v>
      </c>
      <c r="D564">
        <v>0</v>
      </c>
      <c r="E564">
        <v>0</v>
      </c>
      <c r="F564">
        <v>0</v>
      </c>
      <c r="G564">
        <v>1.59364E-2</v>
      </c>
      <c r="H564">
        <v>1</v>
      </c>
      <c r="I564">
        <v>0</v>
      </c>
    </row>
    <row r="565" spans="1:9" x14ac:dyDescent="0.25">
      <c r="A565" t="s">
        <v>39</v>
      </c>
      <c r="B565">
        <v>664.69100000000003</v>
      </c>
      <c r="C565">
        <v>0</v>
      </c>
      <c r="D565">
        <v>0</v>
      </c>
      <c r="E565">
        <v>0</v>
      </c>
      <c r="F565">
        <v>0</v>
      </c>
      <c r="G565">
        <v>1.0858899999999999E-2</v>
      </c>
      <c r="H565">
        <v>1</v>
      </c>
      <c r="I565">
        <v>0</v>
      </c>
    </row>
    <row r="566" spans="1:9" x14ac:dyDescent="0.25">
      <c r="A566" t="s">
        <v>39</v>
      </c>
      <c r="B566">
        <v>665.327</v>
      </c>
      <c r="C566">
        <v>0</v>
      </c>
      <c r="D566">
        <v>0</v>
      </c>
      <c r="E566">
        <v>0</v>
      </c>
      <c r="F566">
        <v>0</v>
      </c>
      <c r="G566">
        <v>1.0861000000000001E-2</v>
      </c>
      <c r="H566">
        <v>1</v>
      </c>
      <c r="I566">
        <v>0</v>
      </c>
    </row>
    <row r="567" spans="1:9" x14ac:dyDescent="0.25">
      <c r="A567" t="s">
        <v>39</v>
      </c>
      <c r="B567">
        <v>661.952</v>
      </c>
      <c r="C567">
        <v>0</v>
      </c>
      <c r="D567">
        <v>0</v>
      </c>
      <c r="E567">
        <v>0</v>
      </c>
      <c r="F567">
        <v>0</v>
      </c>
      <c r="G567">
        <v>1.1994400000000001E-2</v>
      </c>
      <c r="H567">
        <v>1</v>
      </c>
      <c r="I567">
        <v>0</v>
      </c>
    </row>
    <row r="568" spans="1:9" x14ac:dyDescent="0.25">
      <c r="A568" t="s">
        <v>39</v>
      </c>
      <c r="B568">
        <v>665.78899999999999</v>
      </c>
      <c r="C568">
        <v>0</v>
      </c>
      <c r="D568">
        <v>0</v>
      </c>
      <c r="E568">
        <v>0</v>
      </c>
      <c r="F568">
        <v>0</v>
      </c>
      <c r="G568">
        <v>1.17421E-2</v>
      </c>
      <c r="H568">
        <v>1</v>
      </c>
      <c r="I568">
        <v>0</v>
      </c>
    </row>
    <row r="569" spans="1:9" x14ac:dyDescent="0.25">
      <c r="A569" t="s">
        <v>39</v>
      </c>
      <c r="B569">
        <v>664.50900000000001</v>
      </c>
      <c r="C569">
        <v>0</v>
      </c>
      <c r="D569">
        <v>0</v>
      </c>
      <c r="E569">
        <v>0</v>
      </c>
      <c r="F569">
        <v>0</v>
      </c>
      <c r="G569">
        <v>1.1781399999999999E-2</v>
      </c>
      <c r="H569">
        <v>1</v>
      </c>
      <c r="I569">
        <v>0</v>
      </c>
    </row>
    <row r="570" spans="1:9" x14ac:dyDescent="0.25">
      <c r="A570" t="s">
        <v>39</v>
      </c>
      <c r="B570">
        <v>663.18700000000001</v>
      </c>
      <c r="C570">
        <v>0</v>
      </c>
      <c r="D570">
        <v>0</v>
      </c>
      <c r="E570">
        <v>0</v>
      </c>
      <c r="F570">
        <v>0</v>
      </c>
      <c r="G570">
        <v>1.09307E-2</v>
      </c>
      <c r="H570">
        <v>1</v>
      </c>
      <c r="I570">
        <v>0</v>
      </c>
    </row>
    <row r="571" spans="1:9" x14ac:dyDescent="0.25">
      <c r="A571" t="s">
        <v>39</v>
      </c>
      <c r="B571">
        <v>663.09299999999996</v>
      </c>
      <c r="C571">
        <v>0</v>
      </c>
      <c r="D571">
        <v>0</v>
      </c>
      <c r="E571">
        <v>0</v>
      </c>
      <c r="F571">
        <v>0</v>
      </c>
      <c r="G571">
        <v>1.08678E-2</v>
      </c>
      <c r="H571">
        <v>1</v>
      </c>
      <c r="I571">
        <v>0</v>
      </c>
    </row>
    <row r="572" spans="1:9" x14ac:dyDescent="0.25">
      <c r="A572" t="s">
        <v>39</v>
      </c>
      <c r="B572">
        <v>664.29100000000005</v>
      </c>
      <c r="C572">
        <v>0</v>
      </c>
      <c r="D572">
        <v>0</v>
      </c>
      <c r="E572">
        <v>0</v>
      </c>
      <c r="F572">
        <v>0</v>
      </c>
      <c r="G572">
        <v>1.1798700000000001E-2</v>
      </c>
      <c r="H572">
        <v>1</v>
      </c>
      <c r="I572">
        <v>0</v>
      </c>
    </row>
    <row r="573" spans="1:9" x14ac:dyDescent="0.25">
      <c r="A573" t="s">
        <v>39</v>
      </c>
      <c r="B573">
        <v>663.97299999999996</v>
      </c>
      <c r="C573">
        <v>0</v>
      </c>
      <c r="D573">
        <v>0</v>
      </c>
      <c r="E573">
        <v>0</v>
      </c>
      <c r="F573">
        <v>0</v>
      </c>
      <c r="G573">
        <v>1.59364E-2</v>
      </c>
      <c r="H573">
        <v>1</v>
      </c>
      <c r="I573">
        <v>0</v>
      </c>
    </row>
    <row r="574" spans="1:9" x14ac:dyDescent="0.25">
      <c r="A574" t="s">
        <v>39</v>
      </c>
      <c r="B574">
        <v>663.37900000000002</v>
      </c>
      <c r="C574">
        <v>0</v>
      </c>
      <c r="D574">
        <v>0</v>
      </c>
      <c r="E574">
        <v>0</v>
      </c>
      <c r="F574">
        <v>0</v>
      </c>
      <c r="G574">
        <v>1.59364E-2</v>
      </c>
      <c r="H574">
        <v>1</v>
      </c>
      <c r="I574">
        <v>0</v>
      </c>
    </row>
    <row r="575" spans="1:9" x14ac:dyDescent="0.25">
      <c r="A575" t="s">
        <v>39</v>
      </c>
      <c r="B575">
        <v>663.197</v>
      </c>
      <c r="C575">
        <v>0</v>
      </c>
      <c r="D575">
        <v>0</v>
      </c>
      <c r="E575">
        <v>0</v>
      </c>
      <c r="F575">
        <v>0</v>
      </c>
      <c r="G575">
        <v>1.59364E-2</v>
      </c>
      <c r="H575">
        <v>1</v>
      </c>
      <c r="I575">
        <v>0</v>
      </c>
    </row>
    <row r="576" spans="1:9" x14ac:dyDescent="0.25">
      <c r="A576" t="s">
        <v>39</v>
      </c>
      <c r="B576">
        <v>662.29899999999998</v>
      </c>
      <c r="C576">
        <v>0</v>
      </c>
      <c r="D576">
        <v>0</v>
      </c>
      <c r="E576">
        <v>0</v>
      </c>
      <c r="F576">
        <v>0</v>
      </c>
      <c r="G576">
        <v>1.59364E-2</v>
      </c>
      <c r="H576">
        <v>1</v>
      </c>
      <c r="I576">
        <v>0</v>
      </c>
    </row>
    <row r="577" spans="1:9" x14ac:dyDescent="0.25">
      <c r="A577" t="s">
        <v>39</v>
      </c>
      <c r="B577">
        <v>663.21900000000005</v>
      </c>
      <c r="C577">
        <v>0</v>
      </c>
      <c r="D577">
        <v>0</v>
      </c>
      <c r="E577">
        <v>0</v>
      </c>
      <c r="F577">
        <v>0</v>
      </c>
      <c r="G577">
        <v>1.59364E-2</v>
      </c>
      <c r="H577">
        <v>1</v>
      </c>
      <c r="I577">
        <v>0</v>
      </c>
    </row>
    <row r="578" spans="1:9" x14ac:dyDescent="0.25">
      <c r="A578" t="s">
        <v>39</v>
      </c>
      <c r="B578">
        <v>664.64400000000001</v>
      </c>
      <c r="C578">
        <v>0</v>
      </c>
      <c r="D578">
        <v>0</v>
      </c>
      <c r="E578">
        <v>0</v>
      </c>
      <c r="F578">
        <v>0</v>
      </c>
      <c r="G578">
        <v>1.59364E-2</v>
      </c>
      <c r="H578">
        <v>1</v>
      </c>
      <c r="I578">
        <v>0</v>
      </c>
    </row>
    <row r="579" spans="1:9" x14ac:dyDescent="0.25">
      <c r="A579" t="s">
        <v>39</v>
      </c>
      <c r="B579">
        <v>663.10699999999997</v>
      </c>
      <c r="C579">
        <v>0</v>
      </c>
      <c r="D579">
        <v>0</v>
      </c>
      <c r="E579">
        <v>0</v>
      </c>
      <c r="F579">
        <v>0</v>
      </c>
      <c r="G579">
        <v>1.59364E-2</v>
      </c>
      <c r="H579">
        <v>1</v>
      </c>
      <c r="I579">
        <v>0</v>
      </c>
    </row>
    <row r="580" spans="1:9" x14ac:dyDescent="0.25">
      <c r="A580" t="s">
        <v>39</v>
      </c>
      <c r="B580">
        <v>663.71</v>
      </c>
      <c r="C580">
        <v>0</v>
      </c>
      <c r="D580">
        <v>0</v>
      </c>
      <c r="E580">
        <v>0</v>
      </c>
      <c r="F580">
        <v>0</v>
      </c>
      <c r="G580">
        <v>1.0963199999999999E-2</v>
      </c>
      <c r="H580">
        <v>1</v>
      </c>
      <c r="I580">
        <v>0</v>
      </c>
    </row>
    <row r="581" spans="1:9" x14ac:dyDescent="0.25">
      <c r="A581" t="s">
        <v>39</v>
      </c>
      <c r="B581">
        <v>664.62300000000005</v>
      </c>
      <c r="C581">
        <v>0</v>
      </c>
      <c r="D581">
        <v>0</v>
      </c>
      <c r="E581">
        <v>0</v>
      </c>
      <c r="F581">
        <v>0</v>
      </c>
      <c r="G581">
        <v>1.08789E-2</v>
      </c>
      <c r="H581">
        <v>1</v>
      </c>
      <c r="I581">
        <v>0</v>
      </c>
    </row>
    <row r="582" spans="1:9" x14ac:dyDescent="0.25">
      <c r="A582" t="s">
        <v>39</v>
      </c>
      <c r="B582">
        <v>662.47799999999995</v>
      </c>
      <c r="C582">
        <v>0</v>
      </c>
      <c r="D582">
        <v>0</v>
      </c>
      <c r="E582">
        <v>0</v>
      </c>
      <c r="F582">
        <v>0</v>
      </c>
      <c r="G582">
        <v>1.08621E-2</v>
      </c>
      <c r="H582">
        <v>1</v>
      </c>
      <c r="I582">
        <v>0</v>
      </c>
    </row>
    <row r="583" spans="1:9" x14ac:dyDescent="0.25">
      <c r="A583" t="s">
        <v>39</v>
      </c>
      <c r="B583">
        <v>664.00900000000001</v>
      </c>
      <c r="C583">
        <v>0</v>
      </c>
      <c r="D583">
        <v>0</v>
      </c>
      <c r="E583">
        <v>0</v>
      </c>
      <c r="F583">
        <v>0</v>
      </c>
      <c r="G583">
        <v>1.59364E-2</v>
      </c>
      <c r="H583">
        <v>1</v>
      </c>
      <c r="I583">
        <v>0</v>
      </c>
    </row>
    <row r="584" spans="1:9" x14ac:dyDescent="0.25">
      <c r="A584" t="s">
        <v>39</v>
      </c>
      <c r="B584">
        <v>664.75199999999995</v>
      </c>
      <c r="C584">
        <v>0</v>
      </c>
      <c r="D584">
        <v>0</v>
      </c>
      <c r="E584">
        <v>0</v>
      </c>
      <c r="F584">
        <v>0</v>
      </c>
      <c r="G584">
        <v>1.59364E-2</v>
      </c>
      <c r="H584">
        <v>1</v>
      </c>
      <c r="I584">
        <v>0</v>
      </c>
    </row>
    <row r="585" spans="1:9" x14ac:dyDescent="0.25">
      <c r="A585" t="s">
        <v>39</v>
      </c>
      <c r="B585">
        <v>663.82600000000002</v>
      </c>
      <c r="C585">
        <v>0</v>
      </c>
      <c r="D585">
        <v>0</v>
      </c>
      <c r="E585">
        <v>0</v>
      </c>
      <c r="F585">
        <v>0</v>
      </c>
      <c r="G585">
        <v>1.11231E-2</v>
      </c>
      <c r="H585">
        <v>1</v>
      </c>
      <c r="I585">
        <v>0</v>
      </c>
    </row>
    <row r="586" spans="1:9" x14ac:dyDescent="0.25">
      <c r="A586" t="s">
        <v>39</v>
      </c>
      <c r="B586">
        <v>664.35799999999995</v>
      </c>
      <c r="C586">
        <v>0</v>
      </c>
      <c r="D586">
        <v>0</v>
      </c>
      <c r="E586">
        <v>0</v>
      </c>
      <c r="F586">
        <v>0</v>
      </c>
      <c r="G586">
        <v>1.0916500000000001E-2</v>
      </c>
      <c r="H586">
        <v>1</v>
      </c>
      <c r="I586">
        <v>0</v>
      </c>
    </row>
    <row r="587" spans="1:9" x14ac:dyDescent="0.25">
      <c r="A587" t="s">
        <v>39</v>
      </c>
      <c r="B587">
        <v>666.85199999999998</v>
      </c>
      <c r="C587">
        <v>0</v>
      </c>
      <c r="D587">
        <v>0</v>
      </c>
      <c r="E587">
        <v>0</v>
      </c>
      <c r="F587">
        <v>0</v>
      </c>
      <c r="G587">
        <v>1.28828E-2</v>
      </c>
      <c r="H587">
        <v>1</v>
      </c>
      <c r="I587">
        <v>0</v>
      </c>
    </row>
    <row r="588" spans="1:9" x14ac:dyDescent="0.25">
      <c r="A588" t="s">
        <v>39</v>
      </c>
      <c r="B588">
        <v>664.33100000000002</v>
      </c>
      <c r="C588">
        <v>0</v>
      </c>
      <c r="D588">
        <v>0</v>
      </c>
      <c r="E588">
        <v>0</v>
      </c>
      <c r="F588">
        <v>0</v>
      </c>
      <c r="G588">
        <v>1.14635E-2</v>
      </c>
      <c r="H588">
        <v>1</v>
      </c>
      <c r="I588">
        <v>0</v>
      </c>
    </row>
    <row r="589" spans="1:9" x14ac:dyDescent="0.25">
      <c r="A589" t="s">
        <v>39</v>
      </c>
      <c r="B589">
        <v>664.99800000000005</v>
      </c>
      <c r="C589">
        <v>0</v>
      </c>
      <c r="D589">
        <v>0</v>
      </c>
      <c r="E589">
        <v>0</v>
      </c>
      <c r="F589">
        <v>0</v>
      </c>
      <c r="G589">
        <v>1.10559E-2</v>
      </c>
      <c r="H589">
        <v>1</v>
      </c>
      <c r="I589">
        <v>0</v>
      </c>
    </row>
    <row r="590" spans="1:9" x14ac:dyDescent="0.25">
      <c r="A590" t="s">
        <v>39</v>
      </c>
      <c r="B590">
        <v>664.77800000000002</v>
      </c>
      <c r="C590">
        <v>0</v>
      </c>
      <c r="D590">
        <v>0</v>
      </c>
      <c r="E590">
        <v>0</v>
      </c>
      <c r="F590">
        <v>0</v>
      </c>
      <c r="G590">
        <v>1.11813E-2</v>
      </c>
      <c r="H590">
        <v>1</v>
      </c>
      <c r="I590">
        <v>0</v>
      </c>
    </row>
    <row r="591" spans="1:9" x14ac:dyDescent="0.25">
      <c r="A591" t="s">
        <v>39</v>
      </c>
      <c r="B591">
        <v>665.46400000000006</v>
      </c>
      <c r="C591">
        <v>0</v>
      </c>
      <c r="D591">
        <v>0</v>
      </c>
      <c r="E591">
        <v>0</v>
      </c>
      <c r="F591">
        <v>0</v>
      </c>
      <c r="G591">
        <v>1.09411E-2</v>
      </c>
      <c r="H591">
        <v>1</v>
      </c>
      <c r="I591">
        <v>0</v>
      </c>
    </row>
    <row r="592" spans="1:9" x14ac:dyDescent="0.25">
      <c r="A592" t="s">
        <v>39</v>
      </c>
      <c r="B592">
        <v>664.24699999999996</v>
      </c>
      <c r="C592">
        <v>0</v>
      </c>
      <c r="D592">
        <v>0</v>
      </c>
      <c r="E592">
        <v>0</v>
      </c>
      <c r="F592">
        <v>0</v>
      </c>
      <c r="G592">
        <v>1.0884899999999999E-2</v>
      </c>
      <c r="H592">
        <v>1</v>
      </c>
      <c r="I592">
        <v>0</v>
      </c>
    </row>
    <row r="593" spans="1:9" x14ac:dyDescent="0.25">
      <c r="A593" t="s">
        <v>39</v>
      </c>
      <c r="B593">
        <v>663.74199999999996</v>
      </c>
      <c r="C593">
        <v>0</v>
      </c>
      <c r="D593">
        <v>0</v>
      </c>
      <c r="E593">
        <v>0</v>
      </c>
      <c r="F593">
        <v>0</v>
      </c>
      <c r="G593">
        <v>1.17167E-2</v>
      </c>
      <c r="H593">
        <v>1</v>
      </c>
      <c r="I593">
        <v>0</v>
      </c>
    </row>
    <row r="594" spans="1:9" x14ac:dyDescent="0.25">
      <c r="A594" t="s">
        <v>39</v>
      </c>
      <c r="B594">
        <v>663.16499999999996</v>
      </c>
      <c r="C594">
        <v>0</v>
      </c>
      <c r="D594">
        <v>0</v>
      </c>
      <c r="E594">
        <v>0</v>
      </c>
      <c r="F594">
        <v>0</v>
      </c>
      <c r="G594">
        <v>1.59364E-2</v>
      </c>
      <c r="H594">
        <v>1</v>
      </c>
      <c r="I594">
        <v>0</v>
      </c>
    </row>
    <row r="595" spans="1:9" x14ac:dyDescent="0.25">
      <c r="A595" t="s">
        <v>39</v>
      </c>
      <c r="B595">
        <v>666.48900000000003</v>
      </c>
      <c r="C595">
        <v>0</v>
      </c>
      <c r="D595">
        <v>0</v>
      </c>
      <c r="E595">
        <v>0</v>
      </c>
      <c r="F595">
        <v>0</v>
      </c>
      <c r="G595">
        <v>1.59364E-2</v>
      </c>
      <c r="H595">
        <v>1</v>
      </c>
      <c r="I595">
        <v>0</v>
      </c>
    </row>
    <row r="596" spans="1:9" x14ac:dyDescent="0.25">
      <c r="A596" t="s">
        <v>39</v>
      </c>
      <c r="B596">
        <v>665.15099999999995</v>
      </c>
      <c r="C596">
        <v>0</v>
      </c>
      <c r="D596">
        <v>0</v>
      </c>
      <c r="E596">
        <v>0</v>
      </c>
      <c r="F596">
        <v>0</v>
      </c>
      <c r="G596">
        <v>1.0856899999999999E-2</v>
      </c>
      <c r="H596">
        <v>1</v>
      </c>
      <c r="I596">
        <v>0</v>
      </c>
    </row>
    <row r="597" spans="1:9" x14ac:dyDescent="0.25">
      <c r="A597" t="s">
        <v>39</v>
      </c>
      <c r="B597">
        <v>665.28399999999999</v>
      </c>
      <c r="C597">
        <v>0</v>
      </c>
      <c r="D597">
        <v>0</v>
      </c>
      <c r="E597">
        <v>0</v>
      </c>
      <c r="F597">
        <v>0</v>
      </c>
      <c r="G597">
        <v>1.59364E-2</v>
      </c>
      <c r="H597">
        <v>1</v>
      </c>
      <c r="I597">
        <v>0</v>
      </c>
    </row>
    <row r="598" spans="1:9" x14ac:dyDescent="0.25">
      <c r="A598" t="s">
        <v>39</v>
      </c>
      <c r="B598">
        <v>663.55600000000004</v>
      </c>
      <c r="C598">
        <v>0</v>
      </c>
      <c r="D598">
        <v>0</v>
      </c>
      <c r="E598">
        <v>0</v>
      </c>
      <c r="F598">
        <v>0</v>
      </c>
      <c r="G598">
        <v>1.59364E-2</v>
      </c>
      <c r="H598">
        <v>1</v>
      </c>
      <c r="I598">
        <v>0</v>
      </c>
    </row>
    <row r="599" spans="1:9" x14ac:dyDescent="0.25">
      <c r="A599" t="s">
        <v>39</v>
      </c>
      <c r="B599">
        <v>665.21600000000001</v>
      </c>
      <c r="C599">
        <v>0</v>
      </c>
      <c r="D599">
        <v>0</v>
      </c>
      <c r="E599">
        <v>0</v>
      </c>
      <c r="F599">
        <v>0</v>
      </c>
      <c r="G599">
        <v>1.0984900000000001E-2</v>
      </c>
      <c r="H599">
        <v>1</v>
      </c>
      <c r="I599">
        <v>0</v>
      </c>
    </row>
    <row r="600" spans="1:9" x14ac:dyDescent="0.25">
      <c r="A600" t="s">
        <v>39</v>
      </c>
      <c r="B600">
        <v>662.61500000000001</v>
      </c>
      <c r="C600">
        <v>0</v>
      </c>
      <c r="D600">
        <v>0</v>
      </c>
      <c r="E600">
        <v>0</v>
      </c>
      <c r="F600">
        <v>0</v>
      </c>
      <c r="G600">
        <v>1.59364E-2</v>
      </c>
      <c r="H600">
        <v>1</v>
      </c>
      <c r="I600">
        <v>0</v>
      </c>
    </row>
    <row r="601" spans="1:9" x14ac:dyDescent="0.25">
      <c r="A601" t="s">
        <v>39</v>
      </c>
      <c r="B601">
        <v>663.74400000000003</v>
      </c>
      <c r="C601">
        <v>0</v>
      </c>
      <c r="D601">
        <v>0</v>
      </c>
      <c r="E601">
        <v>0</v>
      </c>
      <c r="F601">
        <v>0</v>
      </c>
      <c r="G601">
        <v>1.30788E-2</v>
      </c>
      <c r="H601">
        <v>1</v>
      </c>
      <c r="I601">
        <v>0</v>
      </c>
    </row>
    <row r="602" spans="1:9" x14ac:dyDescent="0.25">
      <c r="A602" t="s">
        <v>39</v>
      </c>
      <c r="B602">
        <v>665.50900000000001</v>
      </c>
      <c r="C602">
        <v>0</v>
      </c>
      <c r="D602">
        <v>0</v>
      </c>
      <c r="E602">
        <v>0</v>
      </c>
      <c r="F602">
        <v>0</v>
      </c>
      <c r="G602">
        <v>1.08951E-2</v>
      </c>
      <c r="H602">
        <v>1</v>
      </c>
      <c r="I602">
        <v>0</v>
      </c>
    </row>
    <row r="603" spans="1:9" x14ac:dyDescent="0.25">
      <c r="A603" t="s">
        <v>39</v>
      </c>
      <c r="B603">
        <v>663.30499999999995</v>
      </c>
      <c r="C603">
        <v>0</v>
      </c>
      <c r="D603">
        <v>0</v>
      </c>
      <c r="E603">
        <v>0</v>
      </c>
      <c r="F603">
        <v>0</v>
      </c>
      <c r="G603">
        <v>1.0891400000000001E-2</v>
      </c>
      <c r="H603">
        <v>1</v>
      </c>
      <c r="I603">
        <v>0</v>
      </c>
    </row>
    <row r="604" spans="1:9" x14ac:dyDescent="0.25">
      <c r="A604" t="s">
        <v>39</v>
      </c>
      <c r="B604">
        <v>663.46699999999998</v>
      </c>
      <c r="C604">
        <v>0</v>
      </c>
      <c r="D604">
        <v>0</v>
      </c>
      <c r="E604">
        <v>0</v>
      </c>
      <c r="F604">
        <v>0</v>
      </c>
      <c r="G604">
        <v>1.1096E-2</v>
      </c>
      <c r="H604">
        <v>1</v>
      </c>
      <c r="I604">
        <v>0</v>
      </c>
    </row>
    <row r="605" spans="1:9" x14ac:dyDescent="0.25">
      <c r="A605" t="s">
        <v>39</v>
      </c>
      <c r="B605">
        <v>664.95100000000002</v>
      </c>
      <c r="C605">
        <v>0</v>
      </c>
      <c r="D605">
        <v>0</v>
      </c>
      <c r="E605">
        <v>0</v>
      </c>
      <c r="F605">
        <v>0</v>
      </c>
      <c r="G605">
        <v>1.1176200000000001E-2</v>
      </c>
      <c r="H605">
        <v>1</v>
      </c>
      <c r="I605">
        <v>0</v>
      </c>
    </row>
    <row r="606" spans="1:9" x14ac:dyDescent="0.25">
      <c r="A606" t="s">
        <v>39</v>
      </c>
      <c r="B606">
        <v>662.84400000000005</v>
      </c>
      <c r="C606">
        <v>0</v>
      </c>
      <c r="D606">
        <v>0</v>
      </c>
      <c r="E606">
        <v>0</v>
      </c>
      <c r="F606">
        <v>0</v>
      </c>
      <c r="G606">
        <v>1.14413E-2</v>
      </c>
      <c r="H606">
        <v>1</v>
      </c>
      <c r="I606">
        <v>0</v>
      </c>
    </row>
    <row r="607" spans="1:9" x14ac:dyDescent="0.25">
      <c r="A607" t="s">
        <v>39</v>
      </c>
      <c r="B607">
        <v>664.22199999999998</v>
      </c>
      <c r="C607">
        <v>0</v>
      </c>
      <c r="D607">
        <v>0</v>
      </c>
      <c r="E607">
        <v>0</v>
      </c>
      <c r="F607">
        <v>0</v>
      </c>
      <c r="G607">
        <v>1.20815E-2</v>
      </c>
      <c r="H607">
        <v>1</v>
      </c>
      <c r="I607">
        <v>0</v>
      </c>
    </row>
    <row r="608" spans="1:9" x14ac:dyDescent="0.25">
      <c r="A608" t="s">
        <v>39</v>
      </c>
      <c r="B608">
        <v>664.601</v>
      </c>
      <c r="C608">
        <v>0</v>
      </c>
      <c r="D608">
        <v>0</v>
      </c>
      <c r="E608">
        <v>0</v>
      </c>
      <c r="F608">
        <v>0</v>
      </c>
      <c r="G608">
        <v>1.59364E-2</v>
      </c>
      <c r="H608">
        <v>1</v>
      </c>
      <c r="I608">
        <v>0</v>
      </c>
    </row>
    <row r="609" spans="1:25" x14ac:dyDescent="0.25">
      <c r="A609" t="s">
        <v>39</v>
      </c>
      <c r="B609">
        <v>662.21799999999996</v>
      </c>
      <c r="C609">
        <v>0</v>
      </c>
      <c r="D609">
        <v>0</v>
      </c>
      <c r="E609">
        <v>0</v>
      </c>
      <c r="F609">
        <v>0</v>
      </c>
      <c r="G609">
        <v>1.6489799999999999E-2</v>
      </c>
      <c r="H609">
        <v>1</v>
      </c>
      <c r="I609">
        <v>0</v>
      </c>
    </row>
    <row r="610" spans="1:25" x14ac:dyDescent="0.25">
      <c r="A610" t="s">
        <v>39</v>
      </c>
      <c r="B610">
        <v>665.31200000000001</v>
      </c>
      <c r="C610">
        <v>0</v>
      </c>
      <c r="D610">
        <v>0</v>
      </c>
      <c r="E610">
        <v>0</v>
      </c>
      <c r="F610">
        <v>0</v>
      </c>
      <c r="G610">
        <v>1.59364E-2</v>
      </c>
      <c r="H610">
        <v>1</v>
      </c>
      <c r="I610">
        <v>0</v>
      </c>
    </row>
    <row r="611" spans="1:25" x14ac:dyDescent="0.25">
      <c r="A611" t="s">
        <v>39</v>
      </c>
      <c r="B611">
        <v>663.51599999999996</v>
      </c>
      <c r="C611">
        <v>0</v>
      </c>
      <c r="D611">
        <v>0</v>
      </c>
      <c r="E611">
        <v>0</v>
      </c>
      <c r="F611">
        <v>0</v>
      </c>
      <c r="G611">
        <v>1.59364E-2</v>
      </c>
      <c r="H611">
        <v>1</v>
      </c>
      <c r="I611">
        <v>0</v>
      </c>
    </row>
    <row r="612" spans="1:25" x14ac:dyDescent="0.25">
      <c r="A612" t="s">
        <v>39</v>
      </c>
      <c r="B612">
        <v>663.73800000000006</v>
      </c>
      <c r="C612">
        <v>0</v>
      </c>
      <c r="D612">
        <v>0</v>
      </c>
      <c r="E612">
        <v>0</v>
      </c>
      <c r="F612">
        <v>0</v>
      </c>
      <c r="G612">
        <v>1.59364E-2</v>
      </c>
      <c r="H612">
        <v>1</v>
      </c>
      <c r="I612">
        <v>0</v>
      </c>
    </row>
    <row r="613" spans="1:25" x14ac:dyDescent="0.25">
      <c r="A613" t="s">
        <v>39</v>
      </c>
      <c r="B613">
        <v>663.96299999999997</v>
      </c>
      <c r="C613">
        <v>0</v>
      </c>
      <c r="D613">
        <v>0</v>
      </c>
      <c r="E613">
        <v>0</v>
      </c>
      <c r="F613">
        <v>0</v>
      </c>
      <c r="G613">
        <v>1.59364E-2</v>
      </c>
      <c r="H613">
        <v>1</v>
      </c>
      <c r="I613">
        <v>0</v>
      </c>
    </row>
    <row r="614" spans="1:25" x14ac:dyDescent="0.25">
      <c r="A614" t="s">
        <v>39</v>
      </c>
      <c r="B614">
        <v>665.55200000000002</v>
      </c>
      <c r="C614">
        <v>0</v>
      </c>
      <c r="D614">
        <v>0</v>
      </c>
      <c r="E614">
        <v>0</v>
      </c>
      <c r="F614">
        <v>0</v>
      </c>
      <c r="G614">
        <v>1.59364E-2</v>
      </c>
      <c r="H614">
        <v>1</v>
      </c>
      <c r="I614">
        <v>0</v>
      </c>
    </row>
    <row r="615" spans="1:25" x14ac:dyDescent="0.25">
      <c r="A615" t="s">
        <v>39</v>
      </c>
      <c r="B615">
        <v>661.96299999999997</v>
      </c>
      <c r="C615">
        <v>0</v>
      </c>
      <c r="D615">
        <v>0</v>
      </c>
      <c r="E615">
        <v>0</v>
      </c>
      <c r="F615">
        <v>0</v>
      </c>
      <c r="G615">
        <v>1.59364E-2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663.43799999999999</v>
      </c>
      <c r="C616">
        <v>0</v>
      </c>
      <c r="D616">
        <v>0</v>
      </c>
      <c r="E616">
        <v>0</v>
      </c>
      <c r="F616">
        <v>0</v>
      </c>
      <c r="G616">
        <v>1.13542E-2</v>
      </c>
      <c r="H616">
        <v>1</v>
      </c>
      <c r="I616">
        <v>0</v>
      </c>
      <c r="R616">
        <f>AVERAGE(B567:B616)</f>
        <v>664.05252000000007</v>
      </c>
      <c r="S616">
        <f>AVERAGE(C567:C616)</f>
        <v>0</v>
      </c>
      <c r="U616">
        <f>_xlfn.VAR.P(B567:B616)</f>
        <v>1.2351040096000157</v>
      </c>
      <c r="V616">
        <f>_xlfn.VAR.P(C567:C616)</f>
        <v>0</v>
      </c>
      <c r="X616">
        <f>1.96*SQRT(U616)/50</f>
        <v>4.3565011480679858E-2</v>
      </c>
      <c r="Y616">
        <f>1.96*SQRT(V616)/50</f>
        <v>0</v>
      </c>
    </row>
    <row r="617" spans="1:25" x14ac:dyDescent="0.25">
      <c r="A617" t="s">
        <v>39</v>
      </c>
      <c r="B617">
        <v>33488.3609</v>
      </c>
      <c r="C617" t="s">
        <v>37</v>
      </c>
    </row>
    <row r="618" spans="1:25" x14ac:dyDescent="0.25">
      <c r="A618" t="s">
        <v>40</v>
      </c>
      <c r="B618">
        <v>662.68700000000001</v>
      </c>
      <c r="C618">
        <v>660.25599999999997</v>
      </c>
      <c r="D618">
        <v>599.23800000000006</v>
      </c>
      <c r="E618">
        <v>221.054</v>
      </c>
      <c r="F618">
        <v>0</v>
      </c>
      <c r="G618">
        <v>1.14854E-2</v>
      </c>
      <c r="H618">
        <v>1</v>
      </c>
      <c r="I618">
        <v>0</v>
      </c>
    </row>
    <row r="619" spans="1:25" x14ac:dyDescent="0.25">
      <c r="A619" t="s">
        <v>40</v>
      </c>
      <c r="B619">
        <v>663.077</v>
      </c>
      <c r="C619">
        <v>660.63199999999995</v>
      </c>
      <c r="D619">
        <v>599.04600000000005</v>
      </c>
      <c r="E619">
        <v>220.98</v>
      </c>
      <c r="F619">
        <v>0</v>
      </c>
      <c r="G619">
        <v>1.3221399999999999E-2</v>
      </c>
      <c r="H619">
        <v>1</v>
      </c>
      <c r="I619">
        <v>0</v>
      </c>
    </row>
    <row r="620" spans="1:25" x14ac:dyDescent="0.25">
      <c r="A620" t="s">
        <v>40</v>
      </c>
      <c r="B620">
        <v>661.62800000000004</v>
      </c>
      <c r="C620">
        <v>659.23699999999997</v>
      </c>
      <c r="D620">
        <v>599.20500000000004</v>
      </c>
      <c r="E620">
        <v>221.399</v>
      </c>
      <c r="F620">
        <v>0</v>
      </c>
      <c r="G620">
        <v>1.0856899999999999E-2</v>
      </c>
      <c r="H620">
        <v>1</v>
      </c>
      <c r="I620">
        <v>0</v>
      </c>
    </row>
    <row r="621" spans="1:25" x14ac:dyDescent="0.25">
      <c r="A621" t="s">
        <v>40</v>
      </c>
      <c r="B621">
        <v>663.29899999999998</v>
      </c>
      <c r="C621">
        <v>661.07600000000002</v>
      </c>
      <c r="D621">
        <v>600.06200000000001</v>
      </c>
      <c r="E621">
        <v>221.387</v>
      </c>
      <c r="F621">
        <v>0</v>
      </c>
      <c r="G621">
        <v>1.3009400000000001E-2</v>
      </c>
      <c r="H621">
        <v>1</v>
      </c>
      <c r="I621">
        <v>0</v>
      </c>
    </row>
    <row r="622" spans="1:25" x14ac:dyDescent="0.25">
      <c r="A622" t="s">
        <v>40</v>
      </c>
      <c r="B622">
        <v>660.20899999999995</v>
      </c>
      <c r="C622">
        <v>658.12</v>
      </c>
      <c r="D622">
        <v>598.61099999999999</v>
      </c>
      <c r="E622">
        <v>220.749</v>
      </c>
      <c r="F622">
        <v>0</v>
      </c>
      <c r="G622">
        <v>1.08571E-2</v>
      </c>
      <c r="H622">
        <v>1</v>
      </c>
      <c r="I622">
        <v>0</v>
      </c>
    </row>
    <row r="623" spans="1:25" x14ac:dyDescent="0.25">
      <c r="A623" t="s">
        <v>40</v>
      </c>
      <c r="B623">
        <v>663.58399999999995</v>
      </c>
      <c r="C623">
        <v>661.40899999999999</v>
      </c>
      <c r="D623">
        <v>600.36</v>
      </c>
      <c r="E623">
        <v>222.285</v>
      </c>
      <c r="F623">
        <v>0</v>
      </c>
      <c r="G623">
        <v>1.08974E-2</v>
      </c>
      <c r="H623">
        <v>1</v>
      </c>
      <c r="I623">
        <v>0</v>
      </c>
    </row>
    <row r="624" spans="1:25" x14ac:dyDescent="0.25">
      <c r="A624" t="s">
        <v>40</v>
      </c>
      <c r="B624">
        <v>663.12099999999998</v>
      </c>
      <c r="C624">
        <v>660.63499999999999</v>
      </c>
      <c r="D624">
        <v>599.28899999999999</v>
      </c>
      <c r="E624">
        <v>220.49</v>
      </c>
      <c r="F624">
        <v>0</v>
      </c>
      <c r="G624">
        <v>1.09064E-2</v>
      </c>
      <c r="H624">
        <v>1</v>
      </c>
      <c r="I624">
        <v>0</v>
      </c>
    </row>
    <row r="625" spans="1:9" x14ac:dyDescent="0.25">
      <c r="A625" t="s">
        <v>40</v>
      </c>
      <c r="B625">
        <v>661.70699999999999</v>
      </c>
      <c r="C625">
        <v>659.49400000000003</v>
      </c>
      <c r="D625">
        <v>598.11900000000003</v>
      </c>
      <c r="E625">
        <v>221.05600000000001</v>
      </c>
      <c r="F625">
        <v>0</v>
      </c>
      <c r="G625">
        <v>1.0910400000000001E-2</v>
      </c>
      <c r="H625">
        <v>1</v>
      </c>
      <c r="I625">
        <v>0</v>
      </c>
    </row>
    <row r="626" spans="1:9" x14ac:dyDescent="0.25">
      <c r="A626" t="s">
        <v>40</v>
      </c>
      <c r="B626">
        <v>659.471</v>
      </c>
      <c r="C626">
        <v>657.28700000000003</v>
      </c>
      <c r="D626">
        <v>596.82899999999995</v>
      </c>
      <c r="E626">
        <v>219.98599999999999</v>
      </c>
      <c r="F626">
        <v>0</v>
      </c>
      <c r="G626">
        <v>1.59364E-2</v>
      </c>
      <c r="H626">
        <v>1</v>
      </c>
      <c r="I626">
        <v>0</v>
      </c>
    </row>
    <row r="627" spans="1:9" x14ac:dyDescent="0.25">
      <c r="A627" t="s">
        <v>40</v>
      </c>
      <c r="B627">
        <v>661.28599999999994</v>
      </c>
      <c r="C627">
        <v>658.88300000000004</v>
      </c>
      <c r="D627">
        <v>598.25900000000001</v>
      </c>
      <c r="E627">
        <v>220.34</v>
      </c>
      <c r="F627">
        <v>0</v>
      </c>
      <c r="G627">
        <v>1.59364E-2</v>
      </c>
      <c r="H627">
        <v>1</v>
      </c>
      <c r="I627">
        <v>0</v>
      </c>
    </row>
    <row r="628" spans="1:9" x14ac:dyDescent="0.25">
      <c r="A628" t="s">
        <v>40</v>
      </c>
      <c r="B628">
        <v>658.85500000000002</v>
      </c>
      <c r="C628">
        <v>656.33199999999999</v>
      </c>
      <c r="D628">
        <v>596.20100000000002</v>
      </c>
      <c r="E628">
        <v>219.76900000000001</v>
      </c>
      <c r="F628">
        <v>0</v>
      </c>
      <c r="G628">
        <v>1.59364E-2</v>
      </c>
      <c r="H628">
        <v>1</v>
      </c>
      <c r="I628">
        <v>0</v>
      </c>
    </row>
    <row r="629" spans="1:9" x14ac:dyDescent="0.25">
      <c r="A629" t="s">
        <v>40</v>
      </c>
      <c r="B629">
        <v>660.78</v>
      </c>
      <c r="C629">
        <v>658.12699999999995</v>
      </c>
      <c r="D629">
        <v>596.84299999999996</v>
      </c>
      <c r="E629">
        <v>221.12299999999999</v>
      </c>
      <c r="F629">
        <v>0</v>
      </c>
      <c r="G629">
        <v>1.0900399999999999E-2</v>
      </c>
      <c r="H629">
        <v>1</v>
      </c>
      <c r="I629">
        <v>0</v>
      </c>
    </row>
    <row r="630" spans="1:9" x14ac:dyDescent="0.25">
      <c r="A630" t="s">
        <v>40</v>
      </c>
      <c r="B630">
        <v>659.37800000000004</v>
      </c>
      <c r="C630">
        <v>656.69399999999996</v>
      </c>
      <c r="D630">
        <v>596.76099999999997</v>
      </c>
      <c r="E630">
        <v>220.22300000000001</v>
      </c>
      <c r="F630">
        <v>0</v>
      </c>
      <c r="G630">
        <v>1.59364E-2</v>
      </c>
      <c r="H630">
        <v>1</v>
      </c>
      <c r="I630">
        <v>0</v>
      </c>
    </row>
    <row r="631" spans="1:9" x14ac:dyDescent="0.25">
      <c r="A631" t="s">
        <v>40</v>
      </c>
      <c r="B631">
        <v>658.029</v>
      </c>
      <c r="C631">
        <v>655.88199999999995</v>
      </c>
      <c r="D631">
        <v>596.89200000000005</v>
      </c>
      <c r="E631">
        <v>219.697</v>
      </c>
      <c r="F631">
        <v>0</v>
      </c>
      <c r="G631">
        <v>1.1416900000000001E-2</v>
      </c>
      <c r="H631">
        <v>1</v>
      </c>
      <c r="I631">
        <v>0</v>
      </c>
    </row>
    <row r="632" spans="1:9" x14ac:dyDescent="0.25">
      <c r="A632" t="s">
        <v>40</v>
      </c>
      <c r="B632">
        <v>660.42499999999995</v>
      </c>
      <c r="C632">
        <v>658.16099999999994</v>
      </c>
      <c r="D632">
        <v>596.89800000000002</v>
      </c>
      <c r="E632">
        <v>220.41300000000001</v>
      </c>
      <c r="F632">
        <v>0</v>
      </c>
      <c r="G632">
        <v>1.09173E-2</v>
      </c>
      <c r="H632">
        <v>1</v>
      </c>
      <c r="I632">
        <v>0</v>
      </c>
    </row>
    <row r="633" spans="1:9" x14ac:dyDescent="0.25">
      <c r="A633" t="s">
        <v>40</v>
      </c>
      <c r="B633">
        <v>659.55899999999997</v>
      </c>
      <c r="C633">
        <v>657.404</v>
      </c>
      <c r="D633">
        <v>596.69200000000001</v>
      </c>
      <c r="E633">
        <v>220.65199999999999</v>
      </c>
      <c r="F633">
        <v>0</v>
      </c>
      <c r="G633">
        <v>1.0856899999999999E-2</v>
      </c>
      <c r="H633">
        <v>1</v>
      </c>
      <c r="I633">
        <v>0</v>
      </c>
    </row>
    <row r="634" spans="1:9" x14ac:dyDescent="0.25">
      <c r="A634" t="s">
        <v>40</v>
      </c>
      <c r="B634">
        <v>659.23</v>
      </c>
      <c r="C634">
        <v>657.04600000000005</v>
      </c>
      <c r="D634">
        <v>596.53099999999995</v>
      </c>
      <c r="E634">
        <v>220.108</v>
      </c>
      <c r="F634">
        <v>0</v>
      </c>
      <c r="G634">
        <v>1.59364E-2</v>
      </c>
      <c r="H634">
        <v>1</v>
      </c>
      <c r="I634">
        <v>0</v>
      </c>
    </row>
    <row r="635" spans="1:9" x14ac:dyDescent="0.25">
      <c r="A635" t="s">
        <v>40</v>
      </c>
      <c r="B635">
        <v>660.58500000000004</v>
      </c>
      <c r="C635">
        <v>658.41899999999998</v>
      </c>
      <c r="D635">
        <v>596.88499999999999</v>
      </c>
      <c r="E635">
        <v>220.148</v>
      </c>
      <c r="F635">
        <v>0</v>
      </c>
      <c r="G635">
        <v>1.59364E-2</v>
      </c>
      <c r="H635">
        <v>1</v>
      </c>
      <c r="I635">
        <v>0</v>
      </c>
    </row>
    <row r="636" spans="1:9" x14ac:dyDescent="0.25">
      <c r="A636" t="s">
        <v>40</v>
      </c>
      <c r="B636">
        <v>659.505</v>
      </c>
      <c r="C636">
        <v>657.13499999999999</v>
      </c>
      <c r="D636">
        <v>596.57799999999997</v>
      </c>
      <c r="E636">
        <v>219.58</v>
      </c>
      <c r="F636">
        <v>0</v>
      </c>
      <c r="G636">
        <v>1.59364E-2</v>
      </c>
      <c r="H636">
        <v>1</v>
      </c>
      <c r="I636">
        <v>0</v>
      </c>
    </row>
    <row r="637" spans="1:9" x14ac:dyDescent="0.25">
      <c r="A637" t="s">
        <v>40</v>
      </c>
      <c r="B637">
        <v>657.12400000000002</v>
      </c>
      <c r="C637">
        <v>654.90899999999999</v>
      </c>
      <c r="D637">
        <v>594.79100000000005</v>
      </c>
      <c r="E637">
        <v>219.73099999999999</v>
      </c>
      <c r="F637">
        <v>0</v>
      </c>
      <c r="G637">
        <v>1.0856899999999999E-2</v>
      </c>
      <c r="H637">
        <v>1</v>
      </c>
      <c r="I637">
        <v>0</v>
      </c>
    </row>
    <row r="638" spans="1:9" x14ac:dyDescent="0.25">
      <c r="A638" t="s">
        <v>40</v>
      </c>
      <c r="B638">
        <v>660.18299999999999</v>
      </c>
      <c r="C638">
        <v>657.94899999999996</v>
      </c>
      <c r="D638">
        <v>597.69600000000003</v>
      </c>
      <c r="E638">
        <v>221.066</v>
      </c>
      <c r="F638">
        <v>0</v>
      </c>
      <c r="G638">
        <v>1.59364E-2</v>
      </c>
      <c r="H638">
        <v>1</v>
      </c>
      <c r="I638">
        <v>0</v>
      </c>
    </row>
    <row r="639" spans="1:9" x14ac:dyDescent="0.25">
      <c r="A639" t="s">
        <v>40</v>
      </c>
      <c r="B639">
        <v>663.05499999999995</v>
      </c>
      <c r="C639">
        <v>660.62800000000004</v>
      </c>
      <c r="D639">
        <v>598.19899999999996</v>
      </c>
      <c r="E639">
        <v>220.874</v>
      </c>
      <c r="F639">
        <v>0</v>
      </c>
      <c r="G639">
        <v>1.2097800000000001E-2</v>
      </c>
      <c r="H639">
        <v>1</v>
      </c>
      <c r="I639">
        <v>0</v>
      </c>
    </row>
    <row r="640" spans="1:9" x14ac:dyDescent="0.25">
      <c r="A640" t="s">
        <v>40</v>
      </c>
      <c r="B640">
        <v>660.39300000000003</v>
      </c>
      <c r="C640">
        <v>657.76599999999996</v>
      </c>
      <c r="D640">
        <v>595.88599999999997</v>
      </c>
      <c r="E640">
        <v>219.53</v>
      </c>
      <c r="F640">
        <v>0</v>
      </c>
      <c r="G640">
        <v>1.1512100000000001E-2</v>
      </c>
      <c r="H640">
        <v>1</v>
      </c>
      <c r="I640">
        <v>0</v>
      </c>
    </row>
    <row r="641" spans="1:9" x14ac:dyDescent="0.25">
      <c r="A641" t="s">
        <v>40</v>
      </c>
      <c r="B641">
        <v>659.87199999999996</v>
      </c>
      <c r="C641">
        <v>657.22199999999998</v>
      </c>
      <c r="D641">
        <v>597.25300000000004</v>
      </c>
      <c r="E641">
        <v>220.91900000000001</v>
      </c>
      <c r="F641">
        <v>0</v>
      </c>
      <c r="G641">
        <v>1.0913900000000001E-2</v>
      </c>
      <c r="H641">
        <v>1</v>
      </c>
      <c r="I641">
        <v>0</v>
      </c>
    </row>
    <row r="642" spans="1:9" x14ac:dyDescent="0.25">
      <c r="A642" t="s">
        <v>40</v>
      </c>
      <c r="B642">
        <v>661.33399999999995</v>
      </c>
      <c r="C642">
        <v>659.10199999999998</v>
      </c>
      <c r="D642">
        <v>598.08500000000004</v>
      </c>
      <c r="E642">
        <v>221.57</v>
      </c>
      <c r="F642">
        <v>0</v>
      </c>
      <c r="G642">
        <v>1.59364E-2</v>
      </c>
      <c r="H642">
        <v>1</v>
      </c>
      <c r="I642">
        <v>0</v>
      </c>
    </row>
    <row r="643" spans="1:9" x14ac:dyDescent="0.25">
      <c r="A643" t="s">
        <v>40</v>
      </c>
      <c r="B643">
        <v>657.68799999999999</v>
      </c>
      <c r="C643">
        <v>655.41399999999999</v>
      </c>
      <c r="D643">
        <v>596.07100000000003</v>
      </c>
      <c r="E643">
        <v>220.024</v>
      </c>
      <c r="F643">
        <v>0</v>
      </c>
      <c r="G643">
        <v>1.59364E-2</v>
      </c>
      <c r="H643">
        <v>1</v>
      </c>
      <c r="I643">
        <v>0</v>
      </c>
    </row>
    <row r="644" spans="1:9" x14ac:dyDescent="0.25">
      <c r="A644" t="s">
        <v>40</v>
      </c>
      <c r="B644">
        <v>658.42100000000005</v>
      </c>
      <c r="C644">
        <v>656.26400000000001</v>
      </c>
      <c r="D644">
        <v>597.08299999999997</v>
      </c>
      <c r="E644">
        <v>220.4</v>
      </c>
      <c r="F644">
        <v>0</v>
      </c>
      <c r="G644">
        <v>1.09137E-2</v>
      </c>
      <c r="H644">
        <v>1</v>
      </c>
      <c r="I644">
        <v>0</v>
      </c>
    </row>
    <row r="645" spans="1:9" x14ac:dyDescent="0.25">
      <c r="A645" t="s">
        <v>40</v>
      </c>
      <c r="B645">
        <v>660.51499999999999</v>
      </c>
      <c r="C645">
        <v>658.23400000000004</v>
      </c>
      <c r="D645">
        <v>597.47400000000005</v>
      </c>
      <c r="E645">
        <v>220.828</v>
      </c>
      <c r="F645">
        <v>0</v>
      </c>
      <c r="G645">
        <v>1.1485499999999999E-2</v>
      </c>
      <c r="H645">
        <v>1</v>
      </c>
      <c r="I645">
        <v>0</v>
      </c>
    </row>
    <row r="646" spans="1:9" x14ac:dyDescent="0.25">
      <c r="A646" t="s">
        <v>40</v>
      </c>
      <c r="B646">
        <v>657.94500000000005</v>
      </c>
      <c r="C646">
        <v>655.75300000000004</v>
      </c>
      <c r="D646">
        <v>595.72500000000002</v>
      </c>
      <c r="E646">
        <v>220.29</v>
      </c>
      <c r="F646">
        <v>0</v>
      </c>
      <c r="G646">
        <v>1.59364E-2</v>
      </c>
      <c r="H646">
        <v>1</v>
      </c>
      <c r="I646">
        <v>0</v>
      </c>
    </row>
    <row r="647" spans="1:9" x14ac:dyDescent="0.25">
      <c r="A647" t="s">
        <v>40</v>
      </c>
      <c r="B647">
        <v>657.38199999999995</v>
      </c>
      <c r="C647">
        <v>654.99599999999998</v>
      </c>
      <c r="D647">
        <v>596.17200000000003</v>
      </c>
      <c r="E647">
        <v>220.226</v>
      </c>
      <c r="F647">
        <v>0</v>
      </c>
      <c r="G647">
        <v>1.12505E-2</v>
      </c>
      <c r="H647">
        <v>1</v>
      </c>
      <c r="I647">
        <v>0</v>
      </c>
    </row>
    <row r="648" spans="1:9" x14ac:dyDescent="0.25">
      <c r="A648" t="s">
        <v>40</v>
      </c>
      <c r="B648">
        <v>658.30600000000004</v>
      </c>
      <c r="C648">
        <v>655.89300000000003</v>
      </c>
      <c r="D648">
        <v>596.86300000000006</v>
      </c>
      <c r="E648">
        <v>220.82499999999999</v>
      </c>
      <c r="F648">
        <v>0</v>
      </c>
      <c r="G648">
        <v>1.59364E-2</v>
      </c>
      <c r="H648">
        <v>1</v>
      </c>
      <c r="I648">
        <v>0</v>
      </c>
    </row>
    <row r="649" spans="1:9" x14ac:dyDescent="0.25">
      <c r="A649" t="s">
        <v>40</v>
      </c>
      <c r="B649">
        <v>660.15300000000002</v>
      </c>
      <c r="C649">
        <v>658.06500000000005</v>
      </c>
      <c r="D649">
        <v>597.27099999999996</v>
      </c>
      <c r="E649">
        <v>221.28700000000001</v>
      </c>
      <c r="F649">
        <v>0</v>
      </c>
      <c r="G649">
        <v>1.59364E-2</v>
      </c>
      <c r="H649">
        <v>1</v>
      </c>
      <c r="I649">
        <v>0</v>
      </c>
    </row>
    <row r="650" spans="1:9" x14ac:dyDescent="0.25">
      <c r="A650" t="s">
        <v>40</v>
      </c>
      <c r="B650">
        <v>664.62699999999995</v>
      </c>
      <c r="C650">
        <v>661.48500000000001</v>
      </c>
      <c r="D650">
        <v>602.11</v>
      </c>
      <c r="E650">
        <v>222.18199999999999</v>
      </c>
      <c r="F650">
        <v>0</v>
      </c>
      <c r="G650">
        <v>1.59364E-2</v>
      </c>
      <c r="H650">
        <v>1</v>
      </c>
      <c r="I650">
        <v>0</v>
      </c>
    </row>
    <row r="651" spans="1:9" x14ac:dyDescent="0.25">
      <c r="A651" t="s">
        <v>40</v>
      </c>
      <c r="B651">
        <v>666.18899999999996</v>
      </c>
      <c r="C651">
        <v>663.98900000000003</v>
      </c>
      <c r="D651">
        <v>603.49400000000003</v>
      </c>
      <c r="E651">
        <v>222.57499999999999</v>
      </c>
      <c r="F651">
        <v>0</v>
      </c>
      <c r="G651">
        <v>1.1032800000000001E-2</v>
      </c>
      <c r="H651">
        <v>1</v>
      </c>
      <c r="I651">
        <v>0</v>
      </c>
    </row>
    <row r="652" spans="1:9" x14ac:dyDescent="0.25">
      <c r="A652" t="s">
        <v>40</v>
      </c>
      <c r="B652">
        <v>664.99099999999999</v>
      </c>
      <c r="C652">
        <v>662.84299999999996</v>
      </c>
      <c r="D652">
        <v>602.59299999999996</v>
      </c>
      <c r="E652">
        <v>222.36500000000001</v>
      </c>
      <c r="F652">
        <v>0</v>
      </c>
      <c r="G652">
        <v>1.09558E-2</v>
      </c>
      <c r="H652">
        <v>1</v>
      </c>
      <c r="I652">
        <v>0</v>
      </c>
    </row>
    <row r="653" spans="1:9" x14ac:dyDescent="0.25">
      <c r="A653" t="s">
        <v>40</v>
      </c>
      <c r="B653">
        <v>664.27099999999996</v>
      </c>
      <c r="C653">
        <v>662.00800000000004</v>
      </c>
      <c r="D653">
        <v>602.50699999999995</v>
      </c>
      <c r="E653">
        <v>223.06</v>
      </c>
      <c r="F653">
        <v>0</v>
      </c>
      <c r="G653">
        <v>1.23807E-2</v>
      </c>
      <c r="H653">
        <v>1</v>
      </c>
      <c r="I653">
        <v>0</v>
      </c>
    </row>
    <row r="654" spans="1:9" x14ac:dyDescent="0.25">
      <c r="A654" t="s">
        <v>40</v>
      </c>
      <c r="B654">
        <v>666.53</v>
      </c>
      <c r="C654">
        <v>664.38</v>
      </c>
      <c r="D654">
        <v>603.69399999999996</v>
      </c>
      <c r="E654">
        <v>222.559</v>
      </c>
      <c r="F654">
        <v>0</v>
      </c>
      <c r="G654">
        <v>1.13375E-2</v>
      </c>
      <c r="H654">
        <v>1</v>
      </c>
      <c r="I654">
        <v>0</v>
      </c>
    </row>
    <row r="655" spans="1:9" x14ac:dyDescent="0.25">
      <c r="A655" t="s">
        <v>40</v>
      </c>
      <c r="B655">
        <v>665.298</v>
      </c>
      <c r="C655">
        <v>663.13499999999999</v>
      </c>
      <c r="D655">
        <v>602.26300000000003</v>
      </c>
      <c r="E655">
        <v>222.11699999999999</v>
      </c>
      <c r="F655">
        <v>0</v>
      </c>
      <c r="G655">
        <v>1.59364E-2</v>
      </c>
      <c r="H655">
        <v>1</v>
      </c>
      <c r="I655">
        <v>0</v>
      </c>
    </row>
    <row r="656" spans="1:9" x14ac:dyDescent="0.25">
      <c r="A656" t="s">
        <v>40</v>
      </c>
      <c r="B656">
        <v>665.25599999999997</v>
      </c>
      <c r="C656">
        <v>662.88099999999997</v>
      </c>
      <c r="D656">
        <v>603.03099999999995</v>
      </c>
      <c r="E656">
        <v>222.18899999999999</v>
      </c>
      <c r="F656">
        <v>0</v>
      </c>
      <c r="G656">
        <v>1.59364E-2</v>
      </c>
      <c r="H656">
        <v>1</v>
      </c>
      <c r="I656">
        <v>0</v>
      </c>
    </row>
    <row r="657" spans="1:25" x14ac:dyDescent="0.25">
      <c r="A657" t="s">
        <v>40</v>
      </c>
      <c r="B657">
        <v>665.96400000000006</v>
      </c>
      <c r="C657">
        <v>663.77700000000004</v>
      </c>
      <c r="D657">
        <v>603.08000000000004</v>
      </c>
      <c r="E657">
        <v>222.81200000000001</v>
      </c>
      <c r="F657">
        <v>0</v>
      </c>
      <c r="G657">
        <v>1.59364E-2</v>
      </c>
      <c r="H657">
        <v>1</v>
      </c>
      <c r="I657">
        <v>0</v>
      </c>
    </row>
    <row r="658" spans="1:25" x14ac:dyDescent="0.25">
      <c r="A658" t="s">
        <v>40</v>
      </c>
      <c r="B658">
        <v>667.64400000000001</v>
      </c>
      <c r="C658">
        <v>665.51499999999999</v>
      </c>
      <c r="D658">
        <v>603.88699999999994</v>
      </c>
      <c r="E658">
        <v>222.976</v>
      </c>
      <c r="F658">
        <v>0</v>
      </c>
      <c r="G658">
        <v>1.59364E-2</v>
      </c>
      <c r="H658">
        <v>1</v>
      </c>
      <c r="I658">
        <v>0</v>
      </c>
    </row>
    <row r="659" spans="1:25" x14ac:dyDescent="0.25">
      <c r="A659" t="s">
        <v>40</v>
      </c>
      <c r="B659">
        <v>662.97699999999998</v>
      </c>
      <c r="C659">
        <v>660.80499999999995</v>
      </c>
      <c r="D659">
        <v>601.42100000000005</v>
      </c>
      <c r="E659">
        <v>222.44300000000001</v>
      </c>
      <c r="F659">
        <v>0</v>
      </c>
      <c r="G659">
        <v>1.08571E-2</v>
      </c>
      <c r="H659">
        <v>1</v>
      </c>
      <c r="I659">
        <v>0</v>
      </c>
    </row>
    <row r="660" spans="1:25" x14ac:dyDescent="0.25">
      <c r="A660" t="s">
        <v>40</v>
      </c>
      <c r="B660">
        <v>665.00199999999995</v>
      </c>
      <c r="C660">
        <v>662.76300000000003</v>
      </c>
      <c r="D660">
        <v>603.19399999999996</v>
      </c>
      <c r="E660">
        <v>222.535</v>
      </c>
      <c r="F660">
        <v>0</v>
      </c>
      <c r="G660">
        <v>1.59364E-2</v>
      </c>
      <c r="H660">
        <v>1</v>
      </c>
      <c r="I660">
        <v>0</v>
      </c>
    </row>
    <row r="661" spans="1:25" x14ac:dyDescent="0.25">
      <c r="A661" t="s">
        <v>40</v>
      </c>
      <c r="B661">
        <v>666.66499999999996</v>
      </c>
      <c r="C661">
        <v>664.53399999999999</v>
      </c>
      <c r="D661">
        <v>603.35</v>
      </c>
      <c r="E661">
        <v>222.631</v>
      </c>
      <c r="F661">
        <v>0</v>
      </c>
      <c r="G661">
        <v>1.59364E-2</v>
      </c>
      <c r="H661">
        <v>1</v>
      </c>
      <c r="I661">
        <v>0</v>
      </c>
    </row>
    <row r="662" spans="1:25" x14ac:dyDescent="0.25">
      <c r="A662" t="s">
        <v>40</v>
      </c>
      <c r="B662">
        <v>664.25199999999995</v>
      </c>
      <c r="C662">
        <v>661.67399999999998</v>
      </c>
      <c r="D662">
        <v>602.34500000000003</v>
      </c>
      <c r="E662">
        <v>222.25899999999999</v>
      </c>
      <c r="F662">
        <v>0</v>
      </c>
      <c r="G662">
        <v>1.59364E-2</v>
      </c>
      <c r="H662">
        <v>1</v>
      </c>
      <c r="I662">
        <v>0</v>
      </c>
    </row>
    <row r="663" spans="1:25" x14ac:dyDescent="0.25">
      <c r="A663" t="s">
        <v>40</v>
      </c>
      <c r="B663">
        <v>667.35699999999997</v>
      </c>
      <c r="C663">
        <v>664.97699999999998</v>
      </c>
      <c r="D663">
        <v>603.452</v>
      </c>
      <c r="E663">
        <v>222.57400000000001</v>
      </c>
      <c r="F663">
        <v>0</v>
      </c>
      <c r="G663">
        <v>1.59364E-2</v>
      </c>
      <c r="H663">
        <v>1</v>
      </c>
      <c r="I663">
        <v>0</v>
      </c>
    </row>
    <row r="664" spans="1:25" x14ac:dyDescent="0.25">
      <c r="A664" t="s">
        <v>40</v>
      </c>
      <c r="B664">
        <v>667.48900000000003</v>
      </c>
      <c r="C664">
        <v>665.19100000000003</v>
      </c>
      <c r="D664">
        <v>604.21900000000005</v>
      </c>
      <c r="E664">
        <v>222.34700000000001</v>
      </c>
      <c r="F664">
        <v>0</v>
      </c>
      <c r="G664">
        <v>1.59364E-2</v>
      </c>
      <c r="H664">
        <v>1</v>
      </c>
      <c r="I664">
        <v>0</v>
      </c>
    </row>
    <row r="665" spans="1:25" x14ac:dyDescent="0.25">
      <c r="A665" t="s">
        <v>40</v>
      </c>
      <c r="B665">
        <v>664.04399999999998</v>
      </c>
      <c r="C665">
        <v>661.89300000000003</v>
      </c>
      <c r="D665">
        <v>601.97</v>
      </c>
      <c r="E665">
        <v>221.84200000000001</v>
      </c>
      <c r="F665">
        <v>0</v>
      </c>
      <c r="G665">
        <v>1.59364E-2</v>
      </c>
      <c r="H665">
        <v>1</v>
      </c>
      <c r="I665">
        <v>0</v>
      </c>
    </row>
    <row r="666" spans="1:25" x14ac:dyDescent="0.25">
      <c r="A666" t="s">
        <v>40</v>
      </c>
      <c r="B666">
        <v>665.94899999999996</v>
      </c>
      <c r="C666">
        <v>663.73500000000001</v>
      </c>
      <c r="D666">
        <v>603.17700000000002</v>
      </c>
      <c r="E666">
        <v>223.536</v>
      </c>
      <c r="F666">
        <v>0</v>
      </c>
      <c r="G666">
        <v>1.0859600000000001E-2</v>
      </c>
      <c r="H666">
        <v>1</v>
      </c>
      <c r="I666">
        <v>0</v>
      </c>
    </row>
    <row r="667" spans="1:25" x14ac:dyDescent="0.25">
      <c r="A667" t="s">
        <v>40</v>
      </c>
      <c r="B667">
        <v>668.76499999999999</v>
      </c>
      <c r="C667">
        <v>666.59199999999998</v>
      </c>
      <c r="D667">
        <v>603.65200000000004</v>
      </c>
      <c r="E667">
        <v>222.709</v>
      </c>
      <c r="F667">
        <v>0</v>
      </c>
      <c r="G667">
        <v>1.08574E-2</v>
      </c>
      <c r="H667">
        <v>1</v>
      </c>
      <c r="I667">
        <v>0</v>
      </c>
    </row>
    <row r="668" spans="1:25" x14ac:dyDescent="0.25">
      <c r="A668" t="s">
        <v>40</v>
      </c>
      <c r="B668">
        <v>664.65</v>
      </c>
      <c r="C668">
        <v>662.05</v>
      </c>
      <c r="D668">
        <v>602.23800000000006</v>
      </c>
      <c r="E668">
        <v>221.959</v>
      </c>
      <c r="F668">
        <v>0</v>
      </c>
      <c r="G668">
        <v>1.12742E-2</v>
      </c>
      <c r="H668">
        <v>1</v>
      </c>
      <c r="I668">
        <v>0</v>
      </c>
    </row>
    <row r="669" spans="1:25" x14ac:dyDescent="0.25">
      <c r="A669" t="s">
        <v>40</v>
      </c>
      <c r="B669">
        <v>666.44500000000005</v>
      </c>
      <c r="C669">
        <v>664.12800000000004</v>
      </c>
      <c r="D669">
        <v>603.96699999999998</v>
      </c>
      <c r="E669">
        <v>223.46100000000001</v>
      </c>
      <c r="F669">
        <v>0</v>
      </c>
      <c r="G669">
        <v>1.0857E-2</v>
      </c>
      <c r="H669">
        <v>1</v>
      </c>
      <c r="I669">
        <v>0</v>
      </c>
    </row>
    <row r="670" spans="1:25" x14ac:dyDescent="0.25">
      <c r="A670" t="s">
        <v>40</v>
      </c>
      <c r="B670">
        <v>666.88199999999995</v>
      </c>
      <c r="C670">
        <v>664.23400000000004</v>
      </c>
      <c r="D670">
        <v>602.803</v>
      </c>
      <c r="E670">
        <v>222.881</v>
      </c>
      <c r="F670">
        <v>0</v>
      </c>
      <c r="G670">
        <v>1.59364E-2</v>
      </c>
      <c r="H670">
        <v>1</v>
      </c>
      <c r="I670">
        <v>0</v>
      </c>
    </row>
    <row r="671" spans="1:25" x14ac:dyDescent="0.25">
      <c r="A671" t="s">
        <v>40</v>
      </c>
      <c r="B671">
        <v>663.56799999999998</v>
      </c>
      <c r="C671">
        <v>661.30399999999997</v>
      </c>
      <c r="D671">
        <v>601.35299999999995</v>
      </c>
      <c r="E671">
        <v>221.714</v>
      </c>
      <c r="F671">
        <v>0</v>
      </c>
      <c r="G671">
        <v>1.59364E-2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666.529</v>
      </c>
      <c r="C672">
        <v>664.37800000000004</v>
      </c>
      <c r="D672">
        <v>602.81600000000003</v>
      </c>
      <c r="E672">
        <v>222.43299999999999</v>
      </c>
      <c r="F672">
        <v>0</v>
      </c>
      <c r="G672">
        <v>1.59364E-2</v>
      </c>
      <c r="H672">
        <v>1</v>
      </c>
      <c r="I672">
        <v>0</v>
      </c>
      <c r="R672">
        <f>AVERAGE(B623:B672)</f>
        <v>662.58459999999991</v>
      </c>
      <c r="S672">
        <f>AVERAGE(C623:C672)</f>
        <v>660.26747999999998</v>
      </c>
      <c r="U672">
        <f>_xlfn.VAR.P(B623:B672)</f>
        <v>10.781579319999942</v>
      </c>
      <c r="V672">
        <f>_xlfn.VAR.P(C623:C672)</f>
        <v>10.890400889600027</v>
      </c>
      <c r="X672">
        <f>1.96*SQRT(U672)/50</f>
        <v>0.12871443604462054</v>
      </c>
      <c r="Y672">
        <f>1.96*SQRT(V672)/50</f>
        <v>0.12936238101934808</v>
      </c>
    </row>
    <row r="673" spans="1:9" x14ac:dyDescent="0.25">
      <c r="A673" t="s">
        <v>39</v>
      </c>
      <c r="B673">
        <v>33483.222999999998</v>
      </c>
      <c r="C673" t="s">
        <v>37</v>
      </c>
    </row>
    <row r="674" spans="1:9" x14ac:dyDescent="0.25">
      <c r="A674" t="s">
        <v>41</v>
      </c>
      <c r="B674">
        <v>509.38400000000001</v>
      </c>
      <c r="C674">
        <v>508.81</v>
      </c>
      <c r="D674">
        <v>445.96699999999998</v>
      </c>
      <c r="E674">
        <v>63.184100000000001</v>
      </c>
      <c r="F674">
        <v>0</v>
      </c>
      <c r="G674">
        <v>1.59364E-2</v>
      </c>
      <c r="H674">
        <v>1</v>
      </c>
      <c r="I674">
        <v>0</v>
      </c>
    </row>
    <row r="675" spans="1:9" x14ac:dyDescent="0.25">
      <c r="A675" t="s">
        <v>41</v>
      </c>
      <c r="B675">
        <v>506.80599999999998</v>
      </c>
      <c r="C675">
        <v>506.22399999999999</v>
      </c>
      <c r="D675">
        <v>446.48</v>
      </c>
      <c r="E675">
        <v>63.100900000000003</v>
      </c>
      <c r="F675">
        <v>0</v>
      </c>
      <c r="G675">
        <v>1.59364E-2</v>
      </c>
      <c r="H675">
        <v>1</v>
      </c>
      <c r="I675">
        <v>0</v>
      </c>
    </row>
    <row r="676" spans="1:9" x14ac:dyDescent="0.25">
      <c r="A676" t="s">
        <v>41</v>
      </c>
      <c r="B676">
        <v>509.00299999999999</v>
      </c>
      <c r="C676">
        <v>508.27300000000002</v>
      </c>
      <c r="D676">
        <v>445.48599999999999</v>
      </c>
      <c r="E676">
        <v>62.978900000000003</v>
      </c>
      <c r="F676">
        <v>0</v>
      </c>
      <c r="G676">
        <v>1.59364E-2</v>
      </c>
      <c r="H676">
        <v>1</v>
      </c>
      <c r="I676">
        <v>0</v>
      </c>
    </row>
    <row r="677" spans="1:9" x14ac:dyDescent="0.25">
      <c r="A677" t="s">
        <v>41</v>
      </c>
      <c r="B677">
        <v>511.24400000000003</v>
      </c>
      <c r="C677">
        <v>510.53800000000001</v>
      </c>
      <c r="D677">
        <v>446.30200000000002</v>
      </c>
      <c r="E677">
        <v>63.501899999999999</v>
      </c>
      <c r="F677">
        <v>0</v>
      </c>
      <c r="G677">
        <v>1.59364E-2</v>
      </c>
      <c r="H677">
        <v>1</v>
      </c>
      <c r="I677">
        <v>0</v>
      </c>
    </row>
    <row r="678" spans="1:9" x14ac:dyDescent="0.25">
      <c r="A678" t="s">
        <v>41</v>
      </c>
      <c r="B678">
        <v>510.29300000000001</v>
      </c>
      <c r="C678">
        <v>509.59100000000001</v>
      </c>
      <c r="D678">
        <v>445.92399999999998</v>
      </c>
      <c r="E678">
        <v>63.090200000000003</v>
      </c>
      <c r="F678">
        <v>0</v>
      </c>
      <c r="G678">
        <v>1.59364E-2</v>
      </c>
      <c r="H678">
        <v>1</v>
      </c>
      <c r="I678">
        <v>0</v>
      </c>
    </row>
    <row r="679" spans="1:9" x14ac:dyDescent="0.25">
      <c r="A679" t="s">
        <v>41</v>
      </c>
      <c r="B679">
        <v>509.23</v>
      </c>
      <c r="C679">
        <v>508.44200000000001</v>
      </c>
      <c r="D679">
        <v>446.23700000000002</v>
      </c>
      <c r="E679">
        <v>63.002600000000001</v>
      </c>
      <c r="F679">
        <v>0</v>
      </c>
      <c r="G679">
        <v>1.59364E-2</v>
      </c>
      <c r="H679">
        <v>1</v>
      </c>
      <c r="I679">
        <v>0</v>
      </c>
    </row>
    <row r="680" spans="1:9" x14ac:dyDescent="0.25">
      <c r="A680" t="s">
        <v>41</v>
      </c>
      <c r="B680">
        <v>511.834</v>
      </c>
      <c r="C680">
        <v>511.26</v>
      </c>
      <c r="D680">
        <v>446.63499999999999</v>
      </c>
      <c r="E680">
        <v>63.259</v>
      </c>
      <c r="F680">
        <v>0</v>
      </c>
      <c r="G680">
        <v>1.59364E-2</v>
      </c>
      <c r="H680">
        <v>1</v>
      </c>
      <c r="I680">
        <v>0</v>
      </c>
    </row>
    <row r="681" spans="1:9" x14ac:dyDescent="0.25">
      <c r="A681" t="s">
        <v>41</v>
      </c>
      <c r="B681">
        <v>509.42700000000002</v>
      </c>
      <c r="C681">
        <v>508.72899999999998</v>
      </c>
      <c r="D681">
        <v>445.50400000000002</v>
      </c>
      <c r="E681">
        <v>63.252499999999998</v>
      </c>
      <c r="F681">
        <v>0</v>
      </c>
      <c r="G681">
        <v>4.3258400000000001E-3</v>
      </c>
      <c r="H681">
        <v>1</v>
      </c>
      <c r="I681">
        <v>0</v>
      </c>
    </row>
    <row r="682" spans="1:9" x14ac:dyDescent="0.25">
      <c r="A682" t="s">
        <v>41</v>
      </c>
      <c r="B682">
        <v>511.44600000000003</v>
      </c>
      <c r="C682">
        <v>510.84699999999998</v>
      </c>
      <c r="D682">
        <v>446.80799999999999</v>
      </c>
      <c r="E682">
        <v>63.262</v>
      </c>
      <c r="F682">
        <v>0</v>
      </c>
      <c r="G682">
        <v>1.59364E-2</v>
      </c>
      <c r="H682">
        <v>1</v>
      </c>
      <c r="I682">
        <v>0</v>
      </c>
    </row>
    <row r="683" spans="1:9" x14ac:dyDescent="0.25">
      <c r="A683" t="s">
        <v>41</v>
      </c>
      <c r="B683">
        <v>509.37700000000001</v>
      </c>
      <c r="C683">
        <v>508.61200000000002</v>
      </c>
      <c r="D683">
        <v>446.173</v>
      </c>
      <c r="E683">
        <v>63.334000000000003</v>
      </c>
      <c r="F683">
        <v>0</v>
      </c>
      <c r="G683">
        <v>1.2773800000000001E-3</v>
      </c>
      <c r="H683">
        <v>1</v>
      </c>
      <c r="I683">
        <v>0</v>
      </c>
    </row>
    <row r="684" spans="1:9" x14ac:dyDescent="0.25">
      <c r="A684" t="s">
        <v>41</v>
      </c>
      <c r="B684">
        <v>511.51799999999997</v>
      </c>
      <c r="C684">
        <v>510.92200000000003</v>
      </c>
      <c r="D684">
        <v>446.72899999999998</v>
      </c>
      <c r="E684">
        <v>63.644199999999998</v>
      </c>
      <c r="F684">
        <v>0</v>
      </c>
      <c r="G684">
        <v>1.59364E-2</v>
      </c>
      <c r="H684">
        <v>1</v>
      </c>
      <c r="I684">
        <v>0</v>
      </c>
    </row>
    <row r="685" spans="1:9" x14ac:dyDescent="0.25">
      <c r="A685" t="s">
        <v>41</v>
      </c>
      <c r="B685">
        <v>508.81200000000001</v>
      </c>
      <c r="C685">
        <v>508.24</v>
      </c>
      <c r="D685">
        <v>445.98700000000002</v>
      </c>
      <c r="E685">
        <v>63.348399999999998</v>
      </c>
      <c r="F685">
        <v>0</v>
      </c>
      <c r="G685">
        <v>1.59364E-2</v>
      </c>
      <c r="H685">
        <v>1</v>
      </c>
      <c r="I685">
        <v>0</v>
      </c>
    </row>
    <row r="686" spans="1:9" x14ac:dyDescent="0.25">
      <c r="A686" t="s">
        <v>41</v>
      </c>
      <c r="B686">
        <v>511.66399999999999</v>
      </c>
      <c r="C686">
        <v>511.06700000000001</v>
      </c>
      <c r="D686">
        <v>447.32400000000001</v>
      </c>
      <c r="E686">
        <v>63.205599999999997</v>
      </c>
      <c r="F686">
        <v>0</v>
      </c>
      <c r="G686">
        <v>1.59364E-2</v>
      </c>
      <c r="H686">
        <v>1</v>
      </c>
      <c r="I686">
        <v>0</v>
      </c>
    </row>
    <row r="687" spans="1:9" x14ac:dyDescent="0.25">
      <c r="A687" t="s">
        <v>41</v>
      </c>
      <c r="B687">
        <v>509.58199999999999</v>
      </c>
      <c r="C687">
        <v>508.98099999999999</v>
      </c>
      <c r="D687">
        <v>445.97300000000001</v>
      </c>
      <c r="E687">
        <v>63.1937</v>
      </c>
      <c r="F687">
        <v>0</v>
      </c>
      <c r="G687">
        <v>1.59364E-2</v>
      </c>
      <c r="H687">
        <v>1</v>
      </c>
      <c r="I687">
        <v>0</v>
      </c>
    </row>
    <row r="688" spans="1:9" x14ac:dyDescent="0.25">
      <c r="A688" t="s">
        <v>41</v>
      </c>
      <c r="B688">
        <v>508.21199999999999</v>
      </c>
      <c r="C688">
        <v>507.31700000000001</v>
      </c>
      <c r="D688">
        <v>444.05</v>
      </c>
      <c r="E688">
        <v>62.860799999999998</v>
      </c>
      <c r="F688">
        <v>0</v>
      </c>
      <c r="G688">
        <v>1.59364E-2</v>
      </c>
      <c r="H688">
        <v>1</v>
      </c>
      <c r="I688">
        <v>0</v>
      </c>
    </row>
    <row r="689" spans="1:9" x14ac:dyDescent="0.25">
      <c r="A689" t="s">
        <v>41</v>
      </c>
      <c r="B689">
        <v>506.56200000000001</v>
      </c>
      <c r="C689">
        <v>505.87299999999999</v>
      </c>
      <c r="D689">
        <v>443.64600000000002</v>
      </c>
      <c r="E689">
        <v>63.063499999999998</v>
      </c>
      <c r="F689">
        <v>0</v>
      </c>
      <c r="G689">
        <v>1.59364E-2</v>
      </c>
      <c r="H689">
        <v>1</v>
      </c>
      <c r="I689">
        <v>0</v>
      </c>
    </row>
    <row r="690" spans="1:9" x14ac:dyDescent="0.25">
      <c r="A690" t="s">
        <v>41</v>
      </c>
      <c r="B690">
        <v>509.73599999999999</v>
      </c>
      <c r="C690">
        <v>509.00400000000002</v>
      </c>
      <c r="D690">
        <v>444.7</v>
      </c>
      <c r="E690">
        <v>63.349400000000003</v>
      </c>
      <c r="F690">
        <v>0</v>
      </c>
      <c r="G690">
        <v>1.59364E-2</v>
      </c>
      <c r="H690">
        <v>1</v>
      </c>
      <c r="I690">
        <v>0</v>
      </c>
    </row>
    <row r="691" spans="1:9" x14ac:dyDescent="0.25">
      <c r="A691" t="s">
        <v>41</v>
      </c>
      <c r="B691">
        <v>506.95499999999998</v>
      </c>
      <c r="C691">
        <v>506.28</v>
      </c>
      <c r="D691">
        <v>443.60300000000001</v>
      </c>
      <c r="E691">
        <v>62.794899999999998</v>
      </c>
      <c r="F691">
        <v>0</v>
      </c>
      <c r="G691">
        <v>1.59364E-2</v>
      </c>
      <c r="H691">
        <v>1</v>
      </c>
      <c r="I691">
        <v>0</v>
      </c>
    </row>
    <row r="692" spans="1:9" x14ac:dyDescent="0.25">
      <c r="A692" t="s">
        <v>41</v>
      </c>
      <c r="B692">
        <v>509.77600000000001</v>
      </c>
      <c r="C692">
        <v>509.13299999999998</v>
      </c>
      <c r="D692">
        <v>444.52199999999999</v>
      </c>
      <c r="E692">
        <v>63.305599999999998</v>
      </c>
      <c r="F692">
        <v>0</v>
      </c>
      <c r="G692">
        <v>1.59364E-2</v>
      </c>
      <c r="H692">
        <v>1</v>
      </c>
      <c r="I692">
        <v>0</v>
      </c>
    </row>
    <row r="693" spans="1:9" x14ac:dyDescent="0.25">
      <c r="A693" t="s">
        <v>41</v>
      </c>
      <c r="B693">
        <v>508.21800000000002</v>
      </c>
      <c r="C693">
        <v>507.57499999999999</v>
      </c>
      <c r="D693">
        <v>443.16199999999998</v>
      </c>
      <c r="E693">
        <v>63.035699999999999</v>
      </c>
      <c r="F693">
        <v>0</v>
      </c>
      <c r="G693">
        <v>1.59364E-2</v>
      </c>
      <c r="H693">
        <v>1</v>
      </c>
      <c r="I693">
        <v>0</v>
      </c>
    </row>
    <row r="694" spans="1:9" x14ac:dyDescent="0.25">
      <c r="A694" t="s">
        <v>41</v>
      </c>
      <c r="B694">
        <v>508.93400000000003</v>
      </c>
      <c r="C694">
        <v>508.28699999999998</v>
      </c>
      <c r="D694">
        <v>444.10199999999998</v>
      </c>
      <c r="E694">
        <v>63.662799999999997</v>
      </c>
      <c r="F694">
        <v>0</v>
      </c>
      <c r="G694">
        <v>1.59364E-2</v>
      </c>
      <c r="H694">
        <v>1</v>
      </c>
      <c r="I694">
        <v>0</v>
      </c>
    </row>
    <row r="695" spans="1:9" x14ac:dyDescent="0.25">
      <c r="A695" t="s">
        <v>41</v>
      </c>
      <c r="B695">
        <v>506.166</v>
      </c>
      <c r="C695">
        <v>505.51100000000002</v>
      </c>
      <c r="D695">
        <v>442.99</v>
      </c>
      <c r="E695">
        <v>63.054900000000004</v>
      </c>
      <c r="F695">
        <v>0</v>
      </c>
      <c r="G695">
        <v>1.59364E-2</v>
      </c>
      <c r="H695">
        <v>1</v>
      </c>
      <c r="I695">
        <v>0</v>
      </c>
    </row>
    <row r="696" spans="1:9" x14ac:dyDescent="0.25">
      <c r="A696" t="s">
        <v>41</v>
      </c>
      <c r="B696">
        <v>509.28300000000002</v>
      </c>
      <c r="C696">
        <v>508.63400000000001</v>
      </c>
      <c r="D696">
        <v>444.61500000000001</v>
      </c>
      <c r="E696">
        <v>63.596200000000003</v>
      </c>
      <c r="F696">
        <v>0</v>
      </c>
      <c r="G696">
        <v>1.59364E-2</v>
      </c>
      <c r="H696">
        <v>1</v>
      </c>
      <c r="I696">
        <v>0</v>
      </c>
    </row>
    <row r="697" spans="1:9" x14ac:dyDescent="0.25">
      <c r="A697" t="s">
        <v>41</v>
      </c>
      <c r="B697">
        <v>507.01100000000002</v>
      </c>
      <c r="C697">
        <v>506.32</v>
      </c>
      <c r="D697">
        <v>443.62200000000001</v>
      </c>
      <c r="E697">
        <v>63.1096</v>
      </c>
      <c r="F697">
        <v>0</v>
      </c>
      <c r="G697">
        <v>1.59364E-2</v>
      </c>
      <c r="H697">
        <v>1</v>
      </c>
      <c r="I697">
        <v>0</v>
      </c>
    </row>
    <row r="698" spans="1:9" x14ac:dyDescent="0.25">
      <c r="A698" t="s">
        <v>41</v>
      </c>
      <c r="B698">
        <v>509.53399999999999</v>
      </c>
      <c r="C698">
        <v>508.59</v>
      </c>
      <c r="D698">
        <v>444.45699999999999</v>
      </c>
      <c r="E698">
        <v>63.804600000000001</v>
      </c>
      <c r="F698">
        <v>0</v>
      </c>
      <c r="G698">
        <v>1.59364E-2</v>
      </c>
      <c r="H698">
        <v>1</v>
      </c>
      <c r="I698">
        <v>0</v>
      </c>
    </row>
    <row r="699" spans="1:9" x14ac:dyDescent="0.25">
      <c r="A699" t="s">
        <v>41</v>
      </c>
      <c r="B699">
        <v>507.07400000000001</v>
      </c>
      <c r="C699">
        <v>506.29899999999998</v>
      </c>
      <c r="D699">
        <v>443.51</v>
      </c>
      <c r="E699">
        <v>63.324199999999998</v>
      </c>
      <c r="F699">
        <v>0</v>
      </c>
      <c r="G699">
        <v>1.59364E-2</v>
      </c>
      <c r="H699">
        <v>1</v>
      </c>
      <c r="I699">
        <v>0</v>
      </c>
    </row>
    <row r="700" spans="1:9" x14ac:dyDescent="0.25">
      <c r="A700" t="s">
        <v>41</v>
      </c>
      <c r="B700">
        <v>509.26299999999998</v>
      </c>
      <c r="C700">
        <v>508.476</v>
      </c>
      <c r="D700">
        <v>444.45299999999997</v>
      </c>
      <c r="E700">
        <v>62.885800000000003</v>
      </c>
      <c r="F700">
        <v>0</v>
      </c>
      <c r="G700">
        <v>1.59364E-2</v>
      </c>
      <c r="H700">
        <v>1</v>
      </c>
      <c r="I700">
        <v>0</v>
      </c>
    </row>
    <row r="701" spans="1:9" x14ac:dyDescent="0.25">
      <c r="A701" t="s">
        <v>41</v>
      </c>
      <c r="B701">
        <v>506.77600000000001</v>
      </c>
      <c r="C701">
        <v>505.68799999999999</v>
      </c>
      <c r="D701">
        <v>443.09399999999999</v>
      </c>
      <c r="E701">
        <v>62.920999999999999</v>
      </c>
      <c r="F701">
        <v>0</v>
      </c>
      <c r="G701">
        <v>1.59364E-2</v>
      </c>
      <c r="H701">
        <v>1</v>
      </c>
      <c r="I701">
        <v>0</v>
      </c>
    </row>
    <row r="702" spans="1:9" x14ac:dyDescent="0.25">
      <c r="A702" t="s">
        <v>41</v>
      </c>
      <c r="B702">
        <v>509.65199999999999</v>
      </c>
      <c r="C702">
        <v>509.02199999999999</v>
      </c>
      <c r="D702">
        <v>444.66500000000002</v>
      </c>
      <c r="E702">
        <v>63.415300000000002</v>
      </c>
      <c r="F702">
        <v>0</v>
      </c>
      <c r="G702">
        <v>1.59364E-2</v>
      </c>
      <c r="H702">
        <v>1</v>
      </c>
      <c r="I702">
        <v>0</v>
      </c>
    </row>
    <row r="703" spans="1:9" x14ac:dyDescent="0.25">
      <c r="A703" t="s">
        <v>41</v>
      </c>
      <c r="B703">
        <v>507.07799999999997</v>
      </c>
      <c r="C703">
        <v>506.27300000000002</v>
      </c>
      <c r="D703">
        <v>443.637</v>
      </c>
      <c r="E703">
        <v>63.070300000000003</v>
      </c>
      <c r="F703">
        <v>0</v>
      </c>
      <c r="G703">
        <v>1.59364E-2</v>
      </c>
      <c r="H703">
        <v>1</v>
      </c>
      <c r="I703">
        <v>0</v>
      </c>
    </row>
    <row r="704" spans="1:9" x14ac:dyDescent="0.25">
      <c r="A704" t="s">
        <v>41</v>
      </c>
      <c r="B704">
        <v>509.55900000000003</v>
      </c>
      <c r="C704">
        <v>508.83</v>
      </c>
      <c r="D704">
        <v>445.20699999999999</v>
      </c>
      <c r="E704">
        <v>63.546700000000001</v>
      </c>
      <c r="F704">
        <v>0</v>
      </c>
      <c r="G704">
        <v>1.59364E-2</v>
      </c>
      <c r="H704">
        <v>1</v>
      </c>
      <c r="I704">
        <v>0</v>
      </c>
    </row>
    <row r="705" spans="1:9" x14ac:dyDescent="0.25">
      <c r="A705" t="s">
        <v>41</v>
      </c>
      <c r="B705">
        <v>506.24599999999998</v>
      </c>
      <c r="C705">
        <v>505.64</v>
      </c>
      <c r="D705">
        <v>442.73</v>
      </c>
      <c r="E705">
        <v>62.770600000000002</v>
      </c>
      <c r="F705">
        <v>0</v>
      </c>
      <c r="G705">
        <v>1.59364E-2</v>
      </c>
      <c r="H705">
        <v>1</v>
      </c>
      <c r="I705">
        <v>0</v>
      </c>
    </row>
    <row r="706" spans="1:9" x14ac:dyDescent="0.25">
      <c r="A706" t="s">
        <v>41</v>
      </c>
      <c r="B706">
        <v>509.41199999999998</v>
      </c>
      <c r="C706">
        <v>508.69900000000001</v>
      </c>
      <c r="D706">
        <v>444.61399999999998</v>
      </c>
      <c r="E706">
        <v>63.321100000000001</v>
      </c>
      <c r="F706">
        <v>0</v>
      </c>
      <c r="G706">
        <v>1.59364E-2</v>
      </c>
      <c r="H706">
        <v>1</v>
      </c>
      <c r="I706">
        <v>0</v>
      </c>
    </row>
    <row r="707" spans="1:9" x14ac:dyDescent="0.25">
      <c r="A707" t="s">
        <v>41</v>
      </c>
      <c r="B707">
        <v>506.77100000000002</v>
      </c>
      <c r="C707">
        <v>506.08100000000002</v>
      </c>
      <c r="D707">
        <v>443.75400000000002</v>
      </c>
      <c r="E707">
        <v>63.6693</v>
      </c>
      <c r="F707">
        <v>0</v>
      </c>
      <c r="G707">
        <v>1.59364E-2</v>
      </c>
      <c r="H707">
        <v>1</v>
      </c>
      <c r="I707">
        <v>0</v>
      </c>
    </row>
    <row r="708" spans="1:9" x14ac:dyDescent="0.25">
      <c r="A708" t="s">
        <v>41</v>
      </c>
      <c r="B708">
        <v>508.47800000000001</v>
      </c>
      <c r="C708">
        <v>507.822</v>
      </c>
      <c r="D708">
        <v>444.66</v>
      </c>
      <c r="E708">
        <v>63.124499999999998</v>
      </c>
      <c r="F708">
        <v>0</v>
      </c>
      <c r="G708">
        <v>1.59364E-2</v>
      </c>
      <c r="H708">
        <v>1</v>
      </c>
      <c r="I708">
        <v>0</v>
      </c>
    </row>
    <row r="709" spans="1:9" x14ac:dyDescent="0.25">
      <c r="A709" t="s">
        <v>41</v>
      </c>
      <c r="B709">
        <v>508.21100000000001</v>
      </c>
      <c r="C709">
        <v>507.48599999999999</v>
      </c>
      <c r="D709">
        <v>443.90499999999997</v>
      </c>
      <c r="E709">
        <v>63.076900000000002</v>
      </c>
      <c r="F709">
        <v>0</v>
      </c>
      <c r="G709">
        <v>1.59364E-2</v>
      </c>
      <c r="H709">
        <v>1</v>
      </c>
      <c r="I709">
        <v>0</v>
      </c>
    </row>
    <row r="710" spans="1:9" x14ac:dyDescent="0.25">
      <c r="A710" t="s">
        <v>41</v>
      </c>
      <c r="B710">
        <v>508.22500000000002</v>
      </c>
      <c r="C710">
        <v>507.54899999999998</v>
      </c>
      <c r="D710">
        <v>444.53899999999999</v>
      </c>
      <c r="E710">
        <v>63.273299999999999</v>
      </c>
      <c r="F710">
        <v>0</v>
      </c>
      <c r="G710">
        <v>1.59364E-2</v>
      </c>
      <c r="H710">
        <v>1</v>
      </c>
      <c r="I710">
        <v>0</v>
      </c>
    </row>
    <row r="711" spans="1:9" x14ac:dyDescent="0.25">
      <c r="A711" t="s">
        <v>41</v>
      </c>
      <c r="B711">
        <v>507.67700000000002</v>
      </c>
      <c r="C711">
        <v>506.99900000000002</v>
      </c>
      <c r="D711">
        <v>443.79300000000001</v>
      </c>
      <c r="E711">
        <v>62.817999999999998</v>
      </c>
      <c r="F711">
        <v>0</v>
      </c>
      <c r="G711">
        <v>1.59364E-2</v>
      </c>
      <c r="H711">
        <v>1</v>
      </c>
      <c r="I711">
        <v>0</v>
      </c>
    </row>
    <row r="712" spans="1:9" x14ac:dyDescent="0.25">
      <c r="A712" t="s">
        <v>41</v>
      </c>
      <c r="B712">
        <v>508.98399999999998</v>
      </c>
      <c r="C712">
        <v>508.28800000000001</v>
      </c>
      <c r="D712">
        <v>444.75</v>
      </c>
      <c r="E712">
        <v>63.284799999999997</v>
      </c>
      <c r="F712">
        <v>0</v>
      </c>
      <c r="G712">
        <v>1.59364E-2</v>
      </c>
      <c r="H712">
        <v>1</v>
      </c>
      <c r="I712">
        <v>0</v>
      </c>
    </row>
    <row r="713" spans="1:9" x14ac:dyDescent="0.25">
      <c r="A713" t="s">
        <v>41</v>
      </c>
      <c r="B713">
        <v>507.41500000000002</v>
      </c>
      <c r="C713">
        <v>506.71899999999999</v>
      </c>
      <c r="D713">
        <v>443.46600000000001</v>
      </c>
      <c r="E713">
        <v>62.744</v>
      </c>
      <c r="F713">
        <v>0</v>
      </c>
      <c r="G713">
        <v>1.59364E-2</v>
      </c>
      <c r="H713">
        <v>1</v>
      </c>
      <c r="I713">
        <v>0</v>
      </c>
    </row>
    <row r="714" spans="1:9" x14ac:dyDescent="0.25">
      <c r="A714" t="s">
        <v>41</v>
      </c>
      <c r="B714">
        <v>508.76299999999998</v>
      </c>
      <c r="C714">
        <v>508.02800000000002</v>
      </c>
      <c r="D714">
        <v>444.67</v>
      </c>
      <c r="E714">
        <v>63.072600000000001</v>
      </c>
      <c r="F714">
        <v>0</v>
      </c>
      <c r="G714">
        <v>1.59364E-2</v>
      </c>
      <c r="H714">
        <v>1</v>
      </c>
      <c r="I714">
        <v>0</v>
      </c>
    </row>
    <row r="715" spans="1:9" x14ac:dyDescent="0.25">
      <c r="A715" t="s">
        <v>41</v>
      </c>
      <c r="B715">
        <v>507.77699999999999</v>
      </c>
      <c r="C715">
        <v>507.05799999999999</v>
      </c>
      <c r="D715">
        <v>443.44</v>
      </c>
      <c r="E715">
        <v>63.38</v>
      </c>
      <c r="F715">
        <v>0</v>
      </c>
      <c r="G715">
        <v>1.59364E-2</v>
      </c>
      <c r="H715">
        <v>1</v>
      </c>
      <c r="I715">
        <v>0</v>
      </c>
    </row>
    <row r="716" spans="1:9" x14ac:dyDescent="0.25">
      <c r="A716" t="s">
        <v>41</v>
      </c>
      <c r="B716">
        <v>509.17500000000001</v>
      </c>
      <c r="C716">
        <v>507.95400000000001</v>
      </c>
      <c r="D716">
        <v>444.34899999999999</v>
      </c>
      <c r="E716">
        <v>63.716200000000001</v>
      </c>
      <c r="F716">
        <v>0</v>
      </c>
      <c r="G716">
        <v>1.59364E-2</v>
      </c>
      <c r="H716">
        <v>1</v>
      </c>
      <c r="I716">
        <v>0</v>
      </c>
    </row>
    <row r="717" spans="1:9" x14ac:dyDescent="0.25">
      <c r="A717" t="s">
        <v>41</v>
      </c>
      <c r="B717">
        <v>508.02800000000002</v>
      </c>
      <c r="C717">
        <v>507.37700000000001</v>
      </c>
      <c r="D717">
        <v>443.59100000000001</v>
      </c>
      <c r="E717">
        <v>63.0672</v>
      </c>
      <c r="F717">
        <v>0</v>
      </c>
      <c r="G717">
        <v>1.59364E-2</v>
      </c>
      <c r="H717">
        <v>1</v>
      </c>
      <c r="I717">
        <v>0</v>
      </c>
    </row>
    <row r="718" spans="1:9" x14ac:dyDescent="0.25">
      <c r="A718" t="s">
        <v>41</v>
      </c>
      <c r="B718">
        <v>509.62400000000002</v>
      </c>
      <c r="C718">
        <v>508.94</v>
      </c>
      <c r="D718">
        <v>445.077</v>
      </c>
      <c r="E718">
        <v>63.263800000000003</v>
      </c>
      <c r="F718">
        <v>0</v>
      </c>
      <c r="G718">
        <v>1.59364E-2</v>
      </c>
      <c r="H718">
        <v>1</v>
      </c>
      <c r="I718">
        <v>0</v>
      </c>
    </row>
    <row r="719" spans="1:9" x14ac:dyDescent="0.25">
      <c r="A719" t="s">
        <v>41</v>
      </c>
      <c r="B719">
        <v>507.94</v>
      </c>
      <c r="C719">
        <v>507.28100000000001</v>
      </c>
      <c r="D719">
        <v>443.625</v>
      </c>
      <c r="E719">
        <v>63.009399999999999</v>
      </c>
      <c r="F719">
        <v>0</v>
      </c>
      <c r="G719">
        <v>1.59364E-2</v>
      </c>
      <c r="H719">
        <v>1</v>
      </c>
      <c r="I719">
        <v>0</v>
      </c>
    </row>
    <row r="720" spans="1:9" x14ac:dyDescent="0.25">
      <c r="A720" t="s">
        <v>41</v>
      </c>
      <c r="B720">
        <v>509.97199999999998</v>
      </c>
      <c r="C720">
        <v>509.25400000000002</v>
      </c>
      <c r="D720">
        <v>444.50200000000001</v>
      </c>
      <c r="E720">
        <v>63.638300000000001</v>
      </c>
      <c r="F720">
        <v>0</v>
      </c>
      <c r="G720">
        <v>1.59364E-2</v>
      </c>
      <c r="H720">
        <v>1</v>
      </c>
      <c r="I720">
        <v>0</v>
      </c>
    </row>
    <row r="721" spans="1:25" x14ac:dyDescent="0.25">
      <c r="A721" t="s">
        <v>41</v>
      </c>
      <c r="B721">
        <v>508.24099999999999</v>
      </c>
      <c r="C721">
        <v>507.60199999999998</v>
      </c>
      <c r="D721">
        <v>443.70400000000001</v>
      </c>
      <c r="E721">
        <v>63.334299999999999</v>
      </c>
      <c r="F721">
        <v>0</v>
      </c>
      <c r="G721">
        <v>1.59364E-2</v>
      </c>
      <c r="H721">
        <v>1</v>
      </c>
      <c r="I721">
        <v>0</v>
      </c>
    </row>
    <row r="722" spans="1:25" x14ac:dyDescent="0.25">
      <c r="A722" t="s">
        <v>41</v>
      </c>
      <c r="B722">
        <v>508.024</v>
      </c>
      <c r="C722">
        <v>507.161</v>
      </c>
      <c r="D722">
        <v>443.83199999999999</v>
      </c>
      <c r="E722">
        <v>63.049799999999998</v>
      </c>
      <c r="F722">
        <v>0</v>
      </c>
      <c r="G722">
        <v>1.59364E-2</v>
      </c>
      <c r="H722">
        <v>1</v>
      </c>
      <c r="I722">
        <v>0</v>
      </c>
    </row>
    <row r="723" spans="1:25" x14ac:dyDescent="0.25">
      <c r="A723" t="s">
        <v>41</v>
      </c>
      <c r="B723">
        <v>508.92700000000002</v>
      </c>
      <c r="C723">
        <v>508.24</v>
      </c>
      <c r="D723">
        <v>443.94799999999998</v>
      </c>
      <c r="E723">
        <v>63.040999999999997</v>
      </c>
      <c r="F723">
        <v>0</v>
      </c>
      <c r="G723">
        <v>1.59364E-2</v>
      </c>
      <c r="H723">
        <v>1</v>
      </c>
      <c r="I723">
        <v>0</v>
      </c>
    </row>
    <row r="724" spans="1:25" x14ac:dyDescent="0.25">
      <c r="A724" t="s">
        <v>41</v>
      </c>
      <c r="B724">
        <v>508.04199999999997</v>
      </c>
      <c r="C724">
        <v>507.27699999999999</v>
      </c>
      <c r="D724">
        <v>443.86399999999998</v>
      </c>
      <c r="E724">
        <v>63.363999999999997</v>
      </c>
      <c r="F724">
        <v>0</v>
      </c>
      <c r="G724">
        <v>1.59364E-2</v>
      </c>
      <c r="H724">
        <v>1</v>
      </c>
      <c r="I724">
        <v>0</v>
      </c>
    </row>
    <row r="725" spans="1:25" x14ac:dyDescent="0.25">
      <c r="A725" t="s">
        <v>41</v>
      </c>
      <c r="B725">
        <v>508.45699999999999</v>
      </c>
      <c r="C725">
        <v>507.87900000000002</v>
      </c>
      <c r="D725">
        <v>444.70400000000001</v>
      </c>
      <c r="E725">
        <v>63.881</v>
      </c>
      <c r="F725">
        <v>0</v>
      </c>
      <c r="G725">
        <v>1.59364E-2</v>
      </c>
      <c r="H725">
        <v>1</v>
      </c>
      <c r="I725">
        <v>0</v>
      </c>
    </row>
    <row r="726" spans="1:25" x14ac:dyDescent="0.25">
      <c r="A726" t="s">
        <v>41</v>
      </c>
      <c r="B726">
        <v>506.505</v>
      </c>
      <c r="C726">
        <v>505.82499999999999</v>
      </c>
      <c r="D726">
        <v>443.82299999999998</v>
      </c>
      <c r="E726">
        <v>63.630299999999998</v>
      </c>
      <c r="F726">
        <v>0</v>
      </c>
      <c r="G726">
        <v>1.59364E-2</v>
      </c>
      <c r="H726">
        <v>1</v>
      </c>
      <c r="I726">
        <v>0</v>
      </c>
    </row>
    <row r="727" spans="1:25" x14ac:dyDescent="0.25">
      <c r="A727" t="s">
        <v>41</v>
      </c>
      <c r="B727">
        <v>506.90499999999997</v>
      </c>
      <c r="C727">
        <v>506.30200000000002</v>
      </c>
      <c r="D727">
        <v>444.74700000000001</v>
      </c>
      <c r="E727">
        <v>63.976500000000001</v>
      </c>
      <c r="F727">
        <v>0</v>
      </c>
      <c r="G727">
        <v>1.59364E-2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508.12200000000001</v>
      </c>
      <c r="C728">
        <v>507.37200000000001</v>
      </c>
      <c r="D728">
        <v>443.81400000000002</v>
      </c>
      <c r="E728">
        <v>63.642499999999998</v>
      </c>
      <c r="F728">
        <v>0</v>
      </c>
      <c r="G728">
        <v>1.59364E-2</v>
      </c>
      <c r="H728">
        <v>1</v>
      </c>
      <c r="I728">
        <v>0</v>
      </c>
      <c r="R728">
        <f>AVERAGE(B679:B728)</f>
        <v>508.57199999999989</v>
      </c>
      <c r="S728">
        <f>AVERAGE(C679:C728)</f>
        <v>507.86090000000002</v>
      </c>
      <c r="U728">
        <f>_xlfn.VAR.P(B679:B728)</f>
        <v>1.89315272</v>
      </c>
      <c r="V728">
        <f>_xlfn.VAR.P(C679:C728)</f>
        <v>1.9593381300000017</v>
      </c>
      <c r="X728">
        <f>1.96*SQRT(U728)/50</f>
        <v>5.3936019464369073E-2</v>
      </c>
      <c r="Y728">
        <f>1.96*SQRT(V728)/50</f>
        <v>5.4870733037596667E-2</v>
      </c>
    </row>
    <row r="729" spans="1:25" x14ac:dyDescent="0.25">
      <c r="A729" t="s">
        <v>41</v>
      </c>
      <c r="B729">
        <v>25566.333200000001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742.41300000000001</v>
      </c>
      <c r="C730">
        <v>740.01499999999999</v>
      </c>
      <c r="D730">
        <v>676.23500000000001</v>
      </c>
      <c r="E730">
        <v>214.983</v>
      </c>
      <c r="F730">
        <v>0</v>
      </c>
      <c r="G730">
        <v>1.2425400000000001E-3</v>
      </c>
      <c r="H730">
        <v>0.99511499999999997</v>
      </c>
      <c r="I730">
        <v>0</v>
      </c>
      <c r="U730">
        <f>_xlfn.STDEV.P(B679:B728)</f>
        <v>1.3759188638869662</v>
      </c>
      <c r="V730">
        <f>_xlfn.STDEV.P(C679:C728)</f>
        <v>1.3997635978978742</v>
      </c>
    </row>
    <row r="731" spans="1:25" x14ac:dyDescent="0.25">
      <c r="A731" t="s">
        <v>99</v>
      </c>
      <c r="B731">
        <v>741.92100000000005</v>
      </c>
      <c r="C731">
        <v>739.62900000000002</v>
      </c>
      <c r="D731">
        <v>675.98599999999999</v>
      </c>
      <c r="E731">
        <v>214.25</v>
      </c>
      <c r="F731">
        <v>0</v>
      </c>
      <c r="G731">
        <v>1.4540099999999999E-3</v>
      </c>
      <c r="H731">
        <v>0.995116</v>
      </c>
      <c r="I731">
        <v>0</v>
      </c>
    </row>
    <row r="732" spans="1:25" x14ac:dyDescent="0.25">
      <c r="A732" t="s">
        <v>99</v>
      </c>
      <c r="B732">
        <v>739.81899999999996</v>
      </c>
      <c r="C732">
        <v>737.10400000000004</v>
      </c>
      <c r="D732">
        <v>675.20500000000004</v>
      </c>
      <c r="E732">
        <v>213.691</v>
      </c>
      <c r="F732">
        <v>0</v>
      </c>
      <c r="G732">
        <v>1.27739E-3</v>
      </c>
      <c r="H732">
        <v>0.99511499999999997</v>
      </c>
      <c r="I732">
        <v>0</v>
      </c>
    </row>
    <row r="733" spans="1:25" x14ac:dyDescent="0.25">
      <c r="A733" t="s">
        <v>99</v>
      </c>
      <c r="B733">
        <v>742.79600000000005</v>
      </c>
      <c r="C733">
        <v>740.41800000000001</v>
      </c>
      <c r="D733">
        <v>676.26900000000001</v>
      </c>
      <c r="E733">
        <v>214.85400000000001</v>
      </c>
      <c r="F733">
        <v>0</v>
      </c>
      <c r="G733">
        <v>1.23332E-3</v>
      </c>
      <c r="H733">
        <v>0.99511499999999997</v>
      </c>
      <c r="I733">
        <v>0</v>
      </c>
    </row>
    <row r="734" spans="1:25" x14ac:dyDescent="0.25">
      <c r="A734" t="s">
        <v>99</v>
      </c>
      <c r="B734">
        <v>744.22799999999995</v>
      </c>
      <c r="C734">
        <v>741.53</v>
      </c>
      <c r="D734">
        <v>676.80600000000004</v>
      </c>
      <c r="E734">
        <v>214.53299999999999</v>
      </c>
      <c r="F734">
        <v>0</v>
      </c>
      <c r="G734">
        <v>1.2910199999999999E-3</v>
      </c>
      <c r="H734">
        <v>0.995116</v>
      </c>
      <c r="I734">
        <v>0</v>
      </c>
    </row>
    <row r="735" spans="1:25" x14ac:dyDescent="0.25">
      <c r="A735" t="s">
        <v>99</v>
      </c>
      <c r="B735">
        <v>743.09900000000005</v>
      </c>
      <c r="C735">
        <v>740.12</v>
      </c>
      <c r="D735">
        <v>676.34199999999998</v>
      </c>
      <c r="E735">
        <v>214.7</v>
      </c>
      <c r="F735">
        <v>0</v>
      </c>
      <c r="G735">
        <v>1.23314E-3</v>
      </c>
      <c r="H735">
        <v>0.995116</v>
      </c>
      <c r="I735">
        <v>0</v>
      </c>
    </row>
    <row r="736" spans="1:25" x14ac:dyDescent="0.25">
      <c r="A736" t="s">
        <v>99</v>
      </c>
      <c r="B736">
        <v>742.29899999999998</v>
      </c>
      <c r="C736">
        <v>739.60799999999995</v>
      </c>
      <c r="D736">
        <v>676.12099999999998</v>
      </c>
      <c r="E736">
        <v>214.309</v>
      </c>
      <c r="F736">
        <v>0</v>
      </c>
      <c r="G736">
        <v>1.2434E-3</v>
      </c>
      <c r="H736">
        <v>0.995116</v>
      </c>
      <c r="I736">
        <v>0</v>
      </c>
    </row>
    <row r="737" spans="1:9" x14ac:dyDescent="0.25">
      <c r="A737" t="s">
        <v>99</v>
      </c>
      <c r="B737">
        <v>743.09799999999996</v>
      </c>
      <c r="C737">
        <v>740.452</v>
      </c>
      <c r="D737">
        <v>676.90800000000002</v>
      </c>
      <c r="E737">
        <v>214.828</v>
      </c>
      <c r="F737">
        <v>0</v>
      </c>
      <c r="G737">
        <v>1.2304099999999999E-3</v>
      </c>
      <c r="H737">
        <v>0.995116</v>
      </c>
      <c r="I737">
        <v>0</v>
      </c>
    </row>
    <row r="738" spans="1:9" x14ac:dyDescent="0.25">
      <c r="A738" t="s">
        <v>99</v>
      </c>
      <c r="B738">
        <v>740.76199999999994</v>
      </c>
      <c r="C738">
        <v>737.50800000000004</v>
      </c>
      <c r="D738">
        <v>674.78099999999995</v>
      </c>
      <c r="E738">
        <v>214.142</v>
      </c>
      <c r="F738">
        <v>0</v>
      </c>
      <c r="G738">
        <v>1.2304200000000001E-3</v>
      </c>
      <c r="H738">
        <v>0.995116</v>
      </c>
      <c r="I738">
        <v>0</v>
      </c>
    </row>
    <row r="739" spans="1:9" x14ac:dyDescent="0.25">
      <c r="A739" t="s">
        <v>99</v>
      </c>
      <c r="B739">
        <v>742.67399999999998</v>
      </c>
      <c r="C739">
        <v>739.98699999999997</v>
      </c>
      <c r="D739">
        <v>676.83399999999995</v>
      </c>
      <c r="E739">
        <v>215.05099999999999</v>
      </c>
      <c r="F739">
        <v>0</v>
      </c>
      <c r="G739">
        <v>1.2382700000000001E-3</v>
      </c>
      <c r="H739">
        <v>0.995116</v>
      </c>
      <c r="I739">
        <v>0</v>
      </c>
    </row>
    <row r="740" spans="1:9" x14ac:dyDescent="0.25">
      <c r="A740" t="s">
        <v>99</v>
      </c>
      <c r="B740">
        <v>740.74699999999996</v>
      </c>
      <c r="C740">
        <v>737.59100000000001</v>
      </c>
      <c r="D740">
        <v>675.8</v>
      </c>
      <c r="E740">
        <v>214.08699999999999</v>
      </c>
      <c r="F740">
        <v>0</v>
      </c>
      <c r="G740">
        <v>1.4214399999999999E-3</v>
      </c>
      <c r="H740">
        <v>0.995116</v>
      </c>
      <c r="I740">
        <v>0</v>
      </c>
    </row>
    <row r="741" spans="1:9" x14ac:dyDescent="0.25">
      <c r="A741" t="s">
        <v>99</v>
      </c>
      <c r="B741">
        <v>740.93499999999995</v>
      </c>
      <c r="C741">
        <v>738.51599999999996</v>
      </c>
      <c r="D741">
        <v>676.61</v>
      </c>
      <c r="E741">
        <v>214.44200000000001</v>
      </c>
      <c r="F741">
        <v>0</v>
      </c>
      <c r="G741">
        <v>2.3871500000000002E-3</v>
      </c>
      <c r="H741">
        <v>0.99510699999999996</v>
      </c>
      <c r="I741">
        <v>0</v>
      </c>
    </row>
    <row r="742" spans="1:9" x14ac:dyDescent="0.25">
      <c r="A742" t="s">
        <v>99</v>
      </c>
      <c r="B742">
        <v>737.928</v>
      </c>
      <c r="C742">
        <v>735.36300000000006</v>
      </c>
      <c r="D742">
        <v>674.76900000000001</v>
      </c>
      <c r="E742">
        <v>213.749</v>
      </c>
      <c r="F742">
        <v>0</v>
      </c>
      <c r="G742">
        <v>1.2607E-3</v>
      </c>
      <c r="H742">
        <v>0.995116</v>
      </c>
      <c r="I742">
        <v>0</v>
      </c>
    </row>
    <row r="743" spans="1:9" x14ac:dyDescent="0.25">
      <c r="A743" t="s">
        <v>99</v>
      </c>
      <c r="B743">
        <v>740.30399999999997</v>
      </c>
      <c r="C743">
        <v>737.58799999999997</v>
      </c>
      <c r="D743">
        <v>676.17100000000005</v>
      </c>
      <c r="E743">
        <v>214.58699999999999</v>
      </c>
      <c r="F743">
        <v>0</v>
      </c>
      <c r="G743">
        <v>1.27242E-3</v>
      </c>
      <c r="H743">
        <v>0.99511499999999997</v>
      </c>
      <c r="I743">
        <v>0</v>
      </c>
    </row>
    <row r="744" spans="1:9" x14ac:dyDescent="0.25">
      <c r="A744" t="s">
        <v>99</v>
      </c>
      <c r="B744">
        <v>742.65300000000002</v>
      </c>
      <c r="C744">
        <v>740.44</v>
      </c>
      <c r="D744">
        <v>675.98099999999999</v>
      </c>
      <c r="E744">
        <v>213.71199999999999</v>
      </c>
      <c r="F744">
        <v>0</v>
      </c>
      <c r="G744">
        <v>1.4470900000000001E-3</v>
      </c>
      <c r="H744">
        <v>0.995116</v>
      </c>
      <c r="I744">
        <v>0</v>
      </c>
    </row>
    <row r="745" spans="1:9" x14ac:dyDescent="0.25">
      <c r="A745" t="s">
        <v>99</v>
      </c>
      <c r="B745">
        <v>741.12599999999998</v>
      </c>
      <c r="C745">
        <v>738.65800000000002</v>
      </c>
      <c r="D745">
        <v>675.58</v>
      </c>
      <c r="E745">
        <v>214.13399999999999</v>
      </c>
      <c r="F745">
        <v>0</v>
      </c>
      <c r="G745">
        <v>1.2912100000000001E-3</v>
      </c>
      <c r="H745">
        <v>0.995116</v>
      </c>
      <c r="I745">
        <v>0</v>
      </c>
    </row>
    <row r="746" spans="1:9" x14ac:dyDescent="0.25">
      <c r="A746" t="s">
        <v>99</v>
      </c>
      <c r="B746">
        <v>740.01</v>
      </c>
      <c r="C746">
        <v>737.43399999999997</v>
      </c>
      <c r="D746">
        <v>675.41099999999994</v>
      </c>
      <c r="E746">
        <v>213.744</v>
      </c>
      <c r="F746">
        <v>0</v>
      </c>
      <c r="G746">
        <v>1.44275E-3</v>
      </c>
      <c r="H746">
        <v>0.995116</v>
      </c>
      <c r="I746">
        <v>0</v>
      </c>
    </row>
    <row r="747" spans="1:9" x14ac:dyDescent="0.25">
      <c r="A747" t="s">
        <v>99</v>
      </c>
      <c r="B747">
        <v>740.55899999999997</v>
      </c>
      <c r="C747">
        <v>737.971</v>
      </c>
      <c r="D747">
        <v>675.73800000000006</v>
      </c>
      <c r="E747">
        <v>214.417</v>
      </c>
      <c r="F747">
        <v>0</v>
      </c>
      <c r="G747">
        <v>1.27349E-3</v>
      </c>
      <c r="H747">
        <v>0.995116</v>
      </c>
      <c r="I747">
        <v>0</v>
      </c>
    </row>
    <row r="748" spans="1:9" x14ac:dyDescent="0.25">
      <c r="A748" t="s">
        <v>99</v>
      </c>
      <c r="B748">
        <v>740.99400000000003</v>
      </c>
      <c r="C748">
        <v>738.57600000000002</v>
      </c>
      <c r="D748">
        <v>676.56799999999998</v>
      </c>
      <c r="E748">
        <v>214.83199999999999</v>
      </c>
      <c r="F748">
        <v>0</v>
      </c>
      <c r="G748">
        <v>1.27315E-3</v>
      </c>
      <c r="H748">
        <v>0.995116</v>
      </c>
      <c r="I748">
        <v>0</v>
      </c>
    </row>
    <row r="749" spans="1:9" x14ac:dyDescent="0.25">
      <c r="A749" t="s">
        <v>99</v>
      </c>
      <c r="B749">
        <v>740.66700000000003</v>
      </c>
      <c r="C749">
        <v>738.06299999999999</v>
      </c>
      <c r="D749">
        <v>676.34</v>
      </c>
      <c r="E749">
        <v>215.101</v>
      </c>
      <c r="F749">
        <v>0</v>
      </c>
      <c r="G749">
        <v>1.3678799999999999E-3</v>
      </c>
      <c r="H749">
        <v>0.995116</v>
      </c>
      <c r="I749">
        <v>0</v>
      </c>
    </row>
    <row r="750" spans="1:9" x14ac:dyDescent="0.25">
      <c r="A750" t="s">
        <v>99</v>
      </c>
      <c r="B750">
        <v>737.99199999999996</v>
      </c>
      <c r="C750">
        <v>735.50900000000001</v>
      </c>
      <c r="D750">
        <v>674.58199999999999</v>
      </c>
      <c r="E750">
        <v>214.01400000000001</v>
      </c>
      <c r="F750">
        <v>0</v>
      </c>
      <c r="G750">
        <v>1.23095E-3</v>
      </c>
      <c r="H750">
        <v>0.995116</v>
      </c>
      <c r="I750">
        <v>0</v>
      </c>
    </row>
    <row r="751" spans="1:9" x14ac:dyDescent="0.25">
      <c r="A751" t="s">
        <v>99</v>
      </c>
      <c r="B751">
        <v>740.53599999999994</v>
      </c>
      <c r="C751">
        <v>737.82600000000002</v>
      </c>
      <c r="D751">
        <v>675.79300000000001</v>
      </c>
      <c r="E751">
        <v>214.03</v>
      </c>
      <c r="F751">
        <v>0</v>
      </c>
      <c r="G751">
        <v>1.3340699999999999E-3</v>
      </c>
      <c r="H751">
        <v>0.99511499999999997</v>
      </c>
      <c r="I751">
        <v>0</v>
      </c>
    </row>
    <row r="752" spans="1:9" x14ac:dyDescent="0.25">
      <c r="A752" t="s">
        <v>99</v>
      </c>
      <c r="B752">
        <v>740.37900000000002</v>
      </c>
      <c r="C752">
        <v>737.99</v>
      </c>
      <c r="D752">
        <v>675.90599999999995</v>
      </c>
      <c r="E752">
        <v>213.916</v>
      </c>
      <c r="F752">
        <v>0</v>
      </c>
      <c r="G752">
        <v>1.2570700000000001E-3</v>
      </c>
      <c r="H752">
        <v>0.995116</v>
      </c>
      <c r="I752">
        <v>0</v>
      </c>
    </row>
    <row r="753" spans="1:9" x14ac:dyDescent="0.25">
      <c r="A753" t="s">
        <v>99</v>
      </c>
      <c r="B753">
        <v>740.31600000000003</v>
      </c>
      <c r="C753">
        <v>737.91899999999998</v>
      </c>
      <c r="D753">
        <v>676.34100000000001</v>
      </c>
      <c r="E753">
        <v>214.93299999999999</v>
      </c>
      <c r="F753">
        <v>0</v>
      </c>
      <c r="G753">
        <v>1.2415600000000001E-3</v>
      </c>
      <c r="H753">
        <v>0.995116</v>
      </c>
      <c r="I753">
        <v>0</v>
      </c>
    </row>
    <row r="754" spans="1:9" x14ac:dyDescent="0.25">
      <c r="A754" t="s">
        <v>99</v>
      </c>
      <c r="B754">
        <v>737.85599999999999</v>
      </c>
      <c r="C754">
        <v>735.47699999999998</v>
      </c>
      <c r="D754">
        <v>674.76800000000003</v>
      </c>
      <c r="E754">
        <v>213.54400000000001</v>
      </c>
      <c r="F754">
        <v>0</v>
      </c>
      <c r="G754">
        <v>1.2409999999999999E-3</v>
      </c>
      <c r="H754">
        <v>0.99511499999999997</v>
      </c>
      <c r="I754">
        <v>0</v>
      </c>
    </row>
    <row r="755" spans="1:9" x14ac:dyDescent="0.25">
      <c r="A755" t="s">
        <v>99</v>
      </c>
      <c r="B755">
        <v>741.13</v>
      </c>
      <c r="C755">
        <v>738.09699999999998</v>
      </c>
      <c r="D755">
        <v>675.99099999999999</v>
      </c>
      <c r="E755">
        <v>214.08500000000001</v>
      </c>
      <c r="F755">
        <v>0</v>
      </c>
      <c r="G755">
        <v>1.2702600000000001E-3</v>
      </c>
      <c r="H755">
        <v>0.995116</v>
      </c>
      <c r="I755">
        <v>0</v>
      </c>
    </row>
    <row r="756" spans="1:9" x14ac:dyDescent="0.25">
      <c r="A756" t="s">
        <v>99</v>
      </c>
      <c r="B756">
        <v>740.78700000000003</v>
      </c>
      <c r="C756">
        <v>738.01199999999994</v>
      </c>
      <c r="D756">
        <v>676.24599999999998</v>
      </c>
      <c r="E756">
        <v>214.52799999999999</v>
      </c>
      <c r="F756">
        <v>0</v>
      </c>
      <c r="G756">
        <v>1.2750400000000001E-3</v>
      </c>
      <c r="H756">
        <v>0.995116</v>
      </c>
      <c r="I756">
        <v>0</v>
      </c>
    </row>
    <row r="757" spans="1:9" x14ac:dyDescent="0.25">
      <c r="A757" t="s">
        <v>99</v>
      </c>
      <c r="B757">
        <v>740.05799999999999</v>
      </c>
      <c r="C757">
        <v>737.70299999999997</v>
      </c>
      <c r="D757">
        <v>676.16300000000001</v>
      </c>
      <c r="E757">
        <v>214.39</v>
      </c>
      <c r="F757">
        <v>0</v>
      </c>
      <c r="G757">
        <v>1.3941699999999999E-3</v>
      </c>
      <c r="H757">
        <v>0.995116</v>
      </c>
      <c r="I757">
        <v>0</v>
      </c>
    </row>
    <row r="758" spans="1:9" x14ac:dyDescent="0.25">
      <c r="A758" t="s">
        <v>99</v>
      </c>
      <c r="B758">
        <v>738.42700000000002</v>
      </c>
      <c r="C758">
        <v>735.72900000000004</v>
      </c>
      <c r="D758">
        <v>675.32399999999996</v>
      </c>
      <c r="E758">
        <v>213.58699999999999</v>
      </c>
      <c r="F758">
        <v>0</v>
      </c>
      <c r="G758">
        <v>1.27338E-3</v>
      </c>
      <c r="H758">
        <v>0.995116</v>
      </c>
      <c r="I758">
        <v>0</v>
      </c>
    </row>
    <row r="759" spans="1:9" x14ac:dyDescent="0.25">
      <c r="A759" t="s">
        <v>99</v>
      </c>
      <c r="B759">
        <v>740.39099999999996</v>
      </c>
      <c r="C759">
        <v>737.98199999999997</v>
      </c>
      <c r="D759">
        <v>676.35900000000004</v>
      </c>
      <c r="E759">
        <v>214.46799999999999</v>
      </c>
      <c r="F759">
        <v>0</v>
      </c>
      <c r="G759">
        <v>1.2309199999999999E-3</v>
      </c>
      <c r="H759">
        <v>0.995116</v>
      </c>
      <c r="I759">
        <v>0</v>
      </c>
    </row>
    <row r="760" spans="1:9" x14ac:dyDescent="0.25">
      <c r="A760" t="s">
        <v>99</v>
      </c>
      <c r="B760">
        <v>741.46100000000001</v>
      </c>
      <c r="C760">
        <v>739.15499999999997</v>
      </c>
      <c r="D760">
        <v>677.64400000000001</v>
      </c>
      <c r="E760">
        <v>214.453</v>
      </c>
      <c r="F760">
        <v>0</v>
      </c>
      <c r="G760">
        <v>1.56478E-3</v>
      </c>
      <c r="H760">
        <v>0.99511400000000005</v>
      </c>
      <c r="I760">
        <v>0</v>
      </c>
    </row>
    <row r="761" spans="1:9" x14ac:dyDescent="0.25">
      <c r="A761" t="s">
        <v>99</v>
      </c>
      <c r="B761">
        <v>740.07100000000003</v>
      </c>
      <c r="C761">
        <v>737.08199999999999</v>
      </c>
      <c r="D761">
        <v>675.33399999999995</v>
      </c>
      <c r="E761">
        <v>214.08199999999999</v>
      </c>
      <c r="F761">
        <v>0</v>
      </c>
      <c r="G761">
        <v>1.28129E-3</v>
      </c>
      <c r="H761">
        <v>0.995116</v>
      </c>
      <c r="I761">
        <v>0</v>
      </c>
    </row>
    <row r="762" spans="1:9" x14ac:dyDescent="0.25">
      <c r="A762" t="s">
        <v>99</v>
      </c>
      <c r="B762">
        <v>738.05200000000002</v>
      </c>
      <c r="C762">
        <v>735.28300000000002</v>
      </c>
      <c r="D762">
        <v>674.94299999999998</v>
      </c>
      <c r="E762">
        <v>213.83</v>
      </c>
      <c r="F762">
        <v>0</v>
      </c>
      <c r="G762">
        <v>1.28063E-3</v>
      </c>
      <c r="H762">
        <v>0.995116</v>
      </c>
      <c r="I762">
        <v>0</v>
      </c>
    </row>
    <row r="763" spans="1:9" x14ac:dyDescent="0.25">
      <c r="A763" t="s">
        <v>99</v>
      </c>
      <c r="B763">
        <v>741.89099999999996</v>
      </c>
      <c r="C763">
        <v>739.44100000000003</v>
      </c>
      <c r="D763">
        <v>676.95600000000002</v>
      </c>
      <c r="E763">
        <v>215.09800000000001</v>
      </c>
      <c r="F763">
        <v>0</v>
      </c>
      <c r="G763">
        <v>1.2482000000000001E-3</v>
      </c>
      <c r="H763">
        <v>0.995116</v>
      </c>
      <c r="I763">
        <v>0</v>
      </c>
    </row>
    <row r="764" spans="1:9" x14ac:dyDescent="0.25">
      <c r="A764" t="s">
        <v>99</v>
      </c>
      <c r="B764">
        <v>742.56700000000001</v>
      </c>
      <c r="C764">
        <v>739.74800000000005</v>
      </c>
      <c r="D764">
        <v>675.21600000000001</v>
      </c>
      <c r="E764">
        <v>213.99799999999999</v>
      </c>
      <c r="F764">
        <v>0</v>
      </c>
      <c r="G764">
        <v>1.23723E-3</v>
      </c>
      <c r="H764">
        <v>0.995116</v>
      </c>
      <c r="I764">
        <v>0</v>
      </c>
    </row>
    <row r="765" spans="1:9" x14ac:dyDescent="0.25">
      <c r="A765" t="s">
        <v>99</v>
      </c>
      <c r="B765">
        <v>740.63199999999995</v>
      </c>
      <c r="C765">
        <v>738.41899999999998</v>
      </c>
      <c r="D765">
        <v>676.26700000000005</v>
      </c>
      <c r="E765">
        <v>214.399</v>
      </c>
      <c r="F765">
        <v>0</v>
      </c>
      <c r="G765">
        <v>1.2865699999999999E-3</v>
      </c>
      <c r="H765">
        <v>0.995116</v>
      </c>
      <c r="I765">
        <v>0</v>
      </c>
    </row>
    <row r="766" spans="1:9" x14ac:dyDescent="0.25">
      <c r="A766" t="s">
        <v>99</v>
      </c>
      <c r="B766">
        <v>740.303</v>
      </c>
      <c r="C766">
        <v>737.89200000000005</v>
      </c>
      <c r="D766">
        <v>675.07399999999996</v>
      </c>
      <c r="E766">
        <v>213.86600000000001</v>
      </c>
      <c r="F766">
        <v>0</v>
      </c>
      <c r="G766">
        <v>1.27844E-3</v>
      </c>
      <c r="H766">
        <v>0.995116</v>
      </c>
      <c r="I766">
        <v>0</v>
      </c>
    </row>
    <row r="767" spans="1:9" x14ac:dyDescent="0.25">
      <c r="A767" t="s">
        <v>99</v>
      </c>
      <c r="B767">
        <v>740.30399999999997</v>
      </c>
      <c r="C767">
        <v>737.90800000000002</v>
      </c>
      <c r="D767">
        <v>675.75900000000001</v>
      </c>
      <c r="E767">
        <v>214.09899999999999</v>
      </c>
      <c r="F767">
        <v>0</v>
      </c>
      <c r="G767">
        <v>1.23949E-3</v>
      </c>
      <c r="H767">
        <v>0.995116</v>
      </c>
      <c r="I767">
        <v>0</v>
      </c>
    </row>
    <row r="768" spans="1:9" x14ac:dyDescent="0.25">
      <c r="A768" t="s">
        <v>99</v>
      </c>
      <c r="B768">
        <v>740.71299999999997</v>
      </c>
      <c r="C768">
        <v>738.33600000000001</v>
      </c>
      <c r="D768">
        <v>676.36599999999999</v>
      </c>
      <c r="E768">
        <v>214.72</v>
      </c>
      <c r="F768">
        <v>0</v>
      </c>
      <c r="G768">
        <v>1.2301600000000001E-3</v>
      </c>
      <c r="H768">
        <v>0.995116</v>
      </c>
      <c r="I768">
        <v>0</v>
      </c>
    </row>
    <row r="769" spans="1:25" x14ac:dyDescent="0.25">
      <c r="A769" t="s">
        <v>99</v>
      </c>
      <c r="B769">
        <v>740.63300000000004</v>
      </c>
      <c r="C769">
        <v>737.81100000000004</v>
      </c>
      <c r="D769">
        <v>676.57799999999997</v>
      </c>
      <c r="E769">
        <v>214.834</v>
      </c>
      <c r="F769">
        <v>0</v>
      </c>
      <c r="G769">
        <v>1.2349800000000001E-3</v>
      </c>
      <c r="H769">
        <v>0.995116</v>
      </c>
      <c r="I769">
        <v>0</v>
      </c>
    </row>
    <row r="770" spans="1:25" x14ac:dyDescent="0.25">
      <c r="A770" t="s">
        <v>99</v>
      </c>
      <c r="B770">
        <v>739.69</v>
      </c>
      <c r="C770">
        <v>736.84799999999996</v>
      </c>
      <c r="D770">
        <v>676.11800000000005</v>
      </c>
      <c r="E770">
        <v>214.56100000000001</v>
      </c>
      <c r="F770">
        <v>0</v>
      </c>
      <c r="G770">
        <v>1.2424599999999999E-3</v>
      </c>
      <c r="H770">
        <v>0.99511499999999997</v>
      </c>
      <c r="I770">
        <v>0</v>
      </c>
    </row>
    <row r="771" spans="1:25" x14ac:dyDescent="0.25">
      <c r="A771" t="s">
        <v>99</v>
      </c>
      <c r="B771">
        <v>741.21900000000005</v>
      </c>
      <c r="C771">
        <v>738.52300000000002</v>
      </c>
      <c r="D771">
        <v>676.16</v>
      </c>
      <c r="E771">
        <v>214.36099999999999</v>
      </c>
      <c r="F771">
        <v>0</v>
      </c>
      <c r="G771">
        <v>1.2856600000000001E-3</v>
      </c>
      <c r="H771">
        <v>0.995116</v>
      </c>
      <c r="I771">
        <v>0</v>
      </c>
    </row>
    <row r="772" spans="1:25" x14ac:dyDescent="0.25">
      <c r="A772" t="s">
        <v>99</v>
      </c>
      <c r="B772">
        <v>741.03300000000002</v>
      </c>
      <c r="C772">
        <v>738.65499999999997</v>
      </c>
      <c r="D772">
        <v>676.24900000000002</v>
      </c>
      <c r="E772">
        <v>214.80500000000001</v>
      </c>
      <c r="F772">
        <v>0</v>
      </c>
      <c r="G772">
        <v>1.23014E-3</v>
      </c>
      <c r="H772">
        <v>0.995116</v>
      </c>
      <c r="I772">
        <v>0</v>
      </c>
    </row>
    <row r="773" spans="1:25" x14ac:dyDescent="0.25">
      <c r="A773" t="s">
        <v>99</v>
      </c>
      <c r="B773">
        <v>740.62099999999998</v>
      </c>
      <c r="C773">
        <v>737.88300000000004</v>
      </c>
      <c r="D773">
        <v>676.45100000000002</v>
      </c>
      <c r="E773">
        <v>214.60499999999999</v>
      </c>
      <c r="F773">
        <v>0</v>
      </c>
      <c r="G773">
        <v>1.2361900000000001E-3</v>
      </c>
      <c r="H773">
        <v>0.995116</v>
      </c>
      <c r="I773">
        <v>0</v>
      </c>
    </row>
    <row r="774" spans="1:25" x14ac:dyDescent="0.25">
      <c r="A774" t="s">
        <v>99</v>
      </c>
      <c r="B774">
        <v>739.08900000000006</v>
      </c>
      <c r="C774">
        <v>736.63400000000001</v>
      </c>
      <c r="D774">
        <v>675.7</v>
      </c>
      <c r="E774">
        <v>214.11199999999999</v>
      </c>
      <c r="F774">
        <v>0</v>
      </c>
      <c r="G774">
        <v>1.2349399999999999E-3</v>
      </c>
      <c r="H774">
        <v>0.995116</v>
      </c>
      <c r="I774">
        <v>0</v>
      </c>
    </row>
    <row r="775" spans="1:25" x14ac:dyDescent="0.25">
      <c r="A775" t="s">
        <v>99</v>
      </c>
      <c r="B775">
        <v>741.21299999999997</v>
      </c>
      <c r="C775">
        <v>738.61800000000005</v>
      </c>
      <c r="D775">
        <v>677.101</v>
      </c>
      <c r="E775">
        <v>214.767</v>
      </c>
      <c r="F775">
        <v>0</v>
      </c>
      <c r="G775">
        <v>1.3082899999999999E-3</v>
      </c>
      <c r="H775">
        <v>0.995116</v>
      </c>
      <c r="I775">
        <v>0</v>
      </c>
    </row>
    <row r="776" spans="1:25" x14ac:dyDescent="0.25">
      <c r="A776" t="s">
        <v>99</v>
      </c>
      <c r="B776">
        <v>740.92200000000003</v>
      </c>
      <c r="C776">
        <v>738.327</v>
      </c>
      <c r="D776">
        <v>676.46199999999999</v>
      </c>
      <c r="E776">
        <v>214.334</v>
      </c>
      <c r="F776">
        <v>0</v>
      </c>
      <c r="G776">
        <v>1.2420899999999999E-3</v>
      </c>
      <c r="H776">
        <v>0.99511499999999997</v>
      </c>
      <c r="I776">
        <v>0</v>
      </c>
    </row>
    <row r="777" spans="1:25" x14ac:dyDescent="0.25">
      <c r="A777" t="s">
        <v>99</v>
      </c>
      <c r="B777">
        <v>740.29399999999998</v>
      </c>
      <c r="C777">
        <v>737.79100000000005</v>
      </c>
      <c r="D777">
        <v>676.77200000000005</v>
      </c>
      <c r="E777">
        <v>215.148</v>
      </c>
      <c r="F777">
        <v>0</v>
      </c>
      <c r="G777">
        <v>1.2779099999999999E-3</v>
      </c>
      <c r="H777">
        <v>0.995116</v>
      </c>
      <c r="I777">
        <v>0</v>
      </c>
    </row>
    <row r="778" spans="1:25" x14ac:dyDescent="0.25">
      <c r="A778" t="s">
        <v>99</v>
      </c>
      <c r="B778">
        <v>739.16399999999999</v>
      </c>
      <c r="C778">
        <v>736.1</v>
      </c>
      <c r="D778">
        <v>675.08600000000001</v>
      </c>
      <c r="E778">
        <v>214.352</v>
      </c>
      <c r="F778">
        <v>0</v>
      </c>
      <c r="G778">
        <v>1.42202E-3</v>
      </c>
      <c r="H778">
        <v>0.995116</v>
      </c>
      <c r="I778">
        <v>0</v>
      </c>
    </row>
    <row r="779" spans="1:25" x14ac:dyDescent="0.25">
      <c r="A779" t="s">
        <v>99</v>
      </c>
      <c r="B779">
        <v>741.04700000000003</v>
      </c>
      <c r="C779">
        <v>738.30100000000004</v>
      </c>
      <c r="D779">
        <v>676.82299999999998</v>
      </c>
      <c r="E779">
        <v>214.84399999999999</v>
      </c>
      <c r="F779">
        <v>0</v>
      </c>
      <c r="G779">
        <v>1.28232E-3</v>
      </c>
      <c r="H779">
        <v>0.99511499999999997</v>
      </c>
      <c r="I779">
        <v>0</v>
      </c>
    </row>
    <row r="780" spans="1:25" x14ac:dyDescent="0.25">
      <c r="A780" t="s">
        <v>99</v>
      </c>
      <c r="B780">
        <v>741.37099999999998</v>
      </c>
      <c r="C780">
        <v>738.94200000000001</v>
      </c>
      <c r="D780">
        <v>677.30600000000004</v>
      </c>
      <c r="E780">
        <v>214.202</v>
      </c>
      <c r="F780">
        <v>0</v>
      </c>
      <c r="G780">
        <v>1.2300600000000001E-3</v>
      </c>
      <c r="H780">
        <v>0.995116</v>
      </c>
      <c r="I780">
        <v>0</v>
      </c>
    </row>
    <row r="781" spans="1:25" x14ac:dyDescent="0.25">
      <c r="A781" t="s">
        <v>99</v>
      </c>
      <c r="B781">
        <v>740.29600000000005</v>
      </c>
      <c r="C781">
        <v>738.11199999999997</v>
      </c>
      <c r="D781">
        <v>676.851</v>
      </c>
      <c r="E781">
        <v>215.49799999999999</v>
      </c>
      <c r="F781">
        <v>0</v>
      </c>
      <c r="G781">
        <v>1.3157500000000001E-3</v>
      </c>
      <c r="H781">
        <v>0.995116</v>
      </c>
      <c r="I781">
        <v>0</v>
      </c>
    </row>
    <row r="782" spans="1:25" x14ac:dyDescent="0.25">
      <c r="A782" t="s">
        <v>99</v>
      </c>
      <c r="B782">
        <v>738.97900000000004</v>
      </c>
      <c r="C782">
        <v>736.58</v>
      </c>
      <c r="D782">
        <v>675.57500000000005</v>
      </c>
      <c r="E782">
        <v>214.005</v>
      </c>
      <c r="F782">
        <v>0</v>
      </c>
      <c r="G782">
        <v>1.3473999999999999E-3</v>
      </c>
      <c r="H782">
        <v>0.995116</v>
      </c>
      <c r="I782">
        <v>0</v>
      </c>
    </row>
    <row r="783" spans="1:25" x14ac:dyDescent="0.25">
      <c r="A783" t="s">
        <v>99</v>
      </c>
      <c r="B783">
        <v>741.12699999999995</v>
      </c>
      <c r="C783">
        <v>738.53300000000002</v>
      </c>
      <c r="D783">
        <v>676.71</v>
      </c>
      <c r="E783">
        <v>214.93100000000001</v>
      </c>
      <c r="F783">
        <v>0</v>
      </c>
      <c r="G783">
        <v>1.23693E-3</v>
      </c>
      <c r="H783">
        <v>0.995116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740.495</v>
      </c>
      <c r="C784">
        <v>738.03200000000004</v>
      </c>
      <c r="D784">
        <v>676.08600000000001</v>
      </c>
      <c r="E784">
        <v>214.19200000000001</v>
      </c>
      <c r="F784">
        <v>0</v>
      </c>
      <c r="G784">
        <v>1.77268E-3</v>
      </c>
      <c r="H784">
        <v>0.995116</v>
      </c>
      <c r="I784">
        <v>0</v>
      </c>
      <c r="R784">
        <f>AVERAGE(B735:B784)</f>
        <v>740.57828000000006</v>
      </c>
      <c r="S784">
        <f>AVERAGE(C735:C784)</f>
        <v>737.9814600000002</v>
      </c>
      <c r="U784">
        <f>_xlfn.VAR.P(B735:B784)</f>
        <v>1.5047660015999893</v>
      </c>
      <c r="V784">
        <f>_xlfn.VAR.P(C735:C784)</f>
        <v>1.5221606483999925</v>
      </c>
      <c r="X784">
        <f>1.96*SQRT(U784)/50</f>
        <v>4.8086210379885495E-2</v>
      </c>
      <c r="Y784">
        <f>1.96*SQRT(V784)/50</f>
        <v>4.8363342923720277E-2</v>
      </c>
    </row>
    <row r="785" spans="1:9" x14ac:dyDescent="0.25">
      <c r="A785" t="s">
        <v>99</v>
      </c>
      <c r="B785">
        <v>37632.1299</v>
      </c>
      <c r="C785" t="s">
        <v>37</v>
      </c>
    </row>
    <row r="786" spans="1:9" x14ac:dyDescent="0.25">
      <c r="A786" t="s">
        <v>100</v>
      </c>
      <c r="B786">
        <v>686.12</v>
      </c>
      <c r="C786">
        <v>683.90200000000004</v>
      </c>
      <c r="D786">
        <v>622.63599999999997</v>
      </c>
      <c r="E786">
        <v>160.18199999999999</v>
      </c>
      <c r="F786">
        <v>0</v>
      </c>
      <c r="G786">
        <v>1.2844200000000001E-3</v>
      </c>
      <c r="H786">
        <v>0.995116</v>
      </c>
      <c r="I786">
        <v>0</v>
      </c>
    </row>
    <row r="787" spans="1:9" x14ac:dyDescent="0.25">
      <c r="A787" t="s">
        <v>100</v>
      </c>
      <c r="B787">
        <v>684.62</v>
      </c>
      <c r="C787">
        <v>681.87</v>
      </c>
      <c r="D787">
        <v>621.26599999999996</v>
      </c>
      <c r="E787">
        <v>159.71600000000001</v>
      </c>
      <c r="F787">
        <v>0</v>
      </c>
      <c r="G787">
        <v>1.5707500000000001E-3</v>
      </c>
      <c r="H787">
        <v>0.995116</v>
      </c>
      <c r="I787">
        <v>0</v>
      </c>
    </row>
    <row r="788" spans="1:9" x14ac:dyDescent="0.25">
      <c r="A788" t="s">
        <v>100</v>
      </c>
      <c r="B788">
        <v>685.51499999999999</v>
      </c>
      <c r="C788">
        <v>683.07899999999995</v>
      </c>
      <c r="D788">
        <v>622.20500000000004</v>
      </c>
      <c r="E788">
        <v>159.71199999999999</v>
      </c>
      <c r="F788">
        <v>0</v>
      </c>
      <c r="G788">
        <v>1.2303500000000001E-3</v>
      </c>
      <c r="H788">
        <v>0.995116</v>
      </c>
      <c r="I788">
        <v>0</v>
      </c>
    </row>
    <row r="789" spans="1:9" x14ac:dyDescent="0.25">
      <c r="A789" t="s">
        <v>100</v>
      </c>
      <c r="B789">
        <v>685.98299999999995</v>
      </c>
      <c r="C789">
        <v>683.80899999999997</v>
      </c>
      <c r="D789">
        <v>622.58100000000002</v>
      </c>
      <c r="E789">
        <v>159.74199999999999</v>
      </c>
      <c r="F789">
        <v>0</v>
      </c>
      <c r="G789">
        <v>1.4008099999999999E-3</v>
      </c>
      <c r="H789">
        <v>0.99511499999999997</v>
      </c>
      <c r="I789">
        <v>0</v>
      </c>
    </row>
    <row r="790" spans="1:9" x14ac:dyDescent="0.25">
      <c r="A790" t="s">
        <v>100</v>
      </c>
      <c r="B790">
        <v>685.05600000000004</v>
      </c>
      <c r="C790">
        <v>682.03499999999997</v>
      </c>
      <c r="D790">
        <v>621.35699999999997</v>
      </c>
      <c r="E790">
        <v>159.68700000000001</v>
      </c>
      <c r="F790">
        <v>0</v>
      </c>
      <c r="G790">
        <v>1.0856899999999999E-2</v>
      </c>
      <c r="H790">
        <v>0.995116</v>
      </c>
      <c r="I790">
        <v>0</v>
      </c>
    </row>
    <row r="791" spans="1:9" x14ac:dyDescent="0.25">
      <c r="A791" t="s">
        <v>100</v>
      </c>
      <c r="B791">
        <v>687.46299999999997</v>
      </c>
      <c r="C791">
        <v>685.23900000000003</v>
      </c>
      <c r="D791">
        <v>622.56799999999998</v>
      </c>
      <c r="E791">
        <v>160.11199999999999</v>
      </c>
      <c r="F791">
        <v>0</v>
      </c>
      <c r="G791">
        <v>1.28418E-3</v>
      </c>
      <c r="H791">
        <v>0.995116</v>
      </c>
      <c r="I791">
        <v>0</v>
      </c>
    </row>
    <row r="792" spans="1:9" x14ac:dyDescent="0.25">
      <c r="A792" t="s">
        <v>100</v>
      </c>
      <c r="B792">
        <v>690.67899999999997</v>
      </c>
      <c r="C792">
        <v>687.70899999999995</v>
      </c>
      <c r="D792">
        <v>624.12199999999996</v>
      </c>
      <c r="E792">
        <v>160.81800000000001</v>
      </c>
      <c r="F792">
        <v>0</v>
      </c>
      <c r="G792">
        <v>1.2300600000000001E-3</v>
      </c>
      <c r="H792">
        <v>0.995116</v>
      </c>
      <c r="I792">
        <v>0</v>
      </c>
    </row>
    <row r="793" spans="1:9" x14ac:dyDescent="0.25">
      <c r="A793" t="s">
        <v>100</v>
      </c>
      <c r="B793">
        <v>688.327</v>
      </c>
      <c r="C793">
        <v>685.81</v>
      </c>
      <c r="D793">
        <v>623.62199999999996</v>
      </c>
      <c r="E793">
        <v>160.50200000000001</v>
      </c>
      <c r="F793">
        <v>0</v>
      </c>
      <c r="G793">
        <v>1.2414100000000001E-3</v>
      </c>
      <c r="H793">
        <v>0.99511499999999997</v>
      </c>
      <c r="I793">
        <v>0</v>
      </c>
    </row>
    <row r="794" spans="1:9" x14ac:dyDescent="0.25">
      <c r="A794" t="s">
        <v>100</v>
      </c>
      <c r="B794">
        <v>688.08500000000004</v>
      </c>
      <c r="C794">
        <v>685.42</v>
      </c>
      <c r="D794">
        <v>624.09500000000003</v>
      </c>
      <c r="E794">
        <v>160.80099999999999</v>
      </c>
      <c r="F794">
        <v>0</v>
      </c>
      <c r="G794">
        <v>1.2302400000000001E-3</v>
      </c>
      <c r="H794">
        <v>0.995116</v>
      </c>
      <c r="I794">
        <v>0</v>
      </c>
    </row>
    <row r="795" spans="1:9" x14ac:dyDescent="0.25">
      <c r="A795" t="s">
        <v>100</v>
      </c>
      <c r="B795">
        <v>688.76400000000001</v>
      </c>
      <c r="C795">
        <v>686.28200000000004</v>
      </c>
      <c r="D795">
        <v>624.73299999999995</v>
      </c>
      <c r="E795">
        <v>161.13200000000001</v>
      </c>
      <c r="F795">
        <v>0</v>
      </c>
      <c r="G795">
        <v>1.26925E-3</v>
      </c>
      <c r="H795">
        <v>0.995116</v>
      </c>
      <c r="I795">
        <v>0</v>
      </c>
    </row>
    <row r="796" spans="1:9" x14ac:dyDescent="0.25">
      <c r="A796" t="s">
        <v>100</v>
      </c>
      <c r="B796">
        <v>689.04100000000005</v>
      </c>
      <c r="C796">
        <v>686.25900000000001</v>
      </c>
      <c r="D796">
        <v>623.69000000000005</v>
      </c>
      <c r="E796">
        <v>160.553</v>
      </c>
      <c r="F796">
        <v>0</v>
      </c>
      <c r="G796">
        <v>1.23102E-3</v>
      </c>
      <c r="H796">
        <v>0.995116</v>
      </c>
      <c r="I796">
        <v>0</v>
      </c>
    </row>
    <row r="797" spans="1:9" x14ac:dyDescent="0.25">
      <c r="A797" t="s">
        <v>100</v>
      </c>
      <c r="B797">
        <v>689.70600000000002</v>
      </c>
      <c r="C797">
        <v>686.95699999999999</v>
      </c>
      <c r="D797">
        <v>624.33799999999997</v>
      </c>
      <c r="E797">
        <v>160.72399999999999</v>
      </c>
      <c r="F797">
        <v>0</v>
      </c>
      <c r="G797">
        <v>1.33862E-3</v>
      </c>
      <c r="H797">
        <v>0.99511499999999997</v>
      </c>
      <c r="I797">
        <v>0</v>
      </c>
    </row>
    <row r="798" spans="1:9" x14ac:dyDescent="0.25">
      <c r="A798" t="s">
        <v>100</v>
      </c>
      <c r="B798">
        <v>690.65099999999995</v>
      </c>
      <c r="C798">
        <v>688.07899999999995</v>
      </c>
      <c r="D798">
        <v>624.67899999999997</v>
      </c>
      <c r="E798">
        <v>160.77199999999999</v>
      </c>
      <c r="F798">
        <v>0</v>
      </c>
      <c r="G798">
        <v>1.7443000000000001E-3</v>
      </c>
      <c r="H798">
        <v>0.995116</v>
      </c>
      <c r="I798">
        <v>0</v>
      </c>
    </row>
    <row r="799" spans="1:9" x14ac:dyDescent="0.25">
      <c r="A799" t="s">
        <v>100</v>
      </c>
      <c r="B799">
        <v>690.29300000000001</v>
      </c>
      <c r="C799">
        <v>687.80799999999999</v>
      </c>
      <c r="D799">
        <v>624.98900000000003</v>
      </c>
      <c r="E799">
        <v>160.37799999999999</v>
      </c>
      <c r="F799">
        <v>0</v>
      </c>
      <c r="G799">
        <v>1.2474400000000001E-3</v>
      </c>
      <c r="H799">
        <v>0.995116</v>
      </c>
      <c r="I799">
        <v>0</v>
      </c>
    </row>
    <row r="800" spans="1:9" x14ac:dyDescent="0.25">
      <c r="A800" t="s">
        <v>100</v>
      </c>
      <c r="B800">
        <v>689.93200000000002</v>
      </c>
      <c r="C800">
        <v>687.69</v>
      </c>
      <c r="D800">
        <v>624.678</v>
      </c>
      <c r="E800">
        <v>160.66900000000001</v>
      </c>
      <c r="F800">
        <v>0</v>
      </c>
      <c r="G800">
        <v>1.27535E-3</v>
      </c>
      <c r="H800">
        <v>0.995116</v>
      </c>
      <c r="I800">
        <v>0</v>
      </c>
    </row>
    <row r="801" spans="1:9" x14ac:dyDescent="0.25">
      <c r="A801" t="s">
        <v>100</v>
      </c>
      <c r="B801">
        <v>688.79700000000003</v>
      </c>
      <c r="C801">
        <v>686.37199999999996</v>
      </c>
      <c r="D801">
        <v>624.90800000000002</v>
      </c>
      <c r="E801">
        <v>160.542</v>
      </c>
      <c r="F801">
        <v>0</v>
      </c>
      <c r="G801">
        <v>1.2355199999999999E-3</v>
      </c>
      <c r="H801">
        <v>0.995116</v>
      </c>
      <c r="I801">
        <v>0</v>
      </c>
    </row>
    <row r="802" spans="1:9" x14ac:dyDescent="0.25">
      <c r="A802" t="s">
        <v>100</v>
      </c>
      <c r="B802">
        <v>691.57799999999997</v>
      </c>
      <c r="C802">
        <v>688.13</v>
      </c>
      <c r="D802">
        <v>625.02099999999996</v>
      </c>
      <c r="E802">
        <v>160.76</v>
      </c>
      <c r="F802">
        <v>0</v>
      </c>
      <c r="G802">
        <v>1.42242E-3</v>
      </c>
      <c r="H802">
        <v>0.995116</v>
      </c>
      <c r="I802">
        <v>0</v>
      </c>
    </row>
    <row r="803" spans="1:9" x14ac:dyDescent="0.25">
      <c r="A803" t="s">
        <v>100</v>
      </c>
      <c r="B803">
        <v>687.923</v>
      </c>
      <c r="C803">
        <v>685.51900000000001</v>
      </c>
      <c r="D803">
        <v>623.49300000000005</v>
      </c>
      <c r="E803">
        <v>160.37100000000001</v>
      </c>
      <c r="F803">
        <v>0</v>
      </c>
      <c r="G803">
        <v>1.2457900000000001E-3</v>
      </c>
      <c r="H803">
        <v>0.995116</v>
      </c>
      <c r="I803">
        <v>0</v>
      </c>
    </row>
    <row r="804" spans="1:9" x14ac:dyDescent="0.25">
      <c r="A804" t="s">
        <v>100</v>
      </c>
      <c r="B804">
        <v>689.48800000000006</v>
      </c>
      <c r="C804">
        <v>687.08199999999999</v>
      </c>
      <c r="D804">
        <v>624.83199999999999</v>
      </c>
      <c r="E804">
        <v>161.23699999999999</v>
      </c>
      <c r="F804">
        <v>0</v>
      </c>
      <c r="G804">
        <v>1.2422900000000001E-3</v>
      </c>
      <c r="H804">
        <v>0.995116</v>
      </c>
      <c r="I804">
        <v>0</v>
      </c>
    </row>
    <row r="805" spans="1:9" x14ac:dyDescent="0.25">
      <c r="A805" t="s">
        <v>100</v>
      </c>
      <c r="B805">
        <v>689.38300000000004</v>
      </c>
      <c r="C805">
        <v>687.02499999999998</v>
      </c>
      <c r="D805">
        <v>625.29499999999996</v>
      </c>
      <c r="E805">
        <v>160.958</v>
      </c>
      <c r="F805">
        <v>0</v>
      </c>
      <c r="G805">
        <v>1.24007E-3</v>
      </c>
      <c r="H805">
        <v>0.995116</v>
      </c>
      <c r="I805">
        <v>0</v>
      </c>
    </row>
    <row r="806" spans="1:9" x14ac:dyDescent="0.25">
      <c r="A806" t="s">
        <v>100</v>
      </c>
      <c r="B806">
        <v>689.274</v>
      </c>
      <c r="C806">
        <v>686.82500000000005</v>
      </c>
      <c r="D806">
        <v>623.56700000000001</v>
      </c>
      <c r="E806">
        <v>160.304</v>
      </c>
      <c r="F806">
        <v>0</v>
      </c>
      <c r="G806">
        <v>1.30342E-3</v>
      </c>
      <c r="H806">
        <v>0.995116</v>
      </c>
      <c r="I806">
        <v>0</v>
      </c>
    </row>
    <row r="807" spans="1:9" x14ac:dyDescent="0.25">
      <c r="A807" t="s">
        <v>100</v>
      </c>
      <c r="B807">
        <v>690.33299999999997</v>
      </c>
      <c r="C807">
        <v>686.93499999999995</v>
      </c>
      <c r="D807">
        <v>624.52700000000004</v>
      </c>
      <c r="E807">
        <v>160.655</v>
      </c>
      <c r="F807">
        <v>0</v>
      </c>
      <c r="G807">
        <v>1.28166E-3</v>
      </c>
      <c r="H807">
        <v>0.99511499999999997</v>
      </c>
      <c r="I807">
        <v>0</v>
      </c>
    </row>
    <row r="808" spans="1:9" x14ac:dyDescent="0.25">
      <c r="A808" t="s">
        <v>100</v>
      </c>
      <c r="B808">
        <v>689.94</v>
      </c>
      <c r="C808">
        <v>687.48400000000004</v>
      </c>
      <c r="D808">
        <v>625.48599999999999</v>
      </c>
      <c r="E808">
        <v>161.46700000000001</v>
      </c>
      <c r="F808">
        <v>0</v>
      </c>
      <c r="G808">
        <v>1.26282E-3</v>
      </c>
      <c r="H808">
        <v>0.995116</v>
      </c>
      <c r="I808">
        <v>0</v>
      </c>
    </row>
    <row r="809" spans="1:9" x14ac:dyDescent="0.25">
      <c r="A809" t="s">
        <v>100</v>
      </c>
      <c r="B809">
        <v>689.00300000000004</v>
      </c>
      <c r="C809">
        <v>686.64599999999996</v>
      </c>
      <c r="D809">
        <v>624.774</v>
      </c>
      <c r="E809">
        <v>161.12299999999999</v>
      </c>
      <c r="F809">
        <v>0</v>
      </c>
      <c r="G809">
        <v>1.23029E-3</v>
      </c>
      <c r="H809">
        <v>0.995116</v>
      </c>
      <c r="I809">
        <v>0</v>
      </c>
    </row>
    <row r="810" spans="1:9" x14ac:dyDescent="0.25">
      <c r="A810" t="s">
        <v>100</v>
      </c>
      <c r="B810">
        <v>687.65099999999995</v>
      </c>
      <c r="C810">
        <v>685.20100000000002</v>
      </c>
      <c r="D810">
        <v>624.39400000000001</v>
      </c>
      <c r="E810">
        <v>160.49600000000001</v>
      </c>
      <c r="F810">
        <v>0</v>
      </c>
      <c r="G810">
        <v>6.0676300000000001E-3</v>
      </c>
      <c r="H810">
        <v>0.99511000000000005</v>
      </c>
      <c r="I810">
        <v>0</v>
      </c>
    </row>
    <row r="811" spans="1:9" x14ac:dyDescent="0.25">
      <c r="A811" t="s">
        <v>100</v>
      </c>
      <c r="B811">
        <v>689.39</v>
      </c>
      <c r="C811">
        <v>687.048</v>
      </c>
      <c r="D811">
        <v>624.83399999999995</v>
      </c>
      <c r="E811">
        <v>160.57599999999999</v>
      </c>
      <c r="F811">
        <v>0</v>
      </c>
      <c r="G811">
        <v>4.1139100000000001E-3</v>
      </c>
      <c r="H811">
        <v>0.99511499999999997</v>
      </c>
      <c r="I811">
        <v>0</v>
      </c>
    </row>
    <row r="812" spans="1:9" x14ac:dyDescent="0.25">
      <c r="A812" t="s">
        <v>100</v>
      </c>
      <c r="B812">
        <v>688.26900000000001</v>
      </c>
      <c r="C812">
        <v>686.09199999999998</v>
      </c>
      <c r="D812">
        <v>624.19000000000005</v>
      </c>
      <c r="E812">
        <v>161.26400000000001</v>
      </c>
      <c r="F812">
        <v>0</v>
      </c>
      <c r="G812">
        <v>2.7399600000000001E-3</v>
      </c>
      <c r="H812">
        <v>0.99511499999999997</v>
      </c>
      <c r="I812">
        <v>0</v>
      </c>
    </row>
    <row r="813" spans="1:9" x14ac:dyDescent="0.25">
      <c r="A813" t="s">
        <v>100</v>
      </c>
      <c r="B813">
        <v>686.88300000000004</v>
      </c>
      <c r="C813">
        <v>684.11300000000006</v>
      </c>
      <c r="D813">
        <v>623.32500000000005</v>
      </c>
      <c r="E813">
        <v>160.29400000000001</v>
      </c>
      <c r="F813">
        <v>0</v>
      </c>
      <c r="G813">
        <v>1.23802E-3</v>
      </c>
      <c r="H813">
        <v>0.995116</v>
      </c>
      <c r="I813">
        <v>0</v>
      </c>
    </row>
    <row r="814" spans="1:9" x14ac:dyDescent="0.25">
      <c r="A814" t="s">
        <v>100</v>
      </c>
      <c r="B814">
        <v>688.44500000000005</v>
      </c>
      <c r="C814">
        <v>685.55700000000002</v>
      </c>
      <c r="D814">
        <v>624.51199999999994</v>
      </c>
      <c r="E814">
        <v>161.26300000000001</v>
      </c>
      <c r="F814">
        <v>0</v>
      </c>
      <c r="G814">
        <v>1.6576799999999999E-3</v>
      </c>
      <c r="H814">
        <v>0.99511400000000005</v>
      </c>
      <c r="I814">
        <v>0</v>
      </c>
    </row>
    <row r="815" spans="1:9" x14ac:dyDescent="0.25">
      <c r="A815" t="s">
        <v>100</v>
      </c>
      <c r="B815">
        <v>688.34199999999998</v>
      </c>
      <c r="C815">
        <v>685.97299999999996</v>
      </c>
      <c r="D815">
        <v>624.57399999999996</v>
      </c>
      <c r="E815">
        <v>160.99299999999999</v>
      </c>
      <c r="F815">
        <v>0</v>
      </c>
      <c r="G815">
        <v>1.3902000000000001E-3</v>
      </c>
      <c r="H815">
        <v>0.99511400000000005</v>
      </c>
      <c r="I815">
        <v>0</v>
      </c>
    </row>
    <row r="816" spans="1:9" x14ac:dyDescent="0.25">
      <c r="A816" t="s">
        <v>100</v>
      </c>
      <c r="B816">
        <v>687.34199999999998</v>
      </c>
      <c r="C816">
        <v>684.83399999999995</v>
      </c>
      <c r="D816">
        <v>623.17399999999998</v>
      </c>
      <c r="E816">
        <v>160.53299999999999</v>
      </c>
      <c r="F816">
        <v>0</v>
      </c>
      <c r="G816">
        <v>1.4462800000000001E-3</v>
      </c>
      <c r="H816">
        <v>0.995116</v>
      </c>
      <c r="I816">
        <v>0</v>
      </c>
    </row>
    <row r="817" spans="1:9" x14ac:dyDescent="0.25">
      <c r="A817" t="s">
        <v>100</v>
      </c>
      <c r="B817">
        <v>690.21500000000003</v>
      </c>
      <c r="C817">
        <v>687.29600000000005</v>
      </c>
      <c r="D817">
        <v>624.22900000000004</v>
      </c>
      <c r="E817">
        <v>160.97499999999999</v>
      </c>
      <c r="F817">
        <v>0</v>
      </c>
      <c r="G817">
        <v>1.3868999999999999E-3</v>
      </c>
      <c r="H817">
        <v>0.995116</v>
      </c>
      <c r="I817">
        <v>0</v>
      </c>
    </row>
    <row r="818" spans="1:9" x14ac:dyDescent="0.25">
      <c r="A818" t="s">
        <v>100</v>
      </c>
      <c r="B818">
        <v>690.24800000000005</v>
      </c>
      <c r="C818">
        <v>687.05100000000004</v>
      </c>
      <c r="D818">
        <v>624.85299999999995</v>
      </c>
      <c r="E818">
        <v>161.16399999999999</v>
      </c>
      <c r="F818">
        <v>0</v>
      </c>
      <c r="G818">
        <v>1.2309700000000001E-3</v>
      </c>
      <c r="H818">
        <v>0.99511499999999997</v>
      </c>
      <c r="I818">
        <v>0</v>
      </c>
    </row>
    <row r="819" spans="1:9" x14ac:dyDescent="0.25">
      <c r="A819" t="s">
        <v>100</v>
      </c>
      <c r="B819">
        <v>686.87</v>
      </c>
      <c r="C819">
        <v>684.48500000000001</v>
      </c>
      <c r="D819">
        <v>623.59699999999998</v>
      </c>
      <c r="E819">
        <v>160.381</v>
      </c>
      <c r="F819">
        <v>0</v>
      </c>
      <c r="G819">
        <v>1.6739599999999999E-3</v>
      </c>
      <c r="H819">
        <v>0.995116</v>
      </c>
      <c r="I819">
        <v>0</v>
      </c>
    </row>
    <row r="820" spans="1:9" x14ac:dyDescent="0.25">
      <c r="A820" t="s">
        <v>100</v>
      </c>
      <c r="B820">
        <v>688.66899999999998</v>
      </c>
      <c r="C820">
        <v>686.178</v>
      </c>
      <c r="D820">
        <v>624.84100000000001</v>
      </c>
      <c r="E820">
        <v>160.56899999999999</v>
      </c>
      <c r="F820">
        <v>0</v>
      </c>
      <c r="G820">
        <v>1.23558E-3</v>
      </c>
      <c r="H820">
        <v>0.995116</v>
      </c>
      <c r="I820">
        <v>0</v>
      </c>
    </row>
    <row r="821" spans="1:9" x14ac:dyDescent="0.25">
      <c r="A821" t="s">
        <v>100</v>
      </c>
      <c r="B821">
        <v>690.00800000000004</v>
      </c>
      <c r="C821">
        <v>687.79200000000003</v>
      </c>
      <c r="D821">
        <v>624.97699999999998</v>
      </c>
      <c r="E821">
        <v>161.755</v>
      </c>
      <c r="F821">
        <v>0</v>
      </c>
      <c r="G821">
        <v>1.2908500000000001E-3</v>
      </c>
      <c r="H821">
        <v>0.995116</v>
      </c>
      <c r="I821">
        <v>0</v>
      </c>
    </row>
    <row r="822" spans="1:9" x14ac:dyDescent="0.25">
      <c r="A822" t="s">
        <v>100</v>
      </c>
      <c r="B822">
        <v>689.33900000000006</v>
      </c>
      <c r="C822">
        <v>686.79</v>
      </c>
      <c r="D822">
        <v>624.65800000000002</v>
      </c>
      <c r="E822">
        <v>160.78200000000001</v>
      </c>
      <c r="F822">
        <v>0</v>
      </c>
      <c r="G822">
        <v>1.2473E-3</v>
      </c>
      <c r="H822">
        <v>0.995116</v>
      </c>
      <c r="I822">
        <v>0</v>
      </c>
    </row>
    <row r="823" spans="1:9" x14ac:dyDescent="0.25">
      <c r="A823" t="s">
        <v>100</v>
      </c>
      <c r="B823">
        <v>686.71600000000001</v>
      </c>
      <c r="C823">
        <v>684.34199999999998</v>
      </c>
      <c r="D823">
        <v>623.45699999999999</v>
      </c>
      <c r="E823">
        <v>160.37200000000001</v>
      </c>
      <c r="F823">
        <v>0</v>
      </c>
      <c r="G823">
        <v>2.1322799999999999E-3</v>
      </c>
      <c r="H823">
        <v>0.995116</v>
      </c>
      <c r="I823">
        <v>0</v>
      </c>
    </row>
    <row r="824" spans="1:9" x14ac:dyDescent="0.25">
      <c r="A824" t="s">
        <v>100</v>
      </c>
      <c r="B824">
        <v>689.88699999999994</v>
      </c>
      <c r="C824">
        <v>687.40899999999999</v>
      </c>
      <c r="D824">
        <v>625.16600000000005</v>
      </c>
      <c r="E824">
        <v>161.56200000000001</v>
      </c>
      <c r="F824">
        <v>0</v>
      </c>
      <c r="G824">
        <v>1.27052E-3</v>
      </c>
      <c r="H824">
        <v>0.995116</v>
      </c>
      <c r="I824">
        <v>0</v>
      </c>
    </row>
    <row r="825" spans="1:9" x14ac:dyDescent="0.25">
      <c r="A825" t="s">
        <v>100</v>
      </c>
      <c r="B825">
        <v>686.90499999999997</v>
      </c>
      <c r="C825">
        <v>684.69600000000003</v>
      </c>
      <c r="D825">
        <v>624.00800000000004</v>
      </c>
      <c r="E825">
        <v>160.41900000000001</v>
      </c>
      <c r="F825">
        <v>0</v>
      </c>
      <c r="G825">
        <v>1.2765599999999999E-3</v>
      </c>
      <c r="H825">
        <v>0.995116</v>
      </c>
      <c r="I825">
        <v>0</v>
      </c>
    </row>
    <row r="826" spans="1:9" x14ac:dyDescent="0.25">
      <c r="A826" t="s">
        <v>100</v>
      </c>
      <c r="B826">
        <v>687.31</v>
      </c>
      <c r="C826">
        <v>685.17200000000003</v>
      </c>
      <c r="D826">
        <v>623.80399999999997</v>
      </c>
      <c r="E826">
        <v>160.73500000000001</v>
      </c>
      <c r="F826">
        <v>0</v>
      </c>
      <c r="G826">
        <v>1.24026E-3</v>
      </c>
      <c r="H826">
        <v>0.99511499999999997</v>
      </c>
      <c r="I826">
        <v>0</v>
      </c>
    </row>
    <row r="827" spans="1:9" x14ac:dyDescent="0.25">
      <c r="A827" t="s">
        <v>100</v>
      </c>
      <c r="B827">
        <v>688.43499999999995</v>
      </c>
      <c r="C827">
        <v>685.84500000000003</v>
      </c>
      <c r="D827">
        <v>624.74900000000002</v>
      </c>
      <c r="E827">
        <v>160.636</v>
      </c>
      <c r="F827">
        <v>0</v>
      </c>
      <c r="G827">
        <v>1.2653199999999999E-3</v>
      </c>
      <c r="H827">
        <v>0.99511499999999997</v>
      </c>
      <c r="I827">
        <v>0</v>
      </c>
    </row>
    <row r="828" spans="1:9" x14ac:dyDescent="0.25">
      <c r="A828" t="s">
        <v>100</v>
      </c>
      <c r="B828">
        <v>688.82500000000005</v>
      </c>
      <c r="C828">
        <v>686.37400000000002</v>
      </c>
      <c r="D828">
        <v>624.024</v>
      </c>
      <c r="E828">
        <v>161.08699999999999</v>
      </c>
      <c r="F828">
        <v>0</v>
      </c>
      <c r="G828">
        <v>1.23321E-3</v>
      </c>
      <c r="H828">
        <v>0.99511499999999997</v>
      </c>
      <c r="I828">
        <v>0</v>
      </c>
    </row>
    <row r="829" spans="1:9" x14ac:dyDescent="0.25">
      <c r="A829" t="s">
        <v>100</v>
      </c>
      <c r="B829">
        <v>687.32100000000003</v>
      </c>
      <c r="C829">
        <v>684.85599999999999</v>
      </c>
      <c r="D829">
        <v>623.74400000000003</v>
      </c>
      <c r="E829">
        <v>160.33099999999999</v>
      </c>
      <c r="F829">
        <v>0</v>
      </c>
      <c r="G829">
        <v>1.2432700000000001E-3</v>
      </c>
      <c r="H829">
        <v>0.995116</v>
      </c>
      <c r="I829">
        <v>0</v>
      </c>
    </row>
    <row r="830" spans="1:9" x14ac:dyDescent="0.25">
      <c r="A830" t="s">
        <v>100</v>
      </c>
      <c r="B830">
        <v>689.13499999999999</v>
      </c>
      <c r="C830">
        <v>686.96699999999998</v>
      </c>
      <c r="D830">
        <v>624.89300000000003</v>
      </c>
      <c r="E830">
        <v>160.53299999999999</v>
      </c>
      <c r="F830">
        <v>0</v>
      </c>
      <c r="G830">
        <v>1.2329000000000001E-3</v>
      </c>
      <c r="H830">
        <v>0.995116</v>
      </c>
      <c r="I830">
        <v>0</v>
      </c>
    </row>
    <row r="831" spans="1:9" x14ac:dyDescent="0.25">
      <c r="A831" t="s">
        <v>100</v>
      </c>
      <c r="B831">
        <v>689.03399999999999</v>
      </c>
      <c r="C831">
        <v>686.09500000000003</v>
      </c>
      <c r="D831">
        <v>625.14700000000005</v>
      </c>
      <c r="E831">
        <v>160.90899999999999</v>
      </c>
      <c r="F831">
        <v>0</v>
      </c>
      <c r="G831">
        <v>1.3146900000000001E-3</v>
      </c>
      <c r="H831">
        <v>0.995116</v>
      </c>
      <c r="I831">
        <v>0</v>
      </c>
    </row>
    <row r="832" spans="1:9" x14ac:dyDescent="0.25">
      <c r="A832" t="s">
        <v>100</v>
      </c>
      <c r="B832">
        <v>687.596</v>
      </c>
      <c r="C832">
        <v>684.49800000000005</v>
      </c>
      <c r="D832">
        <v>623.40599999999995</v>
      </c>
      <c r="E832">
        <v>160.34200000000001</v>
      </c>
      <c r="F832">
        <v>0</v>
      </c>
      <c r="G832">
        <v>1.2404600000000001E-3</v>
      </c>
      <c r="H832">
        <v>0.995116</v>
      </c>
      <c r="I832">
        <v>0</v>
      </c>
    </row>
    <row r="833" spans="1:25" x14ac:dyDescent="0.25">
      <c r="A833" t="s">
        <v>100</v>
      </c>
      <c r="B833">
        <v>686.50300000000004</v>
      </c>
      <c r="C833">
        <v>683.69600000000003</v>
      </c>
      <c r="D833">
        <v>623.07600000000002</v>
      </c>
      <c r="E833">
        <v>160.13999999999999</v>
      </c>
      <c r="F833">
        <v>0</v>
      </c>
      <c r="G833">
        <v>1.2530099999999999E-3</v>
      </c>
      <c r="H833">
        <v>0.995116</v>
      </c>
      <c r="I833">
        <v>0</v>
      </c>
    </row>
    <row r="834" spans="1:25" x14ac:dyDescent="0.25">
      <c r="A834" t="s">
        <v>100</v>
      </c>
      <c r="B834">
        <v>689.18200000000002</v>
      </c>
      <c r="C834">
        <v>686.45</v>
      </c>
      <c r="D834">
        <v>624.24099999999999</v>
      </c>
      <c r="E834">
        <v>160.46799999999999</v>
      </c>
      <c r="F834">
        <v>0</v>
      </c>
      <c r="G834">
        <v>1.29839E-3</v>
      </c>
      <c r="H834">
        <v>0.995116</v>
      </c>
      <c r="I834">
        <v>0</v>
      </c>
    </row>
    <row r="835" spans="1:25" x14ac:dyDescent="0.25">
      <c r="A835" t="s">
        <v>100</v>
      </c>
      <c r="B835">
        <v>687.55600000000004</v>
      </c>
      <c r="C835">
        <v>685.12599999999998</v>
      </c>
      <c r="D835">
        <v>624.04300000000001</v>
      </c>
      <c r="E835">
        <v>161.25299999999999</v>
      </c>
      <c r="F835">
        <v>0</v>
      </c>
      <c r="G835">
        <v>1.23073E-3</v>
      </c>
      <c r="H835">
        <v>0.995116</v>
      </c>
      <c r="I835">
        <v>0</v>
      </c>
    </row>
    <row r="836" spans="1:25" x14ac:dyDescent="0.25">
      <c r="A836" t="s">
        <v>100</v>
      </c>
      <c r="B836">
        <v>682.76300000000003</v>
      </c>
      <c r="C836">
        <v>679.78899999999999</v>
      </c>
      <c r="D836">
        <v>618.18700000000001</v>
      </c>
      <c r="E836">
        <v>159.32400000000001</v>
      </c>
      <c r="F836">
        <v>0</v>
      </c>
      <c r="G836">
        <v>1.2324300000000001E-3</v>
      </c>
      <c r="H836">
        <v>0.995116</v>
      </c>
      <c r="I836">
        <v>0</v>
      </c>
    </row>
    <row r="837" spans="1:25" x14ac:dyDescent="0.25">
      <c r="A837" t="s">
        <v>100</v>
      </c>
      <c r="B837">
        <v>683.73800000000006</v>
      </c>
      <c r="C837">
        <v>681.11900000000003</v>
      </c>
      <c r="D837">
        <v>618.52599999999995</v>
      </c>
      <c r="E837">
        <v>159.38399999999999</v>
      </c>
      <c r="F837">
        <v>0</v>
      </c>
      <c r="G837">
        <v>1.2501000000000001E-3</v>
      </c>
      <c r="H837">
        <v>0.995116</v>
      </c>
      <c r="I837">
        <v>0</v>
      </c>
    </row>
    <row r="838" spans="1:25" x14ac:dyDescent="0.25">
      <c r="A838" t="s">
        <v>100</v>
      </c>
      <c r="B838">
        <v>684.86500000000001</v>
      </c>
      <c r="C838">
        <v>682.59900000000005</v>
      </c>
      <c r="D838">
        <v>618.85400000000004</v>
      </c>
      <c r="E838">
        <v>159.41</v>
      </c>
      <c r="F838">
        <v>0</v>
      </c>
      <c r="G838">
        <v>1.2478400000000001E-3</v>
      </c>
      <c r="H838">
        <v>0.995116</v>
      </c>
      <c r="I838">
        <v>0</v>
      </c>
    </row>
    <row r="839" spans="1:25" x14ac:dyDescent="0.25">
      <c r="A839" t="s">
        <v>100</v>
      </c>
      <c r="B839">
        <v>680.42399999999998</v>
      </c>
      <c r="C839">
        <v>678.29</v>
      </c>
      <c r="D839">
        <v>617.76800000000003</v>
      </c>
      <c r="E839">
        <v>159.178</v>
      </c>
      <c r="F839">
        <v>0</v>
      </c>
      <c r="G839">
        <v>1.2878E-3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683.42499999999995</v>
      </c>
      <c r="C840">
        <v>681.26099999999997</v>
      </c>
      <c r="D840">
        <v>619.40899999999999</v>
      </c>
      <c r="E840">
        <v>159.16800000000001</v>
      </c>
      <c r="F840">
        <v>0</v>
      </c>
      <c r="G840">
        <v>1.23211E-3</v>
      </c>
      <c r="H840">
        <v>0.99511099999999997</v>
      </c>
      <c r="I840">
        <v>0</v>
      </c>
      <c r="R840">
        <f>AVERAGE(B791:B840)</f>
        <v>688.19902000000013</v>
      </c>
      <c r="S840">
        <f>AVERAGE(C791:C840)</f>
        <v>685.64530000000013</v>
      </c>
      <c r="U840">
        <f>_xlfn.VAR.P(B791:B840)</f>
        <v>4.5109731396000052</v>
      </c>
      <c r="V840">
        <f>_xlfn.VAR.P(C791:C840)</f>
        <v>4.2028046100000012</v>
      </c>
      <c r="X840">
        <f>1.96*SQRT(U840)/50</f>
        <v>8.3257082372822491E-2</v>
      </c>
      <c r="Y840">
        <f>1.96*SQRT(V840)/50</f>
        <v>8.0362912316008062E-2</v>
      </c>
    </row>
    <row r="841" spans="1:25" x14ac:dyDescent="0.25">
      <c r="A841" t="s">
        <v>100</v>
      </c>
      <c r="B841">
        <v>34738.809399999998</v>
      </c>
      <c r="C841" t="s">
        <v>37</v>
      </c>
    </row>
    <row r="842" spans="1:25" x14ac:dyDescent="0.25">
      <c r="A842" t="s">
        <v>118</v>
      </c>
      <c r="B842">
        <v>738.17399999999998</v>
      </c>
      <c r="C842">
        <v>735.87800000000004</v>
      </c>
      <c r="D842">
        <v>674.69899999999996</v>
      </c>
      <c r="E842">
        <v>213.49299999999999</v>
      </c>
      <c r="F842">
        <v>0</v>
      </c>
      <c r="G842">
        <v>1.23105E-3</v>
      </c>
      <c r="H842">
        <v>0.99511499999999997</v>
      </c>
      <c r="I842">
        <v>0</v>
      </c>
    </row>
    <row r="843" spans="1:25" x14ac:dyDescent="0.25">
      <c r="A843" t="s">
        <v>118</v>
      </c>
      <c r="B843">
        <v>738.06</v>
      </c>
      <c r="C843">
        <v>735.56100000000004</v>
      </c>
      <c r="D843">
        <v>673.82399999999996</v>
      </c>
      <c r="E843">
        <v>213.26499999999999</v>
      </c>
      <c r="F843">
        <v>0</v>
      </c>
      <c r="G843">
        <v>1.23033E-3</v>
      </c>
      <c r="H843">
        <v>0.995116</v>
      </c>
      <c r="I843">
        <v>0</v>
      </c>
    </row>
    <row r="844" spans="1:25" x14ac:dyDescent="0.25">
      <c r="A844" t="s">
        <v>118</v>
      </c>
      <c r="B844">
        <v>738.20899999999995</v>
      </c>
      <c r="C844">
        <v>735.86599999999999</v>
      </c>
      <c r="D844">
        <v>673.31899999999996</v>
      </c>
      <c r="E844">
        <v>213.29400000000001</v>
      </c>
      <c r="F844">
        <v>0</v>
      </c>
      <c r="G844">
        <v>1.78089E-3</v>
      </c>
      <c r="H844">
        <v>0.995116</v>
      </c>
      <c r="I844">
        <v>0</v>
      </c>
    </row>
    <row r="845" spans="1:25" x14ac:dyDescent="0.25">
      <c r="A845" t="s">
        <v>118</v>
      </c>
      <c r="B845">
        <v>737.596</v>
      </c>
      <c r="C845">
        <v>734.70699999999999</v>
      </c>
      <c r="D845">
        <v>673.87</v>
      </c>
      <c r="E845">
        <v>213.077</v>
      </c>
      <c r="F845">
        <v>0</v>
      </c>
      <c r="G845">
        <v>1.2326800000000001E-3</v>
      </c>
      <c r="H845">
        <v>0.995116</v>
      </c>
      <c r="I845">
        <v>0</v>
      </c>
    </row>
    <row r="846" spans="1:25" x14ac:dyDescent="0.25">
      <c r="A846" t="s">
        <v>118</v>
      </c>
      <c r="B846">
        <v>739.303</v>
      </c>
      <c r="C846">
        <v>736.42100000000005</v>
      </c>
      <c r="D846">
        <v>674.75699999999995</v>
      </c>
      <c r="E846">
        <v>213.89500000000001</v>
      </c>
      <c r="F846">
        <v>0</v>
      </c>
      <c r="G846">
        <v>1.3856999999999999E-3</v>
      </c>
      <c r="H846">
        <v>0.995116</v>
      </c>
      <c r="I846">
        <v>0</v>
      </c>
    </row>
    <row r="847" spans="1:25" x14ac:dyDescent="0.25">
      <c r="A847" t="s">
        <v>118</v>
      </c>
      <c r="B847">
        <v>737.58900000000006</v>
      </c>
      <c r="C847">
        <v>734.86099999999999</v>
      </c>
      <c r="D847">
        <v>673.92600000000004</v>
      </c>
      <c r="E847">
        <v>213.58199999999999</v>
      </c>
      <c r="F847">
        <v>0</v>
      </c>
      <c r="G847">
        <v>1.23292E-3</v>
      </c>
      <c r="H847">
        <v>0.995116</v>
      </c>
      <c r="I847">
        <v>0</v>
      </c>
    </row>
    <row r="848" spans="1:25" x14ac:dyDescent="0.25">
      <c r="A848" t="s">
        <v>118</v>
      </c>
      <c r="B848">
        <v>736.94299999999998</v>
      </c>
      <c r="C848">
        <v>733.94899999999996</v>
      </c>
      <c r="D848">
        <v>673.35199999999998</v>
      </c>
      <c r="E848">
        <v>212.82900000000001</v>
      </c>
      <c r="F848">
        <v>0</v>
      </c>
      <c r="G848">
        <v>1.59088E-3</v>
      </c>
      <c r="H848">
        <v>0.99511499999999997</v>
      </c>
      <c r="I848">
        <v>0</v>
      </c>
    </row>
    <row r="849" spans="1:9" x14ac:dyDescent="0.25">
      <c r="A849" t="s">
        <v>118</v>
      </c>
      <c r="B849">
        <v>739.73400000000004</v>
      </c>
      <c r="C849">
        <v>737.28599999999994</v>
      </c>
      <c r="D849">
        <v>675.54899999999998</v>
      </c>
      <c r="E849">
        <v>214.161</v>
      </c>
      <c r="F849">
        <v>0</v>
      </c>
      <c r="G849">
        <v>1.2378599999999999E-3</v>
      </c>
      <c r="H849">
        <v>0.995116</v>
      </c>
      <c r="I849">
        <v>0</v>
      </c>
    </row>
    <row r="850" spans="1:9" x14ac:dyDescent="0.25">
      <c r="A850" t="s">
        <v>118</v>
      </c>
      <c r="B850">
        <v>737.30100000000004</v>
      </c>
      <c r="C850">
        <v>734.67200000000003</v>
      </c>
      <c r="D850">
        <v>673.78899999999999</v>
      </c>
      <c r="E850">
        <v>213.25299999999999</v>
      </c>
      <c r="F850">
        <v>0</v>
      </c>
      <c r="G850">
        <v>1.50045E-3</v>
      </c>
      <c r="H850">
        <v>0.995116</v>
      </c>
      <c r="I850">
        <v>0</v>
      </c>
    </row>
    <row r="851" spans="1:9" x14ac:dyDescent="0.25">
      <c r="A851" t="s">
        <v>118</v>
      </c>
      <c r="B851">
        <v>737.81500000000005</v>
      </c>
      <c r="C851">
        <v>734.98500000000001</v>
      </c>
      <c r="D851">
        <v>673.31</v>
      </c>
      <c r="E851">
        <v>213.02199999999999</v>
      </c>
      <c r="F851">
        <v>0</v>
      </c>
      <c r="G851">
        <v>1.2462300000000001E-3</v>
      </c>
      <c r="H851">
        <v>0.995116</v>
      </c>
      <c r="I851">
        <v>0</v>
      </c>
    </row>
    <row r="852" spans="1:9" x14ac:dyDescent="0.25">
      <c r="A852" t="s">
        <v>118</v>
      </c>
      <c r="B852">
        <v>737.36800000000005</v>
      </c>
      <c r="C852">
        <v>734.64</v>
      </c>
      <c r="D852">
        <v>673.60599999999999</v>
      </c>
      <c r="E852">
        <v>212.678</v>
      </c>
      <c r="F852">
        <v>0</v>
      </c>
      <c r="G852">
        <v>1.2304799999999999E-3</v>
      </c>
      <c r="H852">
        <v>0.995116</v>
      </c>
      <c r="I852">
        <v>0</v>
      </c>
    </row>
    <row r="853" spans="1:9" x14ac:dyDescent="0.25">
      <c r="A853" t="s">
        <v>118</v>
      </c>
      <c r="B853">
        <v>739.33900000000006</v>
      </c>
      <c r="C853">
        <v>736.99199999999996</v>
      </c>
      <c r="D853">
        <v>674.68899999999996</v>
      </c>
      <c r="E853">
        <v>213.63</v>
      </c>
      <c r="F853">
        <v>0</v>
      </c>
      <c r="G853">
        <v>1.372E-3</v>
      </c>
      <c r="H853">
        <v>0.995116</v>
      </c>
      <c r="I853">
        <v>0</v>
      </c>
    </row>
    <row r="854" spans="1:9" x14ac:dyDescent="0.25">
      <c r="A854" t="s">
        <v>118</v>
      </c>
      <c r="B854">
        <v>738.67600000000004</v>
      </c>
      <c r="C854">
        <v>736.5</v>
      </c>
      <c r="D854">
        <v>675.39800000000002</v>
      </c>
      <c r="E854">
        <v>213.65199999999999</v>
      </c>
      <c r="F854">
        <v>0</v>
      </c>
      <c r="G854">
        <v>1.2895999999999999E-3</v>
      </c>
      <c r="H854">
        <v>0.995116</v>
      </c>
      <c r="I854">
        <v>0</v>
      </c>
    </row>
    <row r="855" spans="1:9" x14ac:dyDescent="0.25">
      <c r="A855" t="s">
        <v>118</v>
      </c>
      <c r="B855">
        <v>736.76099999999997</v>
      </c>
      <c r="C855">
        <v>734.38699999999994</v>
      </c>
      <c r="D855">
        <v>672.88</v>
      </c>
      <c r="E855">
        <v>212.98099999999999</v>
      </c>
      <c r="F855">
        <v>0</v>
      </c>
      <c r="G855">
        <v>1.2304E-3</v>
      </c>
      <c r="H855">
        <v>0.99511499999999997</v>
      </c>
      <c r="I855">
        <v>0</v>
      </c>
    </row>
    <row r="856" spans="1:9" x14ac:dyDescent="0.25">
      <c r="A856" t="s">
        <v>118</v>
      </c>
      <c r="B856">
        <v>738.69200000000001</v>
      </c>
      <c r="C856">
        <v>736.34</v>
      </c>
      <c r="D856">
        <v>674.78800000000001</v>
      </c>
      <c r="E856">
        <v>213.351</v>
      </c>
      <c r="F856">
        <v>0</v>
      </c>
      <c r="G856">
        <v>1.2373600000000001E-3</v>
      </c>
      <c r="H856">
        <v>0.995116</v>
      </c>
      <c r="I856">
        <v>0</v>
      </c>
    </row>
    <row r="857" spans="1:9" x14ac:dyDescent="0.25">
      <c r="A857" t="s">
        <v>118</v>
      </c>
      <c r="B857">
        <v>739.07600000000002</v>
      </c>
      <c r="C857">
        <v>735.93399999999997</v>
      </c>
      <c r="D857">
        <v>673.73099999999999</v>
      </c>
      <c r="E857">
        <v>214.161</v>
      </c>
      <c r="F857">
        <v>0</v>
      </c>
      <c r="G857">
        <v>1.31369E-3</v>
      </c>
      <c r="H857">
        <v>0.995116</v>
      </c>
      <c r="I857">
        <v>0</v>
      </c>
    </row>
    <row r="858" spans="1:9" x14ac:dyDescent="0.25">
      <c r="A858" t="s">
        <v>118</v>
      </c>
      <c r="B858">
        <v>739.36800000000005</v>
      </c>
      <c r="C858">
        <v>736.39</v>
      </c>
      <c r="D858">
        <v>674.08399999999995</v>
      </c>
      <c r="E858">
        <v>212.76400000000001</v>
      </c>
      <c r="F858">
        <v>0</v>
      </c>
      <c r="G858">
        <v>1.24332E-3</v>
      </c>
      <c r="H858">
        <v>0.99511499999999997</v>
      </c>
      <c r="I858">
        <v>0</v>
      </c>
    </row>
    <row r="859" spans="1:9" x14ac:dyDescent="0.25">
      <c r="A859" t="s">
        <v>118</v>
      </c>
      <c r="B859">
        <v>737.23400000000004</v>
      </c>
      <c r="C859">
        <v>734.88499999999999</v>
      </c>
      <c r="D859">
        <v>673.66099999999994</v>
      </c>
      <c r="E859">
        <v>213.10300000000001</v>
      </c>
      <c r="F859">
        <v>0</v>
      </c>
      <c r="G859">
        <v>1.2302599999999999E-3</v>
      </c>
      <c r="H859">
        <v>0.995116</v>
      </c>
      <c r="I859">
        <v>0</v>
      </c>
    </row>
    <row r="860" spans="1:9" x14ac:dyDescent="0.25">
      <c r="A860" t="s">
        <v>118</v>
      </c>
      <c r="B860">
        <v>739.28800000000001</v>
      </c>
      <c r="C860">
        <v>736.96400000000006</v>
      </c>
      <c r="D860">
        <v>674.95100000000002</v>
      </c>
      <c r="E860">
        <v>214.136</v>
      </c>
      <c r="F860">
        <v>0</v>
      </c>
      <c r="G860">
        <v>1.34439E-3</v>
      </c>
      <c r="H860">
        <v>0.995116</v>
      </c>
      <c r="I860">
        <v>0</v>
      </c>
    </row>
    <row r="861" spans="1:9" x14ac:dyDescent="0.25">
      <c r="A861" t="s">
        <v>118</v>
      </c>
      <c r="B861">
        <v>737.36199999999997</v>
      </c>
      <c r="C861">
        <v>735.19</v>
      </c>
      <c r="D861">
        <v>674.53800000000001</v>
      </c>
      <c r="E861">
        <v>213.06299999999999</v>
      </c>
      <c r="F861">
        <v>0</v>
      </c>
      <c r="G861">
        <v>1.2313300000000001E-3</v>
      </c>
      <c r="H861">
        <v>0.995116</v>
      </c>
      <c r="I861">
        <v>0</v>
      </c>
    </row>
    <row r="862" spans="1:9" x14ac:dyDescent="0.25">
      <c r="A862" t="s">
        <v>118</v>
      </c>
      <c r="B862">
        <v>737.726</v>
      </c>
      <c r="C862">
        <v>735.46299999999997</v>
      </c>
      <c r="D862">
        <v>674.02800000000002</v>
      </c>
      <c r="E862">
        <v>213.303</v>
      </c>
      <c r="F862">
        <v>0</v>
      </c>
      <c r="G862">
        <v>1.72422E-3</v>
      </c>
      <c r="H862">
        <v>0.995116</v>
      </c>
      <c r="I862">
        <v>0</v>
      </c>
    </row>
    <row r="863" spans="1:9" x14ac:dyDescent="0.25">
      <c r="A863" t="s">
        <v>118</v>
      </c>
      <c r="B863">
        <v>736.75199999999995</v>
      </c>
      <c r="C863">
        <v>734.39300000000003</v>
      </c>
      <c r="D863">
        <v>672.75599999999997</v>
      </c>
      <c r="E863">
        <v>213.131</v>
      </c>
      <c r="F863">
        <v>0</v>
      </c>
      <c r="G863">
        <v>1.2318299999999999E-3</v>
      </c>
      <c r="H863">
        <v>0.99511400000000005</v>
      </c>
      <c r="I863">
        <v>0</v>
      </c>
    </row>
    <row r="864" spans="1:9" x14ac:dyDescent="0.25">
      <c r="A864" t="s">
        <v>118</v>
      </c>
      <c r="B864">
        <v>739.37199999999996</v>
      </c>
      <c r="C864">
        <v>736.98199999999997</v>
      </c>
      <c r="D864">
        <v>675.22</v>
      </c>
      <c r="E864">
        <v>214.02099999999999</v>
      </c>
      <c r="F864">
        <v>0</v>
      </c>
      <c r="G864">
        <v>1.2306699999999999E-3</v>
      </c>
      <c r="H864">
        <v>0.995116</v>
      </c>
      <c r="I864">
        <v>0</v>
      </c>
    </row>
    <row r="865" spans="1:9" x14ac:dyDescent="0.25">
      <c r="A865" t="s">
        <v>118</v>
      </c>
      <c r="B865">
        <v>738.12400000000002</v>
      </c>
      <c r="C865">
        <v>735.77599999999995</v>
      </c>
      <c r="D865">
        <v>674.27300000000002</v>
      </c>
      <c r="E865">
        <v>213.55699999999999</v>
      </c>
      <c r="F865">
        <v>0</v>
      </c>
      <c r="G865">
        <v>1.2790200000000001E-3</v>
      </c>
      <c r="H865">
        <v>0.99511400000000005</v>
      </c>
      <c r="I865">
        <v>0</v>
      </c>
    </row>
    <row r="866" spans="1:9" x14ac:dyDescent="0.25">
      <c r="A866" t="s">
        <v>118</v>
      </c>
      <c r="B866">
        <v>739.24</v>
      </c>
      <c r="C866">
        <v>736.82100000000003</v>
      </c>
      <c r="D866">
        <v>675.04100000000005</v>
      </c>
      <c r="E866">
        <v>213.33199999999999</v>
      </c>
      <c r="F866">
        <v>0</v>
      </c>
      <c r="G866">
        <v>1.26326E-3</v>
      </c>
      <c r="H866">
        <v>0.995116</v>
      </c>
      <c r="I866">
        <v>0</v>
      </c>
    </row>
    <row r="867" spans="1:9" x14ac:dyDescent="0.25">
      <c r="A867" t="s">
        <v>118</v>
      </c>
      <c r="B867">
        <v>736.50300000000004</v>
      </c>
      <c r="C867">
        <v>734.16700000000003</v>
      </c>
      <c r="D867">
        <v>673.12199999999996</v>
      </c>
      <c r="E867">
        <v>213.113</v>
      </c>
      <c r="F867">
        <v>0</v>
      </c>
      <c r="G867">
        <v>1.35048E-3</v>
      </c>
      <c r="H867">
        <v>0.995116</v>
      </c>
      <c r="I867">
        <v>0</v>
      </c>
    </row>
    <row r="868" spans="1:9" x14ac:dyDescent="0.25">
      <c r="A868" t="s">
        <v>118</v>
      </c>
      <c r="B868">
        <v>738.72500000000002</v>
      </c>
      <c r="C868">
        <v>736.55399999999997</v>
      </c>
      <c r="D868">
        <v>674.351</v>
      </c>
      <c r="E868">
        <v>213.59</v>
      </c>
      <c r="F868">
        <v>0</v>
      </c>
      <c r="G868">
        <v>1.23066E-3</v>
      </c>
      <c r="H868">
        <v>0.995116</v>
      </c>
      <c r="I868">
        <v>0</v>
      </c>
    </row>
    <row r="869" spans="1:9" x14ac:dyDescent="0.25">
      <c r="A869" t="s">
        <v>118</v>
      </c>
      <c r="B869">
        <v>738.71100000000001</v>
      </c>
      <c r="C869">
        <v>736.04200000000003</v>
      </c>
      <c r="D869">
        <v>674.48400000000004</v>
      </c>
      <c r="E869">
        <v>213.31299999999999</v>
      </c>
      <c r="F869">
        <v>0</v>
      </c>
      <c r="G869">
        <v>1.3010000000000001E-3</v>
      </c>
      <c r="H869">
        <v>0.995116</v>
      </c>
      <c r="I869">
        <v>0</v>
      </c>
    </row>
    <row r="870" spans="1:9" x14ac:dyDescent="0.25">
      <c r="A870" t="s">
        <v>118</v>
      </c>
      <c r="B870">
        <v>737.97</v>
      </c>
      <c r="C870">
        <v>735.13900000000001</v>
      </c>
      <c r="D870">
        <v>673.43399999999997</v>
      </c>
      <c r="E870">
        <v>212.88900000000001</v>
      </c>
      <c r="F870">
        <v>0</v>
      </c>
      <c r="G870">
        <v>1.2369600000000001E-3</v>
      </c>
      <c r="H870">
        <v>0.995116</v>
      </c>
      <c r="I870">
        <v>0</v>
      </c>
    </row>
    <row r="871" spans="1:9" x14ac:dyDescent="0.25">
      <c r="A871" t="s">
        <v>118</v>
      </c>
      <c r="B871">
        <v>737.64300000000003</v>
      </c>
      <c r="C871">
        <v>735.36900000000003</v>
      </c>
      <c r="D871">
        <v>673.93499999999995</v>
      </c>
      <c r="E871">
        <v>213.22300000000001</v>
      </c>
      <c r="F871">
        <v>0</v>
      </c>
      <c r="G871">
        <v>1.9514999999999999E-3</v>
      </c>
      <c r="H871">
        <v>0.995116</v>
      </c>
      <c r="I871">
        <v>0</v>
      </c>
    </row>
    <row r="872" spans="1:9" x14ac:dyDescent="0.25">
      <c r="A872" t="s">
        <v>118</v>
      </c>
      <c r="B872">
        <v>738.74699999999996</v>
      </c>
      <c r="C872">
        <v>736.50699999999995</v>
      </c>
      <c r="D872">
        <v>674.59400000000005</v>
      </c>
      <c r="E872">
        <v>213.56700000000001</v>
      </c>
      <c r="F872">
        <v>0</v>
      </c>
      <c r="G872">
        <v>1.24182E-3</v>
      </c>
      <c r="H872">
        <v>0.995116</v>
      </c>
      <c r="I872">
        <v>0</v>
      </c>
    </row>
    <row r="873" spans="1:9" x14ac:dyDescent="0.25">
      <c r="A873" t="s">
        <v>118</v>
      </c>
      <c r="B873">
        <v>738.74099999999999</v>
      </c>
      <c r="C873">
        <v>736.42700000000002</v>
      </c>
      <c r="D873">
        <v>674.33699999999999</v>
      </c>
      <c r="E873">
        <v>213.774</v>
      </c>
      <c r="F873">
        <v>0</v>
      </c>
      <c r="G873">
        <v>1.38405E-3</v>
      </c>
      <c r="H873">
        <v>0.995116</v>
      </c>
      <c r="I873">
        <v>0</v>
      </c>
    </row>
    <row r="874" spans="1:9" x14ac:dyDescent="0.25">
      <c r="A874" t="s">
        <v>118</v>
      </c>
      <c r="B874">
        <v>738.73400000000004</v>
      </c>
      <c r="C874">
        <v>736.37300000000005</v>
      </c>
      <c r="D874">
        <v>674.54</v>
      </c>
      <c r="E874">
        <v>213.506</v>
      </c>
      <c r="F874">
        <v>0</v>
      </c>
      <c r="G874">
        <v>1.2451700000000001E-3</v>
      </c>
      <c r="H874">
        <v>0.995116</v>
      </c>
      <c r="I874">
        <v>0</v>
      </c>
    </row>
    <row r="875" spans="1:9" x14ac:dyDescent="0.25">
      <c r="A875" t="s">
        <v>118</v>
      </c>
      <c r="B875">
        <v>737.58100000000002</v>
      </c>
      <c r="C875">
        <v>735.16800000000001</v>
      </c>
      <c r="D875">
        <v>672.70100000000002</v>
      </c>
      <c r="E875">
        <v>212.85599999999999</v>
      </c>
      <c r="F875">
        <v>0</v>
      </c>
      <c r="G875">
        <v>2.0358099999999999E-3</v>
      </c>
      <c r="H875">
        <v>0.995116</v>
      </c>
      <c r="I875">
        <v>0</v>
      </c>
    </row>
    <row r="876" spans="1:9" x14ac:dyDescent="0.25">
      <c r="A876" t="s">
        <v>118</v>
      </c>
      <c r="B876">
        <v>739.17700000000002</v>
      </c>
      <c r="C876">
        <v>736.274</v>
      </c>
      <c r="D876">
        <v>674.92499999999995</v>
      </c>
      <c r="E876">
        <v>214.01</v>
      </c>
      <c r="F876">
        <v>0</v>
      </c>
      <c r="G876">
        <v>1.23193E-3</v>
      </c>
      <c r="H876">
        <v>0.99511499999999997</v>
      </c>
      <c r="I876">
        <v>0</v>
      </c>
    </row>
    <row r="877" spans="1:9" x14ac:dyDescent="0.25">
      <c r="A877" t="s">
        <v>118</v>
      </c>
      <c r="B877">
        <v>739.16800000000001</v>
      </c>
      <c r="C877">
        <v>736.995</v>
      </c>
      <c r="D877">
        <v>675.26700000000005</v>
      </c>
      <c r="E877">
        <v>213.334</v>
      </c>
      <c r="F877">
        <v>0</v>
      </c>
      <c r="G877">
        <v>1.25304E-3</v>
      </c>
      <c r="H877">
        <v>0.99511499999999997</v>
      </c>
      <c r="I877">
        <v>0</v>
      </c>
    </row>
    <row r="878" spans="1:9" x14ac:dyDescent="0.25">
      <c r="A878" t="s">
        <v>118</v>
      </c>
      <c r="B878">
        <v>738.82500000000005</v>
      </c>
      <c r="C878">
        <v>736.34699999999998</v>
      </c>
      <c r="D878">
        <v>674.67700000000002</v>
      </c>
      <c r="E878">
        <v>213.74600000000001</v>
      </c>
      <c r="F878">
        <v>0</v>
      </c>
      <c r="G878">
        <v>1.2545799999999999E-3</v>
      </c>
      <c r="H878">
        <v>0.995116</v>
      </c>
      <c r="I878">
        <v>0</v>
      </c>
    </row>
    <row r="879" spans="1:9" x14ac:dyDescent="0.25">
      <c r="A879" t="s">
        <v>118</v>
      </c>
      <c r="B879">
        <v>738.66099999999994</v>
      </c>
      <c r="C879">
        <v>736.51900000000001</v>
      </c>
      <c r="D879">
        <v>673.40700000000004</v>
      </c>
      <c r="E879">
        <v>213.10900000000001</v>
      </c>
      <c r="F879">
        <v>0</v>
      </c>
      <c r="G879">
        <v>1.27607E-3</v>
      </c>
      <c r="H879">
        <v>0.995116</v>
      </c>
      <c r="I879">
        <v>0</v>
      </c>
    </row>
    <row r="880" spans="1:9" x14ac:dyDescent="0.25">
      <c r="A880" t="s">
        <v>118</v>
      </c>
      <c r="B880">
        <v>739.56600000000003</v>
      </c>
      <c r="C880">
        <v>737.18299999999999</v>
      </c>
      <c r="D880">
        <v>674.08699999999999</v>
      </c>
      <c r="E880">
        <v>213.51499999999999</v>
      </c>
      <c r="F880">
        <v>0</v>
      </c>
      <c r="G880">
        <v>1.4485500000000001E-3</v>
      </c>
      <c r="H880">
        <v>0.995116</v>
      </c>
      <c r="I880">
        <v>0</v>
      </c>
    </row>
    <row r="881" spans="1:25" x14ac:dyDescent="0.25">
      <c r="A881" t="s">
        <v>118</v>
      </c>
      <c r="B881">
        <v>739.67899999999997</v>
      </c>
      <c r="C881">
        <v>737.28300000000002</v>
      </c>
      <c r="D881">
        <v>673.97799999999995</v>
      </c>
      <c r="E881">
        <v>213.34899999999999</v>
      </c>
      <c r="F881">
        <v>0</v>
      </c>
      <c r="G881">
        <v>1.59487E-3</v>
      </c>
      <c r="H881">
        <v>0.995116</v>
      </c>
      <c r="I881">
        <v>0</v>
      </c>
    </row>
    <row r="882" spans="1:25" x14ac:dyDescent="0.25">
      <c r="A882" t="s">
        <v>118</v>
      </c>
      <c r="B882">
        <v>737.78899999999999</v>
      </c>
      <c r="C882">
        <v>735.58500000000004</v>
      </c>
      <c r="D882">
        <v>673.89300000000003</v>
      </c>
      <c r="E882">
        <v>213.04400000000001</v>
      </c>
      <c r="F882">
        <v>0</v>
      </c>
      <c r="G882">
        <v>8.7877900000000002E-3</v>
      </c>
      <c r="H882">
        <v>0.995116</v>
      </c>
      <c r="I882">
        <v>0</v>
      </c>
    </row>
    <row r="883" spans="1:25" x14ac:dyDescent="0.25">
      <c r="A883" t="s">
        <v>118</v>
      </c>
      <c r="B883">
        <v>738.04700000000003</v>
      </c>
      <c r="C883">
        <v>735.51</v>
      </c>
      <c r="D883">
        <v>673.48699999999997</v>
      </c>
      <c r="E883">
        <v>213.04400000000001</v>
      </c>
      <c r="F883">
        <v>0</v>
      </c>
      <c r="G883">
        <v>1.23069E-3</v>
      </c>
      <c r="H883">
        <v>0.995116</v>
      </c>
      <c r="I883">
        <v>0</v>
      </c>
    </row>
    <row r="884" spans="1:25" x14ac:dyDescent="0.25">
      <c r="A884" t="s">
        <v>118</v>
      </c>
      <c r="B884">
        <v>738.85500000000002</v>
      </c>
      <c r="C884">
        <v>736.25900000000001</v>
      </c>
      <c r="D884">
        <v>674.54100000000005</v>
      </c>
      <c r="E884">
        <v>213.75299999999999</v>
      </c>
      <c r="F884">
        <v>0</v>
      </c>
      <c r="G884">
        <v>1.24592E-3</v>
      </c>
      <c r="H884">
        <v>0.99511499999999997</v>
      </c>
      <c r="I884">
        <v>0</v>
      </c>
    </row>
    <row r="885" spans="1:25" x14ac:dyDescent="0.25">
      <c r="A885" t="s">
        <v>118</v>
      </c>
      <c r="B885">
        <v>738.87800000000004</v>
      </c>
      <c r="C885">
        <v>736.18299999999999</v>
      </c>
      <c r="D885">
        <v>672.79700000000003</v>
      </c>
      <c r="E885">
        <v>212.82599999999999</v>
      </c>
      <c r="F885">
        <v>0</v>
      </c>
      <c r="G885">
        <v>1.24292E-3</v>
      </c>
      <c r="H885">
        <v>0.99511499999999997</v>
      </c>
      <c r="I885">
        <v>0</v>
      </c>
    </row>
    <row r="886" spans="1:25" x14ac:dyDescent="0.25">
      <c r="A886" t="s">
        <v>118</v>
      </c>
      <c r="B886">
        <v>741.803</v>
      </c>
      <c r="C886">
        <v>739.15099999999995</v>
      </c>
      <c r="D886">
        <v>673.40099999999995</v>
      </c>
      <c r="E886">
        <v>212.971</v>
      </c>
      <c r="F886">
        <v>0</v>
      </c>
      <c r="G886">
        <v>1.4882999999999999E-3</v>
      </c>
      <c r="H886">
        <v>0.995116</v>
      </c>
      <c r="I886">
        <v>0</v>
      </c>
    </row>
    <row r="887" spans="1:25" x14ac:dyDescent="0.25">
      <c r="A887" t="s">
        <v>118</v>
      </c>
      <c r="B887">
        <v>739.11199999999997</v>
      </c>
      <c r="C887">
        <v>736.69100000000003</v>
      </c>
      <c r="D887">
        <v>673.20799999999997</v>
      </c>
      <c r="E887">
        <v>213.012</v>
      </c>
      <c r="F887">
        <v>0</v>
      </c>
      <c r="G887">
        <v>1.2501599999999999E-3</v>
      </c>
      <c r="H887">
        <v>0.995116</v>
      </c>
      <c r="I887">
        <v>0</v>
      </c>
    </row>
    <row r="888" spans="1:25" x14ac:dyDescent="0.25">
      <c r="A888" t="s">
        <v>118</v>
      </c>
      <c r="B888">
        <v>743.01199999999994</v>
      </c>
      <c r="C888">
        <v>740.55899999999997</v>
      </c>
      <c r="D888">
        <v>674.67399999999998</v>
      </c>
      <c r="E888">
        <v>213.09700000000001</v>
      </c>
      <c r="F888">
        <v>0</v>
      </c>
      <c r="G888">
        <v>1.2870500000000001E-3</v>
      </c>
      <c r="H888">
        <v>0.995116</v>
      </c>
      <c r="I888">
        <v>0</v>
      </c>
    </row>
    <row r="889" spans="1:25" x14ac:dyDescent="0.25">
      <c r="A889" t="s">
        <v>118</v>
      </c>
      <c r="B889">
        <v>740.91899999999998</v>
      </c>
      <c r="C889">
        <v>738.44600000000003</v>
      </c>
      <c r="D889">
        <v>674.34100000000001</v>
      </c>
      <c r="E889">
        <v>214.001</v>
      </c>
      <c r="F889">
        <v>0</v>
      </c>
      <c r="G889">
        <v>1.2300900000000001E-3</v>
      </c>
      <c r="H889">
        <v>0.995116</v>
      </c>
      <c r="I889">
        <v>0</v>
      </c>
    </row>
    <row r="890" spans="1:25" x14ac:dyDescent="0.25">
      <c r="A890" t="s">
        <v>118</v>
      </c>
      <c r="B890">
        <v>740.01800000000003</v>
      </c>
      <c r="C890">
        <v>737.45299999999997</v>
      </c>
      <c r="D890">
        <v>674.11400000000003</v>
      </c>
      <c r="E890">
        <v>213.52600000000001</v>
      </c>
      <c r="F890">
        <v>0</v>
      </c>
      <c r="G890">
        <v>3.1447900000000002E-3</v>
      </c>
      <c r="H890">
        <v>0.995116</v>
      </c>
      <c r="I890">
        <v>0</v>
      </c>
    </row>
    <row r="891" spans="1:25" x14ac:dyDescent="0.25">
      <c r="A891" t="s">
        <v>118</v>
      </c>
      <c r="B891">
        <v>740.71199999999999</v>
      </c>
      <c r="C891">
        <v>738.03200000000004</v>
      </c>
      <c r="D891">
        <v>674.79</v>
      </c>
      <c r="E891">
        <v>213.524</v>
      </c>
      <c r="F891">
        <v>0</v>
      </c>
      <c r="G891">
        <v>1.23011E-3</v>
      </c>
      <c r="H891">
        <v>0.995116</v>
      </c>
      <c r="I891">
        <v>0</v>
      </c>
    </row>
    <row r="892" spans="1:25" x14ac:dyDescent="0.25">
      <c r="A892" t="s">
        <v>118</v>
      </c>
      <c r="B892">
        <v>744.12099999999998</v>
      </c>
      <c r="C892">
        <v>741.947</v>
      </c>
      <c r="D892">
        <v>677.26400000000001</v>
      </c>
      <c r="E892">
        <v>215.11199999999999</v>
      </c>
      <c r="F892">
        <v>0</v>
      </c>
      <c r="G892">
        <v>1.2944499999999999E-3</v>
      </c>
      <c r="H892">
        <v>0.995116</v>
      </c>
      <c r="I892">
        <v>0</v>
      </c>
    </row>
    <row r="893" spans="1:25" x14ac:dyDescent="0.25">
      <c r="A893" t="s">
        <v>118</v>
      </c>
      <c r="B893">
        <v>745.56100000000004</v>
      </c>
      <c r="C893">
        <v>742.48400000000004</v>
      </c>
      <c r="D893">
        <v>678.40300000000002</v>
      </c>
      <c r="E893">
        <v>214.82</v>
      </c>
      <c r="F893">
        <v>0</v>
      </c>
      <c r="G893">
        <v>1.0856899999999999E-2</v>
      </c>
      <c r="H893">
        <v>0.99511099999999997</v>
      </c>
      <c r="I893">
        <v>0</v>
      </c>
    </row>
    <row r="894" spans="1:25" x14ac:dyDescent="0.25">
      <c r="A894" t="s">
        <v>118</v>
      </c>
      <c r="B894">
        <v>744.10599999999999</v>
      </c>
      <c r="C894">
        <v>741.654</v>
      </c>
      <c r="D894">
        <v>676.995</v>
      </c>
      <c r="E894">
        <v>213.90799999999999</v>
      </c>
      <c r="F894">
        <v>0</v>
      </c>
      <c r="G894">
        <v>1.2360699999999999E-3</v>
      </c>
      <c r="H894">
        <v>0.995116</v>
      </c>
      <c r="I894">
        <v>0</v>
      </c>
    </row>
    <row r="895" spans="1:25" x14ac:dyDescent="0.25">
      <c r="A895" t="s">
        <v>118</v>
      </c>
      <c r="B895">
        <v>742.41200000000003</v>
      </c>
      <c r="C895">
        <v>739.91200000000003</v>
      </c>
      <c r="D895">
        <v>676.5</v>
      </c>
      <c r="E895">
        <v>213.983</v>
      </c>
      <c r="F895">
        <v>0</v>
      </c>
      <c r="G895">
        <v>1.23055E-3</v>
      </c>
      <c r="H895">
        <v>0.99511499999999997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744.32600000000002</v>
      </c>
      <c r="C896">
        <v>741.87800000000004</v>
      </c>
      <c r="D896">
        <v>677.274</v>
      </c>
      <c r="E896">
        <v>214.46100000000001</v>
      </c>
      <c r="F896">
        <v>0</v>
      </c>
      <c r="G896">
        <v>2.0722000000000002E-3</v>
      </c>
      <c r="H896">
        <v>0.995116</v>
      </c>
      <c r="I896">
        <v>0</v>
      </c>
      <c r="R896">
        <f>AVERAGE(B847:B896)</f>
        <v>739.23724000000004</v>
      </c>
      <c r="S896">
        <f>AVERAGE(C847:C896)</f>
        <v>736.75001999999995</v>
      </c>
      <c r="U896">
        <f>_xlfn.VAR.P(B847:B896)</f>
        <v>4.2353958223999877</v>
      </c>
      <c r="V896">
        <f>_xlfn.VAR.P(C847:C896)</f>
        <v>4.1781588596000141</v>
      </c>
      <c r="X896">
        <f>1.96*SQRT(U896)/50</f>
        <v>8.0673903069906794E-2</v>
      </c>
      <c r="Y896">
        <f>1.96*SQRT(V896)/50</f>
        <v>8.0126936981365804E-2</v>
      </c>
    </row>
    <row r="897" spans="1:15" x14ac:dyDescent="0.25">
      <c r="A897" t="s">
        <v>118</v>
      </c>
      <c r="B897">
        <v>37379.618999999999</v>
      </c>
      <c r="C897" t="s">
        <v>37</v>
      </c>
    </row>
    <row r="898" spans="1:15" x14ac:dyDescent="0.25">
      <c r="A898" t="s">
        <v>42</v>
      </c>
      <c r="B898">
        <v>535.06100000000004</v>
      </c>
      <c r="C898">
        <v>486.59899999999999</v>
      </c>
      <c r="D898">
        <v>486.553</v>
      </c>
      <c r="E898">
        <v>485.96499999999997</v>
      </c>
      <c r="F898">
        <v>27.029299999999999</v>
      </c>
      <c r="G898">
        <v>110.973</v>
      </c>
      <c r="H898">
        <v>26.1325</v>
      </c>
      <c r="I898">
        <v>17.996099999999998</v>
      </c>
      <c r="J898">
        <v>44.0349</v>
      </c>
      <c r="K898">
        <v>331.88299999999998</v>
      </c>
      <c r="L898">
        <v>1.2300600000000001E-3</v>
      </c>
      <c r="M898">
        <v>0.99997400000000003</v>
      </c>
      <c r="N898">
        <v>0</v>
      </c>
      <c r="O898" t="s">
        <v>43</v>
      </c>
    </row>
    <row r="899" spans="1:15" x14ac:dyDescent="0.25">
      <c r="A899" t="s">
        <v>42</v>
      </c>
      <c r="B899">
        <v>535.34100000000001</v>
      </c>
      <c r="C899">
        <v>485.36099999999999</v>
      </c>
      <c r="D899">
        <v>485.32100000000003</v>
      </c>
      <c r="E899">
        <v>484.72800000000001</v>
      </c>
      <c r="F899">
        <v>27.0886</v>
      </c>
      <c r="G899">
        <v>110.1</v>
      </c>
      <c r="H899">
        <v>26.128299999999999</v>
      </c>
      <c r="I899">
        <v>17.9285</v>
      </c>
      <c r="J899">
        <v>43.225200000000001</v>
      </c>
      <c r="K899">
        <v>331.38900000000001</v>
      </c>
      <c r="L899">
        <v>1.2300600000000001E-3</v>
      </c>
      <c r="M899">
        <v>0.99977899999999997</v>
      </c>
      <c r="N899">
        <v>0</v>
      </c>
      <c r="O899" t="s">
        <v>43</v>
      </c>
    </row>
    <row r="900" spans="1:15" x14ac:dyDescent="0.25">
      <c r="A900" t="s">
        <v>42</v>
      </c>
      <c r="B900">
        <v>537.00599999999997</v>
      </c>
      <c r="C900">
        <v>487.012</v>
      </c>
      <c r="D900">
        <v>486.96800000000002</v>
      </c>
      <c r="E900">
        <v>486.37299999999999</v>
      </c>
      <c r="F900">
        <v>27.067</v>
      </c>
      <c r="G900">
        <v>110.384</v>
      </c>
      <c r="H900">
        <v>26.1416</v>
      </c>
      <c r="I900">
        <v>18.0032</v>
      </c>
      <c r="J900">
        <v>43.472499999999997</v>
      </c>
      <c r="K900">
        <v>332.87</v>
      </c>
      <c r="L900">
        <v>1.2300499999999999E-3</v>
      </c>
      <c r="M900">
        <v>0.99999199999999999</v>
      </c>
      <c r="N900">
        <v>0</v>
      </c>
      <c r="O900" t="s">
        <v>43</v>
      </c>
    </row>
    <row r="901" spans="1:15" x14ac:dyDescent="0.25">
      <c r="A901" t="s">
        <v>42</v>
      </c>
      <c r="B901">
        <v>539.66700000000003</v>
      </c>
      <c r="C901">
        <v>487.94</v>
      </c>
      <c r="D901">
        <v>487.899</v>
      </c>
      <c r="E901">
        <v>487.30700000000002</v>
      </c>
      <c r="F901">
        <v>27.1327</v>
      </c>
      <c r="G901">
        <v>111.098</v>
      </c>
      <c r="H901">
        <v>26.0425</v>
      </c>
      <c r="I901">
        <v>17.933299999999999</v>
      </c>
      <c r="J901">
        <v>44.324800000000003</v>
      </c>
      <c r="K901">
        <v>332.94299999999998</v>
      </c>
      <c r="L901">
        <v>1.2300499999999999E-3</v>
      </c>
      <c r="M901">
        <v>0.99921800000000005</v>
      </c>
      <c r="N901">
        <v>0</v>
      </c>
      <c r="O901" t="s">
        <v>43</v>
      </c>
    </row>
    <row r="902" spans="1:15" x14ac:dyDescent="0.25">
      <c r="A902" t="s">
        <v>42</v>
      </c>
      <c r="B902">
        <v>538.11</v>
      </c>
      <c r="C902">
        <v>488.05099999999999</v>
      </c>
      <c r="D902">
        <v>488.005</v>
      </c>
      <c r="E902">
        <v>487.416</v>
      </c>
      <c r="F902">
        <v>27.064900000000002</v>
      </c>
      <c r="G902">
        <v>111.209</v>
      </c>
      <c r="H902">
        <v>26.160599999999999</v>
      </c>
      <c r="I902">
        <v>17.927700000000002</v>
      </c>
      <c r="J902">
        <v>44.352400000000003</v>
      </c>
      <c r="K902">
        <v>333.10199999999998</v>
      </c>
      <c r="L902">
        <v>1.2300499999999999E-3</v>
      </c>
      <c r="M902">
        <v>0.999807</v>
      </c>
      <c r="N902">
        <v>0</v>
      </c>
      <c r="O902" t="s">
        <v>43</v>
      </c>
    </row>
    <row r="903" spans="1:15" x14ac:dyDescent="0.25">
      <c r="A903" t="s">
        <v>42</v>
      </c>
      <c r="B903">
        <v>535.72400000000005</v>
      </c>
      <c r="C903">
        <v>485.911</v>
      </c>
      <c r="D903">
        <v>485.87200000000001</v>
      </c>
      <c r="E903">
        <v>485.28100000000001</v>
      </c>
      <c r="F903">
        <v>27.035799999999998</v>
      </c>
      <c r="G903">
        <v>109.794</v>
      </c>
      <c r="H903">
        <v>26.016999999999999</v>
      </c>
      <c r="I903">
        <v>18.009599999999999</v>
      </c>
      <c r="J903">
        <v>43.027000000000001</v>
      </c>
      <c r="K903">
        <v>332.32499999999999</v>
      </c>
      <c r="L903">
        <v>1.23007E-3</v>
      </c>
      <c r="M903">
        <v>0.99980599999999997</v>
      </c>
      <c r="N903">
        <v>0</v>
      </c>
      <c r="O903" t="s">
        <v>43</v>
      </c>
    </row>
    <row r="904" spans="1:15" x14ac:dyDescent="0.25">
      <c r="A904" t="s">
        <v>42</v>
      </c>
      <c r="B904">
        <v>540.255</v>
      </c>
      <c r="C904">
        <v>488.53399999999999</v>
      </c>
      <c r="D904">
        <v>488.49099999999999</v>
      </c>
      <c r="E904">
        <v>487.90100000000001</v>
      </c>
      <c r="F904">
        <v>27.046600000000002</v>
      </c>
      <c r="G904">
        <v>112.871</v>
      </c>
      <c r="H904">
        <v>26.090499999999999</v>
      </c>
      <c r="I904">
        <v>17.8918</v>
      </c>
      <c r="J904">
        <v>46.021099999999997</v>
      </c>
      <c r="K904">
        <v>331.82600000000002</v>
      </c>
      <c r="L904">
        <v>1.2300499999999999E-3</v>
      </c>
      <c r="M904">
        <v>0.999394</v>
      </c>
      <c r="N904">
        <v>0</v>
      </c>
      <c r="O904" t="s">
        <v>43</v>
      </c>
    </row>
    <row r="905" spans="1:15" x14ac:dyDescent="0.25">
      <c r="A905" t="s">
        <v>42</v>
      </c>
      <c r="B905">
        <v>535.69500000000005</v>
      </c>
      <c r="C905">
        <v>485.74700000000001</v>
      </c>
      <c r="D905">
        <v>485.70600000000002</v>
      </c>
      <c r="E905">
        <v>485.11799999999999</v>
      </c>
      <c r="F905">
        <v>27.075299999999999</v>
      </c>
      <c r="G905">
        <v>110.643</v>
      </c>
      <c r="H905">
        <v>26.061599999999999</v>
      </c>
      <c r="I905">
        <v>17.924600000000002</v>
      </c>
      <c r="J905">
        <v>43.790700000000001</v>
      </c>
      <c r="K905">
        <v>331.33699999999999</v>
      </c>
      <c r="L905">
        <v>1.2300499999999999E-3</v>
      </c>
      <c r="M905">
        <v>0.99977800000000006</v>
      </c>
      <c r="N905">
        <v>0</v>
      </c>
      <c r="O905" t="s">
        <v>43</v>
      </c>
    </row>
    <row r="906" spans="1:15" x14ac:dyDescent="0.25">
      <c r="A906" t="s">
        <v>42</v>
      </c>
      <c r="B906">
        <v>541.39700000000005</v>
      </c>
      <c r="C906">
        <v>488.77800000000002</v>
      </c>
      <c r="D906">
        <v>488.73700000000002</v>
      </c>
      <c r="E906">
        <v>488.15100000000001</v>
      </c>
      <c r="F906">
        <v>27.003</v>
      </c>
      <c r="G906">
        <v>112.126</v>
      </c>
      <c r="H906">
        <v>26.065899999999999</v>
      </c>
      <c r="I906">
        <v>17.9617</v>
      </c>
      <c r="J906">
        <v>45.226900000000001</v>
      </c>
      <c r="K906">
        <v>332.94600000000003</v>
      </c>
      <c r="L906">
        <v>1.2300499999999999E-3</v>
      </c>
      <c r="M906">
        <v>0.99996300000000005</v>
      </c>
      <c r="N906">
        <v>0</v>
      </c>
      <c r="O906" t="s">
        <v>43</v>
      </c>
    </row>
    <row r="907" spans="1:15" x14ac:dyDescent="0.25">
      <c r="A907" t="s">
        <v>42</v>
      </c>
      <c r="B907">
        <v>534.322</v>
      </c>
      <c r="C907">
        <v>484.42599999999999</v>
      </c>
      <c r="D907">
        <v>484.38499999999999</v>
      </c>
      <c r="E907">
        <v>483.791</v>
      </c>
      <c r="F907">
        <v>27.077999999999999</v>
      </c>
      <c r="G907">
        <v>109.688</v>
      </c>
      <c r="H907">
        <v>26.098800000000001</v>
      </c>
      <c r="I907">
        <v>17.902899999999999</v>
      </c>
      <c r="J907">
        <v>42.892800000000001</v>
      </c>
      <c r="K907">
        <v>330.85599999999999</v>
      </c>
      <c r="L907">
        <v>1.2300499999999999E-3</v>
      </c>
      <c r="M907">
        <v>0.99995500000000004</v>
      </c>
      <c r="N907">
        <v>0</v>
      </c>
      <c r="O907" t="s">
        <v>43</v>
      </c>
    </row>
    <row r="908" spans="1:15" x14ac:dyDescent="0.25">
      <c r="A908" t="s">
        <v>42</v>
      </c>
      <c r="B908">
        <v>536.42499999999995</v>
      </c>
      <c r="C908">
        <v>484.58100000000002</v>
      </c>
      <c r="D908">
        <v>484.53699999999998</v>
      </c>
      <c r="E908">
        <v>483.94799999999998</v>
      </c>
      <c r="F908">
        <v>27.027899999999999</v>
      </c>
      <c r="G908">
        <v>110.075</v>
      </c>
      <c r="H908">
        <v>26.084399999999999</v>
      </c>
      <c r="I908">
        <v>17.9222</v>
      </c>
      <c r="J908">
        <v>43.316000000000003</v>
      </c>
      <c r="K908">
        <v>330.64299999999997</v>
      </c>
      <c r="L908">
        <v>1.2300600000000001E-3</v>
      </c>
      <c r="M908">
        <v>0.999139</v>
      </c>
      <c r="N908">
        <v>0</v>
      </c>
      <c r="O908" t="s">
        <v>43</v>
      </c>
    </row>
    <row r="909" spans="1:15" x14ac:dyDescent="0.25">
      <c r="A909" t="s">
        <v>42</v>
      </c>
      <c r="B909">
        <v>535.97400000000005</v>
      </c>
      <c r="C909">
        <v>485.983</v>
      </c>
      <c r="D909">
        <v>485.94</v>
      </c>
      <c r="E909">
        <v>485.351</v>
      </c>
      <c r="F909">
        <v>27.064800000000002</v>
      </c>
      <c r="G909">
        <v>109.96899999999999</v>
      </c>
      <c r="H909">
        <v>26.067299999999999</v>
      </c>
      <c r="I909">
        <v>18.038599999999999</v>
      </c>
      <c r="J909">
        <v>43.069800000000001</v>
      </c>
      <c r="K909">
        <v>332.12200000000001</v>
      </c>
      <c r="L909">
        <v>1.2300600000000001E-3</v>
      </c>
      <c r="M909">
        <v>0.99981299999999995</v>
      </c>
      <c r="N909">
        <v>0</v>
      </c>
      <c r="O909" t="s">
        <v>43</v>
      </c>
    </row>
    <row r="910" spans="1:15" x14ac:dyDescent="0.25">
      <c r="A910" t="s">
        <v>42</v>
      </c>
      <c r="B910">
        <v>538.82899999999995</v>
      </c>
      <c r="C910">
        <v>486.46800000000002</v>
      </c>
      <c r="D910">
        <v>486.42500000000001</v>
      </c>
      <c r="E910">
        <v>485.83199999999999</v>
      </c>
      <c r="F910">
        <v>27.058499999999999</v>
      </c>
      <c r="G910">
        <v>110.285</v>
      </c>
      <c r="H910">
        <v>26.080300000000001</v>
      </c>
      <c r="I910">
        <v>18.073699999999999</v>
      </c>
      <c r="J910">
        <v>43.377600000000001</v>
      </c>
      <c r="K910">
        <v>332.32799999999997</v>
      </c>
      <c r="L910">
        <v>1.2300499999999999E-3</v>
      </c>
      <c r="M910">
        <v>0.99949600000000005</v>
      </c>
      <c r="N910">
        <v>0</v>
      </c>
      <c r="O910" t="s">
        <v>43</v>
      </c>
    </row>
    <row r="911" spans="1:15" x14ac:dyDescent="0.25">
      <c r="A911" t="s">
        <v>42</v>
      </c>
      <c r="B911">
        <v>536.971</v>
      </c>
      <c r="C911">
        <v>487.22300000000001</v>
      </c>
      <c r="D911">
        <v>487.18299999999999</v>
      </c>
      <c r="E911">
        <v>486.596</v>
      </c>
      <c r="F911">
        <v>27.088799999999999</v>
      </c>
      <c r="G911">
        <v>110.608</v>
      </c>
      <c r="H911">
        <v>26.108699999999999</v>
      </c>
      <c r="I911">
        <v>17.926200000000001</v>
      </c>
      <c r="J911">
        <v>43.6965</v>
      </c>
      <c r="K911">
        <v>332.82100000000003</v>
      </c>
      <c r="L911">
        <v>1.2300499999999999E-3</v>
      </c>
      <c r="M911">
        <v>0.99996700000000005</v>
      </c>
      <c r="N911">
        <v>0</v>
      </c>
      <c r="O911" t="s">
        <v>43</v>
      </c>
    </row>
    <row r="912" spans="1:15" x14ac:dyDescent="0.25">
      <c r="A912" t="s">
        <v>42</v>
      </c>
      <c r="B912">
        <v>539.16300000000001</v>
      </c>
      <c r="C912">
        <v>487.452</v>
      </c>
      <c r="D912">
        <v>487.41</v>
      </c>
      <c r="E912">
        <v>486.82</v>
      </c>
      <c r="F912">
        <v>27.0397</v>
      </c>
      <c r="G912">
        <v>110.624</v>
      </c>
      <c r="H912">
        <v>26.018699999999999</v>
      </c>
      <c r="I912">
        <v>18.045400000000001</v>
      </c>
      <c r="J912">
        <v>43.814500000000002</v>
      </c>
      <c r="K912">
        <v>333.09500000000003</v>
      </c>
      <c r="L912">
        <v>1.2300499999999999E-3</v>
      </c>
      <c r="M912">
        <v>0.99999400000000005</v>
      </c>
      <c r="N912">
        <v>0</v>
      </c>
      <c r="O912" t="s">
        <v>43</v>
      </c>
    </row>
    <row r="913" spans="1:15" x14ac:dyDescent="0.25">
      <c r="A913" t="s">
        <v>42</v>
      </c>
      <c r="B913">
        <v>537.06200000000001</v>
      </c>
      <c r="C913">
        <v>487.31099999999998</v>
      </c>
      <c r="D913">
        <v>487.26900000000001</v>
      </c>
      <c r="E913">
        <v>486.68</v>
      </c>
      <c r="F913">
        <v>27.0747</v>
      </c>
      <c r="G913">
        <v>111.304</v>
      </c>
      <c r="H913">
        <v>26.09</v>
      </c>
      <c r="I913">
        <v>17.9678</v>
      </c>
      <c r="J913">
        <v>44.456299999999999</v>
      </c>
      <c r="K913">
        <v>332.137</v>
      </c>
      <c r="L913">
        <v>1.2300499999999999E-3</v>
      </c>
      <c r="M913">
        <v>0.99995400000000001</v>
      </c>
      <c r="N913">
        <v>0</v>
      </c>
      <c r="O913" t="s">
        <v>43</v>
      </c>
    </row>
    <row r="914" spans="1:15" x14ac:dyDescent="0.25">
      <c r="A914" t="s">
        <v>42</v>
      </c>
      <c r="B914">
        <v>536.72</v>
      </c>
      <c r="C914">
        <v>487.16199999999998</v>
      </c>
      <c r="D914">
        <v>487.12099999999998</v>
      </c>
      <c r="E914">
        <v>486.53100000000001</v>
      </c>
      <c r="F914">
        <v>27.110800000000001</v>
      </c>
      <c r="G914">
        <v>109.607</v>
      </c>
      <c r="H914">
        <v>26.089400000000001</v>
      </c>
      <c r="I914">
        <v>17.9147</v>
      </c>
      <c r="J914">
        <v>42.726399999999998</v>
      </c>
      <c r="K914">
        <v>333.779</v>
      </c>
      <c r="L914">
        <v>1.2300499999999999E-3</v>
      </c>
      <c r="M914">
        <v>0.99959100000000001</v>
      </c>
      <c r="N914">
        <v>0</v>
      </c>
      <c r="O914" t="s">
        <v>43</v>
      </c>
    </row>
    <row r="915" spans="1:15" x14ac:dyDescent="0.25">
      <c r="A915" t="s">
        <v>42</v>
      </c>
      <c r="B915">
        <v>539.28599999999994</v>
      </c>
      <c r="C915">
        <v>487.64499999999998</v>
      </c>
      <c r="D915">
        <v>487.60199999999998</v>
      </c>
      <c r="E915">
        <v>487.005</v>
      </c>
      <c r="F915">
        <v>27.056699999999999</v>
      </c>
      <c r="G915">
        <v>110.863</v>
      </c>
      <c r="H915">
        <v>26.0932</v>
      </c>
      <c r="I915">
        <v>17.9894</v>
      </c>
      <c r="J915">
        <v>43.951099999999997</v>
      </c>
      <c r="K915">
        <v>332.97800000000001</v>
      </c>
      <c r="L915">
        <v>1.2300499999999999E-3</v>
      </c>
      <c r="M915">
        <v>0.99997400000000003</v>
      </c>
      <c r="N915">
        <v>0</v>
      </c>
      <c r="O915" t="s">
        <v>43</v>
      </c>
    </row>
    <row r="916" spans="1:15" x14ac:dyDescent="0.25">
      <c r="A916" t="s">
        <v>42</v>
      </c>
      <c r="B916">
        <v>536.779</v>
      </c>
      <c r="C916">
        <v>486.43700000000001</v>
      </c>
      <c r="D916">
        <v>486.39400000000001</v>
      </c>
      <c r="E916">
        <v>485.80700000000002</v>
      </c>
      <c r="F916">
        <v>27.038499999999999</v>
      </c>
      <c r="G916">
        <v>110.657</v>
      </c>
      <c r="H916">
        <v>26.052299999999999</v>
      </c>
      <c r="I916">
        <v>17.9924</v>
      </c>
      <c r="J916">
        <v>43.832099999999997</v>
      </c>
      <c r="K916">
        <v>331.97500000000002</v>
      </c>
      <c r="L916">
        <v>1.2300600000000001E-3</v>
      </c>
      <c r="M916">
        <v>0.99979200000000001</v>
      </c>
      <c r="N916">
        <v>0</v>
      </c>
      <c r="O916" t="s">
        <v>43</v>
      </c>
    </row>
    <row r="917" spans="1:15" x14ac:dyDescent="0.25">
      <c r="A917" t="s">
        <v>42</v>
      </c>
      <c r="B917">
        <v>538.61900000000003</v>
      </c>
      <c r="C917">
        <v>486.714</v>
      </c>
      <c r="D917">
        <v>486.673</v>
      </c>
      <c r="E917">
        <v>486.08800000000002</v>
      </c>
      <c r="F917">
        <v>27.101600000000001</v>
      </c>
      <c r="G917">
        <v>110.414</v>
      </c>
      <c r="H917">
        <v>26.1205</v>
      </c>
      <c r="I917">
        <v>17.940100000000001</v>
      </c>
      <c r="J917">
        <v>43.548699999999997</v>
      </c>
      <c r="K917">
        <v>332.39299999999997</v>
      </c>
      <c r="L917">
        <v>1.2300600000000001E-3</v>
      </c>
      <c r="M917">
        <v>0.99940099999999998</v>
      </c>
      <c r="N917">
        <v>0</v>
      </c>
      <c r="O917" t="s">
        <v>43</v>
      </c>
    </row>
    <row r="918" spans="1:15" x14ac:dyDescent="0.25">
      <c r="A918" t="s">
        <v>42</v>
      </c>
      <c r="B918">
        <v>536.95299999999997</v>
      </c>
      <c r="C918">
        <v>486.71499999999997</v>
      </c>
      <c r="D918">
        <v>486.67399999999998</v>
      </c>
      <c r="E918">
        <v>486.08600000000001</v>
      </c>
      <c r="F918">
        <v>27.028400000000001</v>
      </c>
      <c r="G918">
        <v>111.124</v>
      </c>
      <c r="H918">
        <v>26.072600000000001</v>
      </c>
      <c r="I918">
        <v>18.019500000000001</v>
      </c>
      <c r="J918">
        <v>44.214399999999998</v>
      </c>
      <c r="K918">
        <v>331.84899999999999</v>
      </c>
      <c r="L918">
        <v>1.2300499999999999E-3</v>
      </c>
      <c r="M918">
        <v>0.99999800000000005</v>
      </c>
      <c r="N918">
        <v>0</v>
      </c>
      <c r="O918" t="s">
        <v>43</v>
      </c>
    </row>
    <row r="919" spans="1:15" x14ac:dyDescent="0.25">
      <c r="A919" t="s">
        <v>42</v>
      </c>
      <c r="B919">
        <v>539.91099999999994</v>
      </c>
      <c r="C919">
        <v>487.98399999999998</v>
      </c>
      <c r="D919">
        <v>487.94200000000001</v>
      </c>
      <c r="E919">
        <v>487.35300000000001</v>
      </c>
      <c r="F919">
        <v>27.1252</v>
      </c>
      <c r="G919">
        <v>111.246</v>
      </c>
      <c r="H919">
        <v>25.990200000000002</v>
      </c>
      <c r="I919">
        <v>18.084199999999999</v>
      </c>
      <c r="J919">
        <v>44.395400000000002</v>
      </c>
      <c r="K919">
        <v>332.90899999999999</v>
      </c>
      <c r="L919">
        <v>1.2300499999999999E-3</v>
      </c>
      <c r="M919">
        <v>0.99994300000000003</v>
      </c>
      <c r="N919">
        <v>0</v>
      </c>
      <c r="O919" t="s">
        <v>43</v>
      </c>
    </row>
    <row r="920" spans="1:15" x14ac:dyDescent="0.25">
      <c r="A920" t="s">
        <v>42</v>
      </c>
      <c r="B920">
        <v>535.93899999999996</v>
      </c>
      <c r="C920">
        <v>486.30900000000003</v>
      </c>
      <c r="D920">
        <v>486.27</v>
      </c>
      <c r="E920">
        <v>485.68</v>
      </c>
      <c r="F920">
        <v>27.042999999999999</v>
      </c>
      <c r="G920">
        <v>110.762</v>
      </c>
      <c r="H920">
        <v>26.152100000000001</v>
      </c>
      <c r="I920">
        <v>17.971900000000002</v>
      </c>
      <c r="J920">
        <v>43.954900000000002</v>
      </c>
      <c r="K920">
        <v>331.69499999999999</v>
      </c>
      <c r="L920">
        <v>1.2300499999999999E-3</v>
      </c>
      <c r="M920">
        <v>0.99985500000000005</v>
      </c>
      <c r="N920">
        <v>0</v>
      </c>
      <c r="O920" t="s">
        <v>43</v>
      </c>
    </row>
    <row r="921" spans="1:15" x14ac:dyDescent="0.25">
      <c r="A921" t="s">
        <v>42</v>
      </c>
      <c r="B921">
        <v>537.17700000000002</v>
      </c>
      <c r="C921">
        <v>485.54700000000003</v>
      </c>
      <c r="D921">
        <v>485.50299999999999</v>
      </c>
      <c r="E921">
        <v>484.90899999999999</v>
      </c>
      <c r="F921">
        <v>27.097200000000001</v>
      </c>
      <c r="G921">
        <v>110.386</v>
      </c>
      <c r="H921">
        <v>26.034700000000001</v>
      </c>
      <c r="I921">
        <v>18.027200000000001</v>
      </c>
      <c r="J921">
        <v>43.562399999999997</v>
      </c>
      <c r="K921">
        <v>331.25400000000002</v>
      </c>
      <c r="L921">
        <v>1.2300499999999999E-3</v>
      </c>
      <c r="M921">
        <v>0.99935799999999997</v>
      </c>
      <c r="N921">
        <v>0</v>
      </c>
      <c r="O921" t="s">
        <v>43</v>
      </c>
    </row>
    <row r="922" spans="1:15" x14ac:dyDescent="0.25">
      <c r="A922" t="s">
        <v>42</v>
      </c>
      <c r="B922">
        <v>536.05600000000004</v>
      </c>
      <c r="C922">
        <v>486.24900000000002</v>
      </c>
      <c r="D922">
        <v>486.20699999999999</v>
      </c>
      <c r="E922">
        <v>485.61</v>
      </c>
      <c r="F922">
        <v>27.101099999999999</v>
      </c>
      <c r="G922">
        <v>109.88500000000001</v>
      </c>
      <c r="H922">
        <v>26.0458</v>
      </c>
      <c r="I922">
        <v>18.0596</v>
      </c>
      <c r="J922">
        <v>42.997100000000003</v>
      </c>
      <c r="K922">
        <v>332.48899999999998</v>
      </c>
      <c r="L922">
        <v>1.2300499999999999E-3</v>
      </c>
      <c r="M922">
        <v>0.999838</v>
      </c>
      <c r="N922">
        <v>0</v>
      </c>
      <c r="O922" t="s">
        <v>43</v>
      </c>
    </row>
    <row r="923" spans="1:15" x14ac:dyDescent="0.25">
      <c r="A923" t="s">
        <v>42</v>
      </c>
      <c r="B923">
        <v>542.22799999999995</v>
      </c>
      <c r="C923">
        <v>490.13499999999999</v>
      </c>
      <c r="D923">
        <v>490.09100000000001</v>
      </c>
      <c r="E923">
        <v>489.50400000000002</v>
      </c>
      <c r="F923">
        <v>27.1203</v>
      </c>
      <c r="G923">
        <v>113.297</v>
      </c>
      <c r="H923">
        <v>26.131399999999999</v>
      </c>
      <c r="I923">
        <v>18.0092</v>
      </c>
      <c r="J923">
        <v>46.313600000000001</v>
      </c>
      <c r="K923">
        <v>333.04300000000001</v>
      </c>
      <c r="L923">
        <v>1.2300799999999999E-3</v>
      </c>
      <c r="M923">
        <v>0.99950899999999998</v>
      </c>
      <c r="N923">
        <v>0</v>
      </c>
      <c r="O923" t="s">
        <v>43</v>
      </c>
    </row>
    <row r="924" spans="1:15" x14ac:dyDescent="0.25">
      <c r="A924" t="s">
        <v>42</v>
      </c>
      <c r="B924">
        <v>538.21600000000001</v>
      </c>
      <c r="C924">
        <v>488.37400000000002</v>
      </c>
      <c r="D924">
        <v>488.33</v>
      </c>
      <c r="E924">
        <v>487.738</v>
      </c>
      <c r="F924">
        <v>26.9742</v>
      </c>
      <c r="G924">
        <v>112.081</v>
      </c>
      <c r="H924">
        <v>26.160900000000002</v>
      </c>
      <c r="I924">
        <v>18.0124</v>
      </c>
      <c r="J924">
        <v>45.0745</v>
      </c>
      <c r="K924">
        <v>332.524</v>
      </c>
      <c r="L924">
        <v>1.2300499999999999E-3</v>
      </c>
      <c r="M924">
        <v>0.99954299999999996</v>
      </c>
      <c r="N924">
        <v>0</v>
      </c>
      <c r="O924" t="s">
        <v>43</v>
      </c>
    </row>
    <row r="925" spans="1:15" x14ac:dyDescent="0.25">
      <c r="A925" t="s">
        <v>42</v>
      </c>
      <c r="B925">
        <v>540.024</v>
      </c>
      <c r="C925">
        <v>487.01900000000001</v>
      </c>
      <c r="D925">
        <v>486.976</v>
      </c>
      <c r="E925">
        <v>486.37900000000002</v>
      </c>
      <c r="F925">
        <v>27.0549</v>
      </c>
      <c r="G925">
        <v>109.809</v>
      </c>
      <c r="H925">
        <v>26.088699999999999</v>
      </c>
      <c r="I925">
        <v>17.750800000000002</v>
      </c>
      <c r="J925">
        <v>43.052599999999998</v>
      </c>
      <c r="K925">
        <v>333.42700000000002</v>
      </c>
      <c r="L925">
        <v>1.2300600000000001E-3</v>
      </c>
      <c r="M925">
        <v>0.99934000000000001</v>
      </c>
      <c r="N925">
        <v>0</v>
      </c>
      <c r="O925" t="s">
        <v>43</v>
      </c>
    </row>
    <row r="926" spans="1:15" x14ac:dyDescent="0.25">
      <c r="A926" t="s">
        <v>42</v>
      </c>
      <c r="B926">
        <v>536.89599999999996</v>
      </c>
      <c r="C926">
        <v>487.24299999999999</v>
      </c>
      <c r="D926">
        <v>487.202</v>
      </c>
      <c r="E926">
        <v>486.61200000000002</v>
      </c>
      <c r="F926">
        <v>27.057200000000002</v>
      </c>
      <c r="G926">
        <v>110.15600000000001</v>
      </c>
      <c r="H926">
        <v>26.0671</v>
      </c>
      <c r="I926">
        <v>17.8916</v>
      </c>
      <c r="J926">
        <v>43.3538</v>
      </c>
      <c r="K926">
        <v>333.31900000000002</v>
      </c>
      <c r="L926">
        <v>1.2300600000000001E-3</v>
      </c>
      <c r="M926">
        <v>0.99996099999999999</v>
      </c>
      <c r="N926">
        <v>0</v>
      </c>
      <c r="O926" t="s">
        <v>43</v>
      </c>
    </row>
    <row r="927" spans="1:15" x14ac:dyDescent="0.25">
      <c r="A927" t="s">
        <v>42</v>
      </c>
      <c r="B927">
        <v>537.76599999999996</v>
      </c>
      <c r="C927">
        <v>488.04300000000001</v>
      </c>
      <c r="D927">
        <v>487.99900000000002</v>
      </c>
      <c r="E927">
        <v>487.40800000000002</v>
      </c>
      <c r="F927">
        <v>27.0914</v>
      </c>
      <c r="G927">
        <v>111.80500000000001</v>
      </c>
      <c r="H927">
        <v>26.2227</v>
      </c>
      <c r="I927">
        <v>18.014600000000002</v>
      </c>
      <c r="J927">
        <v>44.8386</v>
      </c>
      <c r="K927">
        <v>332.42099999999999</v>
      </c>
      <c r="L927">
        <v>1.2300600000000001E-3</v>
      </c>
      <c r="M927">
        <v>0.99937100000000001</v>
      </c>
      <c r="N927">
        <v>0</v>
      </c>
      <c r="O927" t="s">
        <v>43</v>
      </c>
    </row>
    <row r="928" spans="1:15" x14ac:dyDescent="0.25">
      <c r="A928" t="s">
        <v>42</v>
      </c>
      <c r="B928">
        <v>538.74099999999999</v>
      </c>
      <c r="C928">
        <v>486.95800000000003</v>
      </c>
      <c r="D928">
        <v>486.91800000000001</v>
      </c>
      <c r="E928">
        <v>486.327</v>
      </c>
      <c r="F928">
        <v>27.024000000000001</v>
      </c>
      <c r="G928">
        <v>111.268</v>
      </c>
      <c r="H928">
        <v>26.061599999999999</v>
      </c>
      <c r="I928">
        <v>18.066299999999998</v>
      </c>
      <c r="J928">
        <v>44.3249</v>
      </c>
      <c r="K928">
        <v>331.923</v>
      </c>
      <c r="L928">
        <v>1.23007E-3</v>
      </c>
      <c r="M928">
        <v>0.99934999999999996</v>
      </c>
      <c r="N928">
        <v>0</v>
      </c>
      <c r="O928" t="s">
        <v>43</v>
      </c>
    </row>
    <row r="929" spans="1:15" x14ac:dyDescent="0.25">
      <c r="A929" t="s">
        <v>42</v>
      </c>
      <c r="B929">
        <v>538.22699999999998</v>
      </c>
      <c r="C929">
        <v>488.435</v>
      </c>
      <c r="D929">
        <v>488.392</v>
      </c>
      <c r="E929">
        <v>487.803</v>
      </c>
      <c r="F929">
        <v>27.091899999999999</v>
      </c>
      <c r="G929">
        <v>112.309</v>
      </c>
      <c r="H929">
        <v>26.1265</v>
      </c>
      <c r="I929">
        <v>17.9377</v>
      </c>
      <c r="J929">
        <v>45.388399999999997</v>
      </c>
      <c r="K929">
        <v>332.42200000000003</v>
      </c>
      <c r="L929">
        <v>1.2300499999999999E-3</v>
      </c>
      <c r="M929">
        <v>0.99995299999999998</v>
      </c>
      <c r="N929">
        <v>0</v>
      </c>
      <c r="O929" t="s">
        <v>43</v>
      </c>
    </row>
    <row r="930" spans="1:15" x14ac:dyDescent="0.25">
      <c r="A930" t="s">
        <v>42</v>
      </c>
      <c r="B930">
        <v>553.31299999999999</v>
      </c>
      <c r="C930">
        <v>492.94400000000002</v>
      </c>
      <c r="D930">
        <v>492.90199999999999</v>
      </c>
      <c r="E930">
        <v>492.31400000000002</v>
      </c>
      <c r="F930">
        <v>26.9849</v>
      </c>
      <c r="G930">
        <v>116.64100000000001</v>
      </c>
      <c r="H930">
        <v>26.040099999999999</v>
      </c>
      <c r="I930">
        <v>18.020199999999999</v>
      </c>
      <c r="J930">
        <v>49.673000000000002</v>
      </c>
      <c r="K930">
        <v>332.69</v>
      </c>
      <c r="L930">
        <v>1.2300499999999999E-3</v>
      </c>
      <c r="M930">
        <v>0.99993900000000002</v>
      </c>
      <c r="N930">
        <v>0</v>
      </c>
      <c r="O930" t="s">
        <v>43</v>
      </c>
    </row>
    <row r="931" spans="1:15" x14ac:dyDescent="0.25">
      <c r="A931" t="s">
        <v>42</v>
      </c>
      <c r="B931">
        <v>538.86</v>
      </c>
      <c r="C931">
        <v>488.68400000000003</v>
      </c>
      <c r="D931">
        <v>488.64299999999997</v>
      </c>
      <c r="E931">
        <v>488.05399999999997</v>
      </c>
      <c r="F931">
        <v>27.055099999999999</v>
      </c>
      <c r="G931">
        <v>112.586</v>
      </c>
      <c r="H931">
        <v>26.116099999999999</v>
      </c>
      <c r="I931">
        <v>17.9724</v>
      </c>
      <c r="J931">
        <v>45.602800000000002</v>
      </c>
      <c r="K931">
        <v>332.27499999999998</v>
      </c>
      <c r="L931">
        <v>1.2300600000000001E-3</v>
      </c>
      <c r="M931">
        <v>0.99991300000000005</v>
      </c>
      <c r="N931">
        <v>0</v>
      </c>
      <c r="O931" t="s">
        <v>43</v>
      </c>
    </row>
    <row r="932" spans="1:15" x14ac:dyDescent="0.25">
      <c r="A932" t="s">
        <v>42</v>
      </c>
      <c r="B932">
        <v>539.33399999999995</v>
      </c>
      <c r="C932">
        <v>487.33499999999998</v>
      </c>
      <c r="D932">
        <v>487.291</v>
      </c>
      <c r="E932">
        <v>486.69600000000003</v>
      </c>
      <c r="F932">
        <v>27.0519</v>
      </c>
      <c r="G932">
        <v>111.024</v>
      </c>
      <c r="H932">
        <v>26.065899999999999</v>
      </c>
      <c r="I932">
        <v>18.095500000000001</v>
      </c>
      <c r="J932">
        <v>44.072800000000001</v>
      </c>
      <c r="K932">
        <v>332.529</v>
      </c>
      <c r="L932">
        <v>1.2300499999999999E-3</v>
      </c>
      <c r="M932">
        <v>0.99987999999999999</v>
      </c>
      <c r="N932">
        <v>0</v>
      </c>
      <c r="O932" t="s">
        <v>43</v>
      </c>
    </row>
    <row r="933" spans="1:15" x14ac:dyDescent="0.25">
      <c r="A933" t="s">
        <v>42</v>
      </c>
      <c r="B933">
        <v>537.43200000000002</v>
      </c>
      <c r="C933">
        <v>487.125</v>
      </c>
      <c r="D933">
        <v>487.08199999999999</v>
      </c>
      <c r="E933">
        <v>486.483</v>
      </c>
      <c r="F933">
        <v>27.05</v>
      </c>
      <c r="G933">
        <v>110.101</v>
      </c>
      <c r="H933">
        <v>26.080100000000002</v>
      </c>
      <c r="I933">
        <v>17.897200000000002</v>
      </c>
      <c r="J933">
        <v>43.314300000000003</v>
      </c>
      <c r="K933">
        <v>333.24799999999999</v>
      </c>
      <c r="L933">
        <v>1.2300600000000001E-3</v>
      </c>
      <c r="M933">
        <v>0.99968000000000001</v>
      </c>
      <c r="N933">
        <v>0</v>
      </c>
      <c r="O933" t="s">
        <v>43</v>
      </c>
    </row>
    <row r="934" spans="1:15" x14ac:dyDescent="0.25">
      <c r="A934" t="s">
        <v>42</v>
      </c>
      <c r="B934">
        <v>538.27200000000005</v>
      </c>
      <c r="C934">
        <v>486.39600000000002</v>
      </c>
      <c r="D934">
        <v>486.35500000000002</v>
      </c>
      <c r="E934">
        <v>485.76799999999997</v>
      </c>
      <c r="F934">
        <v>27.0242</v>
      </c>
      <c r="G934">
        <v>110.687</v>
      </c>
      <c r="H934">
        <v>26.004899999999999</v>
      </c>
      <c r="I934">
        <v>17.933700000000002</v>
      </c>
      <c r="J934">
        <v>43.9617</v>
      </c>
      <c r="K934">
        <v>331.97699999999998</v>
      </c>
      <c r="L934">
        <v>1.2300499999999999E-3</v>
      </c>
      <c r="M934">
        <v>0.99977700000000003</v>
      </c>
      <c r="N934">
        <v>0</v>
      </c>
      <c r="O934" t="s">
        <v>43</v>
      </c>
    </row>
    <row r="935" spans="1:15" x14ac:dyDescent="0.25">
      <c r="A935" t="s">
        <v>42</v>
      </c>
      <c r="B935">
        <v>538.66700000000003</v>
      </c>
      <c r="C935">
        <v>488.56299999999999</v>
      </c>
      <c r="D935">
        <v>488.51600000000002</v>
      </c>
      <c r="E935">
        <v>487.92599999999999</v>
      </c>
      <c r="F935">
        <v>26.999600000000001</v>
      </c>
      <c r="G935">
        <v>112.04900000000001</v>
      </c>
      <c r="H935">
        <v>26.0228</v>
      </c>
      <c r="I935">
        <v>18.1355</v>
      </c>
      <c r="J935">
        <v>45.1678</v>
      </c>
      <c r="K935">
        <v>332.822</v>
      </c>
      <c r="L935">
        <v>1.2300499999999999E-3</v>
      </c>
      <c r="M935">
        <v>0.99912299999999998</v>
      </c>
      <c r="N935">
        <v>0</v>
      </c>
      <c r="O935" t="s">
        <v>43</v>
      </c>
    </row>
    <row r="936" spans="1:15" x14ac:dyDescent="0.25">
      <c r="A936" t="s">
        <v>42</v>
      </c>
      <c r="B936">
        <v>537.29499999999996</v>
      </c>
      <c r="C936">
        <v>485.54700000000003</v>
      </c>
      <c r="D936">
        <v>485.505</v>
      </c>
      <c r="E936">
        <v>484.91500000000002</v>
      </c>
      <c r="F936">
        <v>27.057200000000002</v>
      </c>
      <c r="G936">
        <v>110.33</v>
      </c>
      <c r="H936">
        <v>26.140499999999999</v>
      </c>
      <c r="I936">
        <v>17.9191</v>
      </c>
      <c r="J936">
        <v>43.465800000000002</v>
      </c>
      <c r="K936">
        <v>331.35300000000001</v>
      </c>
      <c r="L936">
        <v>1.2300600000000001E-3</v>
      </c>
      <c r="M936">
        <v>0.99983</v>
      </c>
      <c r="N936">
        <v>0</v>
      </c>
      <c r="O936" t="s">
        <v>43</v>
      </c>
    </row>
    <row r="937" spans="1:15" x14ac:dyDescent="0.25">
      <c r="A937" t="s">
        <v>42</v>
      </c>
      <c r="B937">
        <v>538.45399999999995</v>
      </c>
      <c r="C937">
        <v>488.06700000000001</v>
      </c>
      <c r="D937">
        <v>488.024</v>
      </c>
      <c r="E937">
        <v>487.42700000000002</v>
      </c>
      <c r="F937">
        <v>27.136500000000002</v>
      </c>
      <c r="G937">
        <v>111.155</v>
      </c>
      <c r="H937">
        <v>26.0975</v>
      </c>
      <c r="I937">
        <v>18.058900000000001</v>
      </c>
      <c r="J937">
        <v>44.180999999999997</v>
      </c>
      <c r="K937">
        <v>333.07400000000001</v>
      </c>
      <c r="L937">
        <v>1.2300499999999999E-3</v>
      </c>
      <c r="M937">
        <v>0.99994799999999995</v>
      </c>
      <c r="N937">
        <v>0</v>
      </c>
      <c r="O937" t="s">
        <v>43</v>
      </c>
    </row>
    <row r="938" spans="1:15" x14ac:dyDescent="0.25">
      <c r="A938" t="s">
        <v>42</v>
      </c>
      <c r="B938">
        <v>536.91399999999999</v>
      </c>
      <c r="C938">
        <v>486.721</v>
      </c>
      <c r="D938">
        <v>486.68099999999998</v>
      </c>
      <c r="E938">
        <v>486.09100000000001</v>
      </c>
      <c r="F938">
        <v>27.082100000000001</v>
      </c>
      <c r="G938">
        <v>110.352</v>
      </c>
      <c r="H938">
        <v>26.104299999999999</v>
      </c>
      <c r="I938">
        <v>17.943899999999999</v>
      </c>
      <c r="J938">
        <v>43.534799999999997</v>
      </c>
      <c r="K938">
        <v>332.60300000000001</v>
      </c>
      <c r="L938">
        <v>1.2300499999999999E-3</v>
      </c>
      <c r="M938">
        <v>0.99994799999999995</v>
      </c>
      <c r="N938">
        <v>0</v>
      </c>
      <c r="O938" t="s">
        <v>43</v>
      </c>
    </row>
    <row r="939" spans="1:15" x14ac:dyDescent="0.25">
      <c r="A939" t="s">
        <v>42</v>
      </c>
      <c r="B939">
        <v>543.024</v>
      </c>
      <c r="C939">
        <v>491.06599999999997</v>
      </c>
      <c r="D939">
        <v>491.02300000000002</v>
      </c>
      <c r="E939">
        <v>490.428</v>
      </c>
      <c r="F939">
        <v>27.0703</v>
      </c>
      <c r="G939">
        <v>113.517</v>
      </c>
      <c r="H939">
        <v>26.109200000000001</v>
      </c>
      <c r="I939">
        <v>18.087800000000001</v>
      </c>
      <c r="J939">
        <v>46.532400000000003</v>
      </c>
      <c r="K939">
        <v>333.81200000000001</v>
      </c>
      <c r="L939">
        <v>1.2300600000000001E-3</v>
      </c>
      <c r="M939">
        <v>0.99958000000000002</v>
      </c>
      <c r="N939">
        <v>0</v>
      </c>
      <c r="O939" t="s">
        <v>43</v>
      </c>
    </row>
    <row r="940" spans="1:15" x14ac:dyDescent="0.25">
      <c r="A940" t="s">
        <v>42</v>
      </c>
      <c r="B940">
        <v>535.375</v>
      </c>
      <c r="C940">
        <v>485.08499999999998</v>
      </c>
      <c r="D940">
        <v>485.04599999999999</v>
      </c>
      <c r="E940">
        <v>484.45600000000002</v>
      </c>
      <c r="F940">
        <v>27.075800000000001</v>
      </c>
      <c r="G940">
        <v>110.276</v>
      </c>
      <c r="H940">
        <v>26.073699999999999</v>
      </c>
      <c r="I940">
        <v>17.9831</v>
      </c>
      <c r="J940">
        <v>43.399000000000001</v>
      </c>
      <c r="K940">
        <v>330.93</v>
      </c>
      <c r="L940">
        <v>1.2300499999999999E-3</v>
      </c>
      <c r="M940">
        <v>0.999579</v>
      </c>
      <c r="N940">
        <v>0</v>
      </c>
      <c r="O940" t="s">
        <v>43</v>
      </c>
    </row>
    <row r="941" spans="1:15" x14ac:dyDescent="0.25">
      <c r="A941" t="s">
        <v>42</v>
      </c>
      <c r="B941">
        <v>539.096</v>
      </c>
      <c r="C941">
        <v>487.35500000000002</v>
      </c>
      <c r="D941">
        <v>487.31400000000002</v>
      </c>
      <c r="E941">
        <v>486.72199999999998</v>
      </c>
      <c r="F941">
        <v>27.133900000000001</v>
      </c>
      <c r="G941">
        <v>110.992</v>
      </c>
      <c r="H941">
        <v>26.049399999999999</v>
      </c>
      <c r="I941">
        <v>18.104800000000001</v>
      </c>
      <c r="J941">
        <v>43.983600000000003</v>
      </c>
      <c r="K941">
        <v>332.54</v>
      </c>
      <c r="L941">
        <v>1.2300499999999999E-3</v>
      </c>
      <c r="M941">
        <v>0.99987300000000001</v>
      </c>
      <c r="N941">
        <v>0</v>
      </c>
      <c r="O941" t="s">
        <v>43</v>
      </c>
    </row>
    <row r="942" spans="1:15" x14ac:dyDescent="0.25">
      <c r="A942" t="s">
        <v>42</v>
      </c>
      <c r="B942">
        <v>537.92499999999995</v>
      </c>
      <c r="C942">
        <v>487.31299999999999</v>
      </c>
      <c r="D942">
        <v>487.27</v>
      </c>
      <c r="E942">
        <v>486.68200000000002</v>
      </c>
      <c r="F942">
        <v>27.0486</v>
      </c>
      <c r="G942">
        <v>110.446</v>
      </c>
      <c r="H942">
        <v>26.126100000000001</v>
      </c>
      <c r="I942">
        <v>18.046500000000002</v>
      </c>
      <c r="J942">
        <v>43.454799999999999</v>
      </c>
      <c r="K942">
        <v>333.036</v>
      </c>
      <c r="L942">
        <v>1.2300499999999999E-3</v>
      </c>
      <c r="M942">
        <v>0.99984899999999999</v>
      </c>
      <c r="N942">
        <v>0</v>
      </c>
      <c r="O942" t="s">
        <v>43</v>
      </c>
    </row>
    <row r="943" spans="1:15" x14ac:dyDescent="0.25">
      <c r="A943" t="s">
        <v>42</v>
      </c>
      <c r="B943">
        <v>539.15499999999997</v>
      </c>
      <c r="C943">
        <v>487.01</v>
      </c>
      <c r="D943">
        <v>486.97</v>
      </c>
      <c r="E943">
        <v>486.38</v>
      </c>
      <c r="F943">
        <v>27.0777</v>
      </c>
      <c r="G943">
        <v>110.289</v>
      </c>
      <c r="H943">
        <v>26.053100000000001</v>
      </c>
      <c r="I943">
        <v>17.969200000000001</v>
      </c>
      <c r="J943">
        <v>43.505699999999997</v>
      </c>
      <c r="K943">
        <v>332.89400000000001</v>
      </c>
      <c r="L943">
        <v>1.2300600000000001E-3</v>
      </c>
      <c r="M943">
        <v>0.99978699999999998</v>
      </c>
      <c r="N943">
        <v>0</v>
      </c>
      <c r="O943" t="s">
        <v>43</v>
      </c>
    </row>
    <row r="944" spans="1:15" x14ac:dyDescent="0.25">
      <c r="A944" t="s">
        <v>42</v>
      </c>
      <c r="B944">
        <v>536.52800000000002</v>
      </c>
      <c r="C944">
        <v>486.22199999999998</v>
      </c>
      <c r="D944">
        <v>486.17899999999997</v>
      </c>
      <c r="E944">
        <v>485.58699999999999</v>
      </c>
      <c r="F944">
        <v>27.074300000000001</v>
      </c>
      <c r="G944">
        <v>109.804</v>
      </c>
      <c r="H944">
        <v>26.057200000000002</v>
      </c>
      <c r="I944">
        <v>17.962299999999999</v>
      </c>
      <c r="J944">
        <v>42.991</v>
      </c>
      <c r="K944">
        <v>332.661</v>
      </c>
      <c r="L944">
        <v>1.2300499999999999E-3</v>
      </c>
      <c r="M944">
        <v>0.99993399999999999</v>
      </c>
      <c r="N944">
        <v>0</v>
      </c>
      <c r="O944" t="s">
        <v>43</v>
      </c>
    </row>
    <row r="945" spans="1:25" x14ac:dyDescent="0.25">
      <c r="A945" t="s">
        <v>42</v>
      </c>
      <c r="B945">
        <v>537.38</v>
      </c>
      <c r="C945">
        <v>485.65199999999999</v>
      </c>
      <c r="D945">
        <v>485.61099999999999</v>
      </c>
      <c r="E945">
        <v>485.01400000000001</v>
      </c>
      <c r="F945">
        <v>27.063700000000001</v>
      </c>
      <c r="G945">
        <v>110.092</v>
      </c>
      <c r="H945">
        <v>26.087</v>
      </c>
      <c r="I945">
        <v>18.052099999999999</v>
      </c>
      <c r="J945">
        <v>43.1387</v>
      </c>
      <c r="K945">
        <v>331.72300000000001</v>
      </c>
      <c r="L945">
        <v>1.2300799999999999E-3</v>
      </c>
      <c r="M945">
        <v>0.99996300000000005</v>
      </c>
      <c r="N945">
        <v>0</v>
      </c>
      <c r="O945" t="s">
        <v>43</v>
      </c>
    </row>
    <row r="946" spans="1:25" x14ac:dyDescent="0.25">
      <c r="A946" t="s">
        <v>42</v>
      </c>
      <c r="B946">
        <v>539.62</v>
      </c>
      <c r="C946">
        <v>488.93400000000003</v>
      </c>
      <c r="D946">
        <v>488.89100000000002</v>
      </c>
      <c r="E946">
        <v>488.29500000000002</v>
      </c>
      <c r="F946">
        <v>27.043800000000001</v>
      </c>
      <c r="G946">
        <v>113.209</v>
      </c>
      <c r="H946">
        <v>26.0854</v>
      </c>
      <c r="I946">
        <v>17.8842</v>
      </c>
      <c r="J946">
        <v>46.447499999999998</v>
      </c>
      <c r="K946">
        <v>331.99400000000003</v>
      </c>
      <c r="L946">
        <v>1.2300499999999999E-3</v>
      </c>
      <c r="M946">
        <v>0.99951900000000005</v>
      </c>
      <c r="N946">
        <v>0</v>
      </c>
      <c r="O946" t="s">
        <v>43</v>
      </c>
    </row>
    <row r="947" spans="1:25" x14ac:dyDescent="0.25">
      <c r="A947" t="s">
        <v>42</v>
      </c>
      <c r="B947">
        <v>538.99699999999996</v>
      </c>
      <c r="C947">
        <v>487.125</v>
      </c>
      <c r="D947">
        <v>487.07799999999997</v>
      </c>
      <c r="E947">
        <v>486.488</v>
      </c>
      <c r="F947">
        <v>27.1065</v>
      </c>
      <c r="G947">
        <v>110.29</v>
      </c>
      <c r="H947">
        <v>26.1051</v>
      </c>
      <c r="I947">
        <v>18.0852</v>
      </c>
      <c r="J947">
        <v>43.314700000000002</v>
      </c>
      <c r="K947">
        <v>332.935</v>
      </c>
      <c r="L947">
        <v>1.2300499999999999E-3</v>
      </c>
      <c r="M947">
        <v>0.99985400000000002</v>
      </c>
      <c r="N947">
        <v>0</v>
      </c>
      <c r="O947" t="s">
        <v>43</v>
      </c>
    </row>
    <row r="948" spans="1:25" x14ac:dyDescent="0.25">
      <c r="A948" t="s">
        <v>42</v>
      </c>
      <c r="B948">
        <v>538.28</v>
      </c>
      <c r="C948">
        <v>488.01499999999999</v>
      </c>
      <c r="D948">
        <v>487.97199999999998</v>
      </c>
      <c r="E948">
        <v>487.38299999999998</v>
      </c>
      <c r="F948">
        <v>27.058299999999999</v>
      </c>
      <c r="G948">
        <v>111.31699999999999</v>
      </c>
      <c r="H948">
        <v>26.063700000000001</v>
      </c>
      <c r="I948">
        <v>17.992899999999999</v>
      </c>
      <c r="J948">
        <v>44.4985</v>
      </c>
      <c r="K948">
        <v>332.89800000000002</v>
      </c>
      <c r="L948">
        <v>1.2300499999999999E-3</v>
      </c>
      <c r="M948">
        <v>0.99992199999999998</v>
      </c>
      <c r="N948">
        <v>0</v>
      </c>
      <c r="O948" t="s">
        <v>43</v>
      </c>
    </row>
    <row r="949" spans="1:25" x14ac:dyDescent="0.25">
      <c r="A949" t="s">
        <v>42</v>
      </c>
      <c r="B949">
        <v>538.35500000000002</v>
      </c>
      <c r="C949">
        <v>485.74299999999999</v>
      </c>
      <c r="D949">
        <v>485.69900000000001</v>
      </c>
      <c r="E949">
        <v>485.11</v>
      </c>
      <c r="F949">
        <v>27.106200000000001</v>
      </c>
      <c r="G949">
        <v>110.34</v>
      </c>
      <c r="H949">
        <v>26.067299999999999</v>
      </c>
      <c r="I949">
        <v>18.030999999999999</v>
      </c>
      <c r="J949">
        <v>43.531700000000001</v>
      </c>
      <c r="K949">
        <v>331.55099999999999</v>
      </c>
      <c r="L949">
        <v>1.2300600000000001E-3</v>
      </c>
      <c r="M949">
        <v>0.99926000000000004</v>
      </c>
      <c r="N949">
        <v>0</v>
      </c>
      <c r="O949" t="s">
        <v>43</v>
      </c>
    </row>
    <row r="950" spans="1:25" x14ac:dyDescent="0.25">
      <c r="A950" t="s">
        <v>42</v>
      </c>
      <c r="B950">
        <v>540.07399999999996</v>
      </c>
      <c r="C950">
        <v>489.60399999999998</v>
      </c>
      <c r="D950">
        <v>489.56299999999999</v>
      </c>
      <c r="E950">
        <v>488.96600000000001</v>
      </c>
      <c r="F950">
        <v>27.087199999999999</v>
      </c>
      <c r="G950">
        <v>112.352</v>
      </c>
      <c r="H950">
        <v>26.077200000000001</v>
      </c>
      <c r="I950">
        <v>17.971299999999999</v>
      </c>
      <c r="J950">
        <v>45.431100000000001</v>
      </c>
      <c r="K950">
        <v>333.43700000000001</v>
      </c>
      <c r="L950">
        <v>1.2300499999999999E-3</v>
      </c>
      <c r="M950">
        <v>0.99999700000000002</v>
      </c>
      <c r="N950">
        <v>0</v>
      </c>
      <c r="O950" t="s">
        <v>43</v>
      </c>
    </row>
    <row r="951" spans="1:25" x14ac:dyDescent="0.25">
      <c r="A951" t="s">
        <v>42</v>
      </c>
      <c r="B951">
        <v>534.28800000000001</v>
      </c>
      <c r="C951">
        <v>484.11200000000002</v>
      </c>
      <c r="D951">
        <v>484.07</v>
      </c>
      <c r="E951">
        <v>483.48</v>
      </c>
      <c r="F951">
        <v>27.084599999999998</v>
      </c>
      <c r="G951">
        <v>109.614</v>
      </c>
      <c r="H951">
        <v>26.040600000000001</v>
      </c>
      <c r="I951">
        <v>17.9481</v>
      </c>
      <c r="J951">
        <v>42.772100000000002</v>
      </c>
      <c r="K951">
        <v>330.59899999999999</v>
      </c>
      <c r="L951">
        <v>1.23007E-3</v>
      </c>
      <c r="M951">
        <v>0.998668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539.37199999999996</v>
      </c>
      <c r="C952">
        <v>487.70400000000001</v>
      </c>
      <c r="D952">
        <v>487.66199999999998</v>
      </c>
      <c r="E952">
        <v>487.06200000000001</v>
      </c>
      <c r="F952">
        <v>27.075099999999999</v>
      </c>
      <c r="G952">
        <v>111.45699999999999</v>
      </c>
      <c r="H952">
        <v>26.055599999999998</v>
      </c>
      <c r="I952">
        <v>17.936199999999999</v>
      </c>
      <c r="J952">
        <v>44.656199999999998</v>
      </c>
      <c r="K952">
        <v>332.41500000000002</v>
      </c>
      <c r="L952">
        <v>1.2300499999999999E-3</v>
      </c>
      <c r="M952">
        <v>0.99992800000000004</v>
      </c>
      <c r="N952">
        <v>0</v>
      </c>
      <c r="O952" t="s">
        <v>43</v>
      </c>
      <c r="R952">
        <f>AVERAGE(B903:B952)</f>
        <v>538.34730000000002</v>
      </c>
      <c r="S952">
        <f>AVERAGE(C903:C952)</f>
        <v>487.2340999999999</v>
      </c>
      <c r="U952">
        <f>_xlfn.VAR.P(B903:B952)</f>
        <v>7.7686082099999654</v>
      </c>
      <c r="V952">
        <f>_xlfn.VAR.P(C903:C952)</f>
        <v>2.5780469699999942</v>
      </c>
      <c r="X952">
        <f>1.96*SQRT(U952)/50</f>
        <v>0.10925911458461644</v>
      </c>
      <c r="Y952">
        <f>1.96*SQRT(V952)/50</f>
        <v>6.2940687126697231E-2</v>
      </c>
    </row>
    <row r="953" spans="1:25" x14ac:dyDescent="0.25">
      <c r="A953" t="s">
        <v>44</v>
      </c>
      <c r="B953">
        <v>27058.6963</v>
      </c>
      <c r="C953" t="s">
        <v>37</v>
      </c>
    </row>
    <row r="954" spans="1:25" x14ac:dyDescent="0.25">
      <c r="A954" t="s">
        <v>45</v>
      </c>
      <c r="B954">
        <v>474.16399999999999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1.2300600000000001E-3</v>
      </c>
      <c r="L954">
        <v>0.99987300000000001</v>
      </c>
      <c r="M954">
        <v>0</v>
      </c>
      <c r="N954" t="s">
        <v>43</v>
      </c>
    </row>
    <row r="955" spans="1:25" x14ac:dyDescent="0.25">
      <c r="A955" t="s">
        <v>45</v>
      </c>
      <c r="B955">
        <v>477.041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1.2300799999999999E-3</v>
      </c>
      <c r="L955">
        <v>0.99960499999999997</v>
      </c>
      <c r="M955">
        <v>0</v>
      </c>
      <c r="N955" t="s">
        <v>43</v>
      </c>
    </row>
    <row r="956" spans="1:25" x14ac:dyDescent="0.25">
      <c r="A956" t="s">
        <v>45</v>
      </c>
      <c r="B956">
        <v>473.94299999999998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0.999996</v>
      </c>
      <c r="M956">
        <v>0</v>
      </c>
      <c r="N956" t="s">
        <v>43</v>
      </c>
    </row>
    <row r="957" spans="1:25" x14ac:dyDescent="0.25">
      <c r="A957" t="s">
        <v>45</v>
      </c>
      <c r="B957">
        <v>476.97800000000001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0.99999800000000005</v>
      </c>
      <c r="M957">
        <v>0</v>
      </c>
      <c r="N957" t="s">
        <v>43</v>
      </c>
    </row>
    <row r="958" spans="1:25" x14ac:dyDescent="0.25">
      <c r="A958" t="s">
        <v>45</v>
      </c>
      <c r="B958">
        <v>473.76400000000001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0.99988600000000005</v>
      </c>
      <c r="M958">
        <v>0</v>
      </c>
      <c r="N958" t="s">
        <v>43</v>
      </c>
    </row>
    <row r="959" spans="1:25" x14ac:dyDescent="0.25">
      <c r="A959" t="s">
        <v>45</v>
      </c>
      <c r="B959">
        <v>477.23700000000002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1.2300799999999999E-3</v>
      </c>
      <c r="L959">
        <v>0.99989600000000001</v>
      </c>
      <c r="M959">
        <v>0</v>
      </c>
      <c r="N959" t="s">
        <v>43</v>
      </c>
    </row>
    <row r="960" spans="1:25" x14ac:dyDescent="0.25">
      <c r="A960" t="s">
        <v>45</v>
      </c>
      <c r="B960">
        <v>475.12099999999998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0.99995699999999998</v>
      </c>
      <c r="M960">
        <v>0</v>
      </c>
      <c r="N960" t="s">
        <v>43</v>
      </c>
    </row>
    <row r="961" spans="1:14" x14ac:dyDescent="0.25">
      <c r="A961" t="s">
        <v>45</v>
      </c>
      <c r="B961">
        <v>478.625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0.99999300000000002</v>
      </c>
      <c r="M961">
        <v>0</v>
      </c>
      <c r="N961" t="s">
        <v>43</v>
      </c>
    </row>
    <row r="962" spans="1:14" x14ac:dyDescent="0.25">
      <c r="A962" t="s">
        <v>45</v>
      </c>
      <c r="B962">
        <v>477.11399999999998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1.2300799999999999E-3</v>
      </c>
      <c r="L962">
        <v>0.99997899999999995</v>
      </c>
      <c r="M962">
        <v>0</v>
      </c>
      <c r="N962" t="s">
        <v>43</v>
      </c>
    </row>
    <row r="963" spans="1:14" x14ac:dyDescent="0.25">
      <c r="A963" t="s">
        <v>45</v>
      </c>
      <c r="B963">
        <v>476.47199999999998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0.99988999999999995</v>
      </c>
      <c r="M963">
        <v>0</v>
      </c>
      <c r="N963" t="s">
        <v>43</v>
      </c>
    </row>
    <row r="964" spans="1:14" x14ac:dyDescent="0.25">
      <c r="A964" t="s">
        <v>45</v>
      </c>
      <c r="B964">
        <v>476.77600000000001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0.99968900000000005</v>
      </c>
      <c r="M964">
        <v>0</v>
      </c>
      <c r="N964" t="s">
        <v>43</v>
      </c>
    </row>
    <row r="965" spans="1:14" x14ac:dyDescent="0.25">
      <c r="A965" t="s">
        <v>45</v>
      </c>
      <c r="B965">
        <v>474.54599999999999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0.99975599999999998</v>
      </c>
      <c r="M965">
        <v>0</v>
      </c>
      <c r="N965" t="s">
        <v>43</v>
      </c>
    </row>
    <row r="966" spans="1:14" x14ac:dyDescent="0.25">
      <c r="A966" t="s">
        <v>45</v>
      </c>
      <c r="B966">
        <v>476.988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0.99985999999999997</v>
      </c>
      <c r="M966">
        <v>0</v>
      </c>
      <c r="N966" t="s">
        <v>43</v>
      </c>
    </row>
    <row r="967" spans="1:14" x14ac:dyDescent="0.25">
      <c r="A967" t="s">
        <v>45</v>
      </c>
      <c r="B967">
        <v>474.24099999999999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1.2300600000000001E-3</v>
      </c>
      <c r="L967">
        <v>0.99899899999999997</v>
      </c>
      <c r="M967">
        <v>0</v>
      </c>
      <c r="N967" t="s">
        <v>43</v>
      </c>
    </row>
    <row r="968" spans="1:14" x14ac:dyDescent="0.25">
      <c r="A968" t="s">
        <v>45</v>
      </c>
      <c r="B968">
        <v>475.61799999999999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1.2300600000000001E-3</v>
      </c>
      <c r="L968">
        <v>0.99918499999999999</v>
      </c>
      <c r="M968">
        <v>0</v>
      </c>
      <c r="N968" t="s">
        <v>43</v>
      </c>
    </row>
    <row r="969" spans="1:14" x14ac:dyDescent="0.25">
      <c r="A969" t="s">
        <v>45</v>
      </c>
      <c r="B969">
        <v>475.01799999999997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0.99881699999999995</v>
      </c>
      <c r="M969">
        <v>0</v>
      </c>
      <c r="N969" t="s">
        <v>43</v>
      </c>
    </row>
    <row r="970" spans="1:14" x14ac:dyDescent="0.25">
      <c r="A970" t="s">
        <v>45</v>
      </c>
      <c r="B970">
        <v>477.96499999999997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0.99985599999999997</v>
      </c>
      <c r="M970">
        <v>0</v>
      </c>
      <c r="N970" t="s">
        <v>43</v>
      </c>
    </row>
    <row r="971" spans="1:14" x14ac:dyDescent="0.25">
      <c r="A971" t="s">
        <v>45</v>
      </c>
      <c r="B971">
        <v>474.66500000000002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0.99903699999999995</v>
      </c>
      <c r="M971">
        <v>0</v>
      </c>
      <c r="N971" t="s">
        <v>43</v>
      </c>
    </row>
    <row r="972" spans="1:14" x14ac:dyDescent="0.25">
      <c r="A972" t="s">
        <v>45</v>
      </c>
      <c r="B972">
        <v>479.815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0.99963900000000006</v>
      </c>
      <c r="M972">
        <v>0</v>
      </c>
      <c r="N972" t="s">
        <v>43</v>
      </c>
    </row>
    <row r="973" spans="1:14" x14ac:dyDescent="0.25">
      <c r="A973" t="s">
        <v>45</v>
      </c>
      <c r="B973">
        <v>478.28500000000003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0.99803500000000001</v>
      </c>
      <c r="M973">
        <v>0</v>
      </c>
      <c r="N973" t="s">
        <v>43</v>
      </c>
    </row>
    <row r="974" spans="1:14" x14ac:dyDescent="0.25">
      <c r="A974" t="s">
        <v>45</v>
      </c>
      <c r="B974">
        <v>482.45600000000002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0.99955499999999997</v>
      </c>
      <c r="M974">
        <v>0</v>
      </c>
      <c r="N974" t="s">
        <v>43</v>
      </c>
    </row>
    <row r="975" spans="1:14" x14ac:dyDescent="0.25">
      <c r="A975" t="s">
        <v>45</v>
      </c>
      <c r="B975">
        <v>474.53399999999999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0.99992899999999996</v>
      </c>
      <c r="M975">
        <v>0</v>
      </c>
      <c r="N975" t="s">
        <v>43</v>
      </c>
    </row>
    <row r="976" spans="1:14" x14ac:dyDescent="0.25">
      <c r="A976" t="s">
        <v>45</v>
      </c>
      <c r="B976">
        <v>477.44799999999998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0.99995999999999996</v>
      </c>
      <c r="M976">
        <v>0</v>
      </c>
      <c r="N976" t="s">
        <v>43</v>
      </c>
    </row>
    <row r="977" spans="1:14" x14ac:dyDescent="0.25">
      <c r="A977" t="s">
        <v>45</v>
      </c>
      <c r="B977">
        <v>475.47899999999998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0.99998200000000004</v>
      </c>
      <c r="M977">
        <v>0</v>
      </c>
      <c r="N977" t="s">
        <v>43</v>
      </c>
    </row>
    <row r="978" spans="1:14" x14ac:dyDescent="0.25">
      <c r="A978" t="s">
        <v>45</v>
      </c>
      <c r="B978">
        <v>475.09800000000001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0.99993900000000002</v>
      </c>
      <c r="M978">
        <v>0</v>
      </c>
      <c r="N978" t="s">
        <v>43</v>
      </c>
    </row>
    <row r="979" spans="1:14" x14ac:dyDescent="0.25">
      <c r="A979" t="s">
        <v>45</v>
      </c>
      <c r="B979">
        <v>475.40699999999998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1.2300499999999999E-3</v>
      </c>
      <c r="L979">
        <v>0.99987700000000002</v>
      </c>
      <c r="M979">
        <v>0</v>
      </c>
      <c r="N979" t="s">
        <v>43</v>
      </c>
    </row>
    <row r="980" spans="1:14" x14ac:dyDescent="0.25">
      <c r="A980" t="s">
        <v>45</v>
      </c>
      <c r="B980">
        <v>475.88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1.23007E-3</v>
      </c>
      <c r="L980">
        <v>0.99976600000000004</v>
      </c>
      <c r="M980">
        <v>0</v>
      </c>
      <c r="N980" t="s">
        <v>43</v>
      </c>
    </row>
    <row r="981" spans="1:14" x14ac:dyDescent="0.25">
      <c r="A981" t="s">
        <v>45</v>
      </c>
      <c r="B981">
        <v>476.839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0.99996200000000002</v>
      </c>
      <c r="M981">
        <v>0</v>
      </c>
      <c r="N981" t="s">
        <v>43</v>
      </c>
    </row>
    <row r="982" spans="1:14" x14ac:dyDescent="0.25">
      <c r="A982" t="s">
        <v>45</v>
      </c>
      <c r="B982">
        <v>477.274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0.99985599999999997</v>
      </c>
      <c r="M982">
        <v>0</v>
      </c>
      <c r="N982" t="s">
        <v>43</v>
      </c>
    </row>
    <row r="983" spans="1:14" x14ac:dyDescent="0.25">
      <c r="A983" t="s">
        <v>45</v>
      </c>
      <c r="B983">
        <v>474.13900000000001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0.99975400000000003</v>
      </c>
      <c r="M983">
        <v>0</v>
      </c>
      <c r="N983" t="s">
        <v>43</v>
      </c>
    </row>
    <row r="984" spans="1:14" x14ac:dyDescent="0.25">
      <c r="A984" t="s">
        <v>45</v>
      </c>
      <c r="B984">
        <v>475.976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0.99981399999999998</v>
      </c>
      <c r="M984">
        <v>0</v>
      </c>
      <c r="N984" t="s">
        <v>43</v>
      </c>
    </row>
    <row r="985" spans="1:14" x14ac:dyDescent="0.25">
      <c r="A985" t="s">
        <v>45</v>
      </c>
      <c r="B985">
        <v>476.255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0.999838</v>
      </c>
      <c r="M985">
        <v>0</v>
      </c>
      <c r="N985" t="s">
        <v>43</v>
      </c>
    </row>
    <row r="986" spans="1:14" x14ac:dyDescent="0.25">
      <c r="A986" t="s">
        <v>45</v>
      </c>
      <c r="B986">
        <v>475.62200000000001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0.99943700000000002</v>
      </c>
      <c r="M986">
        <v>0</v>
      </c>
      <c r="N986" t="s">
        <v>43</v>
      </c>
    </row>
    <row r="987" spans="1:14" x14ac:dyDescent="0.25">
      <c r="A987" t="s">
        <v>45</v>
      </c>
      <c r="B987">
        <v>476.82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0.999838</v>
      </c>
      <c r="M987">
        <v>0</v>
      </c>
      <c r="N987" t="s">
        <v>43</v>
      </c>
    </row>
    <row r="988" spans="1:14" x14ac:dyDescent="0.25">
      <c r="A988" t="s">
        <v>45</v>
      </c>
      <c r="B988">
        <v>474.57799999999997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0.99933899999999998</v>
      </c>
      <c r="M988">
        <v>0</v>
      </c>
      <c r="N988" t="s">
        <v>43</v>
      </c>
    </row>
    <row r="989" spans="1:14" x14ac:dyDescent="0.25">
      <c r="A989" t="s">
        <v>45</v>
      </c>
      <c r="B989">
        <v>480.10899999999998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0.99806700000000004</v>
      </c>
      <c r="M989">
        <v>0</v>
      </c>
      <c r="N989" t="s">
        <v>43</v>
      </c>
    </row>
    <row r="990" spans="1:14" x14ac:dyDescent="0.25">
      <c r="A990" t="s">
        <v>45</v>
      </c>
      <c r="B990">
        <v>495.43900000000002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0.99992899999999996</v>
      </c>
      <c r="M990">
        <v>0</v>
      </c>
      <c r="N990" t="s">
        <v>43</v>
      </c>
    </row>
    <row r="991" spans="1:14" x14ac:dyDescent="0.25">
      <c r="A991" t="s">
        <v>45</v>
      </c>
      <c r="B991">
        <v>485.875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0.99992199999999998</v>
      </c>
      <c r="M991">
        <v>0</v>
      </c>
      <c r="N991" t="s">
        <v>43</v>
      </c>
    </row>
    <row r="992" spans="1:14" x14ac:dyDescent="0.25">
      <c r="A992" t="s">
        <v>45</v>
      </c>
      <c r="B992">
        <v>477.084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0.99865099999999996</v>
      </c>
      <c r="M992">
        <v>0</v>
      </c>
      <c r="N992" t="s">
        <v>43</v>
      </c>
    </row>
    <row r="993" spans="1:25" x14ac:dyDescent="0.25">
      <c r="A993" t="s">
        <v>45</v>
      </c>
      <c r="B993">
        <v>476.29899999999998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1.2300600000000001E-3</v>
      </c>
      <c r="L993">
        <v>0.99979499999999999</v>
      </c>
      <c r="M993">
        <v>0</v>
      </c>
      <c r="N993" t="s">
        <v>43</v>
      </c>
    </row>
    <row r="994" spans="1:25" x14ac:dyDescent="0.25">
      <c r="A994" t="s">
        <v>45</v>
      </c>
      <c r="B994">
        <v>476.61099999999999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0.99847600000000003</v>
      </c>
      <c r="M994">
        <v>0</v>
      </c>
      <c r="N994" t="s">
        <v>43</v>
      </c>
    </row>
    <row r="995" spans="1:25" x14ac:dyDescent="0.25">
      <c r="A995" t="s">
        <v>45</v>
      </c>
      <c r="B995">
        <v>477.488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0.99995900000000004</v>
      </c>
      <c r="M995">
        <v>0</v>
      </c>
      <c r="N995" t="s">
        <v>43</v>
      </c>
    </row>
    <row r="996" spans="1:25" x14ac:dyDescent="0.25">
      <c r="A996" t="s">
        <v>45</v>
      </c>
      <c r="B996">
        <v>478.05700000000002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1.2300600000000001E-3</v>
      </c>
      <c r="L996">
        <v>0.99994899999999998</v>
      </c>
      <c r="M996">
        <v>0</v>
      </c>
      <c r="N996" t="s">
        <v>43</v>
      </c>
    </row>
    <row r="997" spans="1:25" x14ac:dyDescent="0.25">
      <c r="A997" t="s">
        <v>45</v>
      </c>
      <c r="B997">
        <v>476.16800000000001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0.99979700000000005</v>
      </c>
      <c r="M997">
        <v>0</v>
      </c>
      <c r="N997" t="s">
        <v>43</v>
      </c>
    </row>
    <row r="998" spans="1:25" x14ac:dyDescent="0.25">
      <c r="A998" t="s">
        <v>45</v>
      </c>
      <c r="B998">
        <v>475.28899999999999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0.99964699999999995</v>
      </c>
      <c r="M998">
        <v>0</v>
      </c>
      <c r="N998" t="s">
        <v>43</v>
      </c>
    </row>
    <row r="999" spans="1:25" x14ac:dyDescent="0.25">
      <c r="A999" t="s">
        <v>45</v>
      </c>
      <c r="B999">
        <v>478.70400000000001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0.99976399999999999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486.31200000000001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1.2300799999999999E-3</v>
      </c>
      <c r="L1000">
        <v>0.999552</v>
      </c>
      <c r="M1000">
        <v>0</v>
      </c>
      <c r="N1000" t="s">
        <v>43</v>
      </c>
    </row>
    <row r="1001" spans="1:25" x14ac:dyDescent="0.25">
      <c r="A1001" t="s">
        <v>45</v>
      </c>
      <c r="B1001">
        <v>477.18200000000002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0.999691</v>
      </c>
      <c r="M1001">
        <v>0</v>
      </c>
      <c r="N1001" t="s">
        <v>43</v>
      </c>
    </row>
    <row r="1002" spans="1:25" x14ac:dyDescent="0.25">
      <c r="A1002" t="s">
        <v>45</v>
      </c>
      <c r="B1002">
        <v>480.71899999999999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1.2300600000000001E-3</v>
      </c>
      <c r="L1002">
        <v>0.999726</v>
      </c>
      <c r="M1002">
        <v>0</v>
      </c>
      <c r="N1002" t="s">
        <v>43</v>
      </c>
    </row>
    <row r="1003" spans="1:25" x14ac:dyDescent="0.25">
      <c r="A1003" t="s">
        <v>45</v>
      </c>
      <c r="B1003">
        <v>480.48700000000002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0.99992499999999995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478.71899999999999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0.99992700000000001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478.74299999999999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0.99996399999999996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476.53199999999998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1.2300900000000001E-3</v>
      </c>
      <c r="L1006">
        <v>0.99984200000000001</v>
      </c>
      <c r="M1006">
        <v>0</v>
      </c>
      <c r="N1006" t="s">
        <v>43</v>
      </c>
    </row>
    <row r="1007" spans="1:25" x14ac:dyDescent="0.25">
      <c r="A1007" t="s">
        <v>45</v>
      </c>
      <c r="B1007">
        <v>476.041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0.99956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475.79700000000003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1.2300499999999999E-3</v>
      </c>
      <c r="L1008">
        <v>0.99965599999999999</v>
      </c>
      <c r="M1008">
        <v>0</v>
      </c>
      <c r="N1008" t="s">
        <v>43</v>
      </c>
      <c r="R1008">
        <f>AVERAGE(B959:B1008)</f>
        <v>477.59892000000008</v>
      </c>
      <c r="S1008">
        <f>AVERAGE(C959:C1008)</f>
        <v>0</v>
      </c>
      <c r="U1008">
        <f>_xlfn.VAR.P(B959:B1008)</f>
        <v>12.915961593600041</v>
      </c>
      <c r="V1008">
        <f>_xlfn.VAR.P(C959:C1008)</f>
        <v>0</v>
      </c>
      <c r="X1008">
        <f>1.96*SQRT(U1008)/50</f>
        <v>0.14088003131455346</v>
      </c>
      <c r="Y1008">
        <f>1.96*SQRT(V1008)/50</f>
        <v>0</v>
      </c>
    </row>
    <row r="1009" spans="1:13" x14ac:dyDescent="0.25">
      <c r="A1009" t="s">
        <v>46</v>
      </c>
      <c r="B1009">
        <v>23968.511999999999</v>
      </c>
      <c r="C1009" t="s">
        <v>37</v>
      </c>
    </row>
    <row r="1010" spans="1:13" x14ac:dyDescent="0.25">
      <c r="A1010" t="s">
        <v>47</v>
      </c>
      <c r="B1010">
        <v>394.20400000000001</v>
      </c>
      <c r="C1010">
        <v>393.59</v>
      </c>
      <c r="D1010">
        <v>393.54899999999998</v>
      </c>
      <c r="E1010">
        <v>392.94299999999998</v>
      </c>
      <c r="F1010">
        <v>27.2471</v>
      </c>
      <c r="G1010">
        <v>0</v>
      </c>
      <c r="H1010">
        <v>27.0945</v>
      </c>
      <c r="I1010">
        <v>0</v>
      </c>
      <c r="J1010">
        <v>1.2300499999999999E-3</v>
      </c>
      <c r="K1010">
        <v>0.99990299999999999</v>
      </c>
      <c r="L1010">
        <v>0</v>
      </c>
      <c r="M1010" t="s">
        <v>43</v>
      </c>
    </row>
    <row r="1011" spans="1:13" x14ac:dyDescent="0.25">
      <c r="A1011" t="s">
        <v>47</v>
      </c>
      <c r="B1011">
        <v>389.32900000000001</v>
      </c>
      <c r="C1011">
        <v>388.71</v>
      </c>
      <c r="D1011">
        <v>388.66899999999998</v>
      </c>
      <c r="E1011">
        <v>388.07</v>
      </c>
      <c r="F1011">
        <v>27.061499999999999</v>
      </c>
      <c r="G1011">
        <v>0</v>
      </c>
      <c r="H1011">
        <v>26.7014</v>
      </c>
      <c r="I1011">
        <v>0</v>
      </c>
      <c r="J1011">
        <v>1.2300499999999999E-3</v>
      </c>
      <c r="K1011">
        <v>0.99978</v>
      </c>
      <c r="L1011">
        <v>0</v>
      </c>
      <c r="M1011" t="s">
        <v>43</v>
      </c>
    </row>
    <row r="1012" spans="1:13" x14ac:dyDescent="0.25">
      <c r="A1012" t="s">
        <v>47</v>
      </c>
      <c r="B1012">
        <v>390.096</v>
      </c>
      <c r="C1012">
        <v>389.726</v>
      </c>
      <c r="D1012">
        <v>389.68599999999998</v>
      </c>
      <c r="E1012">
        <v>389.09</v>
      </c>
      <c r="F1012">
        <v>26.828900000000001</v>
      </c>
      <c r="G1012">
        <v>0</v>
      </c>
      <c r="H1012">
        <v>26.5916</v>
      </c>
      <c r="I1012">
        <v>0</v>
      </c>
      <c r="J1012">
        <v>1.2300499999999999E-3</v>
      </c>
      <c r="K1012">
        <v>0.99981699999999996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388.41699999999997</v>
      </c>
      <c r="C1013">
        <v>388.00400000000002</v>
      </c>
      <c r="D1013">
        <v>387.96499999999997</v>
      </c>
      <c r="E1013">
        <v>387.36799999999999</v>
      </c>
      <c r="F1013">
        <v>26.873799999999999</v>
      </c>
      <c r="G1013">
        <v>0</v>
      </c>
      <c r="H1013">
        <v>26.489899999999999</v>
      </c>
      <c r="I1013">
        <v>0</v>
      </c>
      <c r="J1013">
        <v>1.2300499999999999E-3</v>
      </c>
      <c r="K1013">
        <v>0.99994300000000003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390.83800000000002</v>
      </c>
      <c r="C1014">
        <v>390.48599999999999</v>
      </c>
      <c r="D1014">
        <v>390.44799999999998</v>
      </c>
      <c r="E1014">
        <v>389.846</v>
      </c>
      <c r="F1014">
        <v>26.92</v>
      </c>
      <c r="G1014">
        <v>0</v>
      </c>
      <c r="H1014">
        <v>26.616700000000002</v>
      </c>
      <c r="I1014">
        <v>0</v>
      </c>
      <c r="J1014">
        <v>1.2300499999999999E-3</v>
      </c>
      <c r="K1014">
        <v>0.99990000000000001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389.928</v>
      </c>
      <c r="C1015">
        <v>389.50200000000001</v>
      </c>
      <c r="D1015">
        <v>389.46499999999997</v>
      </c>
      <c r="E1015">
        <v>388.87400000000002</v>
      </c>
      <c r="F1015">
        <v>26.9513</v>
      </c>
      <c r="G1015">
        <v>0</v>
      </c>
      <c r="H1015">
        <v>26.6325</v>
      </c>
      <c r="I1015">
        <v>0</v>
      </c>
      <c r="J1015">
        <v>1.2300600000000001E-3</v>
      </c>
      <c r="K1015">
        <v>0.99982499999999996</v>
      </c>
      <c r="L1015">
        <v>0</v>
      </c>
      <c r="M1015" t="s">
        <v>43</v>
      </c>
    </row>
    <row r="1016" spans="1:13" x14ac:dyDescent="0.25">
      <c r="A1016" t="s">
        <v>47</v>
      </c>
      <c r="B1016">
        <v>390.20600000000002</v>
      </c>
      <c r="C1016">
        <v>389.791</v>
      </c>
      <c r="D1016">
        <v>389.75</v>
      </c>
      <c r="E1016">
        <v>389.154</v>
      </c>
      <c r="F1016">
        <v>26.9498</v>
      </c>
      <c r="G1016">
        <v>0</v>
      </c>
      <c r="H1016">
        <v>26.6325</v>
      </c>
      <c r="I1016">
        <v>0</v>
      </c>
      <c r="J1016">
        <v>1.2300499999999999E-3</v>
      </c>
      <c r="K1016">
        <v>0.99992300000000001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390.048</v>
      </c>
      <c r="C1017">
        <v>389.64100000000002</v>
      </c>
      <c r="D1017">
        <v>389.60199999999998</v>
      </c>
      <c r="E1017">
        <v>389.00599999999997</v>
      </c>
      <c r="F1017">
        <v>27.001200000000001</v>
      </c>
      <c r="G1017">
        <v>0</v>
      </c>
      <c r="H1017">
        <v>26.6478</v>
      </c>
      <c r="I1017">
        <v>0</v>
      </c>
      <c r="J1017">
        <v>1.2300499999999999E-3</v>
      </c>
      <c r="K1017">
        <v>0.99929500000000004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389.77699999999999</v>
      </c>
      <c r="C1018">
        <v>389.42500000000001</v>
      </c>
      <c r="D1018">
        <v>389.39</v>
      </c>
      <c r="E1018">
        <v>388.79199999999997</v>
      </c>
      <c r="F1018">
        <v>26.931899999999999</v>
      </c>
      <c r="G1018">
        <v>0</v>
      </c>
      <c r="H1018">
        <v>26.604399999999998</v>
      </c>
      <c r="I1018">
        <v>0</v>
      </c>
      <c r="J1018">
        <v>1.2300499999999999E-3</v>
      </c>
      <c r="K1018">
        <v>0.99984300000000004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389.80799999999999</v>
      </c>
      <c r="C1019">
        <v>389.42500000000001</v>
      </c>
      <c r="D1019">
        <v>389.387</v>
      </c>
      <c r="E1019">
        <v>388.798</v>
      </c>
      <c r="F1019">
        <v>26.9223</v>
      </c>
      <c r="G1019">
        <v>0</v>
      </c>
      <c r="H1019">
        <v>26.621099999999998</v>
      </c>
      <c r="I1019">
        <v>0</v>
      </c>
      <c r="J1019">
        <v>1.2300499999999999E-3</v>
      </c>
      <c r="K1019">
        <v>0.99977000000000005</v>
      </c>
      <c r="L1019">
        <v>0</v>
      </c>
      <c r="M1019" t="s">
        <v>43</v>
      </c>
    </row>
    <row r="1020" spans="1:13" x14ac:dyDescent="0.25">
      <c r="A1020" t="s">
        <v>47</v>
      </c>
      <c r="B1020">
        <v>389.572</v>
      </c>
      <c r="C1020">
        <v>389.154</v>
      </c>
      <c r="D1020">
        <v>389.11500000000001</v>
      </c>
      <c r="E1020">
        <v>388.51900000000001</v>
      </c>
      <c r="F1020">
        <v>26.937799999999999</v>
      </c>
      <c r="G1020">
        <v>0</v>
      </c>
      <c r="H1020">
        <v>26.635200000000001</v>
      </c>
      <c r="I1020">
        <v>0</v>
      </c>
      <c r="J1020">
        <v>1.2300499999999999E-3</v>
      </c>
      <c r="K1020">
        <v>0.99968800000000002</v>
      </c>
      <c r="L1020">
        <v>0</v>
      </c>
      <c r="M1020" t="s">
        <v>43</v>
      </c>
    </row>
    <row r="1021" spans="1:13" x14ac:dyDescent="0.25">
      <c r="A1021" t="s">
        <v>47</v>
      </c>
      <c r="B1021">
        <v>390.334</v>
      </c>
      <c r="C1021">
        <v>389.94499999999999</v>
      </c>
      <c r="D1021">
        <v>389.90699999999998</v>
      </c>
      <c r="E1021">
        <v>389.31299999999999</v>
      </c>
      <c r="F1021">
        <v>26.913799999999998</v>
      </c>
      <c r="G1021">
        <v>0</v>
      </c>
      <c r="H1021">
        <v>26.559799999999999</v>
      </c>
      <c r="I1021">
        <v>0</v>
      </c>
      <c r="J1021">
        <v>1.2300600000000001E-3</v>
      </c>
      <c r="K1021">
        <v>0.99943199999999999</v>
      </c>
      <c r="L1021">
        <v>0</v>
      </c>
      <c r="M1021" t="s">
        <v>43</v>
      </c>
    </row>
    <row r="1022" spans="1:13" x14ac:dyDescent="0.25">
      <c r="A1022" t="s">
        <v>47</v>
      </c>
      <c r="B1022">
        <v>388.721</v>
      </c>
      <c r="C1022">
        <v>388.30700000000002</v>
      </c>
      <c r="D1022">
        <v>388.27</v>
      </c>
      <c r="E1022">
        <v>387.67700000000002</v>
      </c>
      <c r="F1022">
        <v>26.994900000000001</v>
      </c>
      <c r="G1022">
        <v>0</v>
      </c>
      <c r="H1022">
        <v>26.596</v>
      </c>
      <c r="I1022">
        <v>0</v>
      </c>
      <c r="J1022">
        <v>1.2300499999999999E-3</v>
      </c>
      <c r="K1022">
        <v>0.999996</v>
      </c>
      <c r="L1022">
        <v>0</v>
      </c>
      <c r="M1022" t="s">
        <v>43</v>
      </c>
    </row>
    <row r="1023" spans="1:13" x14ac:dyDescent="0.25">
      <c r="A1023" t="s">
        <v>47</v>
      </c>
      <c r="B1023">
        <v>390.30799999999999</v>
      </c>
      <c r="C1023">
        <v>389.96</v>
      </c>
      <c r="D1023">
        <v>389.92500000000001</v>
      </c>
      <c r="E1023">
        <v>389.33600000000001</v>
      </c>
      <c r="F1023">
        <v>26.9068</v>
      </c>
      <c r="G1023">
        <v>0</v>
      </c>
      <c r="H1023">
        <v>26.653500000000001</v>
      </c>
      <c r="I1023">
        <v>0</v>
      </c>
      <c r="J1023">
        <v>1.2300499999999999E-3</v>
      </c>
      <c r="K1023">
        <v>0.99970300000000001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390.46499999999997</v>
      </c>
      <c r="C1024">
        <v>390.07900000000001</v>
      </c>
      <c r="D1024">
        <v>390.04199999999997</v>
      </c>
      <c r="E1024">
        <v>389.45</v>
      </c>
      <c r="F1024">
        <v>26.9755</v>
      </c>
      <c r="G1024">
        <v>0</v>
      </c>
      <c r="H1024">
        <v>26.6309</v>
      </c>
      <c r="I1024">
        <v>0</v>
      </c>
      <c r="J1024">
        <v>1.2300499999999999E-3</v>
      </c>
      <c r="K1024">
        <v>0.99979499999999999</v>
      </c>
      <c r="L1024">
        <v>0</v>
      </c>
      <c r="M1024" t="s">
        <v>43</v>
      </c>
    </row>
    <row r="1025" spans="1:13" x14ac:dyDescent="0.25">
      <c r="A1025" t="s">
        <v>47</v>
      </c>
      <c r="B1025">
        <v>389.18400000000003</v>
      </c>
      <c r="C1025">
        <v>388.774</v>
      </c>
      <c r="D1025">
        <v>388.73399999999998</v>
      </c>
      <c r="E1025">
        <v>388.14400000000001</v>
      </c>
      <c r="F1025">
        <v>26.956299999999999</v>
      </c>
      <c r="G1025">
        <v>0</v>
      </c>
      <c r="H1025">
        <v>26.697199999999999</v>
      </c>
      <c r="I1025">
        <v>0</v>
      </c>
      <c r="J1025">
        <v>1.2300600000000001E-3</v>
      </c>
      <c r="K1025">
        <v>0.99906200000000001</v>
      </c>
      <c r="L1025">
        <v>0</v>
      </c>
      <c r="M1025" t="s">
        <v>43</v>
      </c>
    </row>
    <row r="1026" spans="1:13" x14ac:dyDescent="0.25">
      <c r="A1026" t="s">
        <v>47</v>
      </c>
      <c r="B1026">
        <v>390.22</v>
      </c>
      <c r="C1026">
        <v>389.85399999999998</v>
      </c>
      <c r="D1026">
        <v>389.81400000000002</v>
      </c>
      <c r="E1026">
        <v>389.21800000000002</v>
      </c>
      <c r="F1026">
        <v>27.010300000000001</v>
      </c>
      <c r="G1026">
        <v>0</v>
      </c>
      <c r="H1026">
        <v>26.6234</v>
      </c>
      <c r="I1026">
        <v>0</v>
      </c>
      <c r="J1026">
        <v>1.2300600000000001E-3</v>
      </c>
      <c r="K1026">
        <v>0.99985199999999996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388.41399999999999</v>
      </c>
      <c r="C1027">
        <v>388.00200000000001</v>
      </c>
      <c r="D1027">
        <v>387.964</v>
      </c>
      <c r="E1027">
        <v>387.37</v>
      </c>
      <c r="F1027">
        <v>26.938300000000002</v>
      </c>
      <c r="G1027">
        <v>0</v>
      </c>
      <c r="H1027">
        <v>26.652999999999999</v>
      </c>
      <c r="I1027">
        <v>0</v>
      </c>
      <c r="J1027">
        <v>1.2300600000000001E-3</v>
      </c>
      <c r="K1027">
        <v>0.99531000000000003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389.995</v>
      </c>
      <c r="C1028">
        <v>389.58100000000002</v>
      </c>
      <c r="D1028">
        <v>389.54399999999998</v>
      </c>
      <c r="E1028">
        <v>388.95499999999998</v>
      </c>
      <c r="F1028">
        <v>26.903400000000001</v>
      </c>
      <c r="G1028">
        <v>0</v>
      </c>
      <c r="H1028">
        <v>26.633099999999999</v>
      </c>
      <c r="I1028">
        <v>0</v>
      </c>
      <c r="J1028">
        <v>1.2300499999999999E-3</v>
      </c>
      <c r="K1028">
        <v>0.99993699999999996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389.27100000000002</v>
      </c>
      <c r="C1029">
        <v>388.87400000000002</v>
      </c>
      <c r="D1029">
        <v>388.83600000000001</v>
      </c>
      <c r="E1029">
        <v>388.24599999999998</v>
      </c>
      <c r="F1029">
        <v>26.8995</v>
      </c>
      <c r="G1029">
        <v>0</v>
      </c>
      <c r="H1029">
        <v>26.729399999999998</v>
      </c>
      <c r="I1029">
        <v>0</v>
      </c>
      <c r="J1029">
        <v>1.2300499999999999E-3</v>
      </c>
      <c r="K1029">
        <v>0.99957600000000002</v>
      </c>
      <c r="L1029">
        <v>0</v>
      </c>
      <c r="M1029" t="s">
        <v>43</v>
      </c>
    </row>
    <row r="1030" spans="1:13" x14ac:dyDescent="0.25">
      <c r="A1030" t="s">
        <v>47</v>
      </c>
      <c r="B1030">
        <v>390.20600000000002</v>
      </c>
      <c r="C1030">
        <v>389.84899999999999</v>
      </c>
      <c r="D1030">
        <v>389.80900000000003</v>
      </c>
      <c r="E1030">
        <v>389.21100000000001</v>
      </c>
      <c r="F1030">
        <v>26.891400000000001</v>
      </c>
      <c r="G1030">
        <v>0</v>
      </c>
      <c r="H1030">
        <v>26.6343</v>
      </c>
      <c r="I1030">
        <v>0</v>
      </c>
      <c r="J1030">
        <v>1.2300499999999999E-3</v>
      </c>
      <c r="K1030">
        <v>0.999969</v>
      </c>
      <c r="L1030">
        <v>0</v>
      </c>
      <c r="M1030" t="s">
        <v>43</v>
      </c>
    </row>
    <row r="1031" spans="1:13" x14ac:dyDescent="0.25">
      <c r="A1031" t="s">
        <v>47</v>
      </c>
      <c r="B1031">
        <v>389.81900000000002</v>
      </c>
      <c r="C1031">
        <v>389.43400000000003</v>
      </c>
      <c r="D1031">
        <v>389.39600000000002</v>
      </c>
      <c r="E1031">
        <v>388.80799999999999</v>
      </c>
      <c r="F1031">
        <v>26.948399999999999</v>
      </c>
      <c r="G1031">
        <v>0</v>
      </c>
      <c r="H1031">
        <v>26.579899999999999</v>
      </c>
      <c r="I1031">
        <v>0</v>
      </c>
      <c r="J1031">
        <v>1.2300499999999999E-3</v>
      </c>
      <c r="K1031">
        <v>0.99991200000000002</v>
      </c>
      <c r="L1031">
        <v>0</v>
      </c>
      <c r="M1031" t="s">
        <v>43</v>
      </c>
    </row>
    <row r="1032" spans="1:13" x14ac:dyDescent="0.25">
      <c r="A1032" t="s">
        <v>47</v>
      </c>
      <c r="B1032">
        <v>390.363</v>
      </c>
      <c r="C1032">
        <v>389.96</v>
      </c>
      <c r="D1032">
        <v>389.92</v>
      </c>
      <c r="E1032">
        <v>389.32799999999997</v>
      </c>
      <c r="F1032">
        <v>26.919699999999999</v>
      </c>
      <c r="G1032">
        <v>0</v>
      </c>
      <c r="H1032">
        <v>26.642499999999998</v>
      </c>
      <c r="I1032">
        <v>0</v>
      </c>
      <c r="J1032">
        <v>1.2300499999999999E-3</v>
      </c>
      <c r="K1032">
        <v>0.99994499999999997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390.762</v>
      </c>
      <c r="C1033">
        <v>390.34100000000001</v>
      </c>
      <c r="D1033">
        <v>390.298</v>
      </c>
      <c r="E1033">
        <v>389.70400000000001</v>
      </c>
      <c r="F1033">
        <v>26.920999999999999</v>
      </c>
      <c r="G1033">
        <v>0</v>
      </c>
      <c r="H1033">
        <v>26.597899999999999</v>
      </c>
      <c r="I1033">
        <v>0</v>
      </c>
      <c r="J1033">
        <v>1.2300499999999999E-3</v>
      </c>
      <c r="K1033">
        <v>0.99968599999999996</v>
      </c>
      <c r="L1033">
        <v>0</v>
      </c>
      <c r="M1033" t="s">
        <v>43</v>
      </c>
    </row>
    <row r="1034" spans="1:13" x14ac:dyDescent="0.25">
      <c r="A1034" t="s">
        <v>47</v>
      </c>
      <c r="B1034">
        <v>389.66699999999997</v>
      </c>
      <c r="C1034">
        <v>389.30900000000003</v>
      </c>
      <c r="D1034">
        <v>389.27100000000002</v>
      </c>
      <c r="E1034">
        <v>388.66899999999998</v>
      </c>
      <c r="F1034">
        <v>26.740300000000001</v>
      </c>
      <c r="G1034">
        <v>0</v>
      </c>
      <c r="H1034">
        <v>26.648499999999999</v>
      </c>
      <c r="I1034">
        <v>0</v>
      </c>
      <c r="J1034">
        <v>1.2300600000000001E-3</v>
      </c>
      <c r="K1034">
        <v>0.99999700000000002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389.59199999999998</v>
      </c>
      <c r="C1035">
        <v>389.12200000000001</v>
      </c>
      <c r="D1035">
        <v>389.08499999999998</v>
      </c>
      <c r="E1035">
        <v>388.488</v>
      </c>
      <c r="F1035">
        <v>26.787400000000002</v>
      </c>
      <c r="G1035">
        <v>0</v>
      </c>
      <c r="H1035">
        <v>26.602</v>
      </c>
      <c r="I1035">
        <v>0</v>
      </c>
      <c r="J1035">
        <v>1.2300499999999999E-3</v>
      </c>
      <c r="K1035">
        <v>0.99995400000000001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389.68299999999999</v>
      </c>
      <c r="C1036">
        <v>389.279</v>
      </c>
      <c r="D1036">
        <v>389.24</v>
      </c>
      <c r="E1036">
        <v>388.65</v>
      </c>
      <c r="F1036">
        <v>26.890799999999999</v>
      </c>
      <c r="G1036">
        <v>0</v>
      </c>
      <c r="H1036">
        <v>26.690300000000001</v>
      </c>
      <c r="I1036">
        <v>0</v>
      </c>
      <c r="J1036">
        <v>1.2300499999999999E-3</v>
      </c>
      <c r="K1036">
        <v>0.99995900000000004</v>
      </c>
      <c r="L1036">
        <v>0</v>
      </c>
      <c r="M1036" t="s">
        <v>43</v>
      </c>
    </row>
    <row r="1037" spans="1:13" x14ac:dyDescent="0.25">
      <c r="A1037" t="s">
        <v>47</v>
      </c>
      <c r="B1037">
        <v>388.56599999999997</v>
      </c>
      <c r="C1037">
        <v>388.21</v>
      </c>
      <c r="D1037">
        <v>388.17200000000003</v>
      </c>
      <c r="E1037">
        <v>387.57900000000001</v>
      </c>
      <c r="F1037">
        <v>26.897500000000001</v>
      </c>
      <c r="G1037">
        <v>0</v>
      </c>
      <c r="H1037">
        <v>26.574100000000001</v>
      </c>
      <c r="I1037">
        <v>0</v>
      </c>
      <c r="J1037">
        <v>1.2300600000000001E-3</v>
      </c>
      <c r="K1037">
        <v>0.99975599999999998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389.44200000000001</v>
      </c>
      <c r="C1038">
        <v>389.03800000000001</v>
      </c>
      <c r="D1038">
        <v>388.99900000000002</v>
      </c>
      <c r="E1038">
        <v>388.40199999999999</v>
      </c>
      <c r="F1038">
        <v>26.891300000000001</v>
      </c>
      <c r="G1038">
        <v>0</v>
      </c>
      <c r="H1038">
        <v>26.583400000000001</v>
      </c>
      <c r="I1038">
        <v>0</v>
      </c>
      <c r="J1038">
        <v>1.2300499999999999E-3</v>
      </c>
      <c r="K1038">
        <v>0.99968100000000004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391.00099999999998</v>
      </c>
      <c r="C1039">
        <v>390.55599999999998</v>
      </c>
      <c r="D1039">
        <v>390.51400000000001</v>
      </c>
      <c r="E1039">
        <v>389.91</v>
      </c>
      <c r="F1039">
        <v>26.9773</v>
      </c>
      <c r="G1039">
        <v>0</v>
      </c>
      <c r="H1039">
        <v>26.800799999999999</v>
      </c>
      <c r="I1039">
        <v>0</v>
      </c>
      <c r="J1039">
        <v>1.2300499999999999E-3</v>
      </c>
      <c r="K1039">
        <v>0.99982499999999996</v>
      </c>
      <c r="L1039">
        <v>0</v>
      </c>
      <c r="M1039" t="s">
        <v>43</v>
      </c>
    </row>
    <row r="1040" spans="1:13" x14ac:dyDescent="0.25">
      <c r="A1040" t="s">
        <v>47</v>
      </c>
      <c r="B1040">
        <v>389.995</v>
      </c>
      <c r="C1040">
        <v>389.61799999999999</v>
      </c>
      <c r="D1040">
        <v>389.57400000000001</v>
      </c>
      <c r="E1040">
        <v>388.98200000000003</v>
      </c>
      <c r="F1040">
        <v>26.885000000000002</v>
      </c>
      <c r="G1040">
        <v>0</v>
      </c>
      <c r="H1040">
        <v>26.786799999999999</v>
      </c>
      <c r="I1040">
        <v>0</v>
      </c>
      <c r="J1040">
        <v>1.2300499999999999E-3</v>
      </c>
      <c r="K1040">
        <v>0.99866299999999997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389.40600000000001</v>
      </c>
      <c r="C1041">
        <v>389.04500000000002</v>
      </c>
      <c r="D1041">
        <v>389.005</v>
      </c>
      <c r="E1041">
        <v>388.41</v>
      </c>
      <c r="F1041">
        <v>26.9282</v>
      </c>
      <c r="G1041">
        <v>0</v>
      </c>
      <c r="H1041">
        <v>26.627199999999998</v>
      </c>
      <c r="I1041">
        <v>0</v>
      </c>
      <c r="J1041">
        <v>1.2300600000000001E-3</v>
      </c>
      <c r="K1041">
        <v>0.99992300000000001</v>
      </c>
      <c r="L1041">
        <v>0</v>
      </c>
      <c r="M1041" t="s">
        <v>43</v>
      </c>
    </row>
    <row r="1042" spans="1:13" x14ac:dyDescent="0.25">
      <c r="A1042" t="s">
        <v>47</v>
      </c>
      <c r="B1042">
        <v>389.649</v>
      </c>
      <c r="C1042">
        <v>389.03899999999999</v>
      </c>
      <c r="D1042">
        <v>389</v>
      </c>
      <c r="E1042">
        <v>388.39600000000002</v>
      </c>
      <c r="F1042">
        <v>26.950199999999999</v>
      </c>
      <c r="G1042">
        <v>0</v>
      </c>
      <c r="H1042">
        <v>26.711099999999998</v>
      </c>
      <c r="I1042">
        <v>0</v>
      </c>
      <c r="J1042">
        <v>1.2300600000000001E-3</v>
      </c>
      <c r="K1042">
        <v>0.999753</v>
      </c>
      <c r="L1042">
        <v>0</v>
      </c>
      <c r="M1042" t="s">
        <v>43</v>
      </c>
    </row>
    <row r="1043" spans="1:13" x14ac:dyDescent="0.25">
      <c r="A1043" t="s">
        <v>47</v>
      </c>
      <c r="B1043">
        <v>389.548</v>
      </c>
      <c r="C1043">
        <v>389.13799999999998</v>
      </c>
      <c r="D1043">
        <v>389.09500000000003</v>
      </c>
      <c r="E1043">
        <v>388.50200000000001</v>
      </c>
      <c r="F1043">
        <v>26.934999999999999</v>
      </c>
      <c r="G1043">
        <v>0</v>
      </c>
      <c r="H1043">
        <v>26.6006</v>
      </c>
      <c r="I1043">
        <v>0</v>
      </c>
      <c r="J1043">
        <v>1.2300499999999999E-3</v>
      </c>
      <c r="K1043">
        <v>0.99951699999999999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389.48</v>
      </c>
      <c r="C1044">
        <v>389.125</v>
      </c>
      <c r="D1044">
        <v>389.08699999999999</v>
      </c>
      <c r="E1044">
        <v>388.49200000000002</v>
      </c>
      <c r="F1044">
        <v>26.954899999999999</v>
      </c>
      <c r="G1044">
        <v>0</v>
      </c>
      <c r="H1044">
        <v>26.6524</v>
      </c>
      <c r="I1044">
        <v>0</v>
      </c>
      <c r="J1044">
        <v>1.23007E-3</v>
      </c>
      <c r="K1044">
        <v>0.99941400000000002</v>
      </c>
      <c r="L1044">
        <v>0</v>
      </c>
      <c r="M1044" t="s">
        <v>43</v>
      </c>
    </row>
    <row r="1045" spans="1:13" x14ac:dyDescent="0.25">
      <c r="A1045" t="s">
        <v>47</v>
      </c>
      <c r="B1045">
        <v>387.61799999999999</v>
      </c>
      <c r="C1045">
        <v>387.21100000000001</v>
      </c>
      <c r="D1045">
        <v>387.17399999999998</v>
      </c>
      <c r="E1045">
        <v>386.58199999999999</v>
      </c>
      <c r="F1045">
        <v>26.960599999999999</v>
      </c>
      <c r="G1045">
        <v>0</v>
      </c>
      <c r="H1045">
        <v>26.639199999999999</v>
      </c>
      <c r="I1045">
        <v>0</v>
      </c>
      <c r="J1045">
        <v>1.2300499999999999E-3</v>
      </c>
      <c r="K1045">
        <v>0.99988600000000005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390.66899999999998</v>
      </c>
      <c r="C1046">
        <v>390.27100000000002</v>
      </c>
      <c r="D1046">
        <v>390.23399999999998</v>
      </c>
      <c r="E1046">
        <v>389.637</v>
      </c>
      <c r="F1046">
        <v>26.953600000000002</v>
      </c>
      <c r="G1046">
        <v>0</v>
      </c>
      <c r="H1046">
        <v>26.598700000000001</v>
      </c>
      <c r="I1046">
        <v>0</v>
      </c>
      <c r="J1046">
        <v>1.2300600000000001E-3</v>
      </c>
      <c r="K1046">
        <v>0.99975000000000003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389.99200000000002</v>
      </c>
      <c r="C1047">
        <v>389.63299999999998</v>
      </c>
      <c r="D1047">
        <v>389.59300000000002</v>
      </c>
      <c r="E1047">
        <v>389</v>
      </c>
      <c r="F1047">
        <v>27.0291</v>
      </c>
      <c r="G1047">
        <v>0</v>
      </c>
      <c r="H1047">
        <v>26.694099999999999</v>
      </c>
      <c r="I1047">
        <v>0</v>
      </c>
      <c r="J1047">
        <v>1.2300499999999999E-3</v>
      </c>
      <c r="K1047">
        <v>0.999919</v>
      </c>
      <c r="L1047">
        <v>0</v>
      </c>
      <c r="M1047" t="s">
        <v>43</v>
      </c>
    </row>
    <row r="1048" spans="1:13" x14ac:dyDescent="0.25">
      <c r="A1048" t="s">
        <v>47</v>
      </c>
      <c r="B1048">
        <v>390.351</v>
      </c>
      <c r="C1048">
        <v>389.99099999999999</v>
      </c>
      <c r="D1048">
        <v>389.95299999999997</v>
      </c>
      <c r="E1048">
        <v>389.36</v>
      </c>
      <c r="F1048">
        <v>26.896899999999999</v>
      </c>
      <c r="G1048">
        <v>0</v>
      </c>
      <c r="H1048">
        <v>26.6448</v>
      </c>
      <c r="I1048">
        <v>0</v>
      </c>
      <c r="J1048">
        <v>1.2300499999999999E-3</v>
      </c>
      <c r="K1048">
        <v>0.99991699999999994</v>
      </c>
      <c r="L1048">
        <v>0</v>
      </c>
      <c r="M1048" t="s">
        <v>43</v>
      </c>
    </row>
    <row r="1049" spans="1:13" x14ac:dyDescent="0.25">
      <c r="A1049" t="s">
        <v>47</v>
      </c>
      <c r="B1049">
        <v>389.68599999999998</v>
      </c>
      <c r="C1049">
        <v>389.33</v>
      </c>
      <c r="D1049">
        <v>389.29199999999997</v>
      </c>
      <c r="E1049">
        <v>388.68900000000002</v>
      </c>
      <c r="F1049">
        <v>26.92</v>
      </c>
      <c r="G1049">
        <v>0</v>
      </c>
      <c r="H1049">
        <v>26.584900000000001</v>
      </c>
      <c r="I1049">
        <v>0</v>
      </c>
      <c r="J1049">
        <v>1.2300499999999999E-3</v>
      </c>
      <c r="K1049">
        <v>0.99863500000000005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390.26600000000002</v>
      </c>
      <c r="C1050">
        <v>389.85599999999999</v>
      </c>
      <c r="D1050">
        <v>389.815</v>
      </c>
      <c r="E1050">
        <v>389.22500000000002</v>
      </c>
      <c r="F1050">
        <v>26.868500000000001</v>
      </c>
      <c r="G1050">
        <v>0</v>
      </c>
      <c r="H1050">
        <v>26.575700000000001</v>
      </c>
      <c r="I1050">
        <v>0</v>
      </c>
      <c r="J1050">
        <v>1.2300499999999999E-3</v>
      </c>
      <c r="K1050">
        <v>0.99945600000000001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389.90300000000002</v>
      </c>
      <c r="C1051">
        <v>389.48700000000002</v>
      </c>
      <c r="D1051">
        <v>389.45100000000002</v>
      </c>
      <c r="E1051">
        <v>388.85300000000001</v>
      </c>
      <c r="F1051">
        <v>26.890599999999999</v>
      </c>
      <c r="G1051">
        <v>0</v>
      </c>
      <c r="H1051">
        <v>26.677199999999999</v>
      </c>
      <c r="I1051">
        <v>0</v>
      </c>
      <c r="J1051">
        <v>1.2300499999999999E-3</v>
      </c>
      <c r="K1051">
        <v>0.99959299999999995</v>
      </c>
      <c r="L1051">
        <v>0</v>
      </c>
      <c r="M1051" t="s">
        <v>43</v>
      </c>
    </row>
    <row r="1052" spans="1:13" x14ac:dyDescent="0.25">
      <c r="A1052" t="s">
        <v>47</v>
      </c>
      <c r="B1052">
        <v>389.04399999999998</v>
      </c>
      <c r="C1052">
        <v>388.68900000000002</v>
      </c>
      <c r="D1052">
        <v>388.65199999999999</v>
      </c>
      <c r="E1052">
        <v>388.05900000000003</v>
      </c>
      <c r="F1052">
        <v>26.8535</v>
      </c>
      <c r="G1052">
        <v>0</v>
      </c>
      <c r="H1052">
        <v>26.596800000000002</v>
      </c>
      <c r="I1052">
        <v>0</v>
      </c>
      <c r="J1052">
        <v>1.2300499999999999E-3</v>
      </c>
      <c r="K1052">
        <v>0.99987000000000004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389.90600000000001</v>
      </c>
      <c r="C1053">
        <v>389.55599999999998</v>
      </c>
      <c r="D1053">
        <v>389.51600000000002</v>
      </c>
      <c r="E1053">
        <v>388.916</v>
      </c>
      <c r="F1053">
        <v>26.916899999999998</v>
      </c>
      <c r="G1053">
        <v>0</v>
      </c>
      <c r="H1053">
        <v>26.622299999999999</v>
      </c>
      <c r="I1053">
        <v>0</v>
      </c>
      <c r="J1053">
        <v>1.2300499999999999E-3</v>
      </c>
      <c r="K1053">
        <v>0.99977000000000005</v>
      </c>
      <c r="L1053">
        <v>0</v>
      </c>
      <c r="M1053" t="s">
        <v>43</v>
      </c>
    </row>
    <row r="1054" spans="1:13" x14ac:dyDescent="0.25">
      <c r="A1054" t="s">
        <v>47</v>
      </c>
      <c r="B1054">
        <v>390.70400000000001</v>
      </c>
      <c r="C1054">
        <v>390.358</v>
      </c>
      <c r="D1054">
        <v>390.31700000000001</v>
      </c>
      <c r="E1054">
        <v>389.72300000000001</v>
      </c>
      <c r="F1054">
        <v>27.0139</v>
      </c>
      <c r="G1054">
        <v>0</v>
      </c>
      <c r="H1054">
        <v>26.595300000000002</v>
      </c>
      <c r="I1054">
        <v>0</v>
      </c>
      <c r="J1054">
        <v>1.2300499999999999E-3</v>
      </c>
      <c r="K1054">
        <v>0.99985299999999999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390.10899999999998</v>
      </c>
      <c r="C1055">
        <v>389.714</v>
      </c>
      <c r="D1055">
        <v>389.678</v>
      </c>
      <c r="E1055">
        <v>389.07600000000002</v>
      </c>
      <c r="F1055">
        <v>26.946100000000001</v>
      </c>
      <c r="G1055">
        <v>0</v>
      </c>
      <c r="H1055">
        <v>26.617899999999999</v>
      </c>
      <c r="I1055">
        <v>0</v>
      </c>
      <c r="J1055">
        <v>1.2300600000000001E-3</v>
      </c>
      <c r="K1055">
        <v>0.99945600000000001</v>
      </c>
      <c r="L1055">
        <v>0</v>
      </c>
      <c r="M1055" t="s">
        <v>43</v>
      </c>
    </row>
    <row r="1056" spans="1:13" x14ac:dyDescent="0.25">
      <c r="A1056" t="s">
        <v>47</v>
      </c>
      <c r="B1056">
        <v>390.07</v>
      </c>
      <c r="C1056">
        <v>389.678</v>
      </c>
      <c r="D1056">
        <v>389.64100000000002</v>
      </c>
      <c r="E1056">
        <v>389.05099999999999</v>
      </c>
      <c r="F1056">
        <v>26.922599999999999</v>
      </c>
      <c r="G1056">
        <v>0</v>
      </c>
      <c r="H1056">
        <v>26.595400000000001</v>
      </c>
      <c r="I1056">
        <v>0</v>
      </c>
      <c r="J1056">
        <v>1.2300499999999999E-3</v>
      </c>
      <c r="K1056">
        <v>0.99975000000000003</v>
      </c>
      <c r="L1056">
        <v>0</v>
      </c>
      <c r="M1056" t="s">
        <v>43</v>
      </c>
    </row>
    <row r="1057" spans="1:25" x14ac:dyDescent="0.25">
      <c r="A1057" t="s">
        <v>47</v>
      </c>
      <c r="B1057">
        <v>390.90100000000001</v>
      </c>
      <c r="C1057">
        <v>390.55799999999999</v>
      </c>
      <c r="D1057">
        <v>390.52100000000002</v>
      </c>
      <c r="E1057">
        <v>389.92399999999998</v>
      </c>
      <c r="F1057">
        <v>26.895800000000001</v>
      </c>
      <c r="G1057">
        <v>0</v>
      </c>
      <c r="H1057">
        <v>26.607500000000002</v>
      </c>
      <c r="I1057">
        <v>0</v>
      </c>
      <c r="J1057">
        <v>1.2300499999999999E-3</v>
      </c>
      <c r="K1057">
        <v>0.999861</v>
      </c>
      <c r="L1057">
        <v>0</v>
      </c>
      <c r="M1057" t="s">
        <v>43</v>
      </c>
    </row>
    <row r="1058" spans="1:25" x14ac:dyDescent="0.25">
      <c r="A1058" t="s">
        <v>47</v>
      </c>
      <c r="B1058">
        <v>389.76799999999997</v>
      </c>
      <c r="C1058">
        <v>389.37200000000001</v>
      </c>
      <c r="D1058">
        <v>389.33600000000001</v>
      </c>
      <c r="E1058">
        <v>388.74099999999999</v>
      </c>
      <c r="F1058">
        <v>26.912299999999998</v>
      </c>
      <c r="G1058">
        <v>0</v>
      </c>
      <c r="H1058">
        <v>26.591200000000001</v>
      </c>
      <c r="I1058">
        <v>0</v>
      </c>
      <c r="J1058">
        <v>1.2300499999999999E-3</v>
      </c>
      <c r="K1058">
        <v>0.99942600000000004</v>
      </c>
      <c r="L1058">
        <v>0</v>
      </c>
      <c r="M1058" t="s">
        <v>43</v>
      </c>
    </row>
    <row r="1059" spans="1:25" x14ac:dyDescent="0.25">
      <c r="A1059" t="s">
        <v>47</v>
      </c>
      <c r="B1059">
        <v>389.74099999999999</v>
      </c>
      <c r="C1059">
        <v>389.339</v>
      </c>
      <c r="D1059">
        <v>389.29599999999999</v>
      </c>
      <c r="E1059">
        <v>388.70100000000002</v>
      </c>
      <c r="F1059">
        <v>26.945900000000002</v>
      </c>
      <c r="G1059">
        <v>0</v>
      </c>
      <c r="H1059">
        <v>26.667400000000001</v>
      </c>
      <c r="I1059">
        <v>0</v>
      </c>
      <c r="J1059">
        <v>1.2300499999999999E-3</v>
      </c>
      <c r="K1059">
        <v>0.99963400000000002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390.75099999999998</v>
      </c>
      <c r="C1060">
        <v>390.34100000000001</v>
      </c>
      <c r="D1060">
        <v>390.30200000000002</v>
      </c>
      <c r="E1060">
        <v>389.70100000000002</v>
      </c>
      <c r="F1060">
        <v>26.935300000000002</v>
      </c>
      <c r="G1060">
        <v>0</v>
      </c>
      <c r="H1060">
        <v>26.6995</v>
      </c>
      <c r="I1060">
        <v>0</v>
      </c>
      <c r="J1060">
        <v>1.2300600000000001E-3</v>
      </c>
      <c r="K1060">
        <v>0.99951199999999996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388.62200000000001</v>
      </c>
      <c r="C1061">
        <v>388.19</v>
      </c>
      <c r="D1061">
        <v>388.154</v>
      </c>
      <c r="E1061">
        <v>387.56299999999999</v>
      </c>
      <c r="F1061">
        <v>26.9693</v>
      </c>
      <c r="G1061">
        <v>0</v>
      </c>
      <c r="H1061">
        <v>26.530100000000001</v>
      </c>
      <c r="I1061">
        <v>0</v>
      </c>
      <c r="J1061">
        <v>1.2300499999999999E-3</v>
      </c>
      <c r="K1061">
        <v>0.99925399999999998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389.70499999999998</v>
      </c>
      <c r="C1062">
        <v>389.30700000000002</v>
      </c>
      <c r="D1062">
        <v>389.27</v>
      </c>
      <c r="E1062">
        <v>388.68</v>
      </c>
      <c r="F1062">
        <v>26.953900000000001</v>
      </c>
      <c r="G1062">
        <v>0</v>
      </c>
      <c r="H1062">
        <v>26.632100000000001</v>
      </c>
      <c r="I1062">
        <v>0</v>
      </c>
      <c r="J1062">
        <v>1.2300600000000001E-3</v>
      </c>
      <c r="K1062">
        <v>0.99989300000000003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389.94299999999998</v>
      </c>
      <c r="C1063">
        <v>389.54899999999998</v>
      </c>
      <c r="D1063">
        <v>389.51</v>
      </c>
      <c r="E1063">
        <v>388.91699999999997</v>
      </c>
      <c r="F1063">
        <v>27.0044</v>
      </c>
      <c r="G1063">
        <v>0</v>
      </c>
      <c r="H1063">
        <v>26.567299999999999</v>
      </c>
      <c r="I1063">
        <v>0</v>
      </c>
      <c r="J1063">
        <v>1.2300799999999999E-3</v>
      </c>
      <c r="K1063">
        <v>0.99979799999999996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389.28800000000001</v>
      </c>
      <c r="C1064">
        <v>388.92899999999997</v>
      </c>
      <c r="D1064">
        <v>388.89400000000001</v>
      </c>
      <c r="E1064">
        <v>388.298</v>
      </c>
      <c r="F1064">
        <v>26.9727</v>
      </c>
      <c r="G1064">
        <v>0</v>
      </c>
      <c r="H1064">
        <v>26.514199999999999</v>
      </c>
      <c r="I1064">
        <v>0</v>
      </c>
      <c r="J1064">
        <v>1.2300499999999999E-3</v>
      </c>
      <c r="K1064">
        <v>0.99985900000000005</v>
      </c>
      <c r="L1064">
        <v>0</v>
      </c>
      <c r="M1064" t="s">
        <v>43</v>
      </c>
      <c r="R1064">
        <f>AVERAGE(B1015:B1064)</f>
        <v>389.80934000000008</v>
      </c>
      <c r="S1064">
        <f>AVERAGE(C1015:C1064)</f>
        <v>389.41471999999999</v>
      </c>
      <c r="U1064">
        <f>_xlfn.VAR.P(B1015:B1064)</f>
        <v>0.43318342439999957</v>
      </c>
      <c r="V1064">
        <f>_xlfn.VAR.P(C1015:C1064)</f>
        <v>0.43959376159999619</v>
      </c>
      <c r="X1064">
        <f>1.96*SQRT(U1064)/50</f>
        <v>2.5800135218056811E-2</v>
      </c>
      <c r="Y1064">
        <f>1.96*SQRT(V1064)/50</f>
        <v>2.5990332006825503E-2</v>
      </c>
    </row>
    <row r="1065" spans="1:25" x14ac:dyDescent="0.25">
      <c r="A1065" t="s">
        <v>47</v>
      </c>
      <c r="B1065">
        <v>19599.398099999999</v>
      </c>
      <c r="C1065" t="s">
        <v>37</v>
      </c>
    </row>
    <row r="1066" spans="1:25" x14ac:dyDescent="0.25">
      <c r="A1066" t="s">
        <v>48</v>
      </c>
      <c r="B1066">
        <v>9884.94</v>
      </c>
      <c r="C1066">
        <v>5874.45</v>
      </c>
      <c r="D1066">
        <v>5838.72</v>
      </c>
      <c r="E1066">
        <v>5837.18</v>
      </c>
      <c r="F1066">
        <v>106.801</v>
      </c>
      <c r="G1066">
        <v>267.11500000000001</v>
      </c>
      <c r="H1066">
        <v>89.461600000000004</v>
      </c>
      <c r="I1066">
        <v>1.2300499999999999E-3</v>
      </c>
      <c r="J1066">
        <v>0.99975899999999995</v>
      </c>
      <c r="K1066">
        <v>0</v>
      </c>
      <c r="L1066" t="s">
        <v>43</v>
      </c>
    </row>
    <row r="1067" spans="1:25" x14ac:dyDescent="0.25">
      <c r="A1067" t="s">
        <v>48</v>
      </c>
      <c r="B1067">
        <v>9911.02</v>
      </c>
      <c r="C1067">
        <v>5871.49</v>
      </c>
      <c r="D1067">
        <v>5835.64</v>
      </c>
      <c r="E1067">
        <v>5834.1</v>
      </c>
      <c r="F1067">
        <v>108.17400000000001</v>
      </c>
      <c r="G1067">
        <v>266.13799999999998</v>
      </c>
      <c r="H1067">
        <v>89.418700000000001</v>
      </c>
      <c r="I1067">
        <v>1.2300499999999999E-3</v>
      </c>
      <c r="J1067">
        <v>0.99978199999999995</v>
      </c>
      <c r="K1067">
        <v>0</v>
      </c>
      <c r="L1067" t="s">
        <v>43</v>
      </c>
    </row>
    <row r="1068" spans="1:25" x14ac:dyDescent="0.25">
      <c r="A1068" t="s">
        <v>48</v>
      </c>
      <c r="B1068">
        <v>9912.2199999999993</v>
      </c>
      <c r="C1068">
        <v>5871.05</v>
      </c>
      <c r="D1068">
        <v>5835.39</v>
      </c>
      <c r="E1068">
        <v>5833.86</v>
      </c>
      <c r="F1068">
        <v>106.587</v>
      </c>
      <c r="G1068">
        <v>271.995</v>
      </c>
      <c r="H1068">
        <v>89.25</v>
      </c>
      <c r="I1068">
        <v>1.2300499999999999E-3</v>
      </c>
      <c r="J1068">
        <v>0.99985199999999996</v>
      </c>
      <c r="K1068">
        <v>0</v>
      </c>
      <c r="L1068" t="s">
        <v>43</v>
      </c>
    </row>
    <row r="1069" spans="1:25" x14ac:dyDescent="0.25">
      <c r="A1069" t="s">
        <v>48</v>
      </c>
      <c r="B1069">
        <v>9933.25</v>
      </c>
      <c r="C1069">
        <v>5872.49</v>
      </c>
      <c r="D1069">
        <v>5836.54</v>
      </c>
      <c r="E1069">
        <v>5835.01</v>
      </c>
      <c r="F1069">
        <v>107.608</v>
      </c>
      <c r="G1069">
        <v>269.79500000000002</v>
      </c>
      <c r="H1069">
        <v>89.276600000000002</v>
      </c>
      <c r="I1069">
        <v>1.2300499999999999E-3</v>
      </c>
      <c r="J1069">
        <v>0.99933799999999995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9932.23</v>
      </c>
      <c r="C1070">
        <v>5871.22</v>
      </c>
      <c r="D1070">
        <v>5835.44</v>
      </c>
      <c r="E1070">
        <v>5833.94</v>
      </c>
      <c r="F1070">
        <v>108.224</v>
      </c>
      <c r="G1070">
        <v>256.392</v>
      </c>
      <c r="H1070">
        <v>89.496600000000001</v>
      </c>
      <c r="I1070">
        <v>1.2300499999999999E-3</v>
      </c>
      <c r="J1070">
        <v>0.99985900000000005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9929.09</v>
      </c>
      <c r="C1071">
        <v>5868.62</v>
      </c>
      <c r="D1071">
        <v>5832.77</v>
      </c>
      <c r="E1071">
        <v>5831.25</v>
      </c>
      <c r="F1071">
        <v>107.875</v>
      </c>
      <c r="G1071">
        <v>260.69</v>
      </c>
      <c r="H1071">
        <v>89.386799999999994</v>
      </c>
      <c r="I1071">
        <v>1.2300499999999999E-3</v>
      </c>
      <c r="J1071">
        <v>0.99969600000000003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9938.06</v>
      </c>
      <c r="C1072">
        <v>5876.6</v>
      </c>
      <c r="D1072">
        <v>5840.79</v>
      </c>
      <c r="E1072">
        <v>5839.25</v>
      </c>
      <c r="F1072">
        <v>108.31699999999999</v>
      </c>
      <c r="G1072">
        <v>266.94600000000003</v>
      </c>
      <c r="H1072">
        <v>89.440700000000007</v>
      </c>
      <c r="I1072">
        <v>1.2300600000000001E-3</v>
      </c>
      <c r="J1072">
        <v>0.99939900000000004</v>
      </c>
      <c r="K1072">
        <v>0</v>
      </c>
      <c r="L1072" t="s">
        <v>43</v>
      </c>
    </row>
    <row r="1073" spans="1:12" x14ac:dyDescent="0.25">
      <c r="A1073" t="s">
        <v>48</v>
      </c>
      <c r="B1073">
        <v>9932.82</v>
      </c>
      <c r="C1073">
        <v>5866.09</v>
      </c>
      <c r="D1073">
        <v>5830.32</v>
      </c>
      <c r="E1073">
        <v>5828.81</v>
      </c>
      <c r="F1073">
        <v>107.955</v>
      </c>
      <c r="G1073">
        <v>255.16499999999999</v>
      </c>
      <c r="H1073">
        <v>89.3399</v>
      </c>
      <c r="I1073">
        <v>1.23007E-3</v>
      </c>
      <c r="J1073">
        <v>0.99942500000000001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9945.2999999999993</v>
      </c>
      <c r="C1074">
        <v>5871.85</v>
      </c>
      <c r="D1074">
        <v>5835.91</v>
      </c>
      <c r="E1074">
        <v>5834.4</v>
      </c>
      <c r="F1074">
        <v>108.303</v>
      </c>
      <c r="G1074">
        <v>254.46899999999999</v>
      </c>
      <c r="H1074">
        <v>89.280699999999996</v>
      </c>
      <c r="I1074">
        <v>1.2300499999999999E-3</v>
      </c>
      <c r="J1074">
        <v>0.99998399999999998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9951.7199999999993</v>
      </c>
      <c r="C1075">
        <v>5867.91</v>
      </c>
      <c r="D1075">
        <v>5831.74</v>
      </c>
      <c r="E1075">
        <v>5830.22</v>
      </c>
      <c r="F1075">
        <v>107.765</v>
      </c>
      <c r="G1075">
        <v>264.31599999999997</v>
      </c>
      <c r="H1075">
        <v>89.356999999999999</v>
      </c>
      <c r="I1075">
        <v>1.2300499999999999E-3</v>
      </c>
      <c r="J1075">
        <v>0.99985800000000002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9965.35</v>
      </c>
      <c r="C1076">
        <v>5879.78</v>
      </c>
      <c r="D1076">
        <v>5843.95</v>
      </c>
      <c r="E1076">
        <v>5842.44</v>
      </c>
      <c r="F1076">
        <v>108.69799999999999</v>
      </c>
      <c r="G1076">
        <v>265.52699999999999</v>
      </c>
      <c r="H1076">
        <v>89.252300000000005</v>
      </c>
      <c r="I1076">
        <v>1.2300499999999999E-3</v>
      </c>
      <c r="J1076">
        <v>0.99999899999999997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9951.06</v>
      </c>
      <c r="C1077">
        <v>5868.25</v>
      </c>
      <c r="D1077">
        <v>5832.48</v>
      </c>
      <c r="E1077">
        <v>5830.96</v>
      </c>
      <c r="F1077">
        <v>106.959</v>
      </c>
      <c r="G1077">
        <v>255.13300000000001</v>
      </c>
      <c r="H1077">
        <v>89.441999999999993</v>
      </c>
      <c r="I1077">
        <v>1.2300499999999999E-3</v>
      </c>
      <c r="J1077">
        <v>0.99915100000000001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9967.7800000000007</v>
      </c>
      <c r="C1078">
        <v>5878.92</v>
      </c>
      <c r="D1078">
        <v>5843.24</v>
      </c>
      <c r="E1078">
        <v>5841.7</v>
      </c>
      <c r="F1078">
        <v>108.577</v>
      </c>
      <c r="G1078">
        <v>265.60399999999998</v>
      </c>
      <c r="H1078">
        <v>89.503500000000003</v>
      </c>
      <c r="I1078">
        <v>1.2300600000000001E-3</v>
      </c>
      <c r="J1078">
        <v>0.99951999999999996</v>
      </c>
      <c r="K1078">
        <v>0</v>
      </c>
      <c r="L1078" t="s">
        <v>43</v>
      </c>
    </row>
    <row r="1079" spans="1:12" x14ac:dyDescent="0.25">
      <c r="A1079" t="s">
        <v>48</v>
      </c>
      <c r="B1079">
        <v>9942.41</v>
      </c>
      <c r="C1079">
        <v>5878.76</v>
      </c>
      <c r="D1079">
        <v>5842.96</v>
      </c>
      <c r="E1079">
        <v>5841.44</v>
      </c>
      <c r="F1079">
        <v>108.265</v>
      </c>
      <c r="G1079">
        <v>259.56900000000002</v>
      </c>
      <c r="H1079">
        <v>89.447500000000005</v>
      </c>
      <c r="I1079">
        <v>1.2300499999999999E-3</v>
      </c>
      <c r="J1079">
        <v>0.99961</v>
      </c>
      <c r="K1079">
        <v>0</v>
      </c>
      <c r="L1079" t="s">
        <v>43</v>
      </c>
    </row>
    <row r="1080" spans="1:12" x14ac:dyDescent="0.25">
      <c r="A1080" t="s">
        <v>48</v>
      </c>
      <c r="B1080">
        <v>9872.4599999999991</v>
      </c>
      <c r="C1080">
        <v>5865.46</v>
      </c>
      <c r="D1080">
        <v>5829.66</v>
      </c>
      <c r="E1080">
        <v>5828.13</v>
      </c>
      <c r="F1080">
        <v>108.498</v>
      </c>
      <c r="G1080">
        <v>254.751</v>
      </c>
      <c r="H1080">
        <v>89.424099999999996</v>
      </c>
      <c r="I1080">
        <v>1.2300499999999999E-3</v>
      </c>
      <c r="J1080">
        <v>0.99995299999999998</v>
      </c>
      <c r="K1080">
        <v>0</v>
      </c>
      <c r="L1080" t="s">
        <v>43</v>
      </c>
    </row>
    <row r="1081" spans="1:12" x14ac:dyDescent="0.25">
      <c r="A1081" t="s">
        <v>48</v>
      </c>
      <c r="B1081">
        <v>9886.11</v>
      </c>
      <c r="C1081">
        <v>5876.91</v>
      </c>
      <c r="D1081">
        <v>5840.96</v>
      </c>
      <c r="E1081">
        <v>5839.43</v>
      </c>
      <c r="F1081">
        <v>108.44199999999999</v>
      </c>
      <c r="G1081">
        <v>265.2</v>
      </c>
      <c r="H1081">
        <v>89.257000000000005</v>
      </c>
      <c r="I1081">
        <v>1.2300600000000001E-3</v>
      </c>
      <c r="J1081">
        <v>0.99952799999999997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9878.89</v>
      </c>
      <c r="C1082">
        <v>5868.97</v>
      </c>
      <c r="D1082">
        <v>5833.03</v>
      </c>
      <c r="E1082">
        <v>5831.5</v>
      </c>
      <c r="F1082">
        <v>107.58199999999999</v>
      </c>
      <c r="G1082">
        <v>260.58300000000003</v>
      </c>
      <c r="H1082">
        <v>89.339200000000005</v>
      </c>
      <c r="I1082">
        <v>1.2300499999999999E-3</v>
      </c>
      <c r="J1082">
        <v>0.99865800000000005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9901.84</v>
      </c>
      <c r="C1083">
        <v>5868.46</v>
      </c>
      <c r="D1083">
        <v>5832.57</v>
      </c>
      <c r="E1083">
        <v>5831.07</v>
      </c>
      <c r="F1083">
        <v>107.387</v>
      </c>
      <c r="G1083">
        <v>263.233</v>
      </c>
      <c r="H1083">
        <v>89.327399999999997</v>
      </c>
      <c r="I1083">
        <v>1.2300600000000001E-3</v>
      </c>
      <c r="J1083">
        <v>0.99946500000000005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9953.1299999999992</v>
      </c>
      <c r="C1084">
        <v>5875.49</v>
      </c>
      <c r="D1084">
        <v>5839.64</v>
      </c>
      <c r="E1084">
        <v>5838.13</v>
      </c>
      <c r="F1084">
        <v>108.624</v>
      </c>
      <c r="G1084">
        <v>257.54599999999999</v>
      </c>
      <c r="H1084">
        <v>89.3596</v>
      </c>
      <c r="I1084">
        <v>1.2300499999999999E-3</v>
      </c>
      <c r="J1084">
        <v>0.99958199999999997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9881.84</v>
      </c>
      <c r="C1085">
        <v>5871.86</v>
      </c>
      <c r="D1085">
        <v>5836.1</v>
      </c>
      <c r="E1085">
        <v>5834.59</v>
      </c>
      <c r="F1085">
        <v>107.991</v>
      </c>
      <c r="G1085">
        <v>264.459</v>
      </c>
      <c r="H1085">
        <v>89.262600000000006</v>
      </c>
      <c r="I1085">
        <v>1.2300499999999999E-3</v>
      </c>
      <c r="J1085">
        <v>0.99993500000000002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9879.09</v>
      </c>
      <c r="C1086">
        <v>5871.75</v>
      </c>
      <c r="D1086">
        <v>5835.98</v>
      </c>
      <c r="E1086">
        <v>5834.48</v>
      </c>
      <c r="F1086">
        <v>108.899</v>
      </c>
      <c r="G1086">
        <v>252.779</v>
      </c>
      <c r="H1086">
        <v>89.3673</v>
      </c>
      <c r="I1086">
        <v>1.2300499999999999E-3</v>
      </c>
      <c r="J1086">
        <v>0.99999300000000002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9877.43</v>
      </c>
      <c r="C1087">
        <v>5872.66</v>
      </c>
      <c r="D1087">
        <v>5836.67</v>
      </c>
      <c r="E1087">
        <v>5835.17</v>
      </c>
      <c r="F1087">
        <v>108.455</v>
      </c>
      <c r="G1087">
        <v>267.15699999999998</v>
      </c>
      <c r="H1087">
        <v>89.399299999999997</v>
      </c>
      <c r="I1087">
        <v>1.2300499999999999E-3</v>
      </c>
      <c r="J1087">
        <v>0.99946100000000004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9871.51</v>
      </c>
      <c r="C1088">
        <v>5867.1</v>
      </c>
      <c r="D1088">
        <v>5831.4</v>
      </c>
      <c r="E1088">
        <v>5829.88</v>
      </c>
      <c r="F1088">
        <v>108.971</v>
      </c>
      <c r="G1088">
        <v>261.13099999999997</v>
      </c>
      <c r="H1088">
        <v>89.431100000000001</v>
      </c>
      <c r="I1088">
        <v>1.2300600000000001E-3</v>
      </c>
      <c r="J1088">
        <v>0.99863100000000005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9883.52</v>
      </c>
      <c r="C1089">
        <v>5867.63</v>
      </c>
      <c r="D1089">
        <v>5831.95</v>
      </c>
      <c r="E1089">
        <v>5830.42</v>
      </c>
      <c r="F1089">
        <v>107.517</v>
      </c>
      <c r="G1089">
        <v>267.714</v>
      </c>
      <c r="H1089">
        <v>89.378100000000003</v>
      </c>
      <c r="I1089">
        <v>1.2300499999999999E-3</v>
      </c>
      <c r="J1089">
        <v>0.99981500000000001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9884.9699999999993</v>
      </c>
      <c r="C1090">
        <v>5873.17</v>
      </c>
      <c r="D1090">
        <v>5837.28</v>
      </c>
      <c r="E1090">
        <v>5835.77</v>
      </c>
      <c r="F1090">
        <v>107.956</v>
      </c>
      <c r="G1090">
        <v>260.97399999999999</v>
      </c>
      <c r="H1090">
        <v>89.344800000000006</v>
      </c>
      <c r="I1090">
        <v>1.2300499999999999E-3</v>
      </c>
      <c r="J1090">
        <v>0.99993900000000002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9885.7900000000009</v>
      </c>
      <c r="C1091">
        <v>5873.22</v>
      </c>
      <c r="D1091">
        <v>5837.35</v>
      </c>
      <c r="E1091">
        <v>5835.82</v>
      </c>
      <c r="F1091">
        <v>108.40600000000001</v>
      </c>
      <c r="G1091">
        <v>264.90600000000001</v>
      </c>
      <c r="H1091">
        <v>89.370500000000007</v>
      </c>
      <c r="I1091">
        <v>1.2300600000000001E-3</v>
      </c>
      <c r="J1091">
        <v>0.99993100000000001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9907.7099999999991</v>
      </c>
      <c r="C1092">
        <v>5893.95</v>
      </c>
      <c r="D1092">
        <v>5858.04</v>
      </c>
      <c r="E1092">
        <v>5856.55</v>
      </c>
      <c r="F1092">
        <v>107.96299999999999</v>
      </c>
      <c r="G1092">
        <v>269.738</v>
      </c>
      <c r="H1092">
        <v>89.347200000000001</v>
      </c>
      <c r="I1092">
        <v>1.2300499999999999E-3</v>
      </c>
      <c r="J1092">
        <v>0.99953700000000001</v>
      </c>
      <c r="K1092">
        <v>0</v>
      </c>
      <c r="L1092" t="s">
        <v>43</v>
      </c>
    </row>
    <row r="1093" spans="1:12" x14ac:dyDescent="0.25">
      <c r="A1093" t="s">
        <v>48</v>
      </c>
      <c r="B1093">
        <v>9915.67</v>
      </c>
      <c r="C1093">
        <v>5866.89</v>
      </c>
      <c r="D1093">
        <v>5831.29</v>
      </c>
      <c r="E1093">
        <v>5829.78</v>
      </c>
      <c r="F1093">
        <v>107.709</v>
      </c>
      <c r="G1093">
        <v>258.55700000000002</v>
      </c>
      <c r="H1093">
        <v>89.361699999999999</v>
      </c>
      <c r="I1093">
        <v>1.2300499999999999E-3</v>
      </c>
      <c r="J1093">
        <v>0.99928700000000004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9978.2900000000009</v>
      </c>
      <c r="C1094">
        <v>5864.9</v>
      </c>
      <c r="D1094">
        <v>5829.03</v>
      </c>
      <c r="E1094">
        <v>5827.5</v>
      </c>
      <c r="F1094">
        <v>107.97499999999999</v>
      </c>
      <c r="G1094">
        <v>266.07100000000003</v>
      </c>
      <c r="H1094">
        <v>89.293099999999995</v>
      </c>
      <c r="I1094">
        <v>1.2300499999999999E-3</v>
      </c>
      <c r="J1094">
        <v>0.99987400000000004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9900.7000000000007</v>
      </c>
      <c r="C1095">
        <v>5880.75</v>
      </c>
      <c r="D1095">
        <v>5844.64</v>
      </c>
      <c r="E1095">
        <v>5843.12</v>
      </c>
      <c r="F1095">
        <v>108.423</v>
      </c>
      <c r="G1095">
        <v>259.23200000000003</v>
      </c>
      <c r="H1095">
        <v>89.711399999999998</v>
      </c>
      <c r="I1095">
        <v>1.2300600000000001E-3</v>
      </c>
      <c r="J1095">
        <v>0.99978400000000001</v>
      </c>
      <c r="K1095">
        <v>0</v>
      </c>
      <c r="L1095" t="s">
        <v>43</v>
      </c>
    </row>
    <row r="1096" spans="1:12" x14ac:dyDescent="0.25">
      <c r="A1096" t="s">
        <v>48</v>
      </c>
      <c r="B1096">
        <v>9894.35</v>
      </c>
      <c r="C1096">
        <v>5874.63</v>
      </c>
      <c r="D1096">
        <v>5838.71</v>
      </c>
      <c r="E1096">
        <v>5837.19</v>
      </c>
      <c r="F1096">
        <v>107.593</v>
      </c>
      <c r="G1096">
        <v>270.45100000000002</v>
      </c>
      <c r="H1096">
        <v>89.75</v>
      </c>
      <c r="I1096">
        <v>1.2300499999999999E-3</v>
      </c>
      <c r="J1096">
        <v>0.99947699999999995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9888.5</v>
      </c>
      <c r="C1097">
        <v>5869.79</v>
      </c>
      <c r="D1097">
        <v>5834.08</v>
      </c>
      <c r="E1097">
        <v>5832.55</v>
      </c>
      <c r="F1097">
        <v>107.88800000000001</v>
      </c>
      <c r="G1097">
        <v>263.13900000000001</v>
      </c>
      <c r="H1097">
        <v>89.270099999999999</v>
      </c>
      <c r="I1097">
        <v>1.2300499999999999E-3</v>
      </c>
      <c r="J1097">
        <v>0.99972000000000005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9887.57</v>
      </c>
      <c r="C1098">
        <v>5864.85</v>
      </c>
      <c r="D1098">
        <v>5829.04</v>
      </c>
      <c r="E1098">
        <v>5827.53</v>
      </c>
      <c r="F1098">
        <v>107.22199999999999</v>
      </c>
      <c r="G1098">
        <v>255.29</v>
      </c>
      <c r="H1098">
        <v>89.296899999999994</v>
      </c>
      <c r="I1098">
        <v>1.2300499999999999E-3</v>
      </c>
      <c r="J1098">
        <v>0.99989099999999997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9890.85</v>
      </c>
      <c r="C1099">
        <v>5869.35</v>
      </c>
      <c r="D1099">
        <v>5833.65</v>
      </c>
      <c r="E1099">
        <v>5832.13</v>
      </c>
      <c r="F1099">
        <v>107.28700000000001</v>
      </c>
      <c r="G1099">
        <v>258.82900000000001</v>
      </c>
      <c r="H1099">
        <v>89.337199999999996</v>
      </c>
      <c r="I1099">
        <v>1.2300499999999999E-3</v>
      </c>
      <c r="J1099">
        <v>0.99999400000000005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9924.36</v>
      </c>
      <c r="C1100">
        <v>5899.66</v>
      </c>
      <c r="D1100">
        <v>5863.9</v>
      </c>
      <c r="E1100">
        <v>5862.38</v>
      </c>
      <c r="F1100">
        <v>107.145</v>
      </c>
      <c r="G1100">
        <v>258.22800000000001</v>
      </c>
      <c r="H1100">
        <v>89.336299999999994</v>
      </c>
      <c r="I1100">
        <v>1.23007E-3</v>
      </c>
      <c r="J1100">
        <v>0.99985400000000002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9895.6299999999992</v>
      </c>
      <c r="C1101">
        <v>5869.34</v>
      </c>
      <c r="D1101">
        <v>5833.72</v>
      </c>
      <c r="E1101">
        <v>5832.2</v>
      </c>
      <c r="F1101">
        <v>106.773</v>
      </c>
      <c r="G1101">
        <v>265.77499999999998</v>
      </c>
      <c r="H1101">
        <v>89.310900000000004</v>
      </c>
      <c r="I1101">
        <v>1.2300499999999999E-3</v>
      </c>
      <c r="J1101">
        <v>0.99953999999999998</v>
      </c>
      <c r="K1101">
        <v>0</v>
      </c>
      <c r="L1101" t="s">
        <v>43</v>
      </c>
    </row>
    <row r="1102" spans="1:12" x14ac:dyDescent="0.25">
      <c r="A1102" t="s">
        <v>48</v>
      </c>
      <c r="B1102">
        <v>9909.57</v>
      </c>
      <c r="C1102">
        <v>5878.78</v>
      </c>
      <c r="D1102">
        <v>5842.97</v>
      </c>
      <c r="E1102">
        <v>5841.46</v>
      </c>
      <c r="F1102">
        <v>107.499</v>
      </c>
      <c r="G1102">
        <v>257.50799999999998</v>
      </c>
      <c r="H1102">
        <v>89.409499999999994</v>
      </c>
      <c r="I1102">
        <v>1.2300499999999999E-3</v>
      </c>
      <c r="J1102">
        <v>0.99970700000000001</v>
      </c>
      <c r="K1102">
        <v>0</v>
      </c>
      <c r="L1102" t="s">
        <v>43</v>
      </c>
    </row>
    <row r="1103" spans="1:12" x14ac:dyDescent="0.25">
      <c r="A1103" t="s">
        <v>48</v>
      </c>
      <c r="B1103">
        <v>9902.68</v>
      </c>
      <c r="C1103">
        <v>5869.65</v>
      </c>
      <c r="D1103">
        <v>5833.66</v>
      </c>
      <c r="E1103">
        <v>5832.14</v>
      </c>
      <c r="F1103">
        <v>107.55800000000001</v>
      </c>
      <c r="G1103">
        <v>254.11699999999999</v>
      </c>
      <c r="H1103">
        <v>89.243399999999994</v>
      </c>
      <c r="I1103">
        <v>1.2300499999999999E-3</v>
      </c>
      <c r="J1103">
        <v>0.99972300000000003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9955.2099999999991</v>
      </c>
      <c r="C1104">
        <v>5879.07</v>
      </c>
      <c r="D1104">
        <v>5843.19</v>
      </c>
      <c r="E1104">
        <v>5841.66</v>
      </c>
      <c r="F1104">
        <v>108.038</v>
      </c>
      <c r="G1104">
        <v>264.60899999999998</v>
      </c>
      <c r="H1104">
        <v>89.428700000000006</v>
      </c>
      <c r="I1104">
        <v>1.2300499999999999E-3</v>
      </c>
      <c r="J1104">
        <v>0.99930799999999997</v>
      </c>
      <c r="K1104">
        <v>0</v>
      </c>
      <c r="L1104" t="s">
        <v>43</v>
      </c>
    </row>
    <row r="1105" spans="1:25" x14ac:dyDescent="0.25">
      <c r="A1105" t="s">
        <v>48</v>
      </c>
      <c r="B1105">
        <v>10005.700000000001</v>
      </c>
      <c r="C1105">
        <v>5874.09</v>
      </c>
      <c r="D1105">
        <v>5838.3</v>
      </c>
      <c r="E1105">
        <v>5836.78</v>
      </c>
      <c r="F1105">
        <v>107.075</v>
      </c>
      <c r="G1105">
        <v>253.75899999999999</v>
      </c>
      <c r="H1105">
        <v>89.370699999999999</v>
      </c>
      <c r="I1105">
        <v>1.2300499999999999E-3</v>
      </c>
      <c r="J1105">
        <v>0.99958800000000003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9900</v>
      </c>
      <c r="C1106">
        <v>5872.69</v>
      </c>
      <c r="D1106">
        <v>5836.84</v>
      </c>
      <c r="E1106">
        <v>5835.33</v>
      </c>
      <c r="F1106">
        <v>107.758</v>
      </c>
      <c r="G1106">
        <v>254.76900000000001</v>
      </c>
      <c r="H1106">
        <v>89.360699999999994</v>
      </c>
      <c r="I1106">
        <v>1.2300499999999999E-3</v>
      </c>
      <c r="J1106">
        <v>0.99983299999999997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9897.17</v>
      </c>
      <c r="C1107">
        <v>5868.09</v>
      </c>
      <c r="D1107">
        <v>5832.37</v>
      </c>
      <c r="E1107">
        <v>5830.85</v>
      </c>
      <c r="F1107">
        <v>106.56699999999999</v>
      </c>
      <c r="G1107">
        <v>269.77800000000002</v>
      </c>
      <c r="H1107">
        <v>89.374499999999998</v>
      </c>
      <c r="I1107">
        <v>1.2300499999999999E-3</v>
      </c>
      <c r="J1107">
        <v>0.99998100000000001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9905.26</v>
      </c>
      <c r="C1108">
        <v>5875.32</v>
      </c>
      <c r="D1108">
        <v>5839.4</v>
      </c>
      <c r="E1108">
        <v>5837.85</v>
      </c>
      <c r="F1108">
        <v>107.794</v>
      </c>
      <c r="G1108">
        <v>254.63900000000001</v>
      </c>
      <c r="H1108">
        <v>89.556899999999999</v>
      </c>
      <c r="I1108">
        <v>1.2300499999999999E-3</v>
      </c>
      <c r="J1108">
        <v>0.99989899999999998</v>
      </c>
      <c r="K1108">
        <v>0</v>
      </c>
      <c r="L1108" t="s">
        <v>43</v>
      </c>
    </row>
    <row r="1109" spans="1:25" x14ac:dyDescent="0.25">
      <c r="A1109" t="s">
        <v>48</v>
      </c>
      <c r="B1109">
        <v>9916.7999999999993</v>
      </c>
      <c r="C1109">
        <v>5882.92</v>
      </c>
      <c r="D1109">
        <v>5847.08</v>
      </c>
      <c r="E1109">
        <v>5845.57</v>
      </c>
      <c r="F1109">
        <v>106.855</v>
      </c>
      <c r="G1109">
        <v>258.57299999999998</v>
      </c>
      <c r="H1109">
        <v>89.419200000000004</v>
      </c>
      <c r="I1109">
        <v>1.2300499999999999E-3</v>
      </c>
      <c r="J1109">
        <v>0.99960099999999996</v>
      </c>
      <c r="K1109">
        <v>0</v>
      </c>
      <c r="L1109" t="s">
        <v>43</v>
      </c>
    </row>
    <row r="1110" spans="1:25" x14ac:dyDescent="0.25">
      <c r="A1110" t="s">
        <v>48</v>
      </c>
      <c r="B1110">
        <v>9903.94</v>
      </c>
      <c r="C1110">
        <v>5868.41</v>
      </c>
      <c r="D1110">
        <v>5832.51</v>
      </c>
      <c r="E1110">
        <v>5831.02</v>
      </c>
      <c r="F1110">
        <v>108.143</v>
      </c>
      <c r="G1110">
        <v>257.02300000000002</v>
      </c>
      <c r="H1110">
        <v>89.346900000000005</v>
      </c>
      <c r="I1110">
        <v>1.2300499999999999E-3</v>
      </c>
      <c r="J1110">
        <v>0.99988600000000005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9920.7000000000007</v>
      </c>
      <c r="C1111">
        <v>5881.78</v>
      </c>
      <c r="D1111">
        <v>5845.8</v>
      </c>
      <c r="E1111">
        <v>5844.27</v>
      </c>
      <c r="F1111">
        <v>107.819</v>
      </c>
      <c r="G1111">
        <v>262.69099999999997</v>
      </c>
      <c r="H1111">
        <v>89.456599999999995</v>
      </c>
      <c r="I1111">
        <v>1.2300600000000001E-3</v>
      </c>
      <c r="J1111">
        <v>0.99980500000000005</v>
      </c>
      <c r="K1111">
        <v>0</v>
      </c>
      <c r="L1111" t="s">
        <v>43</v>
      </c>
    </row>
    <row r="1112" spans="1:25" x14ac:dyDescent="0.25">
      <c r="A1112" t="s">
        <v>48</v>
      </c>
      <c r="B1112">
        <v>9913.77</v>
      </c>
      <c r="C1112">
        <v>5876.18</v>
      </c>
      <c r="D1112">
        <v>5840.26</v>
      </c>
      <c r="E1112">
        <v>5838.74</v>
      </c>
      <c r="F1112">
        <v>107.452</v>
      </c>
      <c r="G1112">
        <v>259.22399999999999</v>
      </c>
      <c r="H1112">
        <v>89.246499999999997</v>
      </c>
      <c r="I1112">
        <v>1.2300499999999999E-3</v>
      </c>
      <c r="J1112">
        <v>0.99978800000000001</v>
      </c>
      <c r="K1112">
        <v>0</v>
      </c>
      <c r="L1112" t="s">
        <v>43</v>
      </c>
    </row>
    <row r="1113" spans="1:25" x14ac:dyDescent="0.25">
      <c r="A1113" t="s">
        <v>48</v>
      </c>
      <c r="B1113">
        <v>9922.4</v>
      </c>
      <c r="C1113">
        <v>5881.05</v>
      </c>
      <c r="D1113">
        <v>5845.2</v>
      </c>
      <c r="E1113">
        <v>5843.65</v>
      </c>
      <c r="F1113">
        <v>106.33</v>
      </c>
      <c r="G1113">
        <v>265.31900000000002</v>
      </c>
      <c r="H1113">
        <v>89.380399999999995</v>
      </c>
      <c r="I1113">
        <v>1.2300600000000001E-3</v>
      </c>
      <c r="J1113">
        <v>0.99773199999999995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9923.9</v>
      </c>
      <c r="C1114">
        <v>5877.25</v>
      </c>
      <c r="D1114">
        <v>5841.29</v>
      </c>
      <c r="E1114">
        <v>5839.79</v>
      </c>
      <c r="F1114">
        <v>107.492</v>
      </c>
      <c r="G1114">
        <v>263.488</v>
      </c>
      <c r="H1114">
        <v>89.357399999999998</v>
      </c>
      <c r="I1114">
        <v>1.2300499999999999E-3</v>
      </c>
      <c r="J1114">
        <v>0.999695</v>
      </c>
      <c r="K1114">
        <v>0</v>
      </c>
      <c r="L1114" t="s">
        <v>43</v>
      </c>
    </row>
    <row r="1115" spans="1:25" x14ac:dyDescent="0.25">
      <c r="A1115" t="s">
        <v>48</v>
      </c>
      <c r="B1115">
        <v>9986.2000000000007</v>
      </c>
      <c r="C1115">
        <v>5894.12</v>
      </c>
      <c r="D1115">
        <v>5858.22</v>
      </c>
      <c r="E1115">
        <v>5856.68</v>
      </c>
      <c r="F1115">
        <v>108.47799999999999</v>
      </c>
      <c r="G1115">
        <v>276.79899999999998</v>
      </c>
      <c r="H1115">
        <v>89.656700000000001</v>
      </c>
      <c r="I1115">
        <v>1.2300499999999999E-3</v>
      </c>
      <c r="J1115">
        <v>0.998888</v>
      </c>
      <c r="K1115">
        <v>0</v>
      </c>
      <c r="L1115" t="s">
        <v>43</v>
      </c>
    </row>
    <row r="1116" spans="1:25" x14ac:dyDescent="0.25">
      <c r="A1116" t="s">
        <v>48</v>
      </c>
      <c r="B1116">
        <v>10047.4</v>
      </c>
      <c r="C1116">
        <v>5885.39</v>
      </c>
      <c r="D1116">
        <v>5849.43</v>
      </c>
      <c r="E1116">
        <v>5847.91</v>
      </c>
      <c r="F1116">
        <v>108.30200000000001</v>
      </c>
      <c r="G1116">
        <v>270.00099999999998</v>
      </c>
      <c r="H1116">
        <v>89.555300000000003</v>
      </c>
      <c r="I1116">
        <v>1.2300499999999999E-3</v>
      </c>
      <c r="J1116">
        <v>0.99880400000000003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9923.2900000000009</v>
      </c>
      <c r="C1117">
        <v>5876.06</v>
      </c>
      <c r="D1117">
        <v>5840.29</v>
      </c>
      <c r="E1117">
        <v>5838.77</v>
      </c>
      <c r="F1117">
        <v>108.405</v>
      </c>
      <c r="G1117">
        <v>271.82900000000001</v>
      </c>
      <c r="H1117">
        <v>89.4499</v>
      </c>
      <c r="I1117">
        <v>1.2300499999999999E-3</v>
      </c>
      <c r="J1117">
        <v>0.99996099999999999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9937.4500000000007</v>
      </c>
      <c r="C1118">
        <v>5891.99</v>
      </c>
      <c r="D1118">
        <v>5856.01</v>
      </c>
      <c r="E1118">
        <v>5854.52</v>
      </c>
      <c r="F1118">
        <v>107.27500000000001</v>
      </c>
      <c r="G1118">
        <v>273.04300000000001</v>
      </c>
      <c r="H1118">
        <v>89.247200000000007</v>
      </c>
      <c r="I1118">
        <v>1.2300499999999999E-3</v>
      </c>
      <c r="J1118">
        <v>0.99996300000000005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9922.16</v>
      </c>
      <c r="C1119">
        <v>5876.48</v>
      </c>
      <c r="D1119">
        <v>5840.49</v>
      </c>
      <c r="E1119">
        <v>5838.96</v>
      </c>
      <c r="F1119">
        <v>107.55200000000001</v>
      </c>
      <c r="G1119">
        <v>264.45</v>
      </c>
      <c r="H1119">
        <v>89.46</v>
      </c>
      <c r="I1119">
        <v>1.2300499999999999E-3</v>
      </c>
      <c r="J1119">
        <v>0.99972399999999995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9944.7099999999991</v>
      </c>
      <c r="C1120">
        <v>5885.02</v>
      </c>
      <c r="D1120">
        <v>5849.1</v>
      </c>
      <c r="E1120">
        <v>5847.57</v>
      </c>
      <c r="F1120">
        <v>107.764</v>
      </c>
      <c r="G1120">
        <v>267.52499999999998</v>
      </c>
      <c r="H1120">
        <v>89.430999999999997</v>
      </c>
      <c r="I1120">
        <v>1.2300499999999999E-3</v>
      </c>
      <c r="J1120">
        <v>0.99996200000000002</v>
      </c>
      <c r="K1120">
        <v>0</v>
      </c>
      <c r="L1120" t="s">
        <v>43</v>
      </c>
      <c r="R1120">
        <f>AVERAGE(B1071:B1120)</f>
        <v>9920.0422000000017</v>
      </c>
      <c r="S1120">
        <f>AVERAGE(C1071:C1120)</f>
        <v>5875.1582000000017</v>
      </c>
      <c r="U1120">
        <f>_xlfn.VAR.P(B1071:B1120)</f>
        <v>1313.6300531600002</v>
      </c>
      <c r="V1120">
        <f>_xlfn.VAR.P(C1071:C1120)</f>
        <v>62.791538759999376</v>
      </c>
      <c r="X1120">
        <f>1.96*SQRT(U1120)/50</f>
        <v>1.4207661612270273</v>
      </c>
      <c r="Y1120">
        <f>1.96*SQRT(V1120)/50</f>
        <v>0.31062516015314251</v>
      </c>
    </row>
    <row r="1121" spans="1:12" x14ac:dyDescent="0.25">
      <c r="A1121" t="s">
        <v>49</v>
      </c>
      <c r="B1121">
        <v>496159.59220000001</v>
      </c>
      <c r="C1121" t="s">
        <v>37</v>
      </c>
    </row>
    <row r="1122" spans="1:12" x14ac:dyDescent="0.25">
      <c r="A1122" t="s">
        <v>50</v>
      </c>
      <c r="B1122">
        <v>5686.76</v>
      </c>
      <c r="C1122">
        <v>5686.1</v>
      </c>
      <c r="D1122">
        <v>5650.53</v>
      </c>
      <c r="E1122">
        <v>5649.01</v>
      </c>
      <c r="F1122">
        <v>106.131</v>
      </c>
      <c r="G1122">
        <v>0</v>
      </c>
      <c r="H1122">
        <v>91.678600000000003</v>
      </c>
      <c r="I1122">
        <v>1.2300499999999999E-3</v>
      </c>
      <c r="J1122">
        <v>0.99951900000000005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5688.44</v>
      </c>
      <c r="C1123">
        <v>5687.82</v>
      </c>
      <c r="D1123">
        <v>5652.19</v>
      </c>
      <c r="E1123">
        <v>5650.67</v>
      </c>
      <c r="F1123">
        <v>106.202</v>
      </c>
      <c r="G1123">
        <v>0</v>
      </c>
      <c r="H1123">
        <v>91.698300000000003</v>
      </c>
      <c r="I1123">
        <v>1.23007E-3</v>
      </c>
      <c r="J1123">
        <v>0.999946</v>
      </c>
      <c r="K1123">
        <v>0</v>
      </c>
      <c r="L1123" t="s">
        <v>43</v>
      </c>
    </row>
    <row r="1124" spans="1:12" x14ac:dyDescent="0.25">
      <c r="A1124" t="s">
        <v>50</v>
      </c>
      <c r="B1124">
        <v>5687.99</v>
      </c>
      <c r="C1124">
        <v>5687.42</v>
      </c>
      <c r="D1124">
        <v>5651.71</v>
      </c>
      <c r="E1124">
        <v>5650.21</v>
      </c>
      <c r="F1124">
        <v>107.29600000000001</v>
      </c>
      <c r="G1124">
        <v>0</v>
      </c>
      <c r="H1124">
        <v>91.581000000000003</v>
      </c>
      <c r="I1124">
        <v>1.2300499999999999E-3</v>
      </c>
      <c r="J1124">
        <v>0.99959799999999999</v>
      </c>
      <c r="K1124">
        <v>0</v>
      </c>
      <c r="L1124" t="s">
        <v>43</v>
      </c>
    </row>
    <row r="1125" spans="1:12" x14ac:dyDescent="0.25">
      <c r="A1125" t="s">
        <v>50</v>
      </c>
      <c r="B1125">
        <v>5686.47</v>
      </c>
      <c r="C1125">
        <v>5685.84</v>
      </c>
      <c r="D1125">
        <v>5650.09</v>
      </c>
      <c r="E1125">
        <v>5648.57</v>
      </c>
      <c r="F1125">
        <v>106.313</v>
      </c>
      <c r="G1125">
        <v>0</v>
      </c>
      <c r="H1125">
        <v>91.559200000000004</v>
      </c>
      <c r="I1125">
        <v>1.2300499999999999E-3</v>
      </c>
      <c r="J1125">
        <v>0.99990599999999996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5685.4</v>
      </c>
      <c r="C1126">
        <v>5684.79</v>
      </c>
      <c r="D1126">
        <v>5649.03</v>
      </c>
      <c r="E1126">
        <v>5647.51</v>
      </c>
      <c r="F1126">
        <v>106.28700000000001</v>
      </c>
      <c r="G1126">
        <v>0</v>
      </c>
      <c r="H1126">
        <v>91.542699999999996</v>
      </c>
      <c r="I1126">
        <v>1.2300600000000001E-3</v>
      </c>
      <c r="J1126">
        <v>0.99998699999999996</v>
      </c>
      <c r="K1126">
        <v>0</v>
      </c>
      <c r="L1126" t="s">
        <v>43</v>
      </c>
    </row>
    <row r="1127" spans="1:12" x14ac:dyDescent="0.25">
      <c r="A1127" t="s">
        <v>50</v>
      </c>
      <c r="B1127">
        <v>5679.67</v>
      </c>
      <c r="C1127">
        <v>5679.04</v>
      </c>
      <c r="D1127">
        <v>5643.46</v>
      </c>
      <c r="E1127">
        <v>5641.91</v>
      </c>
      <c r="F1127">
        <v>102.901</v>
      </c>
      <c r="G1127">
        <v>0</v>
      </c>
      <c r="H1127">
        <v>91.774199999999993</v>
      </c>
      <c r="I1127">
        <v>1.2300499999999999E-3</v>
      </c>
      <c r="J1127">
        <v>0.99968900000000005</v>
      </c>
      <c r="K1127">
        <v>0</v>
      </c>
      <c r="L1127" t="s">
        <v>43</v>
      </c>
    </row>
    <row r="1128" spans="1:12" x14ac:dyDescent="0.25">
      <c r="A1128" t="s">
        <v>50</v>
      </c>
      <c r="B1128">
        <v>5683.34</v>
      </c>
      <c r="C1128">
        <v>5682.73</v>
      </c>
      <c r="D1128">
        <v>5647.2</v>
      </c>
      <c r="E1128">
        <v>5645.7</v>
      </c>
      <c r="F1128">
        <v>107.645</v>
      </c>
      <c r="G1128">
        <v>0</v>
      </c>
      <c r="H1128">
        <v>91.410600000000002</v>
      </c>
      <c r="I1128">
        <v>1.2300499999999999E-3</v>
      </c>
      <c r="J1128">
        <v>0.99993500000000002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5683.32</v>
      </c>
      <c r="C1129">
        <v>5682.74</v>
      </c>
      <c r="D1129">
        <v>5647.1</v>
      </c>
      <c r="E1129">
        <v>5645.57</v>
      </c>
      <c r="F1129">
        <v>106.01600000000001</v>
      </c>
      <c r="G1129">
        <v>0</v>
      </c>
      <c r="H1129">
        <v>91.688599999999994</v>
      </c>
      <c r="I1129">
        <v>1.2300600000000001E-3</v>
      </c>
      <c r="J1129">
        <v>0.999637</v>
      </c>
      <c r="K1129">
        <v>0</v>
      </c>
      <c r="L1129" t="s">
        <v>43</v>
      </c>
    </row>
    <row r="1130" spans="1:12" x14ac:dyDescent="0.25">
      <c r="A1130" t="s">
        <v>50</v>
      </c>
      <c r="B1130">
        <v>5683.9</v>
      </c>
      <c r="C1130">
        <v>5683.32</v>
      </c>
      <c r="D1130">
        <v>5647.71</v>
      </c>
      <c r="E1130">
        <v>5646.17</v>
      </c>
      <c r="F1130">
        <v>107.80200000000001</v>
      </c>
      <c r="G1130">
        <v>0</v>
      </c>
      <c r="H1130">
        <v>91.412300000000002</v>
      </c>
      <c r="I1130">
        <v>1.23007E-3</v>
      </c>
      <c r="J1130">
        <v>0.99981299999999995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5679.19</v>
      </c>
      <c r="C1131">
        <v>5678.57</v>
      </c>
      <c r="D1131">
        <v>5643.07</v>
      </c>
      <c r="E1131">
        <v>5641.56</v>
      </c>
      <c r="F1131">
        <v>107.02200000000001</v>
      </c>
      <c r="G1131">
        <v>0</v>
      </c>
      <c r="H1131">
        <v>91.636499999999998</v>
      </c>
      <c r="I1131">
        <v>1.2300499999999999E-3</v>
      </c>
      <c r="J1131">
        <v>0.99956199999999995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5685.19</v>
      </c>
      <c r="C1132">
        <v>5684.57</v>
      </c>
      <c r="D1132">
        <v>5648.95</v>
      </c>
      <c r="E1132">
        <v>5647.44</v>
      </c>
      <c r="F1132">
        <v>107.499</v>
      </c>
      <c r="G1132">
        <v>0</v>
      </c>
      <c r="H1132">
        <v>91.472499999999997</v>
      </c>
      <c r="I1132">
        <v>1.2300499999999999E-3</v>
      </c>
      <c r="J1132">
        <v>0.99984600000000001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5681.87</v>
      </c>
      <c r="C1133">
        <v>5681.26</v>
      </c>
      <c r="D1133">
        <v>5645.58</v>
      </c>
      <c r="E1133">
        <v>5644.07</v>
      </c>
      <c r="F1133">
        <v>105.863</v>
      </c>
      <c r="G1133">
        <v>0</v>
      </c>
      <c r="H1133">
        <v>91.564400000000006</v>
      </c>
      <c r="I1133">
        <v>1.23007E-3</v>
      </c>
      <c r="J1133">
        <v>0.99899899999999997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5683.92</v>
      </c>
      <c r="C1134">
        <v>5683.27</v>
      </c>
      <c r="D1134">
        <v>5647.63</v>
      </c>
      <c r="E1134">
        <v>5646.1</v>
      </c>
      <c r="F1134">
        <v>105.157</v>
      </c>
      <c r="G1134">
        <v>0</v>
      </c>
      <c r="H1134">
        <v>91.642300000000006</v>
      </c>
      <c r="I1134">
        <v>1.2300499999999999E-3</v>
      </c>
      <c r="J1134">
        <v>0.99966999999999995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5679.35</v>
      </c>
      <c r="C1135">
        <v>5678.77</v>
      </c>
      <c r="D1135">
        <v>5643.08</v>
      </c>
      <c r="E1135">
        <v>5641.56</v>
      </c>
      <c r="F1135">
        <v>103.05800000000001</v>
      </c>
      <c r="G1135">
        <v>0</v>
      </c>
      <c r="H1135">
        <v>91.625399999999999</v>
      </c>
      <c r="I1135">
        <v>1.2300499999999999E-3</v>
      </c>
      <c r="J1135">
        <v>0.99990400000000002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5677.36</v>
      </c>
      <c r="C1136">
        <v>5676.74</v>
      </c>
      <c r="D1136">
        <v>5641.13</v>
      </c>
      <c r="E1136">
        <v>5639.6</v>
      </c>
      <c r="F1136">
        <v>103.005</v>
      </c>
      <c r="G1136">
        <v>0</v>
      </c>
      <c r="H1136">
        <v>91.754400000000004</v>
      </c>
      <c r="I1136">
        <v>1.2300600000000001E-3</v>
      </c>
      <c r="J1136">
        <v>0.99950099999999997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5683.7</v>
      </c>
      <c r="C1137">
        <v>5683.06</v>
      </c>
      <c r="D1137">
        <v>5647.46</v>
      </c>
      <c r="E1137">
        <v>5645.94</v>
      </c>
      <c r="F1137">
        <v>104.274</v>
      </c>
      <c r="G1137">
        <v>0</v>
      </c>
      <c r="H1137">
        <v>91.787300000000002</v>
      </c>
      <c r="I1137">
        <v>1.2300600000000001E-3</v>
      </c>
      <c r="J1137">
        <v>0.99998200000000004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5688.3</v>
      </c>
      <c r="C1138">
        <v>5687.71</v>
      </c>
      <c r="D1138">
        <v>5652.05</v>
      </c>
      <c r="E1138">
        <v>5650.51</v>
      </c>
      <c r="F1138">
        <v>107.727</v>
      </c>
      <c r="G1138">
        <v>0</v>
      </c>
      <c r="H1138">
        <v>91.651799999999994</v>
      </c>
      <c r="I1138">
        <v>1.2300499999999999E-3</v>
      </c>
      <c r="J1138">
        <v>0.99963800000000003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5687.53</v>
      </c>
      <c r="C1139">
        <v>5686.43</v>
      </c>
      <c r="D1139">
        <v>5650.67</v>
      </c>
      <c r="E1139">
        <v>5649.14</v>
      </c>
      <c r="F1139">
        <v>104.758</v>
      </c>
      <c r="G1139">
        <v>0</v>
      </c>
      <c r="H1139">
        <v>91.640600000000006</v>
      </c>
      <c r="I1139">
        <v>1.2300499999999999E-3</v>
      </c>
      <c r="J1139">
        <v>0.99979200000000001</v>
      </c>
      <c r="K1139">
        <v>0</v>
      </c>
      <c r="L1139" t="s">
        <v>43</v>
      </c>
    </row>
    <row r="1140" spans="1:12" x14ac:dyDescent="0.25">
      <c r="A1140" t="s">
        <v>50</v>
      </c>
      <c r="B1140">
        <v>5683.79</v>
      </c>
      <c r="C1140">
        <v>5683.17</v>
      </c>
      <c r="D1140">
        <v>5647.5</v>
      </c>
      <c r="E1140">
        <v>5645.96</v>
      </c>
      <c r="F1140">
        <v>104.047</v>
      </c>
      <c r="G1140">
        <v>0</v>
      </c>
      <c r="H1140">
        <v>91.426100000000005</v>
      </c>
      <c r="I1140">
        <v>1.23007E-3</v>
      </c>
      <c r="J1140">
        <v>0.99907699999999999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5686.34</v>
      </c>
      <c r="C1141">
        <v>5685.76</v>
      </c>
      <c r="D1141">
        <v>5650.06</v>
      </c>
      <c r="E1141">
        <v>5648.51</v>
      </c>
      <c r="F1141">
        <v>107.029</v>
      </c>
      <c r="G1141">
        <v>0</v>
      </c>
      <c r="H1141">
        <v>91.654799999999994</v>
      </c>
      <c r="I1141">
        <v>1.2300499999999999E-3</v>
      </c>
      <c r="J1141">
        <v>0.99981699999999996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5689.81</v>
      </c>
      <c r="C1142">
        <v>5689.17</v>
      </c>
      <c r="D1142">
        <v>5653.3</v>
      </c>
      <c r="E1142">
        <v>5651.77</v>
      </c>
      <c r="F1142">
        <v>102.873</v>
      </c>
      <c r="G1142">
        <v>0</v>
      </c>
      <c r="H1142">
        <v>91.915499999999994</v>
      </c>
      <c r="I1142">
        <v>1.2300600000000001E-3</v>
      </c>
      <c r="J1142">
        <v>0.99693399999999999</v>
      </c>
      <c r="K1142">
        <v>0</v>
      </c>
      <c r="L1142" t="s">
        <v>43</v>
      </c>
    </row>
    <row r="1143" spans="1:12" x14ac:dyDescent="0.25">
      <c r="A1143" t="s">
        <v>50</v>
      </c>
      <c r="B1143">
        <v>5686.57</v>
      </c>
      <c r="C1143">
        <v>5685.96</v>
      </c>
      <c r="D1143">
        <v>5650.18</v>
      </c>
      <c r="E1143">
        <v>5648.66</v>
      </c>
      <c r="F1143">
        <v>107.73</v>
      </c>
      <c r="G1143">
        <v>0</v>
      </c>
      <c r="H1143">
        <v>91.637799999999999</v>
      </c>
      <c r="I1143">
        <v>1.2300499999999999E-3</v>
      </c>
      <c r="J1143">
        <v>0.99999000000000005</v>
      </c>
      <c r="K1143">
        <v>0</v>
      </c>
      <c r="L1143" t="s">
        <v>43</v>
      </c>
    </row>
    <row r="1144" spans="1:12" x14ac:dyDescent="0.25">
      <c r="A1144" t="s">
        <v>50</v>
      </c>
      <c r="B1144">
        <v>5681.75</v>
      </c>
      <c r="C1144">
        <v>5681.13</v>
      </c>
      <c r="D1144">
        <v>5645.46</v>
      </c>
      <c r="E1144">
        <v>5643.93</v>
      </c>
      <c r="F1144">
        <v>105.39100000000001</v>
      </c>
      <c r="G1144">
        <v>0</v>
      </c>
      <c r="H1144">
        <v>91.488699999999994</v>
      </c>
      <c r="I1144">
        <v>1.2300499999999999E-3</v>
      </c>
      <c r="J1144">
        <v>0.99968299999999999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5680.69</v>
      </c>
      <c r="C1145">
        <v>5680.05</v>
      </c>
      <c r="D1145">
        <v>5644.41</v>
      </c>
      <c r="E1145">
        <v>5642.91</v>
      </c>
      <c r="F1145">
        <v>103.164</v>
      </c>
      <c r="G1145">
        <v>0</v>
      </c>
      <c r="H1145">
        <v>91.649799999999999</v>
      </c>
      <c r="I1145">
        <v>1.2300600000000001E-3</v>
      </c>
      <c r="J1145">
        <v>0.99969399999999997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5679.23</v>
      </c>
      <c r="C1146">
        <v>5678.65</v>
      </c>
      <c r="D1146">
        <v>5643.18</v>
      </c>
      <c r="E1146">
        <v>5641.67</v>
      </c>
      <c r="F1146">
        <v>107.36199999999999</v>
      </c>
      <c r="G1146">
        <v>0</v>
      </c>
      <c r="H1146">
        <v>91.482900000000001</v>
      </c>
      <c r="I1146">
        <v>1.2300499999999999E-3</v>
      </c>
      <c r="J1146">
        <v>0.999996</v>
      </c>
      <c r="K1146">
        <v>0</v>
      </c>
      <c r="L1146" t="s">
        <v>43</v>
      </c>
    </row>
    <row r="1147" spans="1:12" x14ac:dyDescent="0.25">
      <c r="A1147" t="s">
        <v>50</v>
      </c>
      <c r="B1147">
        <v>5682.12</v>
      </c>
      <c r="C1147">
        <v>5681.54</v>
      </c>
      <c r="D1147">
        <v>5645.97</v>
      </c>
      <c r="E1147">
        <v>5644.46</v>
      </c>
      <c r="F1147">
        <v>107.761</v>
      </c>
      <c r="G1147">
        <v>0</v>
      </c>
      <c r="H1147">
        <v>91.762799999999999</v>
      </c>
      <c r="I1147">
        <v>1.2300499999999999E-3</v>
      </c>
      <c r="J1147">
        <v>0.99946299999999999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5679.85</v>
      </c>
      <c r="C1148">
        <v>5679.23</v>
      </c>
      <c r="D1148">
        <v>5643.64</v>
      </c>
      <c r="E1148">
        <v>5642.12</v>
      </c>
      <c r="F1148">
        <v>104.938</v>
      </c>
      <c r="G1148">
        <v>0</v>
      </c>
      <c r="H1148">
        <v>91.696299999999994</v>
      </c>
      <c r="I1148">
        <v>1.2300499999999999E-3</v>
      </c>
      <c r="J1148">
        <v>0.99972899999999998</v>
      </c>
      <c r="K1148">
        <v>0</v>
      </c>
      <c r="L1148" t="s">
        <v>43</v>
      </c>
    </row>
    <row r="1149" spans="1:12" x14ac:dyDescent="0.25">
      <c r="A1149" t="s">
        <v>50</v>
      </c>
      <c r="B1149">
        <v>5678.6</v>
      </c>
      <c r="C1149">
        <v>5677.98</v>
      </c>
      <c r="D1149">
        <v>5642.45</v>
      </c>
      <c r="E1149">
        <v>5640.93</v>
      </c>
      <c r="F1149">
        <v>103.693</v>
      </c>
      <c r="G1149">
        <v>0</v>
      </c>
      <c r="H1149">
        <v>91.784800000000004</v>
      </c>
      <c r="I1149">
        <v>1.2300499999999999E-3</v>
      </c>
      <c r="J1149">
        <v>0.99988500000000002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5681.27</v>
      </c>
      <c r="C1150">
        <v>5680.68</v>
      </c>
      <c r="D1150">
        <v>5645.09</v>
      </c>
      <c r="E1150">
        <v>5643.57</v>
      </c>
      <c r="F1150">
        <v>107.95099999999999</v>
      </c>
      <c r="G1150">
        <v>0</v>
      </c>
      <c r="H1150">
        <v>91.511700000000005</v>
      </c>
      <c r="I1150">
        <v>1.2300499999999999E-3</v>
      </c>
      <c r="J1150">
        <v>1</v>
      </c>
      <c r="K1150">
        <v>0</v>
      </c>
      <c r="L1150" t="s">
        <v>43</v>
      </c>
    </row>
    <row r="1151" spans="1:12" x14ac:dyDescent="0.25">
      <c r="A1151" t="s">
        <v>50</v>
      </c>
      <c r="B1151">
        <v>5685.35</v>
      </c>
      <c r="C1151">
        <v>5684.72</v>
      </c>
      <c r="D1151">
        <v>5649.2</v>
      </c>
      <c r="E1151">
        <v>5647.69</v>
      </c>
      <c r="F1151">
        <v>106.407</v>
      </c>
      <c r="G1151">
        <v>0</v>
      </c>
      <c r="H1151">
        <v>91.712999999999994</v>
      </c>
      <c r="I1151">
        <v>1.2300799999999999E-3</v>
      </c>
      <c r="J1151">
        <v>0.99930300000000005</v>
      </c>
      <c r="K1151">
        <v>0</v>
      </c>
      <c r="L1151" t="s">
        <v>43</v>
      </c>
    </row>
    <row r="1152" spans="1:12" x14ac:dyDescent="0.25">
      <c r="A1152" t="s">
        <v>50</v>
      </c>
      <c r="B1152">
        <v>5683.48</v>
      </c>
      <c r="C1152">
        <v>5682.9</v>
      </c>
      <c r="D1152">
        <v>5647.32</v>
      </c>
      <c r="E1152">
        <v>5645.81</v>
      </c>
      <c r="F1152">
        <v>108.241</v>
      </c>
      <c r="G1152">
        <v>0</v>
      </c>
      <c r="H1152">
        <v>91.670199999999994</v>
      </c>
      <c r="I1152">
        <v>1.2300499999999999E-3</v>
      </c>
      <c r="J1152">
        <v>0.99999499999999997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5693.53</v>
      </c>
      <c r="C1153">
        <v>5692.87</v>
      </c>
      <c r="D1153">
        <v>5657.14</v>
      </c>
      <c r="E1153">
        <v>5655.55</v>
      </c>
      <c r="F1153">
        <v>107.67100000000001</v>
      </c>
      <c r="G1153">
        <v>0</v>
      </c>
      <c r="H1153">
        <v>91.6524</v>
      </c>
      <c r="I1153">
        <v>1.2300499999999999E-3</v>
      </c>
      <c r="J1153">
        <v>0.99989899999999998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5690.13</v>
      </c>
      <c r="C1154">
        <v>5689.51</v>
      </c>
      <c r="D1154">
        <v>5653.66</v>
      </c>
      <c r="E1154">
        <v>5652.14</v>
      </c>
      <c r="F1154">
        <v>103.738</v>
      </c>
      <c r="G1154">
        <v>0</v>
      </c>
      <c r="H1154">
        <v>91.918099999999995</v>
      </c>
      <c r="I1154">
        <v>1.2300499999999999E-3</v>
      </c>
      <c r="J1154">
        <v>0.99995100000000003</v>
      </c>
      <c r="K1154">
        <v>0</v>
      </c>
      <c r="L1154" t="s">
        <v>43</v>
      </c>
    </row>
    <row r="1155" spans="1:12" x14ac:dyDescent="0.25">
      <c r="A1155" t="s">
        <v>50</v>
      </c>
      <c r="B1155">
        <v>5681.18</v>
      </c>
      <c r="C1155">
        <v>5680.58</v>
      </c>
      <c r="D1155">
        <v>5644.99</v>
      </c>
      <c r="E1155">
        <v>5643.49</v>
      </c>
      <c r="F1155">
        <v>105.88</v>
      </c>
      <c r="G1155">
        <v>0</v>
      </c>
      <c r="H1155">
        <v>91.574700000000007</v>
      </c>
      <c r="I1155">
        <v>1.2300600000000001E-3</v>
      </c>
      <c r="J1155">
        <v>0.99989099999999997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5687.7</v>
      </c>
      <c r="C1156">
        <v>5687.08</v>
      </c>
      <c r="D1156">
        <v>5651.46</v>
      </c>
      <c r="E1156">
        <v>5649.93</v>
      </c>
      <c r="F1156">
        <v>105.786</v>
      </c>
      <c r="G1156">
        <v>0</v>
      </c>
      <c r="H1156">
        <v>91.66</v>
      </c>
      <c r="I1156">
        <v>1.2300499999999999E-3</v>
      </c>
      <c r="J1156">
        <v>0.999861</v>
      </c>
      <c r="K1156">
        <v>0</v>
      </c>
      <c r="L1156" t="s">
        <v>43</v>
      </c>
    </row>
    <row r="1157" spans="1:12" x14ac:dyDescent="0.25">
      <c r="A1157" t="s">
        <v>50</v>
      </c>
      <c r="B1157">
        <v>5691.94</v>
      </c>
      <c r="C1157">
        <v>5691.33</v>
      </c>
      <c r="D1157">
        <v>5655.58</v>
      </c>
      <c r="E1157">
        <v>5654.07</v>
      </c>
      <c r="F1157">
        <v>104.672</v>
      </c>
      <c r="G1157">
        <v>0</v>
      </c>
      <c r="H1157">
        <v>91.858900000000006</v>
      </c>
      <c r="I1157">
        <v>1.2300499999999999E-3</v>
      </c>
      <c r="J1157">
        <v>0.99911300000000003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5692.57</v>
      </c>
      <c r="C1158">
        <v>5691.98</v>
      </c>
      <c r="D1158">
        <v>5656.28</v>
      </c>
      <c r="E1158">
        <v>5654.79</v>
      </c>
      <c r="F1158">
        <v>106.622</v>
      </c>
      <c r="G1158">
        <v>0</v>
      </c>
      <c r="H1158">
        <v>91.932400000000001</v>
      </c>
      <c r="I1158">
        <v>1.2300499999999999E-3</v>
      </c>
      <c r="J1158">
        <v>0.99947299999999994</v>
      </c>
      <c r="K1158">
        <v>0</v>
      </c>
      <c r="L1158" t="s">
        <v>43</v>
      </c>
    </row>
    <row r="1159" spans="1:12" x14ac:dyDescent="0.25">
      <c r="A1159" t="s">
        <v>50</v>
      </c>
      <c r="B1159">
        <v>5688.88</v>
      </c>
      <c r="C1159">
        <v>5688.26</v>
      </c>
      <c r="D1159">
        <v>5652.73</v>
      </c>
      <c r="E1159">
        <v>5651.19</v>
      </c>
      <c r="F1159">
        <v>108.479</v>
      </c>
      <c r="G1159">
        <v>0</v>
      </c>
      <c r="H1159">
        <v>91.633099999999999</v>
      </c>
      <c r="I1159">
        <v>1.2300499999999999E-3</v>
      </c>
      <c r="J1159">
        <v>0.999552</v>
      </c>
      <c r="K1159">
        <v>0</v>
      </c>
      <c r="L1159" t="s">
        <v>43</v>
      </c>
    </row>
    <row r="1160" spans="1:12" x14ac:dyDescent="0.25">
      <c r="A1160" t="s">
        <v>50</v>
      </c>
      <c r="B1160">
        <v>5676.9</v>
      </c>
      <c r="C1160">
        <v>5676.27</v>
      </c>
      <c r="D1160">
        <v>5640.65</v>
      </c>
      <c r="E1160">
        <v>5639.11</v>
      </c>
      <c r="F1160">
        <v>104.41500000000001</v>
      </c>
      <c r="G1160">
        <v>0</v>
      </c>
      <c r="H1160">
        <v>91.306700000000006</v>
      </c>
      <c r="I1160">
        <v>1.2300600000000001E-3</v>
      </c>
      <c r="J1160">
        <v>0.99877300000000002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5684.17</v>
      </c>
      <c r="C1161">
        <v>5683.53</v>
      </c>
      <c r="D1161">
        <v>5647.8</v>
      </c>
      <c r="E1161">
        <v>5646.29</v>
      </c>
      <c r="F1161">
        <v>105.598</v>
      </c>
      <c r="G1161">
        <v>0</v>
      </c>
      <c r="H1161">
        <v>91.681799999999996</v>
      </c>
      <c r="I1161">
        <v>1.2300499999999999E-3</v>
      </c>
      <c r="J1161">
        <v>0.99978500000000003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5685.87</v>
      </c>
      <c r="C1162">
        <v>5685.26</v>
      </c>
      <c r="D1162">
        <v>5649.61</v>
      </c>
      <c r="E1162">
        <v>5648.1</v>
      </c>
      <c r="F1162">
        <v>107.042</v>
      </c>
      <c r="G1162">
        <v>0</v>
      </c>
      <c r="H1162">
        <v>91.459900000000005</v>
      </c>
      <c r="I1162">
        <v>1.23007E-3</v>
      </c>
      <c r="J1162">
        <v>0.99911099999999997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5678.78</v>
      </c>
      <c r="C1163">
        <v>5678.15</v>
      </c>
      <c r="D1163">
        <v>5642.52</v>
      </c>
      <c r="E1163">
        <v>5640.99</v>
      </c>
      <c r="F1163">
        <v>102.872</v>
      </c>
      <c r="G1163">
        <v>0</v>
      </c>
      <c r="H1163">
        <v>91.572599999999994</v>
      </c>
      <c r="I1163">
        <v>1.2301E-3</v>
      </c>
      <c r="J1163">
        <v>0.99962799999999996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5680.23</v>
      </c>
      <c r="C1164">
        <v>5679.6</v>
      </c>
      <c r="D1164">
        <v>5644.01</v>
      </c>
      <c r="E1164">
        <v>5642.47</v>
      </c>
      <c r="F1164">
        <v>105.59099999999999</v>
      </c>
      <c r="G1164">
        <v>0</v>
      </c>
      <c r="H1164">
        <v>91.441500000000005</v>
      </c>
      <c r="I1164">
        <v>1.2300600000000001E-3</v>
      </c>
      <c r="J1164">
        <v>0.99960199999999999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5681.33</v>
      </c>
      <c r="C1165">
        <v>5680.71</v>
      </c>
      <c r="D1165">
        <v>5645.01</v>
      </c>
      <c r="E1165">
        <v>5643.47</v>
      </c>
      <c r="F1165">
        <v>104.717</v>
      </c>
      <c r="G1165">
        <v>0</v>
      </c>
      <c r="H1165">
        <v>91.535499999999999</v>
      </c>
      <c r="I1165">
        <v>1.23007E-3</v>
      </c>
      <c r="J1165">
        <v>0.99942500000000001</v>
      </c>
      <c r="K1165">
        <v>0</v>
      </c>
      <c r="L1165" t="s">
        <v>43</v>
      </c>
    </row>
    <row r="1166" spans="1:12" x14ac:dyDescent="0.25">
      <c r="A1166" t="s">
        <v>50</v>
      </c>
      <c r="B1166">
        <v>5685.28</v>
      </c>
      <c r="C1166">
        <v>5684.57</v>
      </c>
      <c r="D1166">
        <v>5648.83</v>
      </c>
      <c r="E1166">
        <v>5647.31</v>
      </c>
      <c r="F1166">
        <v>106.804</v>
      </c>
      <c r="G1166">
        <v>0</v>
      </c>
      <c r="H1166">
        <v>91.637100000000004</v>
      </c>
      <c r="I1166">
        <v>1.2300499999999999E-3</v>
      </c>
      <c r="J1166">
        <v>0.99985400000000002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5685.07</v>
      </c>
      <c r="C1167">
        <v>5684.43</v>
      </c>
      <c r="D1167">
        <v>5648.74</v>
      </c>
      <c r="E1167">
        <v>5647.24</v>
      </c>
      <c r="F1167">
        <v>107.35599999999999</v>
      </c>
      <c r="G1167">
        <v>0</v>
      </c>
      <c r="H1167">
        <v>91.639700000000005</v>
      </c>
      <c r="I1167">
        <v>1.2300600000000001E-3</v>
      </c>
      <c r="J1167">
        <v>0.99986399999999998</v>
      </c>
      <c r="K1167">
        <v>0</v>
      </c>
      <c r="L1167" t="s">
        <v>43</v>
      </c>
    </row>
    <row r="1168" spans="1:12" x14ac:dyDescent="0.25">
      <c r="A1168" t="s">
        <v>50</v>
      </c>
      <c r="B1168">
        <v>5684.1</v>
      </c>
      <c r="C1168">
        <v>5683.46</v>
      </c>
      <c r="D1168">
        <v>5647.8</v>
      </c>
      <c r="E1168">
        <v>5646.27</v>
      </c>
      <c r="F1168">
        <v>105.79</v>
      </c>
      <c r="G1168">
        <v>0</v>
      </c>
      <c r="H1168">
        <v>91.514099999999999</v>
      </c>
      <c r="I1168">
        <v>1.2300600000000001E-3</v>
      </c>
      <c r="J1168">
        <v>0.99983200000000005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5685.54</v>
      </c>
      <c r="C1169">
        <v>5684.91</v>
      </c>
      <c r="D1169">
        <v>5649.24</v>
      </c>
      <c r="E1169">
        <v>5647.73</v>
      </c>
      <c r="F1169">
        <v>106.25700000000001</v>
      </c>
      <c r="G1169">
        <v>0</v>
      </c>
      <c r="H1169">
        <v>91.545699999999997</v>
      </c>
      <c r="I1169">
        <v>1.2300600000000001E-3</v>
      </c>
      <c r="J1169">
        <v>0.99970000000000003</v>
      </c>
      <c r="K1169">
        <v>0</v>
      </c>
      <c r="L1169" t="s">
        <v>43</v>
      </c>
    </row>
    <row r="1170" spans="1:25" x14ac:dyDescent="0.25">
      <c r="A1170" t="s">
        <v>50</v>
      </c>
      <c r="B1170">
        <v>5684.8</v>
      </c>
      <c r="C1170">
        <v>5684.2</v>
      </c>
      <c r="D1170">
        <v>5648.52</v>
      </c>
      <c r="E1170">
        <v>5646.98</v>
      </c>
      <c r="F1170">
        <v>105.2</v>
      </c>
      <c r="G1170">
        <v>0</v>
      </c>
      <c r="H1170">
        <v>91.616600000000005</v>
      </c>
      <c r="I1170">
        <v>1.2300600000000001E-3</v>
      </c>
      <c r="J1170">
        <v>0.99960199999999999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5683.83</v>
      </c>
      <c r="C1171">
        <v>5683.2</v>
      </c>
      <c r="D1171">
        <v>5647.57</v>
      </c>
      <c r="E1171">
        <v>5646.05</v>
      </c>
      <c r="F1171">
        <v>106.52800000000001</v>
      </c>
      <c r="G1171">
        <v>0</v>
      </c>
      <c r="H1171">
        <v>91.3309</v>
      </c>
      <c r="I1171">
        <v>1.2300499999999999E-3</v>
      </c>
      <c r="J1171">
        <v>0.99985800000000002</v>
      </c>
      <c r="K1171">
        <v>0</v>
      </c>
      <c r="L1171" t="s">
        <v>43</v>
      </c>
    </row>
    <row r="1172" spans="1:25" x14ac:dyDescent="0.25">
      <c r="A1172" t="s">
        <v>50</v>
      </c>
      <c r="B1172">
        <v>5684.5</v>
      </c>
      <c r="C1172">
        <v>5683.88</v>
      </c>
      <c r="D1172">
        <v>5648.3</v>
      </c>
      <c r="E1172">
        <v>5646.77</v>
      </c>
      <c r="F1172">
        <v>105.864</v>
      </c>
      <c r="G1172">
        <v>0</v>
      </c>
      <c r="H1172">
        <v>91.472800000000007</v>
      </c>
      <c r="I1172">
        <v>1.2300499999999999E-3</v>
      </c>
      <c r="J1172">
        <v>0.99987199999999998</v>
      </c>
      <c r="K1172">
        <v>0</v>
      </c>
      <c r="L1172" t="s">
        <v>43</v>
      </c>
    </row>
    <row r="1173" spans="1:25" x14ac:dyDescent="0.25">
      <c r="A1173" t="s">
        <v>50</v>
      </c>
      <c r="B1173">
        <v>5682.05</v>
      </c>
      <c r="C1173">
        <v>5681.42</v>
      </c>
      <c r="D1173">
        <v>5645.84</v>
      </c>
      <c r="E1173">
        <v>5644.32</v>
      </c>
      <c r="F1173">
        <v>106.447</v>
      </c>
      <c r="G1173">
        <v>0</v>
      </c>
      <c r="H1173">
        <v>91.555199999999999</v>
      </c>
      <c r="I1173">
        <v>1.2300499999999999E-3</v>
      </c>
      <c r="J1173">
        <v>0.99989799999999995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5686.75</v>
      </c>
      <c r="C1174">
        <v>5686.12</v>
      </c>
      <c r="D1174">
        <v>5650.5</v>
      </c>
      <c r="E1174">
        <v>5648.98</v>
      </c>
      <c r="F1174">
        <v>107.038</v>
      </c>
      <c r="G1174">
        <v>0</v>
      </c>
      <c r="H1174">
        <v>91.719200000000001</v>
      </c>
      <c r="I1174">
        <v>1.2300499999999999E-3</v>
      </c>
      <c r="J1174">
        <v>0.99915799999999999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5683.33</v>
      </c>
      <c r="C1175">
        <v>5682.7</v>
      </c>
      <c r="D1175">
        <v>5647.11</v>
      </c>
      <c r="E1175">
        <v>5645.6</v>
      </c>
      <c r="F1175">
        <v>104.929</v>
      </c>
      <c r="G1175">
        <v>0</v>
      </c>
      <c r="H1175">
        <v>91.698599999999999</v>
      </c>
      <c r="I1175">
        <v>1.2300499999999999E-3</v>
      </c>
      <c r="J1175">
        <v>0.999579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5683</v>
      </c>
      <c r="C1176">
        <v>5682.37</v>
      </c>
      <c r="D1176">
        <v>5646.7</v>
      </c>
      <c r="E1176">
        <v>5645.18</v>
      </c>
      <c r="F1176">
        <v>106.179</v>
      </c>
      <c r="G1176">
        <v>0</v>
      </c>
      <c r="H1176">
        <v>91.652299999999997</v>
      </c>
      <c r="I1176">
        <v>1.2300600000000001E-3</v>
      </c>
      <c r="J1176">
        <v>0.99951299999999998</v>
      </c>
      <c r="K1176">
        <v>0</v>
      </c>
      <c r="L1176" t="s">
        <v>43</v>
      </c>
      <c r="R1176">
        <f>AVERAGE(B1127:B1176)</f>
        <v>5683.9390000000012</v>
      </c>
      <c r="S1176">
        <f>AVERAGE(C1127:C1176)</f>
        <v>5683.3107999999993</v>
      </c>
      <c r="U1176">
        <f>_xlfn.VAR.P(B1127:B1176)</f>
        <v>14.424020999999984</v>
      </c>
      <c r="V1176">
        <f>_xlfn.VAR.P(C1127:C1176)</f>
        <v>14.343179360000056</v>
      </c>
      <c r="X1176">
        <f>1.96*SQRT(U1176)/50</f>
        <v>0.14887755918686996</v>
      </c>
      <c r="Y1176">
        <f>1.96*SQRT(V1176)/50</f>
        <v>0.14845976940488115</v>
      </c>
    </row>
    <row r="1177" spans="1:25" x14ac:dyDescent="0.25">
      <c r="A1177" t="s">
        <v>51</v>
      </c>
      <c r="B1177">
        <v>284314.76049999997</v>
      </c>
      <c r="C1177" t="s">
        <v>37</v>
      </c>
    </row>
    <row r="1178" spans="1:25" x14ac:dyDescent="0.25">
      <c r="A1178" t="s">
        <v>52</v>
      </c>
      <c r="B1178">
        <v>508.52800000000002</v>
      </c>
      <c r="C1178">
        <v>455.15300000000002</v>
      </c>
      <c r="D1178">
        <v>455.10300000000001</v>
      </c>
      <c r="E1178">
        <v>454.50900000000001</v>
      </c>
      <c r="F1178">
        <v>26.966999999999999</v>
      </c>
      <c r="G1178">
        <v>91.762600000000006</v>
      </c>
      <c r="H1178">
        <v>26.221699999999998</v>
      </c>
      <c r="I1178">
        <v>1.2300499999999999E-3</v>
      </c>
      <c r="J1178">
        <v>0.99993900000000002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508.46899999999999</v>
      </c>
      <c r="C1179">
        <v>455.995</v>
      </c>
      <c r="D1179">
        <v>455.95600000000002</v>
      </c>
      <c r="E1179">
        <v>455.358</v>
      </c>
      <c r="F1179">
        <v>26.921700000000001</v>
      </c>
      <c r="G1179">
        <v>91.793400000000005</v>
      </c>
      <c r="H1179">
        <v>26.204699999999999</v>
      </c>
      <c r="I1179">
        <v>1.2300499999999999E-3</v>
      </c>
      <c r="J1179">
        <v>0.99950700000000003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507.70699999999999</v>
      </c>
      <c r="C1180">
        <v>455.24099999999999</v>
      </c>
      <c r="D1180">
        <v>455.202</v>
      </c>
      <c r="E1180">
        <v>454.60500000000002</v>
      </c>
      <c r="F1180">
        <v>26.987200000000001</v>
      </c>
      <c r="G1180">
        <v>90.924999999999997</v>
      </c>
      <c r="H1180">
        <v>26.3232</v>
      </c>
      <c r="I1180">
        <v>1.2300499999999999E-3</v>
      </c>
      <c r="J1180">
        <v>0.99935099999999999</v>
      </c>
      <c r="K1180">
        <v>0</v>
      </c>
      <c r="L1180" t="s">
        <v>43</v>
      </c>
    </row>
    <row r="1181" spans="1:25" x14ac:dyDescent="0.25">
      <c r="A1181" t="s">
        <v>52</v>
      </c>
      <c r="B1181">
        <v>508.63</v>
      </c>
      <c r="C1181">
        <v>456.53800000000001</v>
      </c>
      <c r="D1181">
        <v>456.49799999999999</v>
      </c>
      <c r="E1181">
        <v>455.90100000000001</v>
      </c>
      <c r="F1181">
        <v>27.053000000000001</v>
      </c>
      <c r="G1181">
        <v>91.368499999999997</v>
      </c>
      <c r="H1181">
        <v>26.22</v>
      </c>
      <c r="I1181">
        <v>1.23007E-3</v>
      </c>
      <c r="J1181">
        <v>0.99952399999999997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508.21899999999999</v>
      </c>
      <c r="C1182">
        <v>455.80500000000001</v>
      </c>
      <c r="D1182">
        <v>455.76499999999999</v>
      </c>
      <c r="E1182">
        <v>455.16800000000001</v>
      </c>
      <c r="F1182">
        <v>27.033100000000001</v>
      </c>
      <c r="G1182">
        <v>91.627099999999999</v>
      </c>
      <c r="H1182">
        <v>26.239599999999999</v>
      </c>
      <c r="I1182">
        <v>1.2300499999999999E-3</v>
      </c>
      <c r="J1182">
        <v>0.99937900000000002</v>
      </c>
      <c r="K1182">
        <v>0</v>
      </c>
      <c r="L1182" t="s">
        <v>43</v>
      </c>
    </row>
    <row r="1183" spans="1:25" x14ac:dyDescent="0.25">
      <c r="A1183" t="s">
        <v>52</v>
      </c>
      <c r="B1183">
        <v>507.387</v>
      </c>
      <c r="C1183">
        <v>455.27199999999999</v>
      </c>
      <c r="D1183">
        <v>455.233</v>
      </c>
      <c r="E1183">
        <v>454.63900000000001</v>
      </c>
      <c r="F1183">
        <v>27.031400000000001</v>
      </c>
      <c r="G1183">
        <v>91.561999999999998</v>
      </c>
      <c r="H1183">
        <v>26.134699999999999</v>
      </c>
      <c r="I1183">
        <v>1.2300499999999999E-3</v>
      </c>
      <c r="J1183">
        <v>0.99909000000000003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506.83600000000001</v>
      </c>
      <c r="C1184">
        <v>454.51600000000002</v>
      </c>
      <c r="D1184">
        <v>454.476</v>
      </c>
      <c r="E1184">
        <v>453.87900000000002</v>
      </c>
      <c r="F1184">
        <v>26.946899999999999</v>
      </c>
      <c r="G1184">
        <v>92.022300000000001</v>
      </c>
      <c r="H1184">
        <v>26.238600000000002</v>
      </c>
      <c r="I1184">
        <v>1.2300600000000001E-3</v>
      </c>
      <c r="J1184">
        <v>0.99896300000000005</v>
      </c>
      <c r="K1184">
        <v>0</v>
      </c>
      <c r="L1184" t="s">
        <v>43</v>
      </c>
    </row>
    <row r="1185" spans="1:12" x14ac:dyDescent="0.25">
      <c r="A1185" t="s">
        <v>52</v>
      </c>
      <c r="B1185">
        <v>506.98</v>
      </c>
      <c r="C1185">
        <v>454.64499999999998</v>
      </c>
      <c r="D1185">
        <v>454.60300000000001</v>
      </c>
      <c r="E1185">
        <v>454.00900000000001</v>
      </c>
      <c r="F1185">
        <v>27.017199999999999</v>
      </c>
      <c r="G1185">
        <v>90.263099999999994</v>
      </c>
      <c r="H1185">
        <v>26.0823</v>
      </c>
      <c r="I1185">
        <v>1.2300499999999999E-3</v>
      </c>
      <c r="J1185">
        <v>0.99957700000000005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507.262</v>
      </c>
      <c r="C1186">
        <v>454.85899999999998</v>
      </c>
      <c r="D1186">
        <v>454.82</v>
      </c>
      <c r="E1186">
        <v>454.22199999999998</v>
      </c>
      <c r="F1186">
        <v>26.920200000000001</v>
      </c>
      <c r="G1186">
        <v>90.831000000000003</v>
      </c>
      <c r="H1186">
        <v>26.157599999999999</v>
      </c>
      <c r="I1186">
        <v>1.2300499999999999E-3</v>
      </c>
      <c r="J1186">
        <v>0.99994799999999995</v>
      </c>
      <c r="K1186">
        <v>0</v>
      </c>
      <c r="L1186" t="s">
        <v>43</v>
      </c>
    </row>
    <row r="1187" spans="1:12" x14ac:dyDescent="0.25">
      <c r="A1187" t="s">
        <v>52</v>
      </c>
      <c r="B1187">
        <v>506.33800000000002</v>
      </c>
      <c r="C1187">
        <v>453.98500000000001</v>
      </c>
      <c r="D1187">
        <v>453.94600000000003</v>
      </c>
      <c r="E1187">
        <v>453.35599999999999</v>
      </c>
      <c r="F1187">
        <v>26.935199999999998</v>
      </c>
      <c r="G1187">
        <v>90.927400000000006</v>
      </c>
      <c r="H1187">
        <v>26.223500000000001</v>
      </c>
      <c r="I1187">
        <v>1.2300499999999999E-3</v>
      </c>
      <c r="J1187">
        <v>0.99871100000000002</v>
      </c>
      <c r="K1187">
        <v>0</v>
      </c>
      <c r="L1187" t="s">
        <v>43</v>
      </c>
    </row>
    <row r="1188" spans="1:12" x14ac:dyDescent="0.25">
      <c r="A1188" t="s">
        <v>52</v>
      </c>
      <c r="B1188">
        <v>507.99099999999999</v>
      </c>
      <c r="C1188">
        <v>455.41500000000002</v>
      </c>
      <c r="D1188">
        <v>455.37400000000002</v>
      </c>
      <c r="E1188">
        <v>454.76799999999997</v>
      </c>
      <c r="F1188">
        <v>26.985800000000001</v>
      </c>
      <c r="G1188">
        <v>91.114099999999993</v>
      </c>
      <c r="H1188">
        <v>26.179500000000001</v>
      </c>
      <c r="I1188">
        <v>1.2300499999999999E-3</v>
      </c>
      <c r="J1188">
        <v>0.99913700000000005</v>
      </c>
      <c r="K1188">
        <v>0</v>
      </c>
      <c r="L1188" t="s">
        <v>43</v>
      </c>
    </row>
    <row r="1189" spans="1:12" x14ac:dyDescent="0.25">
      <c r="A1189" t="s">
        <v>52</v>
      </c>
      <c r="B1189">
        <v>506.66699999999997</v>
      </c>
      <c r="C1189">
        <v>453.80500000000001</v>
      </c>
      <c r="D1189">
        <v>453.76400000000001</v>
      </c>
      <c r="E1189">
        <v>453.16300000000001</v>
      </c>
      <c r="F1189">
        <v>26.8736</v>
      </c>
      <c r="G1189">
        <v>91.180599999999998</v>
      </c>
      <c r="H1189">
        <v>26.124500000000001</v>
      </c>
      <c r="I1189">
        <v>1.2300499999999999E-3</v>
      </c>
      <c r="J1189">
        <v>0.99848199999999998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508.17899999999997</v>
      </c>
      <c r="C1190">
        <v>455.99299999999999</v>
      </c>
      <c r="D1190">
        <v>455.95299999999997</v>
      </c>
      <c r="E1190">
        <v>455.351</v>
      </c>
      <c r="F1190">
        <v>26.9986</v>
      </c>
      <c r="G1190">
        <v>91.098699999999994</v>
      </c>
      <c r="H1190">
        <v>26.168600000000001</v>
      </c>
      <c r="I1190">
        <v>1.2300499999999999E-3</v>
      </c>
      <c r="J1190">
        <v>0.99935799999999997</v>
      </c>
      <c r="K1190">
        <v>0</v>
      </c>
      <c r="L1190" t="s">
        <v>43</v>
      </c>
    </row>
    <row r="1191" spans="1:12" x14ac:dyDescent="0.25">
      <c r="A1191" t="s">
        <v>52</v>
      </c>
      <c r="B1191">
        <v>506.77199999999999</v>
      </c>
      <c r="C1191">
        <v>454.33600000000001</v>
      </c>
      <c r="D1191">
        <v>454.29599999999999</v>
      </c>
      <c r="E1191">
        <v>453.7</v>
      </c>
      <c r="F1191">
        <v>26.936</v>
      </c>
      <c r="G1191">
        <v>90.769099999999995</v>
      </c>
      <c r="H1191">
        <v>26.1218</v>
      </c>
      <c r="I1191">
        <v>1.2300499999999999E-3</v>
      </c>
      <c r="J1191">
        <v>0.99984899999999999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508.75400000000002</v>
      </c>
      <c r="C1192">
        <v>456.358</v>
      </c>
      <c r="D1192">
        <v>456.31900000000002</v>
      </c>
      <c r="E1192">
        <v>455.72199999999998</v>
      </c>
      <c r="F1192">
        <v>26.9724</v>
      </c>
      <c r="G1192">
        <v>91.889799999999994</v>
      </c>
      <c r="H1192">
        <v>26.229800000000001</v>
      </c>
      <c r="I1192">
        <v>1.2300499999999999E-3</v>
      </c>
      <c r="J1192">
        <v>0.99939</v>
      </c>
      <c r="K1192">
        <v>0</v>
      </c>
      <c r="L1192" t="s">
        <v>43</v>
      </c>
    </row>
    <row r="1193" spans="1:12" x14ac:dyDescent="0.25">
      <c r="A1193" t="s">
        <v>52</v>
      </c>
      <c r="B1193">
        <v>506.38499999999999</v>
      </c>
      <c r="C1193">
        <v>454.36799999999999</v>
      </c>
      <c r="D1193">
        <v>454.32799999999997</v>
      </c>
      <c r="E1193">
        <v>453.73</v>
      </c>
      <c r="F1193">
        <v>26.9682</v>
      </c>
      <c r="G1193">
        <v>90.516199999999998</v>
      </c>
      <c r="H1193">
        <v>26.246700000000001</v>
      </c>
      <c r="I1193">
        <v>1.2300600000000001E-3</v>
      </c>
      <c r="J1193">
        <v>0.99971100000000002</v>
      </c>
      <c r="K1193">
        <v>0</v>
      </c>
      <c r="L1193" t="s">
        <v>43</v>
      </c>
    </row>
    <row r="1194" spans="1:12" x14ac:dyDescent="0.25">
      <c r="A1194" t="s">
        <v>52</v>
      </c>
      <c r="B1194">
        <v>508.50400000000002</v>
      </c>
      <c r="C1194">
        <v>456.22699999999998</v>
      </c>
      <c r="D1194">
        <v>456.18599999999998</v>
      </c>
      <c r="E1194">
        <v>455.59500000000003</v>
      </c>
      <c r="F1194">
        <v>26.883099999999999</v>
      </c>
      <c r="G1194">
        <v>92.561300000000003</v>
      </c>
      <c r="H1194">
        <v>26.2</v>
      </c>
      <c r="I1194">
        <v>1.2300499999999999E-3</v>
      </c>
      <c r="J1194">
        <v>0.99976600000000004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505.65600000000001</v>
      </c>
      <c r="C1195">
        <v>453.67700000000002</v>
      </c>
      <c r="D1195">
        <v>453.63799999999998</v>
      </c>
      <c r="E1195">
        <v>453.04300000000001</v>
      </c>
      <c r="F1195">
        <v>26.928899999999999</v>
      </c>
      <c r="G1195">
        <v>90.412800000000004</v>
      </c>
      <c r="H1195">
        <v>26.177099999999999</v>
      </c>
      <c r="I1195">
        <v>1.2300499999999999E-3</v>
      </c>
      <c r="J1195">
        <v>0.99974499999999999</v>
      </c>
      <c r="K1195">
        <v>0</v>
      </c>
      <c r="L1195" t="s">
        <v>43</v>
      </c>
    </row>
    <row r="1196" spans="1:12" x14ac:dyDescent="0.25">
      <c r="A1196" t="s">
        <v>52</v>
      </c>
      <c r="B1196">
        <v>507.95100000000002</v>
      </c>
      <c r="C1196">
        <v>455.93200000000002</v>
      </c>
      <c r="D1196">
        <v>455.89</v>
      </c>
      <c r="E1196">
        <v>455.29500000000002</v>
      </c>
      <c r="F1196">
        <v>26.974299999999999</v>
      </c>
      <c r="G1196">
        <v>91.5124</v>
      </c>
      <c r="H1196">
        <v>26.164899999999999</v>
      </c>
      <c r="I1196">
        <v>1.2300600000000001E-3</v>
      </c>
      <c r="J1196">
        <v>0.99976299999999996</v>
      </c>
      <c r="K1196">
        <v>0</v>
      </c>
      <c r="L1196" t="s">
        <v>43</v>
      </c>
    </row>
    <row r="1197" spans="1:12" x14ac:dyDescent="0.25">
      <c r="A1197" t="s">
        <v>52</v>
      </c>
      <c r="B1197">
        <v>507.05200000000002</v>
      </c>
      <c r="C1197">
        <v>455.04899999999998</v>
      </c>
      <c r="D1197">
        <v>455.00900000000001</v>
      </c>
      <c r="E1197">
        <v>454.41800000000001</v>
      </c>
      <c r="F1197">
        <v>27.015699999999999</v>
      </c>
      <c r="G1197">
        <v>91.150499999999994</v>
      </c>
      <c r="H1197">
        <v>26.179400000000001</v>
      </c>
      <c r="I1197">
        <v>1.2300499999999999E-3</v>
      </c>
      <c r="J1197">
        <v>0.999583</v>
      </c>
      <c r="K1197">
        <v>0</v>
      </c>
      <c r="L1197" t="s">
        <v>43</v>
      </c>
    </row>
    <row r="1198" spans="1:12" x14ac:dyDescent="0.25">
      <c r="A1198" t="s">
        <v>52</v>
      </c>
      <c r="B1198">
        <v>508.08699999999999</v>
      </c>
      <c r="C1198">
        <v>455.66800000000001</v>
      </c>
      <c r="D1198">
        <v>455.625</v>
      </c>
      <c r="E1198">
        <v>455.02600000000001</v>
      </c>
      <c r="F1198">
        <v>26.929099999999998</v>
      </c>
      <c r="G1198">
        <v>91.445700000000002</v>
      </c>
      <c r="H1198">
        <v>26.174099999999999</v>
      </c>
      <c r="I1198">
        <v>1.2300499999999999E-3</v>
      </c>
      <c r="J1198">
        <v>0.99994300000000003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506.99</v>
      </c>
      <c r="C1199">
        <v>454.74900000000002</v>
      </c>
      <c r="D1199">
        <v>454.70699999999999</v>
      </c>
      <c r="E1199">
        <v>454.10199999999998</v>
      </c>
      <c r="F1199">
        <v>26.994700000000002</v>
      </c>
      <c r="G1199">
        <v>91.263199999999998</v>
      </c>
      <c r="H1199">
        <v>26.23</v>
      </c>
      <c r="I1199">
        <v>1.2300499999999999E-3</v>
      </c>
      <c r="J1199">
        <v>0.999718</v>
      </c>
      <c r="K1199">
        <v>0</v>
      </c>
      <c r="L1199" t="s">
        <v>43</v>
      </c>
    </row>
    <row r="1200" spans="1:12" x14ac:dyDescent="0.25">
      <c r="A1200" t="s">
        <v>52</v>
      </c>
      <c r="B1200">
        <v>507.745</v>
      </c>
      <c r="C1200">
        <v>455.64499999999998</v>
      </c>
      <c r="D1200">
        <v>455.60199999999998</v>
      </c>
      <c r="E1200">
        <v>455.005</v>
      </c>
      <c r="F1200">
        <v>26.967400000000001</v>
      </c>
      <c r="G1200">
        <v>91.983099999999993</v>
      </c>
      <c r="H1200">
        <v>26.148199999999999</v>
      </c>
      <c r="I1200">
        <v>1.2300499999999999E-3</v>
      </c>
      <c r="J1200">
        <v>0.99975700000000001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506.274</v>
      </c>
      <c r="C1201">
        <v>453.96699999999998</v>
      </c>
      <c r="D1201">
        <v>453.92700000000002</v>
      </c>
      <c r="E1201">
        <v>453.33100000000002</v>
      </c>
      <c r="F1201">
        <v>26.9373</v>
      </c>
      <c r="G1201">
        <v>90.509299999999996</v>
      </c>
      <c r="H1201">
        <v>26.1662</v>
      </c>
      <c r="I1201">
        <v>1.2300499999999999E-3</v>
      </c>
      <c r="J1201">
        <v>0.99990400000000002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508.22500000000002</v>
      </c>
      <c r="C1202">
        <v>455.90600000000001</v>
      </c>
      <c r="D1202">
        <v>455.86500000000001</v>
      </c>
      <c r="E1202">
        <v>455.27300000000002</v>
      </c>
      <c r="F1202">
        <v>26.912099999999999</v>
      </c>
      <c r="G1202">
        <v>91.923900000000003</v>
      </c>
      <c r="H1202">
        <v>26.2182</v>
      </c>
      <c r="I1202">
        <v>1.2300600000000001E-3</v>
      </c>
      <c r="J1202">
        <v>0.99954699999999996</v>
      </c>
      <c r="K1202">
        <v>0</v>
      </c>
      <c r="L1202" t="s">
        <v>43</v>
      </c>
    </row>
    <row r="1203" spans="1:12" x14ac:dyDescent="0.25">
      <c r="A1203" t="s">
        <v>52</v>
      </c>
      <c r="B1203">
        <v>508.30599999999998</v>
      </c>
      <c r="C1203">
        <v>456.245</v>
      </c>
      <c r="D1203">
        <v>456.20499999999998</v>
      </c>
      <c r="E1203">
        <v>455.60899999999998</v>
      </c>
      <c r="F1203">
        <v>26.944700000000001</v>
      </c>
      <c r="G1203">
        <v>91.1126</v>
      </c>
      <c r="H1203">
        <v>26.1477</v>
      </c>
      <c r="I1203">
        <v>1.2300499999999999E-3</v>
      </c>
      <c r="J1203">
        <v>0.99967099999999998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507.53399999999999</v>
      </c>
      <c r="C1204">
        <v>455.28100000000001</v>
      </c>
      <c r="D1204">
        <v>455.24200000000002</v>
      </c>
      <c r="E1204">
        <v>454.64800000000002</v>
      </c>
      <c r="F1204">
        <v>26.9221</v>
      </c>
      <c r="G1204">
        <v>92.110100000000003</v>
      </c>
      <c r="H1204">
        <v>26.260999999999999</v>
      </c>
      <c r="I1204">
        <v>1.2300499999999999E-3</v>
      </c>
      <c r="J1204">
        <v>0.99830399999999997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505.40100000000001</v>
      </c>
      <c r="C1205">
        <v>453.42</v>
      </c>
      <c r="D1205">
        <v>453.38200000000001</v>
      </c>
      <c r="E1205">
        <v>452.78</v>
      </c>
      <c r="F1205">
        <v>26.879100000000001</v>
      </c>
      <c r="G1205">
        <v>90.948300000000003</v>
      </c>
      <c r="H1205">
        <v>26.2729</v>
      </c>
      <c r="I1205">
        <v>1.2300600000000001E-3</v>
      </c>
      <c r="J1205">
        <v>0.99880800000000003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510.43</v>
      </c>
      <c r="C1206">
        <v>454.46899999999999</v>
      </c>
      <c r="D1206">
        <v>454.43</v>
      </c>
      <c r="E1206">
        <v>453.83</v>
      </c>
      <c r="F1206">
        <v>26.714099999999998</v>
      </c>
      <c r="G1206">
        <v>91.128299999999996</v>
      </c>
      <c r="H1206">
        <v>26.235099999999999</v>
      </c>
      <c r="I1206">
        <v>1.2300499999999999E-3</v>
      </c>
      <c r="J1206">
        <v>0.99880800000000003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507.875</v>
      </c>
      <c r="C1207">
        <v>455.67200000000003</v>
      </c>
      <c r="D1207">
        <v>455.63200000000001</v>
      </c>
      <c r="E1207">
        <v>455.03</v>
      </c>
      <c r="F1207">
        <v>26.966799999999999</v>
      </c>
      <c r="G1207">
        <v>91.937700000000007</v>
      </c>
      <c r="H1207">
        <v>26.216899999999999</v>
      </c>
      <c r="I1207">
        <v>1.2300499999999999E-3</v>
      </c>
      <c r="J1207">
        <v>0.99915600000000004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509.46699999999998</v>
      </c>
      <c r="C1208">
        <v>457.27499999999998</v>
      </c>
      <c r="D1208">
        <v>457.23500000000001</v>
      </c>
      <c r="E1208">
        <v>456.64</v>
      </c>
      <c r="F1208">
        <v>26.934000000000001</v>
      </c>
      <c r="G1208">
        <v>93.083200000000005</v>
      </c>
      <c r="H1208">
        <v>26.1692</v>
      </c>
      <c r="I1208">
        <v>1.2300600000000001E-3</v>
      </c>
      <c r="J1208">
        <v>0.99963599999999997</v>
      </c>
      <c r="K1208">
        <v>0</v>
      </c>
      <c r="L1208" t="s">
        <v>43</v>
      </c>
    </row>
    <row r="1209" spans="1:12" x14ac:dyDescent="0.25">
      <c r="A1209" t="s">
        <v>52</v>
      </c>
      <c r="B1209">
        <v>505.23</v>
      </c>
      <c r="C1209">
        <v>453.279</v>
      </c>
      <c r="D1209">
        <v>453.23599999999999</v>
      </c>
      <c r="E1209">
        <v>452.63499999999999</v>
      </c>
      <c r="F1209">
        <v>26.901700000000002</v>
      </c>
      <c r="G1209">
        <v>90.405000000000001</v>
      </c>
      <c r="H1209">
        <v>26.2058</v>
      </c>
      <c r="I1209">
        <v>1.2300499999999999E-3</v>
      </c>
      <c r="J1209">
        <v>0.99928300000000003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507.99200000000002</v>
      </c>
      <c r="C1210">
        <v>455.55799999999999</v>
      </c>
      <c r="D1210">
        <v>455.517</v>
      </c>
      <c r="E1210">
        <v>454.923</v>
      </c>
      <c r="F1210">
        <v>26.9876</v>
      </c>
      <c r="G1210">
        <v>91.709100000000007</v>
      </c>
      <c r="H1210">
        <v>26.169799999999999</v>
      </c>
      <c r="I1210">
        <v>1.2300499999999999E-3</v>
      </c>
      <c r="J1210">
        <v>0.99974200000000002</v>
      </c>
      <c r="K1210">
        <v>0</v>
      </c>
      <c r="L1210" t="s">
        <v>43</v>
      </c>
    </row>
    <row r="1211" spans="1:12" x14ac:dyDescent="0.25">
      <c r="A1211" t="s">
        <v>52</v>
      </c>
      <c r="B1211">
        <v>508.29</v>
      </c>
      <c r="C1211">
        <v>456.09500000000003</v>
      </c>
      <c r="D1211">
        <v>456.05599999999998</v>
      </c>
      <c r="E1211">
        <v>455.452</v>
      </c>
      <c r="F1211">
        <v>27.026399999999999</v>
      </c>
      <c r="G1211">
        <v>92.025099999999995</v>
      </c>
      <c r="H1211">
        <v>26.213899999999999</v>
      </c>
      <c r="I1211">
        <v>1.2300499999999999E-3</v>
      </c>
      <c r="J1211">
        <v>0.99994000000000005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505.899</v>
      </c>
      <c r="C1212">
        <v>453.81799999999998</v>
      </c>
      <c r="D1212">
        <v>453.77800000000002</v>
      </c>
      <c r="E1212">
        <v>453.17899999999997</v>
      </c>
      <c r="F1212">
        <v>26.944299999999998</v>
      </c>
      <c r="G1212">
        <v>91.427700000000002</v>
      </c>
      <c r="H1212">
        <v>26.19</v>
      </c>
      <c r="I1212">
        <v>1.23007E-3</v>
      </c>
      <c r="J1212">
        <v>0.99992300000000001</v>
      </c>
      <c r="K1212">
        <v>0</v>
      </c>
      <c r="L1212" t="s">
        <v>43</v>
      </c>
    </row>
    <row r="1213" spans="1:12" x14ac:dyDescent="0.25">
      <c r="A1213" t="s">
        <v>52</v>
      </c>
      <c r="B1213">
        <v>506.92099999999999</v>
      </c>
      <c r="C1213">
        <v>454.74700000000001</v>
      </c>
      <c r="D1213">
        <v>454.70800000000003</v>
      </c>
      <c r="E1213">
        <v>454.10899999999998</v>
      </c>
      <c r="F1213">
        <v>26.896000000000001</v>
      </c>
      <c r="G1213">
        <v>90.7226</v>
      </c>
      <c r="H1213">
        <v>26.2224</v>
      </c>
      <c r="I1213">
        <v>1.2300499999999999E-3</v>
      </c>
      <c r="J1213">
        <v>0.99908600000000003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506.87400000000002</v>
      </c>
      <c r="C1214">
        <v>454.52800000000002</v>
      </c>
      <c r="D1214">
        <v>454.488</v>
      </c>
      <c r="E1214">
        <v>453.88499999999999</v>
      </c>
      <c r="F1214">
        <v>26.942499999999999</v>
      </c>
      <c r="G1214">
        <v>91.322199999999995</v>
      </c>
      <c r="H1214">
        <v>26.184000000000001</v>
      </c>
      <c r="I1214">
        <v>1.2300499999999999E-3</v>
      </c>
      <c r="J1214">
        <v>0.99977800000000006</v>
      </c>
      <c r="K1214">
        <v>0</v>
      </c>
      <c r="L1214" t="s">
        <v>43</v>
      </c>
    </row>
    <row r="1215" spans="1:12" x14ac:dyDescent="0.25">
      <c r="A1215" t="s">
        <v>52</v>
      </c>
      <c r="B1215">
        <v>505.65</v>
      </c>
      <c r="C1215">
        <v>453.51900000000001</v>
      </c>
      <c r="D1215">
        <v>453.47800000000001</v>
      </c>
      <c r="E1215">
        <v>452.88200000000001</v>
      </c>
      <c r="F1215">
        <v>26.925599999999999</v>
      </c>
      <c r="G1215">
        <v>90.458799999999997</v>
      </c>
      <c r="H1215">
        <v>26.229500000000002</v>
      </c>
      <c r="I1215">
        <v>1.2300499999999999E-3</v>
      </c>
      <c r="J1215">
        <v>0.99982099999999996</v>
      </c>
      <c r="K1215">
        <v>0</v>
      </c>
      <c r="L1215" t="s">
        <v>43</v>
      </c>
    </row>
    <row r="1216" spans="1:12" x14ac:dyDescent="0.25">
      <c r="A1216" t="s">
        <v>52</v>
      </c>
      <c r="B1216">
        <v>506.03899999999999</v>
      </c>
      <c r="C1216">
        <v>453.50799999999998</v>
      </c>
      <c r="D1216">
        <v>453.46699999999998</v>
      </c>
      <c r="E1216">
        <v>452.86599999999999</v>
      </c>
      <c r="F1216">
        <v>26.9177</v>
      </c>
      <c r="G1216">
        <v>91.063900000000004</v>
      </c>
      <c r="H1216">
        <v>26.1448</v>
      </c>
      <c r="I1216">
        <v>1.2300499999999999E-3</v>
      </c>
      <c r="J1216">
        <v>0.99951299999999998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505.23700000000002</v>
      </c>
      <c r="C1217">
        <v>453.202</v>
      </c>
      <c r="D1217">
        <v>453.16300000000001</v>
      </c>
      <c r="E1217">
        <v>452.565</v>
      </c>
      <c r="F1217">
        <v>26.934699999999999</v>
      </c>
      <c r="G1217">
        <v>90.430800000000005</v>
      </c>
      <c r="H1217">
        <v>26.123699999999999</v>
      </c>
      <c r="I1217">
        <v>1.2300499999999999E-3</v>
      </c>
      <c r="J1217">
        <v>0.99963999999999997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508.30500000000001</v>
      </c>
      <c r="C1218">
        <v>455.37599999999998</v>
      </c>
      <c r="D1218">
        <v>455.33600000000001</v>
      </c>
      <c r="E1218">
        <v>454.73700000000002</v>
      </c>
      <c r="F1218">
        <v>26.888400000000001</v>
      </c>
      <c r="G1218">
        <v>91.793099999999995</v>
      </c>
      <c r="H1218">
        <v>26.1736</v>
      </c>
      <c r="I1218">
        <v>1.2300600000000001E-3</v>
      </c>
      <c r="J1218">
        <v>0.99999800000000005</v>
      </c>
      <c r="K1218">
        <v>0</v>
      </c>
      <c r="L1218" t="s">
        <v>43</v>
      </c>
    </row>
    <row r="1219" spans="1:25" x14ac:dyDescent="0.25">
      <c r="A1219" t="s">
        <v>52</v>
      </c>
      <c r="B1219">
        <v>507.75400000000002</v>
      </c>
      <c r="C1219">
        <v>455.589</v>
      </c>
      <c r="D1219">
        <v>455.54899999999998</v>
      </c>
      <c r="E1219">
        <v>454.94900000000001</v>
      </c>
      <c r="F1219">
        <v>26.916499999999999</v>
      </c>
      <c r="G1219">
        <v>90.545299999999997</v>
      </c>
      <c r="H1219">
        <v>26.152000000000001</v>
      </c>
      <c r="I1219">
        <v>1.2300499999999999E-3</v>
      </c>
      <c r="J1219">
        <v>0.99965800000000005</v>
      </c>
      <c r="K1219">
        <v>0</v>
      </c>
      <c r="L1219" t="s">
        <v>43</v>
      </c>
    </row>
    <row r="1220" spans="1:25" x14ac:dyDescent="0.25">
      <c r="A1220" t="s">
        <v>52</v>
      </c>
      <c r="B1220">
        <v>509.49700000000001</v>
      </c>
      <c r="C1220">
        <v>454.85</v>
      </c>
      <c r="D1220">
        <v>454.81200000000001</v>
      </c>
      <c r="E1220">
        <v>454.21499999999997</v>
      </c>
      <c r="F1220">
        <v>26.9084</v>
      </c>
      <c r="G1220">
        <v>91.153800000000004</v>
      </c>
      <c r="H1220">
        <v>26.1691</v>
      </c>
      <c r="I1220">
        <v>1.2300499999999999E-3</v>
      </c>
      <c r="J1220">
        <v>0.99995000000000001</v>
      </c>
      <c r="K1220">
        <v>0</v>
      </c>
      <c r="L1220" t="s">
        <v>43</v>
      </c>
    </row>
    <row r="1221" spans="1:25" x14ac:dyDescent="0.25">
      <c r="A1221" t="s">
        <v>52</v>
      </c>
      <c r="B1221">
        <v>506.05900000000003</v>
      </c>
      <c r="C1221">
        <v>454.084</v>
      </c>
      <c r="D1221">
        <v>454.04599999999999</v>
      </c>
      <c r="E1221">
        <v>453.45100000000002</v>
      </c>
      <c r="F1221">
        <v>26.944299999999998</v>
      </c>
      <c r="G1221">
        <v>90.405500000000004</v>
      </c>
      <c r="H1221">
        <v>26.1767</v>
      </c>
      <c r="I1221">
        <v>1.2300499999999999E-3</v>
      </c>
      <c r="J1221">
        <v>0.99976100000000001</v>
      </c>
      <c r="K1221">
        <v>0</v>
      </c>
      <c r="L1221" t="s">
        <v>43</v>
      </c>
    </row>
    <row r="1222" spans="1:25" x14ac:dyDescent="0.25">
      <c r="A1222" t="s">
        <v>52</v>
      </c>
      <c r="B1222">
        <v>506.97800000000001</v>
      </c>
      <c r="C1222">
        <v>454.87</v>
      </c>
      <c r="D1222">
        <v>454.83</v>
      </c>
      <c r="E1222">
        <v>454.23200000000003</v>
      </c>
      <c r="F1222">
        <v>26.902100000000001</v>
      </c>
      <c r="G1222">
        <v>90.574299999999994</v>
      </c>
      <c r="H1222">
        <v>26.1738</v>
      </c>
      <c r="I1222">
        <v>1.2300499999999999E-3</v>
      </c>
      <c r="J1222">
        <v>0.99976799999999999</v>
      </c>
      <c r="K1222">
        <v>0</v>
      </c>
      <c r="L1222" t="s">
        <v>43</v>
      </c>
    </row>
    <row r="1223" spans="1:25" x14ac:dyDescent="0.25">
      <c r="A1223" t="s">
        <v>52</v>
      </c>
      <c r="B1223">
        <v>507.23399999999998</v>
      </c>
      <c r="C1223">
        <v>454.95100000000002</v>
      </c>
      <c r="D1223">
        <v>454.91300000000001</v>
      </c>
      <c r="E1223">
        <v>454.322</v>
      </c>
      <c r="F1223">
        <v>27.0002</v>
      </c>
      <c r="G1223">
        <v>90.861900000000006</v>
      </c>
      <c r="H1223">
        <v>26.2761</v>
      </c>
      <c r="I1223">
        <v>1.2300499999999999E-3</v>
      </c>
      <c r="J1223">
        <v>0.99990599999999996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506.27199999999999</v>
      </c>
      <c r="C1224">
        <v>454.25400000000002</v>
      </c>
      <c r="D1224">
        <v>454.21800000000002</v>
      </c>
      <c r="E1224">
        <v>453.60700000000003</v>
      </c>
      <c r="F1224">
        <v>26.931799999999999</v>
      </c>
      <c r="G1224">
        <v>90.832899999999995</v>
      </c>
      <c r="H1224">
        <v>26.0991</v>
      </c>
      <c r="I1224">
        <v>1.2300499999999999E-3</v>
      </c>
      <c r="J1224">
        <v>0.99991699999999994</v>
      </c>
      <c r="K1224">
        <v>0</v>
      </c>
      <c r="L1224" t="s">
        <v>43</v>
      </c>
    </row>
    <row r="1225" spans="1:25" x14ac:dyDescent="0.25">
      <c r="A1225" t="s">
        <v>52</v>
      </c>
      <c r="B1225">
        <v>506.589</v>
      </c>
      <c r="C1225">
        <v>454.65499999999997</v>
      </c>
      <c r="D1225">
        <v>454.61599999999999</v>
      </c>
      <c r="E1225">
        <v>454.02</v>
      </c>
      <c r="F1225">
        <v>27.0627</v>
      </c>
      <c r="G1225">
        <v>91.028499999999994</v>
      </c>
      <c r="H1225">
        <v>26.2515</v>
      </c>
      <c r="I1225">
        <v>1.2300600000000001E-3</v>
      </c>
      <c r="J1225">
        <v>0.99953700000000001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507.18700000000001</v>
      </c>
      <c r="C1226">
        <v>454.93400000000003</v>
      </c>
      <c r="D1226">
        <v>454.89400000000001</v>
      </c>
      <c r="E1226">
        <v>454.29899999999998</v>
      </c>
      <c r="F1226">
        <v>27.001999999999999</v>
      </c>
      <c r="G1226">
        <v>90.59</v>
      </c>
      <c r="H1226">
        <v>26.234500000000001</v>
      </c>
      <c r="I1226">
        <v>1.2300499999999999E-3</v>
      </c>
      <c r="J1226">
        <v>0.99854600000000004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508.61500000000001</v>
      </c>
      <c r="C1227">
        <v>456.47800000000001</v>
      </c>
      <c r="D1227">
        <v>456.43700000000001</v>
      </c>
      <c r="E1227">
        <v>455.84100000000001</v>
      </c>
      <c r="F1227">
        <v>27.0258</v>
      </c>
      <c r="G1227">
        <v>92.087500000000006</v>
      </c>
      <c r="H1227">
        <v>26.1435</v>
      </c>
      <c r="I1227">
        <v>1.2300600000000001E-3</v>
      </c>
      <c r="J1227">
        <v>0.99976600000000004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507.44400000000002</v>
      </c>
      <c r="C1228">
        <v>454.98599999999999</v>
      </c>
      <c r="D1228">
        <v>454.947</v>
      </c>
      <c r="E1228">
        <v>454.35</v>
      </c>
      <c r="F1228">
        <v>26.985399999999998</v>
      </c>
      <c r="G1228">
        <v>91.360500000000002</v>
      </c>
      <c r="H1228">
        <v>26.086099999999998</v>
      </c>
      <c r="I1228">
        <v>1.23007E-3</v>
      </c>
      <c r="J1228">
        <v>0.99797199999999997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508.14</v>
      </c>
      <c r="C1229">
        <v>456.01600000000002</v>
      </c>
      <c r="D1229">
        <v>455.97399999999999</v>
      </c>
      <c r="E1229">
        <v>455.37900000000002</v>
      </c>
      <c r="F1229">
        <v>26.993500000000001</v>
      </c>
      <c r="G1229">
        <v>91.735100000000003</v>
      </c>
      <c r="H1229">
        <v>26.236000000000001</v>
      </c>
      <c r="I1229">
        <v>1.2300600000000001E-3</v>
      </c>
      <c r="J1229">
        <v>0.99992800000000004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507.09300000000002</v>
      </c>
      <c r="C1230">
        <v>454.84100000000001</v>
      </c>
      <c r="D1230">
        <v>454.8</v>
      </c>
      <c r="E1230">
        <v>454.20100000000002</v>
      </c>
      <c r="F1230">
        <v>26.974900000000002</v>
      </c>
      <c r="G1230">
        <v>91.276499999999999</v>
      </c>
      <c r="H1230">
        <v>26.247499999999999</v>
      </c>
      <c r="I1230">
        <v>1.23007E-3</v>
      </c>
      <c r="J1230">
        <v>0.99998900000000002</v>
      </c>
      <c r="K1230">
        <v>0</v>
      </c>
      <c r="L1230" t="s">
        <v>43</v>
      </c>
    </row>
    <row r="1231" spans="1:25" x14ac:dyDescent="0.25">
      <c r="A1231" t="s">
        <v>52</v>
      </c>
      <c r="B1231">
        <v>506.86900000000003</v>
      </c>
      <c r="C1231">
        <v>454.92399999999998</v>
      </c>
      <c r="D1231">
        <v>454.88299999999998</v>
      </c>
      <c r="E1231">
        <v>454.29300000000001</v>
      </c>
      <c r="F1231">
        <v>26.9724</v>
      </c>
      <c r="G1231">
        <v>90.966399999999993</v>
      </c>
      <c r="H1231">
        <v>26.215299999999999</v>
      </c>
      <c r="I1231">
        <v>1.23007E-3</v>
      </c>
      <c r="J1231">
        <v>0.999865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506.30200000000002</v>
      </c>
      <c r="C1232">
        <v>454.14100000000002</v>
      </c>
      <c r="D1232">
        <v>454.10199999999998</v>
      </c>
      <c r="E1232">
        <v>453.50599999999997</v>
      </c>
      <c r="F1232">
        <v>26.946999999999999</v>
      </c>
      <c r="G1232">
        <v>90.290400000000005</v>
      </c>
      <c r="H1232">
        <v>26.136199999999999</v>
      </c>
      <c r="I1232">
        <v>1.2300499999999999E-3</v>
      </c>
      <c r="J1232">
        <v>0.99992300000000001</v>
      </c>
      <c r="K1232">
        <v>0</v>
      </c>
      <c r="L1232" t="s">
        <v>43</v>
      </c>
      <c r="R1232">
        <f>AVERAGE(B1183:B1232)</f>
        <v>507.27036000000015</v>
      </c>
      <c r="S1232">
        <f>AVERAGE(C1183:C1232)</f>
        <v>454.91873999999996</v>
      </c>
      <c r="U1232">
        <f>_xlfn.VAR.P(B1183:B1232)</f>
        <v>1.2518342703999989</v>
      </c>
      <c r="V1232">
        <f>_xlfn.VAR.P(C1183:C1232)</f>
        <v>0.86485819239999828</v>
      </c>
      <c r="X1232">
        <f>1.96*SQRT(U1232)/50</f>
        <v>4.3859076748917716E-2</v>
      </c>
      <c r="Y1232">
        <f>1.96*SQRT(V1232)/50</f>
        <v>3.6455118882943359E-2</v>
      </c>
    </row>
    <row r="1233" spans="1:12" x14ac:dyDescent="0.25">
      <c r="A1233" t="s">
        <v>52</v>
      </c>
      <c r="B1233">
        <v>25588.484499999999</v>
      </c>
      <c r="C1233" t="s">
        <v>37</v>
      </c>
    </row>
    <row r="1234" spans="1:12" x14ac:dyDescent="0.25">
      <c r="A1234" t="s">
        <v>78</v>
      </c>
      <c r="B1234">
        <v>390.59199999999998</v>
      </c>
      <c r="C1234">
        <v>390.15699999999998</v>
      </c>
      <c r="D1234">
        <v>390.12099999999998</v>
      </c>
      <c r="E1234">
        <v>389.53</v>
      </c>
      <c r="F1234">
        <v>27.1463</v>
      </c>
      <c r="G1234">
        <v>0</v>
      </c>
      <c r="H1234">
        <v>26.422799999999999</v>
      </c>
      <c r="I1234">
        <v>1.2300499999999999E-3</v>
      </c>
      <c r="J1234">
        <v>0.99871699999999997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390.52300000000002</v>
      </c>
      <c r="C1235">
        <v>390.04700000000003</v>
      </c>
      <c r="D1235">
        <v>390.012</v>
      </c>
      <c r="E1235">
        <v>389.40600000000001</v>
      </c>
      <c r="F1235">
        <v>27.1326</v>
      </c>
      <c r="G1235">
        <v>0</v>
      </c>
      <c r="H1235">
        <v>26.352499999999999</v>
      </c>
      <c r="I1235">
        <v>1.23007E-3</v>
      </c>
      <c r="J1235">
        <v>0.99951599999999996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389.88799999999998</v>
      </c>
      <c r="C1236">
        <v>389.40199999999999</v>
      </c>
      <c r="D1236">
        <v>389.36500000000001</v>
      </c>
      <c r="E1236">
        <v>388.77199999999999</v>
      </c>
      <c r="F1236">
        <v>27.152899999999999</v>
      </c>
      <c r="G1236">
        <v>0</v>
      </c>
      <c r="H1236">
        <v>26.398800000000001</v>
      </c>
      <c r="I1236">
        <v>1.2300499999999999E-3</v>
      </c>
      <c r="J1236">
        <v>0.99982400000000005</v>
      </c>
      <c r="K1236">
        <v>0</v>
      </c>
      <c r="L1236" t="s">
        <v>43</v>
      </c>
    </row>
    <row r="1237" spans="1:12" x14ac:dyDescent="0.25">
      <c r="A1237" t="s">
        <v>78</v>
      </c>
      <c r="B1237">
        <v>391.20600000000002</v>
      </c>
      <c r="C1237">
        <v>390.80700000000002</v>
      </c>
      <c r="D1237">
        <v>390.77199999999999</v>
      </c>
      <c r="E1237">
        <v>390.17</v>
      </c>
      <c r="F1237">
        <v>27.117899999999999</v>
      </c>
      <c r="G1237">
        <v>0</v>
      </c>
      <c r="H1237">
        <v>26.41</v>
      </c>
      <c r="I1237">
        <v>1.2300499999999999E-3</v>
      </c>
      <c r="J1237">
        <v>0.99976500000000001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391.16500000000002</v>
      </c>
      <c r="C1238">
        <v>390.69900000000001</v>
      </c>
      <c r="D1238">
        <v>390.66500000000002</v>
      </c>
      <c r="E1238">
        <v>390.07600000000002</v>
      </c>
      <c r="F1238">
        <v>27.057300000000001</v>
      </c>
      <c r="G1238">
        <v>0</v>
      </c>
      <c r="H1238">
        <v>26.452400000000001</v>
      </c>
      <c r="I1238">
        <v>1.2300499999999999E-3</v>
      </c>
      <c r="J1238">
        <v>0.99993799999999999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389.92</v>
      </c>
      <c r="C1239">
        <v>389.47699999999998</v>
      </c>
      <c r="D1239">
        <v>389.44299999999998</v>
      </c>
      <c r="E1239">
        <v>388.85199999999998</v>
      </c>
      <c r="F1239">
        <v>27.082899999999999</v>
      </c>
      <c r="G1239">
        <v>0</v>
      </c>
      <c r="H1239">
        <v>26.409500000000001</v>
      </c>
      <c r="I1239">
        <v>1.2300600000000001E-3</v>
      </c>
      <c r="J1239">
        <v>0.99938700000000003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389.81599999999997</v>
      </c>
      <c r="C1240">
        <v>389.44900000000001</v>
      </c>
      <c r="D1240">
        <v>389.411</v>
      </c>
      <c r="E1240">
        <v>388.81599999999997</v>
      </c>
      <c r="F1240">
        <v>27.125599999999999</v>
      </c>
      <c r="G1240">
        <v>0</v>
      </c>
      <c r="H1240">
        <v>26.334299999999999</v>
      </c>
      <c r="I1240">
        <v>1.2300499999999999E-3</v>
      </c>
      <c r="J1240">
        <v>0.99905600000000006</v>
      </c>
      <c r="K1240">
        <v>0</v>
      </c>
      <c r="L1240" t="s">
        <v>43</v>
      </c>
    </row>
    <row r="1241" spans="1:12" x14ac:dyDescent="0.25">
      <c r="A1241" t="s">
        <v>78</v>
      </c>
      <c r="B1241">
        <v>390.858</v>
      </c>
      <c r="C1241">
        <v>390.45400000000001</v>
      </c>
      <c r="D1241">
        <v>390.42099999999999</v>
      </c>
      <c r="E1241">
        <v>389.83</v>
      </c>
      <c r="F1241">
        <v>27.0974</v>
      </c>
      <c r="G1241">
        <v>0</v>
      </c>
      <c r="H1241">
        <v>26.376300000000001</v>
      </c>
      <c r="I1241">
        <v>1.2300499999999999E-3</v>
      </c>
      <c r="J1241">
        <v>0.998811</v>
      </c>
      <c r="K1241">
        <v>0</v>
      </c>
      <c r="L1241" t="s">
        <v>43</v>
      </c>
    </row>
    <row r="1242" spans="1:12" x14ac:dyDescent="0.25">
      <c r="A1242" t="s">
        <v>78</v>
      </c>
      <c r="B1242">
        <v>389.97699999999998</v>
      </c>
      <c r="C1242">
        <v>389.55799999999999</v>
      </c>
      <c r="D1242">
        <v>389.52300000000002</v>
      </c>
      <c r="E1242">
        <v>388.93099999999998</v>
      </c>
      <c r="F1242">
        <v>27.065200000000001</v>
      </c>
      <c r="G1242">
        <v>0</v>
      </c>
      <c r="H1242">
        <v>26.392099999999999</v>
      </c>
      <c r="I1242">
        <v>1.2300600000000001E-3</v>
      </c>
      <c r="J1242">
        <v>0.99983200000000005</v>
      </c>
      <c r="K1242">
        <v>0</v>
      </c>
      <c r="L1242" t="s">
        <v>43</v>
      </c>
    </row>
    <row r="1243" spans="1:12" x14ac:dyDescent="0.25">
      <c r="A1243" t="s">
        <v>78</v>
      </c>
      <c r="B1243">
        <v>390.39699999999999</v>
      </c>
      <c r="C1243">
        <v>389.96600000000001</v>
      </c>
      <c r="D1243">
        <v>389.93099999999998</v>
      </c>
      <c r="E1243">
        <v>389.33499999999998</v>
      </c>
      <c r="F1243">
        <v>27.124300000000002</v>
      </c>
      <c r="G1243">
        <v>0</v>
      </c>
      <c r="H1243">
        <v>26.396799999999999</v>
      </c>
      <c r="I1243">
        <v>1.2300499999999999E-3</v>
      </c>
      <c r="J1243">
        <v>0.99999000000000005</v>
      </c>
      <c r="K1243">
        <v>0</v>
      </c>
      <c r="L1243" t="s">
        <v>43</v>
      </c>
    </row>
    <row r="1244" spans="1:12" x14ac:dyDescent="0.25">
      <c r="A1244" t="s">
        <v>78</v>
      </c>
      <c r="B1244">
        <v>389.84300000000002</v>
      </c>
      <c r="C1244">
        <v>389.43299999999999</v>
      </c>
      <c r="D1244">
        <v>389.39600000000002</v>
      </c>
      <c r="E1244">
        <v>388.80500000000001</v>
      </c>
      <c r="F1244">
        <v>27.103400000000001</v>
      </c>
      <c r="G1244">
        <v>0</v>
      </c>
      <c r="H1244">
        <v>26.386800000000001</v>
      </c>
      <c r="I1244">
        <v>1.2300499999999999E-3</v>
      </c>
      <c r="J1244">
        <v>0.99922299999999997</v>
      </c>
      <c r="K1244">
        <v>0</v>
      </c>
      <c r="L1244" t="s">
        <v>43</v>
      </c>
    </row>
    <row r="1245" spans="1:12" x14ac:dyDescent="0.25">
      <c r="A1245" t="s">
        <v>78</v>
      </c>
      <c r="B1245">
        <v>391.01499999999999</v>
      </c>
      <c r="C1245">
        <v>390.61500000000001</v>
      </c>
      <c r="D1245">
        <v>390.57799999999997</v>
      </c>
      <c r="E1245">
        <v>389.983</v>
      </c>
      <c r="F1245">
        <v>27.029900000000001</v>
      </c>
      <c r="G1245">
        <v>0</v>
      </c>
      <c r="H1245">
        <v>26.4221</v>
      </c>
      <c r="I1245">
        <v>1.2300600000000001E-3</v>
      </c>
      <c r="J1245">
        <v>0.99977800000000006</v>
      </c>
      <c r="K1245">
        <v>0</v>
      </c>
      <c r="L1245" t="s">
        <v>43</v>
      </c>
    </row>
    <row r="1246" spans="1:12" x14ac:dyDescent="0.25">
      <c r="A1246" t="s">
        <v>78</v>
      </c>
      <c r="B1246">
        <v>390.11</v>
      </c>
      <c r="C1246">
        <v>389.673</v>
      </c>
      <c r="D1246">
        <v>389.63900000000001</v>
      </c>
      <c r="E1246">
        <v>389.04300000000001</v>
      </c>
      <c r="F1246">
        <v>27.1294</v>
      </c>
      <c r="G1246">
        <v>0</v>
      </c>
      <c r="H1246">
        <v>26.4817</v>
      </c>
      <c r="I1246">
        <v>1.2300499999999999E-3</v>
      </c>
      <c r="J1246">
        <v>0.99984399999999996</v>
      </c>
      <c r="K1246">
        <v>0</v>
      </c>
      <c r="L1246" t="s">
        <v>43</v>
      </c>
    </row>
    <row r="1247" spans="1:12" x14ac:dyDescent="0.25">
      <c r="A1247" t="s">
        <v>78</v>
      </c>
      <c r="B1247">
        <v>390.58100000000002</v>
      </c>
      <c r="C1247">
        <v>390.15699999999998</v>
      </c>
      <c r="D1247">
        <v>390.12099999999998</v>
      </c>
      <c r="E1247">
        <v>389.52699999999999</v>
      </c>
      <c r="F1247">
        <v>27.0687</v>
      </c>
      <c r="G1247">
        <v>0</v>
      </c>
      <c r="H1247">
        <v>26.326799999999999</v>
      </c>
      <c r="I1247">
        <v>1.2300499999999999E-3</v>
      </c>
      <c r="J1247">
        <v>0.99983599999999995</v>
      </c>
      <c r="K1247">
        <v>0</v>
      </c>
      <c r="L1247" t="s">
        <v>43</v>
      </c>
    </row>
    <row r="1248" spans="1:12" x14ac:dyDescent="0.25">
      <c r="A1248" t="s">
        <v>78</v>
      </c>
      <c r="B1248">
        <v>389.84100000000001</v>
      </c>
      <c r="C1248">
        <v>389.411</v>
      </c>
      <c r="D1248">
        <v>389.375</v>
      </c>
      <c r="E1248">
        <v>388.77499999999998</v>
      </c>
      <c r="F1248">
        <v>27.113399999999999</v>
      </c>
      <c r="G1248">
        <v>0</v>
      </c>
      <c r="H1248">
        <v>26.376899999999999</v>
      </c>
      <c r="I1248">
        <v>1.2300600000000001E-3</v>
      </c>
      <c r="J1248">
        <v>0.99991699999999994</v>
      </c>
      <c r="K1248">
        <v>0</v>
      </c>
      <c r="L1248" t="s">
        <v>43</v>
      </c>
    </row>
    <row r="1249" spans="1:12" x14ac:dyDescent="0.25">
      <c r="A1249" t="s">
        <v>78</v>
      </c>
      <c r="B1249">
        <v>390.72399999999999</v>
      </c>
      <c r="C1249">
        <v>390.29300000000001</v>
      </c>
      <c r="D1249">
        <v>390.25799999999998</v>
      </c>
      <c r="E1249">
        <v>389.66199999999998</v>
      </c>
      <c r="F1249">
        <v>27.090199999999999</v>
      </c>
      <c r="G1249">
        <v>0</v>
      </c>
      <c r="H1249">
        <v>26.437999999999999</v>
      </c>
      <c r="I1249">
        <v>1.2300600000000001E-3</v>
      </c>
      <c r="J1249">
        <v>0.99943700000000002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390.29700000000003</v>
      </c>
      <c r="C1250">
        <v>389.87700000000001</v>
      </c>
      <c r="D1250">
        <v>389.84</v>
      </c>
      <c r="E1250">
        <v>389.24700000000001</v>
      </c>
      <c r="F1250">
        <v>27.110900000000001</v>
      </c>
      <c r="G1250">
        <v>0</v>
      </c>
      <c r="H1250">
        <v>26.4313</v>
      </c>
      <c r="I1250">
        <v>1.2300600000000001E-3</v>
      </c>
      <c r="J1250">
        <v>0.99989499999999998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389.52</v>
      </c>
      <c r="C1251">
        <v>389.142</v>
      </c>
      <c r="D1251">
        <v>389.10599999999999</v>
      </c>
      <c r="E1251">
        <v>388.512</v>
      </c>
      <c r="F1251">
        <v>27.1449</v>
      </c>
      <c r="G1251">
        <v>0</v>
      </c>
      <c r="H1251">
        <v>26.4529</v>
      </c>
      <c r="I1251">
        <v>1.2300600000000001E-3</v>
      </c>
      <c r="J1251">
        <v>0.99981799999999998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390.3</v>
      </c>
      <c r="C1252">
        <v>389.88499999999999</v>
      </c>
      <c r="D1252">
        <v>389.84699999999998</v>
      </c>
      <c r="E1252">
        <v>389.255</v>
      </c>
      <c r="F1252">
        <v>27.108799999999999</v>
      </c>
      <c r="G1252">
        <v>0</v>
      </c>
      <c r="H1252">
        <v>26.4558</v>
      </c>
      <c r="I1252">
        <v>1.2300499999999999E-3</v>
      </c>
      <c r="J1252">
        <v>0.99993500000000002</v>
      </c>
      <c r="K1252">
        <v>0</v>
      </c>
      <c r="L1252" t="s">
        <v>43</v>
      </c>
    </row>
    <row r="1253" spans="1:12" x14ac:dyDescent="0.25">
      <c r="A1253" t="s">
        <v>78</v>
      </c>
      <c r="B1253">
        <v>390.55599999999998</v>
      </c>
      <c r="C1253">
        <v>390.13099999999997</v>
      </c>
      <c r="D1253">
        <v>390.09500000000003</v>
      </c>
      <c r="E1253">
        <v>389.49799999999999</v>
      </c>
      <c r="F1253">
        <v>27.113399999999999</v>
      </c>
      <c r="G1253">
        <v>0</v>
      </c>
      <c r="H1253">
        <v>26.398800000000001</v>
      </c>
      <c r="I1253">
        <v>1.2300499999999999E-3</v>
      </c>
      <c r="J1253">
        <v>0.99993399999999999</v>
      </c>
      <c r="K1253">
        <v>0</v>
      </c>
      <c r="L1253" t="s">
        <v>43</v>
      </c>
    </row>
    <row r="1254" spans="1:12" x14ac:dyDescent="0.25">
      <c r="A1254" t="s">
        <v>78</v>
      </c>
      <c r="B1254">
        <v>392.21800000000002</v>
      </c>
      <c r="C1254">
        <v>391.79700000000003</v>
      </c>
      <c r="D1254">
        <v>391.76100000000002</v>
      </c>
      <c r="E1254">
        <v>391.16399999999999</v>
      </c>
      <c r="F1254">
        <v>27.056699999999999</v>
      </c>
      <c r="G1254">
        <v>0</v>
      </c>
      <c r="H1254">
        <v>26.498000000000001</v>
      </c>
      <c r="I1254">
        <v>1.2300499999999999E-3</v>
      </c>
      <c r="J1254">
        <v>0.99997899999999995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391.387</v>
      </c>
      <c r="C1255">
        <v>390.96899999999999</v>
      </c>
      <c r="D1255">
        <v>390.93400000000003</v>
      </c>
      <c r="E1255">
        <v>390.32799999999997</v>
      </c>
      <c r="F1255">
        <v>27.114599999999999</v>
      </c>
      <c r="G1255">
        <v>0</v>
      </c>
      <c r="H1255">
        <v>26.404800000000002</v>
      </c>
      <c r="I1255">
        <v>1.2301E-3</v>
      </c>
      <c r="J1255">
        <v>0.99987999999999999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390.69900000000001</v>
      </c>
      <c r="C1256">
        <v>390.33600000000001</v>
      </c>
      <c r="D1256">
        <v>390.30099999999999</v>
      </c>
      <c r="E1256">
        <v>389.71</v>
      </c>
      <c r="F1256">
        <v>27.1388</v>
      </c>
      <c r="G1256">
        <v>0</v>
      </c>
      <c r="H1256">
        <v>26.464300000000001</v>
      </c>
      <c r="I1256">
        <v>1.2300600000000001E-3</v>
      </c>
      <c r="J1256">
        <v>0.99997000000000003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390.15499999999997</v>
      </c>
      <c r="C1257">
        <v>389.78100000000001</v>
      </c>
      <c r="D1257">
        <v>389.745</v>
      </c>
      <c r="E1257">
        <v>389.14800000000002</v>
      </c>
      <c r="F1257">
        <v>27.1111</v>
      </c>
      <c r="G1257">
        <v>0</v>
      </c>
      <c r="H1257">
        <v>26.440100000000001</v>
      </c>
      <c r="I1257">
        <v>1.2300600000000001E-3</v>
      </c>
      <c r="J1257">
        <v>0.99968400000000002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390.18200000000002</v>
      </c>
      <c r="C1258">
        <v>389.76100000000002</v>
      </c>
      <c r="D1258">
        <v>389.726</v>
      </c>
      <c r="E1258">
        <v>389.12900000000002</v>
      </c>
      <c r="F1258">
        <v>27.129799999999999</v>
      </c>
      <c r="G1258">
        <v>0</v>
      </c>
      <c r="H1258">
        <v>26.441099999999999</v>
      </c>
      <c r="I1258">
        <v>1.2300499999999999E-3</v>
      </c>
      <c r="J1258">
        <v>0.99979499999999999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390.72</v>
      </c>
      <c r="C1259">
        <v>390.29399999999998</v>
      </c>
      <c r="D1259">
        <v>390.25599999999997</v>
      </c>
      <c r="E1259">
        <v>389.654</v>
      </c>
      <c r="F1259">
        <v>27.109000000000002</v>
      </c>
      <c r="G1259">
        <v>0</v>
      </c>
      <c r="H1259">
        <v>26.377400000000002</v>
      </c>
      <c r="I1259">
        <v>1.2300600000000001E-3</v>
      </c>
      <c r="J1259">
        <v>0.99932500000000002</v>
      </c>
      <c r="K1259">
        <v>0</v>
      </c>
      <c r="L1259" t="s">
        <v>43</v>
      </c>
    </row>
    <row r="1260" spans="1:12" x14ac:dyDescent="0.25">
      <c r="A1260" t="s">
        <v>78</v>
      </c>
      <c r="B1260">
        <v>390.75299999999999</v>
      </c>
      <c r="C1260">
        <v>390.31200000000001</v>
      </c>
      <c r="D1260">
        <v>390.27600000000001</v>
      </c>
      <c r="E1260">
        <v>389.68299999999999</v>
      </c>
      <c r="F1260">
        <v>27.123899999999999</v>
      </c>
      <c r="G1260">
        <v>0</v>
      </c>
      <c r="H1260">
        <v>26.3764</v>
      </c>
      <c r="I1260">
        <v>1.2300499999999999E-3</v>
      </c>
      <c r="J1260">
        <v>0.99989399999999995</v>
      </c>
      <c r="K1260">
        <v>0</v>
      </c>
      <c r="L1260" t="s">
        <v>43</v>
      </c>
    </row>
    <row r="1261" spans="1:12" x14ac:dyDescent="0.25">
      <c r="A1261" t="s">
        <v>78</v>
      </c>
      <c r="B1261">
        <v>391.57900000000001</v>
      </c>
      <c r="C1261">
        <v>391.13900000000001</v>
      </c>
      <c r="D1261">
        <v>391.10300000000001</v>
      </c>
      <c r="E1261">
        <v>390.505</v>
      </c>
      <c r="F1261">
        <v>27.087599999999998</v>
      </c>
      <c r="G1261">
        <v>0</v>
      </c>
      <c r="H1261">
        <v>26.3779</v>
      </c>
      <c r="I1261">
        <v>1.2300600000000001E-3</v>
      </c>
      <c r="J1261">
        <v>0.99997499999999995</v>
      </c>
      <c r="K1261">
        <v>0</v>
      </c>
      <c r="L1261" t="s">
        <v>43</v>
      </c>
    </row>
    <row r="1262" spans="1:12" x14ac:dyDescent="0.25">
      <c r="A1262" t="s">
        <v>78</v>
      </c>
      <c r="B1262">
        <v>391.79199999999997</v>
      </c>
      <c r="C1262">
        <v>391.42399999999998</v>
      </c>
      <c r="D1262">
        <v>391.38900000000001</v>
      </c>
      <c r="E1262">
        <v>390.79</v>
      </c>
      <c r="F1262">
        <v>27.1706</v>
      </c>
      <c r="G1262">
        <v>0</v>
      </c>
      <c r="H1262">
        <v>26.4162</v>
      </c>
      <c r="I1262">
        <v>1.2300499999999999E-3</v>
      </c>
      <c r="J1262">
        <v>0.99990800000000002</v>
      </c>
      <c r="K1262">
        <v>0</v>
      </c>
      <c r="L1262" t="s">
        <v>43</v>
      </c>
    </row>
    <row r="1263" spans="1:12" x14ac:dyDescent="0.25">
      <c r="A1263" t="s">
        <v>78</v>
      </c>
      <c r="B1263">
        <v>390.173</v>
      </c>
      <c r="C1263">
        <v>389.75099999999998</v>
      </c>
      <c r="D1263">
        <v>389.71800000000002</v>
      </c>
      <c r="E1263">
        <v>389.12400000000002</v>
      </c>
      <c r="F1263">
        <v>27.081600000000002</v>
      </c>
      <c r="G1263">
        <v>0</v>
      </c>
      <c r="H1263">
        <v>26.379000000000001</v>
      </c>
      <c r="I1263">
        <v>1.2300499999999999E-3</v>
      </c>
      <c r="J1263">
        <v>0.99888699999999997</v>
      </c>
      <c r="K1263">
        <v>0</v>
      </c>
      <c r="L1263" t="s">
        <v>43</v>
      </c>
    </row>
    <row r="1264" spans="1:12" x14ac:dyDescent="0.25">
      <c r="A1264" t="s">
        <v>78</v>
      </c>
      <c r="B1264">
        <v>390.76400000000001</v>
      </c>
      <c r="C1264">
        <v>390.34300000000002</v>
      </c>
      <c r="D1264">
        <v>390.30799999999999</v>
      </c>
      <c r="E1264">
        <v>389.71100000000001</v>
      </c>
      <c r="F1264">
        <v>27.110099999999999</v>
      </c>
      <c r="G1264">
        <v>0</v>
      </c>
      <c r="H1264">
        <v>26.365500000000001</v>
      </c>
      <c r="I1264">
        <v>1.2300499999999999E-3</v>
      </c>
      <c r="J1264">
        <v>0.999475</v>
      </c>
      <c r="K1264">
        <v>0</v>
      </c>
      <c r="L1264" t="s">
        <v>43</v>
      </c>
    </row>
    <row r="1265" spans="1:12" x14ac:dyDescent="0.25">
      <c r="A1265" t="s">
        <v>78</v>
      </c>
      <c r="B1265">
        <v>391.108</v>
      </c>
      <c r="C1265">
        <v>390.68400000000003</v>
      </c>
      <c r="D1265">
        <v>390.65</v>
      </c>
      <c r="E1265">
        <v>390.05200000000002</v>
      </c>
      <c r="F1265">
        <v>27.1251</v>
      </c>
      <c r="G1265">
        <v>0</v>
      </c>
      <c r="H1265">
        <v>26.422599999999999</v>
      </c>
      <c r="I1265">
        <v>1.2300600000000001E-3</v>
      </c>
      <c r="J1265">
        <v>0.99950099999999997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389.52</v>
      </c>
      <c r="C1266">
        <v>389.09</v>
      </c>
      <c r="D1266">
        <v>389.05399999999997</v>
      </c>
      <c r="E1266">
        <v>388.45600000000002</v>
      </c>
      <c r="F1266">
        <v>27.071000000000002</v>
      </c>
      <c r="G1266">
        <v>0</v>
      </c>
      <c r="H1266">
        <v>26.363499999999998</v>
      </c>
      <c r="I1266">
        <v>1.2300499999999999E-3</v>
      </c>
      <c r="J1266">
        <v>0.99941800000000003</v>
      </c>
      <c r="K1266">
        <v>0</v>
      </c>
      <c r="L1266" t="s">
        <v>43</v>
      </c>
    </row>
    <row r="1267" spans="1:12" x14ac:dyDescent="0.25">
      <c r="A1267" t="s">
        <v>78</v>
      </c>
      <c r="B1267">
        <v>390.16800000000001</v>
      </c>
      <c r="C1267">
        <v>389.80399999999997</v>
      </c>
      <c r="D1267">
        <v>389.77</v>
      </c>
      <c r="E1267">
        <v>389.17700000000002</v>
      </c>
      <c r="F1267">
        <v>27.1355</v>
      </c>
      <c r="G1267">
        <v>0</v>
      </c>
      <c r="H1267">
        <v>26.4847</v>
      </c>
      <c r="I1267">
        <v>1.2300499999999999E-3</v>
      </c>
      <c r="J1267">
        <v>0.99999000000000005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390.05599999999998</v>
      </c>
      <c r="C1268">
        <v>389.62099999999998</v>
      </c>
      <c r="D1268">
        <v>389.58600000000001</v>
      </c>
      <c r="E1268">
        <v>388.99599999999998</v>
      </c>
      <c r="F1268">
        <v>27.058599999999998</v>
      </c>
      <c r="G1268">
        <v>0</v>
      </c>
      <c r="H1268">
        <v>26.360099999999999</v>
      </c>
      <c r="I1268">
        <v>1.2300499999999999E-3</v>
      </c>
      <c r="J1268">
        <v>0.99925699999999995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389.37700000000001</v>
      </c>
      <c r="C1269">
        <v>388.98099999999999</v>
      </c>
      <c r="D1269">
        <v>388.94400000000002</v>
      </c>
      <c r="E1269">
        <v>388.34800000000001</v>
      </c>
      <c r="F1269">
        <v>27.072900000000001</v>
      </c>
      <c r="G1269">
        <v>0</v>
      </c>
      <c r="H1269">
        <v>26.268799999999999</v>
      </c>
      <c r="I1269">
        <v>1.2300499999999999E-3</v>
      </c>
      <c r="J1269">
        <v>0.99998900000000002</v>
      </c>
      <c r="K1269">
        <v>0</v>
      </c>
      <c r="L1269" t="s">
        <v>43</v>
      </c>
    </row>
    <row r="1270" spans="1:12" x14ac:dyDescent="0.25">
      <c r="A1270" t="s">
        <v>78</v>
      </c>
      <c r="B1270">
        <v>390.66800000000001</v>
      </c>
      <c r="C1270">
        <v>390.24700000000001</v>
      </c>
      <c r="D1270">
        <v>390.21199999999999</v>
      </c>
      <c r="E1270">
        <v>389.61500000000001</v>
      </c>
      <c r="F1270">
        <v>27.1051</v>
      </c>
      <c r="G1270">
        <v>0</v>
      </c>
      <c r="H1270">
        <v>26.325500000000002</v>
      </c>
      <c r="I1270">
        <v>1.2300499999999999E-3</v>
      </c>
      <c r="J1270">
        <v>0.99969600000000003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389.13</v>
      </c>
      <c r="C1271">
        <v>388.71</v>
      </c>
      <c r="D1271">
        <v>388.67399999999998</v>
      </c>
      <c r="E1271">
        <v>388.07600000000002</v>
      </c>
      <c r="F1271">
        <v>27.117000000000001</v>
      </c>
      <c r="G1271">
        <v>0</v>
      </c>
      <c r="H1271">
        <v>26.424600000000002</v>
      </c>
      <c r="I1271">
        <v>1.23014E-3</v>
      </c>
      <c r="J1271">
        <v>0.99987899999999996</v>
      </c>
      <c r="K1271">
        <v>0</v>
      </c>
      <c r="L1271" t="s">
        <v>43</v>
      </c>
    </row>
    <row r="1272" spans="1:12" x14ac:dyDescent="0.25">
      <c r="A1272" t="s">
        <v>78</v>
      </c>
      <c r="B1272">
        <v>390.27300000000002</v>
      </c>
      <c r="C1272">
        <v>389.83800000000002</v>
      </c>
      <c r="D1272">
        <v>389.803</v>
      </c>
      <c r="E1272">
        <v>389.20800000000003</v>
      </c>
      <c r="F1272">
        <v>27.1128</v>
      </c>
      <c r="G1272">
        <v>0</v>
      </c>
      <c r="H1272">
        <v>26.468800000000002</v>
      </c>
      <c r="I1272">
        <v>1.2300499999999999E-3</v>
      </c>
      <c r="J1272">
        <v>0.99863999999999997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390.411</v>
      </c>
      <c r="C1273">
        <v>389.98399999999998</v>
      </c>
      <c r="D1273">
        <v>389.94799999999998</v>
      </c>
      <c r="E1273">
        <v>389.35599999999999</v>
      </c>
      <c r="F1273">
        <v>27.081199999999999</v>
      </c>
      <c r="G1273">
        <v>0</v>
      </c>
      <c r="H1273">
        <v>26.415900000000001</v>
      </c>
      <c r="I1273">
        <v>1.2300499999999999E-3</v>
      </c>
      <c r="J1273">
        <v>0.99950300000000003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390.60899999999998</v>
      </c>
      <c r="C1274">
        <v>390.18299999999999</v>
      </c>
      <c r="D1274">
        <v>390.14600000000002</v>
      </c>
      <c r="E1274">
        <v>389.548</v>
      </c>
      <c r="F1274">
        <v>27.115600000000001</v>
      </c>
      <c r="G1274">
        <v>0</v>
      </c>
      <c r="H1274">
        <v>26.446999999999999</v>
      </c>
      <c r="I1274">
        <v>1.2300900000000001E-3</v>
      </c>
      <c r="J1274">
        <v>0.99976399999999999</v>
      </c>
      <c r="K1274">
        <v>0</v>
      </c>
      <c r="L1274" t="s">
        <v>43</v>
      </c>
    </row>
    <row r="1275" spans="1:12" x14ac:dyDescent="0.25">
      <c r="A1275" t="s">
        <v>78</v>
      </c>
      <c r="B1275">
        <v>391.26400000000001</v>
      </c>
      <c r="C1275">
        <v>390.89</v>
      </c>
      <c r="D1275">
        <v>390.85399999999998</v>
      </c>
      <c r="E1275">
        <v>390.25799999999998</v>
      </c>
      <c r="F1275">
        <v>27.087700000000002</v>
      </c>
      <c r="G1275">
        <v>0</v>
      </c>
      <c r="H1275">
        <v>26.438300000000002</v>
      </c>
      <c r="I1275">
        <v>1.2300600000000001E-3</v>
      </c>
      <c r="J1275">
        <v>0.99977000000000005</v>
      </c>
      <c r="K1275">
        <v>0</v>
      </c>
      <c r="L1275" t="s">
        <v>43</v>
      </c>
    </row>
    <row r="1276" spans="1:12" x14ac:dyDescent="0.25">
      <c r="A1276" t="s">
        <v>78</v>
      </c>
      <c r="B1276">
        <v>391.02</v>
      </c>
      <c r="C1276">
        <v>390.58</v>
      </c>
      <c r="D1276">
        <v>390.54300000000001</v>
      </c>
      <c r="E1276">
        <v>389.94200000000001</v>
      </c>
      <c r="F1276">
        <v>27.113600000000002</v>
      </c>
      <c r="G1276">
        <v>0</v>
      </c>
      <c r="H1276">
        <v>26.394200000000001</v>
      </c>
      <c r="I1276">
        <v>1.2300499999999999E-3</v>
      </c>
      <c r="J1276">
        <v>0.99998600000000004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390.959</v>
      </c>
      <c r="C1277">
        <v>390.524</v>
      </c>
      <c r="D1277">
        <v>390.48899999999998</v>
      </c>
      <c r="E1277">
        <v>389.89699999999999</v>
      </c>
      <c r="F1277">
        <v>27.123100000000001</v>
      </c>
      <c r="G1277">
        <v>0</v>
      </c>
      <c r="H1277">
        <v>26.3855</v>
      </c>
      <c r="I1277">
        <v>1.2300499999999999E-3</v>
      </c>
      <c r="J1277">
        <v>0.99998699999999996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416.27199999999999</v>
      </c>
      <c r="C1278">
        <v>413.31299999999999</v>
      </c>
      <c r="D1278">
        <v>413.274</v>
      </c>
      <c r="E1278">
        <v>412.60199999999998</v>
      </c>
      <c r="F1278">
        <v>28.752300000000002</v>
      </c>
      <c r="G1278">
        <v>0</v>
      </c>
      <c r="H1278">
        <v>28.528300000000002</v>
      </c>
      <c r="I1278">
        <v>1.2300600000000001E-3</v>
      </c>
      <c r="J1278">
        <v>0.99654799999999999</v>
      </c>
      <c r="K1278">
        <v>0</v>
      </c>
      <c r="L1278" t="s">
        <v>43</v>
      </c>
    </row>
    <row r="1279" spans="1:12" x14ac:dyDescent="0.25">
      <c r="A1279" t="s">
        <v>78</v>
      </c>
      <c r="B1279">
        <v>390.14800000000002</v>
      </c>
      <c r="C1279">
        <v>389.72500000000002</v>
      </c>
      <c r="D1279">
        <v>389.68700000000001</v>
      </c>
      <c r="E1279">
        <v>389.09300000000002</v>
      </c>
      <c r="F1279">
        <v>27.112300000000001</v>
      </c>
      <c r="G1279">
        <v>0</v>
      </c>
      <c r="H1279">
        <v>26.493400000000001</v>
      </c>
      <c r="I1279">
        <v>1.2300499999999999E-3</v>
      </c>
      <c r="J1279">
        <v>0.99991300000000005</v>
      </c>
      <c r="K1279">
        <v>0</v>
      </c>
      <c r="L1279" t="s">
        <v>43</v>
      </c>
    </row>
    <row r="1280" spans="1:12" x14ac:dyDescent="0.25">
      <c r="A1280" t="s">
        <v>78</v>
      </c>
      <c r="B1280">
        <v>390.85</v>
      </c>
      <c r="C1280">
        <v>390.46899999999999</v>
      </c>
      <c r="D1280">
        <v>390.43099999999998</v>
      </c>
      <c r="E1280">
        <v>389.82499999999999</v>
      </c>
      <c r="F1280">
        <v>27.1813</v>
      </c>
      <c r="G1280">
        <v>0</v>
      </c>
      <c r="H1280">
        <v>26.390599999999999</v>
      </c>
      <c r="I1280">
        <v>1.2300499999999999E-3</v>
      </c>
      <c r="J1280">
        <v>0.999668</v>
      </c>
      <c r="K1280">
        <v>0</v>
      </c>
      <c r="L1280" t="s">
        <v>43</v>
      </c>
    </row>
    <row r="1281" spans="1:25" x14ac:dyDescent="0.25">
      <c r="A1281" t="s">
        <v>78</v>
      </c>
      <c r="B1281">
        <v>390.84699999999998</v>
      </c>
      <c r="C1281">
        <v>390.46600000000001</v>
      </c>
      <c r="D1281">
        <v>390.43</v>
      </c>
      <c r="E1281">
        <v>389.834</v>
      </c>
      <c r="F1281">
        <v>27.122199999999999</v>
      </c>
      <c r="G1281">
        <v>0</v>
      </c>
      <c r="H1281">
        <v>26.439900000000002</v>
      </c>
      <c r="I1281">
        <v>1.2300499999999999E-3</v>
      </c>
      <c r="J1281">
        <v>0.99968999999999997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390.87099999999998</v>
      </c>
      <c r="C1282">
        <v>390.50099999999998</v>
      </c>
      <c r="D1282">
        <v>390.464</v>
      </c>
      <c r="E1282">
        <v>389.86799999999999</v>
      </c>
      <c r="F1282">
        <v>27.0853</v>
      </c>
      <c r="G1282">
        <v>0</v>
      </c>
      <c r="H1282">
        <v>26.4375</v>
      </c>
      <c r="I1282">
        <v>1.2300499999999999E-3</v>
      </c>
      <c r="J1282">
        <v>0.99916700000000003</v>
      </c>
      <c r="K1282">
        <v>0</v>
      </c>
      <c r="L1282" t="s">
        <v>43</v>
      </c>
    </row>
    <row r="1283" spans="1:25" x14ac:dyDescent="0.25">
      <c r="A1283" t="s">
        <v>78</v>
      </c>
      <c r="B1283">
        <v>391.27100000000002</v>
      </c>
      <c r="C1283">
        <v>390.86200000000002</v>
      </c>
      <c r="D1283">
        <v>390.82900000000001</v>
      </c>
      <c r="E1283">
        <v>390.22699999999998</v>
      </c>
      <c r="F1283">
        <v>27.061</v>
      </c>
      <c r="G1283">
        <v>0</v>
      </c>
      <c r="H1283">
        <v>26.475300000000001</v>
      </c>
      <c r="I1283">
        <v>1.2300499999999999E-3</v>
      </c>
      <c r="J1283">
        <v>0.99911399999999995</v>
      </c>
      <c r="K1283">
        <v>0</v>
      </c>
      <c r="L1283" t="s">
        <v>43</v>
      </c>
    </row>
    <row r="1284" spans="1:25" x14ac:dyDescent="0.25">
      <c r="A1284" t="s">
        <v>78</v>
      </c>
      <c r="B1284">
        <v>390.00700000000001</v>
      </c>
      <c r="C1284">
        <v>389.32299999999998</v>
      </c>
      <c r="D1284">
        <v>389.28699999999998</v>
      </c>
      <c r="E1284">
        <v>388.68200000000002</v>
      </c>
      <c r="F1284">
        <v>27.152699999999999</v>
      </c>
      <c r="G1284">
        <v>0</v>
      </c>
      <c r="H1284">
        <v>26.324000000000002</v>
      </c>
      <c r="I1284">
        <v>1.2300499999999999E-3</v>
      </c>
      <c r="J1284">
        <v>0.99994499999999997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391.34500000000003</v>
      </c>
      <c r="C1285">
        <v>390.92399999999998</v>
      </c>
      <c r="D1285">
        <v>390.88799999999998</v>
      </c>
      <c r="E1285">
        <v>390.29</v>
      </c>
      <c r="F1285">
        <v>27.099599999999999</v>
      </c>
      <c r="G1285">
        <v>0</v>
      </c>
      <c r="H1285">
        <v>26.4315</v>
      </c>
      <c r="I1285">
        <v>1.2300499999999999E-3</v>
      </c>
      <c r="J1285">
        <v>0.99991200000000002</v>
      </c>
      <c r="K1285">
        <v>0</v>
      </c>
      <c r="L1285" t="s">
        <v>43</v>
      </c>
    </row>
    <row r="1286" spans="1:25" x14ac:dyDescent="0.25">
      <c r="A1286" t="s">
        <v>78</v>
      </c>
      <c r="B1286">
        <v>391.661</v>
      </c>
      <c r="C1286">
        <v>391.238</v>
      </c>
      <c r="D1286">
        <v>391.202</v>
      </c>
      <c r="E1286">
        <v>390.60700000000003</v>
      </c>
      <c r="F1286">
        <v>27.085999999999999</v>
      </c>
      <c r="G1286">
        <v>0</v>
      </c>
      <c r="H1286">
        <v>26.3691</v>
      </c>
      <c r="I1286">
        <v>1.2300499999999999E-3</v>
      </c>
      <c r="J1286">
        <v>0.99997800000000003</v>
      </c>
      <c r="K1286">
        <v>0</v>
      </c>
      <c r="L1286" t="s">
        <v>43</v>
      </c>
    </row>
    <row r="1287" spans="1:25" x14ac:dyDescent="0.25">
      <c r="A1287" t="s">
        <v>78</v>
      </c>
      <c r="B1287">
        <v>390.95499999999998</v>
      </c>
      <c r="C1287">
        <v>390.54199999999997</v>
      </c>
      <c r="D1287">
        <v>390.50599999999997</v>
      </c>
      <c r="E1287">
        <v>389.90800000000002</v>
      </c>
      <c r="F1287">
        <v>27.1052</v>
      </c>
      <c r="G1287">
        <v>0</v>
      </c>
      <c r="H1287">
        <v>26.417200000000001</v>
      </c>
      <c r="I1287">
        <v>1.2300499999999999E-3</v>
      </c>
      <c r="J1287">
        <v>0.99966299999999997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389.69299999999998</v>
      </c>
      <c r="C1288">
        <v>389.245</v>
      </c>
      <c r="D1288">
        <v>389.20400000000001</v>
      </c>
      <c r="E1288">
        <v>388.613</v>
      </c>
      <c r="F1288">
        <v>27.073599999999999</v>
      </c>
      <c r="G1288">
        <v>0</v>
      </c>
      <c r="H1288">
        <v>26.436900000000001</v>
      </c>
      <c r="I1288">
        <v>1.23007E-3</v>
      </c>
      <c r="J1288">
        <v>0.99970099999999995</v>
      </c>
      <c r="K1288">
        <v>0</v>
      </c>
      <c r="L1288" t="s">
        <v>43</v>
      </c>
      <c r="R1288">
        <f>AVERAGE(B1239:B1288)</f>
        <v>391.05320000000006</v>
      </c>
      <c r="S1288">
        <f>AVERAGE(C1239:C1288)</f>
        <v>390.58344000000005</v>
      </c>
      <c r="U1288">
        <f>_xlfn.VAR.P(B1239:B1288)</f>
        <v>13.396365959999992</v>
      </c>
      <c r="V1288">
        <f>_xlfn.VAR.P(C1239:C1288)</f>
        <v>10.969918246399995</v>
      </c>
      <c r="X1288">
        <f>1.96*SQRT(U1288)/50</f>
        <v>0.14347610180366061</v>
      </c>
      <c r="Y1288">
        <f>1.96*SQRT(V1288)/50</f>
        <v>0.12983379827359318</v>
      </c>
    </row>
    <row r="1289" spans="1:25" x14ac:dyDescent="0.25">
      <c r="A1289" t="s">
        <v>78</v>
      </c>
      <c r="B1289">
        <v>19904.4503</v>
      </c>
      <c r="C1289" t="s">
        <v>37</v>
      </c>
    </row>
    <row r="1290" spans="1:25" x14ac:dyDescent="0.25">
      <c r="A1290" t="s">
        <v>158</v>
      </c>
      <c r="B1290">
        <v>542.32399999999996</v>
      </c>
      <c r="C1290">
        <v>493.61700000000002</v>
      </c>
      <c r="D1290">
        <v>493.57799999999997</v>
      </c>
      <c r="E1290">
        <v>492.5</v>
      </c>
      <c r="F1290">
        <v>28.35</v>
      </c>
      <c r="G1290">
        <v>111.864</v>
      </c>
      <c r="H1290">
        <v>26.039899999999999</v>
      </c>
      <c r="I1290">
        <v>18.784199999999998</v>
      </c>
      <c r="J1290">
        <v>44.117600000000003</v>
      </c>
      <c r="K1290">
        <v>336.33300000000003</v>
      </c>
      <c r="L1290">
        <v>1.2301300000000001E-3</v>
      </c>
      <c r="M1290">
        <v>0.99947699999999995</v>
      </c>
      <c r="N1290">
        <v>0</v>
      </c>
      <c r="O1290" t="s">
        <v>43</v>
      </c>
    </row>
    <row r="1291" spans="1:25" x14ac:dyDescent="0.25">
      <c r="A1291" t="s">
        <v>158</v>
      </c>
      <c r="B1291">
        <v>542.50900000000001</v>
      </c>
      <c r="C1291">
        <v>492.77600000000001</v>
      </c>
      <c r="D1291">
        <v>492.73399999999998</v>
      </c>
      <c r="E1291">
        <v>491.67200000000003</v>
      </c>
      <c r="F1291">
        <v>28.339200000000002</v>
      </c>
      <c r="G1291">
        <v>111.587</v>
      </c>
      <c r="H1291">
        <v>26.0548</v>
      </c>
      <c r="I1291">
        <v>18.626799999999999</v>
      </c>
      <c r="J1291">
        <v>44.023800000000001</v>
      </c>
      <c r="K1291">
        <v>335.66500000000002</v>
      </c>
      <c r="L1291">
        <v>1.2300499999999999E-3</v>
      </c>
      <c r="M1291">
        <v>0.99984300000000004</v>
      </c>
      <c r="N1291">
        <v>0</v>
      </c>
      <c r="O1291" t="s">
        <v>43</v>
      </c>
    </row>
    <row r="1292" spans="1:25" x14ac:dyDescent="0.25">
      <c r="A1292" t="s">
        <v>158</v>
      </c>
      <c r="B1292">
        <v>543.54499999999996</v>
      </c>
      <c r="C1292">
        <v>493.63400000000001</v>
      </c>
      <c r="D1292">
        <v>493.59399999999999</v>
      </c>
      <c r="E1292">
        <v>492.51299999999998</v>
      </c>
      <c r="F1292">
        <v>28.3216</v>
      </c>
      <c r="G1292">
        <v>111.97499999999999</v>
      </c>
      <c r="H1292">
        <v>26.040099999999999</v>
      </c>
      <c r="I1292">
        <v>18.6919</v>
      </c>
      <c r="J1292">
        <v>44.306899999999999</v>
      </c>
      <c r="K1292">
        <v>336.19799999999998</v>
      </c>
      <c r="L1292">
        <v>1.2300499999999999E-3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158</v>
      </c>
      <c r="B1293">
        <v>544.726</v>
      </c>
      <c r="C1293">
        <v>494.91899999999998</v>
      </c>
      <c r="D1293">
        <v>494.88</v>
      </c>
      <c r="E1293">
        <v>493.81200000000001</v>
      </c>
      <c r="F1293">
        <v>28.3858</v>
      </c>
      <c r="G1293">
        <v>112.89700000000001</v>
      </c>
      <c r="H1293">
        <v>26.126300000000001</v>
      </c>
      <c r="I1293">
        <v>18.7423</v>
      </c>
      <c r="J1293">
        <v>45.108499999999999</v>
      </c>
      <c r="K1293">
        <v>336.48700000000002</v>
      </c>
      <c r="L1293">
        <v>1.23007E-3</v>
      </c>
      <c r="M1293">
        <v>0.99925799999999998</v>
      </c>
      <c r="N1293">
        <v>0</v>
      </c>
      <c r="O1293" t="s">
        <v>43</v>
      </c>
    </row>
    <row r="1294" spans="1:25" x14ac:dyDescent="0.25">
      <c r="A1294" t="s">
        <v>158</v>
      </c>
      <c r="B1294">
        <v>544.221</v>
      </c>
      <c r="C1294">
        <v>494.25900000000001</v>
      </c>
      <c r="D1294">
        <v>494.21899999999999</v>
      </c>
      <c r="E1294">
        <v>493.14600000000002</v>
      </c>
      <c r="F1294">
        <v>28.356999999999999</v>
      </c>
      <c r="G1294">
        <v>112.509</v>
      </c>
      <c r="H1294">
        <v>26.0426</v>
      </c>
      <c r="I1294">
        <v>18.834499999999998</v>
      </c>
      <c r="J1294">
        <v>44.664900000000003</v>
      </c>
      <c r="K1294">
        <v>336.214</v>
      </c>
      <c r="L1294">
        <v>1.2300499999999999E-3</v>
      </c>
      <c r="M1294">
        <v>0.99963900000000006</v>
      </c>
      <c r="N1294">
        <v>0</v>
      </c>
      <c r="O1294" t="s">
        <v>43</v>
      </c>
    </row>
    <row r="1295" spans="1:25" x14ac:dyDescent="0.25">
      <c r="A1295" t="s">
        <v>158</v>
      </c>
      <c r="B1295">
        <v>543.72699999999998</v>
      </c>
      <c r="C1295">
        <v>493.91500000000002</v>
      </c>
      <c r="D1295">
        <v>493.87700000000001</v>
      </c>
      <c r="E1295">
        <v>492.81</v>
      </c>
      <c r="F1295">
        <v>28.355</v>
      </c>
      <c r="G1295">
        <v>112.04900000000001</v>
      </c>
      <c r="H1295">
        <v>26.020499999999998</v>
      </c>
      <c r="I1295">
        <v>18.792200000000001</v>
      </c>
      <c r="J1295">
        <v>44.222000000000001</v>
      </c>
      <c r="K1295">
        <v>336.31</v>
      </c>
      <c r="L1295">
        <v>1.2300900000000001E-3</v>
      </c>
      <c r="M1295">
        <v>0.99901799999999996</v>
      </c>
      <c r="N1295">
        <v>0</v>
      </c>
      <c r="O1295" t="s">
        <v>43</v>
      </c>
    </row>
    <row r="1296" spans="1:25" x14ac:dyDescent="0.25">
      <c r="A1296" t="s">
        <v>158</v>
      </c>
      <c r="B1296">
        <v>543.19000000000005</v>
      </c>
      <c r="C1296">
        <v>493.29700000000003</v>
      </c>
      <c r="D1296">
        <v>493.25799999999998</v>
      </c>
      <c r="E1296">
        <v>492.19</v>
      </c>
      <c r="F1296">
        <v>28.401800000000001</v>
      </c>
      <c r="G1296">
        <v>112.172</v>
      </c>
      <c r="H1296">
        <v>26.1114</v>
      </c>
      <c r="I1296">
        <v>18.687999999999999</v>
      </c>
      <c r="J1296">
        <v>44.4206</v>
      </c>
      <c r="K1296">
        <v>335.59300000000002</v>
      </c>
      <c r="L1296">
        <v>1.2302700000000001E-3</v>
      </c>
      <c r="M1296">
        <v>0.999668</v>
      </c>
      <c r="N1296">
        <v>0</v>
      </c>
      <c r="O1296" t="s">
        <v>43</v>
      </c>
    </row>
    <row r="1297" spans="1:15" x14ac:dyDescent="0.25">
      <c r="A1297" t="s">
        <v>158</v>
      </c>
      <c r="B1297">
        <v>543.29</v>
      </c>
      <c r="C1297">
        <v>493.48099999999999</v>
      </c>
      <c r="D1297">
        <v>493.44099999999997</v>
      </c>
      <c r="E1297">
        <v>492.35899999999998</v>
      </c>
      <c r="F1297">
        <v>28.3919</v>
      </c>
      <c r="G1297">
        <v>112.345</v>
      </c>
      <c r="H1297">
        <v>26.058800000000002</v>
      </c>
      <c r="I1297">
        <v>18.7378</v>
      </c>
      <c r="J1297">
        <v>44.648000000000003</v>
      </c>
      <c r="K1297">
        <v>335.52300000000002</v>
      </c>
      <c r="L1297">
        <v>1.2300499999999999E-3</v>
      </c>
      <c r="M1297">
        <v>0.99997400000000003</v>
      </c>
      <c r="N1297">
        <v>0</v>
      </c>
      <c r="O1297" t="s">
        <v>43</v>
      </c>
    </row>
    <row r="1298" spans="1:15" x14ac:dyDescent="0.25">
      <c r="A1298" t="s">
        <v>158</v>
      </c>
      <c r="B1298">
        <v>546.25599999999997</v>
      </c>
      <c r="C1298">
        <v>495.589</v>
      </c>
      <c r="D1298">
        <v>495.54399999999998</v>
      </c>
      <c r="E1298">
        <v>494.44900000000001</v>
      </c>
      <c r="F1298">
        <v>28.612400000000001</v>
      </c>
      <c r="G1298">
        <v>113.624</v>
      </c>
      <c r="H1298">
        <v>26.100200000000001</v>
      </c>
      <c r="I1298">
        <v>18.772200000000002</v>
      </c>
      <c r="J1298">
        <v>45.783200000000001</v>
      </c>
      <c r="K1298">
        <v>336.15800000000002</v>
      </c>
      <c r="L1298">
        <v>1.2300499999999999E-3</v>
      </c>
      <c r="M1298">
        <v>0.99976600000000004</v>
      </c>
      <c r="N1298">
        <v>0</v>
      </c>
      <c r="O1298" t="s">
        <v>43</v>
      </c>
    </row>
    <row r="1299" spans="1:15" x14ac:dyDescent="0.25">
      <c r="A1299" t="s">
        <v>158</v>
      </c>
      <c r="B1299">
        <v>542.68499999999995</v>
      </c>
      <c r="C1299">
        <v>492.16399999999999</v>
      </c>
      <c r="D1299">
        <v>492.12200000000001</v>
      </c>
      <c r="E1299">
        <v>491.04</v>
      </c>
      <c r="F1299">
        <v>28.372599999999998</v>
      </c>
      <c r="G1299">
        <v>111.47499999999999</v>
      </c>
      <c r="H1299">
        <v>25.980899999999998</v>
      </c>
      <c r="I1299">
        <v>18.688800000000001</v>
      </c>
      <c r="J1299">
        <v>43.929200000000002</v>
      </c>
      <c r="K1299">
        <v>335.13</v>
      </c>
      <c r="L1299">
        <v>1.2300499999999999E-3</v>
      </c>
      <c r="M1299">
        <v>0.99968199999999996</v>
      </c>
      <c r="N1299">
        <v>0</v>
      </c>
      <c r="O1299" t="s">
        <v>43</v>
      </c>
    </row>
    <row r="1300" spans="1:15" x14ac:dyDescent="0.25">
      <c r="A1300" t="s">
        <v>158</v>
      </c>
      <c r="B1300">
        <v>543.45799999999997</v>
      </c>
      <c r="C1300">
        <v>493.25400000000002</v>
      </c>
      <c r="D1300">
        <v>493.21</v>
      </c>
      <c r="E1300">
        <v>492.10899999999998</v>
      </c>
      <c r="F1300">
        <v>28.515499999999999</v>
      </c>
      <c r="G1300">
        <v>112.76600000000001</v>
      </c>
      <c r="H1300">
        <v>26.09</v>
      </c>
      <c r="I1300">
        <v>18.631399999999999</v>
      </c>
      <c r="J1300">
        <v>45.052799999999998</v>
      </c>
      <c r="K1300">
        <v>334.78300000000002</v>
      </c>
      <c r="L1300">
        <v>1.2300600000000001E-3</v>
      </c>
      <c r="M1300">
        <v>0.999444</v>
      </c>
      <c r="N1300">
        <v>0</v>
      </c>
      <c r="O1300" t="s">
        <v>43</v>
      </c>
    </row>
    <row r="1301" spans="1:15" x14ac:dyDescent="0.25">
      <c r="A1301" t="s">
        <v>158</v>
      </c>
      <c r="B1301">
        <v>544.81399999999996</v>
      </c>
      <c r="C1301">
        <v>494.47800000000001</v>
      </c>
      <c r="D1301">
        <v>494.435</v>
      </c>
      <c r="E1301">
        <v>493.36700000000002</v>
      </c>
      <c r="F1301">
        <v>28.3889</v>
      </c>
      <c r="G1301">
        <v>111.974</v>
      </c>
      <c r="H1301">
        <v>26.0261</v>
      </c>
      <c r="I1301">
        <v>18.773</v>
      </c>
      <c r="J1301">
        <v>44.235199999999999</v>
      </c>
      <c r="K1301">
        <v>337.01600000000002</v>
      </c>
      <c r="L1301">
        <v>1.2300499999999999E-3</v>
      </c>
      <c r="M1301">
        <v>0.99983900000000003</v>
      </c>
      <c r="N1301">
        <v>0</v>
      </c>
      <c r="O1301" t="s">
        <v>43</v>
      </c>
    </row>
    <row r="1302" spans="1:15" x14ac:dyDescent="0.25">
      <c r="A1302" t="s">
        <v>158</v>
      </c>
      <c r="B1302">
        <v>546.86699999999996</v>
      </c>
      <c r="C1302">
        <v>496.77800000000002</v>
      </c>
      <c r="D1302">
        <v>496.73599999999999</v>
      </c>
      <c r="E1302">
        <v>495.64100000000002</v>
      </c>
      <c r="F1302">
        <v>28.343599999999999</v>
      </c>
      <c r="G1302">
        <v>115.08</v>
      </c>
      <c r="H1302">
        <v>26.0899</v>
      </c>
      <c r="I1302">
        <v>18.700399999999998</v>
      </c>
      <c r="J1302">
        <v>47.326900000000002</v>
      </c>
      <c r="K1302">
        <v>336.19099999999997</v>
      </c>
      <c r="L1302">
        <v>1.2300600000000001E-3</v>
      </c>
      <c r="M1302">
        <v>0.99972399999999995</v>
      </c>
      <c r="N1302">
        <v>0</v>
      </c>
      <c r="O1302" t="s">
        <v>43</v>
      </c>
    </row>
    <row r="1303" spans="1:15" x14ac:dyDescent="0.25">
      <c r="A1303" t="s">
        <v>158</v>
      </c>
      <c r="B1303">
        <v>543.03399999999999</v>
      </c>
      <c r="C1303">
        <v>493.11900000000003</v>
      </c>
      <c r="D1303">
        <v>493.08199999999999</v>
      </c>
      <c r="E1303">
        <v>492.02199999999999</v>
      </c>
      <c r="F1303">
        <v>28.355699999999999</v>
      </c>
      <c r="G1303">
        <v>111.99299999999999</v>
      </c>
      <c r="H1303">
        <v>26.031099999999999</v>
      </c>
      <c r="I1303">
        <v>18.791</v>
      </c>
      <c r="J1303">
        <v>44.166699999999999</v>
      </c>
      <c r="K1303">
        <v>335.67200000000003</v>
      </c>
      <c r="L1303">
        <v>1.2300499999999999E-3</v>
      </c>
      <c r="M1303">
        <v>0.99976399999999999</v>
      </c>
      <c r="N1303">
        <v>0</v>
      </c>
      <c r="O1303" t="s">
        <v>43</v>
      </c>
    </row>
    <row r="1304" spans="1:15" x14ac:dyDescent="0.25">
      <c r="A1304" t="s">
        <v>158</v>
      </c>
      <c r="B1304">
        <v>544.41</v>
      </c>
      <c r="C1304">
        <v>493.85899999999998</v>
      </c>
      <c r="D1304">
        <v>493.82</v>
      </c>
      <c r="E1304">
        <v>492.74</v>
      </c>
      <c r="F1304">
        <v>28.358499999999999</v>
      </c>
      <c r="G1304">
        <v>111.953</v>
      </c>
      <c r="H1304">
        <v>26.020800000000001</v>
      </c>
      <c r="I1304">
        <v>18.721499999999999</v>
      </c>
      <c r="J1304">
        <v>44.257800000000003</v>
      </c>
      <c r="K1304">
        <v>336.38400000000001</v>
      </c>
      <c r="L1304">
        <v>1.2300499999999999E-3</v>
      </c>
      <c r="M1304">
        <v>0.99980100000000005</v>
      </c>
      <c r="N1304">
        <v>0</v>
      </c>
      <c r="O1304" t="s">
        <v>43</v>
      </c>
    </row>
    <row r="1305" spans="1:15" x14ac:dyDescent="0.25">
      <c r="A1305" t="s">
        <v>158</v>
      </c>
      <c r="B1305">
        <v>545.755</v>
      </c>
      <c r="C1305">
        <v>495.47699999999998</v>
      </c>
      <c r="D1305">
        <v>495.43599999999998</v>
      </c>
      <c r="E1305">
        <v>494.35599999999999</v>
      </c>
      <c r="F1305">
        <v>28.372599999999998</v>
      </c>
      <c r="G1305">
        <v>114.13200000000001</v>
      </c>
      <c r="H1305">
        <v>26.029</v>
      </c>
      <c r="I1305">
        <v>18.770399999999999</v>
      </c>
      <c r="J1305">
        <v>46.468800000000002</v>
      </c>
      <c r="K1305">
        <v>335.78100000000001</v>
      </c>
      <c r="L1305">
        <v>1.2300499999999999E-3</v>
      </c>
      <c r="M1305">
        <v>0.99988100000000002</v>
      </c>
      <c r="N1305">
        <v>0</v>
      </c>
      <c r="O1305" t="s">
        <v>43</v>
      </c>
    </row>
    <row r="1306" spans="1:15" x14ac:dyDescent="0.25">
      <c r="A1306" t="s">
        <v>158</v>
      </c>
      <c r="B1306">
        <v>545.11599999999999</v>
      </c>
      <c r="C1306">
        <v>495.06599999999997</v>
      </c>
      <c r="D1306">
        <v>495.02699999999999</v>
      </c>
      <c r="E1306">
        <v>493.952</v>
      </c>
      <c r="F1306">
        <v>28.380099999999999</v>
      </c>
      <c r="G1306">
        <v>111.73399999999999</v>
      </c>
      <c r="H1306">
        <v>25.995799999999999</v>
      </c>
      <c r="I1306">
        <v>18.848800000000001</v>
      </c>
      <c r="J1306">
        <v>43.963099999999997</v>
      </c>
      <c r="K1306">
        <v>337.73</v>
      </c>
      <c r="L1306">
        <v>1.2300499999999999E-3</v>
      </c>
      <c r="M1306">
        <v>0.99999499999999997</v>
      </c>
      <c r="N1306">
        <v>0</v>
      </c>
      <c r="O1306" t="s">
        <v>43</v>
      </c>
    </row>
    <row r="1307" spans="1:15" x14ac:dyDescent="0.25">
      <c r="A1307" t="s">
        <v>158</v>
      </c>
      <c r="B1307">
        <v>544.29999999999995</v>
      </c>
      <c r="C1307">
        <v>494.22500000000002</v>
      </c>
      <c r="D1307">
        <v>494.18299999999999</v>
      </c>
      <c r="E1307">
        <v>493.11200000000002</v>
      </c>
      <c r="F1307">
        <v>28.3384</v>
      </c>
      <c r="G1307">
        <v>112.383</v>
      </c>
      <c r="H1307">
        <v>26.019500000000001</v>
      </c>
      <c r="I1307">
        <v>18.741399999999999</v>
      </c>
      <c r="J1307">
        <v>44.657800000000002</v>
      </c>
      <c r="K1307">
        <v>336.36799999999999</v>
      </c>
      <c r="L1307">
        <v>1.2300499999999999E-3</v>
      </c>
      <c r="M1307">
        <v>0.99983999999999995</v>
      </c>
      <c r="N1307">
        <v>0</v>
      </c>
      <c r="O1307" t="s">
        <v>43</v>
      </c>
    </row>
    <row r="1308" spans="1:15" x14ac:dyDescent="0.25">
      <c r="A1308" t="s">
        <v>158</v>
      </c>
      <c r="B1308">
        <v>542.70699999999999</v>
      </c>
      <c r="C1308">
        <v>492.64</v>
      </c>
      <c r="D1308">
        <v>492.59899999999999</v>
      </c>
      <c r="E1308">
        <v>491.517</v>
      </c>
      <c r="F1308">
        <v>28.381900000000002</v>
      </c>
      <c r="G1308">
        <v>111.161</v>
      </c>
      <c r="H1308">
        <v>25.9999</v>
      </c>
      <c r="I1308">
        <v>18.578299999999999</v>
      </c>
      <c r="J1308">
        <v>43.670900000000003</v>
      </c>
      <c r="K1308">
        <v>335.97399999999999</v>
      </c>
      <c r="L1308">
        <v>1.2300499999999999E-3</v>
      </c>
      <c r="M1308">
        <v>0.99973299999999998</v>
      </c>
      <c r="N1308">
        <v>0</v>
      </c>
      <c r="O1308" t="s">
        <v>43</v>
      </c>
    </row>
    <row r="1309" spans="1:15" x14ac:dyDescent="0.25">
      <c r="A1309" t="s">
        <v>158</v>
      </c>
      <c r="B1309">
        <v>544.51900000000001</v>
      </c>
      <c r="C1309">
        <v>494.25900000000001</v>
      </c>
      <c r="D1309">
        <v>494.22</v>
      </c>
      <c r="E1309">
        <v>493.14800000000002</v>
      </c>
      <c r="F1309">
        <v>28.389399999999998</v>
      </c>
      <c r="G1309">
        <v>111.971</v>
      </c>
      <c r="H1309">
        <v>26.069800000000001</v>
      </c>
      <c r="I1309">
        <v>18.738800000000001</v>
      </c>
      <c r="J1309">
        <v>44.238700000000001</v>
      </c>
      <c r="K1309">
        <v>336.815</v>
      </c>
      <c r="L1309">
        <v>1.2300499999999999E-3</v>
      </c>
      <c r="M1309">
        <v>0.99947299999999994</v>
      </c>
      <c r="N1309">
        <v>0</v>
      </c>
      <c r="O1309" t="s">
        <v>43</v>
      </c>
    </row>
    <row r="1310" spans="1:15" x14ac:dyDescent="0.25">
      <c r="A1310" t="s">
        <v>158</v>
      </c>
      <c r="B1310">
        <v>543.30399999999997</v>
      </c>
      <c r="C1310">
        <v>493.38400000000001</v>
      </c>
      <c r="D1310">
        <v>493.34399999999999</v>
      </c>
      <c r="E1310">
        <v>492.25900000000001</v>
      </c>
      <c r="F1310">
        <v>28.3736</v>
      </c>
      <c r="G1310">
        <v>111.69</v>
      </c>
      <c r="H1310">
        <v>26.0932</v>
      </c>
      <c r="I1310">
        <v>18.735700000000001</v>
      </c>
      <c r="J1310">
        <v>43.872700000000002</v>
      </c>
      <c r="K1310">
        <v>336.17099999999999</v>
      </c>
      <c r="L1310">
        <v>1.2300499999999999E-3</v>
      </c>
      <c r="M1310">
        <v>0.999865</v>
      </c>
      <c r="N1310">
        <v>0</v>
      </c>
      <c r="O1310" t="s">
        <v>43</v>
      </c>
    </row>
    <row r="1311" spans="1:15" x14ac:dyDescent="0.25">
      <c r="A1311" t="s">
        <v>158</v>
      </c>
      <c r="B1311">
        <v>546.28700000000003</v>
      </c>
      <c r="C1311">
        <v>493.834</v>
      </c>
      <c r="D1311">
        <v>493.79399999999998</v>
      </c>
      <c r="E1311">
        <v>492.73099999999999</v>
      </c>
      <c r="F1311">
        <v>28.426200000000001</v>
      </c>
      <c r="G1311">
        <v>111.39400000000001</v>
      </c>
      <c r="H1311">
        <v>26.067499999999999</v>
      </c>
      <c r="I1311">
        <v>18.711500000000001</v>
      </c>
      <c r="J1311">
        <v>43.739899999999999</v>
      </c>
      <c r="K1311">
        <v>336.84300000000002</v>
      </c>
      <c r="L1311">
        <v>1.2300600000000001E-3</v>
      </c>
      <c r="M1311">
        <v>0.99981900000000001</v>
      </c>
      <c r="N1311">
        <v>0</v>
      </c>
      <c r="O1311" t="s">
        <v>43</v>
      </c>
    </row>
    <row r="1312" spans="1:15" x14ac:dyDescent="0.25">
      <c r="A1312" t="s">
        <v>158</v>
      </c>
      <c r="B1312">
        <v>542.53700000000003</v>
      </c>
      <c r="C1312">
        <v>492.58300000000003</v>
      </c>
      <c r="D1312">
        <v>492.54500000000002</v>
      </c>
      <c r="E1312">
        <v>491.46499999999997</v>
      </c>
      <c r="F1312">
        <v>28.393999999999998</v>
      </c>
      <c r="G1312">
        <v>111.30200000000001</v>
      </c>
      <c r="H1312">
        <v>26.037500000000001</v>
      </c>
      <c r="I1312">
        <v>18.6144</v>
      </c>
      <c r="J1312">
        <v>43.691099999999999</v>
      </c>
      <c r="K1312">
        <v>335.702</v>
      </c>
      <c r="L1312">
        <v>1.2300499999999999E-3</v>
      </c>
      <c r="M1312">
        <v>0.99980199999999997</v>
      </c>
      <c r="N1312">
        <v>0</v>
      </c>
      <c r="O1312" t="s">
        <v>43</v>
      </c>
    </row>
    <row r="1313" spans="1:15" x14ac:dyDescent="0.25">
      <c r="A1313" t="s">
        <v>158</v>
      </c>
      <c r="B1313">
        <v>544.64300000000003</v>
      </c>
      <c r="C1313">
        <v>494.61900000000003</v>
      </c>
      <c r="D1313">
        <v>494.58100000000002</v>
      </c>
      <c r="E1313">
        <v>493.51400000000001</v>
      </c>
      <c r="F1313">
        <v>28.376899999999999</v>
      </c>
      <c r="G1313">
        <v>112.596</v>
      </c>
      <c r="H1313">
        <v>26.065899999999999</v>
      </c>
      <c r="I1313">
        <v>18.680099999999999</v>
      </c>
      <c r="J1313">
        <v>44.901800000000001</v>
      </c>
      <c r="K1313">
        <v>336.49900000000002</v>
      </c>
      <c r="L1313">
        <v>1.2300600000000001E-3</v>
      </c>
      <c r="M1313">
        <v>0.99935799999999997</v>
      </c>
      <c r="N1313">
        <v>0</v>
      </c>
      <c r="O1313" t="s">
        <v>43</v>
      </c>
    </row>
    <row r="1314" spans="1:15" x14ac:dyDescent="0.25">
      <c r="A1314" t="s">
        <v>158</v>
      </c>
      <c r="B1314">
        <v>543.25699999999995</v>
      </c>
      <c r="C1314">
        <v>493.35399999999998</v>
      </c>
      <c r="D1314">
        <v>493.315</v>
      </c>
      <c r="E1314">
        <v>492.24700000000001</v>
      </c>
      <c r="F1314">
        <v>28.323699999999999</v>
      </c>
      <c r="G1314">
        <v>111.42</v>
      </c>
      <c r="H1314">
        <v>26.057200000000002</v>
      </c>
      <c r="I1314">
        <v>18.630500000000001</v>
      </c>
      <c r="J1314">
        <v>43.877299999999998</v>
      </c>
      <c r="K1314">
        <v>336.49700000000001</v>
      </c>
      <c r="L1314">
        <v>1.2300600000000001E-3</v>
      </c>
      <c r="M1314">
        <v>0.99958400000000003</v>
      </c>
      <c r="N1314">
        <v>0</v>
      </c>
      <c r="O1314" t="s">
        <v>43</v>
      </c>
    </row>
    <row r="1315" spans="1:15" x14ac:dyDescent="0.25">
      <c r="A1315" t="s">
        <v>158</v>
      </c>
      <c r="B1315">
        <v>542.99900000000002</v>
      </c>
      <c r="C1315">
        <v>493.072</v>
      </c>
      <c r="D1315">
        <v>493.03399999999999</v>
      </c>
      <c r="E1315">
        <v>491.96699999999998</v>
      </c>
      <c r="F1315">
        <v>28.329499999999999</v>
      </c>
      <c r="G1315">
        <v>111.283</v>
      </c>
      <c r="H1315">
        <v>26.024799999999999</v>
      </c>
      <c r="I1315">
        <v>18.622499999999999</v>
      </c>
      <c r="J1315">
        <v>43.700200000000002</v>
      </c>
      <c r="K1315">
        <v>336.286</v>
      </c>
      <c r="L1315">
        <v>1.2300499999999999E-3</v>
      </c>
      <c r="M1315">
        <v>0.99959299999999995</v>
      </c>
      <c r="N1315">
        <v>0</v>
      </c>
      <c r="O1315" t="s">
        <v>43</v>
      </c>
    </row>
    <row r="1316" spans="1:15" x14ac:dyDescent="0.25">
      <c r="A1316" t="s">
        <v>158</v>
      </c>
      <c r="B1316">
        <v>543.84</v>
      </c>
      <c r="C1316">
        <v>493.67500000000001</v>
      </c>
      <c r="D1316">
        <v>493.637</v>
      </c>
      <c r="E1316">
        <v>492.54</v>
      </c>
      <c r="F1316">
        <v>28.455300000000001</v>
      </c>
      <c r="G1316">
        <v>111.56399999999999</v>
      </c>
      <c r="H1316">
        <v>26.033200000000001</v>
      </c>
      <c r="I1316">
        <v>18.572600000000001</v>
      </c>
      <c r="J1316">
        <v>44.047600000000003</v>
      </c>
      <c r="K1316">
        <v>336.48899999999998</v>
      </c>
      <c r="L1316">
        <v>1.2300499999999999E-3</v>
      </c>
      <c r="M1316">
        <v>0.99996200000000002</v>
      </c>
      <c r="N1316">
        <v>0</v>
      </c>
      <c r="O1316" t="s">
        <v>43</v>
      </c>
    </row>
    <row r="1317" spans="1:15" x14ac:dyDescent="0.25">
      <c r="A1317" t="s">
        <v>158</v>
      </c>
      <c r="B1317">
        <v>544.28599999999994</v>
      </c>
      <c r="C1317">
        <v>494.392</v>
      </c>
      <c r="D1317">
        <v>494.35199999999998</v>
      </c>
      <c r="E1317">
        <v>493.279</v>
      </c>
      <c r="F1317">
        <v>28.343599999999999</v>
      </c>
      <c r="G1317">
        <v>113.078</v>
      </c>
      <c r="H1317">
        <v>26.053699999999999</v>
      </c>
      <c r="I1317">
        <v>18.783200000000001</v>
      </c>
      <c r="J1317">
        <v>45.2973</v>
      </c>
      <c r="K1317">
        <v>335.822</v>
      </c>
      <c r="L1317">
        <v>1.2300499999999999E-3</v>
      </c>
      <c r="M1317">
        <v>0.99962099999999998</v>
      </c>
      <c r="N1317">
        <v>0</v>
      </c>
      <c r="O1317" t="s">
        <v>43</v>
      </c>
    </row>
    <row r="1318" spans="1:15" x14ac:dyDescent="0.25">
      <c r="A1318" t="s">
        <v>158</v>
      </c>
      <c r="B1318">
        <v>544.42399999999998</v>
      </c>
      <c r="C1318">
        <v>494.58600000000001</v>
      </c>
      <c r="D1318">
        <v>494.54500000000002</v>
      </c>
      <c r="E1318">
        <v>493.48099999999999</v>
      </c>
      <c r="F1318">
        <v>28.374500000000001</v>
      </c>
      <c r="G1318">
        <v>111.82299999999999</v>
      </c>
      <c r="H1318">
        <v>26.0426</v>
      </c>
      <c r="I1318">
        <v>18.745899999999999</v>
      </c>
      <c r="J1318">
        <v>44.109699999999997</v>
      </c>
      <c r="K1318">
        <v>337.24799999999999</v>
      </c>
      <c r="L1318">
        <v>1.2300499999999999E-3</v>
      </c>
      <c r="M1318">
        <v>0.99975000000000003</v>
      </c>
      <c r="N1318">
        <v>0</v>
      </c>
      <c r="O1318" t="s">
        <v>43</v>
      </c>
    </row>
    <row r="1319" spans="1:15" x14ac:dyDescent="0.25">
      <c r="A1319" t="s">
        <v>158</v>
      </c>
      <c r="B1319">
        <v>545.34900000000005</v>
      </c>
      <c r="C1319">
        <v>494.88299999999998</v>
      </c>
      <c r="D1319">
        <v>494.846</v>
      </c>
      <c r="E1319">
        <v>493.77499999999998</v>
      </c>
      <c r="F1319">
        <v>28.341699999999999</v>
      </c>
      <c r="G1319">
        <v>112.687</v>
      </c>
      <c r="H1319">
        <v>26.011399999999998</v>
      </c>
      <c r="I1319">
        <v>18.683299999999999</v>
      </c>
      <c r="J1319">
        <v>44.970300000000002</v>
      </c>
      <c r="K1319">
        <v>336.70299999999997</v>
      </c>
      <c r="L1319">
        <v>1.2300600000000001E-3</v>
      </c>
      <c r="M1319">
        <v>0.99887700000000001</v>
      </c>
      <c r="N1319">
        <v>0</v>
      </c>
      <c r="O1319" t="s">
        <v>43</v>
      </c>
    </row>
    <row r="1320" spans="1:15" x14ac:dyDescent="0.25">
      <c r="A1320" t="s">
        <v>158</v>
      </c>
      <c r="B1320">
        <v>543.625</v>
      </c>
      <c r="C1320">
        <v>493.601</v>
      </c>
      <c r="D1320">
        <v>493.56400000000002</v>
      </c>
      <c r="E1320">
        <v>492.48500000000001</v>
      </c>
      <c r="F1320">
        <v>28.383500000000002</v>
      </c>
      <c r="G1320">
        <v>112.096</v>
      </c>
      <c r="H1320">
        <v>26.0611</v>
      </c>
      <c r="I1320">
        <v>18.626899999999999</v>
      </c>
      <c r="J1320">
        <v>44.487900000000003</v>
      </c>
      <c r="K1320">
        <v>335.91800000000001</v>
      </c>
      <c r="L1320">
        <v>1.2300499999999999E-3</v>
      </c>
      <c r="M1320">
        <v>0.99978400000000001</v>
      </c>
      <c r="N1320">
        <v>0</v>
      </c>
      <c r="O1320" t="s">
        <v>43</v>
      </c>
    </row>
    <row r="1321" spans="1:15" x14ac:dyDescent="0.25">
      <c r="A1321" t="s">
        <v>158</v>
      </c>
      <c r="B1321">
        <v>544.678</v>
      </c>
      <c r="C1321">
        <v>494.80799999999999</v>
      </c>
      <c r="D1321">
        <v>494.76799999999997</v>
      </c>
      <c r="E1321">
        <v>493.697</v>
      </c>
      <c r="F1321">
        <v>28.3842</v>
      </c>
      <c r="G1321">
        <v>112.78</v>
      </c>
      <c r="H1321">
        <v>26.13</v>
      </c>
      <c r="I1321">
        <v>18.855799999999999</v>
      </c>
      <c r="J1321">
        <v>44.910200000000003</v>
      </c>
      <c r="K1321">
        <v>336.48099999999999</v>
      </c>
      <c r="L1321">
        <v>1.2300499999999999E-3</v>
      </c>
      <c r="M1321">
        <v>0.99934699999999999</v>
      </c>
      <c r="N1321">
        <v>0</v>
      </c>
      <c r="O1321" t="s">
        <v>43</v>
      </c>
    </row>
    <row r="1322" spans="1:15" x14ac:dyDescent="0.25">
      <c r="A1322" t="s">
        <v>158</v>
      </c>
      <c r="B1322">
        <v>546.37599999999998</v>
      </c>
      <c r="C1322">
        <v>494.15899999999999</v>
      </c>
      <c r="D1322">
        <v>494.12099999999998</v>
      </c>
      <c r="E1322">
        <v>493.048</v>
      </c>
      <c r="F1322">
        <v>28.330300000000001</v>
      </c>
      <c r="G1322">
        <v>112.72799999999999</v>
      </c>
      <c r="H1322">
        <v>26.069500000000001</v>
      </c>
      <c r="I1322">
        <v>18.761700000000001</v>
      </c>
      <c r="J1322">
        <v>44.889099999999999</v>
      </c>
      <c r="K1322">
        <v>335.92200000000003</v>
      </c>
      <c r="L1322">
        <v>1.2300499999999999E-3</v>
      </c>
      <c r="M1322">
        <v>0.999444</v>
      </c>
      <c r="N1322">
        <v>0</v>
      </c>
      <c r="O1322" t="s">
        <v>43</v>
      </c>
    </row>
    <row r="1323" spans="1:15" x14ac:dyDescent="0.25">
      <c r="A1323" t="s">
        <v>158</v>
      </c>
      <c r="B1323">
        <v>544.52499999999998</v>
      </c>
      <c r="C1323">
        <v>494.38099999999997</v>
      </c>
      <c r="D1323">
        <v>494.34199999999998</v>
      </c>
      <c r="E1323">
        <v>493.28199999999998</v>
      </c>
      <c r="F1323">
        <v>28.4132</v>
      </c>
      <c r="G1323">
        <v>111.479</v>
      </c>
      <c r="H1323">
        <v>26.026199999999999</v>
      </c>
      <c r="I1323">
        <v>18.71</v>
      </c>
      <c r="J1323">
        <v>43.776600000000002</v>
      </c>
      <c r="K1323">
        <v>337.32799999999997</v>
      </c>
      <c r="L1323">
        <v>1.2300499999999999E-3</v>
      </c>
      <c r="M1323">
        <v>0.99981600000000004</v>
      </c>
      <c r="N1323">
        <v>0</v>
      </c>
      <c r="O1323" t="s">
        <v>43</v>
      </c>
    </row>
    <row r="1324" spans="1:15" x14ac:dyDescent="0.25">
      <c r="A1324" t="s">
        <v>158</v>
      </c>
      <c r="B1324">
        <v>544.25</v>
      </c>
      <c r="C1324">
        <v>494.30099999999999</v>
      </c>
      <c r="D1324">
        <v>494.262</v>
      </c>
      <c r="E1324">
        <v>493.19099999999997</v>
      </c>
      <c r="F1324">
        <v>28.333200000000001</v>
      </c>
      <c r="G1324">
        <v>113.61799999999999</v>
      </c>
      <c r="H1324">
        <v>26.122800000000002</v>
      </c>
      <c r="I1324">
        <v>18.728899999999999</v>
      </c>
      <c r="J1324">
        <v>45.799399999999999</v>
      </c>
      <c r="K1324">
        <v>335.15300000000002</v>
      </c>
      <c r="L1324">
        <v>1.2300499999999999E-3</v>
      </c>
      <c r="M1324">
        <v>0.99987499999999996</v>
      </c>
      <c r="N1324">
        <v>0</v>
      </c>
      <c r="O1324" t="s">
        <v>43</v>
      </c>
    </row>
    <row r="1325" spans="1:15" x14ac:dyDescent="0.25">
      <c r="A1325" t="s">
        <v>158</v>
      </c>
      <c r="B1325">
        <v>542.42100000000005</v>
      </c>
      <c r="C1325">
        <v>492.41699999999997</v>
      </c>
      <c r="D1325">
        <v>492.37700000000001</v>
      </c>
      <c r="E1325">
        <v>491.31</v>
      </c>
      <c r="F1325">
        <v>28.370899999999999</v>
      </c>
      <c r="G1325">
        <v>111.58199999999999</v>
      </c>
      <c r="H1325">
        <v>26.0657</v>
      </c>
      <c r="I1325">
        <v>18.600000000000001</v>
      </c>
      <c r="J1325">
        <v>43.863</v>
      </c>
      <c r="K1325">
        <v>335.24799999999999</v>
      </c>
      <c r="L1325">
        <v>1.2300499999999999E-3</v>
      </c>
      <c r="M1325">
        <v>0.99985900000000005</v>
      </c>
      <c r="N1325">
        <v>0</v>
      </c>
      <c r="O1325" t="s">
        <v>43</v>
      </c>
    </row>
    <row r="1326" spans="1:15" x14ac:dyDescent="0.25">
      <c r="A1326" t="s">
        <v>158</v>
      </c>
      <c r="B1326">
        <v>543.45100000000002</v>
      </c>
      <c r="C1326">
        <v>493.447</v>
      </c>
      <c r="D1326">
        <v>493.40800000000002</v>
      </c>
      <c r="E1326">
        <v>492.346</v>
      </c>
      <c r="F1326">
        <v>28.346800000000002</v>
      </c>
      <c r="G1326">
        <v>112.547</v>
      </c>
      <c r="H1326">
        <v>26.103899999999999</v>
      </c>
      <c r="I1326">
        <v>18.803599999999999</v>
      </c>
      <c r="J1326">
        <v>44.703699999999998</v>
      </c>
      <c r="K1326">
        <v>335.37200000000001</v>
      </c>
      <c r="L1326">
        <v>1.2300499999999999E-3</v>
      </c>
      <c r="M1326">
        <v>0.99955099999999997</v>
      </c>
      <c r="N1326">
        <v>0</v>
      </c>
      <c r="O1326" t="s">
        <v>43</v>
      </c>
    </row>
    <row r="1327" spans="1:15" x14ac:dyDescent="0.25">
      <c r="A1327" t="s">
        <v>158</v>
      </c>
      <c r="B1327">
        <v>543.67200000000003</v>
      </c>
      <c r="C1327">
        <v>493.49200000000002</v>
      </c>
      <c r="D1327">
        <v>493.45299999999997</v>
      </c>
      <c r="E1327">
        <v>492.38799999999998</v>
      </c>
      <c r="F1327">
        <v>28.417400000000001</v>
      </c>
      <c r="G1327">
        <v>111.68600000000001</v>
      </c>
      <c r="H1327">
        <v>26.056699999999999</v>
      </c>
      <c r="I1327">
        <v>18.680499999999999</v>
      </c>
      <c r="J1327">
        <v>44.0991</v>
      </c>
      <c r="K1327">
        <v>336.226</v>
      </c>
      <c r="L1327">
        <v>1.2300499999999999E-3</v>
      </c>
      <c r="M1327">
        <v>0.999224</v>
      </c>
      <c r="N1327">
        <v>0</v>
      </c>
      <c r="O1327" t="s">
        <v>43</v>
      </c>
    </row>
    <row r="1328" spans="1:15" x14ac:dyDescent="0.25">
      <c r="A1328" t="s">
        <v>158</v>
      </c>
      <c r="B1328">
        <v>542.44299999999998</v>
      </c>
      <c r="C1328">
        <v>492.553</v>
      </c>
      <c r="D1328">
        <v>492.51400000000001</v>
      </c>
      <c r="E1328">
        <v>491.44</v>
      </c>
      <c r="F1328">
        <v>28.329899999999999</v>
      </c>
      <c r="G1328">
        <v>111.501</v>
      </c>
      <c r="H1328">
        <v>25.993600000000001</v>
      </c>
      <c r="I1328">
        <v>18.718</v>
      </c>
      <c r="J1328">
        <v>43.852400000000003</v>
      </c>
      <c r="K1328">
        <v>335.55</v>
      </c>
      <c r="L1328">
        <v>1.2300499999999999E-3</v>
      </c>
      <c r="M1328">
        <v>0.999448</v>
      </c>
      <c r="N1328">
        <v>0</v>
      </c>
      <c r="O1328" t="s">
        <v>43</v>
      </c>
    </row>
    <row r="1329" spans="1:25" x14ac:dyDescent="0.25">
      <c r="A1329" t="s">
        <v>158</v>
      </c>
      <c r="B1329">
        <v>546.15700000000004</v>
      </c>
      <c r="C1329">
        <v>495.988</v>
      </c>
      <c r="D1329">
        <v>495.94799999999998</v>
      </c>
      <c r="E1329">
        <v>494.87900000000002</v>
      </c>
      <c r="F1329">
        <v>28.4313</v>
      </c>
      <c r="G1329">
        <v>112.729</v>
      </c>
      <c r="H1329">
        <v>26.058800000000002</v>
      </c>
      <c r="I1329">
        <v>18.768899999999999</v>
      </c>
      <c r="J1329">
        <v>44.853400000000001</v>
      </c>
      <c r="K1329">
        <v>337.65</v>
      </c>
      <c r="L1329">
        <v>1.2300600000000001E-3</v>
      </c>
      <c r="M1329">
        <v>0.99983500000000003</v>
      </c>
      <c r="N1329">
        <v>0</v>
      </c>
      <c r="O1329" t="s">
        <v>43</v>
      </c>
    </row>
    <row r="1330" spans="1:25" x14ac:dyDescent="0.25">
      <c r="A1330" t="s">
        <v>158</v>
      </c>
      <c r="B1330">
        <v>544.04200000000003</v>
      </c>
      <c r="C1330">
        <v>494.09100000000001</v>
      </c>
      <c r="D1330">
        <v>494.05200000000002</v>
      </c>
      <c r="E1330">
        <v>492.97800000000001</v>
      </c>
      <c r="F1330">
        <v>28.357900000000001</v>
      </c>
      <c r="G1330">
        <v>112.52800000000001</v>
      </c>
      <c r="H1330">
        <v>26.0913</v>
      </c>
      <c r="I1330">
        <v>18.682099999999998</v>
      </c>
      <c r="J1330">
        <v>44.673200000000001</v>
      </c>
      <c r="K1330">
        <v>336.029</v>
      </c>
      <c r="L1330">
        <v>1.2301600000000001E-3</v>
      </c>
      <c r="M1330">
        <v>0.99909300000000001</v>
      </c>
      <c r="N1330">
        <v>0</v>
      </c>
      <c r="O1330" t="s">
        <v>43</v>
      </c>
    </row>
    <row r="1331" spans="1:25" x14ac:dyDescent="0.25">
      <c r="A1331" t="s">
        <v>158</v>
      </c>
      <c r="B1331">
        <v>545.13300000000004</v>
      </c>
      <c r="C1331">
        <v>494.995</v>
      </c>
      <c r="D1331">
        <v>494.95499999999998</v>
      </c>
      <c r="E1331">
        <v>493.88900000000001</v>
      </c>
      <c r="F1331">
        <v>28.318200000000001</v>
      </c>
      <c r="G1331">
        <v>112.07599999999999</v>
      </c>
      <c r="H1331">
        <v>26.071300000000001</v>
      </c>
      <c r="I1331">
        <v>18.900099999999998</v>
      </c>
      <c r="J1331">
        <v>44.217100000000002</v>
      </c>
      <c r="K1331">
        <v>337.45400000000001</v>
      </c>
      <c r="L1331">
        <v>1.2300499999999999E-3</v>
      </c>
      <c r="M1331">
        <v>0.99972099999999997</v>
      </c>
      <c r="N1331">
        <v>0</v>
      </c>
      <c r="O1331" t="s">
        <v>43</v>
      </c>
    </row>
    <row r="1332" spans="1:25" x14ac:dyDescent="0.25">
      <c r="A1332" t="s">
        <v>158</v>
      </c>
      <c r="B1332">
        <v>544.83600000000001</v>
      </c>
      <c r="C1332">
        <v>493.49700000000001</v>
      </c>
      <c r="D1332">
        <v>493.46</v>
      </c>
      <c r="E1332">
        <v>492.39600000000002</v>
      </c>
      <c r="F1332">
        <v>28.39</v>
      </c>
      <c r="G1332">
        <v>111.422</v>
      </c>
      <c r="H1332">
        <v>26.132899999999999</v>
      </c>
      <c r="I1332">
        <v>18.724900000000002</v>
      </c>
      <c r="J1332">
        <v>43.675800000000002</v>
      </c>
      <c r="K1332">
        <v>336.55700000000002</v>
      </c>
      <c r="L1332">
        <v>1.2300499999999999E-3</v>
      </c>
      <c r="M1332">
        <v>0.999139</v>
      </c>
      <c r="N1332">
        <v>0</v>
      </c>
      <c r="O1332" t="s">
        <v>43</v>
      </c>
    </row>
    <row r="1333" spans="1:25" x14ac:dyDescent="0.25">
      <c r="A1333" t="s">
        <v>158</v>
      </c>
      <c r="B1333">
        <v>544.36099999999999</v>
      </c>
      <c r="C1333">
        <v>494.47300000000001</v>
      </c>
      <c r="D1333">
        <v>494.43200000000002</v>
      </c>
      <c r="E1333">
        <v>493.36200000000002</v>
      </c>
      <c r="F1333">
        <v>28.4009</v>
      </c>
      <c r="G1333">
        <v>112.292</v>
      </c>
      <c r="H1333">
        <v>26.1069</v>
      </c>
      <c r="I1333">
        <v>18.5992</v>
      </c>
      <c r="J1333">
        <v>44.707900000000002</v>
      </c>
      <c r="K1333">
        <v>336.601</v>
      </c>
      <c r="L1333">
        <v>1.2300499999999999E-3</v>
      </c>
      <c r="M1333">
        <v>0.99972300000000003</v>
      </c>
      <c r="N1333">
        <v>0</v>
      </c>
      <c r="O1333" t="s">
        <v>43</v>
      </c>
    </row>
    <row r="1334" spans="1:25" x14ac:dyDescent="0.25">
      <c r="A1334" t="s">
        <v>158</v>
      </c>
      <c r="B1334">
        <v>544.31700000000001</v>
      </c>
      <c r="C1334">
        <v>494.25099999999998</v>
      </c>
      <c r="D1334">
        <v>494.21300000000002</v>
      </c>
      <c r="E1334">
        <v>493.15</v>
      </c>
      <c r="F1334">
        <v>28.43</v>
      </c>
      <c r="G1334">
        <v>112.02</v>
      </c>
      <c r="H1334">
        <v>26.0717</v>
      </c>
      <c r="I1334">
        <v>18.680800000000001</v>
      </c>
      <c r="J1334">
        <v>44.397500000000001</v>
      </c>
      <c r="K1334">
        <v>336.61399999999998</v>
      </c>
      <c r="L1334">
        <v>1.2300499999999999E-3</v>
      </c>
      <c r="M1334">
        <v>0.99974399999999997</v>
      </c>
      <c r="N1334">
        <v>0</v>
      </c>
      <c r="O1334" t="s">
        <v>43</v>
      </c>
    </row>
    <row r="1335" spans="1:25" x14ac:dyDescent="0.25">
      <c r="A1335" t="s">
        <v>158</v>
      </c>
      <c r="B1335">
        <v>542.01900000000001</v>
      </c>
      <c r="C1335">
        <v>492.01799999999997</v>
      </c>
      <c r="D1335">
        <v>491.98</v>
      </c>
      <c r="E1335">
        <v>490.90699999999998</v>
      </c>
      <c r="F1335">
        <v>28.311599999999999</v>
      </c>
      <c r="G1335">
        <v>111.453</v>
      </c>
      <c r="H1335">
        <v>26.051400000000001</v>
      </c>
      <c r="I1335">
        <v>18.808299999999999</v>
      </c>
      <c r="J1335">
        <v>43.677900000000001</v>
      </c>
      <c r="K1335">
        <v>335.09500000000003</v>
      </c>
      <c r="L1335">
        <v>1.2300600000000001E-3</v>
      </c>
      <c r="M1335">
        <v>0.997637</v>
      </c>
      <c r="N1335">
        <v>0</v>
      </c>
      <c r="O1335" t="s">
        <v>43</v>
      </c>
    </row>
    <row r="1336" spans="1:25" x14ac:dyDescent="0.25">
      <c r="A1336" t="s">
        <v>158</v>
      </c>
      <c r="B1336">
        <v>543.08299999999997</v>
      </c>
      <c r="C1336">
        <v>492.94099999999997</v>
      </c>
      <c r="D1336">
        <v>492.899</v>
      </c>
      <c r="E1336">
        <v>491.822</v>
      </c>
      <c r="F1336">
        <v>28.372199999999999</v>
      </c>
      <c r="G1336">
        <v>111.691</v>
      </c>
      <c r="H1336">
        <v>26.090199999999999</v>
      </c>
      <c r="I1336">
        <v>18.7712</v>
      </c>
      <c r="J1336">
        <v>43.895000000000003</v>
      </c>
      <c r="K1336">
        <v>335.714</v>
      </c>
      <c r="L1336">
        <v>1.2300600000000001E-3</v>
      </c>
      <c r="M1336">
        <v>0.99939299999999998</v>
      </c>
      <c r="N1336">
        <v>0</v>
      </c>
      <c r="O1336" t="s">
        <v>43</v>
      </c>
    </row>
    <row r="1337" spans="1:25" x14ac:dyDescent="0.25">
      <c r="A1337" t="s">
        <v>158</v>
      </c>
      <c r="B1337">
        <v>543.47900000000004</v>
      </c>
      <c r="C1337">
        <v>493.42599999999999</v>
      </c>
      <c r="D1337">
        <v>493.387</v>
      </c>
      <c r="E1337">
        <v>492.32100000000003</v>
      </c>
      <c r="F1337">
        <v>28.3294</v>
      </c>
      <c r="G1337">
        <v>111.187</v>
      </c>
      <c r="H1337">
        <v>26.072299999999998</v>
      </c>
      <c r="I1337">
        <v>18.675899999999999</v>
      </c>
      <c r="J1337">
        <v>43.610500000000002</v>
      </c>
      <c r="K1337">
        <v>336.75599999999997</v>
      </c>
      <c r="L1337">
        <v>1.2300499999999999E-3</v>
      </c>
      <c r="M1337">
        <v>0.99940300000000004</v>
      </c>
      <c r="N1337">
        <v>0</v>
      </c>
      <c r="O1337" t="s">
        <v>43</v>
      </c>
    </row>
    <row r="1338" spans="1:25" x14ac:dyDescent="0.25">
      <c r="A1338" t="s">
        <v>158</v>
      </c>
      <c r="B1338">
        <v>544.41899999999998</v>
      </c>
      <c r="C1338">
        <v>494.42399999999998</v>
      </c>
      <c r="D1338">
        <v>494.38600000000002</v>
      </c>
      <c r="E1338">
        <v>493.31599999999997</v>
      </c>
      <c r="F1338">
        <v>28.410299999999999</v>
      </c>
      <c r="G1338">
        <v>111.58499999999999</v>
      </c>
      <c r="H1338">
        <v>26.0717</v>
      </c>
      <c r="I1338">
        <v>18.578099999999999</v>
      </c>
      <c r="J1338">
        <v>44.024900000000002</v>
      </c>
      <c r="K1338">
        <v>337.29500000000002</v>
      </c>
      <c r="L1338">
        <v>1.2300499999999999E-3</v>
      </c>
      <c r="M1338">
        <v>0.99975800000000004</v>
      </c>
      <c r="N1338">
        <v>0</v>
      </c>
      <c r="O1338" t="s">
        <v>43</v>
      </c>
    </row>
    <row r="1339" spans="1:25" x14ac:dyDescent="0.25">
      <c r="A1339" t="s">
        <v>158</v>
      </c>
      <c r="B1339">
        <v>544.22900000000004</v>
      </c>
      <c r="C1339">
        <v>494.45299999999997</v>
      </c>
      <c r="D1339">
        <v>494.416</v>
      </c>
      <c r="E1339">
        <v>493.36</v>
      </c>
      <c r="F1339">
        <v>28.368600000000001</v>
      </c>
      <c r="G1339">
        <v>111.742</v>
      </c>
      <c r="H1339">
        <v>26.113299999999999</v>
      </c>
      <c r="I1339">
        <v>18.8642</v>
      </c>
      <c r="J1339">
        <v>43.850099999999998</v>
      </c>
      <c r="K1339">
        <v>337.07799999999997</v>
      </c>
      <c r="L1339">
        <v>1.2300499999999999E-3</v>
      </c>
      <c r="M1339">
        <v>0.99992400000000004</v>
      </c>
      <c r="N1339">
        <v>0</v>
      </c>
      <c r="O1339" t="s">
        <v>43</v>
      </c>
    </row>
    <row r="1340" spans="1:25" x14ac:dyDescent="0.25">
      <c r="A1340" t="s">
        <v>158</v>
      </c>
      <c r="B1340">
        <v>544.45500000000004</v>
      </c>
      <c r="C1340">
        <v>494.45299999999997</v>
      </c>
      <c r="D1340">
        <v>494.41500000000002</v>
      </c>
      <c r="E1340">
        <v>493.35199999999998</v>
      </c>
      <c r="F1340">
        <v>28.3581</v>
      </c>
      <c r="G1340">
        <v>111.931</v>
      </c>
      <c r="H1340">
        <v>26.0594</v>
      </c>
      <c r="I1340">
        <v>18.761199999999999</v>
      </c>
      <c r="J1340">
        <v>44.066099999999999</v>
      </c>
      <c r="K1340">
        <v>336.964</v>
      </c>
      <c r="L1340">
        <v>1.2300600000000001E-3</v>
      </c>
      <c r="M1340">
        <v>0.99910600000000005</v>
      </c>
      <c r="N1340">
        <v>0</v>
      </c>
      <c r="O1340" t="s">
        <v>43</v>
      </c>
    </row>
    <row r="1341" spans="1:25" x14ac:dyDescent="0.25">
      <c r="A1341" t="s">
        <v>158</v>
      </c>
      <c r="B1341">
        <v>542.55100000000004</v>
      </c>
      <c r="C1341">
        <v>492.52199999999999</v>
      </c>
      <c r="D1341">
        <v>492.48500000000001</v>
      </c>
      <c r="E1341">
        <v>491.416</v>
      </c>
      <c r="F1341">
        <v>28.358799999999999</v>
      </c>
      <c r="G1341">
        <v>111.274</v>
      </c>
      <c r="H1341">
        <v>26.0791</v>
      </c>
      <c r="I1341">
        <v>18.599</v>
      </c>
      <c r="J1341">
        <v>43.725099999999998</v>
      </c>
      <c r="K1341">
        <v>335.77100000000002</v>
      </c>
      <c r="L1341">
        <v>1.2300499999999999E-3</v>
      </c>
      <c r="M1341">
        <v>0.99973999999999996</v>
      </c>
      <c r="N1341">
        <v>0</v>
      </c>
      <c r="O1341" t="s">
        <v>43</v>
      </c>
    </row>
    <row r="1342" spans="1:25" x14ac:dyDescent="0.25">
      <c r="A1342" t="s">
        <v>158</v>
      </c>
      <c r="B1342">
        <v>543.27599999999995</v>
      </c>
      <c r="C1342">
        <v>493.47699999999998</v>
      </c>
      <c r="D1342">
        <v>493.43799999999999</v>
      </c>
      <c r="E1342">
        <v>492.37</v>
      </c>
      <c r="F1342">
        <v>28.362200000000001</v>
      </c>
      <c r="G1342">
        <v>111.76</v>
      </c>
      <c r="H1342">
        <v>26.022099999999998</v>
      </c>
      <c r="I1342">
        <v>18.838200000000001</v>
      </c>
      <c r="J1342">
        <v>44.021999999999998</v>
      </c>
      <c r="K1342">
        <v>336.18200000000002</v>
      </c>
      <c r="L1342">
        <v>1.2300499999999999E-3</v>
      </c>
      <c r="M1342">
        <v>0.99981500000000001</v>
      </c>
      <c r="N1342">
        <v>0</v>
      </c>
      <c r="O1342" t="s">
        <v>43</v>
      </c>
    </row>
    <row r="1343" spans="1:25" x14ac:dyDescent="0.25">
      <c r="A1343" t="s">
        <v>158</v>
      </c>
      <c r="B1343">
        <v>544.09100000000001</v>
      </c>
      <c r="C1343">
        <v>494.11099999999999</v>
      </c>
      <c r="D1343">
        <v>494.07299999999998</v>
      </c>
      <c r="E1343">
        <v>493</v>
      </c>
      <c r="F1343">
        <v>28.329499999999999</v>
      </c>
      <c r="G1343">
        <v>111.637</v>
      </c>
      <c r="H1343">
        <v>25.992699999999999</v>
      </c>
      <c r="I1343">
        <v>18.789400000000001</v>
      </c>
      <c r="J1343">
        <v>43.880099999999999</v>
      </c>
      <c r="K1343">
        <v>337.07799999999997</v>
      </c>
      <c r="L1343">
        <v>1.2300499999999999E-3</v>
      </c>
      <c r="M1343">
        <v>0.99986900000000001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158</v>
      </c>
      <c r="B1344">
        <v>542.53399999999999</v>
      </c>
      <c r="C1344">
        <v>492.52100000000002</v>
      </c>
      <c r="D1344">
        <v>492.48099999999999</v>
      </c>
      <c r="E1344">
        <v>491.41</v>
      </c>
      <c r="F1344">
        <v>28.354299999999999</v>
      </c>
      <c r="G1344">
        <v>111.21299999999999</v>
      </c>
      <c r="H1344">
        <v>26.067900000000002</v>
      </c>
      <c r="I1344">
        <v>18.624500000000001</v>
      </c>
      <c r="J1344">
        <v>43.578800000000001</v>
      </c>
      <c r="K1344">
        <v>335.80399999999997</v>
      </c>
      <c r="L1344">
        <v>1.2300499999999999E-3</v>
      </c>
      <c r="M1344">
        <v>0.99862099999999998</v>
      </c>
      <c r="N1344">
        <v>0</v>
      </c>
      <c r="O1344" t="s">
        <v>43</v>
      </c>
      <c r="R1344">
        <f>AVERAGE(B1295:B1344)</f>
        <v>544.06953999999996</v>
      </c>
      <c r="S1344">
        <f>AVERAGE(C1295:C1344)</f>
        <v>493.89566000000008</v>
      </c>
      <c r="U1344">
        <f>_xlfn.VAR.P(B1295:B1344)</f>
        <v>1.3081269283999979</v>
      </c>
      <c r="V1344">
        <f>_xlfn.VAR.P(C1295:C1344)</f>
        <v>0.97037682440000073</v>
      </c>
      <c r="X1344">
        <f>1.96*SQRT(U1344)/50</f>
        <v>4.4834363642819473E-2</v>
      </c>
      <c r="Y1344">
        <f>1.96*SQRT(V1344)/50</f>
        <v>3.8615020956177366E-2</v>
      </c>
    </row>
    <row r="1345" spans="1:14" x14ac:dyDescent="0.25">
      <c r="A1345" t="s">
        <v>159</v>
      </c>
      <c r="B1345">
        <v>27342.2677</v>
      </c>
      <c r="C1345" t="s">
        <v>37</v>
      </c>
    </row>
    <row r="1346" spans="1:14" x14ac:dyDescent="0.25">
      <c r="A1346" t="s">
        <v>160</v>
      </c>
      <c r="B1346">
        <v>478.64100000000002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0.99973000000000001</v>
      </c>
      <c r="M1346">
        <v>0</v>
      </c>
      <c r="N1346" t="s">
        <v>43</v>
      </c>
    </row>
    <row r="1347" spans="1:14" x14ac:dyDescent="0.25">
      <c r="A1347" t="s">
        <v>160</v>
      </c>
      <c r="B1347">
        <v>476.28399999999999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0.99999300000000002</v>
      </c>
      <c r="M1347">
        <v>0</v>
      </c>
      <c r="N1347" t="s">
        <v>43</v>
      </c>
    </row>
    <row r="1348" spans="1:14" x14ac:dyDescent="0.25">
      <c r="A1348" t="s">
        <v>160</v>
      </c>
      <c r="B1348">
        <v>477.70400000000001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0.99992400000000004</v>
      </c>
      <c r="M1348">
        <v>0</v>
      </c>
      <c r="N1348" t="s">
        <v>43</v>
      </c>
    </row>
    <row r="1349" spans="1:14" x14ac:dyDescent="0.25">
      <c r="A1349" t="s">
        <v>160</v>
      </c>
      <c r="B1349">
        <v>474.738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1.2300600000000001E-3</v>
      </c>
      <c r="L1349">
        <v>0.99915299999999996</v>
      </c>
      <c r="M1349">
        <v>0</v>
      </c>
      <c r="N1349" t="s">
        <v>43</v>
      </c>
    </row>
    <row r="1350" spans="1:14" x14ac:dyDescent="0.25">
      <c r="A1350" t="s">
        <v>160</v>
      </c>
      <c r="B1350">
        <v>476.48500000000001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1.2300499999999999E-3</v>
      </c>
      <c r="L1350">
        <v>0.99969200000000003</v>
      </c>
      <c r="M1350">
        <v>0</v>
      </c>
      <c r="N1350" t="s">
        <v>43</v>
      </c>
    </row>
    <row r="1351" spans="1:14" x14ac:dyDescent="0.25">
      <c r="A1351" t="s">
        <v>160</v>
      </c>
      <c r="B1351">
        <v>478.94900000000001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1.23007E-3</v>
      </c>
      <c r="L1351">
        <v>0.99995699999999998</v>
      </c>
      <c r="M1351">
        <v>0</v>
      </c>
      <c r="N1351" t="s">
        <v>43</v>
      </c>
    </row>
    <row r="1352" spans="1:14" x14ac:dyDescent="0.25">
      <c r="A1352" t="s">
        <v>160</v>
      </c>
      <c r="B1352">
        <v>478.577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1.2300799999999999E-3</v>
      </c>
      <c r="L1352">
        <v>0.99968900000000005</v>
      </c>
      <c r="M1352">
        <v>0</v>
      </c>
      <c r="N1352" t="s">
        <v>43</v>
      </c>
    </row>
    <row r="1353" spans="1:14" x14ac:dyDescent="0.25">
      <c r="A1353" t="s">
        <v>160</v>
      </c>
      <c r="B1353">
        <v>478.95400000000001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0.99927200000000005</v>
      </c>
      <c r="M1353">
        <v>0</v>
      </c>
      <c r="N1353" t="s">
        <v>43</v>
      </c>
    </row>
    <row r="1354" spans="1:14" x14ac:dyDescent="0.25">
      <c r="A1354" t="s">
        <v>160</v>
      </c>
      <c r="B1354">
        <v>477.08699999999999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0.99997999999999998</v>
      </c>
      <c r="M1354">
        <v>0</v>
      </c>
      <c r="N1354" t="s">
        <v>43</v>
      </c>
    </row>
    <row r="1355" spans="1:14" x14ac:dyDescent="0.25">
      <c r="A1355" t="s">
        <v>160</v>
      </c>
      <c r="B1355">
        <v>480.125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0.99976699999999996</v>
      </c>
      <c r="M1355">
        <v>0</v>
      </c>
      <c r="N1355" t="s">
        <v>43</v>
      </c>
    </row>
    <row r="1356" spans="1:14" x14ac:dyDescent="0.25">
      <c r="A1356" t="s">
        <v>160</v>
      </c>
      <c r="B1356">
        <v>476.40199999999999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0.99942799999999998</v>
      </c>
      <c r="M1356">
        <v>0</v>
      </c>
      <c r="N1356" t="s">
        <v>43</v>
      </c>
    </row>
    <row r="1357" spans="1:14" x14ac:dyDescent="0.25">
      <c r="A1357" t="s">
        <v>160</v>
      </c>
      <c r="B1357">
        <v>478.089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0.99976699999999996</v>
      </c>
      <c r="M1357">
        <v>0</v>
      </c>
      <c r="N1357" t="s">
        <v>43</v>
      </c>
    </row>
    <row r="1358" spans="1:14" x14ac:dyDescent="0.25">
      <c r="A1358" t="s">
        <v>160</v>
      </c>
      <c r="B1358">
        <v>477.43099999999998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1.2300799999999999E-3</v>
      </c>
      <c r="L1358">
        <v>0.99975000000000003</v>
      </c>
      <c r="M1358">
        <v>0</v>
      </c>
      <c r="N1358" t="s">
        <v>43</v>
      </c>
    </row>
    <row r="1359" spans="1:14" x14ac:dyDescent="0.25">
      <c r="A1359" t="s">
        <v>160</v>
      </c>
      <c r="B1359">
        <v>477.43799999999999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0.999892</v>
      </c>
      <c r="M1359">
        <v>0</v>
      </c>
      <c r="N1359" t="s">
        <v>43</v>
      </c>
    </row>
    <row r="1360" spans="1:14" x14ac:dyDescent="0.25">
      <c r="A1360" t="s">
        <v>160</v>
      </c>
      <c r="B1360">
        <v>477.92599999999999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1.2300600000000001E-3</v>
      </c>
      <c r="L1360">
        <v>0.99938199999999999</v>
      </c>
      <c r="M1360">
        <v>0</v>
      </c>
      <c r="N1360" t="s">
        <v>43</v>
      </c>
    </row>
    <row r="1361" spans="1:14" x14ac:dyDescent="0.25">
      <c r="A1361" t="s">
        <v>160</v>
      </c>
      <c r="B1361">
        <v>479.39699999999999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0.99997100000000005</v>
      </c>
      <c r="M1361">
        <v>0</v>
      </c>
      <c r="N1361" t="s">
        <v>43</v>
      </c>
    </row>
    <row r="1362" spans="1:14" x14ac:dyDescent="0.25">
      <c r="A1362" t="s">
        <v>160</v>
      </c>
      <c r="B1362">
        <v>476.50700000000001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1.2300600000000001E-3</v>
      </c>
      <c r="L1362">
        <v>0.99879399999999996</v>
      </c>
      <c r="M1362">
        <v>0</v>
      </c>
      <c r="N1362" t="s">
        <v>43</v>
      </c>
    </row>
    <row r="1363" spans="1:14" x14ac:dyDescent="0.25">
      <c r="A1363" t="s">
        <v>160</v>
      </c>
      <c r="B1363">
        <v>477.88400000000001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0.99970599999999998</v>
      </c>
      <c r="M1363">
        <v>0</v>
      </c>
      <c r="N1363" t="s">
        <v>43</v>
      </c>
    </row>
    <row r="1364" spans="1:14" x14ac:dyDescent="0.25">
      <c r="A1364" t="s">
        <v>160</v>
      </c>
      <c r="B1364">
        <v>477.85599999999999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0.99997899999999995</v>
      </c>
      <c r="M1364">
        <v>0</v>
      </c>
      <c r="N1364" t="s">
        <v>43</v>
      </c>
    </row>
    <row r="1365" spans="1:14" x14ac:dyDescent="0.25">
      <c r="A1365" t="s">
        <v>160</v>
      </c>
      <c r="B1365">
        <v>479.029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0.99929100000000004</v>
      </c>
      <c r="M1365">
        <v>0</v>
      </c>
      <c r="N1365" t="s">
        <v>43</v>
      </c>
    </row>
    <row r="1366" spans="1:14" x14ac:dyDescent="0.25">
      <c r="A1366" t="s">
        <v>160</v>
      </c>
      <c r="B1366">
        <v>476.904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0.99949500000000002</v>
      </c>
      <c r="M1366">
        <v>0</v>
      </c>
      <c r="N1366" t="s">
        <v>43</v>
      </c>
    </row>
    <row r="1367" spans="1:14" x14ac:dyDescent="0.25">
      <c r="A1367" t="s">
        <v>160</v>
      </c>
      <c r="B1367">
        <v>478.09199999999998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1.2300900000000001E-3</v>
      </c>
      <c r="L1367">
        <v>0.99973500000000004</v>
      </c>
      <c r="M1367">
        <v>0</v>
      </c>
      <c r="N1367" t="s">
        <v>43</v>
      </c>
    </row>
    <row r="1368" spans="1:14" x14ac:dyDescent="0.25">
      <c r="A1368" t="s">
        <v>160</v>
      </c>
      <c r="B1368">
        <v>477.178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0.99953800000000004</v>
      </c>
      <c r="M1368">
        <v>0</v>
      </c>
      <c r="N1368" t="s">
        <v>43</v>
      </c>
    </row>
    <row r="1369" spans="1:14" x14ac:dyDescent="0.25">
      <c r="A1369" t="s">
        <v>160</v>
      </c>
      <c r="B1369">
        <v>476.89699999999999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0.99985500000000005</v>
      </c>
      <c r="M1369">
        <v>0</v>
      </c>
      <c r="N1369" t="s">
        <v>43</v>
      </c>
    </row>
    <row r="1370" spans="1:14" x14ac:dyDescent="0.25">
      <c r="A1370" t="s">
        <v>160</v>
      </c>
      <c r="B1370">
        <v>476.22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0.99938300000000002</v>
      </c>
      <c r="M1370">
        <v>0</v>
      </c>
      <c r="N1370" t="s">
        <v>43</v>
      </c>
    </row>
    <row r="1371" spans="1:14" x14ac:dyDescent="0.25">
      <c r="A1371" t="s">
        <v>160</v>
      </c>
      <c r="B1371">
        <v>475.45699999999999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1.2300900000000001E-3</v>
      </c>
      <c r="L1371">
        <v>0.99601300000000004</v>
      </c>
      <c r="M1371">
        <v>0</v>
      </c>
      <c r="N1371" t="s">
        <v>43</v>
      </c>
    </row>
    <row r="1372" spans="1:14" x14ac:dyDescent="0.25">
      <c r="A1372" t="s">
        <v>160</v>
      </c>
      <c r="B1372">
        <v>477.79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0.99966699999999997</v>
      </c>
      <c r="M1372">
        <v>0</v>
      </c>
      <c r="N1372" t="s">
        <v>43</v>
      </c>
    </row>
    <row r="1373" spans="1:14" x14ac:dyDescent="0.25">
      <c r="A1373" t="s">
        <v>160</v>
      </c>
      <c r="B1373">
        <v>477.733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0.99992800000000004</v>
      </c>
      <c r="M1373">
        <v>0</v>
      </c>
      <c r="N1373" t="s">
        <v>43</v>
      </c>
    </row>
    <row r="1374" spans="1:14" x14ac:dyDescent="0.25">
      <c r="A1374" t="s">
        <v>160</v>
      </c>
      <c r="B1374">
        <v>480.47899999999998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0.99990699999999999</v>
      </c>
      <c r="M1374">
        <v>0</v>
      </c>
      <c r="N1374" t="s">
        <v>43</v>
      </c>
    </row>
    <row r="1375" spans="1:14" x14ac:dyDescent="0.25">
      <c r="A1375" t="s">
        <v>160</v>
      </c>
      <c r="B1375">
        <v>475.67099999999999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1.2300499999999999E-3</v>
      </c>
      <c r="L1375">
        <v>0.99985299999999999</v>
      </c>
      <c r="M1375">
        <v>0</v>
      </c>
      <c r="N1375" t="s">
        <v>43</v>
      </c>
    </row>
    <row r="1376" spans="1:14" x14ac:dyDescent="0.25">
      <c r="A1376" t="s">
        <v>160</v>
      </c>
      <c r="B1376">
        <v>477.81900000000002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0.99860000000000004</v>
      </c>
      <c r="M1376">
        <v>0</v>
      </c>
      <c r="N1376" t="s">
        <v>43</v>
      </c>
    </row>
    <row r="1377" spans="1:14" x14ac:dyDescent="0.25">
      <c r="A1377" t="s">
        <v>160</v>
      </c>
      <c r="B1377">
        <v>477.03500000000003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0.99964500000000001</v>
      </c>
      <c r="M1377">
        <v>0</v>
      </c>
      <c r="N1377" t="s">
        <v>43</v>
      </c>
    </row>
    <row r="1378" spans="1:14" x14ac:dyDescent="0.25">
      <c r="A1378" t="s">
        <v>160</v>
      </c>
      <c r="B1378">
        <v>477.57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0.99988500000000002</v>
      </c>
      <c r="M1378">
        <v>0</v>
      </c>
      <c r="N1378" t="s">
        <v>43</v>
      </c>
    </row>
    <row r="1379" spans="1:14" x14ac:dyDescent="0.25">
      <c r="A1379" t="s">
        <v>160</v>
      </c>
      <c r="B1379">
        <v>476.27600000000001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0.99929599999999996</v>
      </c>
      <c r="M1379">
        <v>0</v>
      </c>
      <c r="N1379" t="s">
        <v>43</v>
      </c>
    </row>
    <row r="1380" spans="1:14" x14ac:dyDescent="0.25">
      <c r="A1380" t="s">
        <v>160</v>
      </c>
      <c r="B1380">
        <v>477.12099999999998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0.99766999999999995</v>
      </c>
      <c r="M1380">
        <v>0</v>
      </c>
      <c r="N1380" t="s">
        <v>43</v>
      </c>
    </row>
    <row r="1381" spans="1:14" x14ac:dyDescent="0.25">
      <c r="A1381" t="s">
        <v>160</v>
      </c>
      <c r="B1381">
        <v>478.553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0.99946599999999997</v>
      </c>
      <c r="M1381">
        <v>0</v>
      </c>
      <c r="N1381" t="s">
        <v>43</v>
      </c>
    </row>
    <row r="1382" spans="1:14" x14ac:dyDescent="0.25">
      <c r="A1382" t="s">
        <v>160</v>
      </c>
      <c r="B1382">
        <v>476.95299999999997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0.99990599999999996</v>
      </c>
      <c r="M1382">
        <v>0</v>
      </c>
      <c r="N1382" t="s">
        <v>43</v>
      </c>
    </row>
    <row r="1383" spans="1:14" x14ac:dyDescent="0.25">
      <c r="A1383" t="s">
        <v>160</v>
      </c>
      <c r="B1383">
        <v>476.12099999999998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0.99948499999999996</v>
      </c>
      <c r="M1383">
        <v>0</v>
      </c>
      <c r="N1383" t="s">
        <v>43</v>
      </c>
    </row>
    <row r="1384" spans="1:14" x14ac:dyDescent="0.25">
      <c r="A1384" t="s">
        <v>160</v>
      </c>
      <c r="B1384">
        <v>477.69799999999998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0.99990800000000002</v>
      </c>
      <c r="M1384">
        <v>0</v>
      </c>
      <c r="N1384" t="s">
        <v>43</v>
      </c>
    </row>
    <row r="1385" spans="1:14" x14ac:dyDescent="0.25">
      <c r="A1385" t="s">
        <v>160</v>
      </c>
      <c r="B1385">
        <v>478.28399999999999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0.999475</v>
      </c>
      <c r="M1385">
        <v>0</v>
      </c>
      <c r="N1385" t="s">
        <v>43</v>
      </c>
    </row>
    <row r="1386" spans="1:14" x14ac:dyDescent="0.25">
      <c r="A1386" t="s">
        <v>160</v>
      </c>
      <c r="B1386">
        <v>477.74099999999999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1.2300600000000001E-3</v>
      </c>
      <c r="L1386">
        <v>0.99887300000000001</v>
      </c>
      <c r="M1386">
        <v>0</v>
      </c>
      <c r="N1386" t="s">
        <v>43</v>
      </c>
    </row>
    <row r="1387" spans="1:14" x14ac:dyDescent="0.25">
      <c r="A1387" t="s">
        <v>160</v>
      </c>
      <c r="B1387">
        <v>481.57100000000003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0.99994799999999995</v>
      </c>
      <c r="M1387">
        <v>0</v>
      </c>
      <c r="N1387" t="s">
        <v>43</v>
      </c>
    </row>
    <row r="1388" spans="1:14" x14ac:dyDescent="0.25">
      <c r="A1388" t="s">
        <v>160</v>
      </c>
      <c r="B1388">
        <v>476.44099999999997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0.99897000000000002</v>
      </c>
      <c r="M1388">
        <v>0</v>
      </c>
      <c r="N1388" t="s">
        <v>43</v>
      </c>
    </row>
    <row r="1389" spans="1:14" x14ac:dyDescent="0.25">
      <c r="A1389" t="s">
        <v>160</v>
      </c>
      <c r="B1389">
        <v>476.86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0.99930099999999999</v>
      </c>
      <c r="M1389">
        <v>0</v>
      </c>
      <c r="N1389" t="s">
        <v>43</v>
      </c>
    </row>
    <row r="1390" spans="1:14" x14ac:dyDescent="0.25">
      <c r="A1390" t="s">
        <v>160</v>
      </c>
      <c r="B1390">
        <v>476.80099999999999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0.99981699999999996</v>
      </c>
      <c r="M1390">
        <v>0</v>
      </c>
      <c r="N1390" t="s">
        <v>43</v>
      </c>
    </row>
    <row r="1391" spans="1:14" x14ac:dyDescent="0.25">
      <c r="A1391" t="s">
        <v>160</v>
      </c>
      <c r="B1391">
        <v>476.76299999999998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0.999919</v>
      </c>
      <c r="M1391">
        <v>0</v>
      </c>
      <c r="N1391" t="s">
        <v>43</v>
      </c>
    </row>
    <row r="1392" spans="1:14" x14ac:dyDescent="0.25">
      <c r="A1392" t="s">
        <v>160</v>
      </c>
      <c r="B1392">
        <v>477.03500000000003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1</v>
      </c>
      <c r="M1392">
        <v>0</v>
      </c>
      <c r="N1392" t="s">
        <v>43</v>
      </c>
    </row>
    <row r="1393" spans="1:25" x14ac:dyDescent="0.25">
      <c r="A1393" t="s">
        <v>160</v>
      </c>
      <c r="B1393">
        <v>479.89499999999998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0.99964900000000001</v>
      </c>
      <c r="M1393">
        <v>0</v>
      </c>
      <c r="N1393" t="s">
        <v>43</v>
      </c>
    </row>
    <row r="1394" spans="1:25" x14ac:dyDescent="0.25">
      <c r="A1394" t="s">
        <v>160</v>
      </c>
      <c r="B1394">
        <v>477.85500000000002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0.999529</v>
      </c>
      <c r="M1394">
        <v>0</v>
      </c>
      <c r="N1394" t="s">
        <v>43</v>
      </c>
    </row>
    <row r="1395" spans="1:25" x14ac:dyDescent="0.25">
      <c r="A1395" t="s">
        <v>160</v>
      </c>
      <c r="B1395">
        <v>476.30099999999999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0.99961</v>
      </c>
      <c r="M1395">
        <v>0</v>
      </c>
      <c r="N1395" t="s">
        <v>43</v>
      </c>
    </row>
    <row r="1396" spans="1:25" x14ac:dyDescent="0.25">
      <c r="A1396" t="s">
        <v>160</v>
      </c>
      <c r="B1396">
        <v>476.87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0.99924500000000005</v>
      </c>
      <c r="M1396">
        <v>0</v>
      </c>
      <c r="N1396" t="s">
        <v>43</v>
      </c>
    </row>
    <row r="1397" spans="1:25" x14ac:dyDescent="0.25">
      <c r="A1397" t="s">
        <v>160</v>
      </c>
      <c r="B1397">
        <v>477.61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0.99956</v>
      </c>
      <c r="M1397">
        <v>0</v>
      </c>
      <c r="N1397" t="s">
        <v>43</v>
      </c>
    </row>
    <row r="1398" spans="1:25" x14ac:dyDescent="0.25">
      <c r="A1398" t="s">
        <v>160</v>
      </c>
      <c r="B1398">
        <v>477.11200000000002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0.999668</v>
      </c>
      <c r="M1398">
        <v>0</v>
      </c>
      <c r="N1398" t="s">
        <v>43</v>
      </c>
    </row>
    <row r="1399" spans="1:25" x14ac:dyDescent="0.25">
      <c r="A1399" t="s">
        <v>160</v>
      </c>
      <c r="B1399">
        <v>480.22500000000002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0.99993399999999999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160</v>
      </c>
      <c r="B1400">
        <v>476.44799999999998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0.99886799999999998</v>
      </c>
      <c r="M1400">
        <v>0</v>
      </c>
      <c r="N1400" t="s">
        <v>43</v>
      </c>
      <c r="R1400">
        <f>AVERAGE(B1351:B1400)</f>
        <v>477.66059999999999</v>
      </c>
      <c r="S1400">
        <f>AVERAGE(C1351:C1400)</f>
        <v>0</v>
      </c>
      <c r="U1400">
        <f>_xlfn.VAR.P(B1351:B1400)</f>
        <v>1.6231551200000081</v>
      </c>
      <c r="V1400">
        <f>_xlfn.VAR.P(C1351:C1400)</f>
        <v>0</v>
      </c>
      <c r="X1400">
        <f>1.96*SQRT(U1400)/50</f>
        <v>4.994201721593565E-2</v>
      </c>
      <c r="Y1400">
        <f>1.96*SQRT(V1400)/50</f>
        <v>0</v>
      </c>
    </row>
    <row r="1401" spans="1:25" x14ac:dyDescent="0.25">
      <c r="A1401" t="s">
        <v>161</v>
      </c>
      <c r="B1401">
        <v>23974.161199999999</v>
      </c>
      <c r="C1401" t="s">
        <v>37</v>
      </c>
    </row>
    <row r="1402" spans="1:25" x14ac:dyDescent="0.25">
      <c r="A1402" t="s">
        <v>162</v>
      </c>
      <c r="B1402">
        <v>391.42200000000003</v>
      </c>
      <c r="C1402">
        <v>390.98700000000002</v>
      </c>
      <c r="D1402">
        <v>390.94799999999998</v>
      </c>
      <c r="E1402">
        <v>389.88400000000001</v>
      </c>
      <c r="F1402">
        <v>28.3643</v>
      </c>
      <c r="G1402">
        <v>0</v>
      </c>
      <c r="H1402">
        <v>26.479299999999999</v>
      </c>
      <c r="I1402">
        <v>0</v>
      </c>
      <c r="J1402">
        <v>1.2300499999999999E-3</v>
      </c>
      <c r="K1402">
        <v>0.99984099999999998</v>
      </c>
      <c r="L1402">
        <v>0</v>
      </c>
      <c r="M1402" t="s">
        <v>43</v>
      </c>
    </row>
    <row r="1403" spans="1:25" x14ac:dyDescent="0.25">
      <c r="A1403" t="s">
        <v>162</v>
      </c>
      <c r="B1403">
        <v>391.31299999999999</v>
      </c>
      <c r="C1403">
        <v>390.84199999999998</v>
      </c>
      <c r="D1403">
        <v>390.80500000000001</v>
      </c>
      <c r="E1403">
        <v>389.74799999999999</v>
      </c>
      <c r="F1403">
        <v>28.324000000000002</v>
      </c>
      <c r="G1403">
        <v>0</v>
      </c>
      <c r="H1403">
        <v>26.602599999999999</v>
      </c>
      <c r="I1403">
        <v>0</v>
      </c>
      <c r="J1403">
        <v>1.2300499999999999E-3</v>
      </c>
      <c r="K1403">
        <v>0.99998799999999999</v>
      </c>
      <c r="L1403">
        <v>0</v>
      </c>
      <c r="M1403" t="s">
        <v>43</v>
      </c>
    </row>
    <row r="1404" spans="1:25" x14ac:dyDescent="0.25">
      <c r="A1404" t="s">
        <v>162</v>
      </c>
      <c r="B1404">
        <v>390.66899999999998</v>
      </c>
      <c r="C1404">
        <v>390.23</v>
      </c>
      <c r="D1404">
        <v>390.19400000000002</v>
      </c>
      <c r="E1404">
        <v>389.137</v>
      </c>
      <c r="F1404">
        <v>28.341999999999999</v>
      </c>
      <c r="G1404">
        <v>0</v>
      </c>
      <c r="H1404">
        <v>26.5381</v>
      </c>
      <c r="I1404">
        <v>0</v>
      </c>
      <c r="J1404">
        <v>1.2300499999999999E-3</v>
      </c>
      <c r="K1404">
        <v>0.999946</v>
      </c>
      <c r="L1404">
        <v>0</v>
      </c>
      <c r="M1404" t="s">
        <v>43</v>
      </c>
    </row>
    <row r="1405" spans="1:25" x14ac:dyDescent="0.25">
      <c r="A1405" t="s">
        <v>162</v>
      </c>
      <c r="B1405">
        <v>390.99700000000001</v>
      </c>
      <c r="C1405">
        <v>390.596</v>
      </c>
      <c r="D1405">
        <v>390.55799999999999</v>
      </c>
      <c r="E1405">
        <v>389.50200000000001</v>
      </c>
      <c r="F1405">
        <v>28.305599999999998</v>
      </c>
      <c r="G1405">
        <v>0</v>
      </c>
      <c r="H1405">
        <v>26.440300000000001</v>
      </c>
      <c r="I1405">
        <v>0</v>
      </c>
      <c r="J1405">
        <v>1.2300499999999999E-3</v>
      </c>
      <c r="K1405">
        <v>0.99998200000000004</v>
      </c>
      <c r="L1405">
        <v>0</v>
      </c>
      <c r="M1405" t="s">
        <v>43</v>
      </c>
    </row>
    <row r="1406" spans="1:25" x14ac:dyDescent="0.25">
      <c r="A1406" t="s">
        <v>162</v>
      </c>
      <c r="B1406">
        <v>391.00400000000002</v>
      </c>
      <c r="C1406">
        <v>390.62599999999998</v>
      </c>
      <c r="D1406">
        <v>390.59100000000001</v>
      </c>
      <c r="E1406">
        <v>389.51900000000001</v>
      </c>
      <c r="F1406">
        <v>28.313700000000001</v>
      </c>
      <c r="G1406">
        <v>0</v>
      </c>
      <c r="H1406">
        <v>26.554600000000001</v>
      </c>
      <c r="I1406">
        <v>0</v>
      </c>
      <c r="J1406">
        <v>1.2300499999999999E-3</v>
      </c>
      <c r="K1406">
        <v>0.99939599999999995</v>
      </c>
      <c r="L1406">
        <v>0</v>
      </c>
      <c r="M1406" t="s">
        <v>43</v>
      </c>
    </row>
    <row r="1407" spans="1:25" x14ac:dyDescent="0.25">
      <c r="A1407" t="s">
        <v>162</v>
      </c>
      <c r="B1407">
        <v>391.24099999999999</v>
      </c>
      <c r="C1407">
        <v>390.82299999999998</v>
      </c>
      <c r="D1407">
        <v>390.78699999999998</v>
      </c>
      <c r="E1407">
        <v>389.74</v>
      </c>
      <c r="F1407">
        <v>28.369</v>
      </c>
      <c r="G1407">
        <v>0</v>
      </c>
      <c r="H1407">
        <v>26.4222</v>
      </c>
      <c r="I1407">
        <v>0</v>
      </c>
      <c r="J1407">
        <v>1.2300499999999999E-3</v>
      </c>
      <c r="K1407">
        <v>0.99996700000000005</v>
      </c>
      <c r="L1407">
        <v>0</v>
      </c>
      <c r="M1407" t="s">
        <v>43</v>
      </c>
    </row>
    <row r="1408" spans="1:25" x14ac:dyDescent="0.25">
      <c r="A1408" t="s">
        <v>162</v>
      </c>
      <c r="B1408">
        <v>391.44799999999998</v>
      </c>
      <c r="C1408">
        <v>390.86500000000001</v>
      </c>
      <c r="D1408">
        <v>390.82900000000001</v>
      </c>
      <c r="E1408">
        <v>389.76900000000001</v>
      </c>
      <c r="F1408">
        <v>28.3687</v>
      </c>
      <c r="G1408">
        <v>0</v>
      </c>
      <c r="H1408">
        <v>26.5501</v>
      </c>
      <c r="I1408">
        <v>0</v>
      </c>
      <c r="J1408">
        <v>1.2300499999999999E-3</v>
      </c>
      <c r="K1408">
        <v>0.99981500000000001</v>
      </c>
      <c r="L1408">
        <v>0</v>
      </c>
      <c r="M1408" t="s">
        <v>43</v>
      </c>
    </row>
    <row r="1409" spans="1:13" x14ac:dyDescent="0.25">
      <c r="A1409" t="s">
        <v>162</v>
      </c>
      <c r="B1409">
        <v>391.49599999999998</v>
      </c>
      <c r="C1409">
        <v>391.05700000000002</v>
      </c>
      <c r="D1409">
        <v>391.01900000000001</v>
      </c>
      <c r="E1409">
        <v>389.95800000000003</v>
      </c>
      <c r="F1409">
        <v>28.371500000000001</v>
      </c>
      <c r="G1409">
        <v>0</v>
      </c>
      <c r="H1409">
        <v>26.493500000000001</v>
      </c>
      <c r="I1409">
        <v>0</v>
      </c>
      <c r="J1409">
        <v>1.2300499999999999E-3</v>
      </c>
      <c r="K1409">
        <v>0.99997800000000003</v>
      </c>
      <c r="L1409">
        <v>0</v>
      </c>
      <c r="M1409" t="s">
        <v>43</v>
      </c>
    </row>
    <row r="1410" spans="1:13" x14ac:dyDescent="0.25">
      <c r="A1410" t="s">
        <v>162</v>
      </c>
      <c r="B1410">
        <v>390.75099999999998</v>
      </c>
      <c r="C1410">
        <v>390.37799999999999</v>
      </c>
      <c r="D1410">
        <v>390.34100000000001</v>
      </c>
      <c r="E1410">
        <v>389.27600000000001</v>
      </c>
      <c r="F1410">
        <v>28.327200000000001</v>
      </c>
      <c r="G1410">
        <v>0</v>
      </c>
      <c r="H1410">
        <v>26.407299999999999</v>
      </c>
      <c r="I1410">
        <v>0</v>
      </c>
      <c r="J1410">
        <v>1.2300499999999999E-3</v>
      </c>
      <c r="K1410">
        <v>0.99997199999999997</v>
      </c>
      <c r="L1410">
        <v>0</v>
      </c>
      <c r="M1410" t="s">
        <v>43</v>
      </c>
    </row>
    <row r="1411" spans="1:13" x14ac:dyDescent="0.25">
      <c r="A1411" t="s">
        <v>162</v>
      </c>
      <c r="B1411">
        <v>390.892</v>
      </c>
      <c r="C1411">
        <v>390.51299999999998</v>
      </c>
      <c r="D1411">
        <v>390.47800000000001</v>
      </c>
      <c r="E1411">
        <v>389.42099999999999</v>
      </c>
      <c r="F1411">
        <v>28.322299999999998</v>
      </c>
      <c r="G1411">
        <v>0</v>
      </c>
      <c r="H1411">
        <v>26.499099999999999</v>
      </c>
      <c r="I1411">
        <v>0</v>
      </c>
      <c r="J1411">
        <v>1.2300600000000001E-3</v>
      </c>
      <c r="K1411">
        <v>0.99959900000000002</v>
      </c>
      <c r="L1411">
        <v>0</v>
      </c>
      <c r="M1411" t="s">
        <v>43</v>
      </c>
    </row>
    <row r="1412" spans="1:13" x14ac:dyDescent="0.25">
      <c r="A1412" t="s">
        <v>162</v>
      </c>
      <c r="B1412">
        <v>390.96300000000002</v>
      </c>
      <c r="C1412">
        <v>390.541</v>
      </c>
      <c r="D1412">
        <v>390.505</v>
      </c>
      <c r="E1412">
        <v>389.45800000000003</v>
      </c>
      <c r="F1412">
        <v>28.317699999999999</v>
      </c>
      <c r="G1412">
        <v>0</v>
      </c>
      <c r="H1412">
        <v>26.531400000000001</v>
      </c>
      <c r="I1412">
        <v>0</v>
      </c>
      <c r="J1412">
        <v>1.2300499999999999E-3</v>
      </c>
      <c r="K1412">
        <v>0.99997100000000005</v>
      </c>
      <c r="L1412">
        <v>0</v>
      </c>
      <c r="M1412" t="s">
        <v>43</v>
      </c>
    </row>
    <row r="1413" spans="1:13" x14ac:dyDescent="0.25">
      <c r="A1413" t="s">
        <v>162</v>
      </c>
      <c r="B1413">
        <v>391.15600000000001</v>
      </c>
      <c r="C1413">
        <v>390.75</v>
      </c>
      <c r="D1413">
        <v>390.71</v>
      </c>
      <c r="E1413">
        <v>389.64699999999999</v>
      </c>
      <c r="F1413">
        <v>28.308199999999999</v>
      </c>
      <c r="G1413">
        <v>0</v>
      </c>
      <c r="H1413">
        <v>26.4817</v>
      </c>
      <c r="I1413">
        <v>0</v>
      </c>
      <c r="J1413">
        <v>1.2300499999999999E-3</v>
      </c>
      <c r="K1413">
        <v>0.99916700000000003</v>
      </c>
      <c r="L1413">
        <v>0</v>
      </c>
      <c r="M1413" t="s">
        <v>43</v>
      </c>
    </row>
    <row r="1414" spans="1:13" x14ac:dyDescent="0.25">
      <c r="A1414" t="s">
        <v>162</v>
      </c>
      <c r="B1414">
        <v>390.50799999999998</v>
      </c>
      <c r="C1414">
        <v>390.08100000000002</v>
      </c>
      <c r="D1414">
        <v>390.04300000000001</v>
      </c>
      <c r="E1414">
        <v>388.98399999999998</v>
      </c>
      <c r="F1414">
        <v>28.4313</v>
      </c>
      <c r="G1414">
        <v>0</v>
      </c>
      <c r="H1414">
        <v>26.533999999999999</v>
      </c>
      <c r="I1414">
        <v>0</v>
      </c>
      <c r="J1414">
        <v>1.2300499999999999E-3</v>
      </c>
      <c r="K1414">
        <v>0.99999099999999996</v>
      </c>
      <c r="L1414">
        <v>0</v>
      </c>
      <c r="M1414" t="s">
        <v>43</v>
      </c>
    </row>
    <row r="1415" spans="1:13" x14ac:dyDescent="0.25">
      <c r="A1415" t="s">
        <v>162</v>
      </c>
      <c r="B1415">
        <v>390.72399999999999</v>
      </c>
      <c r="C1415">
        <v>390.327</v>
      </c>
      <c r="D1415">
        <v>390.291</v>
      </c>
      <c r="E1415">
        <v>389.21699999999998</v>
      </c>
      <c r="F1415">
        <v>28.367799999999999</v>
      </c>
      <c r="G1415">
        <v>0</v>
      </c>
      <c r="H1415">
        <v>26.468699999999998</v>
      </c>
      <c r="I1415">
        <v>0</v>
      </c>
      <c r="J1415">
        <v>1.2301E-3</v>
      </c>
      <c r="K1415">
        <v>0.99984399999999996</v>
      </c>
      <c r="L1415">
        <v>0</v>
      </c>
      <c r="M1415" t="s">
        <v>43</v>
      </c>
    </row>
    <row r="1416" spans="1:13" x14ac:dyDescent="0.25">
      <c r="A1416" t="s">
        <v>162</v>
      </c>
      <c r="B1416">
        <v>391.101</v>
      </c>
      <c r="C1416">
        <v>390.68400000000003</v>
      </c>
      <c r="D1416">
        <v>390.64600000000002</v>
      </c>
      <c r="E1416">
        <v>389.59</v>
      </c>
      <c r="F1416">
        <v>28.3232</v>
      </c>
      <c r="G1416">
        <v>0</v>
      </c>
      <c r="H1416">
        <v>26.4359</v>
      </c>
      <c r="I1416">
        <v>0</v>
      </c>
      <c r="J1416">
        <v>1.2300600000000001E-3</v>
      </c>
      <c r="K1416">
        <v>0.99899000000000004</v>
      </c>
      <c r="L1416">
        <v>0</v>
      </c>
      <c r="M1416" t="s">
        <v>43</v>
      </c>
    </row>
    <row r="1417" spans="1:13" x14ac:dyDescent="0.25">
      <c r="A1417" t="s">
        <v>162</v>
      </c>
      <c r="B1417">
        <v>391.464</v>
      </c>
      <c r="C1417">
        <v>391.01900000000001</v>
      </c>
      <c r="D1417">
        <v>390.98399999999998</v>
      </c>
      <c r="E1417">
        <v>389.923</v>
      </c>
      <c r="F1417">
        <v>28.317599999999999</v>
      </c>
      <c r="G1417">
        <v>0</v>
      </c>
      <c r="H1417">
        <v>26.4846</v>
      </c>
      <c r="I1417">
        <v>0</v>
      </c>
      <c r="J1417">
        <v>1.2300499999999999E-3</v>
      </c>
      <c r="K1417">
        <v>0.99915100000000001</v>
      </c>
      <c r="L1417">
        <v>0</v>
      </c>
      <c r="M1417" t="s">
        <v>43</v>
      </c>
    </row>
    <row r="1418" spans="1:13" x14ac:dyDescent="0.25">
      <c r="A1418" t="s">
        <v>162</v>
      </c>
      <c r="B1418">
        <v>390.59</v>
      </c>
      <c r="C1418">
        <v>390.14800000000002</v>
      </c>
      <c r="D1418">
        <v>390.11200000000002</v>
      </c>
      <c r="E1418">
        <v>389.05099999999999</v>
      </c>
      <c r="F1418">
        <v>28.314</v>
      </c>
      <c r="G1418">
        <v>0</v>
      </c>
      <c r="H1418">
        <v>26.4908</v>
      </c>
      <c r="I1418">
        <v>0</v>
      </c>
      <c r="J1418">
        <v>1.23015E-3</v>
      </c>
      <c r="K1418">
        <v>0.99991600000000003</v>
      </c>
      <c r="L1418">
        <v>0</v>
      </c>
      <c r="M1418" t="s">
        <v>43</v>
      </c>
    </row>
    <row r="1419" spans="1:13" x14ac:dyDescent="0.25">
      <c r="A1419" t="s">
        <v>162</v>
      </c>
      <c r="B1419">
        <v>391.637</v>
      </c>
      <c r="C1419">
        <v>391.27800000000002</v>
      </c>
      <c r="D1419">
        <v>391.23700000000002</v>
      </c>
      <c r="E1419">
        <v>390.178</v>
      </c>
      <c r="F1419">
        <v>28.383800000000001</v>
      </c>
      <c r="G1419">
        <v>0</v>
      </c>
      <c r="H1419">
        <v>26.4285</v>
      </c>
      <c r="I1419">
        <v>0</v>
      </c>
      <c r="J1419">
        <v>1.2300499999999999E-3</v>
      </c>
      <c r="K1419">
        <v>0.99983999999999995</v>
      </c>
      <c r="L1419">
        <v>0</v>
      </c>
      <c r="M1419" t="s">
        <v>43</v>
      </c>
    </row>
    <row r="1420" spans="1:13" x14ac:dyDescent="0.25">
      <c r="A1420" t="s">
        <v>162</v>
      </c>
      <c r="B1420">
        <v>391.10199999999998</v>
      </c>
      <c r="C1420">
        <v>390.69200000000001</v>
      </c>
      <c r="D1420">
        <v>390.654</v>
      </c>
      <c r="E1420">
        <v>389.59800000000001</v>
      </c>
      <c r="F1420">
        <v>28.402899999999999</v>
      </c>
      <c r="G1420">
        <v>0</v>
      </c>
      <c r="H1420">
        <v>26.479800000000001</v>
      </c>
      <c r="I1420">
        <v>0</v>
      </c>
      <c r="J1420">
        <v>1.2300600000000001E-3</v>
      </c>
      <c r="K1420">
        <v>0.99997599999999998</v>
      </c>
      <c r="L1420">
        <v>0</v>
      </c>
      <c r="M1420" t="s">
        <v>43</v>
      </c>
    </row>
    <row r="1421" spans="1:13" x14ac:dyDescent="0.25">
      <c r="A1421" t="s">
        <v>162</v>
      </c>
      <c r="B1421">
        <v>391.274</v>
      </c>
      <c r="C1421">
        <v>390.916</v>
      </c>
      <c r="D1421">
        <v>390.87799999999999</v>
      </c>
      <c r="E1421">
        <v>389.81400000000002</v>
      </c>
      <c r="F1421">
        <v>28.343499999999999</v>
      </c>
      <c r="G1421">
        <v>0</v>
      </c>
      <c r="H1421">
        <v>26.5426</v>
      </c>
      <c r="I1421">
        <v>0</v>
      </c>
      <c r="J1421">
        <v>1.2300499999999999E-3</v>
      </c>
      <c r="K1421">
        <v>0.99975499999999995</v>
      </c>
      <c r="L1421">
        <v>0</v>
      </c>
      <c r="M1421" t="s">
        <v>43</v>
      </c>
    </row>
    <row r="1422" spans="1:13" x14ac:dyDescent="0.25">
      <c r="A1422" t="s">
        <v>162</v>
      </c>
      <c r="B1422">
        <v>391.471</v>
      </c>
      <c r="C1422">
        <v>391.04500000000002</v>
      </c>
      <c r="D1422">
        <v>391.005</v>
      </c>
      <c r="E1422">
        <v>389.94299999999998</v>
      </c>
      <c r="F1422">
        <v>28.481200000000001</v>
      </c>
      <c r="G1422">
        <v>0</v>
      </c>
      <c r="H1422">
        <v>26.512499999999999</v>
      </c>
      <c r="I1422">
        <v>0</v>
      </c>
      <c r="J1422">
        <v>1.2300499999999999E-3</v>
      </c>
      <c r="K1422">
        <v>0.99912400000000001</v>
      </c>
      <c r="L1422">
        <v>0</v>
      </c>
      <c r="M1422" t="s">
        <v>43</v>
      </c>
    </row>
    <row r="1423" spans="1:13" x14ac:dyDescent="0.25">
      <c r="A1423" t="s">
        <v>162</v>
      </c>
      <c r="B1423">
        <v>392.24700000000001</v>
      </c>
      <c r="C1423">
        <v>391.83800000000002</v>
      </c>
      <c r="D1423">
        <v>391.80099999999999</v>
      </c>
      <c r="E1423">
        <v>390.73599999999999</v>
      </c>
      <c r="F1423">
        <v>28.343599999999999</v>
      </c>
      <c r="G1423">
        <v>0</v>
      </c>
      <c r="H1423">
        <v>26.484200000000001</v>
      </c>
      <c r="I1423">
        <v>0</v>
      </c>
      <c r="J1423">
        <v>1.2300499999999999E-3</v>
      </c>
      <c r="K1423">
        <v>0.99966699999999997</v>
      </c>
      <c r="L1423">
        <v>0</v>
      </c>
      <c r="M1423" t="s">
        <v>43</v>
      </c>
    </row>
    <row r="1424" spans="1:13" x14ac:dyDescent="0.25">
      <c r="A1424" t="s">
        <v>162</v>
      </c>
      <c r="B1424">
        <v>389.58100000000002</v>
      </c>
      <c r="C1424">
        <v>389.12900000000002</v>
      </c>
      <c r="D1424">
        <v>389.09300000000002</v>
      </c>
      <c r="E1424">
        <v>388.02199999999999</v>
      </c>
      <c r="F1424">
        <v>28.331700000000001</v>
      </c>
      <c r="G1424">
        <v>0</v>
      </c>
      <c r="H1424">
        <v>26.5183</v>
      </c>
      <c r="I1424">
        <v>0</v>
      </c>
      <c r="J1424">
        <v>1.2300499999999999E-3</v>
      </c>
      <c r="K1424">
        <v>0.99910699999999997</v>
      </c>
      <c r="L1424">
        <v>0</v>
      </c>
      <c r="M1424" t="s">
        <v>43</v>
      </c>
    </row>
    <row r="1425" spans="1:13" x14ac:dyDescent="0.25">
      <c r="A1425" t="s">
        <v>162</v>
      </c>
      <c r="B1425">
        <v>390.90499999999997</v>
      </c>
      <c r="C1425">
        <v>390.48500000000001</v>
      </c>
      <c r="D1425">
        <v>390.45</v>
      </c>
      <c r="E1425">
        <v>389.37700000000001</v>
      </c>
      <c r="F1425">
        <v>28.367699999999999</v>
      </c>
      <c r="G1425">
        <v>0</v>
      </c>
      <c r="H1425">
        <v>26.438500000000001</v>
      </c>
      <c r="I1425">
        <v>0</v>
      </c>
      <c r="J1425">
        <v>1.2300499999999999E-3</v>
      </c>
      <c r="K1425">
        <v>0.99940700000000005</v>
      </c>
      <c r="L1425">
        <v>0</v>
      </c>
      <c r="M1425" t="s">
        <v>43</v>
      </c>
    </row>
    <row r="1426" spans="1:13" x14ac:dyDescent="0.25">
      <c r="A1426" t="s">
        <v>162</v>
      </c>
      <c r="B1426">
        <v>390.791</v>
      </c>
      <c r="C1426">
        <v>390.42599999999999</v>
      </c>
      <c r="D1426">
        <v>390.38900000000001</v>
      </c>
      <c r="E1426">
        <v>389.327</v>
      </c>
      <c r="F1426">
        <v>28.369800000000001</v>
      </c>
      <c r="G1426">
        <v>0</v>
      </c>
      <c r="H1426">
        <v>26.472799999999999</v>
      </c>
      <c r="I1426">
        <v>0</v>
      </c>
      <c r="J1426">
        <v>1.2300499999999999E-3</v>
      </c>
      <c r="K1426">
        <v>0.99954299999999996</v>
      </c>
      <c r="L1426">
        <v>0</v>
      </c>
      <c r="M1426" t="s">
        <v>43</v>
      </c>
    </row>
    <row r="1427" spans="1:13" x14ac:dyDescent="0.25">
      <c r="A1427" t="s">
        <v>162</v>
      </c>
      <c r="B1427">
        <v>388.83199999999999</v>
      </c>
      <c r="C1427">
        <v>388.43200000000002</v>
      </c>
      <c r="D1427">
        <v>388.39400000000001</v>
      </c>
      <c r="E1427">
        <v>387.33699999999999</v>
      </c>
      <c r="F1427">
        <v>28.366900000000001</v>
      </c>
      <c r="G1427">
        <v>0</v>
      </c>
      <c r="H1427">
        <v>26.467700000000001</v>
      </c>
      <c r="I1427">
        <v>0</v>
      </c>
      <c r="J1427">
        <v>1.2300799999999999E-3</v>
      </c>
      <c r="K1427">
        <v>0.99964399999999998</v>
      </c>
      <c r="L1427">
        <v>0</v>
      </c>
      <c r="M1427" t="s">
        <v>43</v>
      </c>
    </row>
    <row r="1428" spans="1:13" x14ac:dyDescent="0.25">
      <c r="A1428" t="s">
        <v>162</v>
      </c>
      <c r="B1428">
        <v>390.08199999999999</v>
      </c>
      <c r="C1428">
        <v>389.57799999999997</v>
      </c>
      <c r="D1428">
        <v>389.54</v>
      </c>
      <c r="E1428">
        <v>388.47</v>
      </c>
      <c r="F1428">
        <v>28.341999999999999</v>
      </c>
      <c r="G1428">
        <v>0</v>
      </c>
      <c r="H1428">
        <v>26.480699999999999</v>
      </c>
      <c r="I1428">
        <v>0</v>
      </c>
      <c r="J1428">
        <v>1.2300499999999999E-3</v>
      </c>
      <c r="K1428">
        <v>0.99958000000000002</v>
      </c>
      <c r="L1428">
        <v>0</v>
      </c>
      <c r="M1428" t="s">
        <v>43</v>
      </c>
    </row>
    <row r="1429" spans="1:13" x14ac:dyDescent="0.25">
      <c r="A1429" t="s">
        <v>162</v>
      </c>
      <c r="B1429">
        <v>390.81299999999999</v>
      </c>
      <c r="C1429">
        <v>390.39</v>
      </c>
      <c r="D1429">
        <v>390.35199999999998</v>
      </c>
      <c r="E1429">
        <v>389.29300000000001</v>
      </c>
      <c r="F1429">
        <v>28.3752</v>
      </c>
      <c r="G1429">
        <v>0</v>
      </c>
      <c r="H1429">
        <v>26.546800000000001</v>
      </c>
      <c r="I1429">
        <v>0</v>
      </c>
      <c r="J1429">
        <v>1.2300499999999999E-3</v>
      </c>
      <c r="K1429">
        <v>0.99980100000000005</v>
      </c>
      <c r="L1429">
        <v>0</v>
      </c>
      <c r="M1429" t="s">
        <v>43</v>
      </c>
    </row>
    <row r="1430" spans="1:13" x14ac:dyDescent="0.25">
      <c r="A1430" t="s">
        <v>162</v>
      </c>
      <c r="B1430">
        <v>391.613</v>
      </c>
      <c r="C1430">
        <v>391.23500000000001</v>
      </c>
      <c r="D1430">
        <v>391.19600000000003</v>
      </c>
      <c r="E1430">
        <v>390.13</v>
      </c>
      <c r="F1430">
        <v>28.377800000000001</v>
      </c>
      <c r="G1430">
        <v>0</v>
      </c>
      <c r="H1430">
        <v>26.445</v>
      </c>
      <c r="I1430">
        <v>0</v>
      </c>
      <c r="J1430">
        <v>1.2300499999999999E-3</v>
      </c>
      <c r="K1430">
        <v>0.99989600000000001</v>
      </c>
      <c r="L1430">
        <v>0</v>
      </c>
      <c r="M1430" t="s">
        <v>43</v>
      </c>
    </row>
    <row r="1431" spans="1:13" x14ac:dyDescent="0.25">
      <c r="A1431" t="s">
        <v>162</v>
      </c>
      <c r="B1431">
        <v>389.565</v>
      </c>
      <c r="C1431">
        <v>389.17399999999998</v>
      </c>
      <c r="D1431">
        <v>389.137</v>
      </c>
      <c r="E1431">
        <v>388.07799999999997</v>
      </c>
      <c r="F1431">
        <v>28.392399999999999</v>
      </c>
      <c r="G1431">
        <v>0</v>
      </c>
      <c r="H1431">
        <v>26.464400000000001</v>
      </c>
      <c r="I1431">
        <v>0</v>
      </c>
      <c r="J1431">
        <v>1.2300499999999999E-3</v>
      </c>
      <c r="K1431">
        <v>0.99970800000000004</v>
      </c>
      <c r="L1431">
        <v>0</v>
      </c>
      <c r="M1431" t="s">
        <v>43</v>
      </c>
    </row>
    <row r="1432" spans="1:13" x14ac:dyDescent="0.25">
      <c r="A1432" t="s">
        <v>162</v>
      </c>
      <c r="B1432">
        <v>389.85899999999998</v>
      </c>
      <c r="C1432">
        <v>389.43</v>
      </c>
      <c r="D1432">
        <v>389.39299999999997</v>
      </c>
      <c r="E1432">
        <v>388.33699999999999</v>
      </c>
      <c r="F1432">
        <v>28.417000000000002</v>
      </c>
      <c r="G1432">
        <v>0</v>
      </c>
      <c r="H1432">
        <v>26.635899999999999</v>
      </c>
      <c r="I1432">
        <v>0</v>
      </c>
      <c r="J1432">
        <v>1.2300499999999999E-3</v>
      </c>
      <c r="K1432">
        <v>0.99954799999999999</v>
      </c>
      <c r="L1432">
        <v>0</v>
      </c>
      <c r="M1432" t="s">
        <v>43</v>
      </c>
    </row>
    <row r="1433" spans="1:13" x14ac:dyDescent="0.25">
      <c r="A1433" t="s">
        <v>162</v>
      </c>
      <c r="B1433">
        <v>390.68</v>
      </c>
      <c r="C1433">
        <v>390.24</v>
      </c>
      <c r="D1433">
        <v>390.20299999999997</v>
      </c>
      <c r="E1433">
        <v>389.15499999999997</v>
      </c>
      <c r="F1433">
        <v>28.361999999999998</v>
      </c>
      <c r="G1433">
        <v>0</v>
      </c>
      <c r="H1433">
        <v>26.6968</v>
      </c>
      <c r="I1433">
        <v>0</v>
      </c>
      <c r="J1433">
        <v>1.2300499999999999E-3</v>
      </c>
      <c r="K1433">
        <v>0.999583</v>
      </c>
      <c r="L1433">
        <v>0</v>
      </c>
      <c r="M1433" t="s">
        <v>43</v>
      </c>
    </row>
    <row r="1434" spans="1:13" x14ac:dyDescent="0.25">
      <c r="A1434" t="s">
        <v>162</v>
      </c>
      <c r="B1434">
        <v>391.71499999999997</v>
      </c>
      <c r="C1434">
        <v>391.28300000000002</v>
      </c>
      <c r="D1434">
        <v>391.24599999999998</v>
      </c>
      <c r="E1434">
        <v>390.19799999999998</v>
      </c>
      <c r="F1434">
        <v>28.333300000000001</v>
      </c>
      <c r="G1434">
        <v>0</v>
      </c>
      <c r="H1434">
        <v>26.450199999999999</v>
      </c>
      <c r="I1434">
        <v>0</v>
      </c>
      <c r="J1434">
        <v>1.2300499999999999E-3</v>
      </c>
      <c r="K1434">
        <v>0.99993399999999999</v>
      </c>
      <c r="L1434">
        <v>0</v>
      </c>
      <c r="M1434" t="s">
        <v>43</v>
      </c>
    </row>
    <row r="1435" spans="1:13" x14ac:dyDescent="0.25">
      <c r="A1435" t="s">
        <v>162</v>
      </c>
      <c r="B1435">
        <v>391.81200000000001</v>
      </c>
      <c r="C1435">
        <v>391.387</v>
      </c>
      <c r="D1435">
        <v>391.35</v>
      </c>
      <c r="E1435">
        <v>390.28300000000002</v>
      </c>
      <c r="F1435">
        <v>28.404900000000001</v>
      </c>
      <c r="G1435">
        <v>0</v>
      </c>
      <c r="H1435">
        <v>26.5412</v>
      </c>
      <c r="I1435">
        <v>0</v>
      </c>
      <c r="J1435">
        <v>1.2300499999999999E-3</v>
      </c>
      <c r="K1435">
        <v>0.99973199999999995</v>
      </c>
      <c r="L1435">
        <v>0</v>
      </c>
      <c r="M1435" t="s">
        <v>43</v>
      </c>
    </row>
    <row r="1436" spans="1:13" x14ac:dyDescent="0.25">
      <c r="A1436" t="s">
        <v>162</v>
      </c>
      <c r="B1436">
        <v>391.09699999999998</v>
      </c>
      <c r="C1436">
        <v>390.74</v>
      </c>
      <c r="D1436">
        <v>390.70400000000001</v>
      </c>
      <c r="E1436">
        <v>389.64400000000001</v>
      </c>
      <c r="F1436">
        <v>28.352699999999999</v>
      </c>
      <c r="G1436">
        <v>0</v>
      </c>
      <c r="H1436">
        <v>26.491</v>
      </c>
      <c r="I1436">
        <v>0</v>
      </c>
      <c r="J1436">
        <v>1.2300600000000001E-3</v>
      </c>
      <c r="K1436">
        <v>0.99996499999999999</v>
      </c>
      <c r="L1436">
        <v>0</v>
      </c>
      <c r="M1436" t="s">
        <v>43</v>
      </c>
    </row>
    <row r="1437" spans="1:13" x14ac:dyDescent="0.25">
      <c r="A1437" t="s">
        <v>162</v>
      </c>
      <c r="B1437">
        <v>390.33600000000001</v>
      </c>
      <c r="C1437">
        <v>389.916</v>
      </c>
      <c r="D1437">
        <v>389.87799999999999</v>
      </c>
      <c r="E1437">
        <v>388.81599999999997</v>
      </c>
      <c r="F1437">
        <v>28.382999999999999</v>
      </c>
      <c r="G1437">
        <v>0</v>
      </c>
      <c r="H1437">
        <v>26.4938</v>
      </c>
      <c r="I1437">
        <v>0</v>
      </c>
      <c r="J1437">
        <v>1.2300499999999999E-3</v>
      </c>
      <c r="K1437">
        <v>0.99937699999999996</v>
      </c>
      <c r="L1437">
        <v>0</v>
      </c>
      <c r="M1437" t="s">
        <v>43</v>
      </c>
    </row>
    <row r="1438" spans="1:13" x14ac:dyDescent="0.25">
      <c r="A1438" t="s">
        <v>162</v>
      </c>
      <c r="B1438">
        <v>390.60599999999999</v>
      </c>
      <c r="C1438">
        <v>390.15699999999998</v>
      </c>
      <c r="D1438">
        <v>390.12</v>
      </c>
      <c r="E1438">
        <v>389.06099999999998</v>
      </c>
      <c r="F1438">
        <v>28.3855</v>
      </c>
      <c r="G1438">
        <v>0</v>
      </c>
      <c r="H1438">
        <v>26.4435</v>
      </c>
      <c r="I1438">
        <v>0</v>
      </c>
      <c r="J1438">
        <v>1.2300499999999999E-3</v>
      </c>
      <c r="K1438">
        <v>0.99998600000000004</v>
      </c>
      <c r="L1438">
        <v>0</v>
      </c>
      <c r="M1438" t="s">
        <v>43</v>
      </c>
    </row>
    <row r="1439" spans="1:13" x14ac:dyDescent="0.25">
      <c r="A1439" t="s">
        <v>162</v>
      </c>
      <c r="B1439">
        <v>391.58</v>
      </c>
      <c r="C1439">
        <v>391.142</v>
      </c>
      <c r="D1439">
        <v>391.10599999999999</v>
      </c>
      <c r="E1439">
        <v>390.04199999999997</v>
      </c>
      <c r="F1439">
        <v>28.397200000000002</v>
      </c>
      <c r="G1439">
        <v>0</v>
      </c>
      <c r="H1439">
        <v>26.515899999999998</v>
      </c>
      <c r="I1439">
        <v>0</v>
      </c>
      <c r="J1439">
        <v>1.2300600000000001E-3</v>
      </c>
      <c r="K1439">
        <v>0.99990900000000005</v>
      </c>
      <c r="L1439">
        <v>0</v>
      </c>
      <c r="M1439" t="s">
        <v>43</v>
      </c>
    </row>
    <row r="1440" spans="1:13" x14ac:dyDescent="0.25">
      <c r="A1440" t="s">
        <v>162</v>
      </c>
      <c r="B1440">
        <v>391.78100000000001</v>
      </c>
      <c r="C1440">
        <v>391.34199999999998</v>
      </c>
      <c r="D1440">
        <v>391.3</v>
      </c>
      <c r="E1440">
        <v>390.214</v>
      </c>
      <c r="F1440">
        <v>28.306799999999999</v>
      </c>
      <c r="G1440">
        <v>0</v>
      </c>
      <c r="H1440">
        <v>26.5183</v>
      </c>
      <c r="I1440">
        <v>0</v>
      </c>
      <c r="J1440">
        <v>1.23007E-3</v>
      </c>
      <c r="K1440">
        <v>0.99980400000000003</v>
      </c>
      <c r="L1440">
        <v>0</v>
      </c>
      <c r="M1440" t="s">
        <v>43</v>
      </c>
    </row>
    <row r="1441" spans="1:25" x14ac:dyDescent="0.25">
      <c r="A1441" t="s">
        <v>162</v>
      </c>
      <c r="B1441">
        <v>391.40800000000002</v>
      </c>
      <c r="C1441">
        <v>391.041</v>
      </c>
      <c r="D1441">
        <v>391</v>
      </c>
      <c r="E1441">
        <v>389.94499999999999</v>
      </c>
      <c r="F1441">
        <v>28.321999999999999</v>
      </c>
      <c r="G1441">
        <v>0</v>
      </c>
      <c r="H1441">
        <v>26.479199999999999</v>
      </c>
      <c r="I1441">
        <v>0</v>
      </c>
      <c r="J1441">
        <v>1.2300499999999999E-3</v>
      </c>
      <c r="K1441">
        <v>0.99988100000000002</v>
      </c>
      <c r="L1441">
        <v>0</v>
      </c>
      <c r="M1441" t="s">
        <v>43</v>
      </c>
    </row>
    <row r="1442" spans="1:25" x14ac:dyDescent="0.25">
      <c r="A1442" t="s">
        <v>162</v>
      </c>
      <c r="B1442">
        <v>392.06799999999998</v>
      </c>
      <c r="C1442">
        <v>391.67599999999999</v>
      </c>
      <c r="D1442">
        <v>391.637</v>
      </c>
      <c r="E1442">
        <v>390.57299999999998</v>
      </c>
      <c r="F1442">
        <v>28.337900000000001</v>
      </c>
      <c r="G1442">
        <v>0</v>
      </c>
      <c r="H1442">
        <v>26.485499999999998</v>
      </c>
      <c r="I1442">
        <v>0</v>
      </c>
      <c r="J1442">
        <v>1.2300499999999999E-3</v>
      </c>
      <c r="K1442">
        <v>0.99934699999999999</v>
      </c>
      <c r="L1442">
        <v>0</v>
      </c>
      <c r="M1442" t="s">
        <v>43</v>
      </c>
    </row>
    <row r="1443" spans="1:25" x14ac:dyDescent="0.25">
      <c r="A1443" t="s">
        <v>162</v>
      </c>
      <c r="B1443">
        <v>391.14600000000002</v>
      </c>
      <c r="C1443">
        <v>390.65199999999999</v>
      </c>
      <c r="D1443">
        <v>390.613</v>
      </c>
      <c r="E1443">
        <v>389.53100000000001</v>
      </c>
      <c r="F1443">
        <v>28.3399</v>
      </c>
      <c r="G1443">
        <v>0</v>
      </c>
      <c r="H1443">
        <v>26.496099999999998</v>
      </c>
      <c r="I1443">
        <v>0</v>
      </c>
      <c r="J1443">
        <v>1.2300499999999999E-3</v>
      </c>
      <c r="K1443">
        <v>0.99937900000000002</v>
      </c>
      <c r="L1443">
        <v>0</v>
      </c>
      <c r="M1443" t="s">
        <v>43</v>
      </c>
    </row>
    <row r="1444" spans="1:25" x14ac:dyDescent="0.25">
      <c r="A1444" t="s">
        <v>162</v>
      </c>
      <c r="B1444">
        <v>390.79700000000003</v>
      </c>
      <c r="C1444">
        <v>390.36200000000002</v>
      </c>
      <c r="D1444">
        <v>390.32400000000001</v>
      </c>
      <c r="E1444">
        <v>389.262</v>
      </c>
      <c r="F1444">
        <v>28.409700000000001</v>
      </c>
      <c r="G1444">
        <v>0</v>
      </c>
      <c r="H1444">
        <v>26.395</v>
      </c>
      <c r="I1444">
        <v>0</v>
      </c>
      <c r="J1444">
        <v>1.2300499999999999E-3</v>
      </c>
      <c r="K1444">
        <v>0.99996399999999996</v>
      </c>
      <c r="L1444">
        <v>0</v>
      </c>
      <c r="M1444" t="s">
        <v>43</v>
      </c>
    </row>
    <row r="1445" spans="1:25" x14ac:dyDescent="0.25">
      <c r="A1445" t="s">
        <v>162</v>
      </c>
      <c r="B1445">
        <v>390.93900000000002</v>
      </c>
      <c r="C1445">
        <v>390.45100000000002</v>
      </c>
      <c r="D1445">
        <v>390.41300000000001</v>
      </c>
      <c r="E1445">
        <v>389.35700000000003</v>
      </c>
      <c r="F1445">
        <v>28.428100000000001</v>
      </c>
      <c r="G1445">
        <v>0</v>
      </c>
      <c r="H1445">
        <v>26.419799999999999</v>
      </c>
      <c r="I1445">
        <v>0</v>
      </c>
      <c r="J1445">
        <v>1.2300600000000001E-3</v>
      </c>
      <c r="K1445">
        <v>0.99954900000000002</v>
      </c>
      <c r="L1445">
        <v>0</v>
      </c>
      <c r="M1445" t="s">
        <v>43</v>
      </c>
    </row>
    <row r="1446" spans="1:25" x14ac:dyDescent="0.25">
      <c r="A1446" t="s">
        <v>162</v>
      </c>
      <c r="B1446">
        <v>391.49599999999998</v>
      </c>
      <c r="C1446">
        <v>391.05399999999997</v>
      </c>
      <c r="D1446">
        <v>391.01600000000002</v>
      </c>
      <c r="E1446">
        <v>389.96</v>
      </c>
      <c r="F1446">
        <v>28.409300000000002</v>
      </c>
      <c r="G1446">
        <v>0</v>
      </c>
      <c r="H1446">
        <v>26.530899999999999</v>
      </c>
      <c r="I1446">
        <v>0</v>
      </c>
      <c r="J1446">
        <v>1.2300600000000001E-3</v>
      </c>
      <c r="K1446">
        <v>0.99998600000000004</v>
      </c>
      <c r="L1446">
        <v>0</v>
      </c>
      <c r="M1446" t="s">
        <v>43</v>
      </c>
    </row>
    <row r="1447" spans="1:25" x14ac:dyDescent="0.25">
      <c r="A1447" t="s">
        <v>162</v>
      </c>
      <c r="B1447">
        <v>389.96600000000001</v>
      </c>
      <c r="C1447">
        <v>389.541</v>
      </c>
      <c r="D1447">
        <v>389.50299999999999</v>
      </c>
      <c r="E1447">
        <v>388.45</v>
      </c>
      <c r="F1447">
        <v>28.406300000000002</v>
      </c>
      <c r="G1447">
        <v>0</v>
      </c>
      <c r="H1447">
        <v>26.572900000000001</v>
      </c>
      <c r="I1447">
        <v>0</v>
      </c>
      <c r="J1447">
        <v>1.2300600000000001E-3</v>
      </c>
      <c r="K1447">
        <v>0.99928099999999997</v>
      </c>
      <c r="L1447">
        <v>0</v>
      </c>
      <c r="M1447" t="s">
        <v>43</v>
      </c>
    </row>
    <row r="1448" spans="1:25" x14ac:dyDescent="0.25">
      <c r="A1448" t="s">
        <v>162</v>
      </c>
      <c r="B1448">
        <v>391.125</v>
      </c>
      <c r="C1448">
        <v>390.69099999999997</v>
      </c>
      <c r="D1448">
        <v>390.654</v>
      </c>
      <c r="E1448">
        <v>389.59800000000001</v>
      </c>
      <c r="F1448">
        <v>28.378299999999999</v>
      </c>
      <c r="G1448">
        <v>0</v>
      </c>
      <c r="H1448">
        <v>26.5075</v>
      </c>
      <c r="I1448">
        <v>0</v>
      </c>
      <c r="J1448">
        <v>1.2300600000000001E-3</v>
      </c>
      <c r="K1448">
        <v>0.999718</v>
      </c>
      <c r="L1448">
        <v>0</v>
      </c>
      <c r="M1448" t="s">
        <v>43</v>
      </c>
    </row>
    <row r="1449" spans="1:25" x14ac:dyDescent="0.25">
      <c r="A1449" t="s">
        <v>162</v>
      </c>
      <c r="B1449">
        <v>390.00099999999998</v>
      </c>
      <c r="C1449">
        <v>389.608</v>
      </c>
      <c r="D1449">
        <v>389.57</v>
      </c>
      <c r="E1449">
        <v>388.512</v>
      </c>
      <c r="F1449">
        <v>28.374700000000001</v>
      </c>
      <c r="G1449">
        <v>0</v>
      </c>
      <c r="H1449">
        <v>26.494700000000002</v>
      </c>
      <c r="I1449">
        <v>0</v>
      </c>
      <c r="J1449">
        <v>1.2300600000000001E-3</v>
      </c>
      <c r="K1449">
        <v>0.99968400000000002</v>
      </c>
      <c r="L1449">
        <v>0</v>
      </c>
      <c r="M1449" t="s">
        <v>43</v>
      </c>
    </row>
    <row r="1450" spans="1:25" x14ac:dyDescent="0.25">
      <c r="A1450" t="s">
        <v>162</v>
      </c>
      <c r="B1450">
        <v>390.58600000000001</v>
      </c>
      <c r="C1450">
        <v>390.178</v>
      </c>
      <c r="D1450">
        <v>390.142</v>
      </c>
      <c r="E1450">
        <v>389.08300000000003</v>
      </c>
      <c r="F1450">
        <v>28.415700000000001</v>
      </c>
      <c r="G1450">
        <v>0</v>
      </c>
      <c r="H1450">
        <v>26.5124</v>
      </c>
      <c r="I1450">
        <v>0</v>
      </c>
      <c r="J1450">
        <v>1.2300600000000001E-3</v>
      </c>
      <c r="K1450">
        <v>0.99965400000000004</v>
      </c>
      <c r="L1450">
        <v>0</v>
      </c>
      <c r="M1450" t="s">
        <v>43</v>
      </c>
    </row>
    <row r="1451" spans="1:25" x14ac:dyDescent="0.25">
      <c r="A1451" t="s">
        <v>162</v>
      </c>
      <c r="B1451">
        <v>391.39600000000002</v>
      </c>
      <c r="C1451">
        <v>390.99200000000002</v>
      </c>
      <c r="D1451">
        <v>390.95499999999998</v>
      </c>
      <c r="E1451">
        <v>389.899</v>
      </c>
      <c r="F1451">
        <v>28.391400000000001</v>
      </c>
      <c r="G1451">
        <v>0</v>
      </c>
      <c r="H1451">
        <v>26.496200000000002</v>
      </c>
      <c r="I1451">
        <v>0</v>
      </c>
      <c r="J1451">
        <v>1.2300600000000001E-3</v>
      </c>
      <c r="K1451">
        <v>0.99969399999999997</v>
      </c>
      <c r="L1451">
        <v>0</v>
      </c>
      <c r="M1451" t="s">
        <v>43</v>
      </c>
    </row>
    <row r="1452" spans="1:25" x14ac:dyDescent="0.25">
      <c r="A1452" t="s">
        <v>162</v>
      </c>
      <c r="B1452">
        <v>390.37299999999999</v>
      </c>
      <c r="C1452">
        <v>389.96</v>
      </c>
      <c r="D1452">
        <v>389.92200000000003</v>
      </c>
      <c r="E1452">
        <v>388.86599999999999</v>
      </c>
      <c r="F1452">
        <v>28.324400000000001</v>
      </c>
      <c r="G1452">
        <v>0</v>
      </c>
      <c r="H1452">
        <v>26.542400000000001</v>
      </c>
      <c r="I1452">
        <v>0</v>
      </c>
      <c r="J1452">
        <v>1.2300799999999999E-3</v>
      </c>
      <c r="K1452">
        <v>0.99981699999999996</v>
      </c>
      <c r="L1452">
        <v>0</v>
      </c>
      <c r="M1452" t="s">
        <v>43</v>
      </c>
    </row>
    <row r="1453" spans="1:25" x14ac:dyDescent="0.25">
      <c r="A1453" t="s">
        <v>162</v>
      </c>
      <c r="B1453">
        <v>391.31099999999998</v>
      </c>
      <c r="C1453">
        <v>390.89800000000002</v>
      </c>
      <c r="D1453">
        <v>390.86099999999999</v>
      </c>
      <c r="E1453">
        <v>389.803</v>
      </c>
      <c r="F1453">
        <v>28.3721</v>
      </c>
      <c r="G1453">
        <v>0</v>
      </c>
      <c r="H1453">
        <v>26.529</v>
      </c>
      <c r="I1453">
        <v>0</v>
      </c>
      <c r="J1453">
        <v>1.2300499999999999E-3</v>
      </c>
      <c r="K1453">
        <v>0.99981500000000001</v>
      </c>
      <c r="L1453">
        <v>0</v>
      </c>
      <c r="M1453" t="s">
        <v>43</v>
      </c>
    </row>
    <row r="1454" spans="1:25" x14ac:dyDescent="0.25">
      <c r="A1454" t="s">
        <v>162</v>
      </c>
      <c r="B1454">
        <v>391.98700000000002</v>
      </c>
      <c r="C1454">
        <v>391.613</v>
      </c>
      <c r="D1454">
        <v>391.577</v>
      </c>
      <c r="E1454">
        <v>390.51799999999997</v>
      </c>
      <c r="F1454">
        <v>28.345400000000001</v>
      </c>
      <c r="G1454">
        <v>0</v>
      </c>
      <c r="H1454">
        <v>26.493300000000001</v>
      </c>
      <c r="I1454">
        <v>0</v>
      </c>
      <c r="J1454">
        <v>1.2300600000000001E-3</v>
      </c>
      <c r="K1454">
        <v>0.99986600000000003</v>
      </c>
      <c r="L1454">
        <v>0</v>
      </c>
      <c r="M1454" t="s">
        <v>43</v>
      </c>
    </row>
    <row r="1455" spans="1:25" x14ac:dyDescent="0.25">
      <c r="A1455" t="s">
        <v>162</v>
      </c>
      <c r="B1455">
        <v>391.14800000000002</v>
      </c>
      <c r="C1455">
        <v>390.74400000000003</v>
      </c>
      <c r="D1455">
        <v>390.70699999999999</v>
      </c>
      <c r="E1455">
        <v>389.64800000000002</v>
      </c>
      <c r="F1455">
        <v>28.3078</v>
      </c>
      <c r="G1455">
        <v>0</v>
      </c>
      <c r="H1455">
        <v>26.452999999999999</v>
      </c>
      <c r="I1455">
        <v>0</v>
      </c>
      <c r="J1455">
        <v>1.2300499999999999E-3</v>
      </c>
      <c r="K1455">
        <v>0.99985400000000002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162</v>
      </c>
      <c r="B1456">
        <v>391.565</v>
      </c>
      <c r="C1456">
        <v>391.15100000000001</v>
      </c>
      <c r="D1456">
        <v>391.11500000000001</v>
      </c>
      <c r="E1456">
        <v>390.05599999999998</v>
      </c>
      <c r="F1456">
        <v>28.301100000000002</v>
      </c>
      <c r="G1456">
        <v>0</v>
      </c>
      <c r="H1456">
        <v>26.4312</v>
      </c>
      <c r="I1456">
        <v>0</v>
      </c>
      <c r="J1456">
        <v>1.2300499999999999E-3</v>
      </c>
      <c r="K1456">
        <v>0.99981900000000001</v>
      </c>
      <c r="L1456">
        <v>0</v>
      </c>
      <c r="M1456" t="s">
        <v>43</v>
      </c>
      <c r="R1456">
        <f>AVERAGE(B1407:B1456)</f>
        <v>390.98050000000012</v>
      </c>
      <c r="S1456">
        <f>AVERAGE(C1407:C1456)</f>
        <v>390.56105999999994</v>
      </c>
      <c r="U1456">
        <f>_xlfn.VAR.P(B1407:B1456)</f>
        <v>0.47213033000000137</v>
      </c>
      <c r="V1456">
        <f>_xlfn.VAR.P(C1407:C1456)</f>
        <v>0.47689905640000207</v>
      </c>
      <c r="X1456">
        <f>1.96*SQRT(U1456)/50</f>
        <v>2.693500232580651E-2</v>
      </c>
      <c r="Y1456">
        <f>1.96*SQRT(V1456)/50</f>
        <v>2.7070688318299171E-2</v>
      </c>
    </row>
    <row r="1457" spans="1:3" x14ac:dyDescent="0.25">
      <c r="A1457" t="s">
        <v>163</v>
      </c>
      <c r="B1457">
        <v>19655.447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6" spans="1:9" x14ac:dyDescent="0.25">
      <c r="A1906" t="s">
        <v>180</v>
      </c>
      <c r="B1906">
        <v>1825.43</v>
      </c>
      <c r="C1906">
        <v>1822.3</v>
      </c>
      <c r="D1906">
        <v>0</v>
      </c>
      <c r="E1906">
        <v>0</v>
      </c>
      <c r="F1906">
        <v>0</v>
      </c>
      <c r="G1906">
        <v>1.2300499999999999E-3</v>
      </c>
      <c r="H1906">
        <v>1</v>
      </c>
      <c r="I1906">
        <v>0</v>
      </c>
    </row>
    <row r="1907" spans="1:9" x14ac:dyDescent="0.25">
      <c r="A1907" t="s">
        <v>180</v>
      </c>
      <c r="B1907">
        <v>1851.1</v>
      </c>
      <c r="C1907">
        <v>1849.34</v>
      </c>
      <c r="D1907">
        <v>0</v>
      </c>
      <c r="E1907">
        <v>0</v>
      </c>
      <c r="F1907">
        <v>0</v>
      </c>
      <c r="G1907">
        <v>1.2300499999999999E-3</v>
      </c>
      <c r="H1907">
        <v>1</v>
      </c>
      <c r="I1907">
        <v>0</v>
      </c>
    </row>
    <row r="1908" spans="1:9" x14ac:dyDescent="0.25">
      <c r="A1908" t="s">
        <v>180</v>
      </c>
      <c r="B1908">
        <v>1840.05</v>
      </c>
      <c r="C1908">
        <v>1837.47</v>
      </c>
      <c r="D1908">
        <v>0</v>
      </c>
      <c r="E1908">
        <v>0</v>
      </c>
      <c r="F1908">
        <v>0</v>
      </c>
      <c r="G1908">
        <v>1.2300499999999999E-3</v>
      </c>
      <c r="H1908">
        <v>1</v>
      </c>
      <c r="I1908">
        <v>0</v>
      </c>
    </row>
    <row r="1909" spans="1:9" x14ac:dyDescent="0.25">
      <c r="A1909" t="s">
        <v>180</v>
      </c>
      <c r="B1909">
        <v>1825.96</v>
      </c>
      <c r="C1909">
        <v>1823.87</v>
      </c>
      <c r="D1909">
        <v>0</v>
      </c>
      <c r="E1909">
        <v>0</v>
      </c>
      <c r="F1909">
        <v>0</v>
      </c>
      <c r="G1909">
        <v>1.2300499999999999E-3</v>
      </c>
      <c r="H1909">
        <v>1</v>
      </c>
      <c r="I1909">
        <v>0</v>
      </c>
    </row>
    <row r="1910" spans="1:9" x14ac:dyDescent="0.25">
      <c r="A1910" t="s">
        <v>180</v>
      </c>
      <c r="B1910">
        <v>1814.03</v>
      </c>
      <c r="C1910">
        <v>1811.49</v>
      </c>
      <c r="D1910">
        <v>0</v>
      </c>
      <c r="E1910">
        <v>0</v>
      </c>
      <c r="F1910">
        <v>0</v>
      </c>
      <c r="G1910">
        <v>1.2300499999999999E-3</v>
      </c>
      <c r="H1910">
        <v>1</v>
      </c>
      <c r="I1910">
        <v>0</v>
      </c>
    </row>
    <row r="1911" spans="1:9" x14ac:dyDescent="0.25">
      <c r="A1911" t="s">
        <v>180</v>
      </c>
      <c r="B1911">
        <v>1810.43</v>
      </c>
      <c r="C1911">
        <v>1808.38</v>
      </c>
      <c r="D1911">
        <v>0</v>
      </c>
      <c r="E1911">
        <v>0</v>
      </c>
      <c r="F1911">
        <v>0</v>
      </c>
      <c r="G1911">
        <v>1.2300499999999999E-3</v>
      </c>
      <c r="H1911">
        <v>1</v>
      </c>
      <c r="I1911">
        <v>0</v>
      </c>
    </row>
    <row r="1912" spans="1:9" x14ac:dyDescent="0.25">
      <c r="A1912" t="s">
        <v>180</v>
      </c>
      <c r="B1912">
        <v>1817.49</v>
      </c>
      <c r="C1912">
        <v>1815.03</v>
      </c>
      <c r="D1912">
        <v>0</v>
      </c>
      <c r="E1912">
        <v>0</v>
      </c>
      <c r="F1912">
        <v>0</v>
      </c>
      <c r="G1912">
        <v>1.2300499999999999E-3</v>
      </c>
      <c r="H1912">
        <v>1</v>
      </c>
      <c r="I1912">
        <v>0</v>
      </c>
    </row>
    <row r="1913" spans="1:9" x14ac:dyDescent="0.25">
      <c r="A1913" t="s">
        <v>180</v>
      </c>
      <c r="B1913">
        <v>1821.3</v>
      </c>
      <c r="C1913">
        <v>1819.23</v>
      </c>
      <c r="D1913">
        <v>0</v>
      </c>
      <c r="E1913">
        <v>0</v>
      </c>
      <c r="F1913">
        <v>0</v>
      </c>
      <c r="G1913">
        <v>1.2300499999999999E-3</v>
      </c>
      <c r="H1913">
        <v>1</v>
      </c>
      <c r="I1913">
        <v>0</v>
      </c>
    </row>
    <row r="1914" spans="1:9" x14ac:dyDescent="0.25">
      <c r="A1914" t="s">
        <v>180</v>
      </c>
      <c r="B1914">
        <v>1821.21</v>
      </c>
      <c r="C1914">
        <v>1819.1</v>
      </c>
      <c r="D1914">
        <v>0</v>
      </c>
      <c r="E1914">
        <v>0</v>
      </c>
      <c r="F1914">
        <v>0</v>
      </c>
      <c r="G1914">
        <v>1.2300499999999999E-3</v>
      </c>
      <c r="H1914">
        <v>1</v>
      </c>
      <c r="I1914">
        <v>0</v>
      </c>
    </row>
    <row r="1915" spans="1:9" x14ac:dyDescent="0.25">
      <c r="A1915" t="s">
        <v>180</v>
      </c>
      <c r="B1915">
        <v>1824.02</v>
      </c>
      <c r="C1915">
        <v>1821.53</v>
      </c>
      <c r="D1915">
        <v>0</v>
      </c>
      <c r="E1915">
        <v>0</v>
      </c>
      <c r="F1915">
        <v>0</v>
      </c>
      <c r="G1915">
        <v>1.2300499999999999E-3</v>
      </c>
      <c r="H1915">
        <v>1</v>
      </c>
      <c r="I1915">
        <v>0</v>
      </c>
    </row>
    <row r="1916" spans="1:9" x14ac:dyDescent="0.25">
      <c r="A1916" t="s">
        <v>180</v>
      </c>
      <c r="B1916">
        <v>1836.63</v>
      </c>
      <c r="C1916">
        <v>1833.57</v>
      </c>
      <c r="D1916">
        <v>0</v>
      </c>
      <c r="E1916">
        <v>0</v>
      </c>
      <c r="F1916">
        <v>0</v>
      </c>
      <c r="G1916">
        <v>1.2300499999999999E-3</v>
      </c>
      <c r="H1916">
        <v>1</v>
      </c>
      <c r="I1916">
        <v>0</v>
      </c>
    </row>
    <row r="1917" spans="1:9" x14ac:dyDescent="0.25">
      <c r="A1917" t="s">
        <v>180</v>
      </c>
      <c r="B1917">
        <v>1822.69</v>
      </c>
      <c r="C1917">
        <v>1819.62</v>
      </c>
      <c r="D1917">
        <v>0</v>
      </c>
      <c r="E1917">
        <v>0</v>
      </c>
      <c r="F1917">
        <v>0</v>
      </c>
      <c r="G1917">
        <v>1.2300499999999999E-3</v>
      </c>
      <c r="H1917">
        <v>1</v>
      </c>
      <c r="I1917">
        <v>0</v>
      </c>
    </row>
    <row r="1918" spans="1:9" x14ac:dyDescent="0.25">
      <c r="A1918" t="s">
        <v>180</v>
      </c>
      <c r="B1918">
        <v>1824.71</v>
      </c>
      <c r="C1918">
        <v>1822.08</v>
      </c>
      <c r="D1918">
        <v>0</v>
      </c>
      <c r="E1918">
        <v>0</v>
      </c>
      <c r="F1918">
        <v>0</v>
      </c>
      <c r="G1918">
        <v>1.2300499999999999E-3</v>
      </c>
      <c r="H1918">
        <v>1</v>
      </c>
      <c r="I1918">
        <v>0</v>
      </c>
    </row>
    <row r="1919" spans="1:9" x14ac:dyDescent="0.25">
      <c r="A1919" t="s">
        <v>180</v>
      </c>
      <c r="B1919">
        <v>1818.97</v>
      </c>
      <c r="C1919">
        <v>1817.02</v>
      </c>
      <c r="D1919">
        <v>0</v>
      </c>
      <c r="E1919">
        <v>0</v>
      </c>
      <c r="F1919">
        <v>0</v>
      </c>
      <c r="G1919">
        <v>1.2300499999999999E-3</v>
      </c>
      <c r="H1919">
        <v>1</v>
      </c>
      <c r="I1919">
        <v>0</v>
      </c>
    </row>
    <row r="1920" spans="1:9" x14ac:dyDescent="0.25">
      <c r="A1920" t="s">
        <v>180</v>
      </c>
      <c r="B1920">
        <v>1822.54</v>
      </c>
      <c r="C1920">
        <v>1819.02</v>
      </c>
      <c r="D1920">
        <v>0</v>
      </c>
      <c r="E1920">
        <v>0</v>
      </c>
      <c r="F1920">
        <v>0</v>
      </c>
      <c r="G1920">
        <v>1.2300499999999999E-3</v>
      </c>
      <c r="H1920">
        <v>1</v>
      </c>
      <c r="I1920">
        <v>0</v>
      </c>
    </row>
    <row r="1921" spans="1:9" x14ac:dyDescent="0.25">
      <c r="A1921" t="s">
        <v>180</v>
      </c>
      <c r="B1921">
        <v>1824.32</v>
      </c>
      <c r="C1921">
        <v>1821.85</v>
      </c>
      <c r="D1921">
        <v>0</v>
      </c>
      <c r="E1921">
        <v>0</v>
      </c>
      <c r="F1921">
        <v>0</v>
      </c>
      <c r="G1921">
        <v>1.2300499999999999E-3</v>
      </c>
      <c r="H1921">
        <v>1</v>
      </c>
      <c r="I1921">
        <v>0</v>
      </c>
    </row>
    <row r="1922" spans="1:9" x14ac:dyDescent="0.25">
      <c r="A1922" t="s">
        <v>180</v>
      </c>
      <c r="B1922">
        <v>1822.56</v>
      </c>
      <c r="C1922">
        <v>1820.22</v>
      </c>
      <c r="D1922">
        <v>0</v>
      </c>
      <c r="E1922">
        <v>0</v>
      </c>
      <c r="F1922">
        <v>0</v>
      </c>
      <c r="G1922">
        <v>1.2300499999999999E-3</v>
      </c>
      <c r="H1922">
        <v>1</v>
      </c>
      <c r="I1922">
        <v>0</v>
      </c>
    </row>
    <row r="1923" spans="1:9" x14ac:dyDescent="0.25">
      <c r="A1923" t="s">
        <v>180</v>
      </c>
      <c r="B1923">
        <v>1810.01</v>
      </c>
      <c r="C1923">
        <v>1807.61</v>
      </c>
      <c r="D1923">
        <v>0</v>
      </c>
      <c r="E1923">
        <v>0</v>
      </c>
      <c r="F1923">
        <v>0</v>
      </c>
      <c r="G1923">
        <v>1.2300499999999999E-3</v>
      </c>
      <c r="H1923">
        <v>1</v>
      </c>
      <c r="I1923">
        <v>0</v>
      </c>
    </row>
    <row r="1924" spans="1:9" x14ac:dyDescent="0.25">
      <c r="A1924" t="s">
        <v>180</v>
      </c>
      <c r="B1924">
        <v>1803.01</v>
      </c>
      <c r="C1924">
        <v>1801.07</v>
      </c>
      <c r="D1924">
        <v>0</v>
      </c>
      <c r="E1924">
        <v>0</v>
      </c>
      <c r="F1924">
        <v>0</v>
      </c>
      <c r="G1924">
        <v>1.2300499999999999E-3</v>
      </c>
      <c r="H1924">
        <v>1</v>
      </c>
      <c r="I1924">
        <v>0</v>
      </c>
    </row>
    <row r="1925" spans="1:9" x14ac:dyDescent="0.25">
      <c r="A1925" t="s">
        <v>180</v>
      </c>
      <c r="B1925">
        <v>1807.29</v>
      </c>
      <c r="C1925">
        <v>1805.17</v>
      </c>
      <c r="D1925">
        <v>0</v>
      </c>
      <c r="E1925">
        <v>0</v>
      </c>
      <c r="F1925">
        <v>0</v>
      </c>
      <c r="G1925">
        <v>1.2300499999999999E-3</v>
      </c>
      <c r="H1925">
        <v>1</v>
      </c>
      <c r="I1925">
        <v>0</v>
      </c>
    </row>
    <row r="1926" spans="1:9" x14ac:dyDescent="0.25">
      <c r="A1926" t="s">
        <v>180</v>
      </c>
      <c r="B1926">
        <v>1809.1</v>
      </c>
      <c r="C1926">
        <v>1806.59</v>
      </c>
      <c r="D1926">
        <v>0</v>
      </c>
      <c r="E1926">
        <v>0</v>
      </c>
      <c r="F1926">
        <v>0</v>
      </c>
      <c r="G1926">
        <v>1.2300499999999999E-3</v>
      </c>
      <c r="H1926">
        <v>1</v>
      </c>
      <c r="I1926">
        <v>0</v>
      </c>
    </row>
    <row r="1927" spans="1:9" x14ac:dyDescent="0.25">
      <c r="A1927" t="s">
        <v>180</v>
      </c>
      <c r="B1927">
        <v>1807.71</v>
      </c>
      <c r="C1927">
        <v>1806.01</v>
      </c>
      <c r="D1927">
        <v>0</v>
      </c>
      <c r="E1927">
        <v>0</v>
      </c>
      <c r="F1927">
        <v>0</v>
      </c>
      <c r="G1927">
        <v>1.2300499999999999E-3</v>
      </c>
      <c r="H1927">
        <v>1</v>
      </c>
      <c r="I1927">
        <v>0</v>
      </c>
    </row>
    <row r="1928" spans="1:9" x14ac:dyDescent="0.25">
      <c r="A1928" t="s">
        <v>180</v>
      </c>
      <c r="B1928">
        <v>1804.75</v>
      </c>
      <c r="C1928">
        <v>1802.21</v>
      </c>
      <c r="D1928">
        <v>0</v>
      </c>
      <c r="E1928">
        <v>0</v>
      </c>
      <c r="F1928">
        <v>0</v>
      </c>
      <c r="G1928">
        <v>1.2300499999999999E-3</v>
      </c>
      <c r="H1928">
        <v>1</v>
      </c>
      <c r="I1928">
        <v>0</v>
      </c>
    </row>
    <row r="1929" spans="1:9" x14ac:dyDescent="0.25">
      <c r="A1929" t="s">
        <v>180</v>
      </c>
      <c r="B1929">
        <v>1809.12</v>
      </c>
      <c r="C1929">
        <v>1807.02</v>
      </c>
      <c r="D1929">
        <v>0</v>
      </c>
      <c r="E1929">
        <v>0</v>
      </c>
      <c r="F1929">
        <v>0</v>
      </c>
      <c r="G1929">
        <v>1.2300499999999999E-3</v>
      </c>
      <c r="H1929">
        <v>1</v>
      </c>
      <c r="I1929">
        <v>0</v>
      </c>
    </row>
    <row r="1930" spans="1:9" x14ac:dyDescent="0.25">
      <c r="A1930" t="s">
        <v>180</v>
      </c>
      <c r="B1930">
        <v>1799.05</v>
      </c>
      <c r="C1930">
        <v>1797.62</v>
      </c>
      <c r="D1930">
        <v>0</v>
      </c>
      <c r="E1930">
        <v>0</v>
      </c>
      <c r="F1930">
        <v>0</v>
      </c>
      <c r="G1930">
        <v>1.2300499999999999E-3</v>
      </c>
      <c r="H1930">
        <v>1</v>
      </c>
      <c r="I1930">
        <v>0</v>
      </c>
    </row>
    <row r="1931" spans="1:9" x14ac:dyDescent="0.25">
      <c r="A1931" t="s">
        <v>180</v>
      </c>
      <c r="B1931">
        <v>1810.7</v>
      </c>
      <c r="C1931">
        <v>1808.4</v>
      </c>
      <c r="D1931">
        <v>0</v>
      </c>
      <c r="E1931">
        <v>0</v>
      </c>
      <c r="F1931">
        <v>0</v>
      </c>
      <c r="G1931">
        <v>1.2300499999999999E-3</v>
      </c>
      <c r="H1931">
        <v>1</v>
      </c>
      <c r="I1931">
        <v>0</v>
      </c>
    </row>
    <row r="1932" spans="1:9" x14ac:dyDescent="0.25">
      <c r="A1932" t="s">
        <v>180</v>
      </c>
      <c r="B1932">
        <v>1806.14</v>
      </c>
      <c r="C1932">
        <v>1804.24</v>
      </c>
      <c r="D1932">
        <v>0</v>
      </c>
      <c r="E1932">
        <v>0</v>
      </c>
      <c r="F1932">
        <v>0</v>
      </c>
      <c r="G1932">
        <v>1.2300499999999999E-3</v>
      </c>
      <c r="H1932">
        <v>1</v>
      </c>
      <c r="I1932">
        <v>0</v>
      </c>
    </row>
    <row r="1933" spans="1:9" x14ac:dyDescent="0.25">
      <c r="A1933" t="s">
        <v>180</v>
      </c>
      <c r="B1933">
        <v>1805.58</v>
      </c>
      <c r="C1933">
        <v>1803.34</v>
      </c>
      <c r="D1933">
        <v>0</v>
      </c>
      <c r="E1933">
        <v>0</v>
      </c>
      <c r="F1933">
        <v>0</v>
      </c>
      <c r="G1933">
        <v>1.2300499999999999E-3</v>
      </c>
      <c r="H1933">
        <v>1</v>
      </c>
      <c r="I1933">
        <v>0</v>
      </c>
    </row>
    <row r="1934" spans="1:9" x14ac:dyDescent="0.25">
      <c r="A1934" t="s">
        <v>180</v>
      </c>
      <c r="B1934">
        <v>1804.99</v>
      </c>
      <c r="C1934">
        <v>1802.97</v>
      </c>
      <c r="D1934">
        <v>0</v>
      </c>
      <c r="E1934">
        <v>0</v>
      </c>
      <c r="F1934">
        <v>0</v>
      </c>
      <c r="G1934">
        <v>1.2300499999999999E-3</v>
      </c>
      <c r="H1934">
        <v>1</v>
      </c>
      <c r="I1934">
        <v>0</v>
      </c>
    </row>
    <row r="1935" spans="1:9" x14ac:dyDescent="0.25">
      <c r="A1935" t="s">
        <v>180</v>
      </c>
      <c r="B1935">
        <v>1811.83</v>
      </c>
      <c r="C1935">
        <v>1810.04</v>
      </c>
      <c r="D1935">
        <v>0</v>
      </c>
      <c r="E1935">
        <v>0</v>
      </c>
      <c r="F1935">
        <v>0</v>
      </c>
      <c r="G1935">
        <v>1.2300499999999999E-3</v>
      </c>
      <c r="H1935">
        <v>1</v>
      </c>
      <c r="I1935">
        <v>0</v>
      </c>
    </row>
    <row r="1936" spans="1:9" x14ac:dyDescent="0.25">
      <c r="A1936" t="s">
        <v>180</v>
      </c>
      <c r="B1936">
        <v>1815.29</v>
      </c>
      <c r="C1936">
        <v>1813.5</v>
      </c>
      <c r="D1936">
        <v>0</v>
      </c>
      <c r="E1936">
        <v>0</v>
      </c>
      <c r="F1936">
        <v>0</v>
      </c>
      <c r="G1936">
        <v>1.2300499999999999E-3</v>
      </c>
      <c r="H1936">
        <v>1</v>
      </c>
      <c r="I1936">
        <v>0</v>
      </c>
    </row>
    <row r="1937" spans="1:9" x14ac:dyDescent="0.25">
      <c r="A1937" t="s">
        <v>180</v>
      </c>
      <c r="B1937">
        <v>1807.72</v>
      </c>
      <c r="C1937">
        <v>1806.18</v>
      </c>
      <c r="D1937">
        <v>0</v>
      </c>
      <c r="E1937">
        <v>0</v>
      </c>
      <c r="F1937">
        <v>0</v>
      </c>
      <c r="G1937">
        <v>1.2300499999999999E-3</v>
      </c>
      <c r="H1937">
        <v>1</v>
      </c>
      <c r="I1937">
        <v>0</v>
      </c>
    </row>
    <row r="1938" spans="1:9" x14ac:dyDescent="0.25">
      <c r="A1938" t="s">
        <v>180</v>
      </c>
      <c r="B1938">
        <v>1808.74</v>
      </c>
      <c r="C1938">
        <v>1806.47</v>
      </c>
      <c r="D1938">
        <v>0</v>
      </c>
      <c r="E1938">
        <v>0</v>
      </c>
      <c r="F1938">
        <v>0</v>
      </c>
      <c r="G1938">
        <v>1.2300499999999999E-3</v>
      </c>
      <c r="H1938">
        <v>1</v>
      </c>
      <c r="I1938">
        <v>0</v>
      </c>
    </row>
    <row r="1939" spans="1:9" x14ac:dyDescent="0.25">
      <c r="A1939" t="s">
        <v>180</v>
      </c>
      <c r="B1939">
        <v>1816.03</v>
      </c>
      <c r="C1939">
        <v>1814.47</v>
      </c>
      <c r="D1939">
        <v>0</v>
      </c>
      <c r="E1939">
        <v>0</v>
      </c>
      <c r="F1939">
        <v>0</v>
      </c>
      <c r="G1939">
        <v>1.2300499999999999E-3</v>
      </c>
      <c r="H1939">
        <v>1</v>
      </c>
      <c r="I1939">
        <v>0</v>
      </c>
    </row>
    <row r="1940" spans="1:9" x14ac:dyDescent="0.25">
      <c r="A1940" t="s">
        <v>180</v>
      </c>
      <c r="B1940">
        <v>1813.37</v>
      </c>
      <c r="C1940">
        <v>1810.78</v>
      </c>
      <c r="D1940">
        <v>0</v>
      </c>
      <c r="E1940">
        <v>0</v>
      </c>
      <c r="F1940">
        <v>0</v>
      </c>
      <c r="G1940">
        <v>1.2300499999999999E-3</v>
      </c>
      <c r="H1940">
        <v>1</v>
      </c>
      <c r="I1940">
        <v>0</v>
      </c>
    </row>
    <row r="1941" spans="1:9" x14ac:dyDescent="0.25">
      <c r="A1941" t="s">
        <v>180</v>
      </c>
      <c r="B1941">
        <v>1807.97</v>
      </c>
      <c r="C1941">
        <v>1805.72</v>
      </c>
      <c r="D1941">
        <v>0</v>
      </c>
      <c r="E1941">
        <v>0</v>
      </c>
      <c r="F1941">
        <v>0</v>
      </c>
      <c r="G1941">
        <v>1.2300499999999999E-3</v>
      </c>
      <c r="H1941">
        <v>1</v>
      </c>
      <c r="I1941">
        <v>0</v>
      </c>
    </row>
    <row r="1942" spans="1:9" x14ac:dyDescent="0.25">
      <c r="A1942" t="s">
        <v>180</v>
      </c>
      <c r="B1942">
        <v>1812.01</v>
      </c>
      <c r="C1942">
        <v>1810.44</v>
      </c>
      <c r="D1942">
        <v>0</v>
      </c>
      <c r="E1942">
        <v>0</v>
      </c>
      <c r="F1942">
        <v>0</v>
      </c>
      <c r="G1942">
        <v>1.2300499999999999E-3</v>
      </c>
      <c r="H1942">
        <v>1</v>
      </c>
      <c r="I1942">
        <v>0</v>
      </c>
    </row>
    <row r="1943" spans="1:9" x14ac:dyDescent="0.25">
      <c r="A1943" t="s">
        <v>180</v>
      </c>
      <c r="B1943">
        <v>1812.44</v>
      </c>
      <c r="C1943">
        <v>1810.13</v>
      </c>
      <c r="D1943">
        <v>0</v>
      </c>
      <c r="E1943">
        <v>0</v>
      </c>
      <c r="F1943">
        <v>0</v>
      </c>
      <c r="G1943">
        <v>1.2300499999999999E-3</v>
      </c>
      <c r="H1943">
        <v>1</v>
      </c>
      <c r="I1943">
        <v>0</v>
      </c>
    </row>
    <row r="1944" spans="1:9" x14ac:dyDescent="0.25">
      <c r="A1944" t="s">
        <v>180</v>
      </c>
      <c r="B1944">
        <v>1819.16</v>
      </c>
      <c r="C1944">
        <v>1816.8</v>
      </c>
      <c r="D1944">
        <v>0</v>
      </c>
      <c r="E1944">
        <v>0</v>
      </c>
      <c r="F1944">
        <v>0</v>
      </c>
      <c r="G1944">
        <v>1.2300499999999999E-3</v>
      </c>
      <c r="H1944">
        <v>1</v>
      </c>
      <c r="I1944">
        <v>0</v>
      </c>
    </row>
    <row r="1945" spans="1:9" x14ac:dyDescent="0.25">
      <c r="A1945" t="s">
        <v>180</v>
      </c>
      <c r="B1945">
        <v>1820.27</v>
      </c>
      <c r="C1945">
        <v>1818.25</v>
      </c>
      <c r="D1945">
        <v>0</v>
      </c>
      <c r="E1945">
        <v>0</v>
      </c>
      <c r="F1945">
        <v>0</v>
      </c>
      <c r="G1945">
        <v>1.2300499999999999E-3</v>
      </c>
      <c r="H1945">
        <v>1</v>
      </c>
      <c r="I1945">
        <v>0</v>
      </c>
    </row>
    <row r="1946" spans="1:9" x14ac:dyDescent="0.25">
      <c r="A1946" t="s">
        <v>180</v>
      </c>
      <c r="B1946">
        <v>1811.33</v>
      </c>
      <c r="C1946">
        <v>1809.5</v>
      </c>
      <c r="D1946">
        <v>0</v>
      </c>
      <c r="E1946">
        <v>0</v>
      </c>
      <c r="F1946">
        <v>0</v>
      </c>
      <c r="G1946">
        <v>1.2300499999999999E-3</v>
      </c>
      <c r="H1946">
        <v>1</v>
      </c>
      <c r="I1946">
        <v>0</v>
      </c>
    </row>
    <row r="1947" spans="1:9" x14ac:dyDescent="0.25">
      <c r="A1947" t="s">
        <v>180</v>
      </c>
      <c r="B1947">
        <v>1818.32</v>
      </c>
      <c r="C1947">
        <v>1816.21</v>
      </c>
      <c r="D1947">
        <v>0</v>
      </c>
      <c r="E1947">
        <v>0</v>
      </c>
      <c r="F1947">
        <v>0</v>
      </c>
      <c r="G1947">
        <v>1.2300499999999999E-3</v>
      </c>
      <c r="H1947">
        <v>1</v>
      </c>
      <c r="I1947">
        <v>0</v>
      </c>
    </row>
    <row r="1948" spans="1:9" x14ac:dyDescent="0.25">
      <c r="A1948" t="s">
        <v>180</v>
      </c>
      <c r="B1948">
        <v>1809.52</v>
      </c>
      <c r="C1948">
        <v>1807.25</v>
      </c>
      <c r="D1948">
        <v>0</v>
      </c>
      <c r="E1948">
        <v>0</v>
      </c>
      <c r="F1948">
        <v>0</v>
      </c>
      <c r="G1948">
        <v>1.2300499999999999E-3</v>
      </c>
      <c r="H1948">
        <v>1</v>
      </c>
      <c r="I1948">
        <v>0</v>
      </c>
    </row>
    <row r="1949" spans="1:9" x14ac:dyDescent="0.25">
      <c r="A1949" t="s">
        <v>180</v>
      </c>
      <c r="B1949">
        <v>1820.13</v>
      </c>
      <c r="C1949">
        <v>1817.96</v>
      </c>
      <c r="D1949">
        <v>0</v>
      </c>
      <c r="E1949">
        <v>0</v>
      </c>
      <c r="F1949">
        <v>0</v>
      </c>
      <c r="G1949">
        <v>1.2300499999999999E-3</v>
      </c>
      <c r="H1949">
        <v>1</v>
      </c>
      <c r="I1949">
        <v>0</v>
      </c>
    </row>
    <row r="1950" spans="1:9" x14ac:dyDescent="0.25">
      <c r="A1950" t="s">
        <v>180</v>
      </c>
      <c r="B1950">
        <v>1816.09</v>
      </c>
      <c r="C1950">
        <v>1814.47</v>
      </c>
      <c r="D1950">
        <v>0</v>
      </c>
      <c r="E1950">
        <v>0</v>
      </c>
      <c r="F1950">
        <v>0</v>
      </c>
      <c r="G1950">
        <v>1.2300499999999999E-3</v>
      </c>
      <c r="H1950">
        <v>1</v>
      </c>
      <c r="I1950">
        <v>0</v>
      </c>
    </row>
    <row r="1951" spans="1:9" x14ac:dyDescent="0.25">
      <c r="A1951" t="s">
        <v>180</v>
      </c>
      <c r="B1951">
        <v>1812.78</v>
      </c>
      <c r="C1951">
        <v>1810.59</v>
      </c>
      <c r="D1951">
        <v>0</v>
      </c>
      <c r="E1951">
        <v>0</v>
      </c>
      <c r="F1951">
        <v>0</v>
      </c>
      <c r="G1951">
        <v>1.2300499999999999E-3</v>
      </c>
      <c r="H1951">
        <v>1</v>
      </c>
      <c r="I1951">
        <v>0</v>
      </c>
    </row>
    <row r="1952" spans="1:9" x14ac:dyDescent="0.25">
      <c r="A1952" t="s">
        <v>180</v>
      </c>
      <c r="B1952">
        <v>1814.13</v>
      </c>
      <c r="C1952">
        <v>1812.62</v>
      </c>
      <c r="D1952">
        <v>0</v>
      </c>
      <c r="E1952">
        <v>0</v>
      </c>
      <c r="F1952">
        <v>0</v>
      </c>
      <c r="G1952">
        <v>1.2300499999999999E-3</v>
      </c>
      <c r="H1952">
        <v>1</v>
      </c>
      <c r="I1952">
        <v>0</v>
      </c>
    </row>
    <row r="1953" spans="1:25" x14ac:dyDescent="0.25">
      <c r="A1953" t="s">
        <v>180</v>
      </c>
      <c r="B1953">
        <v>1810.22</v>
      </c>
      <c r="C1953">
        <v>1808.1</v>
      </c>
      <c r="D1953">
        <v>0</v>
      </c>
      <c r="E1953">
        <v>0</v>
      </c>
      <c r="F1953">
        <v>0</v>
      </c>
      <c r="G1953">
        <v>1.2300499999999999E-3</v>
      </c>
      <c r="H1953">
        <v>1</v>
      </c>
      <c r="I1953">
        <v>0</v>
      </c>
    </row>
    <row r="1954" spans="1:25" x14ac:dyDescent="0.25">
      <c r="A1954" t="s">
        <v>180</v>
      </c>
      <c r="B1954">
        <v>1815.69</v>
      </c>
      <c r="C1954">
        <v>1813.68</v>
      </c>
      <c r="D1954">
        <v>0</v>
      </c>
      <c r="E1954">
        <v>0</v>
      </c>
      <c r="F1954">
        <v>0</v>
      </c>
      <c r="G1954">
        <v>1.2300499999999999E-3</v>
      </c>
      <c r="H1954">
        <v>1</v>
      </c>
      <c r="I1954">
        <v>0</v>
      </c>
    </row>
    <row r="1955" spans="1:25" x14ac:dyDescent="0.25">
      <c r="A1955" t="s">
        <v>180</v>
      </c>
      <c r="B1955">
        <v>1814.89</v>
      </c>
      <c r="C1955">
        <v>1812.75</v>
      </c>
      <c r="D1955">
        <v>0</v>
      </c>
      <c r="E1955">
        <v>0</v>
      </c>
      <c r="F1955">
        <v>0</v>
      </c>
      <c r="G1955">
        <v>1.2300499999999999E-3</v>
      </c>
      <c r="H1955">
        <v>1</v>
      </c>
      <c r="I1955">
        <v>0</v>
      </c>
    </row>
    <row r="1956" spans="1:25" x14ac:dyDescent="0.25">
      <c r="A1956" t="s">
        <v>180</v>
      </c>
      <c r="B1956">
        <v>1813.17</v>
      </c>
      <c r="C1956">
        <v>1810.72</v>
      </c>
      <c r="D1956">
        <v>0</v>
      </c>
      <c r="E1956">
        <v>0</v>
      </c>
      <c r="F1956">
        <v>0</v>
      </c>
      <c r="G1956">
        <v>1.2300499999999999E-3</v>
      </c>
      <c r="H1956">
        <v>1</v>
      </c>
      <c r="I1956">
        <v>0</v>
      </c>
    </row>
    <row r="1957" spans="1:25" x14ac:dyDescent="0.25">
      <c r="A1957" t="s">
        <v>180</v>
      </c>
      <c r="B1957">
        <v>1815.44</v>
      </c>
      <c r="C1957">
        <v>1813.25</v>
      </c>
      <c r="D1957">
        <v>0</v>
      </c>
      <c r="E1957">
        <v>0</v>
      </c>
      <c r="F1957">
        <v>0</v>
      </c>
      <c r="G1957">
        <v>1.2300499999999999E-3</v>
      </c>
      <c r="H1957">
        <v>1</v>
      </c>
      <c r="I1957">
        <v>0</v>
      </c>
    </row>
    <row r="1958" spans="1:25" x14ac:dyDescent="0.25">
      <c r="A1958" t="s">
        <v>180</v>
      </c>
      <c r="B1958">
        <v>1810.91</v>
      </c>
      <c r="C1958">
        <v>1809.49</v>
      </c>
      <c r="D1958">
        <v>0</v>
      </c>
      <c r="E1958">
        <v>0</v>
      </c>
      <c r="F1958">
        <v>0</v>
      </c>
      <c r="G1958">
        <v>1.2300499999999999E-3</v>
      </c>
      <c r="H1958">
        <v>1</v>
      </c>
      <c r="I1958">
        <v>0</v>
      </c>
    </row>
    <row r="1959" spans="1:25" x14ac:dyDescent="0.25">
      <c r="A1959" t="s">
        <v>180</v>
      </c>
      <c r="B1959">
        <v>1829.35</v>
      </c>
      <c r="C1959">
        <v>1826.94</v>
      </c>
      <c r="D1959">
        <v>0</v>
      </c>
      <c r="E1959">
        <v>0</v>
      </c>
      <c r="F1959">
        <v>0</v>
      </c>
      <c r="G1959">
        <v>1.2300499999999999E-3</v>
      </c>
      <c r="H1959">
        <v>1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180</v>
      </c>
      <c r="B1960">
        <v>1812.02</v>
      </c>
      <c r="C1960">
        <v>1809.85</v>
      </c>
      <c r="D1960">
        <v>0</v>
      </c>
      <c r="E1960">
        <v>0</v>
      </c>
      <c r="F1960">
        <v>0</v>
      </c>
      <c r="G1960">
        <v>1.2300499999999999E-3</v>
      </c>
      <c r="H1960">
        <v>1</v>
      </c>
      <c r="I1960">
        <v>0</v>
      </c>
      <c r="R1960">
        <f>AVERAGE(B1911:B1960)</f>
        <v>1814.2628000000009</v>
      </c>
      <c r="S1960">
        <f>AVERAGE(C1911:C1960)</f>
        <v>1812.1012000000003</v>
      </c>
      <c r="U1960">
        <f>_xlfn.VAR.P(B1911:B1960)</f>
        <v>51.112156160000097</v>
      </c>
      <c r="V1960">
        <f>_xlfn.VAR.P(C1911:C1960)</f>
        <v>48.38041455999992</v>
      </c>
      <c r="X1960">
        <f>1.96*SQRT(U1960)/50</f>
        <v>0.28025164342373182</v>
      </c>
      <c r="Y1960">
        <f>1.96*SQRT(V1960)/50</f>
        <v>0.27265964173210211</v>
      </c>
    </row>
    <row r="1961" spans="1:25" x14ac:dyDescent="0.25">
      <c r="A1961" t="s">
        <v>181</v>
      </c>
      <c r="B1961">
        <v>90997.672099999996</v>
      </c>
      <c r="C1961" t="s">
        <v>37</v>
      </c>
    </row>
    <row r="1962" spans="1:25" x14ac:dyDescent="0.25">
      <c r="A1962" t="s">
        <v>182</v>
      </c>
      <c r="B1962">
        <v>20419.599999999999</v>
      </c>
      <c r="C1962">
        <v>20417</v>
      </c>
      <c r="D1962">
        <v>0</v>
      </c>
      <c r="E1962">
        <v>0</v>
      </c>
      <c r="F1962">
        <v>0</v>
      </c>
      <c r="G1962">
        <v>1.23011E-3</v>
      </c>
      <c r="H1962">
        <v>0.99947299999999994</v>
      </c>
      <c r="I1962">
        <v>0</v>
      </c>
    </row>
    <row r="1963" spans="1:25" x14ac:dyDescent="0.25">
      <c r="A1963" t="s">
        <v>182</v>
      </c>
      <c r="B1963">
        <v>20592.400000000001</v>
      </c>
      <c r="C1963">
        <v>20590.8</v>
      </c>
      <c r="D1963">
        <v>0</v>
      </c>
      <c r="E1963">
        <v>0</v>
      </c>
      <c r="F1963">
        <v>0</v>
      </c>
      <c r="G1963">
        <v>1.23011E-3</v>
      </c>
      <c r="H1963">
        <v>0.99946999999999997</v>
      </c>
      <c r="I1963">
        <v>0</v>
      </c>
    </row>
    <row r="1964" spans="1:25" x14ac:dyDescent="0.25">
      <c r="A1964" t="s">
        <v>182</v>
      </c>
      <c r="B1964">
        <v>20564</v>
      </c>
      <c r="C1964">
        <v>20561.7</v>
      </c>
      <c r="D1964">
        <v>0</v>
      </c>
      <c r="E1964">
        <v>0</v>
      </c>
      <c r="F1964">
        <v>0</v>
      </c>
      <c r="G1964">
        <v>1.23011E-3</v>
      </c>
      <c r="H1964">
        <v>0.99946999999999997</v>
      </c>
      <c r="I1964">
        <v>0</v>
      </c>
    </row>
    <row r="1965" spans="1:25" x14ac:dyDescent="0.25">
      <c r="A1965" t="s">
        <v>182</v>
      </c>
      <c r="B1965">
        <v>20507.2</v>
      </c>
      <c r="C1965">
        <v>20505.400000000001</v>
      </c>
      <c r="D1965">
        <v>0</v>
      </c>
      <c r="E1965">
        <v>0</v>
      </c>
      <c r="F1965">
        <v>0</v>
      </c>
      <c r="G1965">
        <v>1.23011E-3</v>
      </c>
      <c r="H1965">
        <v>0.99946999999999997</v>
      </c>
      <c r="I1965">
        <v>0</v>
      </c>
    </row>
    <row r="1966" spans="1:25" x14ac:dyDescent="0.25">
      <c r="A1966" t="s">
        <v>182</v>
      </c>
      <c r="B1966">
        <v>20591.5</v>
      </c>
      <c r="C1966">
        <v>20589.599999999999</v>
      </c>
      <c r="D1966">
        <v>0</v>
      </c>
      <c r="E1966">
        <v>0</v>
      </c>
      <c r="F1966">
        <v>0</v>
      </c>
      <c r="G1966">
        <v>1.2300499999999999E-3</v>
      </c>
      <c r="H1966">
        <v>0.99946900000000005</v>
      </c>
      <c r="I1966">
        <v>0</v>
      </c>
    </row>
    <row r="1967" spans="1:25" x14ac:dyDescent="0.25">
      <c r="A1967" t="s">
        <v>182</v>
      </c>
      <c r="B1967">
        <v>20490.400000000001</v>
      </c>
      <c r="C1967">
        <v>20488.400000000001</v>
      </c>
      <c r="D1967">
        <v>0</v>
      </c>
      <c r="E1967">
        <v>0</v>
      </c>
      <c r="F1967">
        <v>0</v>
      </c>
      <c r="G1967">
        <v>1.2300799999999999E-3</v>
      </c>
      <c r="H1967">
        <v>0.99946999999999997</v>
      </c>
      <c r="I1967">
        <v>0</v>
      </c>
    </row>
    <row r="1968" spans="1:25" x14ac:dyDescent="0.25">
      <c r="A1968" t="s">
        <v>182</v>
      </c>
      <c r="B1968">
        <v>20511.900000000001</v>
      </c>
      <c r="C1968">
        <v>20509.900000000001</v>
      </c>
      <c r="D1968">
        <v>0</v>
      </c>
      <c r="E1968">
        <v>0</v>
      </c>
      <c r="F1968">
        <v>0</v>
      </c>
      <c r="G1968">
        <v>1.23011E-3</v>
      </c>
      <c r="H1968">
        <v>0.99947299999999994</v>
      </c>
      <c r="I1968">
        <v>0</v>
      </c>
    </row>
    <row r="1969" spans="1:9" x14ac:dyDescent="0.25">
      <c r="A1969" t="s">
        <v>182</v>
      </c>
      <c r="B1969">
        <v>20594.400000000001</v>
      </c>
      <c r="C1969">
        <v>20592.900000000001</v>
      </c>
      <c r="D1969">
        <v>0</v>
      </c>
      <c r="E1969">
        <v>0</v>
      </c>
      <c r="F1969">
        <v>0</v>
      </c>
      <c r="G1969">
        <v>1.2300499999999999E-3</v>
      </c>
      <c r="H1969">
        <v>0.99920799999999999</v>
      </c>
      <c r="I1969">
        <v>0</v>
      </c>
    </row>
    <row r="1970" spans="1:9" x14ac:dyDescent="0.25">
      <c r="A1970" t="s">
        <v>182</v>
      </c>
      <c r="B1970">
        <v>20421.599999999999</v>
      </c>
      <c r="C1970">
        <v>20420.099999999999</v>
      </c>
      <c r="D1970">
        <v>0</v>
      </c>
      <c r="E1970">
        <v>0</v>
      </c>
      <c r="F1970">
        <v>0</v>
      </c>
      <c r="G1970">
        <v>1.23007E-3</v>
      </c>
      <c r="H1970">
        <v>0.99947299999999994</v>
      </c>
      <c r="I1970">
        <v>0</v>
      </c>
    </row>
    <row r="1971" spans="1:9" x14ac:dyDescent="0.25">
      <c r="A1971" t="s">
        <v>182</v>
      </c>
      <c r="B1971">
        <v>20428.400000000001</v>
      </c>
      <c r="C1971">
        <v>20427</v>
      </c>
      <c r="D1971">
        <v>0</v>
      </c>
      <c r="E1971">
        <v>0</v>
      </c>
      <c r="F1971">
        <v>0</v>
      </c>
      <c r="G1971">
        <v>1.2300600000000001E-3</v>
      </c>
      <c r="H1971">
        <v>0.99946999999999997</v>
      </c>
      <c r="I1971">
        <v>0</v>
      </c>
    </row>
    <row r="1972" spans="1:9" x14ac:dyDescent="0.25">
      <c r="A1972" t="s">
        <v>182</v>
      </c>
      <c r="B1972">
        <v>20512.2</v>
      </c>
      <c r="C1972">
        <v>20509.599999999999</v>
      </c>
      <c r="D1972">
        <v>0</v>
      </c>
      <c r="E1972">
        <v>0</v>
      </c>
      <c r="F1972">
        <v>0</v>
      </c>
      <c r="G1972">
        <v>1.2300499999999999E-3</v>
      </c>
      <c r="H1972">
        <v>0.99920799999999999</v>
      </c>
      <c r="I1972">
        <v>0</v>
      </c>
    </row>
    <row r="1973" spans="1:9" x14ac:dyDescent="0.25">
      <c r="A1973" t="s">
        <v>182</v>
      </c>
      <c r="B1973">
        <v>20506.900000000001</v>
      </c>
      <c r="C1973">
        <v>20504.7</v>
      </c>
      <c r="D1973">
        <v>0</v>
      </c>
      <c r="E1973">
        <v>0</v>
      </c>
      <c r="F1973">
        <v>0</v>
      </c>
      <c r="G1973">
        <v>1.2300499999999999E-3</v>
      </c>
      <c r="H1973">
        <v>0.99919999999999998</v>
      </c>
      <c r="I1973">
        <v>0</v>
      </c>
    </row>
    <row r="1974" spans="1:9" x14ac:dyDescent="0.25">
      <c r="A1974" t="s">
        <v>182</v>
      </c>
      <c r="B1974">
        <v>20437.400000000001</v>
      </c>
      <c r="C1974">
        <v>20434.900000000001</v>
      </c>
      <c r="D1974">
        <v>0</v>
      </c>
      <c r="E1974">
        <v>0</v>
      </c>
      <c r="F1974">
        <v>0</v>
      </c>
      <c r="G1974">
        <v>1.2300600000000001E-3</v>
      </c>
      <c r="H1974">
        <v>0.99946999999999997</v>
      </c>
      <c r="I1974">
        <v>0</v>
      </c>
    </row>
    <row r="1975" spans="1:9" x14ac:dyDescent="0.25">
      <c r="A1975" t="s">
        <v>182</v>
      </c>
      <c r="B1975">
        <v>20455.5</v>
      </c>
      <c r="C1975">
        <v>20453.2</v>
      </c>
      <c r="D1975">
        <v>0</v>
      </c>
      <c r="E1975">
        <v>0</v>
      </c>
      <c r="F1975">
        <v>0</v>
      </c>
      <c r="G1975">
        <v>1.23011E-3</v>
      </c>
      <c r="H1975">
        <v>0.99946999999999997</v>
      </c>
      <c r="I1975">
        <v>0</v>
      </c>
    </row>
    <row r="1976" spans="1:9" x14ac:dyDescent="0.25">
      <c r="A1976" t="s">
        <v>182</v>
      </c>
      <c r="B1976">
        <v>20580.400000000001</v>
      </c>
      <c r="C1976">
        <v>20578.400000000001</v>
      </c>
      <c r="D1976">
        <v>0</v>
      </c>
      <c r="E1976">
        <v>0</v>
      </c>
      <c r="F1976">
        <v>0</v>
      </c>
      <c r="G1976">
        <v>1.2300499999999999E-3</v>
      </c>
      <c r="H1976">
        <v>0.99946900000000005</v>
      </c>
      <c r="I1976">
        <v>0</v>
      </c>
    </row>
    <row r="1977" spans="1:9" x14ac:dyDescent="0.25">
      <c r="A1977" t="s">
        <v>182</v>
      </c>
      <c r="B1977">
        <v>20585</v>
      </c>
      <c r="C1977">
        <v>20582.7</v>
      </c>
      <c r="D1977">
        <v>0</v>
      </c>
      <c r="E1977">
        <v>0</v>
      </c>
      <c r="F1977">
        <v>0</v>
      </c>
      <c r="G1977">
        <v>1.2301E-3</v>
      </c>
      <c r="H1977">
        <v>0.99946999999999997</v>
      </c>
      <c r="I1977">
        <v>0</v>
      </c>
    </row>
    <row r="1978" spans="1:9" x14ac:dyDescent="0.25">
      <c r="A1978" t="s">
        <v>182</v>
      </c>
      <c r="B1978">
        <v>20527.900000000001</v>
      </c>
      <c r="C1978">
        <v>20525.2</v>
      </c>
      <c r="D1978">
        <v>0</v>
      </c>
      <c r="E1978">
        <v>0</v>
      </c>
      <c r="F1978">
        <v>0</v>
      </c>
      <c r="G1978">
        <v>1.23011E-3</v>
      </c>
      <c r="H1978">
        <v>0.99946999999999997</v>
      </c>
      <c r="I1978">
        <v>0</v>
      </c>
    </row>
    <row r="1979" spans="1:9" x14ac:dyDescent="0.25">
      <c r="A1979" t="s">
        <v>182</v>
      </c>
      <c r="B1979">
        <v>20490.599999999999</v>
      </c>
      <c r="C1979">
        <v>20488.8</v>
      </c>
      <c r="D1979">
        <v>0</v>
      </c>
      <c r="E1979">
        <v>0</v>
      </c>
      <c r="F1979">
        <v>0</v>
      </c>
      <c r="G1979">
        <v>1.23011E-3</v>
      </c>
      <c r="H1979">
        <v>0.99947299999999994</v>
      </c>
      <c r="I1979">
        <v>0</v>
      </c>
    </row>
    <row r="1980" spans="1:9" x14ac:dyDescent="0.25">
      <c r="A1980" t="s">
        <v>182</v>
      </c>
      <c r="B1980">
        <v>20501.5</v>
      </c>
      <c r="C1980">
        <v>20499.3</v>
      </c>
      <c r="D1980">
        <v>0</v>
      </c>
      <c r="E1980">
        <v>0</v>
      </c>
      <c r="F1980">
        <v>0</v>
      </c>
      <c r="G1980">
        <v>1.23011E-3</v>
      </c>
      <c r="H1980">
        <v>0.99946999999999997</v>
      </c>
      <c r="I1980">
        <v>0</v>
      </c>
    </row>
    <row r="1981" spans="1:9" x14ac:dyDescent="0.25">
      <c r="A1981" t="s">
        <v>182</v>
      </c>
      <c r="B1981">
        <v>20511.3</v>
      </c>
      <c r="C1981">
        <v>20508.599999999999</v>
      </c>
      <c r="D1981">
        <v>0</v>
      </c>
      <c r="E1981">
        <v>0</v>
      </c>
      <c r="F1981">
        <v>0</v>
      </c>
      <c r="G1981">
        <v>1.2300499999999999E-3</v>
      </c>
      <c r="H1981">
        <v>0.99946999999999997</v>
      </c>
      <c r="I1981">
        <v>0</v>
      </c>
    </row>
    <row r="1982" spans="1:9" x14ac:dyDescent="0.25">
      <c r="A1982" t="s">
        <v>182</v>
      </c>
      <c r="B1982">
        <v>20568.5</v>
      </c>
      <c r="C1982">
        <v>20566.2</v>
      </c>
      <c r="D1982">
        <v>0</v>
      </c>
      <c r="E1982">
        <v>0</v>
      </c>
      <c r="F1982">
        <v>0</v>
      </c>
      <c r="G1982">
        <v>1.23011E-3</v>
      </c>
      <c r="H1982">
        <v>0.99946999999999997</v>
      </c>
      <c r="I1982">
        <v>0</v>
      </c>
    </row>
    <row r="1983" spans="1:9" x14ac:dyDescent="0.25">
      <c r="A1983" t="s">
        <v>182</v>
      </c>
      <c r="B1983">
        <v>20445.3</v>
      </c>
      <c r="C1983">
        <v>20443.3</v>
      </c>
      <c r="D1983">
        <v>0</v>
      </c>
      <c r="E1983">
        <v>0</v>
      </c>
      <c r="F1983">
        <v>0</v>
      </c>
      <c r="G1983">
        <v>1.2300799999999999E-3</v>
      </c>
      <c r="H1983">
        <v>0.998278</v>
      </c>
      <c r="I1983">
        <v>0</v>
      </c>
    </row>
    <row r="1984" spans="1:9" x14ac:dyDescent="0.25">
      <c r="A1984" t="s">
        <v>182</v>
      </c>
      <c r="B1984">
        <v>20419.400000000001</v>
      </c>
      <c r="C1984">
        <v>20416.599999999999</v>
      </c>
      <c r="D1984">
        <v>0</v>
      </c>
      <c r="E1984">
        <v>0</v>
      </c>
      <c r="F1984">
        <v>0</v>
      </c>
      <c r="G1984">
        <v>1.2300499999999999E-3</v>
      </c>
      <c r="H1984">
        <v>0.99919999999999998</v>
      </c>
      <c r="I1984">
        <v>0</v>
      </c>
    </row>
    <row r="1985" spans="1:9" x14ac:dyDescent="0.25">
      <c r="A1985" t="s">
        <v>182</v>
      </c>
      <c r="B1985">
        <v>20499.8</v>
      </c>
      <c r="C1985">
        <v>20497.599999999999</v>
      </c>
      <c r="D1985">
        <v>0</v>
      </c>
      <c r="E1985">
        <v>0</v>
      </c>
      <c r="F1985">
        <v>0</v>
      </c>
      <c r="G1985">
        <v>1.2300499999999999E-3</v>
      </c>
      <c r="H1985">
        <v>0.99946999999999997</v>
      </c>
      <c r="I1985">
        <v>0</v>
      </c>
    </row>
    <row r="1986" spans="1:9" x14ac:dyDescent="0.25">
      <c r="A1986" t="s">
        <v>182</v>
      </c>
      <c r="B1986">
        <v>20494.8</v>
      </c>
      <c r="C1986">
        <v>20492.599999999999</v>
      </c>
      <c r="D1986">
        <v>0</v>
      </c>
      <c r="E1986">
        <v>0</v>
      </c>
      <c r="F1986">
        <v>0</v>
      </c>
      <c r="G1986">
        <v>1.2300499999999999E-3</v>
      </c>
      <c r="H1986">
        <v>0.99946900000000005</v>
      </c>
      <c r="I1986">
        <v>0</v>
      </c>
    </row>
    <row r="1987" spans="1:9" x14ac:dyDescent="0.25">
      <c r="A1987" t="s">
        <v>182</v>
      </c>
      <c r="B1987">
        <v>20444.8</v>
      </c>
      <c r="C1987">
        <v>20443.400000000001</v>
      </c>
      <c r="D1987">
        <v>0</v>
      </c>
      <c r="E1987">
        <v>0</v>
      </c>
      <c r="F1987">
        <v>0</v>
      </c>
      <c r="G1987">
        <v>1.23011E-3</v>
      </c>
      <c r="H1987">
        <v>0.99946999999999997</v>
      </c>
      <c r="I1987">
        <v>0</v>
      </c>
    </row>
    <row r="1988" spans="1:9" x14ac:dyDescent="0.25">
      <c r="A1988" t="s">
        <v>182</v>
      </c>
      <c r="B1988">
        <v>20434.8</v>
      </c>
      <c r="C1988">
        <v>20433.400000000001</v>
      </c>
      <c r="D1988">
        <v>0</v>
      </c>
      <c r="E1988">
        <v>0</v>
      </c>
      <c r="F1988">
        <v>0</v>
      </c>
      <c r="G1988">
        <v>1.23007E-3</v>
      </c>
      <c r="H1988">
        <v>0.99947299999999994</v>
      </c>
      <c r="I1988">
        <v>0</v>
      </c>
    </row>
    <row r="1989" spans="1:9" x14ac:dyDescent="0.25">
      <c r="A1989" t="s">
        <v>182</v>
      </c>
      <c r="B1989">
        <v>20583.099999999999</v>
      </c>
      <c r="C1989">
        <v>20581.099999999999</v>
      </c>
      <c r="D1989">
        <v>0</v>
      </c>
      <c r="E1989">
        <v>0</v>
      </c>
      <c r="F1989">
        <v>0</v>
      </c>
      <c r="G1989">
        <v>1.2301E-3</v>
      </c>
      <c r="H1989">
        <v>0.99946999999999997</v>
      </c>
      <c r="I1989">
        <v>0</v>
      </c>
    </row>
    <row r="1990" spans="1:9" x14ac:dyDescent="0.25">
      <c r="A1990" t="s">
        <v>182</v>
      </c>
      <c r="B1990">
        <v>20594</v>
      </c>
      <c r="C1990">
        <v>20591.8</v>
      </c>
      <c r="D1990">
        <v>0</v>
      </c>
      <c r="E1990">
        <v>0</v>
      </c>
      <c r="F1990">
        <v>0</v>
      </c>
      <c r="G1990">
        <v>1.2300799999999999E-3</v>
      </c>
      <c r="H1990">
        <v>0.99947299999999994</v>
      </c>
      <c r="I1990">
        <v>0</v>
      </c>
    </row>
    <row r="1991" spans="1:9" x14ac:dyDescent="0.25">
      <c r="A1991" t="s">
        <v>182</v>
      </c>
      <c r="B1991">
        <v>20589.900000000001</v>
      </c>
      <c r="C1991">
        <v>20587.7</v>
      </c>
      <c r="D1991">
        <v>0</v>
      </c>
      <c r="E1991">
        <v>0</v>
      </c>
      <c r="F1991">
        <v>0</v>
      </c>
      <c r="G1991">
        <v>1.2300499999999999E-3</v>
      </c>
      <c r="H1991">
        <v>0.99919999999999998</v>
      </c>
      <c r="I1991">
        <v>0</v>
      </c>
    </row>
    <row r="1992" spans="1:9" x14ac:dyDescent="0.25">
      <c r="A1992" t="s">
        <v>182</v>
      </c>
      <c r="B1992">
        <v>20517.3</v>
      </c>
      <c r="C1992">
        <v>20515.3</v>
      </c>
      <c r="D1992">
        <v>0</v>
      </c>
      <c r="E1992">
        <v>0</v>
      </c>
      <c r="F1992">
        <v>0</v>
      </c>
      <c r="G1992">
        <v>1.2300499999999999E-3</v>
      </c>
      <c r="H1992">
        <v>0.99946999999999997</v>
      </c>
      <c r="I1992">
        <v>0</v>
      </c>
    </row>
    <row r="1993" spans="1:9" x14ac:dyDescent="0.25">
      <c r="A1993" t="s">
        <v>182</v>
      </c>
      <c r="B1993">
        <v>20490.5</v>
      </c>
      <c r="C1993">
        <v>20488.3</v>
      </c>
      <c r="D1993">
        <v>0</v>
      </c>
      <c r="E1993">
        <v>0</v>
      </c>
      <c r="F1993">
        <v>0</v>
      </c>
      <c r="G1993">
        <v>1.2300499999999999E-3</v>
      </c>
      <c r="H1993">
        <v>0.99946999999999997</v>
      </c>
      <c r="I1993">
        <v>0</v>
      </c>
    </row>
    <row r="1994" spans="1:9" x14ac:dyDescent="0.25">
      <c r="A1994" t="s">
        <v>182</v>
      </c>
      <c r="B1994">
        <v>20489.2</v>
      </c>
      <c r="C1994">
        <v>20487.2</v>
      </c>
      <c r="D1994">
        <v>0</v>
      </c>
      <c r="E1994">
        <v>0</v>
      </c>
      <c r="F1994">
        <v>0</v>
      </c>
      <c r="G1994">
        <v>1.2301E-3</v>
      </c>
      <c r="H1994">
        <v>0.99947299999999994</v>
      </c>
      <c r="I1994">
        <v>0</v>
      </c>
    </row>
    <row r="1995" spans="1:9" x14ac:dyDescent="0.25">
      <c r="A1995" t="s">
        <v>182</v>
      </c>
      <c r="B1995">
        <v>20568.099999999999</v>
      </c>
      <c r="C1995">
        <v>20565.5</v>
      </c>
      <c r="D1995">
        <v>0</v>
      </c>
      <c r="E1995">
        <v>0</v>
      </c>
      <c r="F1995">
        <v>0</v>
      </c>
      <c r="G1995">
        <v>1.2300499999999999E-3</v>
      </c>
      <c r="H1995">
        <v>0.99946999999999997</v>
      </c>
      <c r="I1995">
        <v>0</v>
      </c>
    </row>
    <row r="1996" spans="1:9" x14ac:dyDescent="0.25">
      <c r="A1996" t="s">
        <v>182</v>
      </c>
      <c r="B1996">
        <v>20506.2</v>
      </c>
      <c r="C1996">
        <v>20503.900000000001</v>
      </c>
      <c r="D1996">
        <v>0</v>
      </c>
      <c r="E1996">
        <v>0</v>
      </c>
      <c r="F1996">
        <v>0</v>
      </c>
      <c r="G1996">
        <v>1.23007E-3</v>
      </c>
      <c r="H1996">
        <v>0.99946999999999997</v>
      </c>
      <c r="I1996">
        <v>0</v>
      </c>
    </row>
    <row r="1997" spans="1:9" x14ac:dyDescent="0.25">
      <c r="A1997" t="s">
        <v>182</v>
      </c>
      <c r="B1997">
        <v>20401.5</v>
      </c>
      <c r="C1997">
        <v>20399.2</v>
      </c>
      <c r="D1997">
        <v>0</v>
      </c>
      <c r="E1997">
        <v>0</v>
      </c>
      <c r="F1997">
        <v>0</v>
      </c>
      <c r="G1997">
        <v>1.23011E-3</v>
      </c>
      <c r="H1997">
        <v>0.99946999999999997</v>
      </c>
      <c r="I1997">
        <v>0</v>
      </c>
    </row>
    <row r="1998" spans="1:9" x14ac:dyDescent="0.25">
      <c r="A1998" t="s">
        <v>182</v>
      </c>
      <c r="B1998">
        <v>20484.3</v>
      </c>
      <c r="C1998">
        <v>20482.2</v>
      </c>
      <c r="D1998">
        <v>0</v>
      </c>
      <c r="E1998">
        <v>0</v>
      </c>
      <c r="F1998">
        <v>0</v>
      </c>
      <c r="G1998">
        <v>1.2300499999999999E-3</v>
      </c>
      <c r="H1998">
        <v>0.99946999999999997</v>
      </c>
      <c r="I1998">
        <v>0</v>
      </c>
    </row>
    <row r="1999" spans="1:9" x14ac:dyDescent="0.25">
      <c r="A1999" t="s">
        <v>182</v>
      </c>
      <c r="B1999">
        <v>20512.2</v>
      </c>
      <c r="C1999">
        <v>20509.900000000001</v>
      </c>
      <c r="D1999">
        <v>0</v>
      </c>
      <c r="E1999">
        <v>0</v>
      </c>
      <c r="F1999">
        <v>0</v>
      </c>
      <c r="G1999">
        <v>1.2300799999999999E-3</v>
      </c>
      <c r="H1999">
        <v>0.99946900000000005</v>
      </c>
      <c r="I1999">
        <v>0</v>
      </c>
    </row>
    <row r="2000" spans="1:9" x14ac:dyDescent="0.25">
      <c r="A2000" t="s">
        <v>182</v>
      </c>
      <c r="B2000">
        <v>20486.900000000001</v>
      </c>
      <c r="C2000">
        <v>20485.2</v>
      </c>
      <c r="D2000">
        <v>0</v>
      </c>
      <c r="E2000">
        <v>0</v>
      </c>
      <c r="F2000">
        <v>0</v>
      </c>
      <c r="G2000">
        <v>1.2300600000000001E-3</v>
      </c>
      <c r="H2000">
        <v>0.99946999999999997</v>
      </c>
      <c r="I2000">
        <v>0</v>
      </c>
    </row>
    <row r="2001" spans="1:25" x14ac:dyDescent="0.25">
      <c r="A2001" t="s">
        <v>182</v>
      </c>
      <c r="B2001">
        <v>20419</v>
      </c>
      <c r="C2001">
        <v>20416.099999999999</v>
      </c>
      <c r="D2001">
        <v>0</v>
      </c>
      <c r="E2001">
        <v>0</v>
      </c>
      <c r="F2001">
        <v>0</v>
      </c>
      <c r="G2001">
        <v>1.23011E-3</v>
      </c>
      <c r="H2001">
        <v>0.99946999999999997</v>
      </c>
      <c r="I2001">
        <v>0</v>
      </c>
    </row>
    <row r="2002" spans="1:25" x14ac:dyDescent="0.25">
      <c r="A2002" t="s">
        <v>182</v>
      </c>
      <c r="B2002">
        <v>20556.099999999999</v>
      </c>
      <c r="C2002">
        <v>20553.900000000001</v>
      </c>
      <c r="D2002">
        <v>0</v>
      </c>
      <c r="E2002">
        <v>0</v>
      </c>
      <c r="F2002">
        <v>0</v>
      </c>
      <c r="G2002">
        <v>1.23011E-3</v>
      </c>
      <c r="H2002">
        <v>0.99946999999999997</v>
      </c>
      <c r="I2002">
        <v>0</v>
      </c>
    </row>
    <row r="2003" spans="1:25" x14ac:dyDescent="0.25">
      <c r="A2003" t="s">
        <v>182</v>
      </c>
      <c r="B2003">
        <v>20583.5</v>
      </c>
      <c r="C2003">
        <v>20581.3</v>
      </c>
      <c r="D2003">
        <v>0</v>
      </c>
      <c r="E2003">
        <v>0</v>
      </c>
      <c r="F2003">
        <v>0</v>
      </c>
      <c r="G2003">
        <v>1.23011E-3</v>
      </c>
      <c r="H2003">
        <v>0.99946999999999997</v>
      </c>
      <c r="I2003">
        <v>0</v>
      </c>
    </row>
    <row r="2004" spans="1:25" x14ac:dyDescent="0.25">
      <c r="A2004" t="s">
        <v>182</v>
      </c>
      <c r="B2004">
        <v>20597.8</v>
      </c>
      <c r="C2004">
        <v>20595.5</v>
      </c>
      <c r="D2004">
        <v>0</v>
      </c>
      <c r="E2004">
        <v>0</v>
      </c>
      <c r="F2004">
        <v>0</v>
      </c>
      <c r="G2004">
        <v>1.23007E-3</v>
      </c>
      <c r="H2004">
        <v>0.99946999999999997</v>
      </c>
      <c r="I2004">
        <v>0</v>
      </c>
    </row>
    <row r="2005" spans="1:25" x14ac:dyDescent="0.25">
      <c r="A2005" t="s">
        <v>182</v>
      </c>
      <c r="B2005">
        <v>20528.3</v>
      </c>
      <c r="C2005">
        <v>20526.099999999999</v>
      </c>
      <c r="D2005">
        <v>0</v>
      </c>
      <c r="E2005">
        <v>0</v>
      </c>
      <c r="F2005">
        <v>0</v>
      </c>
      <c r="G2005">
        <v>1.2300499999999999E-3</v>
      </c>
      <c r="H2005">
        <v>0.99946900000000005</v>
      </c>
      <c r="I2005">
        <v>0</v>
      </c>
    </row>
    <row r="2006" spans="1:25" x14ac:dyDescent="0.25">
      <c r="A2006" t="s">
        <v>182</v>
      </c>
      <c r="B2006">
        <v>20487.400000000001</v>
      </c>
      <c r="C2006">
        <v>20484.8</v>
      </c>
      <c r="D2006">
        <v>0</v>
      </c>
      <c r="E2006">
        <v>0</v>
      </c>
      <c r="F2006">
        <v>0</v>
      </c>
      <c r="G2006">
        <v>1.23011E-3</v>
      </c>
      <c r="H2006">
        <v>0.99946999999999997</v>
      </c>
      <c r="I2006">
        <v>0</v>
      </c>
    </row>
    <row r="2007" spans="1:25" x14ac:dyDescent="0.25">
      <c r="A2007" t="s">
        <v>182</v>
      </c>
      <c r="B2007">
        <v>20520.5</v>
      </c>
      <c r="C2007">
        <v>20518.3</v>
      </c>
      <c r="D2007">
        <v>0</v>
      </c>
      <c r="E2007">
        <v>0</v>
      </c>
      <c r="F2007">
        <v>0</v>
      </c>
      <c r="G2007">
        <v>1.2300499999999999E-3</v>
      </c>
      <c r="H2007">
        <v>0.99920799999999999</v>
      </c>
      <c r="I2007">
        <v>0</v>
      </c>
    </row>
    <row r="2008" spans="1:25" x14ac:dyDescent="0.25">
      <c r="A2008" t="s">
        <v>182</v>
      </c>
      <c r="B2008">
        <v>20505.5</v>
      </c>
      <c r="C2008">
        <v>20502.599999999999</v>
      </c>
      <c r="D2008">
        <v>0</v>
      </c>
      <c r="E2008">
        <v>0</v>
      </c>
      <c r="F2008">
        <v>0</v>
      </c>
      <c r="G2008">
        <v>1.23011E-3</v>
      </c>
      <c r="H2008">
        <v>0.99946999999999997</v>
      </c>
      <c r="I2008">
        <v>0</v>
      </c>
    </row>
    <row r="2009" spans="1:25" x14ac:dyDescent="0.25">
      <c r="A2009" t="s">
        <v>182</v>
      </c>
      <c r="B2009">
        <v>20554.7</v>
      </c>
      <c r="C2009">
        <v>20552.5</v>
      </c>
      <c r="D2009">
        <v>0</v>
      </c>
      <c r="E2009">
        <v>0</v>
      </c>
      <c r="F2009">
        <v>0</v>
      </c>
      <c r="G2009">
        <v>1.23011E-3</v>
      </c>
      <c r="H2009">
        <v>0.99946999999999997</v>
      </c>
      <c r="I2009">
        <v>0</v>
      </c>
    </row>
    <row r="2010" spans="1:25" x14ac:dyDescent="0.25">
      <c r="A2010" t="s">
        <v>182</v>
      </c>
      <c r="B2010">
        <v>20432.400000000001</v>
      </c>
      <c r="C2010">
        <v>20430.400000000001</v>
      </c>
      <c r="D2010">
        <v>0</v>
      </c>
      <c r="E2010">
        <v>0</v>
      </c>
      <c r="F2010">
        <v>0</v>
      </c>
      <c r="G2010">
        <v>1.23011E-3</v>
      </c>
      <c r="H2010">
        <v>0.99947299999999994</v>
      </c>
      <c r="I2010">
        <v>0</v>
      </c>
    </row>
    <row r="2011" spans="1:25" x14ac:dyDescent="0.25">
      <c r="A2011" t="s">
        <v>182</v>
      </c>
      <c r="B2011">
        <v>20418.099999999999</v>
      </c>
      <c r="C2011">
        <v>20416.2</v>
      </c>
      <c r="D2011">
        <v>0</v>
      </c>
      <c r="E2011">
        <v>0</v>
      </c>
      <c r="F2011">
        <v>0</v>
      </c>
      <c r="G2011">
        <v>1.2300499999999999E-3</v>
      </c>
      <c r="H2011">
        <v>0.99946999999999997</v>
      </c>
      <c r="I2011">
        <v>0</v>
      </c>
    </row>
    <row r="2012" spans="1:25" x14ac:dyDescent="0.25">
      <c r="A2012" t="s">
        <v>182</v>
      </c>
      <c r="B2012">
        <v>20490.900000000001</v>
      </c>
      <c r="C2012">
        <v>20488.900000000001</v>
      </c>
      <c r="D2012">
        <v>0</v>
      </c>
      <c r="E2012">
        <v>0</v>
      </c>
      <c r="F2012">
        <v>0</v>
      </c>
      <c r="G2012">
        <v>1.2300499999999999E-3</v>
      </c>
      <c r="H2012">
        <v>0.99946999999999997</v>
      </c>
      <c r="I2012">
        <v>0</v>
      </c>
    </row>
    <row r="2013" spans="1:25" x14ac:dyDescent="0.25">
      <c r="A2013" t="s">
        <v>182</v>
      </c>
      <c r="B2013">
        <v>20499</v>
      </c>
      <c r="C2013">
        <v>20497.099999999999</v>
      </c>
      <c r="D2013">
        <v>0</v>
      </c>
      <c r="E2013">
        <v>0</v>
      </c>
      <c r="F2013">
        <v>0</v>
      </c>
      <c r="G2013">
        <v>1.2301E-3</v>
      </c>
      <c r="H2013">
        <v>0.99946999999999997</v>
      </c>
      <c r="I2013">
        <v>0</v>
      </c>
    </row>
    <row r="2014" spans="1:25" x14ac:dyDescent="0.25">
      <c r="A2014" t="s">
        <v>182</v>
      </c>
      <c r="B2014">
        <v>20456.2</v>
      </c>
      <c r="C2014">
        <v>20454</v>
      </c>
      <c r="D2014">
        <v>0</v>
      </c>
      <c r="E2014">
        <v>0</v>
      </c>
      <c r="F2014">
        <v>0</v>
      </c>
      <c r="G2014">
        <v>1.2301E-3</v>
      </c>
      <c r="H2014">
        <v>0.99946999999999997</v>
      </c>
      <c r="I2014">
        <v>0</v>
      </c>
    </row>
    <row r="2015" spans="1:25" x14ac:dyDescent="0.25">
      <c r="A2015" t="s">
        <v>182</v>
      </c>
      <c r="B2015">
        <v>20459.099999999999</v>
      </c>
      <c r="C2015">
        <v>20456.8</v>
      </c>
      <c r="D2015">
        <v>0</v>
      </c>
      <c r="E2015">
        <v>0</v>
      </c>
      <c r="F2015">
        <v>0</v>
      </c>
      <c r="G2015">
        <v>1.2300499999999999E-3</v>
      </c>
      <c r="H2015">
        <v>0.99946999999999997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182</v>
      </c>
      <c r="B2016">
        <v>20578.099999999999</v>
      </c>
      <c r="C2016">
        <v>20576.099999999999</v>
      </c>
      <c r="D2016">
        <v>0</v>
      </c>
      <c r="E2016">
        <v>0</v>
      </c>
      <c r="F2016">
        <v>0</v>
      </c>
      <c r="G2016">
        <v>1.23011E-3</v>
      </c>
      <c r="H2016">
        <v>0.99946999999999997</v>
      </c>
      <c r="I2016">
        <v>0</v>
      </c>
      <c r="R2016">
        <f>AVERAGE(B1967:B2016)</f>
        <v>20503.451999999997</v>
      </c>
      <c r="S2016">
        <f>AVERAGE(C1967:C2016)</f>
        <v>20501.293999999998</v>
      </c>
      <c r="U2016">
        <f>_xlfn.VAR.P(B1967:B2016)</f>
        <v>3061.6848959999957</v>
      </c>
      <c r="V2016">
        <f>_xlfn.VAR.P(C1967:C2016)</f>
        <v>3057.8961639999975</v>
      </c>
      <c r="X2016">
        <f>1.96*SQRT(U2016)/50</f>
        <v>2.1690337661247767</v>
      </c>
      <c r="Y2016">
        <f>1.96*SQRT(V2016)/50</f>
        <v>2.1676912975442226</v>
      </c>
    </row>
    <row r="2017" spans="1:22" x14ac:dyDescent="0.25">
      <c r="A2017" t="s">
        <v>183</v>
      </c>
      <c r="B2017">
        <v>1025480.7409</v>
      </c>
      <c r="C2017" t="s">
        <v>37</v>
      </c>
      <c r="U2017" t="s">
        <v>83</v>
      </c>
    </row>
    <row r="2018" spans="1:22" x14ac:dyDescent="0.25">
      <c r="A2018" t="s">
        <v>184</v>
      </c>
      <c r="B2018">
        <v>1085.3399999999999</v>
      </c>
      <c r="C2018">
        <v>1082.8499999999999</v>
      </c>
      <c r="D2018">
        <v>0</v>
      </c>
      <c r="E2018">
        <v>0</v>
      </c>
      <c r="F2018">
        <v>0</v>
      </c>
      <c r="G2018">
        <v>1.2300499999999999E-3</v>
      </c>
      <c r="H2018">
        <v>0.99946900000000005</v>
      </c>
      <c r="I2018">
        <v>0</v>
      </c>
      <c r="U2018">
        <f>_xlfn.STDEV.P(B1967:B2016)</f>
        <v>55.332494033795328</v>
      </c>
      <c r="V2018">
        <f>_xlfn.STDEV.P(C1967:C2016)</f>
        <v>55.298247386332214</v>
      </c>
    </row>
    <row r="2019" spans="1:22" x14ac:dyDescent="0.25">
      <c r="A2019" t="s">
        <v>184</v>
      </c>
      <c r="B2019">
        <v>1078.1199999999999</v>
      </c>
      <c r="C2019">
        <v>1076.0899999999999</v>
      </c>
      <c r="D2019">
        <v>0</v>
      </c>
      <c r="E2019">
        <v>0</v>
      </c>
      <c r="F2019">
        <v>0</v>
      </c>
      <c r="G2019">
        <v>1.2300499999999999E-3</v>
      </c>
      <c r="H2019">
        <v>0.99946900000000005</v>
      </c>
      <c r="I2019">
        <v>0</v>
      </c>
    </row>
    <row r="2020" spans="1:22" x14ac:dyDescent="0.25">
      <c r="A2020" t="s">
        <v>184</v>
      </c>
      <c r="B2020">
        <v>1078.47</v>
      </c>
      <c r="C2020">
        <v>1076.8599999999999</v>
      </c>
      <c r="D2020">
        <v>0</v>
      </c>
      <c r="E2020">
        <v>0</v>
      </c>
      <c r="F2020">
        <v>0</v>
      </c>
      <c r="G2020">
        <v>1.2300499999999999E-3</v>
      </c>
      <c r="H2020">
        <v>0.99946900000000005</v>
      </c>
      <c r="I2020">
        <v>0</v>
      </c>
    </row>
    <row r="2021" spans="1:22" x14ac:dyDescent="0.25">
      <c r="A2021" t="s">
        <v>184</v>
      </c>
      <c r="B2021">
        <v>1081.98</v>
      </c>
      <c r="C2021">
        <v>1079.9100000000001</v>
      </c>
      <c r="D2021">
        <v>0</v>
      </c>
      <c r="E2021">
        <v>0</v>
      </c>
      <c r="F2021">
        <v>0</v>
      </c>
      <c r="G2021">
        <v>1.2300499999999999E-3</v>
      </c>
      <c r="H2021">
        <v>0.99946900000000005</v>
      </c>
      <c r="I2021">
        <v>0</v>
      </c>
    </row>
    <row r="2022" spans="1:22" x14ac:dyDescent="0.25">
      <c r="A2022" t="s">
        <v>184</v>
      </c>
      <c r="B2022">
        <v>1076.04</v>
      </c>
      <c r="C2022">
        <v>1073.24</v>
      </c>
      <c r="D2022">
        <v>0</v>
      </c>
      <c r="E2022">
        <v>0</v>
      </c>
      <c r="F2022">
        <v>0</v>
      </c>
      <c r="G2022">
        <v>1.2300799999999999E-3</v>
      </c>
      <c r="H2022">
        <v>0.99902299999999999</v>
      </c>
      <c r="I2022">
        <v>0</v>
      </c>
    </row>
    <row r="2023" spans="1:22" x14ac:dyDescent="0.25">
      <c r="A2023" t="s">
        <v>184</v>
      </c>
      <c r="B2023">
        <v>1076.51</v>
      </c>
      <c r="C2023">
        <v>1074.5899999999999</v>
      </c>
      <c r="D2023">
        <v>0</v>
      </c>
      <c r="E2023">
        <v>0</v>
      </c>
      <c r="F2023">
        <v>0</v>
      </c>
      <c r="G2023">
        <v>1.23007E-3</v>
      </c>
      <c r="H2023">
        <v>0.99946900000000005</v>
      </c>
      <c r="I2023">
        <v>0</v>
      </c>
    </row>
    <row r="2024" spans="1:22" x14ac:dyDescent="0.25">
      <c r="A2024" t="s">
        <v>184</v>
      </c>
      <c r="B2024">
        <v>1076.05</v>
      </c>
      <c r="C2024">
        <v>1073.8900000000001</v>
      </c>
      <c r="D2024">
        <v>0</v>
      </c>
      <c r="E2024">
        <v>0</v>
      </c>
      <c r="F2024">
        <v>0</v>
      </c>
      <c r="G2024">
        <v>1.2300600000000001E-3</v>
      </c>
      <c r="H2024">
        <v>0.99920799999999999</v>
      </c>
      <c r="I2024">
        <v>0</v>
      </c>
    </row>
    <row r="2025" spans="1:22" x14ac:dyDescent="0.25">
      <c r="A2025" t="s">
        <v>184</v>
      </c>
      <c r="B2025">
        <v>1077.79</v>
      </c>
      <c r="C2025">
        <v>1075.72</v>
      </c>
      <c r="D2025">
        <v>0</v>
      </c>
      <c r="E2025">
        <v>0</v>
      </c>
      <c r="F2025">
        <v>0</v>
      </c>
      <c r="G2025">
        <v>1.23007E-3</v>
      </c>
      <c r="H2025">
        <v>0.99920799999999999</v>
      </c>
      <c r="I2025">
        <v>0</v>
      </c>
    </row>
    <row r="2026" spans="1:22" x14ac:dyDescent="0.25">
      <c r="A2026" t="s">
        <v>184</v>
      </c>
      <c r="B2026">
        <v>1082.51</v>
      </c>
      <c r="C2026">
        <v>1080.26</v>
      </c>
      <c r="D2026">
        <v>0</v>
      </c>
      <c r="E2026">
        <v>0</v>
      </c>
      <c r="F2026">
        <v>0</v>
      </c>
      <c r="G2026">
        <v>1.23007E-3</v>
      </c>
      <c r="H2026">
        <v>0.99920799999999999</v>
      </c>
      <c r="I2026">
        <v>0</v>
      </c>
    </row>
    <row r="2027" spans="1:22" x14ac:dyDescent="0.25">
      <c r="A2027" t="s">
        <v>184</v>
      </c>
      <c r="B2027">
        <v>1078.4000000000001</v>
      </c>
      <c r="C2027">
        <v>1075.94</v>
      </c>
      <c r="D2027">
        <v>0</v>
      </c>
      <c r="E2027">
        <v>0</v>
      </c>
      <c r="F2027">
        <v>0</v>
      </c>
      <c r="G2027">
        <v>1.23007E-3</v>
      </c>
      <c r="H2027">
        <v>0.99946900000000005</v>
      </c>
      <c r="I2027">
        <v>0</v>
      </c>
    </row>
    <row r="2028" spans="1:22" x14ac:dyDescent="0.25">
      <c r="A2028" t="s">
        <v>184</v>
      </c>
      <c r="B2028">
        <v>1076.79</v>
      </c>
      <c r="C2028">
        <v>1074.8699999999999</v>
      </c>
      <c r="D2028">
        <v>0</v>
      </c>
      <c r="E2028">
        <v>0</v>
      </c>
      <c r="F2028">
        <v>0</v>
      </c>
      <c r="G2028">
        <v>1.2300799999999999E-3</v>
      </c>
      <c r="H2028">
        <v>0.99946900000000005</v>
      </c>
      <c r="I2028">
        <v>0</v>
      </c>
    </row>
    <row r="2029" spans="1:22" x14ac:dyDescent="0.25">
      <c r="A2029" t="s">
        <v>184</v>
      </c>
      <c r="B2029">
        <v>1077.05</v>
      </c>
      <c r="C2029">
        <v>1075.3499999999999</v>
      </c>
      <c r="D2029">
        <v>0</v>
      </c>
      <c r="E2029">
        <v>0</v>
      </c>
      <c r="F2029">
        <v>0</v>
      </c>
      <c r="G2029">
        <v>1.2300499999999999E-3</v>
      </c>
      <c r="H2029">
        <v>0.99920799999999999</v>
      </c>
      <c r="I2029">
        <v>0</v>
      </c>
    </row>
    <row r="2030" spans="1:22" x14ac:dyDescent="0.25">
      <c r="A2030" t="s">
        <v>184</v>
      </c>
      <c r="B2030">
        <v>1076.6400000000001</v>
      </c>
      <c r="C2030">
        <v>1074.8800000000001</v>
      </c>
      <c r="D2030">
        <v>0</v>
      </c>
      <c r="E2030">
        <v>0</v>
      </c>
      <c r="F2030">
        <v>0</v>
      </c>
      <c r="G2030">
        <v>1.23007E-3</v>
      </c>
      <c r="H2030">
        <v>0.99946900000000005</v>
      </c>
      <c r="I2030">
        <v>0</v>
      </c>
    </row>
    <row r="2031" spans="1:22" x14ac:dyDescent="0.25">
      <c r="A2031" t="s">
        <v>184</v>
      </c>
      <c r="B2031">
        <v>1075.67</v>
      </c>
      <c r="C2031">
        <v>1073.75</v>
      </c>
      <c r="D2031">
        <v>0</v>
      </c>
      <c r="E2031">
        <v>0</v>
      </c>
      <c r="F2031">
        <v>0</v>
      </c>
      <c r="G2031">
        <v>1.2300499999999999E-3</v>
      </c>
      <c r="H2031">
        <v>0.99946900000000005</v>
      </c>
      <c r="I2031">
        <v>0</v>
      </c>
    </row>
    <row r="2032" spans="1:22" x14ac:dyDescent="0.25">
      <c r="A2032" t="s">
        <v>184</v>
      </c>
      <c r="B2032">
        <v>1083.04</v>
      </c>
      <c r="C2032">
        <v>1081.04</v>
      </c>
      <c r="D2032">
        <v>0</v>
      </c>
      <c r="E2032">
        <v>0</v>
      </c>
      <c r="F2032">
        <v>0</v>
      </c>
      <c r="G2032">
        <v>1.2300499999999999E-3</v>
      </c>
      <c r="H2032">
        <v>0.99946900000000005</v>
      </c>
      <c r="I2032">
        <v>0</v>
      </c>
    </row>
    <row r="2033" spans="1:9" x14ac:dyDescent="0.25">
      <c r="A2033" t="s">
        <v>184</v>
      </c>
      <c r="B2033">
        <v>1075.74</v>
      </c>
      <c r="C2033">
        <v>1073.79</v>
      </c>
      <c r="D2033">
        <v>0</v>
      </c>
      <c r="E2033">
        <v>0</v>
      </c>
      <c r="F2033">
        <v>0</v>
      </c>
      <c r="G2033">
        <v>1.23007E-3</v>
      </c>
      <c r="H2033">
        <v>0.99946900000000005</v>
      </c>
      <c r="I2033">
        <v>0</v>
      </c>
    </row>
    <row r="2034" spans="1:9" x14ac:dyDescent="0.25">
      <c r="A2034" t="s">
        <v>184</v>
      </c>
      <c r="B2034">
        <v>1076.57</v>
      </c>
      <c r="C2034">
        <v>1074.47</v>
      </c>
      <c r="D2034">
        <v>0</v>
      </c>
      <c r="E2034">
        <v>0</v>
      </c>
      <c r="F2034">
        <v>0</v>
      </c>
      <c r="G2034">
        <v>1.2300499999999999E-3</v>
      </c>
      <c r="H2034">
        <v>0.99946900000000005</v>
      </c>
      <c r="I2034">
        <v>0</v>
      </c>
    </row>
    <row r="2035" spans="1:9" x14ac:dyDescent="0.25">
      <c r="A2035" t="s">
        <v>184</v>
      </c>
      <c r="B2035">
        <v>1077.6099999999999</v>
      </c>
      <c r="C2035">
        <v>1075.44</v>
      </c>
      <c r="D2035">
        <v>0</v>
      </c>
      <c r="E2035">
        <v>0</v>
      </c>
      <c r="F2035">
        <v>0</v>
      </c>
      <c r="G2035">
        <v>1.23007E-3</v>
      </c>
      <c r="H2035">
        <v>0.99946900000000005</v>
      </c>
      <c r="I2035">
        <v>0</v>
      </c>
    </row>
    <row r="2036" spans="1:9" x14ac:dyDescent="0.25">
      <c r="A2036" t="s">
        <v>184</v>
      </c>
      <c r="B2036">
        <v>1078.32</v>
      </c>
      <c r="C2036">
        <v>1076.08</v>
      </c>
      <c r="D2036">
        <v>0</v>
      </c>
      <c r="E2036">
        <v>0</v>
      </c>
      <c r="F2036">
        <v>0</v>
      </c>
      <c r="G2036">
        <v>1.23007E-3</v>
      </c>
      <c r="H2036">
        <v>0.99946900000000005</v>
      </c>
      <c r="I2036">
        <v>0</v>
      </c>
    </row>
    <row r="2037" spans="1:9" x14ac:dyDescent="0.25">
      <c r="A2037" t="s">
        <v>184</v>
      </c>
      <c r="B2037">
        <v>1079.92</v>
      </c>
      <c r="C2037">
        <v>1077.75</v>
      </c>
      <c r="D2037">
        <v>0</v>
      </c>
      <c r="E2037">
        <v>0</v>
      </c>
      <c r="F2037">
        <v>0</v>
      </c>
      <c r="G2037">
        <v>1.2300600000000001E-3</v>
      </c>
      <c r="H2037">
        <v>0.99920799999999999</v>
      </c>
      <c r="I2037">
        <v>0</v>
      </c>
    </row>
    <row r="2038" spans="1:9" x14ac:dyDescent="0.25">
      <c r="A2038" t="s">
        <v>184</v>
      </c>
      <c r="B2038">
        <v>1079.73</v>
      </c>
      <c r="C2038">
        <v>1077.8800000000001</v>
      </c>
      <c r="D2038">
        <v>0</v>
      </c>
      <c r="E2038">
        <v>0</v>
      </c>
      <c r="F2038">
        <v>0</v>
      </c>
      <c r="G2038">
        <v>1.2300600000000001E-3</v>
      </c>
      <c r="H2038">
        <v>0.99920799999999999</v>
      </c>
      <c r="I2038">
        <v>0</v>
      </c>
    </row>
    <row r="2039" spans="1:9" x14ac:dyDescent="0.25">
      <c r="A2039" t="s">
        <v>184</v>
      </c>
      <c r="B2039">
        <v>1077.47</v>
      </c>
      <c r="C2039">
        <v>1075.5899999999999</v>
      </c>
      <c r="D2039">
        <v>0</v>
      </c>
      <c r="E2039">
        <v>0</v>
      </c>
      <c r="F2039">
        <v>0</v>
      </c>
      <c r="G2039">
        <v>1.23007E-3</v>
      </c>
      <c r="H2039">
        <v>0.99920799999999999</v>
      </c>
      <c r="I2039">
        <v>0</v>
      </c>
    </row>
    <row r="2040" spans="1:9" x14ac:dyDescent="0.25">
      <c r="A2040" t="s">
        <v>184</v>
      </c>
      <c r="B2040">
        <v>1076.7</v>
      </c>
      <c r="C2040">
        <v>1074.8</v>
      </c>
      <c r="D2040">
        <v>0</v>
      </c>
      <c r="E2040">
        <v>0</v>
      </c>
      <c r="F2040">
        <v>0</v>
      </c>
      <c r="G2040">
        <v>1.2300600000000001E-3</v>
      </c>
      <c r="H2040">
        <v>0.99946900000000005</v>
      </c>
      <c r="I2040">
        <v>0</v>
      </c>
    </row>
    <row r="2041" spans="1:9" x14ac:dyDescent="0.25">
      <c r="A2041" t="s">
        <v>184</v>
      </c>
      <c r="B2041">
        <v>1076.8800000000001</v>
      </c>
      <c r="C2041">
        <v>1074.48</v>
      </c>
      <c r="D2041">
        <v>0</v>
      </c>
      <c r="E2041">
        <v>0</v>
      </c>
      <c r="F2041">
        <v>0</v>
      </c>
      <c r="G2041">
        <v>1.2300600000000001E-3</v>
      </c>
      <c r="H2041">
        <v>0.99946900000000005</v>
      </c>
      <c r="I2041">
        <v>0</v>
      </c>
    </row>
    <row r="2042" spans="1:9" x14ac:dyDescent="0.25">
      <c r="A2042" t="s">
        <v>184</v>
      </c>
      <c r="B2042">
        <v>1078.07</v>
      </c>
      <c r="C2042">
        <v>1075.68</v>
      </c>
      <c r="D2042">
        <v>0</v>
      </c>
      <c r="E2042">
        <v>0</v>
      </c>
      <c r="F2042">
        <v>0</v>
      </c>
      <c r="G2042">
        <v>1.2300499999999999E-3</v>
      </c>
      <c r="H2042">
        <v>0.99946900000000005</v>
      </c>
      <c r="I2042">
        <v>0</v>
      </c>
    </row>
    <row r="2043" spans="1:9" x14ac:dyDescent="0.25">
      <c r="A2043" t="s">
        <v>184</v>
      </c>
      <c r="B2043">
        <v>1082.06</v>
      </c>
      <c r="C2043">
        <v>1079.74</v>
      </c>
      <c r="D2043">
        <v>0</v>
      </c>
      <c r="E2043">
        <v>0</v>
      </c>
      <c r="F2043">
        <v>0</v>
      </c>
      <c r="G2043">
        <v>1.2300600000000001E-3</v>
      </c>
      <c r="H2043">
        <v>0.99920799999999999</v>
      </c>
      <c r="I2043">
        <v>0</v>
      </c>
    </row>
    <row r="2044" spans="1:9" x14ac:dyDescent="0.25">
      <c r="A2044" t="s">
        <v>184</v>
      </c>
      <c r="B2044">
        <v>1077.98</v>
      </c>
      <c r="C2044">
        <v>1075.6300000000001</v>
      </c>
      <c r="D2044">
        <v>0</v>
      </c>
      <c r="E2044">
        <v>0</v>
      </c>
      <c r="F2044">
        <v>0</v>
      </c>
      <c r="G2044">
        <v>1.2300499999999999E-3</v>
      </c>
      <c r="H2044">
        <v>0.99946900000000005</v>
      </c>
      <c r="I2044">
        <v>0</v>
      </c>
    </row>
    <row r="2045" spans="1:9" x14ac:dyDescent="0.25">
      <c r="A2045" t="s">
        <v>184</v>
      </c>
      <c r="B2045">
        <v>1077.72</v>
      </c>
      <c r="C2045">
        <v>1075.3599999999999</v>
      </c>
      <c r="D2045">
        <v>0</v>
      </c>
      <c r="E2045">
        <v>0</v>
      </c>
      <c r="F2045">
        <v>0</v>
      </c>
      <c r="G2045">
        <v>1.23007E-3</v>
      </c>
      <c r="H2045">
        <v>0.99920799999999999</v>
      </c>
      <c r="I2045">
        <v>0</v>
      </c>
    </row>
    <row r="2046" spans="1:9" x14ac:dyDescent="0.25">
      <c r="A2046" t="s">
        <v>184</v>
      </c>
      <c r="B2046">
        <v>1075.81</v>
      </c>
      <c r="C2046">
        <v>1074.06</v>
      </c>
      <c r="D2046">
        <v>0</v>
      </c>
      <c r="E2046">
        <v>0</v>
      </c>
      <c r="F2046">
        <v>0</v>
      </c>
      <c r="G2046">
        <v>1.23007E-3</v>
      </c>
      <c r="H2046">
        <v>0.99946900000000005</v>
      </c>
      <c r="I2046">
        <v>0</v>
      </c>
    </row>
    <row r="2047" spans="1:9" x14ac:dyDescent="0.25">
      <c r="A2047" t="s">
        <v>184</v>
      </c>
      <c r="B2047">
        <v>1076.4000000000001</v>
      </c>
      <c r="C2047">
        <v>1074.8699999999999</v>
      </c>
      <c r="D2047">
        <v>0</v>
      </c>
      <c r="E2047">
        <v>0</v>
      </c>
      <c r="F2047">
        <v>0</v>
      </c>
      <c r="G2047">
        <v>1.2300499999999999E-3</v>
      </c>
      <c r="H2047">
        <v>0.99920799999999999</v>
      </c>
      <c r="I2047">
        <v>0</v>
      </c>
    </row>
    <row r="2048" spans="1:9" x14ac:dyDescent="0.25">
      <c r="A2048" t="s">
        <v>184</v>
      </c>
      <c r="B2048">
        <v>1077</v>
      </c>
      <c r="C2048">
        <v>1074.83</v>
      </c>
      <c r="D2048">
        <v>0</v>
      </c>
      <c r="E2048">
        <v>0</v>
      </c>
      <c r="F2048">
        <v>0</v>
      </c>
      <c r="G2048">
        <v>1.2300499999999999E-3</v>
      </c>
      <c r="H2048">
        <v>0.99946900000000005</v>
      </c>
      <c r="I2048">
        <v>0</v>
      </c>
    </row>
    <row r="2049" spans="1:9" x14ac:dyDescent="0.25">
      <c r="A2049" t="s">
        <v>184</v>
      </c>
      <c r="B2049">
        <v>1075.8599999999999</v>
      </c>
      <c r="C2049">
        <v>1073.72</v>
      </c>
      <c r="D2049">
        <v>0</v>
      </c>
      <c r="E2049">
        <v>0</v>
      </c>
      <c r="F2049">
        <v>0</v>
      </c>
      <c r="G2049">
        <v>1.2300499999999999E-3</v>
      </c>
      <c r="H2049">
        <v>0.99946900000000005</v>
      </c>
      <c r="I2049">
        <v>0</v>
      </c>
    </row>
    <row r="2050" spans="1:9" x14ac:dyDescent="0.25">
      <c r="A2050" t="s">
        <v>184</v>
      </c>
      <c r="B2050">
        <v>1079.8800000000001</v>
      </c>
      <c r="C2050">
        <v>1077.79</v>
      </c>
      <c r="D2050">
        <v>0</v>
      </c>
      <c r="E2050">
        <v>0</v>
      </c>
      <c r="F2050">
        <v>0</v>
      </c>
      <c r="G2050">
        <v>1.2300499999999999E-3</v>
      </c>
      <c r="H2050">
        <v>0.99946900000000005</v>
      </c>
      <c r="I2050">
        <v>0</v>
      </c>
    </row>
    <row r="2051" spans="1:9" x14ac:dyDescent="0.25">
      <c r="A2051" t="s">
        <v>184</v>
      </c>
      <c r="B2051">
        <v>1077.28</v>
      </c>
      <c r="C2051">
        <v>1074.97</v>
      </c>
      <c r="D2051">
        <v>0</v>
      </c>
      <c r="E2051">
        <v>0</v>
      </c>
      <c r="F2051">
        <v>0</v>
      </c>
      <c r="G2051">
        <v>1.2300499999999999E-3</v>
      </c>
      <c r="H2051">
        <v>0.99920799999999999</v>
      </c>
      <c r="I2051">
        <v>0</v>
      </c>
    </row>
    <row r="2052" spans="1:9" x14ac:dyDescent="0.25">
      <c r="A2052" t="s">
        <v>184</v>
      </c>
      <c r="B2052">
        <v>1077.0899999999999</v>
      </c>
      <c r="C2052">
        <v>1074.8</v>
      </c>
      <c r="D2052">
        <v>0</v>
      </c>
      <c r="E2052">
        <v>0</v>
      </c>
      <c r="F2052">
        <v>0</v>
      </c>
      <c r="G2052">
        <v>1.2300499999999999E-3</v>
      </c>
      <c r="H2052">
        <v>0.99946900000000005</v>
      </c>
      <c r="I2052">
        <v>0</v>
      </c>
    </row>
    <row r="2053" spans="1:9" x14ac:dyDescent="0.25">
      <c r="A2053" t="s">
        <v>184</v>
      </c>
      <c r="B2053">
        <v>1077.51</v>
      </c>
      <c r="C2053">
        <v>1075.1400000000001</v>
      </c>
      <c r="D2053">
        <v>0</v>
      </c>
      <c r="E2053">
        <v>0</v>
      </c>
      <c r="F2053">
        <v>0</v>
      </c>
      <c r="G2053">
        <v>1.2300499999999999E-3</v>
      </c>
      <c r="H2053">
        <v>0.99946900000000005</v>
      </c>
      <c r="I2053">
        <v>0</v>
      </c>
    </row>
    <row r="2054" spans="1:9" x14ac:dyDescent="0.25">
      <c r="A2054" t="s">
        <v>184</v>
      </c>
      <c r="B2054">
        <v>1082.46</v>
      </c>
      <c r="C2054">
        <v>1079.4000000000001</v>
      </c>
      <c r="D2054">
        <v>0</v>
      </c>
      <c r="E2054">
        <v>0</v>
      </c>
      <c r="F2054">
        <v>0</v>
      </c>
      <c r="G2054">
        <v>1.23007E-3</v>
      </c>
      <c r="H2054">
        <v>0.99920799999999999</v>
      </c>
      <c r="I2054">
        <v>0</v>
      </c>
    </row>
    <row r="2055" spans="1:9" x14ac:dyDescent="0.25">
      <c r="A2055" t="s">
        <v>184</v>
      </c>
      <c r="B2055">
        <v>1078.21</v>
      </c>
      <c r="C2055">
        <v>1075.83</v>
      </c>
      <c r="D2055">
        <v>0</v>
      </c>
      <c r="E2055">
        <v>0</v>
      </c>
      <c r="F2055">
        <v>0</v>
      </c>
      <c r="G2055">
        <v>1.2300499999999999E-3</v>
      </c>
      <c r="H2055">
        <v>0.99946900000000005</v>
      </c>
      <c r="I2055">
        <v>0</v>
      </c>
    </row>
    <row r="2056" spans="1:9" x14ac:dyDescent="0.25">
      <c r="A2056" t="s">
        <v>184</v>
      </c>
      <c r="B2056">
        <v>1079</v>
      </c>
      <c r="C2056">
        <v>1077.3900000000001</v>
      </c>
      <c r="D2056">
        <v>0</v>
      </c>
      <c r="E2056">
        <v>0</v>
      </c>
      <c r="F2056">
        <v>0</v>
      </c>
      <c r="G2056">
        <v>1.2300499999999999E-3</v>
      </c>
      <c r="H2056">
        <v>0.99946900000000005</v>
      </c>
      <c r="I2056">
        <v>0</v>
      </c>
    </row>
    <row r="2057" spans="1:9" x14ac:dyDescent="0.25">
      <c r="A2057" t="s">
        <v>184</v>
      </c>
      <c r="B2057">
        <v>1077.25</v>
      </c>
      <c r="C2057">
        <v>1075.1500000000001</v>
      </c>
      <c r="D2057">
        <v>0</v>
      </c>
      <c r="E2057">
        <v>0</v>
      </c>
      <c r="F2057">
        <v>0</v>
      </c>
      <c r="G2057">
        <v>1.2300499999999999E-3</v>
      </c>
      <c r="H2057">
        <v>0.99920799999999999</v>
      </c>
      <c r="I2057">
        <v>0</v>
      </c>
    </row>
    <row r="2058" spans="1:9" x14ac:dyDescent="0.25">
      <c r="A2058" t="s">
        <v>184</v>
      </c>
      <c r="B2058">
        <v>1078.8399999999999</v>
      </c>
      <c r="C2058">
        <v>1076.3</v>
      </c>
      <c r="D2058">
        <v>0</v>
      </c>
      <c r="E2058">
        <v>0</v>
      </c>
      <c r="F2058">
        <v>0</v>
      </c>
      <c r="G2058">
        <v>1.23007E-3</v>
      </c>
      <c r="H2058">
        <v>0.99920799999999999</v>
      </c>
      <c r="I2058">
        <v>0</v>
      </c>
    </row>
    <row r="2059" spans="1:9" x14ac:dyDescent="0.25">
      <c r="A2059" t="s">
        <v>184</v>
      </c>
      <c r="B2059">
        <v>1079.1500000000001</v>
      </c>
      <c r="C2059">
        <v>1076.99</v>
      </c>
      <c r="D2059">
        <v>0</v>
      </c>
      <c r="E2059">
        <v>0</v>
      </c>
      <c r="F2059">
        <v>0</v>
      </c>
      <c r="G2059">
        <v>1.2300499999999999E-3</v>
      </c>
      <c r="H2059">
        <v>0.99946900000000005</v>
      </c>
      <c r="I2059">
        <v>0</v>
      </c>
    </row>
    <row r="2060" spans="1:9" x14ac:dyDescent="0.25">
      <c r="A2060" t="s">
        <v>184</v>
      </c>
      <c r="B2060">
        <v>1081.73</v>
      </c>
      <c r="C2060">
        <v>1079.78</v>
      </c>
      <c r="D2060">
        <v>0</v>
      </c>
      <c r="E2060">
        <v>0</v>
      </c>
      <c r="F2060">
        <v>0</v>
      </c>
      <c r="G2060">
        <v>1.2300799999999999E-3</v>
      </c>
      <c r="H2060">
        <v>0.99946900000000005</v>
      </c>
      <c r="I2060">
        <v>0</v>
      </c>
    </row>
    <row r="2061" spans="1:9" x14ac:dyDescent="0.25">
      <c r="A2061" t="s">
        <v>184</v>
      </c>
      <c r="B2061">
        <v>1077.22</v>
      </c>
      <c r="C2061">
        <v>1075.17</v>
      </c>
      <c r="D2061">
        <v>0</v>
      </c>
      <c r="E2061">
        <v>0</v>
      </c>
      <c r="F2061">
        <v>0</v>
      </c>
      <c r="G2061">
        <v>1.2300499999999999E-3</v>
      </c>
      <c r="H2061">
        <v>0.99946900000000005</v>
      </c>
      <c r="I2061">
        <v>0</v>
      </c>
    </row>
    <row r="2062" spans="1:9" x14ac:dyDescent="0.25">
      <c r="A2062" t="s">
        <v>184</v>
      </c>
      <c r="B2062">
        <v>1077.69</v>
      </c>
      <c r="C2062">
        <v>1074.77</v>
      </c>
      <c r="D2062">
        <v>0</v>
      </c>
      <c r="E2062">
        <v>0</v>
      </c>
      <c r="F2062">
        <v>0</v>
      </c>
      <c r="G2062">
        <v>1.2300499999999999E-3</v>
      </c>
      <c r="H2062">
        <v>0.99920799999999999</v>
      </c>
      <c r="I2062">
        <v>0</v>
      </c>
    </row>
    <row r="2063" spans="1:9" x14ac:dyDescent="0.25">
      <c r="A2063" t="s">
        <v>184</v>
      </c>
      <c r="B2063">
        <v>1076.73</v>
      </c>
      <c r="C2063">
        <v>1074.49</v>
      </c>
      <c r="D2063">
        <v>0</v>
      </c>
      <c r="E2063">
        <v>0</v>
      </c>
      <c r="F2063">
        <v>0</v>
      </c>
      <c r="G2063">
        <v>1.2300499999999999E-3</v>
      </c>
      <c r="H2063">
        <v>0.99946900000000005</v>
      </c>
      <c r="I2063">
        <v>0</v>
      </c>
    </row>
    <row r="2064" spans="1:9" x14ac:dyDescent="0.25">
      <c r="A2064" t="s">
        <v>184</v>
      </c>
      <c r="B2064">
        <v>1074.3499999999999</v>
      </c>
      <c r="C2064">
        <v>1072.04</v>
      </c>
      <c r="D2064">
        <v>0</v>
      </c>
      <c r="E2064">
        <v>0</v>
      </c>
      <c r="F2064">
        <v>0</v>
      </c>
      <c r="G2064">
        <v>1.2300499999999999E-3</v>
      </c>
      <c r="H2064">
        <v>0.99946900000000005</v>
      </c>
      <c r="I2064">
        <v>0</v>
      </c>
    </row>
    <row r="2065" spans="1:25" x14ac:dyDescent="0.25">
      <c r="A2065" t="s">
        <v>184</v>
      </c>
      <c r="B2065">
        <v>1073.3</v>
      </c>
      <c r="C2065">
        <v>1071.06</v>
      </c>
      <c r="D2065">
        <v>0</v>
      </c>
      <c r="E2065">
        <v>0</v>
      </c>
      <c r="F2065">
        <v>0</v>
      </c>
      <c r="G2065">
        <v>1.2300499999999999E-3</v>
      </c>
      <c r="H2065">
        <v>0.99946900000000005</v>
      </c>
      <c r="I2065">
        <v>0</v>
      </c>
    </row>
    <row r="2066" spans="1:25" x14ac:dyDescent="0.25">
      <c r="A2066" t="s">
        <v>184</v>
      </c>
      <c r="B2066">
        <v>1077.3900000000001</v>
      </c>
      <c r="C2066">
        <v>1075.1300000000001</v>
      </c>
      <c r="D2066">
        <v>0</v>
      </c>
      <c r="E2066">
        <v>0</v>
      </c>
      <c r="F2066">
        <v>0</v>
      </c>
      <c r="G2066">
        <v>1.2300799999999999E-3</v>
      </c>
      <c r="H2066">
        <v>0.99920799999999999</v>
      </c>
      <c r="I2066">
        <v>0</v>
      </c>
    </row>
    <row r="2067" spans="1:25" x14ac:dyDescent="0.25">
      <c r="A2067" t="s">
        <v>184</v>
      </c>
      <c r="B2067">
        <v>1071.76</v>
      </c>
      <c r="C2067">
        <v>1069.4000000000001</v>
      </c>
      <c r="D2067">
        <v>0</v>
      </c>
      <c r="E2067">
        <v>0</v>
      </c>
      <c r="F2067">
        <v>0</v>
      </c>
      <c r="G2067">
        <v>1.2300499999999999E-3</v>
      </c>
      <c r="H2067">
        <v>0.99946900000000005</v>
      </c>
      <c r="I2067">
        <v>0</v>
      </c>
    </row>
    <row r="2068" spans="1:25" x14ac:dyDescent="0.25">
      <c r="A2068" t="s">
        <v>184</v>
      </c>
      <c r="B2068">
        <v>1071.1400000000001</v>
      </c>
      <c r="C2068">
        <v>1069.47</v>
      </c>
      <c r="D2068">
        <v>0</v>
      </c>
      <c r="E2068">
        <v>0</v>
      </c>
      <c r="F2068">
        <v>0</v>
      </c>
      <c r="G2068">
        <v>1.2300499999999999E-3</v>
      </c>
      <c r="H2068">
        <v>0.99946900000000005</v>
      </c>
      <c r="I2068">
        <v>0</v>
      </c>
    </row>
    <row r="2069" spans="1:25" x14ac:dyDescent="0.25">
      <c r="A2069" t="s">
        <v>184</v>
      </c>
      <c r="B2069">
        <v>1071.82</v>
      </c>
      <c r="C2069">
        <v>1070.25</v>
      </c>
      <c r="D2069">
        <v>0</v>
      </c>
      <c r="E2069">
        <v>0</v>
      </c>
      <c r="F2069">
        <v>0</v>
      </c>
      <c r="G2069">
        <v>1.2300600000000001E-3</v>
      </c>
      <c r="H2069">
        <v>0.99946900000000005</v>
      </c>
      <c r="I2069">
        <v>0</v>
      </c>
    </row>
    <row r="2070" spans="1:25" x14ac:dyDescent="0.25">
      <c r="A2070" t="s">
        <v>184</v>
      </c>
      <c r="B2070">
        <v>1074.73</v>
      </c>
      <c r="C2070">
        <v>1072.6099999999999</v>
      </c>
      <c r="D2070">
        <v>0</v>
      </c>
      <c r="E2070">
        <v>0</v>
      </c>
      <c r="F2070">
        <v>0</v>
      </c>
      <c r="G2070">
        <v>1.23007E-3</v>
      </c>
      <c r="H2070">
        <v>0.99946900000000005</v>
      </c>
      <c r="I2070">
        <v>-7528106</v>
      </c>
    </row>
    <row r="2071" spans="1:25" x14ac:dyDescent="0.25">
      <c r="A2071" t="s">
        <v>184</v>
      </c>
      <c r="B2071">
        <v>1076.79</v>
      </c>
      <c r="C2071">
        <v>1074.58</v>
      </c>
      <c r="D2071">
        <v>0</v>
      </c>
      <c r="E2071">
        <v>0</v>
      </c>
      <c r="F2071">
        <v>0</v>
      </c>
      <c r="G2071">
        <v>1.23007E-3</v>
      </c>
      <c r="H2071">
        <v>0.99920799999999999</v>
      </c>
      <c r="I2071">
        <v>-1458932050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184</v>
      </c>
      <c r="B2072">
        <v>1076.27</v>
      </c>
      <c r="C2072">
        <v>1074.2</v>
      </c>
      <c r="D2072">
        <v>0</v>
      </c>
      <c r="E2072">
        <v>0</v>
      </c>
      <c r="F2072">
        <v>0</v>
      </c>
      <c r="G2072">
        <v>1.23007E-3</v>
      </c>
      <c r="H2072">
        <v>0.99920799999999999</v>
      </c>
      <c r="I2072">
        <v>-1458932050</v>
      </c>
      <c r="R2072">
        <f>AVERAGE(B2023:B2072)</f>
        <v>1077.3576000000003</v>
      </c>
      <c r="S2072">
        <f>AVERAGE(C2023:C2072)</f>
        <v>1075.2234000000001</v>
      </c>
      <c r="U2072">
        <f>_xlfn.VAR.P(B2023:B2072)</f>
        <v>6.1559182400000223</v>
      </c>
      <c r="V2072">
        <f>_xlfn.VAR.P(C2023:C2072)</f>
        <v>5.7923904400000161</v>
      </c>
      <c r="X2072">
        <f>1.96*SQRT(U2072)/50</f>
        <v>9.7259602118832639E-2</v>
      </c>
      <c r="Y2072">
        <f>1.96*SQRT(V2072)/50</f>
        <v>9.4344151094392814E-2</v>
      </c>
    </row>
    <row r="2073" spans="1:25" x14ac:dyDescent="0.25">
      <c r="A2073" t="s">
        <v>185</v>
      </c>
      <c r="B2073">
        <v>54189.248800000001</v>
      </c>
      <c r="C2073" t="s">
        <v>37</v>
      </c>
    </row>
    <row r="2074" spans="1:25" x14ac:dyDescent="0.25">
      <c r="A2074" t="s">
        <v>186</v>
      </c>
      <c r="B2074">
        <v>659.48099999999999</v>
      </c>
      <c r="C2074">
        <v>657.57299999999998</v>
      </c>
      <c r="D2074">
        <v>595.34799999999996</v>
      </c>
      <c r="E2074">
        <v>574.33500000000004</v>
      </c>
      <c r="F2074">
        <v>354.14</v>
      </c>
      <c r="G2074">
        <v>0</v>
      </c>
      <c r="H2074">
        <v>354.14</v>
      </c>
      <c r="I2074">
        <v>1</v>
      </c>
      <c r="J2074">
        <v>1</v>
      </c>
      <c r="K2074">
        <v>0</v>
      </c>
    </row>
    <row r="2075" spans="1:25" x14ac:dyDescent="0.25">
      <c r="A2075" t="s">
        <v>186</v>
      </c>
      <c r="B2075">
        <v>659.43899999999996</v>
      </c>
      <c r="C2075">
        <v>657.62800000000004</v>
      </c>
      <c r="D2075">
        <v>595.08900000000006</v>
      </c>
      <c r="E2075">
        <v>574.05600000000004</v>
      </c>
      <c r="F2075">
        <v>353.68299999999999</v>
      </c>
      <c r="G2075">
        <v>0</v>
      </c>
      <c r="H2075">
        <v>353.68299999999999</v>
      </c>
      <c r="I2075">
        <v>1</v>
      </c>
      <c r="J2075">
        <v>1</v>
      </c>
      <c r="K2075">
        <v>0</v>
      </c>
    </row>
    <row r="2076" spans="1:25" x14ac:dyDescent="0.25">
      <c r="A2076" t="s">
        <v>186</v>
      </c>
      <c r="B2076">
        <v>659.66700000000003</v>
      </c>
      <c r="C2076">
        <v>657.41399999999999</v>
      </c>
      <c r="D2076">
        <v>595.64200000000005</v>
      </c>
      <c r="E2076">
        <v>574.61900000000003</v>
      </c>
      <c r="F2076">
        <v>355.05200000000002</v>
      </c>
      <c r="G2076">
        <v>0</v>
      </c>
      <c r="H2076">
        <v>355.05200000000002</v>
      </c>
      <c r="I2076">
        <v>1</v>
      </c>
      <c r="J2076">
        <v>1</v>
      </c>
      <c r="K2076">
        <v>0</v>
      </c>
    </row>
    <row r="2077" spans="1:25" x14ac:dyDescent="0.25">
      <c r="A2077" t="s">
        <v>186</v>
      </c>
      <c r="B2077">
        <v>658.42700000000002</v>
      </c>
      <c r="C2077">
        <v>656.48299999999995</v>
      </c>
      <c r="D2077">
        <v>594.81799999999998</v>
      </c>
      <c r="E2077">
        <v>573.82500000000005</v>
      </c>
      <c r="F2077">
        <v>353.41399999999999</v>
      </c>
      <c r="G2077">
        <v>0</v>
      </c>
      <c r="H2077">
        <v>353.41399999999999</v>
      </c>
      <c r="I2077">
        <v>1</v>
      </c>
      <c r="J2077">
        <v>1</v>
      </c>
      <c r="K2077">
        <v>0</v>
      </c>
    </row>
    <row r="2078" spans="1:25" x14ac:dyDescent="0.25">
      <c r="A2078" t="s">
        <v>186</v>
      </c>
      <c r="B2078">
        <v>660.06799999999998</v>
      </c>
      <c r="C2078">
        <v>658.25800000000004</v>
      </c>
      <c r="D2078">
        <v>595.41300000000001</v>
      </c>
      <c r="E2078">
        <v>574.35599999999999</v>
      </c>
      <c r="F2078">
        <v>354.71199999999999</v>
      </c>
      <c r="G2078">
        <v>0</v>
      </c>
      <c r="H2078">
        <v>354.71199999999999</v>
      </c>
      <c r="I2078">
        <v>1</v>
      </c>
      <c r="J2078">
        <v>1</v>
      </c>
      <c r="K2078">
        <v>0</v>
      </c>
    </row>
    <row r="2079" spans="1:25" x14ac:dyDescent="0.25">
      <c r="A2079" t="s">
        <v>186</v>
      </c>
      <c r="B2079">
        <v>659.01900000000001</v>
      </c>
      <c r="C2079">
        <v>657.26700000000005</v>
      </c>
      <c r="D2079">
        <v>595.46500000000003</v>
      </c>
      <c r="E2079">
        <v>574.42899999999997</v>
      </c>
      <c r="F2079">
        <v>353.85599999999999</v>
      </c>
      <c r="G2079">
        <v>0</v>
      </c>
      <c r="H2079">
        <v>353.85599999999999</v>
      </c>
      <c r="I2079">
        <v>1</v>
      </c>
      <c r="J2079">
        <v>1</v>
      </c>
      <c r="K2079">
        <v>0</v>
      </c>
    </row>
    <row r="2080" spans="1:25" x14ac:dyDescent="0.25">
      <c r="A2080" t="s">
        <v>186</v>
      </c>
      <c r="B2080">
        <v>661.39599999999996</v>
      </c>
      <c r="C2080">
        <v>659.68700000000001</v>
      </c>
      <c r="D2080">
        <v>597.04999999999995</v>
      </c>
      <c r="E2080">
        <v>576.04899999999998</v>
      </c>
      <c r="F2080">
        <v>355.37200000000001</v>
      </c>
      <c r="G2080">
        <v>0</v>
      </c>
      <c r="H2080">
        <v>355.37200000000001</v>
      </c>
      <c r="I2080">
        <v>1</v>
      </c>
      <c r="J2080">
        <v>1</v>
      </c>
      <c r="K2080">
        <v>0</v>
      </c>
    </row>
    <row r="2081" spans="1:11" x14ac:dyDescent="0.25">
      <c r="A2081" t="s">
        <v>186</v>
      </c>
      <c r="B2081">
        <v>660.96400000000006</v>
      </c>
      <c r="C2081">
        <v>659.23900000000003</v>
      </c>
      <c r="D2081">
        <v>597.76900000000001</v>
      </c>
      <c r="E2081">
        <v>576.73699999999997</v>
      </c>
      <c r="F2081">
        <v>355.63400000000001</v>
      </c>
      <c r="G2081">
        <v>0</v>
      </c>
      <c r="H2081">
        <v>355.63400000000001</v>
      </c>
      <c r="I2081">
        <v>1</v>
      </c>
      <c r="J2081">
        <v>1</v>
      </c>
      <c r="K2081">
        <v>0</v>
      </c>
    </row>
    <row r="2082" spans="1:11" x14ac:dyDescent="0.25">
      <c r="A2082" t="s">
        <v>186</v>
      </c>
      <c r="B2082">
        <v>658.78700000000003</v>
      </c>
      <c r="C2082">
        <v>657.00400000000002</v>
      </c>
      <c r="D2082">
        <v>594.41600000000005</v>
      </c>
      <c r="E2082">
        <v>573.38300000000004</v>
      </c>
      <c r="F2082">
        <v>353.43299999999999</v>
      </c>
      <c r="G2082">
        <v>0</v>
      </c>
      <c r="H2082">
        <v>353.43299999999999</v>
      </c>
      <c r="I2082">
        <v>1</v>
      </c>
      <c r="J2082">
        <v>1</v>
      </c>
      <c r="K2082">
        <v>0</v>
      </c>
    </row>
    <row r="2083" spans="1:11" x14ac:dyDescent="0.25">
      <c r="A2083" t="s">
        <v>186</v>
      </c>
      <c r="B2083">
        <v>659.04300000000001</v>
      </c>
      <c r="C2083">
        <v>657.20100000000002</v>
      </c>
      <c r="D2083">
        <v>594.61599999999999</v>
      </c>
      <c r="E2083">
        <v>573.59400000000005</v>
      </c>
      <c r="F2083">
        <v>352.71300000000002</v>
      </c>
      <c r="G2083">
        <v>0</v>
      </c>
      <c r="H2083">
        <v>352.71300000000002</v>
      </c>
      <c r="I2083">
        <v>1</v>
      </c>
      <c r="J2083">
        <v>1</v>
      </c>
      <c r="K2083">
        <v>0</v>
      </c>
    </row>
    <row r="2084" spans="1:11" x14ac:dyDescent="0.25">
      <c r="A2084" t="s">
        <v>186</v>
      </c>
      <c r="B2084">
        <v>659.60900000000004</v>
      </c>
      <c r="C2084">
        <v>657.60299999999995</v>
      </c>
      <c r="D2084">
        <v>594.39099999999996</v>
      </c>
      <c r="E2084">
        <v>573.36300000000006</v>
      </c>
      <c r="F2084">
        <v>353.59699999999998</v>
      </c>
      <c r="G2084">
        <v>0</v>
      </c>
      <c r="H2084">
        <v>353.59699999999998</v>
      </c>
      <c r="I2084">
        <v>1</v>
      </c>
      <c r="J2084">
        <v>1</v>
      </c>
      <c r="K2084">
        <v>0</v>
      </c>
    </row>
    <row r="2085" spans="1:11" x14ac:dyDescent="0.25">
      <c r="A2085" t="s">
        <v>186</v>
      </c>
      <c r="B2085">
        <v>657.43200000000002</v>
      </c>
      <c r="C2085">
        <v>655.77</v>
      </c>
      <c r="D2085">
        <v>594.55799999999999</v>
      </c>
      <c r="E2085">
        <v>573.52599999999995</v>
      </c>
      <c r="F2085">
        <v>353.13200000000001</v>
      </c>
      <c r="G2085">
        <v>0</v>
      </c>
      <c r="H2085">
        <v>353.13200000000001</v>
      </c>
      <c r="I2085">
        <v>1</v>
      </c>
      <c r="J2085">
        <v>1</v>
      </c>
      <c r="K2085">
        <v>0</v>
      </c>
    </row>
    <row r="2086" spans="1:11" x14ac:dyDescent="0.25">
      <c r="A2086" t="s">
        <v>186</v>
      </c>
      <c r="B2086">
        <v>657.78300000000002</v>
      </c>
      <c r="C2086">
        <v>656.01499999999999</v>
      </c>
      <c r="D2086">
        <v>594.17100000000005</v>
      </c>
      <c r="E2086">
        <v>573.17700000000002</v>
      </c>
      <c r="F2086">
        <v>352.70499999999998</v>
      </c>
      <c r="G2086">
        <v>0</v>
      </c>
      <c r="H2086">
        <v>352.70499999999998</v>
      </c>
      <c r="I2086">
        <v>1</v>
      </c>
      <c r="J2086">
        <v>1</v>
      </c>
      <c r="K2086">
        <v>0</v>
      </c>
    </row>
    <row r="2087" spans="1:11" x14ac:dyDescent="0.25">
      <c r="A2087" t="s">
        <v>186</v>
      </c>
      <c r="B2087">
        <v>661.16800000000001</v>
      </c>
      <c r="C2087">
        <v>659.45899999999995</v>
      </c>
      <c r="D2087">
        <v>595.50699999999995</v>
      </c>
      <c r="E2087">
        <v>574.44799999999998</v>
      </c>
      <c r="F2087">
        <v>353.99700000000001</v>
      </c>
      <c r="G2087">
        <v>0</v>
      </c>
      <c r="H2087">
        <v>353.99700000000001</v>
      </c>
      <c r="I2087">
        <v>1</v>
      </c>
      <c r="J2087">
        <v>1</v>
      </c>
      <c r="K2087">
        <v>0</v>
      </c>
    </row>
    <row r="2088" spans="1:11" x14ac:dyDescent="0.25">
      <c r="A2088" t="s">
        <v>186</v>
      </c>
      <c r="B2088">
        <v>657.30899999999997</v>
      </c>
      <c r="C2088">
        <v>655.25300000000004</v>
      </c>
      <c r="D2088">
        <v>593.01400000000001</v>
      </c>
      <c r="E2088">
        <v>571.97199999999998</v>
      </c>
      <c r="F2088">
        <v>352.68200000000002</v>
      </c>
      <c r="G2088">
        <v>0</v>
      </c>
      <c r="H2088">
        <v>352.68200000000002</v>
      </c>
      <c r="I2088">
        <v>1</v>
      </c>
      <c r="J2088">
        <v>1</v>
      </c>
      <c r="K2088">
        <v>0</v>
      </c>
    </row>
    <row r="2089" spans="1:11" x14ac:dyDescent="0.25">
      <c r="A2089" t="s">
        <v>186</v>
      </c>
      <c r="B2089">
        <v>658.745</v>
      </c>
      <c r="C2089">
        <v>656.99300000000005</v>
      </c>
      <c r="D2089">
        <v>595.08600000000001</v>
      </c>
      <c r="E2089">
        <v>574.08600000000001</v>
      </c>
      <c r="F2089">
        <v>353.99900000000002</v>
      </c>
      <c r="G2089">
        <v>0</v>
      </c>
      <c r="H2089">
        <v>353.99900000000002</v>
      </c>
      <c r="I2089">
        <v>1</v>
      </c>
      <c r="J2089">
        <v>1</v>
      </c>
      <c r="K2089">
        <v>0</v>
      </c>
    </row>
    <row r="2090" spans="1:11" x14ac:dyDescent="0.25">
      <c r="A2090" t="s">
        <v>186</v>
      </c>
      <c r="B2090">
        <v>662.80799999999999</v>
      </c>
      <c r="C2090">
        <v>660.98599999999999</v>
      </c>
      <c r="D2090">
        <v>598.77499999999998</v>
      </c>
      <c r="E2090">
        <v>577.73099999999999</v>
      </c>
      <c r="F2090">
        <v>356.834</v>
      </c>
      <c r="G2090">
        <v>0</v>
      </c>
      <c r="H2090">
        <v>356.834</v>
      </c>
      <c r="I2090">
        <v>1</v>
      </c>
      <c r="J2090">
        <v>1</v>
      </c>
      <c r="K2090">
        <v>0</v>
      </c>
    </row>
    <row r="2091" spans="1:11" x14ac:dyDescent="0.25">
      <c r="A2091" t="s">
        <v>186</v>
      </c>
      <c r="B2091">
        <v>660.32600000000002</v>
      </c>
      <c r="C2091">
        <v>658.70299999999997</v>
      </c>
      <c r="D2091">
        <v>595.50300000000004</v>
      </c>
      <c r="E2091">
        <v>574.48199999999997</v>
      </c>
      <c r="F2091">
        <v>355.00700000000001</v>
      </c>
      <c r="G2091">
        <v>0</v>
      </c>
      <c r="H2091">
        <v>355.00700000000001</v>
      </c>
      <c r="I2091">
        <v>1</v>
      </c>
      <c r="J2091">
        <v>1</v>
      </c>
      <c r="K2091">
        <v>0</v>
      </c>
    </row>
    <row r="2092" spans="1:11" x14ac:dyDescent="0.25">
      <c r="A2092" t="s">
        <v>186</v>
      </c>
      <c r="B2092">
        <v>660.09799999999996</v>
      </c>
      <c r="C2092">
        <v>658.42200000000003</v>
      </c>
      <c r="D2092">
        <v>595.976</v>
      </c>
      <c r="E2092">
        <v>574.97199999999998</v>
      </c>
      <c r="F2092">
        <v>354.92</v>
      </c>
      <c r="G2092">
        <v>0</v>
      </c>
      <c r="H2092">
        <v>354.92</v>
      </c>
      <c r="I2092">
        <v>1</v>
      </c>
      <c r="J2092">
        <v>1</v>
      </c>
      <c r="K2092">
        <v>0</v>
      </c>
    </row>
    <row r="2093" spans="1:11" x14ac:dyDescent="0.25">
      <c r="A2093" t="s">
        <v>186</v>
      </c>
      <c r="B2093">
        <v>659.64800000000002</v>
      </c>
      <c r="C2093">
        <v>657.904</v>
      </c>
      <c r="D2093">
        <v>595.77599999999995</v>
      </c>
      <c r="E2093">
        <v>574.74400000000003</v>
      </c>
      <c r="F2093">
        <v>353.80900000000003</v>
      </c>
      <c r="G2093">
        <v>0</v>
      </c>
      <c r="H2093">
        <v>353.80900000000003</v>
      </c>
      <c r="I2093">
        <v>1</v>
      </c>
      <c r="J2093">
        <v>1</v>
      </c>
      <c r="K2093">
        <v>0</v>
      </c>
    </row>
    <row r="2094" spans="1:11" x14ac:dyDescent="0.25">
      <c r="A2094" t="s">
        <v>186</v>
      </c>
      <c r="B2094">
        <v>657.67399999999998</v>
      </c>
      <c r="C2094">
        <v>655.89300000000003</v>
      </c>
      <c r="D2094">
        <v>594.68799999999999</v>
      </c>
      <c r="E2094">
        <v>573.64300000000003</v>
      </c>
      <c r="F2094">
        <v>353.73700000000002</v>
      </c>
      <c r="G2094">
        <v>0</v>
      </c>
      <c r="H2094">
        <v>353.73700000000002</v>
      </c>
      <c r="I2094">
        <v>1</v>
      </c>
      <c r="J2094">
        <v>1</v>
      </c>
      <c r="K2094">
        <v>0</v>
      </c>
    </row>
    <row r="2095" spans="1:11" x14ac:dyDescent="0.25">
      <c r="A2095" t="s">
        <v>186</v>
      </c>
      <c r="B2095">
        <v>658.26099999999997</v>
      </c>
      <c r="C2095">
        <v>656.61699999999996</v>
      </c>
      <c r="D2095">
        <v>593.50800000000004</v>
      </c>
      <c r="E2095">
        <v>572.50300000000004</v>
      </c>
      <c r="F2095">
        <v>352.54300000000001</v>
      </c>
      <c r="G2095">
        <v>0</v>
      </c>
      <c r="H2095">
        <v>352.54300000000001</v>
      </c>
      <c r="I2095">
        <v>1</v>
      </c>
      <c r="J2095">
        <v>1</v>
      </c>
      <c r="K2095">
        <v>0</v>
      </c>
    </row>
    <row r="2096" spans="1:11" x14ac:dyDescent="0.25">
      <c r="A2096" t="s">
        <v>186</v>
      </c>
      <c r="B2096">
        <v>659.86500000000001</v>
      </c>
      <c r="C2096">
        <v>658.31</v>
      </c>
      <c r="D2096">
        <v>595.62300000000005</v>
      </c>
      <c r="E2096">
        <v>574.58299999999997</v>
      </c>
      <c r="F2096">
        <v>353.90600000000001</v>
      </c>
      <c r="G2096">
        <v>0</v>
      </c>
      <c r="H2096">
        <v>353.90600000000001</v>
      </c>
      <c r="I2096">
        <v>1</v>
      </c>
      <c r="J2096">
        <v>1</v>
      </c>
      <c r="K2096">
        <v>0</v>
      </c>
    </row>
    <row r="2097" spans="1:11" x14ac:dyDescent="0.25">
      <c r="A2097" t="s">
        <v>186</v>
      </c>
      <c r="B2097">
        <v>658.33199999999999</v>
      </c>
      <c r="C2097">
        <v>656.63900000000001</v>
      </c>
      <c r="D2097">
        <v>595.11599999999999</v>
      </c>
      <c r="E2097">
        <v>574.08699999999999</v>
      </c>
      <c r="F2097">
        <v>354.82100000000003</v>
      </c>
      <c r="G2097">
        <v>0</v>
      </c>
      <c r="H2097">
        <v>354.82100000000003</v>
      </c>
      <c r="I2097">
        <v>1</v>
      </c>
      <c r="J2097">
        <v>1</v>
      </c>
      <c r="K2097">
        <v>0</v>
      </c>
    </row>
    <row r="2098" spans="1:11" x14ac:dyDescent="0.25">
      <c r="A2098" t="s">
        <v>186</v>
      </c>
      <c r="B2098">
        <v>657.90200000000004</v>
      </c>
      <c r="C2098">
        <v>656.18499999999995</v>
      </c>
      <c r="D2098">
        <v>594.47900000000004</v>
      </c>
      <c r="E2098">
        <v>573.45899999999995</v>
      </c>
      <c r="F2098">
        <v>354.113</v>
      </c>
      <c r="G2098">
        <v>0</v>
      </c>
      <c r="H2098">
        <v>354.113</v>
      </c>
      <c r="I2098">
        <v>1</v>
      </c>
      <c r="J2098">
        <v>1</v>
      </c>
      <c r="K2098">
        <v>0</v>
      </c>
    </row>
    <row r="2099" spans="1:11" x14ac:dyDescent="0.25">
      <c r="A2099" t="s">
        <v>186</v>
      </c>
      <c r="B2099">
        <v>664.78099999999995</v>
      </c>
      <c r="C2099">
        <v>663.24199999999996</v>
      </c>
      <c r="D2099">
        <v>600.34900000000005</v>
      </c>
      <c r="E2099">
        <v>579.28800000000001</v>
      </c>
      <c r="F2099">
        <v>357.59</v>
      </c>
      <c r="G2099">
        <v>0</v>
      </c>
      <c r="H2099">
        <v>357.59</v>
      </c>
      <c r="I2099">
        <v>1</v>
      </c>
      <c r="J2099">
        <v>1</v>
      </c>
      <c r="K2099">
        <v>0</v>
      </c>
    </row>
    <row r="2100" spans="1:11" x14ac:dyDescent="0.25">
      <c r="A2100" t="s">
        <v>186</v>
      </c>
      <c r="B2100">
        <v>657.43399999999997</v>
      </c>
      <c r="C2100">
        <v>655.75</v>
      </c>
      <c r="D2100">
        <v>594.37800000000004</v>
      </c>
      <c r="E2100">
        <v>573.346</v>
      </c>
      <c r="F2100">
        <v>353.44400000000002</v>
      </c>
      <c r="G2100">
        <v>0</v>
      </c>
      <c r="H2100">
        <v>353.44400000000002</v>
      </c>
      <c r="I2100">
        <v>1</v>
      </c>
      <c r="J2100">
        <v>1</v>
      </c>
      <c r="K2100">
        <v>0</v>
      </c>
    </row>
    <row r="2101" spans="1:11" x14ac:dyDescent="0.25">
      <c r="A2101" t="s">
        <v>186</v>
      </c>
      <c r="B2101">
        <v>659.77499999999998</v>
      </c>
      <c r="C2101">
        <v>658.10199999999998</v>
      </c>
      <c r="D2101">
        <v>595.92100000000005</v>
      </c>
      <c r="E2101">
        <v>574.92600000000004</v>
      </c>
      <c r="F2101">
        <v>355.55099999999999</v>
      </c>
      <c r="G2101">
        <v>0</v>
      </c>
      <c r="H2101">
        <v>355.55099999999999</v>
      </c>
      <c r="I2101">
        <v>1</v>
      </c>
      <c r="J2101">
        <v>1</v>
      </c>
      <c r="K2101">
        <v>0</v>
      </c>
    </row>
    <row r="2102" spans="1:11" x14ac:dyDescent="0.25">
      <c r="A2102" t="s">
        <v>186</v>
      </c>
      <c r="B2102">
        <v>659.38699999999994</v>
      </c>
      <c r="C2102">
        <v>657.43799999999999</v>
      </c>
      <c r="D2102">
        <v>595.90200000000004</v>
      </c>
      <c r="E2102">
        <v>574.86500000000001</v>
      </c>
      <c r="F2102">
        <v>354.64600000000002</v>
      </c>
      <c r="G2102">
        <v>0</v>
      </c>
      <c r="H2102">
        <v>354.64600000000002</v>
      </c>
      <c r="I2102">
        <v>1</v>
      </c>
      <c r="J2102">
        <v>1</v>
      </c>
      <c r="K2102">
        <v>0</v>
      </c>
    </row>
    <row r="2103" spans="1:11" x14ac:dyDescent="0.25">
      <c r="A2103" t="s">
        <v>186</v>
      </c>
      <c r="B2103">
        <v>658.53899999999999</v>
      </c>
      <c r="C2103">
        <v>656.76499999999999</v>
      </c>
      <c r="D2103">
        <v>595.51800000000003</v>
      </c>
      <c r="E2103">
        <v>574.50400000000002</v>
      </c>
      <c r="F2103">
        <v>353.85500000000002</v>
      </c>
      <c r="G2103">
        <v>0</v>
      </c>
      <c r="H2103">
        <v>353.85500000000002</v>
      </c>
      <c r="I2103">
        <v>1</v>
      </c>
      <c r="J2103">
        <v>1</v>
      </c>
      <c r="K2103">
        <v>0</v>
      </c>
    </row>
    <row r="2104" spans="1:11" x14ac:dyDescent="0.25">
      <c r="A2104" t="s">
        <v>186</v>
      </c>
      <c r="B2104">
        <v>658.63400000000001</v>
      </c>
      <c r="C2104">
        <v>656.81899999999996</v>
      </c>
      <c r="D2104">
        <v>595.03399999999999</v>
      </c>
      <c r="E2104">
        <v>574.02499999999998</v>
      </c>
      <c r="F2104">
        <v>355.214</v>
      </c>
      <c r="G2104">
        <v>0</v>
      </c>
      <c r="H2104">
        <v>355.214</v>
      </c>
      <c r="I2104">
        <v>1</v>
      </c>
      <c r="J2104">
        <v>1</v>
      </c>
      <c r="K2104">
        <v>0</v>
      </c>
    </row>
    <row r="2105" spans="1:11" x14ac:dyDescent="0.25">
      <c r="A2105" t="s">
        <v>186</v>
      </c>
      <c r="B2105">
        <v>660.10900000000004</v>
      </c>
      <c r="C2105">
        <v>658.51599999999996</v>
      </c>
      <c r="D2105">
        <v>595.78399999999999</v>
      </c>
      <c r="E2105">
        <v>574.75800000000004</v>
      </c>
      <c r="F2105">
        <v>354.35399999999998</v>
      </c>
      <c r="G2105">
        <v>0</v>
      </c>
      <c r="H2105">
        <v>354.35399999999998</v>
      </c>
      <c r="I2105">
        <v>1</v>
      </c>
      <c r="J2105">
        <v>1</v>
      </c>
      <c r="K2105">
        <v>0</v>
      </c>
    </row>
    <row r="2106" spans="1:11" x14ac:dyDescent="0.25">
      <c r="A2106" t="s">
        <v>186</v>
      </c>
      <c r="B2106">
        <v>658.63199999999995</v>
      </c>
      <c r="C2106">
        <v>656.85500000000002</v>
      </c>
      <c r="D2106">
        <v>595.46299999999997</v>
      </c>
      <c r="E2106">
        <v>574.43899999999996</v>
      </c>
      <c r="F2106">
        <v>354.74400000000003</v>
      </c>
      <c r="G2106">
        <v>0</v>
      </c>
      <c r="H2106">
        <v>354.74400000000003</v>
      </c>
      <c r="I2106">
        <v>1</v>
      </c>
      <c r="J2106">
        <v>1</v>
      </c>
      <c r="K2106">
        <v>0</v>
      </c>
    </row>
    <row r="2107" spans="1:11" x14ac:dyDescent="0.25">
      <c r="A2107" t="s">
        <v>186</v>
      </c>
      <c r="B2107">
        <v>659.13</v>
      </c>
      <c r="C2107">
        <v>657.45</v>
      </c>
      <c r="D2107">
        <v>593.69399999999996</v>
      </c>
      <c r="E2107">
        <v>572.673</v>
      </c>
      <c r="F2107">
        <v>352.39299999999997</v>
      </c>
      <c r="G2107">
        <v>0</v>
      </c>
      <c r="H2107">
        <v>352.39299999999997</v>
      </c>
      <c r="I2107">
        <v>1</v>
      </c>
      <c r="J2107">
        <v>1</v>
      </c>
      <c r="K2107">
        <v>0</v>
      </c>
    </row>
    <row r="2108" spans="1:11" x14ac:dyDescent="0.25">
      <c r="A2108" t="s">
        <v>186</v>
      </c>
      <c r="B2108">
        <v>663.20799999999997</v>
      </c>
      <c r="C2108">
        <v>661.60599999999999</v>
      </c>
      <c r="D2108">
        <v>598.49</v>
      </c>
      <c r="E2108">
        <v>577.44000000000005</v>
      </c>
      <c r="F2108">
        <v>356.39400000000001</v>
      </c>
      <c r="G2108">
        <v>0</v>
      </c>
      <c r="H2108">
        <v>356.39400000000001</v>
      </c>
      <c r="I2108">
        <v>1</v>
      </c>
      <c r="J2108">
        <v>1</v>
      </c>
      <c r="K2108">
        <v>0</v>
      </c>
    </row>
    <row r="2109" spans="1:11" x14ac:dyDescent="0.25">
      <c r="A2109" t="s">
        <v>186</v>
      </c>
      <c r="B2109">
        <v>658.55899999999997</v>
      </c>
      <c r="C2109">
        <v>656.726</v>
      </c>
      <c r="D2109">
        <v>595.65800000000002</v>
      </c>
      <c r="E2109">
        <v>574.64099999999996</v>
      </c>
      <c r="F2109">
        <v>355.173</v>
      </c>
      <c r="G2109">
        <v>0</v>
      </c>
      <c r="H2109">
        <v>355.173</v>
      </c>
      <c r="I2109">
        <v>1</v>
      </c>
      <c r="J2109">
        <v>1</v>
      </c>
      <c r="K2109">
        <v>0</v>
      </c>
    </row>
    <row r="2110" spans="1:11" x14ac:dyDescent="0.25">
      <c r="A2110" t="s">
        <v>186</v>
      </c>
      <c r="B2110">
        <v>660.24</v>
      </c>
      <c r="C2110">
        <v>658.47400000000005</v>
      </c>
      <c r="D2110">
        <v>594.81600000000003</v>
      </c>
      <c r="E2110">
        <v>573.80200000000002</v>
      </c>
      <c r="F2110">
        <v>353.27100000000002</v>
      </c>
      <c r="G2110">
        <v>0</v>
      </c>
      <c r="H2110">
        <v>353.27100000000002</v>
      </c>
      <c r="I2110">
        <v>1</v>
      </c>
      <c r="J2110">
        <v>1</v>
      </c>
      <c r="K2110">
        <v>0</v>
      </c>
    </row>
    <row r="2111" spans="1:11" x14ac:dyDescent="0.25">
      <c r="A2111" t="s">
        <v>186</v>
      </c>
      <c r="B2111">
        <v>657.76400000000001</v>
      </c>
      <c r="C2111">
        <v>656.07899999999995</v>
      </c>
      <c r="D2111">
        <v>593.01599999999996</v>
      </c>
      <c r="E2111">
        <v>571.97400000000005</v>
      </c>
      <c r="F2111">
        <v>353.22399999999999</v>
      </c>
      <c r="G2111">
        <v>0</v>
      </c>
      <c r="H2111">
        <v>353.22399999999999</v>
      </c>
      <c r="I2111">
        <v>1</v>
      </c>
      <c r="J2111">
        <v>1</v>
      </c>
      <c r="K2111">
        <v>0</v>
      </c>
    </row>
    <row r="2112" spans="1:11" x14ac:dyDescent="0.25">
      <c r="A2112" t="s">
        <v>186</v>
      </c>
      <c r="B2112">
        <v>658.22</v>
      </c>
      <c r="C2112">
        <v>656.42200000000003</v>
      </c>
      <c r="D2112">
        <v>593.94000000000005</v>
      </c>
      <c r="E2112">
        <v>572.91800000000001</v>
      </c>
      <c r="F2112">
        <v>353.589</v>
      </c>
      <c r="G2112">
        <v>0</v>
      </c>
      <c r="H2112">
        <v>353.589</v>
      </c>
      <c r="I2112">
        <v>1</v>
      </c>
      <c r="J2112">
        <v>1</v>
      </c>
      <c r="K2112">
        <v>0</v>
      </c>
    </row>
    <row r="2113" spans="1:25" x14ac:dyDescent="0.25">
      <c r="A2113" t="s">
        <v>186</v>
      </c>
      <c r="B2113">
        <v>660.42399999999998</v>
      </c>
      <c r="C2113">
        <v>658.78</v>
      </c>
      <c r="D2113">
        <v>596.005</v>
      </c>
      <c r="E2113">
        <v>575.01</v>
      </c>
      <c r="F2113">
        <v>354.04</v>
      </c>
      <c r="G2113">
        <v>0</v>
      </c>
      <c r="H2113">
        <v>354.04</v>
      </c>
      <c r="I2113">
        <v>1</v>
      </c>
      <c r="J2113">
        <v>1</v>
      </c>
      <c r="K2113">
        <v>0</v>
      </c>
    </row>
    <row r="2114" spans="1:25" x14ac:dyDescent="0.25">
      <c r="A2114" t="s">
        <v>186</v>
      </c>
      <c r="B2114">
        <v>659.76800000000003</v>
      </c>
      <c r="C2114">
        <v>658.21500000000003</v>
      </c>
      <c r="D2114">
        <v>596.43600000000004</v>
      </c>
      <c r="E2114">
        <v>575.40899999999999</v>
      </c>
      <c r="F2114">
        <v>355.06700000000001</v>
      </c>
      <c r="G2114">
        <v>0</v>
      </c>
      <c r="H2114">
        <v>355.06700000000001</v>
      </c>
      <c r="I2114">
        <v>1</v>
      </c>
      <c r="J2114">
        <v>1</v>
      </c>
      <c r="K2114">
        <v>0</v>
      </c>
    </row>
    <row r="2115" spans="1:25" x14ac:dyDescent="0.25">
      <c r="A2115" t="s">
        <v>186</v>
      </c>
      <c r="B2115">
        <v>658.45399999999995</v>
      </c>
      <c r="C2115">
        <v>656.07500000000005</v>
      </c>
      <c r="D2115">
        <v>594.82399999999996</v>
      </c>
      <c r="E2115">
        <v>573.81700000000001</v>
      </c>
      <c r="F2115">
        <v>354.245</v>
      </c>
      <c r="G2115">
        <v>0</v>
      </c>
      <c r="H2115">
        <v>354.245</v>
      </c>
      <c r="I2115">
        <v>1</v>
      </c>
      <c r="J2115">
        <v>1</v>
      </c>
      <c r="K2115">
        <v>0</v>
      </c>
    </row>
    <row r="2116" spans="1:25" x14ac:dyDescent="0.25">
      <c r="A2116" t="s">
        <v>186</v>
      </c>
      <c r="B2116">
        <v>658.98400000000004</v>
      </c>
      <c r="C2116">
        <v>657.17700000000002</v>
      </c>
      <c r="D2116">
        <v>594.94000000000005</v>
      </c>
      <c r="E2116">
        <v>573.91899999999998</v>
      </c>
      <c r="F2116">
        <v>353.41500000000002</v>
      </c>
      <c r="G2116">
        <v>0</v>
      </c>
      <c r="H2116">
        <v>353.41500000000002</v>
      </c>
      <c r="I2116">
        <v>1</v>
      </c>
      <c r="J2116">
        <v>1</v>
      </c>
      <c r="K2116">
        <v>0</v>
      </c>
    </row>
    <row r="2117" spans="1:25" x14ac:dyDescent="0.25">
      <c r="A2117" t="s">
        <v>186</v>
      </c>
      <c r="B2117">
        <v>662.86</v>
      </c>
      <c r="C2117">
        <v>661.09699999999998</v>
      </c>
      <c r="D2117">
        <v>598.36500000000001</v>
      </c>
      <c r="E2117">
        <v>577.33299999999997</v>
      </c>
      <c r="F2117">
        <v>355.63400000000001</v>
      </c>
      <c r="G2117">
        <v>0</v>
      </c>
      <c r="H2117">
        <v>355.63400000000001</v>
      </c>
      <c r="I2117">
        <v>1</v>
      </c>
      <c r="J2117">
        <v>1</v>
      </c>
      <c r="K2117">
        <v>0</v>
      </c>
    </row>
    <row r="2118" spans="1:25" x14ac:dyDescent="0.25">
      <c r="A2118" t="s">
        <v>186</v>
      </c>
      <c r="B2118">
        <v>655.24</v>
      </c>
      <c r="C2118">
        <v>653.06200000000001</v>
      </c>
      <c r="D2118">
        <v>592.149</v>
      </c>
      <c r="E2118">
        <v>571.12699999999995</v>
      </c>
      <c r="F2118">
        <v>352.05700000000002</v>
      </c>
      <c r="G2118">
        <v>0</v>
      </c>
      <c r="H2118">
        <v>352.05700000000002</v>
      </c>
      <c r="I2118">
        <v>1</v>
      </c>
      <c r="J2118">
        <v>1</v>
      </c>
      <c r="K2118">
        <v>0</v>
      </c>
    </row>
    <row r="2119" spans="1:25" x14ac:dyDescent="0.25">
      <c r="A2119" t="s">
        <v>186</v>
      </c>
      <c r="B2119">
        <v>659.65300000000002</v>
      </c>
      <c r="C2119">
        <v>657.779</v>
      </c>
      <c r="D2119">
        <v>595.34500000000003</v>
      </c>
      <c r="E2119">
        <v>574.346</v>
      </c>
      <c r="F2119">
        <v>354.01900000000001</v>
      </c>
      <c r="G2119">
        <v>0</v>
      </c>
      <c r="H2119">
        <v>354.01900000000001</v>
      </c>
      <c r="I2119">
        <v>1</v>
      </c>
      <c r="J2119">
        <v>1</v>
      </c>
      <c r="K2119">
        <v>0</v>
      </c>
    </row>
    <row r="2120" spans="1:25" x14ac:dyDescent="0.25">
      <c r="A2120" t="s">
        <v>186</v>
      </c>
      <c r="B2120">
        <v>659.80600000000004</v>
      </c>
      <c r="C2120">
        <v>658.25900000000001</v>
      </c>
      <c r="D2120">
        <v>596.197</v>
      </c>
      <c r="E2120">
        <v>575.14700000000005</v>
      </c>
      <c r="F2120">
        <v>354.87799999999999</v>
      </c>
      <c r="G2120">
        <v>0</v>
      </c>
      <c r="H2120">
        <v>354.87799999999999</v>
      </c>
      <c r="I2120">
        <v>1</v>
      </c>
      <c r="J2120">
        <v>1</v>
      </c>
      <c r="K2120">
        <v>0</v>
      </c>
    </row>
    <row r="2121" spans="1:25" x14ac:dyDescent="0.25">
      <c r="A2121" t="s">
        <v>186</v>
      </c>
      <c r="B2121">
        <v>658.63499999999999</v>
      </c>
      <c r="C2121">
        <v>656.96299999999997</v>
      </c>
      <c r="D2121">
        <v>594.92600000000004</v>
      </c>
      <c r="E2121">
        <v>573.89400000000001</v>
      </c>
      <c r="F2121">
        <v>353.60199999999998</v>
      </c>
      <c r="G2121">
        <v>0</v>
      </c>
      <c r="H2121">
        <v>353.60199999999998</v>
      </c>
      <c r="I2121">
        <v>1</v>
      </c>
      <c r="J2121">
        <v>1</v>
      </c>
      <c r="K2121">
        <v>0</v>
      </c>
    </row>
    <row r="2122" spans="1:25" x14ac:dyDescent="0.25">
      <c r="A2122" t="s">
        <v>186</v>
      </c>
      <c r="B2122">
        <v>658.45699999999999</v>
      </c>
      <c r="C2122">
        <v>656.69100000000003</v>
      </c>
      <c r="D2122">
        <v>594.05200000000002</v>
      </c>
      <c r="E2122">
        <v>573.04200000000003</v>
      </c>
      <c r="F2122">
        <v>354.00599999999997</v>
      </c>
      <c r="G2122">
        <v>0</v>
      </c>
      <c r="H2122">
        <v>354.00599999999997</v>
      </c>
      <c r="I2122">
        <v>1</v>
      </c>
      <c r="J2122">
        <v>1</v>
      </c>
      <c r="K2122">
        <v>0</v>
      </c>
    </row>
    <row r="2123" spans="1:25" x14ac:dyDescent="0.25">
      <c r="A2123" t="s">
        <v>186</v>
      </c>
      <c r="B2123">
        <v>658.24900000000002</v>
      </c>
      <c r="C2123">
        <v>656.61300000000006</v>
      </c>
      <c r="D2123">
        <v>594.30700000000002</v>
      </c>
      <c r="E2123">
        <v>573.25699999999995</v>
      </c>
      <c r="F2123">
        <v>353.28</v>
      </c>
      <c r="G2123">
        <v>0</v>
      </c>
      <c r="H2123">
        <v>353.28</v>
      </c>
      <c r="I2123">
        <v>1</v>
      </c>
      <c r="J2123">
        <v>1</v>
      </c>
      <c r="K2123">
        <v>0</v>
      </c>
    </row>
    <row r="2124" spans="1:25" x14ac:dyDescent="0.25">
      <c r="A2124" t="s">
        <v>186</v>
      </c>
      <c r="B2124">
        <v>657.42399999999998</v>
      </c>
      <c r="C2124">
        <v>655.66399999999999</v>
      </c>
      <c r="D2124">
        <v>594.11400000000003</v>
      </c>
      <c r="E2124">
        <v>573.09199999999998</v>
      </c>
      <c r="F2124">
        <v>352.99799999999999</v>
      </c>
      <c r="G2124">
        <v>0</v>
      </c>
      <c r="H2124">
        <v>352.99799999999999</v>
      </c>
      <c r="I2124">
        <v>1</v>
      </c>
      <c r="J2124">
        <v>1</v>
      </c>
      <c r="K2124">
        <v>0</v>
      </c>
    </row>
    <row r="2125" spans="1:25" x14ac:dyDescent="0.25">
      <c r="A2125" t="s">
        <v>186</v>
      </c>
      <c r="B2125">
        <v>660.31799999999998</v>
      </c>
      <c r="C2125">
        <v>658.74699999999996</v>
      </c>
      <c r="D2125">
        <v>595.423</v>
      </c>
      <c r="E2125">
        <v>574.404</v>
      </c>
      <c r="F2125">
        <v>353.15699999999998</v>
      </c>
      <c r="G2125">
        <v>0</v>
      </c>
      <c r="H2125">
        <v>353.15699999999998</v>
      </c>
      <c r="I2125">
        <v>1</v>
      </c>
      <c r="J2125">
        <v>1</v>
      </c>
      <c r="K2125">
        <v>0</v>
      </c>
    </row>
    <row r="2126" spans="1:25" x14ac:dyDescent="0.25">
      <c r="A2126" t="s">
        <v>186</v>
      </c>
      <c r="B2126">
        <v>660.39200000000005</v>
      </c>
      <c r="C2126">
        <v>658.64300000000003</v>
      </c>
      <c r="D2126">
        <v>595.947</v>
      </c>
      <c r="E2126">
        <v>574.91399999999999</v>
      </c>
      <c r="F2126">
        <v>352.83199999999999</v>
      </c>
      <c r="G2126">
        <v>0</v>
      </c>
      <c r="H2126">
        <v>352.83199999999999</v>
      </c>
      <c r="I2126">
        <v>1</v>
      </c>
      <c r="J2126">
        <v>1</v>
      </c>
      <c r="K2126">
        <v>0</v>
      </c>
    </row>
    <row r="2127" spans="1:25" x14ac:dyDescent="0.25">
      <c r="A2127" t="s">
        <v>186</v>
      </c>
      <c r="B2127">
        <v>659.82299999999998</v>
      </c>
      <c r="C2127">
        <v>657.71900000000005</v>
      </c>
      <c r="D2127">
        <v>596.24099999999999</v>
      </c>
      <c r="E2127">
        <v>575.23500000000001</v>
      </c>
      <c r="F2127">
        <v>354.79199999999997</v>
      </c>
      <c r="G2127">
        <v>0</v>
      </c>
      <c r="H2127">
        <v>354.79199999999997</v>
      </c>
      <c r="I2127">
        <v>1</v>
      </c>
      <c r="J2127">
        <v>1</v>
      </c>
      <c r="K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186</v>
      </c>
      <c r="B2128">
        <v>660.28099999999995</v>
      </c>
      <c r="C2128">
        <v>658.09299999999996</v>
      </c>
      <c r="D2128">
        <v>595.43100000000004</v>
      </c>
      <c r="E2128">
        <v>574.40700000000004</v>
      </c>
      <c r="F2128">
        <v>354.64499999999998</v>
      </c>
      <c r="G2128">
        <v>0</v>
      </c>
      <c r="H2128">
        <v>354.64499999999998</v>
      </c>
      <c r="I2128">
        <v>1</v>
      </c>
      <c r="J2128">
        <v>1</v>
      </c>
      <c r="K2128">
        <v>0</v>
      </c>
      <c r="R2128">
        <f>AVERAGE(B2079:B2128)</f>
        <v>659.38697999999999</v>
      </c>
      <c r="S2128">
        <f>AVERAGE(C2079:C2128)</f>
        <v>657.61941999999999</v>
      </c>
      <c r="U2128">
        <f>_xlfn.VAR.P(B2079:B2128)</f>
        <v>2.7821483395999911</v>
      </c>
      <c r="V2128">
        <f>_xlfn.VAR.P(C2079:C2128)</f>
        <v>2.9862886035999772</v>
      </c>
      <c r="X2128">
        <f>1.96*SQRT(U2128)/50</f>
        <v>6.5384710938895571E-2</v>
      </c>
      <c r="Y2128">
        <f>1.96*SQRT(V2128)/50</f>
        <v>6.7741054906429288E-2</v>
      </c>
    </row>
    <row r="2129" spans="1:9" x14ac:dyDescent="0.25">
      <c r="A2129" t="s">
        <v>186</v>
      </c>
      <c r="B2129">
        <v>33299.728199999998</v>
      </c>
      <c r="C2129" t="s">
        <v>37</v>
      </c>
    </row>
    <row r="2130" spans="1:9" x14ac:dyDescent="0.25">
      <c r="A2130" t="s">
        <v>187</v>
      </c>
      <c r="B2130">
        <v>734.37300000000005</v>
      </c>
      <c r="C2130">
        <v>732.71799999999996</v>
      </c>
      <c r="D2130">
        <v>671.25400000000002</v>
      </c>
      <c r="E2130">
        <v>651.76400000000001</v>
      </c>
      <c r="F2130">
        <v>443.38</v>
      </c>
      <c r="G2130">
        <v>1.2300600000000001E-3</v>
      </c>
      <c r="H2130">
        <v>0.99984600000000001</v>
      </c>
      <c r="I2130">
        <v>0</v>
      </c>
    </row>
    <row r="2131" spans="1:9" x14ac:dyDescent="0.25">
      <c r="A2131" t="s">
        <v>187</v>
      </c>
      <c r="B2131">
        <v>734.75800000000004</v>
      </c>
      <c r="C2131">
        <v>733.00900000000001</v>
      </c>
      <c r="D2131">
        <v>671.702</v>
      </c>
      <c r="E2131">
        <v>652.21500000000003</v>
      </c>
      <c r="F2131">
        <v>444.00099999999998</v>
      </c>
      <c r="G2131">
        <v>1.2300499999999999E-3</v>
      </c>
      <c r="H2131">
        <v>0.99983299999999997</v>
      </c>
      <c r="I2131">
        <v>0</v>
      </c>
    </row>
    <row r="2132" spans="1:9" x14ac:dyDescent="0.25">
      <c r="A2132" t="s">
        <v>187</v>
      </c>
      <c r="B2132">
        <v>735.57</v>
      </c>
      <c r="C2132">
        <v>733.85799999999995</v>
      </c>
      <c r="D2132">
        <v>671.68399999999997</v>
      </c>
      <c r="E2132">
        <v>652.21799999999996</v>
      </c>
      <c r="F2132">
        <v>443.70299999999997</v>
      </c>
      <c r="G2132">
        <v>1.2300499999999999E-3</v>
      </c>
      <c r="H2132">
        <v>0.99992599999999998</v>
      </c>
      <c r="I2132">
        <v>0</v>
      </c>
    </row>
    <row r="2133" spans="1:9" x14ac:dyDescent="0.25">
      <c r="A2133" t="s">
        <v>187</v>
      </c>
      <c r="B2133">
        <v>737.17200000000003</v>
      </c>
      <c r="C2133">
        <v>735.49699999999996</v>
      </c>
      <c r="D2133">
        <v>673.36800000000005</v>
      </c>
      <c r="E2133">
        <v>653.88900000000001</v>
      </c>
      <c r="F2133">
        <v>445.464</v>
      </c>
      <c r="G2133">
        <v>1.2300499999999999E-3</v>
      </c>
      <c r="H2133">
        <v>0.99982599999999999</v>
      </c>
      <c r="I2133">
        <v>0</v>
      </c>
    </row>
    <row r="2134" spans="1:9" x14ac:dyDescent="0.25">
      <c r="A2134" t="s">
        <v>187</v>
      </c>
      <c r="B2134">
        <v>735.92700000000002</v>
      </c>
      <c r="C2134">
        <v>734.2</v>
      </c>
      <c r="D2134">
        <v>672.05700000000002</v>
      </c>
      <c r="E2134">
        <v>652.58900000000006</v>
      </c>
      <c r="F2134">
        <v>444.41</v>
      </c>
      <c r="G2134">
        <v>1.2300499999999999E-3</v>
      </c>
      <c r="H2134">
        <v>0.999915</v>
      </c>
      <c r="I2134">
        <v>0</v>
      </c>
    </row>
    <row r="2135" spans="1:9" x14ac:dyDescent="0.25">
      <c r="A2135" t="s">
        <v>187</v>
      </c>
      <c r="B2135">
        <v>735.51499999999999</v>
      </c>
      <c r="C2135">
        <v>733.80899999999997</v>
      </c>
      <c r="D2135">
        <v>672.255</v>
      </c>
      <c r="E2135">
        <v>652.779</v>
      </c>
      <c r="F2135">
        <v>444.31299999999999</v>
      </c>
      <c r="G2135">
        <v>1.2300499999999999E-3</v>
      </c>
      <c r="H2135">
        <v>0.999919</v>
      </c>
      <c r="I2135">
        <v>0</v>
      </c>
    </row>
    <row r="2136" spans="1:9" x14ac:dyDescent="0.25">
      <c r="A2136" t="s">
        <v>187</v>
      </c>
      <c r="B2136">
        <v>737.745</v>
      </c>
      <c r="C2136">
        <v>736.10799999999995</v>
      </c>
      <c r="D2136">
        <v>674.42499999999995</v>
      </c>
      <c r="E2136">
        <v>654.91800000000001</v>
      </c>
      <c r="F2136">
        <v>445.96800000000002</v>
      </c>
      <c r="G2136">
        <v>1.23007E-3</v>
      </c>
      <c r="H2136">
        <v>0.99991399999999997</v>
      </c>
      <c r="I2136">
        <v>0</v>
      </c>
    </row>
    <row r="2137" spans="1:9" x14ac:dyDescent="0.25">
      <c r="A2137" t="s">
        <v>187</v>
      </c>
      <c r="B2137">
        <v>736.61900000000003</v>
      </c>
      <c r="C2137">
        <v>734.97199999999998</v>
      </c>
      <c r="D2137">
        <v>672.57100000000003</v>
      </c>
      <c r="E2137">
        <v>653.08100000000002</v>
      </c>
      <c r="F2137">
        <v>445.04899999999998</v>
      </c>
      <c r="G2137">
        <v>1.2300799999999999E-3</v>
      </c>
      <c r="H2137">
        <v>0.99976500000000001</v>
      </c>
      <c r="I2137">
        <v>0</v>
      </c>
    </row>
    <row r="2138" spans="1:9" x14ac:dyDescent="0.25">
      <c r="A2138" t="s">
        <v>187</v>
      </c>
      <c r="B2138">
        <v>735.45100000000002</v>
      </c>
      <c r="C2138">
        <v>733.93499999999995</v>
      </c>
      <c r="D2138">
        <v>672.07100000000003</v>
      </c>
      <c r="E2138">
        <v>652.59799999999996</v>
      </c>
      <c r="F2138">
        <v>444.64299999999997</v>
      </c>
      <c r="G2138">
        <v>1.23007E-3</v>
      </c>
      <c r="H2138">
        <v>0.99972799999999995</v>
      </c>
      <c r="I2138">
        <v>0</v>
      </c>
    </row>
    <row r="2139" spans="1:9" x14ac:dyDescent="0.25">
      <c r="A2139" t="s">
        <v>187</v>
      </c>
      <c r="B2139">
        <v>735.22199999999998</v>
      </c>
      <c r="C2139">
        <v>732.74800000000005</v>
      </c>
      <c r="D2139">
        <v>671.09500000000003</v>
      </c>
      <c r="E2139">
        <v>651.62199999999996</v>
      </c>
      <c r="F2139">
        <v>443.51600000000002</v>
      </c>
      <c r="G2139">
        <v>1.2300499999999999E-3</v>
      </c>
      <c r="H2139">
        <v>0.99961800000000001</v>
      </c>
      <c r="I2139">
        <v>0</v>
      </c>
    </row>
    <row r="2140" spans="1:9" x14ac:dyDescent="0.25">
      <c r="A2140" t="s">
        <v>187</v>
      </c>
      <c r="B2140">
        <v>734.74099999999999</v>
      </c>
      <c r="C2140">
        <v>733.101</v>
      </c>
      <c r="D2140">
        <v>671.82</v>
      </c>
      <c r="E2140">
        <v>652.32399999999996</v>
      </c>
      <c r="F2140">
        <v>444.30099999999999</v>
      </c>
      <c r="G2140">
        <v>1.2300499999999999E-3</v>
      </c>
      <c r="H2140">
        <v>0.99995699999999998</v>
      </c>
      <c r="I2140">
        <v>0</v>
      </c>
    </row>
    <row r="2141" spans="1:9" x14ac:dyDescent="0.25">
      <c r="A2141" t="s">
        <v>187</v>
      </c>
      <c r="B2141">
        <v>736.37300000000005</v>
      </c>
      <c r="C2141">
        <v>734.95399999999995</v>
      </c>
      <c r="D2141">
        <v>672.85400000000004</v>
      </c>
      <c r="E2141">
        <v>653.375</v>
      </c>
      <c r="F2141">
        <v>444.79</v>
      </c>
      <c r="G2141">
        <v>1.2300499999999999E-3</v>
      </c>
      <c r="H2141">
        <v>0.99934599999999996</v>
      </c>
      <c r="I2141">
        <v>0</v>
      </c>
    </row>
    <row r="2142" spans="1:9" x14ac:dyDescent="0.25">
      <c r="A2142" t="s">
        <v>187</v>
      </c>
      <c r="B2142">
        <v>736.16399999999999</v>
      </c>
      <c r="C2142">
        <v>734.40499999999997</v>
      </c>
      <c r="D2142">
        <v>671.88</v>
      </c>
      <c r="E2142">
        <v>652.41300000000001</v>
      </c>
      <c r="F2142">
        <v>444.84500000000003</v>
      </c>
      <c r="G2142">
        <v>1.2300499999999999E-3</v>
      </c>
      <c r="H2142">
        <v>0.99943199999999999</v>
      </c>
      <c r="I2142">
        <v>0</v>
      </c>
    </row>
    <row r="2143" spans="1:9" x14ac:dyDescent="0.25">
      <c r="A2143" t="s">
        <v>187</v>
      </c>
      <c r="B2143">
        <v>734.79</v>
      </c>
      <c r="C2143">
        <v>733.15300000000002</v>
      </c>
      <c r="D2143">
        <v>671.34900000000005</v>
      </c>
      <c r="E2143">
        <v>651.86800000000005</v>
      </c>
      <c r="F2143">
        <v>443.47800000000001</v>
      </c>
      <c r="G2143">
        <v>1.2300499999999999E-3</v>
      </c>
      <c r="H2143">
        <v>0.99991699999999994</v>
      </c>
      <c r="I2143">
        <v>0</v>
      </c>
    </row>
    <row r="2144" spans="1:9" x14ac:dyDescent="0.25">
      <c r="A2144" t="s">
        <v>187</v>
      </c>
      <c r="B2144">
        <v>739.31600000000003</v>
      </c>
      <c r="C2144">
        <v>737.56299999999999</v>
      </c>
      <c r="D2144">
        <v>674.60500000000002</v>
      </c>
      <c r="E2144">
        <v>655.12</v>
      </c>
      <c r="F2144">
        <v>445.75299999999999</v>
      </c>
      <c r="G2144">
        <v>1.2300499999999999E-3</v>
      </c>
      <c r="H2144">
        <v>0.99985599999999997</v>
      </c>
      <c r="I2144">
        <v>0</v>
      </c>
    </row>
    <row r="2145" spans="1:9" x14ac:dyDescent="0.25">
      <c r="A2145" t="s">
        <v>187</v>
      </c>
      <c r="B2145">
        <v>737.44399999999996</v>
      </c>
      <c r="C2145">
        <v>734.94500000000005</v>
      </c>
      <c r="D2145">
        <v>672.846</v>
      </c>
      <c r="E2145">
        <v>653.36300000000006</v>
      </c>
      <c r="F2145">
        <v>445.59300000000002</v>
      </c>
      <c r="G2145">
        <v>1.2300499999999999E-3</v>
      </c>
      <c r="H2145">
        <v>0.99975099999999995</v>
      </c>
      <c r="I2145">
        <v>0</v>
      </c>
    </row>
    <row r="2146" spans="1:9" x14ac:dyDescent="0.25">
      <c r="A2146" t="s">
        <v>187</v>
      </c>
      <c r="B2146">
        <v>735.95799999999997</v>
      </c>
      <c r="C2146">
        <v>734.23599999999999</v>
      </c>
      <c r="D2146">
        <v>672.24900000000002</v>
      </c>
      <c r="E2146">
        <v>652.76800000000003</v>
      </c>
      <c r="F2146">
        <v>444.59899999999999</v>
      </c>
      <c r="G2146">
        <v>1.2300499999999999E-3</v>
      </c>
      <c r="H2146">
        <v>0.99975400000000003</v>
      </c>
      <c r="I2146">
        <v>0</v>
      </c>
    </row>
    <row r="2147" spans="1:9" x14ac:dyDescent="0.25">
      <c r="A2147" t="s">
        <v>187</v>
      </c>
      <c r="B2147">
        <v>734.77700000000004</v>
      </c>
      <c r="C2147">
        <v>732.87099999999998</v>
      </c>
      <c r="D2147">
        <v>671.69100000000003</v>
      </c>
      <c r="E2147">
        <v>652.21799999999996</v>
      </c>
      <c r="F2147">
        <v>444.113</v>
      </c>
      <c r="G2147">
        <v>1.2300499999999999E-3</v>
      </c>
      <c r="H2147">
        <v>0.99885199999999996</v>
      </c>
      <c r="I2147">
        <v>0</v>
      </c>
    </row>
    <row r="2148" spans="1:9" x14ac:dyDescent="0.25">
      <c r="A2148" t="s">
        <v>187</v>
      </c>
      <c r="B2148">
        <v>734.80700000000002</v>
      </c>
      <c r="C2148">
        <v>733.10699999999997</v>
      </c>
      <c r="D2148">
        <v>670.47199999999998</v>
      </c>
      <c r="E2148">
        <v>651.005</v>
      </c>
      <c r="F2148">
        <v>442.98200000000003</v>
      </c>
      <c r="G2148">
        <v>1.2300499999999999E-3</v>
      </c>
      <c r="H2148">
        <v>0.99985199999999996</v>
      </c>
      <c r="I2148">
        <v>0</v>
      </c>
    </row>
    <row r="2149" spans="1:9" x14ac:dyDescent="0.25">
      <c r="A2149" t="s">
        <v>187</v>
      </c>
      <c r="B2149">
        <v>736.09799999999996</v>
      </c>
      <c r="C2149">
        <v>734.51700000000005</v>
      </c>
      <c r="D2149">
        <v>672.37699999999995</v>
      </c>
      <c r="E2149">
        <v>652.89</v>
      </c>
      <c r="F2149">
        <v>444.54700000000003</v>
      </c>
      <c r="G2149">
        <v>1.2300499999999999E-3</v>
      </c>
      <c r="H2149">
        <v>0.99994300000000003</v>
      </c>
      <c r="I2149">
        <v>0</v>
      </c>
    </row>
    <row r="2150" spans="1:9" x14ac:dyDescent="0.25">
      <c r="A2150" t="s">
        <v>187</v>
      </c>
      <c r="B2150">
        <v>735.27</v>
      </c>
      <c r="C2150">
        <v>733.47500000000002</v>
      </c>
      <c r="D2150">
        <v>672.03099999999995</v>
      </c>
      <c r="E2150">
        <v>652.54899999999998</v>
      </c>
      <c r="F2150">
        <v>444.66899999999998</v>
      </c>
      <c r="G2150">
        <v>1.2300499999999999E-3</v>
      </c>
      <c r="H2150">
        <v>0.99998699999999996</v>
      </c>
      <c r="I2150">
        <v>0</v>
      </c>
    </row>
    <row r="2151" spans="1:9" x14ac:dyDescent="0.25">
      <c r="A2151" t="s">
        <v>187</v>
      </c>
      <c r="B2151">
        <v>736.74599999999998</v>
      </c>
      <c r="C2151">
        <v>734.23</v>
      </c>
      <c r="D2151">
        <v>671.72699999999998</v>
      </c>
      <c r="E2151">
        <v>652.23500000000001</v>
      </c>
      <c r="F2151">
        <v>444.166</v>
      </c>
      <c r="G2151">
        <v>1.2300499999999999E-3</v>
      </c>
      <c r="H2151">
        <v>0.99986900000000001</v>
      </c>
      <c r="I2151">
        <v>0</v>
      </c>
    </row>
    <row r="2152" spans="1:9" x14ac:dyDescent="0.25">
      <c r="A2152" t="s">
        <v>187</v>
      </c>
      <c r="B2152">
        <v>738.26499999999999</v>
      </c>
      <c r="C2152">
        <v>736.404</v>
      </c>
      <c r="D2152">
        <v>673.65</v>
      </c>
      <c r="E2152">
        <v>654.15899999999999</v>
      </c>
      <c r="F2152">
        <v>445.51900000000001</v>
      </c>
      <c r="G2152">
        <v>1.2300499999999999E-3</v>
      </c>
      <c r="H2152">
        <v>0.99956199999999995</v>
      </c>
      <c r="I2152">
        <v>0</v>
      </c>
    </row>
    <row r="2153" spans="1:9" x14ac:dyDescent="0.25">
      <c r="A2153" t="s">
        <v>187</v>
      </c>
      <c r="B2153">
        <v>735.78200000000004</v>
      </c>
      <c r="C2153">
        <v>734.14</v>
      </c>
      <c r="D2153">
        <v>672.41</v>
      </c>
      <c r="E2153">
        <v>652.92499999999995</v>
      </c>
      <c r="F2153">
        <v>444.80500000000001</v>
      </c>
      <c r="G2153">
        <v>1.2300499999999999E-3</v>
      </c>
      <c r="H2153">
        <v>0.99968400000000002</v>
      </c>
      <c r="I2153">
        <v>0</v>
      </c>
    </row>
    <row r="2154" spans="1:9" x14ac:dyDescent="0.25">
      <c r="A2154" t="s">
        <v>187</v>
      </c>
      <c r="B2154">
        <v>734.40599999999995</v>
      </c>
      <c r="C2154">
        <v>732.69200000000001</v>
      </c>
      <c r="D2154">
        <v>671.08299999999997</v>
      </c>
      <c r="E2154">
        <v>651.58799999999997</v>
      </c>
      <c r="F2154">
        <v>443.70600000000002</v>
      </c>
      <c r="G2154">
        <v>1.2300499999999999E-3</v>
      </c>
      <c r="H2154">
        <v>0.99824000000000002</v>
      </c>
      <c r="I2154">
        <v>0</v>
      </c>
    </row>
    <row r="2155" spans="1:9" x14ac:dyDescent="0.25">
      <c r="A2155" t="s">
        <v>187</v>
      </c>
      <c r="B2155">
        <v>736.05100000000004</v>
      </c>
      <c r="C2155">
        <v>734.58299999999997</v>
      </c>
      <c r="D2155">
        <v>672.44100000000003</v>
      </c>
      <c r="E2155">
        <v>652.94000000000005</v>
      </c>
      <c r="F2155">
        <v>445.33600000000001</v>
      </c>
      <c r="G2155">
        <v>1.2300499999999999E-3</v>
      </c>
      <c r="H2155">
        <v>0.99977400000000005</v>
      </c>
      <c r="I2155">
        <v>0</v>
      </c>
    </row>
    <row r="2156" spans="1:9" x14ac:dyDescent="0.25">
      <c r="A2156" t="s">
        <v>187</v>
      </c>
      <c r="B2156">
        <v>737.18399999999997</v>
      </c>
      <c r="C2156">
        <v>735.58500000000004</v>
      </c>
      <c r="D2156">
        <v>673.25</v>
      </c>
      <c r="E2156">
        <v>653.76199999999994</v>
      </c>
      <c r="F2156">
        <v>445.96499999999997</v>
      </c>
      <c r="G2156">
        <v>1.2300499999999999E-3</v>
      </c>
      <c r="H2156">
        <v>0.99971200000000005</v>
      </c>
      <c r="I2156">
        <v>0</v>
      </c>
    </row>
    <row r="2157" spans="1:9" x14ac:dyDescent="0.25">
      <c r="A2157" t="s">
        <v>187</v>
      </c>
      <c r="B2157">
        <v>732.08600000000001</v>
      </c>
      <c r="C2157">
        <v>730.44799999999998</v>
      </c>
      <c r="D2157">
        <v>669.34199999999998</v>
      </c>
      <c r="E2157">
        <v>649.85400000000004</v>
      </c>
      <c r="F2157">
        <v>442.375</v>
      </c>
      <c r="G2157">
        <v>1.2300499999999999E-3</v>
      </c>
      <c r="H2157">
        <v>0.99986799999999998</v>
      </c>
      <c r="I2157">
        <v>0</v>
      </c>
    </row>
    <row r="2158" spans="1:9" x14ac:dyDescent="0.25">
      <c r="A2158" t="s">
        <v>187</v>
      </c>
      <c r="B2158">
        <v>736.33500000000004</v>
      </c>
      <c r="C2158">
        <v>734.65300000000002</v>
      </c>
      <c r="D2158">
        <v>672.40499999999997</v>
      </c>
      <c r="E2158">
        <v>652.90800000000002</v>
      </c>
      <c r="F2158">
        <v>444.50099999999998</v>
      </c>
      <c r="G2158">
        <v>1.23007E-3</v>
      </c>
      <c r="H2158">
        <v>0.99956199999999995</v>
      </c>
      <c r="I2158">
        <v>0</v>
      </c>
    </row>
    <row r="2159" spans="1:9" x14ac:dyDescent="0.25">
      <c r="A2159" t="s">
        <v>187</v>
      </c>
      <c r="B2159">
        <v>736.05100000000004</v>
      </c>
      <c r="C2159">
        <v>734.36800000000005</v>
      </c>
      <c r="D2159">
        <v>672.48699999999997</v>
      </c>
      <c r="E2159">
        <v>652.99300000000005</v>
      </c>
      <c r="F2159">
        <v>445.471</v>
      </c>
      <c r="G2159">
        <v>1.2300600000000001E-3</v>
      </c>
      <c r="H2159">
        <v>0.99962799999999996</v>
      </c>
      <c r="I2159">
        <v>0</v>
      </c>
    </row>
    <row r="2160" spans="1:9" x14ac:dyDescent="0.25">
      <c r="A2160" t="s">
        <v>187</v>
      </c>
      <c r="B2160">
        <v>739.67499999999995</v>
      </c>
      <c r="C2160">
        <v>738.05100000000004</v>
      </c>
      <c r="D2160">
        <v>675.18700000000001</v>
      </c>
      <c r="E2160">
        <v>655.702</v>
      </c>
      <c r="F2160">
        <v>447.505</v>
      </c>
      <c r="G2160">
        <v>1.2300600000000001E-3</v>
      </c>
      <c r="H2160">
        <v>0.999969</v>
      </c>
      <c r="I2160">
        <v>0</v>
      </c>
    </row>
    <row r="2161" spans="1:9" x14ac:dyDescent="0.25">
      <c r="A2161" t="s">
        <v>187</v>
      </c>
      <c r="B2161">
        <v>735.673</v>
      </c>
      <c r="C2161">
        <v>734.07600000000002</v>
      </c>
      <c r="D2161">
        <v>671.12900000000002</v>
      </c>
      <c r="E2161">
        <v>651.61199999999997</v>
      </c>
      <c r="F2161">
        <v>443.20499999999998</v>
      </c>
      <c r="G2161">
        <v>1.2300499999999999E-3</v>
      </c>
      <c r="H2161">
        <v>0.99952200000000002</v>
      </c>
      <c r="I2161">
        <v>0</v>
      </c>
    </row>
    <row r="2162" spans="1:9" x14ac:dyDescent="0.25">
      <c r="A2162" t="s">
        <v>187</v>
      </c>
      <c r="B2162">
        <v>734.51599999999996</v>
      </c>
      <c r="C2162">
        <v>732.75</v>
      </c>
      <c r="D2162">
        <v>671.38</v>
      </c>
      <c r="E2162">
        <v>651.90899999999999</v>
      </c>
      <c r="F2162">
        <v>443.92099999999999</v>
      </c>
      <c r="G2162">
        <v>1.2300499999999999E-3</v>
      </c>
      <c r="H2162">
        <v>0.999108</v>
      </c>
      <c r="I2162">
        <v>0</v>
      </c>
    </row>
    <row r="2163" spans="1:9" x14ac:dyDescent="0.25">
      <c r="A2163" t="s">
        <v>187</v>
      </c>
      <c r="B2163">
        <v>734.30200000000002</v>
      </c>
      <c r="C2163">
        <v>732.62599999999998</v>
      </c>
      <c r="D2163">
        <v>671.22500000000002</v>
      </c>
      <c r="E2163">
        <v>651.72199999999998</v>
      </c>
      <c r="F2163">
        <v>443.76400000000001</v>
      </c>
      <c r="G2163">
        <v>1.2300600000000001E-3</v>
      </c>
      <c r="H2163">
        <v>0.99997999999999998</v>
      </c>
      <c r="I2163">
        <v>0</v>
      </c>
    </row>
    <row r="2164" spans="1:9" x14ac:dyDescent="0.25">
      <c r="A2164" t="s">
        <v>187</v>
      </c>
      <c r="B2164">
        <v>736.57</v>
      </c>
      <c r="C2164">
        <v>734.94</v>
      </c>
      <c r="D2164">
        <v>672.02800000000002</v>
      </c>
      <c r="E2164">
        <v>652.53700000000003</v>
      </c>
      <c r="F2164">
        <v>444.125</v>
      </c>
      <c r="G2164">
        <v>1.2300600000000001E-3</v>
      </c>
      <c r="H2164">
        <v>0.99996099999999999</v>
      </c>
      <c r="I2164">
        <v>0</v>
      </c>
    </row>
    <row r="2165" spans="1:9" x14ac:dyDescent="0.25">
      <c r="A2165" t="s">
        <v>187</v>
      </c>
      <c r="B2165">
        <v>734.35900000000004</v>
      </c>
      <c r="C2165">
        <v>732.53899999999999</v>
      </c>
      <c r="D2165">
        <v>671.13400000000001</v>
      </c>
      <c r="E2165">
        <v>651.63800000000003</v>
      </c>
      <c r="F2165">
        <v>444.03699999999998</v>
      </c>
      <c r="G2165">
        <v>1.2300499999999999E-3</v>
      </c>
      <c r="H2165">
        <v>0.99991600000000003</v>
      </c>
      <c r="I2165">
        <v>0</v>
      </c>
    </row>
    <row r="2166" spans="1:9" x14ac:dyDescent="0.25">
      <c r="A2166" t="s">
        <v>187</v>
      </c>
      <c r="B2166">
        <v>735.673</v>
      </c>
      <c r="C2166">
        <v>733.46199999999999</v>
      </c>
      <c r="D2166">
        <v>672.26700000000005</v>
      </c>
      <c r="E2166">
        <v>652.76300000000003</v>
      </c>
      <c r="F2166">
        <v>444.06</v>
      </c>
      <c r="G2166">
        <v>1.2300600000000001E-3</v>
      </c>
      <c r="H2166">
        <v>0.99993200000000004</v>
      </c>
      <c r="I2166">
        <v>0</v>
      </c>
    </row>
    <row r="2167" spans="1:9" x14ac:dyDescent="0.25">
      <c r="A2167" t="s">
        <v>187</v>
      </c>
      <c r="B2167">
        <v>736.755</v>
      </c>
      <c r="C2167">
        <v>734.99599999999998</v>
      </c>
      <c r="D2167">
        <v>672.34699999999998</v>
      </c>
      <c r="E2167">
        <v>652.86</v>
      </c>
      <c r="F2167">
        <v>444.87200000000001</v>
      </c>
      <c r="G2167">
        <v>1.2300600000000001E-3</v>
      </c>
      <c r="H2167">
        <v>0.99973999999999996</v>
      </c>
      <c r="I2167">
        <v>0</v>
      </c>
    </row>
    <row r="2168" spans="1:9" x14ac:dyDescent="0.25">
      <c r="A2168" t="s">
        <v>187</v>
      </c>
      <c r="B2168">
        <v>735.7</v>
      </c>
      <c r="C2168">
        <v>733.99199999999996</v>
      </c>
      <c r="D2168">
        <v>671.84400000000005</v>
      </c>
      <c r="E2168">
        <v>652.36699999999996</v>
      </c>
      <c r="F2168">
        <v>444.10899999999998</v>
      </c>
      <c r="G2168">
        <v>1.2300600000000001E-3</v>
      </c>
      <c r="H2168">
        <v>0.99992499999999995</v>
      </c>
      <c r="I2168">
        <v>0</v>
      </c>
    </row>
    <row r="2169" spans="1:9" x14ac:dyDescent="0.25">
      <c r="A2169" t="s">
        <v>187</v>
      </c>
      <c r="B2169">
        <v>736.92399999999998</v>
      </c>
      <c r="C2169">
        <v>734.89099999999996</v>
      </c>
      <c r="D2169">
        <v>673.29499999999996</v>
      </c>
      <c r="E2169">
        <v>653.78499999999997</v>
      </c>
      <c r="F2169">
        <v>445.29899999999998</v>
      </c>
      <c r="G2169">
        <v>1.23007E-3</v>
      </c>
      <c r="H2169">
        <v>0.99944299999999997</v>
      </c>
      <c r="I2169">
        <v>0</v>
      </c>
    </row>
    <row r="2170" spans="1:9" x14ac:dyDescent="0.25">
      <c r="A2170" t="s">
        <v>187</v>
      </c>
      <c r="B2170">
        <v>737.99900000000002</v>
      </c>
      <c r="C2170">
        <v>736.21500000000003</v>
      </c>
      <c r="D2170">
        <v>674.15899999999999</v>
      </c>
      <c r="E2170">
        <v>654.61500000000001</v>
      </c>
      <c r="F2170">
        <v>445.88799999999998</v>
      </c>
      <c r="G2170">
        <v>1.2300600000000001E-3</v>
      </c>
      <c r="H2170">
        <v>0.99973199999999995</v>
      </c>
      <c r="I2170">
        <v>0</v>
      </c>
    </row>
    <row r="2171" spans="1:9" x14ac:dyDescent="0.25">
      <c r="A2171" t="s">
        <v>187</v>
      </c>
      <c r="B2171">
        <v>738.00199999999995</v>
      </c>
      <c r="C2171">
        <v>736.25900000000001</v>
      </c>
      <c r="D2171">
        <v>673.69500000000005</v>
      </c>
      <c r="E2171">
        <v>654.12300000000005</v>
      </c>
      <c r="F2171">
        <v>445.63600000000002</v>
      </c>
      <c r="G2171">
        <v>1.2300499999999999E-3</v>
      </c>
      <c r="H2171">
        <v>0.99998200000000004</v>
      </c>
      <c r="I2171">
        <v>0</v>
      </c>
    </row>
    <row r="2172" spans="1:9" x14ac:dyDescent="0.25">
      <c r="A2172" t="s">
        <v>187</v>
      </c>
      <c r="B2172">
        <v>740.24300000000005</v>
      </c>
      <c r="C2172">
        <v>738.58100000000002</v>
      </c>
      <c r="D2172">
        <v>676.18200000000002</v>
      </c>
      <c r="E2172">
        <v>656.596</v>
      </c>
      <c r="F2172">
        <v>447.55200000000002</v>
      </c>
      <c r="G2172">
        <v>1.23007E-3</v>
      </c>
      <c r="H2172">
        <v>0.99964200000000003</v>
      </c>
      <c r="I2172">
        <v>0</v>
      </c>
    </row>
    <row r="2173" spans="1:9" x14ac:dyDescent="0.25">
      <c r="A2173" t="s">
        <v>187</v>
      </c>
      <c r="B2173">
        <v>736.94899999999996</v>
      </c>
      <c r="C2173">
        <v>735.20299999999997</v>
      </c>
      <c r="D2173">
        <v>674.04700000000003</v>
      </c>
      <c r="E2173">
        <v>654.47699999999998</v>
      </c>
      <c r="F2173">
        <v>445.67</v>
      </c>
      <c r="G2173">
        <v>1.23007E-3</v>
      </c>
      <c r="H2173">
        <v>0.99990699999999999</v>
      </c>
      <c r="I2173">
        <v>0</v>
      </c>
    </row>
    <row r="2174" spans="1:9" x14ac:dyDescent="0.25">
      <c r="A2174" t="s">
        <v>187</v>
      </c>
      <c r="B2174">
        <v>739.08799999999997</v>
      </c>
      <c r="C2174">
        <v>737.30700000000002</v>
      </c>
      <c r="D2174">
        <v>675.51400000000001</v>
      </c>
      <c r="E2174">
        <v>655.95100000000002</v>
      </c>
      <c r="F2174">
        <v>446.846</v>
      </c>
      <c r="G2174">
        <v>1.2300600000000001E-3</v>
      </c>
      <c r="H2174">
        <v>0.99987700000000002</v>
      </c>
      <c r="I2174">
        <v>0</v>
      </c>
    </row>
    <row r="2175" spans="1:9" x14ac:dyDescent="0.25">
      <c r="A2175" t="s">
        <v>187</v>
      </c>
      <c r="B2175">
        <v>738.529</v>
      </c>
      <c r="C2175">
        <v>736.74900000000002</v>
      </c>
      <c r="D2175">
        <v>674.16200000000003</v>
      </c>
      <c r="E2175">
        <v>654.58000000000004</v>
      </c>
      <c r="F2175">
        <v>445.64499999999998</v>
      </c>
      <c r="G2175">
        <v>1.2300499999999999E-3</v>
      </c>
      <c r="H2175">
        <v>0.99987999999999999</v>
      </c>
      <c r="I2175">
        <v>0</v>
      </c>
    </row>
    <row r="2176" spans="1:9" x14ac:dyDescent="0.25">
      <c r="A2176" t="s">
        <v>187</v>
      </c>
      <c r="B2176">
        <v>741.505</v>
      </c>
      <c r="C2176">
        <v>739.42700000000002</v>
      </c>
      <c r="D2176">
        <v>676.08699999999999</v>
      </c>
      <c r="E2176">
        <v>656.53399999999999</v>
      </c>
      <c r="F2176">
        <v>447.87299999999999</v>
      </c>
      <c r="G2176">
        <v>1.2300499999999999E-3</v>
      </c>
      <c r="H2176">
        <v>0.99998900000000002</v>
      </c>
      <c r="I2176">
        <v>0</v>
      </c>
    </row>
    <row r="2177" spans="1:25" x14ac:dyDescent="0.25">
      <c r="A2177" t="s">
        <v>187</v>
      </c>
      <c r="B2177">
        <v>741</v>
      </c>
      <c r="C2177">
        <v>738.55399999999997</v>
      </c>
      <c r="D2177">
        <v>675.86400000000003</v>
      </c>
      <c r="E2177">
        <v>656.31799999999998</v>
      </c>
      <c r="F2177">
        <v>446.53699999999998</v>
      </c>
      <c r="G2177">
        <v>1.2300600000000001E-3</v>
      </c>
      <c r="H2177">
        <v>0.99976799999999999</v>
      </c>
      <c r="I2177">
        <v>0</v>
      </c>
    </row>
    <row r="2178" spans="1:25" x14ac:dyDescent="0.25">
      <c r="A2178" t="s">
        <v>187</v>
      </c>
      <c r="B2178">
        <v>739.29600000000005</v>
      </c>
      <c r="C2178">
        <v>737.54700000000003</v>
      </c>
      <c r="D2178">
        <v>675.11099999999999</v>
      </c>
      <c r="E2178">
        <v>655.52300000000002</v>
      </c>
      <c r="F2178">
        <v>446.30900000000003</v>
      </c>
      <c r="G2178">
        <v>1.2300900000000001E-3</v>
      </c>
      <c r="H2178">
        <v>0.99995999999999996</v>
      </c>
      <c r="I2178">
        <v>0</v>
      </c>
    </row>
    <row r="2179" spans="1:25" x14ac:dyDescent="0.25">
      <c r="A2179" t="s">
        <v>187</v>
      </c>
      <c r="B2179">
        <v>737.93</v>
      </c>
      <c r="C2179">
        <v>735.50599999999997</v>
      </c>
      <c r="D2179">
        <v>674.38599999999997</v>
      </c>
      <c r="E2179">
        <v>654.827</v>
      </c>
      <c r="F2179">
        <v>445.666</v>
      </c>
      <c r="G2179">
        <v>1.2300499999999999E-3</v>
      </c>
      <c r="H2179">
        <v>0.99969399999999997</v>
      </c>
      <c r="I2179">
        <v>0</v>
      </c>
    </row>
    <row r="2180" spans="1:25" x14ac:dyDescent="0.25">
      <c r="A2180" t="s">
        <v>187</v>
      </c>
      <c r="B2180">
        <v>741.78599999999994</v>
      </c>
      <c r="C2180">
        <v>740.19899999999996</v>
      </c>
      <c r="D2180">
        <v>677.88900000000001</v>
      </c>
      <c r="E2180">
        <v>658.298</v>
      </c>
      <c r="F2180">
        <v>448.24599999999998</v>
      </c>
      <c r="G2180">
        <v>1.2300600000000001E-3</v>
      </c>
      <c r="H2180">
        <v>0.99975999999999998</v>
      </c>
      <c r="I2180">
        <v>0</v>
      </c>
    </row>
    <row r="2181" spans="1:25" x14ac:dyDescent="0.25">
      <c r="A2181" t="s">
        <v>187</v>
      </c>
      <c r="B2181">
        <v>737.11300000000006</v>
      </c>
      <c r="C2181">
        <v>735.38300000000004</v>
      </c>
      <c r="D2181">
        <v>673.58900000000006</v>
      </c>
      <c r="E2181">
        <v>654.04499999999996</v>
      </c>
      <c r="F2181">
        <v>445.27800000000002</v>
      </c>
      <c r="G2181">
        <v>1.2300499999999999E-3</v>
      </c>
      <c r="H2181">
        <v>0.99994499999999997</v>
      </c>
      <c r="I2181">
        <v>0</v>
      </c>
    </row>
    <row r="2182" spans="1:25" x14ac:dyDescent="0.25">
      <c r="A2182" t="s">
        <v>187</v>
      </c>
      <c r="B2182">
        <v>739.96799999999996</v>
      </c>
      <c r="C2182">
        <v>738.35900000000004</v>
      </c>
      <c r="D2182">
        <v>675.94</v>
      </c>
      <c r="E2182">
        <v>656.38300000000004</v>
      </c>
      <c r="F2182">
        <v>446.89800000000002</v>
      </c>
      <c r="G2182">
        <v>1.2300499999999999E-3</v>
      </c>
      <c r="H2182">
        <v>0.99959200000000004</v>
      </c>
      <c r="I2182">
        <v>0</v>
      </c>
    </row>
    <row r="2183" spans="1:25" x14ac:dyDescent="0.25">
      <c r="A2183" t="s">
        <v>187</v>
      </c>
      <c r="B2183">
        <v>738.97199999999998</v>
      </c>
      <c r="C2183">
        <v>737.37699999999995</v>
      </c>
      <c r="D2183">
        <v>675.4</v>
      </c>
      <c r="E2183">
        <v>655.84299999999996</v>
      </c>
      <c r="F2183">
        <v>446.72699999999998</v>
      </c>
      <c r="G2183">
        <v>1.2300499999999999E-3</v>
      </c>
      <c r="H2183">
        <v>0.99978199999999995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187</v>
      </c>
      <c r="B2184">
        <v>738.81500000000005</v>
      </c>
      <c r="C2184">
        <v>737.21900000000005</v>
      </c>
      <c r="D2184">
        <v>675.37800000000004</v>
      </c>
      <c r="E2184">
        <v>655.84799999999996</v>
      </c>
      <c r="F2184">
        <v>447.048</v>
      </c>
      <c r="G2184">
        <v>1.2300499999999999E-3</v>
      </c>
      <c r="H2184">
        <v>0.99907900000000005</v>
      </c>
      <c r="I2184">
        <v>0</v>
      </c>
      <c r="R2184">
        <f>AVERAGE(B2135:B2184)</f>
        <v>736.93075999999985</v>
      </c>
      <c r="S2184">
        <f>AVERAGE(C2135:C2184)</f>
        <v>735.14419999999973</v>
      </c>
      <c r="U2184">
        <f>_xlfn.VAR.P(B2135:B2184)</f>
        <v>4.1883103023999828</v>
      </c>
      <c r="V2184">
        <f>_xlfn.VAR.P(C2135:C2184)</f>
        <v>4.1206401600000166</v>
      </c>
      <c r="X2184">
        <f>1.96*SQRT(U2184)/50</f>
        <v>8.0224217933738129E-2</v>
      </c>
      <c r="Y2184">
        <f>1.96*SQRT(V2184)/50</f>
        <v>7.9573491160451329E-2</v>
      </c>
    </row>
    <row r="2185" spans="1:25" x14ac:dyDescent="0.25">
      <c r="A2185" t="s">
        <v>188</v>
      </c>
      <c r="B2185">
        <v>37177.297899999998</v>
      </c>
      <c r="C2185" t="s">
        <v>37</v>
      </c>
    </row>
    <row r="2186" spans="1:25" x14ac:dyDescent="0.25">
      <c r="A2186" t="s">
        <v>189</v>
      </c>
      <c r="B2186">
        <v>741.88099999999997</v>
      </c>
      <c r="C2186">
        <v>740.04399999999998</v>
      </c>
      <c r="D2186">
        <v>678.71299999999997</v>
      </c>
      <c r="E2186">
        <v>657.81200000000001</v>
      </c>
      <c r="F2186">
        <v>448.06</v>
      </c>
      <c r="G2186">
        <v>1.2300499999999999E-3</v>
      </c>
      <c r="H2186">
        <v>0.99959500000000001</v>
      </c>
      <c r="I2186">
        <v>0</v>
      </c>
    </row>
    <row r="2187" spans="1:25" x14ac:dyDescent="0.25">
      <c r="A2187" t="s">
        <v>189</v>
      </c>
      <c r="B2187">
        <v>740.54600000000005</v>
      </c>
      <c r="C2187">
        <v>738.89400000000001</v>
      </c>
      <c r="D2187">
        <v>676.99099999999999</v>
      </c>
      <c r="E2187">
        <v>656.101</v>
      </c>
      <c r="F2187">
        <v>447.08600000000001</v>
      </c>
      <c r="G2187">
        <v>1.2300499999999999E-3</v>
      </c>
      <c r="H2187">
        <v>0.99945300000000004</v>
      </c>
      <c r="I2187">
        <v>0</v>
      </c>
    </row>
    <row r="2188" spans="1:25" x14ac:dyDescent="0.25">
      <c r="A2188" t="s">
        <v>189</v>
      </c>
      <c r="B2188">
        <v>740.51800000000003</v>
      </c>
      <c r="C2188">
        <v>738.95799999999997</v>
      </c>
      <c r="D2188">
        <v>676.03300000000002</v>
      </c>
      <c r="E2188">
        <v>655.11199999999997</v>
      </c>
      <c r="F2188">
        <v>446.17099999999999</v>
      </c>
      <c r="G2188">
        <v>1.2300499999999999E-3</v>
      </c>
      <c r="H2188">
        <v>0.99913399999999997</v>
      </c>
      <c r="I2188">
        <v>0</v>
      </c>
    </row>
    <row r="2189" spans="1:25" x14ac:dyDescent="0.25">
      <c r="A2189" t="s">
        <v>189</v>
      </c>
      <c r="B2189">
        <v>740.66499999999996</v>
      </c>
      <c r="C2189">
        <v>738.86800000000005</v>
      </c>
      <c r="D2189">
        <v>676.35500000000002</v>
      </c>
      <c r="E2189">
        <v>655.47299999999996</v>
      </c>
      <c r="F2189">
        <v>446.83600000000001</v>
      </c>
      <c r="G2189">
        <v>1.2300499999999999E-3</v>
      </c>
      <c r="H2189">
        <v>0.99924299999999999</v>
      </c>
      <c r="I2189">
        <v>0</v>
      </c>
    </row>
    <row r="2190" spans="1:25" x14ac:dyDescent="0.25">
      <c r="A2190" t="s">
        <v>189</v>
      </c>
      <c r="B2190">
        <v>739.35799999999995</v>
      </c>
      <c r="C2190">
        <v>737.45299999999997</v>
      </c>
      <c r="D2190">
        <v>674.74699999999996</v>
      </c>
      <c r="E2190">
        <v>653.86500000000001</v>
      </c>
      <c r="F2190">
        <v>445.214</v>
      </c>
      <c r="G2190">
        <v>1.2300499999999999E-3</v>
      </c>
      <c r="H2190">
        <v>0.99934800000000001</v>
      </c>
      <c r="I2190">
        <v>0</v>
      </c>
    </row>
    <row r="2191" spans="1:25" x14ac:dyDescent="0.25">
      <c r="A2191" t="s">
        <v>189</v>
      </c>
      <c r="B2191">
        <v>741.29899999999998</v>
      </c>
      <c r="C2191">
        <v>738.94299999999998</v>
      </c>
      <c r="D2191">
        <v>676.46799999999996</v>
      </c>
      <c r="E2191">
        <v>655.56899999999996</v>
      </c>
      <c r="F2191">
        <v>446.89499999999998</v>
      </c>
      <c r="G2191">
        <v>1.2300499999999999E-3</v>
      </c>
      <c r="H2191">
        <v>0.99986200000000003</v>
      </c>
      <c r="I2191">
        <v>0</v>
      </c>
    </row>
    <row r="2192" spans="1:25" x14ac:dyDescent="0.25">
      <c r="A2192" t="s">
        <v>189</v>
      </c>
      <c r="B2192">
        <v>739.77200000000005</v>
      </c>
      <c r="C2192">
        <v>737.93499999999995</v>
      </c>
      <c r="D2192">
        <v>676.14300000000003</v>
      </c>
      <c r="E2192">
        <v>655.23900000000003</v>
      </c>
      <c r="F2192">
        <v>446.64699999999999</v>
      </c>
      <c r="G2192">
        <v>1.2300499999999999E-3</v>
      </c>
      <c r="H2192">
        <v>0.999274</v>
      </c>
      <c r="I2192">
        <v>0</v>
      </c>
    </row>
    <row r="2193" spans="1:9" x14ac:dyDescent="0.25">
      <c r="A2193" t="s">
        <v>189</v>
      </c>
      <c r="B2193">
        <v>739.52599999999995</v>
      </c>
      <c r="C2193">
        <v>737.76300000000003</v>
      </c>
      <c r="D2193">
        <v>675.59400000000005</v>
      </c>
      <c r="E2193">
        <v>654.69799999999998</v>
      </c>
      <c r="F2193">
        <v>445.60199999999998</v>
      </c>
      <c r="G2193">
        <v>1.2300499999999999E-3</v>
      </c>
      <c r="H2193">
        <v>0.99968999999999997</v>
      </c>
      <c r="I2193">
        <v>0</v>
      </c>
    </row>
    <row r="2194" spans="1:9" x14ac:dyDescent="0.25">
      <c r="A2194" t="s">
        <v>189</v>
      </c>
      <c r="B2194">
        <v>742.8</v>
      </c>
      <c r="C2194">
        <v>741.14700000000005</v>
      </c>
      <c r="D2194">
        <v>678.12300000000005</v>
      </c>
      <c r="E2194">
        <v>657.22500000000002</v>
      </c>
      <c r="F2194">
        <v>447.68700000000001</v>
      </c>
      <c r="G2194">
        <v>1.2300499999999999E-3</v>
      </c>
      <c r="H2194">
        <v>0.99927200000000005</v>
      </c>
      <c r="I2194">
        <v>0</v>
      </c>
    </row>
    <row r="2195" spans="1:9" x14ac:dyDescent="0.25">
      <c r="A2195" t="s">
        <v>189</v>
      </c>
      <c r="B2195">
        <v>742.11900000000003</v>
      </c>
      <c r="C2195">
        <v>739.82500000000005</v>
      </c>
      <c r="D2195">
        <v>676.14499999999998</v>
      </c>
      <c r="E2195">
        <v>655.26300000000003</v>
      </c>
      <c r="F2195">
        <v>446.50200000000001</v>
      </c>
      <c r="G2195">
        <v>1.2301199999999999E-3</v>
      </c>
      <c r="H2195">
        <v>0.99991799999999997</v>
      </c>
      <c r="I2195">
        <v>0</v>
      </c>
    </row>
    <row r="2196" spans="1:9" x14ac:dyDescent="0.25">
      <c r="A2196" t="s">
        <v>189</v>
      </c>
      <c r="B2196">
        <v>738.22799999999995</v>
      </c>
      <c r="C2196">
        <v>736.404</v>
      </c>
      <c r="D2196">
        <v>674.71500000000003</v>
      </c>
      <c r="E2196">
        <v>653.80399999999997</v>
      </c>
      <c r="F2196">
        <v>445.30099999999999</v>
      </c>
      <c r="G2196">
        <v>1.2300499999999999E-3</v>
      </c>
      <c r="H2196">
        <v>0.99995299999999998</v>
      </c>
      <c r="I2196">
        <v>0</v>
      </c>
    </row>
    <row r="2197" spans="1:9" x14ac:dyDescent="0.25">
      <c r="A2197" t="s">
        <v>189</v>
      </c>
      <c r="B2197">
        <v>739.77099999999996</v>
      </c>
      <c r="C2197">
        <v>737.99800000000005</v>
      </c>
      <c r="D2197">
        <v>675.55499999999995</v>
      </c>
      <c r="E2197">
        <v>654.65</v>
      </c>
      <c r="F2197">
        <v>445.37799999999999</v>
      </c>
      <c r="G2197">
        <v>1.2300499999999999E-3</v>
      </c>
      <c r="H2197">
        <v>0.99984700000000004</v>
      </c>
      <c r="I2197">
        <v>0</v>
      </c>
    </row>
    <row r="2198" spans="1:9" x14ac:dyDescent="0.25">
      <c r="A2198" t="s">
        <v>189</v>
      </c>
      <c r="B2198">
        <v>741.15800000000002</v>
      </c>
      <c r="C2198">
        <v>739.46</v>
      </c>
      <c r="D2198">
        <v>677.548</v>
      </c>
      <c r="E2198">
        <v>656.65</v>
      </c>
      <c r="F2198">
        <v>446.91300000000001</v>
      </c>
      <c r="G2198">
        <v>1.2300499999999999E-3</v>
      </c>
      <c r="H2198">
        <v>0.99975199999999997</v>
      </c>
      <c r="I2198">
        <v>0</v>
      </c>
    </row>
    <row r="2199" spans="1:9" x14ac:dyDescent="0.25">
      <c r="A2199" t="s">
        <v>189</v>
      </c>
      <c r="B2199">
        <v>739.98199999999997</v>
      </c>
      <c r="C2199">
        <v>737.88699999999994</v>
      </c>
      <c r="D2199">
        <v>675.68299999999999</v>
      </c>
      <c r="E2199">
        <v>654.798</v>
      </c>
      <c r="F2199">
        <v>445.45400000000001</v>
      </c>
      <c r="G2199">
        <v>1.2300499999999999E-3</v>
      </c>
      <c r="H2199">
        <v>0.99997400000000003</v>
      </c>
      <c r="I2199">
        <v>0</v>
      </c>
    </row>
    <row r="2200" spans="1:9" x14ac:dyDescent="0.25">
      <c r="A2200" t="s">
        <v>189</v>
      </c>
      <c r="B2200">
        <v>740.63499999999999</v>
      </c>
      <c r="C2200">
        <v>738.87400000000002</v>
      </c>
      <c r="D2200">
        <v>676.476</v>
      </c>
      <c r="E2200">
        <v>655.58199999999999</v>
      </c>
      <c r="F2200">
        <v>446.1</v>
      </c>
      <c r="G2200">
        <v>1.23011E-3</v>
      </c>
      <c r="H2200">
        <v>0.99976299999999996</v>
      </c>
      <c r="I2200">
        <v>0</v>
      </c>
    </row>
    <row r="2201" spans="1:9" x14ac:dyDescent="0.25">
      <c r="A2201" t="s">
        <v>189</v>
      </c>
      <c r="B2201">
        <v>738.95399999999995</v>
      </c>
      <c r="C2201">
        <v>737.04499999999996</v>
      </c>
      <c r="D2201">
        <v>674.56799999999998</v>
      </c>
      <c r="E2201">
        <v>653.66</v>
      </c>
      <c r="F2201">
        <v>444.767</v>
      </c>
      <c r="G2201">
        <v>1.2300499999999999E-3</v>
      </c>
      <c r="H2201">
        <v>0.99929000000000001</v>
      </c>
      <c r="I2201">
        <v>0</v>
      </c>
    </row>
    <row r="2202" spans="1:9" x14ac:dyDescent="0.25">
      <c r="A2202" t="s">
        <v>189</v>
      </c>
      <c r="B2202">
        <v>744.25800000000004</v>
      </c>
      <c r="C2202">
        <v>742.64499999999998</v>
      </c>
      <c r="D2202">
        <v>679.48699999999997</v>
      </c>
      <c r="E2202">
        <v>658.57600000000002</v>
      </c>
      <c r="F2202">
        <v>449.32600000000002</v>
      </c>
      <c r="G2202">
        <v>1.2300499999999999E-3</v>
      </c>
      <c r="H2202">
        <v>0.99917999999999996</v>
      </c>
      <c r="I2202">
        <v>0</v>
      </c>
    </row>
    <row r="2203" spans="1:9" x14ac:dyDescent="0.25">
      <c r="A2203" t="s">
        <v>189</v>
      </c>
      <c r="B2203">
        <v>740.63900000000001</v>
      </c>
      <c r="C2203">
        <v>738.84199999999998</v>
      </c>
      <c r="D2203">
        <v>675.80799999999999</v>
      </c>
      <c r="E2203">
        <v>654.89499999999998</v>
      </c>
      <c r="F2203">
        <v>445.95400000000001</v>
      </c>
      <c r="G2203">
        <v>1.2300799999999999E-3</v>
      </c>
      <c r="H2203">
        <v>0.99989700000000004</v>
      </c>
      <c r="I2203">
        <v>0</v>
      </c>
    </row>
    <row r="2204" spans="1:9" x14ac:dyDescent="0.25">
      <c r="A2204" t="s">
        <v>189</v>
      </c>
      <c r="B2204">
        <v>741.00599999999997</v>
      </c>
      <c r="C2204">
        <v>739.44399999999996</v>
      </c>
      <c r="D2204">
        <v>676.49800000000005</v>
      </c>
      <c r="E2204">
        <v>655.59299999999996</v>
      </c>
      <c r="F2204">
        <v>446.411</v>
      </c>
      <c r="G2204">
        <v>1.2300900000000001E-3</v>
      </c>
      <c r="H2204">
        <v>0.99942699999999995</v>
      </c>
      <c r="I2204">
        <v>0</v>
      </c>
    </row>
    <row r="2205" spans="1:9" x14ac:dyDescent="0.25">
      <c r="A2205" t="s">
        <v>189</v>
      </c>
      <c r="B2205">
        <v>738.66700000000003</v>
      </c>
      <c r="C2205">
        <v>736.95100000000002</v>
      </c>
      <c r="D2205">
        <v>675.05</v>
      </c>
      <c r="E2205">
        <v>654.16099999999994</v>
      </c>
      <c r="F2205">
        <v>445.62400000000002</v>
      </c>
      <c r="G2205">
        <v>1.2300499999999999E-3</v>
      </c>
      <c r="H2205">
        <v>0.99976600000000004</v>
      </c>
      <c r="I2205">
        <v>0</v>
      </c>
    </row>
    <row r="2206" spans="1:9" x14ac:dyDescent="0.25">
      <c r="A2206" t="s">
        <v>189</v>
      </c>
      <c r="B2206">
        <v>740.66899999999998</v>
      </c>
      <c r="C2206">
        <v>739.02599999999995</v>
      </c>
      <c r="D2206">
        <v>676.35199999999998</v>
      </c>
      <c r="E2206">
        <v>655.46799999999996</v>
      </c>
      <c r="F2206">
        <v>446.274</v>
      </c>
      <c r="G2206">
        <v>1.2300499999999999E-3</v>
      </c>
      <c r="H2206">
        <v>0.99958000000000002</v>
      </c>
      <c r="I2206">
        <v>0</v>
      </c>
    </row>
    <row r="2207" spans="1:9" x14ac:dyDescent="0.25">
      <c r="A2207" t="s">
        <v>189</v>
      </c>
      <c r="B2207">
        <v>740.79</v>
      </c>
      <c r="C2207">
        <v>738.99400000000003</v>
      </c>
      <c r="D2207">
        <v>676.03700000000003</v>
      </c>
      <c r="E2207">
        <v>655.11800000000005</v>
      </c>
      <c r="F2207">
        <v>445.91800000000001</v>
      </c>
      <c r="G2207">
        <v>1.2300499999999999E-3</v>
      </c>
      <c r="H2207">
        <v>0.99957700000000005</v>
      </c>
      <c r="I2207">
        <v>0</v>
      </c>
    </row>
    <row r="2208" spans="1:9" x14ac:dyDescent="0.25">
      <c r="A2208" t="s">
        <v>189</v>
      </c>
      <c r="B2208">
        <v>741.23699999999997</v>
      </c>
      <c r="C2208">
        <v>739.48699999999997</v>
      </c>
      <c r="D2208">
        <v>676.83399999999995</v>
      </c>
      <c r="E2208">
        <v>655.93</v>
      </c>
      <c r="F2208">
        <v>446.61099999999999</v>
      </c>
      <c r="G2208">
        <v>1.2300600000000001E-3</v>
      </c>
      <c r="H2208">
        <v>0.99979499999999999</v>
      </c>
      <c r="I2208">
        <v>0</v>
      </c>
    </row>
    <row r="2209" spans="1:9" x14ac:dyDescent="0.25">
      <c r="A2209" t="s">
        <v>189</v>
      </c>
      <c r="B2209">
        <v>735.98099999999999</v>
      </c>
      <c r="C2209">
        <v>734.20600000000002</v>
      </c>
      <c r="D2209">
        <v>672.59299999999996</v>
      </c>
      <c r="E2209">
        <v>651.77700000000004</v>
      </c>
      <c r="F2209">
        <v>443.94600000000003</v>
      </c>
      <c r="G2209">
        <v>1.2300600000000001E-3</v>
      </c>
      <c r="H2209">
        <v>0.99968999999999997</v>
      </c>
      <c r="I2209">
        <v>0</v>
      </c>
    </row>
    <row r="2210" spans="1:9" x14ac:dyDescent="0.25">
      <c r="A2210" t="s">
        <v>189</v>
      </c>
      <c r="B2210">
        <v>737.03499999999997</v>
      </c>
      <c r="C2210">
        <v>735.51800000000003</v>
      </c>
      <c r="D2210">
        <v>672.29300000000001</v>
      </c>
      <c r="E2210">
        <v>651.548</v>
      </c>
      <c r="F2210">
        <v>444.30900000000003</v>
      </c>
      <c r="G2210">
        <v>1.2300499999999999E-3</v>
      </c>
      <c r="H2210">
        <v>0.99985100000000005</v>
      </c>
      <c r="I2210">
        <v>0</v>
      </c>
    </row>
    <row r="2211" spans="1:9" x14ac:dyDescent="0.25">
      <c r="A2211" t="s">
        <v>189</v>
      </c>
      <c r="B2211">
        <v>736.27099999999996</v>
      </c>
      <c r="C2211">
        <v>734.58600000000001</v>
      </c>
      <c r="D2211">
        <v>671.84100000000001</v>
      </c>
      <c r="E2211">
        <v>651.10400000000004</v>
      </c>
      <c r="F2211">
        <v>443.31</v>
      </c>
      <c r="G2211">
        <v>1.2300499999999999E-3</v>
      </c>
      <c r="H2211">
        <v>0.99942600000000004</v>
      </c>
      <c r="I2211">
        <v>0</v>
      </c>
    </row>
    <row r="2212" spans="1:9" x14ac:dyDescent="0.25">
      <c r="A2212" t="s">
        <v>189</v>
      </c>
      <c r="B2212">
        <v>736.35900000000004</v>
      </c>
      <c r="C2212">
        <v>734.83100000000002</v>
      </c>
      <c r="D2212">
        <v>671.827</v>
      </c>
      <c r="E2212">
        <v>651.077</v>
      </c>
      <c r="F2212">
        <v>443.28699999999998</v>
      </c>
      <c r="G2212">
        <v>1.2300499999999999E-3</v>
      </c>
      <c r="H2212">
        <v>0.99948400000000004</v>
      </c>
      <c r="I2212">
        <v>0</v>
      </c>
    </row>
    <row r="2213" spans="1:9" x14ac:dyDescent="0.25">
      <c r="A2213" t="s">
        <v>189</v>
      </c>
      <c r="B2213">
        <v>732.80100000000004</v>
      </c>
      <c r="C2213">
        <v>731.13099999999997</v>
      </c>
      <c r="D2213">
        <v>669.31100000000004</v>
      </c>
      <c r="E2213">
        <v>648.57600000000002</v>
      </c>
      <c r="F2213">
        <v>441.738</v>
      </c>
      <c r="G2213">
        <v>1.2300499999999999E-3</v>
      </c>
      <c r="H2213">
        <v>0.999969</v>
      </c>
      <c r="I2213">
        <v>0</v>
      </c>
    </row>
    <row r="2214" spans="1:9" x14ac:dyDescent="0.25">
      <c r="A2214" t="s">
        <v>189</v>
      </c>
      <c r="B2214">
        <v>735.05600000000004</v>
      </c>
      <c r="C2214">
        <v>733.5</v>
      </c>
      <c r="D2214">
        <v>669.88699999999994</v>
      </c>
      <c r="E2214">
        <v>649.14099999999996</v>
      </c>
      <c r="F2214">
        <v>442.06099999999998</v>
      </c>
      <c r="G2214">
        <v>1.2300499999999999E-3</v>
      </c>
      <c r="H2214">
        <v>0.99994000000000005</v>
      </c>
      <c r="I2214">
        <v>0</v>
      </c>
    </row>
    <row r="2215" spans="1:9" x14ac:dyDescent="0.25">
      <c r="A2215" t="s">
        <v>189</v>
      </c>
      <c r="B2215">
        <v>735.15499999999997</v>
      </c>
      <c r="C2215">
        <v>733.41700000000003</v>
      </c>
      <c r="D2215">
        <v>670.48299999999995</v>
      </c>
      <c r="E2215">
        <v>649.74400000000003</v>
      </c>
      <c r="F2215">
        <v>442.55900000000003</v>
      </c>
      <c r="G2215">
        <v>1.2300600000000001E-3</v>
      </c>
      <c r="H2215">
        <v>0.998942</v>
      </c>
      <c r="I2215">
        <v>0</v>
      </c>
    </row>
    <row r="2216" spans="1:9" x14ac:dyDescent="0.25">
      <c r="A2216" t="s">
        <v>189</v>
      </c>
      <c r="B2216">
        <v>734.08699999999999</v>
      </c>
      <c r="C2216">
        <v>732.43799999999999</v>
      </c>
      <c r="D2216">
        <v>670.35299999999995</v>
      </c>
      <c r="E2216">
        <v>649.62300000000005</v>
      </c>
      <c r="F2216">
        <v>442.64499999999998</v>
      </c>
      <c r="G2216">
        <v>1.2300499999999999E-3</v>
      </c>
      <c r="H2216">
        <v>0.99983999999999995</v>
      </c>
      <c r="I2216">
        <v>0</v>
      </c>
    </row>
    <row r="2217" spans="1:9" x14ac:dyDescent="0.25">
      <c r="A2217" t="s">
        <v>189</v>
      </c>
      <c r="B2217">
        <v>732.96100000000001</v>
      </c>
      <c r="C2217">
        <v>731.08100000000002</v>
      </c>
      <c r="D2217">
        <v>669.01700000000005</v>
      </c>
      <c r="E2217">
        <v>648.29600000000005</v>
      </c>
      <c r="F2217">
        <v>441.43799999999999</v>
      </c>
      <c r="G2217">
        <v>1.2300499999999999E-3</v>
      </c>
      <c r="H2217">
        <v>0.99967300000000003</v>
      </c>
      <c r="I2217">
        <v>0</v>
      </c>
    </row>
    <row r="2218" spans="1:9" x14ac:dyDescent="0.25">
      <c r="A2218" t="s">
        <v>189</v>
      </c>
      <c r="B2218">
        <v>734.46400000000006</v>
      </c>
      <c r="C2218">
        <v>732.92600000000004</v>
      </c>
      <c r="D2218">
        <v>670.18200000000002</v>
      </c>
      <c r="E2218">
        <v>649.43700000000001</v>
      </c>
      <c r="F2218">
        <v>442.43599999999998</v>
      </c>
      <c r="G2218">
        <v>1.2300499999999999E-3</v>
      </c>
      <c r="H2218">
        <v>0.999838</v>
      </c>
      <c r="I2218">
        <v>0</v>
      </c>
    </row>
    <row r="2219" spans="1:9" x14ac:dyDescent="0.25">
      <c r="A2219" t="s">
        <v>189</v>
      </c>
      <c r="B2219">
        <v>733.76199999999994</v>
      </c>
      <c r="C2219">
        <v>732.053</v>
      </c>
      <c r="D2219">
        <v>669.70100000000002</v>
      </c>
      <c r="E2219">
        <v>648.97900000000004</v>
      </c>
      <c r="F2219">
        <v>441.82799999999997</v>
      </c>
      <c r="G2219">
        <v>1.2300600000000001E-3</v>
      </c>
      <c r="H2219">
        <v>0.99978299999999998</v>
      </c>
      <c r="I2219">
        <v>0</v>
      </c>
    </row>
    <row r="2220" spans="1:9" x14ac:dyDescent="0.25">
      <c r="A2220" t="s">
        <v>189</v>
      </c>
      <c r="B2220">
        <v>735.63499999999999</v>
      </c>
      <c r="C2220">
        <v>733.17899999999997</v>
      </c>
      <c r="D2220">
        <v>669.63099999999997</v>
      </c>
      <c r="E2220">
        <v>648.87300000000005</v>
      </c>
      <c r="F2220">
        <v>441.48599999999999</v>
      </c>
      <c r="G2220">
        <v>1.2300499999999999E-3</v>
      </c>
      <c r="H2220">
        <v>0.99994300000000003</v>
      </c>
      <c r="I2220">
        <v>0</v>
      </c>
    </row>
    <row r="2221" spans="1:9" x14ac:dyDescent="0.25">
      <c r="A2221" t="s">
        <v>189</v>
      </c>
      <c r="B2221">
        <v>734.71400000000006</v>
      </c>
      <c r="C2221">
        <v>733.05799999999999</v>
      </c>
      <c r="D2221">
        <v>671.46500000000003</v>
      </c>
      <c r="E2221">
        <v>650.75099999999998</v>
      </c>
      <c r="F2221">
        <v>443.78199999999998</v>
      </c>
      <c r="G2221">
        <v>1.2300600000000001E-3</v>
      </c>
      <c r="H2221">
        <v>0.99998900000000002</v>
      </c>
      <c r="I2221">
        <v>0</v>
      </c>
    </row>
    <row r="2222" spans="1:9" x14ac:dyDescent="0.25">
      <c r="A2222" t="s">
        <v>189</v>
      </c>
      <c r="B2222">
        <v>736.25099999999998</v>
      </c>
      <c r="C2222">
        <v>734.59799999999996</v>
      </c>
      <c r="D2222">
        <v>671.34699999999998</v>
      </c>
      <c r="E2222">
        <v>650.58799999999997</v>
      </c>
      <c r="F2222">
        <v>443.13</v>
      </c>
      <c r="G2222">
        <v>1.2300499999999999E-3</v>
      </c>
      <c r="H2222">
        <v>0.99995900000000004</v>
      </c>
      <c r="I2222">
        <v>0</v>
      </c>
    </row>
    <row r="2223" spans="1:9" x14ac:dyDescent="0.25">
      <c r="A2223" t="s">
        <v>189</v>
      </c>
      <c r="B2223">
        <v>734.19899999999996</v>
      </c>
      <c r="C2223">
        <v>732.62199999999996</v>
      </c>
      <c r="D2223">
        <v>670.33699999999999</v>
      </c>
      <c r="E2223">
        <v>649.61500000000001</v>
      </c>
      <c r="F2223">
        <v>442.6</v>
      </c>
      <c r="G2223">
        <v>1.2300499999999999E-3</v>
      </c>
      <c r="H2223">
        <v>0.99995800000000001</v>
      </c>
      <c r="I2223">
        <v>0</v>
      </c>
    </row>
    <row r="2224" spans="1:9" x14ac:dyDescent="0.25">
      <c r="A2224" t="s">
        <v>189</v>
      </c>
      <c r="B2224">
        <v>734.15099999999995</v>
      </c>
      <c r="C2224">
        <v>732.48800000000006</v>
      </c>
      <c r="D2224">
        <v>670.36400000000003</v>
      </c>
      <c r="E2224">
        <v>649.62400000000002</v>
      </c>
      <c r="F2224">
        <v>442.30799999999999</v>
      </c>
      <c r="G2224">
        <v>1.2300499999999999E-3</v>
      </c>
      <c r="H2224">
        <v>0.99973500000000004</v>
      </c>
      <c r="I2224">
        <v>0</v>
      </c>
    </row>
    <row r="2225" spans="1:25" x14ac:dyDescent="0.25">
      <c r="A2225" t="s">
        <v>189</v>
      </c>
      <c r="B2225">
        <v>731.86900000000003</v>
      </c>
      <c r="C2225">
        <v>730.21199999999999</v>
      </c>
      <c r="D2225">
        <v>668.60199999999998</v>
      </c>
      <c r="E2225">
        <v>647.85900000000004</v>
      </c>
      <c r="F2225">
        <v>441.25200000000001</v>
      </c>
      <c r="G2225">
        <v>1.2300499999999999E-3</v>
      </c>
      <c r="H2225">
        <v>0.99983</v>
      </c>
      <c r="I2225">
        <v>0</v>
      </c>
    </row>
    <row r="2226" spans="1:25" x14ac:dyDescent="0.25">
      <c r="A2226" t="s">
        <v>189</v>
      </c>
      <c r="B2226">
        <v>736.38699999999994</v>
      </c>
      <c r="C2226">
        <v>734.34500000000003</v>
      </c>
      <c r="D2226">
        <v>671.14400000000001</v>
      </c>
      <c r="E2226">
        <v>650.40700000000004</v>
      </c>
      <c r="F2226">
        <v>443.46100000000001</v>
      </c>
      <c r="G2226">
        <v>1.2300499999999999E-3</v>
      </c>
      <c r="H2226">
        <v>0.99979700000000005</v>
      </c>
      <c r="I2226">
        <v>0</v>
      </c>
    </row>
    <row r="2227" spans="1:25" x14ac:dyDescent="0.25">
      <c r="A2227" t="s">
        <v>189</v>
      </c>
      <c r="B2227">
        <v>737.04200000000003</v>
      </c>
      <c r="C2227">
        <v>735.29100000000005</v>
      </c>
      <c r="D2227">
        <v>672.81700000000001</v>
      </c>
      <c r="E2227">
        <v>652.1</v>
      </c>
      <c r="F2227">
        <v>443.95800000000003</v>
      </c>
      <c r="G2227">
        <v>1.2300600000000001E-3</v>
      </c>
      <c r="H2227">
        <v>0.99893399999999999</v>
      </c>
      <c r="I2227">
        <v>0</v>
      </c>
    </row>
    <row r="2228" spans="1:25" x14ac:dyDescent="0.25">
      <c r="A2228" t="s">
        <v>189</v>
      </c>
      <c r="B2228">
        <v>734.03099999999995</v>
      </c>
      <c r="C2228">
        <v>732.19100000000003</v>
      </c>
      <c r="D2228">
        <v>670.48400000000004</v>
      </c>
      <c r="E2228">
        <v>649.73900000000003</v>
      </c>
      <c r="F2228">
        <v>442.54500000000002</v>
      </c>
      <c r="G2228">
        <v>1.2300499999999999E-3</v>
      </c>
      <c r="H2228">
        <v>0.99987999999999999</v>
      </c>
      <c r="I2228">
        <v>0</v>
      </c>
    </row>
    <row r="2229" spans="1:25" x14ac:dyDescent="0.25">
      <c r="A2229" t="s">
        <v>189</v>
      </c>
      <c r="B2229">
        <v>735.90099999999995</v>
      </c>
      <c r="C2229">
        <v>734.06299999999999</v>
      </c>
      <c r="D2229">
        <v>671.04100000000005</v>
      </c>
      <c r="E2229">
        <v>650.29600000000005</v>
      </c>
      <c r="F2229">
        <v>442.791</v>
      </c>
      <c r="G2229">
        <v>1.2300499999999999E-3</v>
      </c>
      <c r="H2229">
        <v>0.99989700000000004</v>
      </c>
      <c r="I2229">
        <v>0</v>
      </c>
    </row>
    <row r="2230" spans="1:25" x14ac:dyDescent="0.25">
      <c r="A2230" t="s">
        <v>189</v>
      </c>
      <c r="B2230">
        <v>735.15300000000002</v>
      </c>
      <c r="C2230">
        <v>733.46799999999996</v>
      </c>
      <c r="D2230">
        <v>671.255</v>
      </c>
      <c r="E2230">
        <v>650.51900000000001</v>
      </c>
      <c r="F2230">
        <v>442.43700000000001</v>
      </c>
      <c r="G2230">
        <v>1.2300499999999999E-3</v>
      </c>
      <c r="H2230">
        <v>0.999722</v>
      </c>
      <c r="I2230">
        <v>0</v>
      </c>
    </row>
    <row r="2231" spans="1:25" x14ac:dyDescent="0.25">
      <c r="A2231" t="s">
        <v>189</v>
      </c>
      <c r="B2231">
        <v>735.26800000000003</v>
      </c>
      <c r="C2231">
        <v>733.72799999999995</v>
      </c>
      <c r="D2231">
        <v>670.55499999999995</v>
      </c>
      <c r="E2231">
        <v>649.80200000000002</v>
      </c>
      <c r="F2231">
        <v>442.56400000000002</v>
      </c>
      <c r="G2231">
        <v>1.2300499999999999E-3</v>
      </c>
      <c r="H2231">
        <v>0.99971399999999999</v>
      </c>
      <c r="I2231">
        <v>0</v>
      </c>
    </row>
    <row r="2232" spans="1:25" x14ac:dyDescent="0.25">
      <c r="A2232" t="s">
        <v>189</v>
      </c>
      <c r="B2232">
        <v>733.79700000000003</v>
      </c>
      <c r="C2232">
        <v>732.08500000000004</v>
      </c>
      <c r="D2232">
        <v>669.654</v>
      </c>
      <c r="E2232">
        <v>648.90800000000002</v>
      </c>
      <c r="F2232">
        <v>441.77600000000001</v>
      </c>
      <c r="G2232">
        <v>1.2300499999999999E-3</v>
      </c>
      <c r="H2232">
        <v>0.99904499999999996</v>
      </c>
      <c r="I2232">
        <v>0</v>
      </c>
    </row>
    <row r="2233" spans="1:25" x14ac:dyDescent="0.25">
      <c r="A2233" t="s">
        <v>189</v>
      </c>
      <c r="B2233">
        <v>733.76499999999999</v>
      </c>
      <c r="C2233">
        <v>732.15300000000002</v>
      </c>
      <c r="D2233">
        <v>669.40700000000004</v>
      </c>
      <c r="E2233">
        <v>648.69200000000001</v>
      </c>
      <c r="F2233">
        <v>441.58699999999999</v>
      </c>
      <c r="G2233">
        <v>1.2300499999999999E-3</v>
      </c>
      <c r="H2233">
        <v>0.99979300000000004</v>
      </c>
      <c r="I2233">
        <v>0</v>
      </c>
    </row>
    <row r="2234" spans="1:25" x14ac:dyDescent="0.25">
      <c r="A2234" t="s">
        <v>189</v>
      </c>
      <c r="B2234">
        <v>735.86199999999997</v>
      </c>
      <c r="C2234">
        <v>734.22500000000002</v>
      </c>
      <c r="D2234">
        <v>671.41</v>
      </c>
      <c r="E2234">
        <v>650.66700000000003</v>
      </c>
      <c r="F2234">
        <v>442.98899999999998</v>
      </c>
      <c r="G2234">
        <v>1.2300600000000001E-3</v>
      </c>
      <c r="H2234">
        <v>0.99905699999999997</v>
      </c>
      <c r="I2234">
        <v>0</v>
      </c>
    </row>
    <row r="2235" spans="1:25" x14ac:dyDescent="0.25">
      <c r="A2235" t="s">
        <v>189</v>
      </c>
      <c r="B2235">
        <v>737.59199999999998</v>
      </c>
      <c r="C2235">
        <v>735.54700000000003</v>
      </c>
      <c r="D2235">
        <v>672.87599999999998</v>
      </c>
      <c r="E2235">
        <v>652.12400000000002</v>
      </c>
      <c r="F2235">
        <v>444.12400000000002</v>
      </c>
      <c r="G2235">
        <v>1.2300600000000001E-3</v>
      </c>
      <c r="H2235">
        <v>0.99954399999999999</v>
      </c>
      <c r="I2235">
        <v>0</v>
      </c>
    </row>
    <row r="2236" spans="1:25" x14ac:dyDescent="0.25">
      <c r="A2236" t="s">
        <v>189</v>
      </c>
      <c r="B2236">
        <v>732.73299999999995</v>
      </c>
      <c r="C2236">
        <v>731.06200000000001</v>
      </c>
      <c r="D2236">
        <v>670.524</v>
      </c>
      <c r="E2236">
        <v>649.77499999999998</v>
      </c>
      <c r="F2236">
        <v>442.291</v>
      </c>
      <c r="G2236">
        <v>1.2300499999999999E-3</v>
      </c>
      <c r="H2236">
        <v>0.99972300000000003</v>
      </c>
      <c r="I2236">
        <v>0</v>
      </c>
    </row>
    <row r="2237" spans="1:25" x14ac:dyDescent="0.25">
      <c r="A2237" t="s">
        <v>189</v>
      </c>
      <c r="B2237">
        <v>734.24</v>
      </c>
      <c r="C2237">
        <v>732.202</v>
      </c>
      <c r="D2237">
        <v>670.61699999999996</v>
      </c>
      <c r="E2237">
        <v>649.86</v>
      </c>
      <c r="F2237">
        <v>442.85700000000003</v>
      </c>
      <c r="G2237">
        <v>1.2300499999999999E-3</v>
      </c>
      <c r="H2237">
        <v>0.99969300000000005</v>
      </c>
      <c r="I2237">
        <v>0</v>
      </c>
    </row>
    <row r="2238" spans="1:25" x14ac:dyDescent="0.25">
      <c r="A2238" t="s">
        <v>189</v>
      </c>
      <c r="B2238">
        <v>734.947</v>
      </c>
      <c r="C2238">
        <v>733.33799999999997</v>
      </c>
      <c r="D2238">
        <v>671.61</v>
      </c>
      <c r="E2238">
        <v>650.85199999999998</v>
      </c>
      <c r="F2238">
        <v>443.23</v>
      </c>
      <c r="G2238">
        <v>1.2300499999999999E-3</v>
      </c>
      <c r="H2238">
        <v>0.99990299999999999</v>
      </c>
      <c r="I2238">
        <v>0</v>
      </c>
    </row>
    <row r="2239" spans="1:25" x14ac:dyDescent="0.25">
      <c r="A2239" t="s">
        <v>189</v>
      </c>
      <c r="B2239">
        <v>732.22500000000002</v>
      </c>
      <c r="C2239">
        <v>730.471</v>
      </c>
      <c r="D2239">
        <v>668.81600000000003</v>
      </c>
      <c r="E2239">
        <v>648.077</v>
      </c>
      <c r="F2239">
        <v>441.70100000000002</v>
      </c>
      <c r="G2239">
        <v>1.2300499999999999E-3</v>
      </c>
      <c r="H2239">
        <v>0.99978400000000001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189</v>
      </c>
      <c r="B2240">
        <v>733.47799999999995</v>
      </c>
      <c r="C2240">
        <v>731.96199999999999</v>
      </c>
      <c r="D2240">
        <v>669.30100000000004</v>
      </c>
      <c r="E2240">
        <v>648.553</v>
      </c>
      <c r="F2240">
        <v>441.29599999999999</v>
      </c>
      <c r="G2240">
        <v>1.2300499999999999E-3</v>
      </c>
      <c r="H2240">
        <v>0.999969</v>
      </c>
      <c r="I2240">
        <v>0</v>
      </c>
      <c r="R2240">
        <f>AVERAGE(B2191:B2240)</f>
        <v>736.89363999999989</v>
      </c>
      <c r="S2240">
        <f>AVERAGE(C2191:C2240)</f>
        <v>735.13289999999984</v>
      </c>
      <c r="U2240">
        <f>_xlfn.VAR.P(B2191:B2240)</f>
        <v>9.952537110399982</v>
      </c>
      <c r="V2240">
        <f>_xlfn.VAR.P(C2191:C2240)</f>
        <v>9.6774380099999977</v>
      </c>
      <c r="X2240">
        <f>1.96*SQRT(U2240)/50</f>
        <v>0.12366675634674433</v>
      </c>
      <c r="Y2240">
        <f>1.96*SQRT(V2240)/50</f>
        <v>0.12194563683743014</v>
      </c>
    </row>
    <row r="2241" spans="1:9" x14ac:dyDescent="0.25">
      <c r="A2241" t="s">
        <v>190</v>
      </c>
      <c r="B2241">
        <v>37179.834600000002</v>
      </c>
      <c r="C2241" t="s">
        <v>37</v>
      </c>
    </row>
    <row r="2242" spans="1:9" x14ac:dyDescent="0.25">
      <c r="A2242" t="s">
        <v>191</v>
      </c>
      <c r="B2242">
        <v>362.048</v>
      </c>
      <c r="C2242">
        <v>360.51299999999998</v>
      </c>
      <c r="D2242">
        <v>311.952</v>
      </c>
      <c r="E2242">
        <v>306.67899999999997</v>
      </c>
      <c r="F2242">
        <v>27.7636</v>
      </c>
      <c r="G2242">
        <v>1.2300499999999999E-3</v>
      </c>
      <c r="H2242">
        <v>0.99936499999999995</v>
      </c>
      <c r="I2242">
        <v>0</v>
      </c>
    </row>
    <row r="2243" spans="1:9" x14ac:dyDescent="0.25">
      <c r="A2243" t="s">
        <v>191</v>
      </c>
      <c r="B2243">
        <v>360.49200000000002</v>
      </c>
      <c r="C2243">
        <v>359.072</v>
      </c>
      <c r="D2243">
        <v>310.64999999999998</v>
      </c>
      <c r="E2243">
        <v>305.45999999999998</v>
      </c>
      <c r="F2243">
        <v>27.715800000000002</v>
      </c>
      <c r="G2243">
        <v>1.2300499999999999E-3</v>
      </c>
      <c r="H2243">
        <v>0.99940499999999999</v>
      </c>
      <c r="I2243">
        <v>0</v>
      </c>
    </row>
    <row r="2244" spans="1:9" x14ac:dyDescent="0.25">
      <c r="A2244" t="s">
        <v>191</v>
      </c>
      <c r="B2244">
        <v>360.46199999999999</v>
      </c>
      <c r="C2244">
        <v>358.90800000000002</v>
      </c>
      <c r="D2244">
        <v>310.66300000000001</v>
      </c>
      <c r="E2244">
        <v>305.11700000000002</v>
      </c>
      <c r="F2244">
        <v>27.7056</v>
      </c>
      <c r="G2244">
        <v>1.2300499999999999E-3</v>
      </c>
      <c r="H2244">
        <v>0.999309</v>
      </c>
      <c r="I2244">
        <v>0</v>
      </c>
    </row>
    <row r="2245" spans="1:9" x14ac:dyDescent="0.25">
      <c r="A2245" t="s">
        <v>191</v>
      </c>
      <c r="B2245">
        <v>360.411</v>
      </c>
      <c r="C2245">
        <v>359.1</v>
      </c>
      <c r="D2245">
        <v>310.51299999999998</v>
      </c>
      <c r="E2245">
        <v>305.142</v>
      </c>
      <c r="F2245">
        <v>27.729900000000001</v>
      </c>
      <c r="G2245">
        <v>1.2300499999999999E-3</v>
      </c>
      <c r="H2245">
        <v>0.99998399999999998</v>
      </c>
      <c r="I2245">
        <v>0</v>
      </c>
    </row>
    <row r="2246" spans="1:9" x14ac:dyDescent="0.25">
      <c r="A2246" t="s">
        <v>191</v>
      </c>
      <c r="B2246">
        <v>360.22399999999999</v>
      </c>
      <c r="C2246">
        <v>358.75599999999997</v>
      </c>
      <c r="D2246">
        <v>310.76600000000002</v>
      </c>
      <c r="E2246">
        <v>305.06900000000002</v>
      </c>
      <c r="F2246">
        <v>27.7089</v>
      </c>
      <c r="G2246">
        <v>1.2300499999999999E-3</v>
      </c>
      <c r="H2246">
        <v>0.99968900000000005</v>
      </c>
      <c r="I2246">
        <v>0</v>
      </c>
    </row>
    <row r="2247" spans="1:9" x14ac:dyDescent="0.25">
      <c r="A2247" t="s">
        <v>191</v>
      </c>
      <c r="B2247">
        <v>362.63600000000002</v>
      </c>
      <c r="C2247">
        <v>361.09899999999999</v>
      </c>
      <c r="D2247">
        <v>312.74299999999999</v>
      </c>
      <c r="E2247">
        <v>307.17599999999999</v>
      </c>
      <c r="F2247">
        <v>27.697199999999999</v>
      </c>
      <c r="G2247">
        <v>1.2300499999999999E-3</v>
      </c>
      <c r="H2247">
        <v>0.99995100000000003</v>
      </c>
      <c r="I2247">
        <v>0</v>
      </c>
    </row>
    <row r="2248" spans="1:9" x14ac:dyDescent="0.25">
      <c r="A2248" t="s">
        <v>191</v>
      </c>
      <c r="B2248">
        <v>363.6</v>
      </c>
      <c r="C2248">
        <v>361.95600000000002</v>
      </c>
      <c r="D2248">
        <v>312.99900000000002</v>
      </c>
      <c r="E2248">
        <v>307.54500000000002</v>
      </c>
      <c r="F2248">
        <v>27.712800000000001</v>
      </c>
      <c r="G2248">
        <v>1.2300499999999999E-3</v>
      </c>
      <c r="H2248">
        <v>0.999699</v>
      </c>
      <c r="I2248">
        <v>0</v>
      </c>
    </row>
    <row r="2249" spans="1:9" x14ac:dyDescent="0.25">
      <c r="A2249" t="s">
        <v>191</v>
      </c>
      <c r="B2249">
        <v>359.40100000000001</v>
      </c>
      <c r="C2249">
        <v>357.94900000000001</v>
      </c>
      <c r="D2249">
        <v>310.05799999999999</v>
      </c>
      <c r="E2249">
        <v>304.67099999999999</v>
      </c>
      <c r="F2249">
        <v>27.7133</v>
      </c>
      <c r="G2249">
        <v>1.2300499999999999E-3</v>
      </c>
      <c r="H2249">
        <v>0.99895299999999998</v>
      </c>
      <c r="I2249">
        <v>0</v>
      </c>
    </row>
    <row r="2250" spans="1:9" x14ac:dyDescent="0.25">
      <c r="A2250" t="s">
        <v>191</v>
      </c>
      <c r="B2250">
        <v>362.351</v>
      </c>
      <c r="C2250">
        <v>360.62900000000002</v>
      </c>
      <c r="D2250">
        <v>311.70299999999997</v>
      </c>
      <c r="E2250">
        <v>306.33199999999999</v>
      </c>
      <c r="F2250">
        <v>27.7041</v>
      </c>
      <c r="G2250">
        <v>1.2300499999999999E-3</v>
      </c>
      <c r="H2250">
        <v>0.99943700000000002</v>
      </c>
      <c r="I2250">
        <v>0</v>
      </c>
    </row>
    <row r="2251" spans="1:9" x14ac:dyDescent="0.25">
      <c r="A2251" t="s">
        <v>191</v>
      </c>
      <c r="B2251">
        <v>361.14600000000002</v>
      </c>
      <c r="C2251">
        <v>359.06200000000001</v>
      </c>
      <c r="D2251">
        <v>310.68799999999999</v>
      </c>
      <c r="E2251">
        <v>305.17200000000003</v>
      </c>
      <c r="F2251">
        <v>27.7441</v>
      </c>
      <c r="G2251">
        <v>1.2300600000000001E-3</v>
      </c>
      <c r="H2251">
        <v>0.99989600000000001</v>
      </c>
      <c r="I2251">
        <v>0</v>
      </c>
    </row>
    <row r="2252" spans="1:9" x14ac:dyDescent="0.25">
      <c r="A2252" t="s">
        <v>191</v>
      </c>
      <c r="B2252">
        <v>360.10300000000001</v>
      </c>
      <c r="C2252">
        <v>358.54899999999998</v>
      </c>
      <c r="D2252">
        <v>310.57</v>
      </c>
      <c r="E2252">
        <v>305.08499999999998</v>
      </c>
      <c r="F2252">
        <v>27.7026</v>
      </c>
      <c r="G2252">
        <v>1.2300499999999999E-3</v>
      </c>
      <c r="H2252">
        <v>0.999278</v>
      </c>
      <c r="I2252">
        <v>0</v>
      </c>
    </row>
    <row r="2253" spans="1:9" x14ac:dyDescent="0.25">
      <c r="A2253" t="s">
        <v>191</v>
      </c>
      <c r="B2253">
        <v>360.43700000000001</v>
      </c>
      <c r="C2253">
        <v>359.036</v>
      </c>
      <c r="D2253">
        <v>310.82499999999999</v>
      </c>
      <c r="E2253">
        <v>305.52699999999999</v>
      </c>
      <c r="F2253">
        <v>27.708100000000002</v>
      </c>
      <c r="G2253">
        <v>1.2300499999999999E-3</v>
      </c>
      <c r="H2253">
        <v>0.99981500000000001</v>
      </c>
      <c r="I2253">
        <v>0</v>
      </c>
    </row>
    <row r="2254" spans="1:9" x14ac:dyDescent="0.25">
      <c r="A2254" t="s">
        <v>191</v>
      </c>
      <c r="B2254">
        <v>361.14600000000002</v>
      </c>
      <c r="C2254">
        <v>359.65699999999998</v>
      </c>
      <c r="D2254">
        <v>311.28800000000001</v>
      </c>
      <c r="E2254">
        <v>305.81900000000002</v>
      </c>
      <c r="F2254">
        <v>27.730499999999999</v>
      </c>
      <c r="G2254">
        <v>1.2300499999999999E-3</v>
      </c>
      <c r="H2254">
        <v>0.99992099999999995</v>
      </c>
      <c r="I2254">
        <v>0</v>
      </c>
    </row>
    <row r="2255" spans="1:9" x14ac:dyDescent="0.25">
      <c r="A2255" t="s">
        <v>191</v>
      </c>
      <c r="B2255">
        <v>360.399</v>
      </c>
      <c r="C2255">
        <v>359</v>
      </c>
      <c r="D2255">
        <v>310.84399999999999</v>
      </c>
      <c r="E2255">
        <v>305.416</v>
      </c>
      <c r="F2255">
        <v>27.724299999999999</v>
      </c>
      <c r="G2255">
        <v>1.2300499999999999E-3</v>
      </c>
      <c r="H2255">
        <v>0.99908799999999998</v>
      </c>
      <c r="I2255">
        <v>0</v>
      </c>
    </row>
    <row r="2256" spans="1:9" x14ac:dyDescent="0.25">
      <c r="A2256" t="s">
        <v>191</v>
      </c>
      <c r="B2256">
        <v>361.11599999999999</v>
      </c>
      <c r="C2256">
        <v>359.63499999999999</v>
      </c>
      <c r="D2256">
        <v>311.06799999999998</v>
      </c>
      <c r="E2256">
        <v>305.57600000000002</v>
      </c>
      <c r="F2256">
        <v>27.707799999999999</v>
      </c>
      <c r="G2256">
        <v>1.2300499999999999E-3</v>
      </c>
      <c r="H2256">
        <v>0.99986600000000003</v>
      </c>
      <c r="I2256">
        <v>0</v>
      </c>
    </row>
    <row r="2257" spans="1:9" x14ac:dyDescent="0.25">
      <c r="A2257" t="s">
        <v>191</v>
      </c>
      <c r="B2257">
        <v>359.39</v>
      </c>
      <c r="C2257">
        <v>357.91500000000002</v>
      </c>
      <c r="D2257">
        <v>310.42599999999999</v>
      </c>
      <c r="E2257">
        <v>304.85300000000001</v>
      </c>
      <c r="F2257">
        <v>27.7117</v>
      </c>
      <c r="G2257">
        <v>1.2300499999999999E-3</v>
      </c>
      <c r="H2257">
        <v>0.99997599999999998</v>
      </c>
      <c r="I2257">
        <v>0</v>
      </c>
    </row>
    <row r="2258" spans="1:9" x14ac:dyDescent="0.25">
      <c r="A2258" t="s">
        <v>191</v>
      </c>
      <c r="B2258">
        <v>361.2</v>
      </c>
      <c r="C2258">
        <v>359.815</v>
      </c>
      <c r="D2258">
        <v>311.38499999999999</v>
      </c>
      <c r="E2258">
        <v>306.02499999999998</v>
      </c>
      <c r="F2258">
        <v>27.696899999999999</v>
      </c>
      <c r="G2258">
        <v>1.2300600000000001E-3</v>
      </c>
      <c r="H2258">
        <v>0.99959900000000002</v>
      </c>
      <c r="I2258">
        <v>0</v>
      </c>
    </row>
    <row r="2259" spans="1:9" x14ac:dyDescent="0.25">
      <c r="A2259" t="s">
        <v>191</v>
      </c>
      <c r="B2259">
        <v>362.476</v>
      </c>
      <c r="C2259">
        <v>360.91500000000002</v>
      </c>
      <c r="D2259">
        <v>312.20699999999999</v>
      </c>
      <c r="E2259">
        <v>307.07</v>
      </c>
      <c r="F2259">
        <v>27.730599999999999</v>
      </c>
      <c r="G2259">
        <v>1.2300499999999999E-3</v>
      </c>
      <c r="H2259">
        <v>0.99959900000000002</v>
      </c>
      <c r="I2259">
        <v>0</v>
      </c>
    </row>
    <row r="2260" spans="1:9" x14ac:dyDescent="0.25">
      <c r="A2260" t="s">
        <v>191</v>
      </c>
      <c r="B2260">
        <v>360.79899999999998</v>
      </c>
      <c r="C2260">
        <v>359.22399999999999</v>
      </c>
      <c r="D2260">
        <v>311.08800000000002</v>
      </c>
      <c r="E2260">
        <v>305.44200000000001</v>
      </c>
      <c r="F2260">
        <v>27.6709</v>
      </c>
      <c r="G2260">
        <v>1.2300499999999999E-3</v>
      </c>
      <c r="H2260">
        <v>0.99973800000000002</v>
      </c>
      <c r="I2260">
        <v>0</v>
      </c>
    </row>
    <row r="2261" spans="1:9" x14ac:dyDescent="0.25">
      <c r="A2261" t="s">
        <v>191</v>
      </c>
      <c r="B2261">
        <v>362.28699999999998</v>
      </c>
      <c r="C2261">
        <v>360.86700000000002</v>
      </c>
      <c r="D2261">
        <v>312.31700000000001</v>
      </c>
      <c r="E2261">
        <v>306.803</v>
      </c>
      <c r="F2261">
        <v>27.730399999999999</v>
      </c>
      <c r="G2261">
        <v>1.2300499999999999E-3</v>
      </c>
      <c r="H2261">
        <v>0.99971200000000005</v>
      </c>
      <c r="I2261">
        <v>0</v>
      </c>
    </row>
    <row r="2262" spans="1:9" x14ac:dyDescent="0.25">
      <c r="A2262" t="s">
        <v>191</v>
      </c>
      <c r="B2262">
        <v>361.68200000000002</v>
      </c>
      <c r="C2262">
        <v>360.07799999999997</v>
      </c>
      <c r="D2262">
        <v>311.76100000000002</v>
      </c>
      <c r="E2262">
        <v>306.36799999999999</v>
      </c>
      <c r="F2262">
        <v>27.6859</v>
      </c>
      <c r="G2262">
        <v>1.2300499999999999E-3</v>
      </c>
      <c r="H2262">
        <v>0.99924400000000002</v>
      </c>
      <c r="I2262">
        <v>0</v>
      </c>
    </row>
    <row r="2263" spans="1:9" x14ac:dyDescent="0.25">
      <c r="A2263" t="s">
        <v>191</v>
      </c>
      <c r="B2263">
        <v>360.59100000000001</v>
      </c>
      <c r="C2263">
        <v>358.84899999999999</v>
      </c>
      <c r="D2263">
        <v>310.76799999999997</v>
      </c>
      <c r="E2263">
        <v>305.07600000000002</v>
      </c>
      <c r="F2263">
        <v>27.709199999999999</v>
      </c>
      <c r="G2263">
        <v>1.2300499999999999E-3</v>
      </c>
      <c r="H2263">
        <v>0.99997999999999998</v>
      </c>
      <c r="I2263">
        <v>0</v>
      </c>
    </row>
    <row r="2264" spans="1:9" x14ac:dyDescent="0.25">
      <c r="A2264" t="s">
        <v>191</v>
      </c>
      <c r="B2264">
        <v>362.07499999999999</v>
      </c>
      <c r="C2264">
        <v>360.334</v>
      </c>
      <c r="D2264">
        <v>311.95499999999998</v>
      </c>
      <c r="E2264">
        <v>306.52100000000002</v>
      </c>
      <c r="F2264">
        <v>27.748799999999999</v>
      </c>
      <c r="G2264">
        <v>1.2300499999999999E-3</v>
      </c>
      <c r="H2264">
        <v>0.99898900000000002</v>
      </c>
      <c r="I2264">
        <v>0</v>
      </c>
    </row>
    <row r="2265" spans="1:9" x14ac:dyDescent="0.25">
      <c r="A2265" t="s">
        <v>191</v>
      </c>
      <c r="B2265">
        <v>361.77499999999998</v>
      </c>
      <c r="C2265">
        <v>359.89699999999999</v>
      </c>
      <c r="D2265">
        <v>311.37099999999998</v>
      </c>
      <c r="E2265">
        <v>306.04000000000002</v>
      </c>
      <c r="F2265">
        <v>27.707899999999999</v>
      </c>
      <c r="G2265">
        <v>1.2300499999999999E-3</v>
      </c>
      <c r="H2265">
        <v>0.99935499999999999</v>
      </c>
      <c r="I2265">
        <v>0</v>
      </c>
    </row>
    <row r="2266" spans="1:9" x14ac:dyDescent="0.25">
      <c r="A2266" t="s">
        <v>191</v>
      </c>
      <c r="B2266">
        <v>361.30700000000002</v>
      </c>
      <c r="C2266">
        <v>359.84</v>
      </c>
      <c r="D2266">
        <v>311.53699999999998</v>
      </c>
      <c r="E2266">
        <v>305.98</v>
      </c>
      <c r="F2266">
        <v>27.735900000000001</v>
      </c>
      <c r="G2266">
        <v>1.2300499999999999E-3</v>
      </c>
      <c r="H2266">
        <v>0.99911700000000003</v>
      </c>
      <c r="I2266">
        <v>0</v>
      </c>
    </row>
    <row r="2267" spans="1:9" x14ac:dyDescent="0.25">
      <c r="A2267" t="s">
        <v>191</v>
      </c>
      <c r="B2267">
        <v>361.923</v>
      </c>
      <c r="C2267">
        <v>360.45299999999997</v>
      </c>
      <c r="D2267">
        <v>311.714</v>
      </c>
      <c r="E2267">
        <v>306.488</v>
      </c>
      <c r="F2267">
        <v>27.709299999999999</v>
      </c>
      <c r="G2267">
        <v>1.23007E-3</v>
      </c>
      <c r="H2267">
        <v>0.99958999999999998</v>
      </c>
      <c r="I2267">
        <v>0</v>
      </c>
    </row>
    <row r="2268" spans="1:9" x14ac:dyDescent="0.25">
      <c r="A2268" t="s">
        <v>191</v>
      </c>
      <c r="B2268">
        <v>359.26100000000002</v>
      </c>
      <c r="C2268">
        <v>357.72899999999998</v>
      </c>
      <c r="D2268">
        <v>310.22000000000003</v>
      </c>
      <c r="E2268">
        <v>304.61799999999999</v>
      </c>
      <c r="F2268">
        <v>27.723700000000001</v>
      </c>
      <c r="G2268">
        <v>1.2301E-3</v>
      </c>
      <c r="H2268">
        <v>0.99979300000000004</v>
      </c>
      <c r="I2268">
        <v>0</v>
      </c>
    </row>
    <row r="2269" spans="1:9" x14ac:dyDescent="0.25">
      <c r="A2269" t="s">
        <v>191</v>
      </c>
      <c r="B2269">
        <v>360.67599999999999</v>
      </c>
      <c r="C2269">
        <v>359.202</v>
      </c>
      <c r="D2269">
        <v>310.91000000000003</v>
      </c>
      <c r="E2269">
        <v>305.42</v>
      </c>
      <c r="F2269">
        <v>27.6953</v>
      </c>
      <c r="G2269">
        <v>1.2300600000000001E-3</v>
      </c>
      <c r="H2269">
        <v>0.99962099999999998</v>
      </c>
      <c r="I2269">
        <v>0</v>
      </c>
    </row>
    <row r="2270" spans="1:9" x14ac:dyDescent="0.25">
      <c r="A2270" t="s">
        <v>191</v>
      </c>
      <c r="B2270">
        <v>362.41199999999998</v>
      </c>
      <c r="C2270">
        <v>360.99599999999998</v>
      </c>
      <c r="D2270">
        <v>312.23399999999998</v>
      </c>
      <c r="E2270">
        <v>306.97699999999998</v>
      </c>
      <c r="F2270">
        <v>27.733599999999999</v>
      </c>
      <c r="G2270">
        <v>1.2301300000000001E-3</v>
      </c>
      <c r="H2270">
        <v>0.99950099999999997</v>
      </c>
      <c r="I2270">
        <v>0</v>
      </c>
    </row>
    <row r="2271" spans="1:9" x14ac:dyDescent="0.25">
      <c r="A2271" t="s">
        <v>191</v>
      </c>
      <c r="B2271">
        <v>359.10500000000002</v>
      </c>
      <c r="C2271">
        <v>357.38400000000001</v>
      </c>
      <c r="D2271">
        <v>309.67500000000001</v>
      </c>
      <c r="E2271">
        <v>304.22199999999998</v>
      </c>
      <c r="F2271">
        <v>27.700600000000001</v>
      </c>
      <c r="G2271">
        <v>1.2300499999999999E-3</v>
      </c>
      <c r="H2271">
        <v>0.99942600000000004</v>
      </c>
      <c r="I2271">
        <v>0</v>
      </c>
    </row>
    <row r="2272" spans="1:9" x14ac:dyDescent="0.25">
      <c r="A2272" t="s">
        <v>191</v>
      </c>
      <c r="B2272">
        <v>361.51100000000002</v>
      </c>
      <c r="C2272">
        <v>360.02199999999999</v>
      </c>
      <c r="D2272">
        <v>311.51900000000001</v>
      </c>
      <c r="E2272">
        <v>305.99299999999999</v>
      </c>
      <c r="F2272">
        <v>27.694700000000001</v>
      </c>
      <c r="G2272">
        <v>1.2300600000000001E-3</v>
      </c>
      <c r="H2272">
        <v>0.99926400000000004</v>
      </c>
      <c r="I2272">
        <v>0</v>
      </c>
    </row>
    <row r="2273" spans="1:9" x14ac:dyDescent="0.25">
      <c r="A2273" t="s">
        <v>191</v>
      </c>
      <c r="B2273">
        <v>362.33300000000003</v>
      </c>
      <c r="C2273">
        <v>360.04899999999998</v>
      </c>
      <c r="D2273">
        <v>311.93400000000003</v>
      </c>
      <c r="E2273">
        <v>306.46100000000001</v>
      </c>
      <c r="F2273">
        <v>27.711099999999998</v>
      </c>
      <c r="G2273">
        <v>1.2300499999999999E-3</v>
      </c>
      <c r="H2273">
        <v>0.99977899999999997</v>
      </c>
      <c r="I2273">
        <v>0</v>
      </c>
    </row>
    <row r="2274" spans="1:9" x14ac:dyDescent="0.25">
      <c r="A2274" t="s">
        <v>191</v>
      </c>
      <c r="B2274">
        <v>362.27699999999999</v>
      </c>
      <c r="C2274">
        <v>360.75799999999998</v>
      </c>
      <c r="D2274">
        <v>312.334</v>
      </c>
      <c r="E2274">
        <v>306.798</v>
      </c>
      <c r="F2274">
        <v>27.685500000000001</v>
      </c>
      <c r="G2274">
        <v>1.2300499999999999E-3</v>
      </c>
      <c r="H2274">
        <v>0.99916000000000005</v>
      </c>
      <c r="I2274">
        <v>0</v>
      </c>
    </row>
    <row r="2275" spans="1:9" x14ac:dyDescent="0.25">
      <c r="A2275" t="s">
        <v>191</v>
      </c>
      <c r="B2275">
        <v>362.346</v>
      </c>
      <c r="C2275">
        <v>360.87</v>
      </c>
      <c r="D2275">
        <v>312.47399999999999</v>
      </c>
      <c r="E2275">
        <v>307.161</v>
      </c>
      <c r="F2275">
        <v>27.713200000000001</v>
      </c>
      <c r="G2275">
        <v>1.2300499999999999E-3</v>
      </c>
      <c r="H2275">
        <v>0.999475</v>
      </c>
      <c r="I2275">
        <v>0</v>
      </c>
    </row>
    <row r="2276" spans="1:9" x14ac:dyDescent="0.25">
      <c r="A2276" t="s">
        <v>191</v>
      </c>
      <c r="B2276">
        <v>361.57299999999998</v>
      </c>
      <c r="C2276">
        <v>360.06200000000001</v>
      </c>
      <c r="D2276">
        <v>311.52499999999998</v>
      </c>
      <c r="E2276">
        <v>306.20699999999999</v>
      </c>
      <c r="F2276">
        <v>27.691800000000001</v>
      </c>
      <c r="G2276">
        <v>1.2300499999999999E-3</v>
      </c>
      <c r="H2276">
        <v>0.99966600000000005</v>
      </c>
      <c r="I2276">
        <v>0</v>
      </c>
    </row>
    <row r="2277" spans="1:9" x14ac:dyDescent="0.25">
      <c r="A2277" t="s">
        <v>191</v>
      </c>
      <c r="B2277">
        <v>361.12799999999999</v>
      </c>
      <c r="C2277">
        <v>359.64699999999999</v>
      </c>
      <c r="D2277">
        <v>311.46100000000001</v>
      </c>
      <c r="E2277">
        <v>306.08300000000003</v>
      </c>
      <c r="F2277">
        <v>27.746099999999998</v>
      </c>
      <c r="G2277">
        <v>1.2300499999999999E-3</v>
      </c>
      <c r="H2277">
        <v>0.99999499999999997</v>
      </c>
      <c r="I2277">
        <v>0</v>
      </c>
    </row>
    <row r="2278" spans="1:9" x14ac:dyDescent="0.25">
      <c r="A2278" t="s">
        <v>191</v>
      </c>
      <c r="B2278">
        <v>364.23899999999998</v>
      </c>
      <c r="C2278">
        <v>362.81599999999997</v>
      </c>
      <c r="D2278">
        <v>313.608</v>
      </c>
      <c r="E2278">
        <v>308.322</v>
      </c>
      <c r="F2278">
        <v>27.731999999999999</v>
      </c>
      <c r="G2278">
        <v>1.2300600000000001E-3</v>
      </c>
      <c r="H2278">
        <v>0.99885900000000005</v>
      </c>
      <c r="I2278">
        <v>0</v>
      </c>
    </row>
    <row r="2279" spans="1:9" x14ac:dyDescent="0.25">
      <c r="A2279" t="s">
        <v>191</v>
      </c>
      <c r="B2279">
        <v>360.20499999999998</v>
      </c>
      <c r="C2279">
        <v>358.67</v>
      </c>
      <c r="D2279">
        <v>311.03500000000003</v>
      </c>
      <c r="E2279">
        <v>305.48</v>
      </c>
      <c r="F2279">
        <v>27.691600000000001</v>
      </c>
      <c r="G2279">
        <v>1.2300499999999999E-3</v>
      </c>
      <c r="H2279">
        <v>0.99946299999999999</v>
      </c>
      <c r="I2279">
        <v>0</v>
      </c>
    </row>
    <row r="2280" spans="1:9" x14ac:dyDescent="0.25">
      <c r="A2280" t="s">
        <v>191</v>
      </c>
      <c r="B2280">
        <v>361.89299999999997</v>
      </c>
      <c r="C2280">
        <v>360.416</v>
      </c>
      <c r="D2280">
        <v>312.02199999999999</v>
      </c>
      <c r="E2280">
        <v>306.72500000000002</v>
      </c>
      <c r="F2280">
        <v>27.7089</v>
      </c>
      <c r="G2280">
        <v>1.2300499999999999E-3</v>
      </c>
      <c r="H2280">
        <v>0.999942</v>
      </c>
      <c r="I2280">
        <v>0</v>
      </c>
    </row>
    <row r="2281" spans="1:9" x14ac:dyDescent="0.25">
      <c r="A2281" t="s">
        <v>191</v>
      </c>
      <c r="B2281">
        <v>362.529</v>
      </c>
      <c r="C2281">
        <v>361.10500000000002</v>
      </c>
      <c r="D2281">
        <v>312.78399999999999</v>
      </c>
      <c r="E2281">
        <v>307.435</v>
      </c>
      <c r="F2281">
        <v>27.7288</v>
      </c>
      <c r="G2281">
        <v>1.23007E-3</v>
      </c>
      <c r="H2281">
        <v>0.99955400000000005</v>
      </c>
      <c r="I2281">
        <v>0</v>
      </c>
    </row>
    <row r="2282" spans="1:9" x14ac:dyDescent="0.25">
      <c r="A2282" t="s">
        <v>191</v>
      </c>
      <c r="B2282">
        <v>360.178</v>
      </c>
      <c r="C2282">
        <v>358.71</v>
      </c>
      <c r="D2282">
        <v>311.053</v>
      </c>
      <c r="E2282">
        <v>305.608</v>
      </c>
      <c r="F2282">
        <v>27.695699999999999</v>
      </c>
      <c r="G2282">
        <v>1.23007E-3</v>
      </c>
      <c r="H2282">
        <v>0.99861999999999995</v>
      </c>
      <c r="I2282">
        <v>0</v>
      </c>
    </row>
    <row r="2283" spans="1:9" x14ac:dyDescent="0.25">
      <c r="A2283" t="s">
        <v>191</v>
      </c>
      <c r="B2283">
        <v>360.334</v>
      </c>
      <c r="C2283">
        <v>358.76799999999997</v>
      </c>
      <c r="D2283">
        <v>310.74299999999999</v>
      </c>
      <c r="E2283">
        <v>305.19600000000003</v>
      </c>
      <c r="F2283">
        <v>27.726900000000001</v>
      </c>
      <c r="G2283">
        <v>1.2300499999999999E-3</v>
      </c>
      <c r="H2283">
        <v>0.99962099999999998</v>
      </c>
      <c r="I2283">
        <v>0</v>
      </c>
    </row>
    <row r="2284" spans="1:9" x14ac:dyDescent="0.25">
      <c r="A2284" t="s">
        <v>191</v>
      </c>
      <c r="B2284">
        <v>362.80799999999999</v>
      </c>
      <c r="C2284">
        <v>361.01799999999997</v>
      </c>
      <c r="D2284">
        <v>312.404</v>
      </c>
      <c r="E2284">
        <v>307.18400000000003</v>
      </c>
      <c r="F2284">
        <v>27.723500000000001</v>
      </c>
      <c r="G2284">
        <v>1.2300499999999999E-3</v>
      </c>
      <c r="H2284">
        <v>0.99996700000000005</v>
      </c>
      <c r="I2284">
        <v>0</v>
      </c>
    </row>
    <row r="2285" spans="1:9" x14ac:dyDescent="0.25">
      <c r="A2285" t="s">
        <v>191</v>
      </c>
      <c r="B2285">
        <v>362.83</v>
      </c>
      <c r="C2285">
        <v>361.34199999999998</v>
      </c>
      <c r="D2285">
        <v>312.72000000000003</v>
      </c>
      <c r="E2285">
        <v>307.25799999999998</v>
      </c>
      <c r="F2285">
        <v>27.742699999999999</v>
      </c>
      <c r="G2285">
        <v>1.2300499999999999E-3</v>
      </c>
      <c r="H2285">
        <v>0.99950499999999998</v>
      </c>
      <c r="I2285">
        <v>0</v>
      </c>
    </row>
    <row r="2286" spans="1:9" x14ac:dyDescent="0.25">
      <c r="A2286" t="s">
        <v>191</v>
      </c>
      <c r="B2286">
        <v>361.262</v>
      </c>
      <c r="C2286">
        <v>359.8</v>
      </c>
      <c r="D2286">
        <v>311.666</v>
      </c>
      <c r="E2286">
        <v>306.25900000000001</v>
      </c>
      <c r="F2286">
        <v>27.6846</v>
      </c>
      <c r="G2286">
        <v>1.2300600000000001E-3</v>
      </c>
      <c r="H2286">
        <v>0.99922699999999998</v>
      </c>
      <c r="I2286">
        <v>0</v>
      </c>
    </row>
    <row r="2287" spans="1:9" x14ac:dyDescent="0.25">
      <c r="A2287" t="s">
        <v>191</v>
      </c>
      <c r="B2287">
        <v>361.12299999999999</v>
      </c>
      <c r="C2287">
        <v>358.988</v>
      </c>
      <c r="D2287">
        <v>311.35500000000002</v>
      </c>
      <c r="E2287">
        <v>305.73500000000001</v>
      </c>
      <c r="F2287">
        <v>27.675699999999999</v>
      </c>
      <c r="G2287">
        <v>1.23007E-3</v>
      </c>
      <c r="H2287">
        <v>0.99944500000000003</v>
      </c>
      <c r="I2287">
        <v>0</v>
      </c>
    </row>
    <row r="2288" spans="1:9" x14ac:dyDescent="0.25">
      <c r="A2288" t="s">
        <v>191</v>
      </c>
      <c r="B2288">
        <v>361.286</v>
      </c>
      <c r="C2288">
        <v>359.80200000000002</v>
      </c>
      <c r="D2288">
        <v>311.70999999999998</v>
      </c>
      <c r="E2288">
        <v>306.315</v>
      </c>
      <c r="F2288">
        <v>27.701799999999999</v>
      </c>
      <c r="G2288">
        <v>1.2300600000000001E-3</v>
      </c>
      <c r="H2288">
        <v>0.99965899999999996</v>
      </c>
      <c r="I2288">
        <v>0</v>
      </c>
    </row>
    <row r="2289" spans="1:25" x14ac:dyDescent="0.25">
      <c r="A2289" t="s">
        <v>191</v>
      </c>
      <c r="B2289">
        <v>364.17099999999999</v>
      </c>
      <c r="C2289">
        <v>362.59100000000001</v>
      </c>
      <c r="D2289">
        <v>313.50900000000001</v>
      </c>
      <c r="E2289">
        <v>307.87099999999998</v>
      </c>
      <c r="F2289">
        <v>27.7227</v>
      </c>
      <c r="G2289">
        <v>1.2300499999999999E-3</v>
      </c>
      <c r="H2289">
        <v>0.999915</v>
      </c>
      <c r="I2289">
        <v>0</v>
      </c>
    </row>
    <row r="2290" spans="1:25" x14ac:dyDescent="0.25">
      <c r="A2290" t="s">
        <v>191</v>
      </c>
      <c r="B2290">
        <v>360.64600000000002</v>
      </c>
      <c r="C2290">
        <v>359.12700000000001</v>
      </c>
      <c r="D2290">
        <v>311.11700000000002</v>
      </c>
      <c r="E2290">
        <v>305.82900000000001</v>
      </c>
      <c r="F2290">
        <v>27.6951</v>
      </c>
      <c r="G2290">
        <v>1.2300499999999999E-3</v>
      </c>
      <c r="H2290">
        <v>0.999996</v>
      </c>
      <c r="I2290">
        <v>0</v>
      </c>
    </row>
    <row r="2291" spans="1:25" x14ac:dyDescent="0.25">
      <c r="A2291" t="s">
        <v>191</v>
      </c>
      <c r="B2291">
        <v>362.03199999999998</v>
      </c>
      <c r="C2291">
        <v>360.50200000000001</v>
      </c>
      <c r="D2291">
        <v>312.18900000000002</v>
      </c>
      <c r="E2291">
        <v>306.64699999999999</v>
      </c>
      <c r="F2291">
        <v>27.720099999999999</v>
      </c>
      <c r="G2291">
        <v>1.2300499999999999E-3</v>
      </c>
      <c r="H2291">
        <v>0.999417</v>
      </c>
      <c r="I2291">
        <v>0</v>
      </c>
    </row>
    <row r="2292" spans="1:25" x14ac:dyDescent="0.25">
      <c r="A2292" t="s">
        <v>191</v>
      </c>
      <c r="B2292">
        <v>364.28899999999999</v>
      </c>
      <c r="C2292">
        <v>362.97</v>
      </c>
      <c r="D2292">
        <v>313.81099999999998</v>
      </c>
      <c r="E2292">
        <v>308.322</v>
      </c>
      <c r="F2292">
        <v>27.7239</v>
      </c>
      <c r="G2292">
        <v>1.2300499999999999E-3</v>
      </c>
      <c r="H2292">
        <v>0.99969300000000005</v>
      </c>
      <c r="I2292">
        <v>0</v>
      </c>
    </row>
    <row r="2293" spans="1:25" x14ac:dyDescent="0.25">
      <c r="A2293" t="s">
        <v>191</v>
      </c>
      <c r="B2293">
        <v>361.68299999999999</v>
      </c>
      <c r="C2293">
        <v>359.94900000000001</v>
      </c>
      <c r="D2293">
        <v>311.678</v>
      </c>
      <c r="E2293">
        <v>306.31099999999998</v>
      </c>
      <c r="F2293">
        <v>27.722100000000001</v>
      </c>
      <c r="G2293">
        <v>1.2300499999999999E-3</v>
      </c>
      <c r="H2293">
        <v>0.99941199999999997</v>
      </c>
      <c r="I2293">
        <v>0</v>
      </c>
    </row>
    <row r="2294" spans="1:25" x14ac:dyDescent="0.25">
      <c r="A2294" t="s">
        <v>191</v>
      </c>
      <c r="B2294">
        <v>361.12900000000002</v>
      </c>
      <c r="C2294">
        <v>359.59500000000003</v>
      </c>
      <c r="D2294">
        <v>310.97699999999998</v>
      </c>
      <c r="E2294">
        <v>305.67099999999999</v>
      </c>
      <c r="F2294">
        <v>27.694199999999999</v>
      </c>
      <c r="G2294">
        <v>1.2300499999999999E-3</v>
      </c>
      <c r="H2294">
        <v>0.99985199999999996</v>
      </c>
      <c r="I2294">
        <v>0</v>
      </c>
    </row>
    <row r="2295" spans="1:25" x14ac:dyDescent="0.25">
      <c r="A2295" t="s">
        <v>191</v>
      </c>
      <c r="B2295">
        <v>363.495</v>
      </c>
      <c r="C2295">
        <v>362.029</v>
      </c>
      <c r="D2295">
        <v>313.51600000000002</v>
      </c>
      <c r="E2295">
        <v>307.89600000000002</v>
      </c>
      <c r="F2295">
        <v>27.7088</v>
      </c>
      <c r="G2295">
        <v>1.2300499999999999E-3</v>
      </c>
      <c r="H2295">
        <v>0.99981100000000001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191</v>
      </c>
      <c r="B2296">
        <v>362.048</v>
      </c>
      <c r="C2296">
        <v>360.56700000000001</v>
      </c>
      <c r="D2296">
        <v>312.28100000000001</v>
      </c>
      <c r="E2296">
        <v>306.995</v>
      </c>
      <c r="F2296">
        <v>27.686699999999998</v>
      </c>
      <c r="G2296">
        <v>1.2300499999999999E-3</v>
      </c>
      <c r="H2296">
        <v>0.99945899999999999</v>
      </c>
      <c r="I2296">
        <v>0</v>
      </c>
      <c r="R2296">
        <f>AVERAGE(B2247:B2296)</f>
        <v>361.57283999999999</v>
      </c>
      <c r="S2296">
        <f>AVERAGE(C2247:C2296)</f>
        <v>360.00485999999995</v>
      </c>
      <c r="U2296">
        <f>_xlfn.VAR.P(B2247:B2296)</f>
        <v>1.5072392943999913</v>
      </c>
      <c r="V2296">
        <f>_xlfn.VAR.P(C2247:C2296)</f>
        <v>1.5503559604000012</v>
      </c>
      <c r="X2296">
        <f>1.96*SQRT(U2296)/50</f>
        <v>4.812571235157774E-2</v>
      </c>
      <c r="Y2296">
        <f>1.96*SQRT(V2296)/50</f>
        <v>4.8809210022177758E-2</v>
      </c>
    </row>
    <row r="2297" spans="1:25" x14ac:dyDescent="0.25">
      <c r="A2297" t="s">
        <v>191</v>
      </c>
      <c r="B2297">
        <v>18372.135900000001</v>
      </c>
      <c r="C2297" t="s">
        <v>37</v>
      </c>
    </row>
    <row r="2298" spans="1:25" x14ac:dyDescent="0.25">
      <c r="A2298" t="s">
        <v>192</v>
      </c>
      <c r="B2298">
        <v>668.26700000000005</v>
      </c>
      <c r="C2298">
        <v>666.56600000000003</v>
      </c>
      <c r="D2298">
        <v>600.09199999999998</v>
      </c>
      <c r="E2298">
        <v>223.03800000000001</v>
      </c>
      <c r="F2298">
        <v>0</v>
      </c>
      <c r="G2298">
        <v>0.5</v>
      </c>
      <c r="H2298">
        <v>1</v>
      </c>
      <c r="I2298">
        <v>0</v>
      </c>
    </row>
    <row r="2299" spans="1:25" x14ac:dyDescent="0.25">
      <c r="A2299" t="s">
        <v>192</v>
      </c>
      <c r="B2299">
        <v>660.34100000000001</v>
      </c>
      <c r="C2299">
        <v>658.69299999999998</v>
      </c>
      <c r="D2299">
        <v>595.09199999999998</v>
      </c>
      <c r="E2299">
        <v>220.16499999999999</v>
      </c>
      <c r="F2299">
        <v>0</v>
      </c>
      <c r="G2299">
        <v>0.5</v>
      </c>
      <c r="H2299">
        <v>1</v>
      </c>
      <c r="I2299">
        <v>0</v>
      </c>
    </row>
    <row r="2300" spans="1:25" x14ac:dyDescent="0.25">
      <c r="A2300" t="s">
        <v>192</v>
      </c>
      <c r="B2300">
        <v>659.42</v>
      </c>
      <c r="C2300">
        <v>657.58199999999999</v>
      </c>
      <c r="D2300">
        <v>595.44799999999998</v>
      </c>
      <c r="E2300">
        <v>221.30500000000001</v>
      </c>
      <c r="F2300">
        <v>0</v>
      </c>
      <c r="G2300">
        <v>0.5</v>
      </c>
      <c r="H2300">
        <v>1</v>
      </c>
      <c r="I2300">
        <v>0</v>
      </c>
    </row>
    <row r="2301" spans="1:25" x14ac:dyDescent="0.25">
      <c r="A2301" t="s">
        <v>192</v>
      </c>
      <c r="B2301">
        <v>660.77599999999995</v>
      </c>
      <c r="C2301">
        <v>658.99300000000005</v>
      </c>
      <c r="D2301">
        <v>595.52499999999998</v>
      </c>
      <c r="E2301">
        <v>221.88399999999999</v>
      </c>
      <c r="F2301">
        <v>0</v>
      </c>
      <c r="G2301">
        <v>0.5</v>
      </c>
      <c r="H2301">
        <v>1</v>
      </c>
      <c r="I2301">
        <v>0</v>
      </c>
    </row>
    <row r="2302" spans="1:25" x14ac:dyDescent="0.25">
      <c r="A2302" t="s">
        <v>192</v>
      </c>
      <c r="B2302">
        <v>661.755</v>
      </c>
      <c r="C2302">
        <v>659.95399999999995</v>
      </c>
      <c r="D2302">
        <v>596.70600000000002</v>
      </c>
      <c r="E2302">
        <v>221.245</v>
      </c>
      <c r="F2302">
        <v>0</v>
      </c>
      <c r="G2302">
        <v>0.5</v>
      </c>
      <c r="H2302">
        <v>1</v>
      </c>
      <c r="I2302">
        <v>0</v>
      </c>
    </row>
    <row r="2303" spans="1:25" x14ac:dyDescent="0.25">
      <c r="A2303" t="s">
        <v>192</v>
      </c>
      <c r="B2303">
        <v>659.65300000000002</v>
      </c>
      <c r="C2303">
        <v>658.08799999999997</v>
      </c>
      <c r="D2303">
        <v>595.50300000000004</v>
      </c>
      <c r="E2303">
        <v>221.27699999999999</v>
      </c>
      <c r="F2303">
        <v>0</v>
      </c>
      <c r="G2303">
        <v>0.5</v>
      </c>
      <c r="H2303">
        <v>1</v>
      </c>
      <c r="I2303">
        <v>0</v>
      </c>
    </row>
    <row r="2304" spans="1:25" x14ac:dyDescent="0.25">
      <c r="A2304" t="s">
        <v>192</v>
      </c>
      <c r="B2304">
        <v>660.19</v>
      </c>
      <c r="C2304">
        <v>658.11300000000006</v>
      </c>
      <c r="D2304">
        <v>595.48099999999999</v>
      </c>
      <c r="E2304">
        <v>222.2</v>
      </c>
      <c r="F2304">
        <v>0</v>
      </c>
      <c r="G2304">
        <v>0.5</v>
      </c>
      <c r="H2304">
        <v>1</v>
      </c>
      <c r="I2304">
        <v>0</v>
      </c>
    </row>
    <row r="2305" spans="1:9" x14ac:dyDescent="0.25">
      <c r="A2305" t="s">
        <v>192</v>
      </c>
      <c r="B2305">
        <v>659.53899999999999</v>
      </c>
      <c r="C2305">
        <v>657.54300000000001</v>
      </c>
      <c r="D2305">
        <v>594.93600000000004</v>
      </c>
      <c r="E2305">
        <v>221.32300000000001</v>
      </c>
      <c r="F2305">
        <v>0</v>
      </c>
      <c r="G2305">
        <v>0.5</v>
      </c>
      <c r="H2305">
        <v>1</v>
      </c>
      <c r="I2305">
        <v>0</v>
      </c>
    </row>
    <row r="2306" spans="1:9" x14ac:dyDescent="0.25">
      <c r="A2306" t="s">
        <v>192</v>
      </c>
      <c r="B2306">
        <v>660.23599999999999</v>
      </c>
      <c r="C2306">
        <v>658.58100000000002</v>
      </c>
      <c r="D2306">
        <v>595.35900000000004</v>
      </c>
      <c r="E2306">
        <v>222.01300000000001</v>
      </c>
      <c r="F2306">
        <v>0</v>
      </c>
      <c r="G2306">
        <v>0.5</v>
      </c>
      <c r="H2306">
        <v>1</v>
      </c>
      <c r="I2306">
        <v>0</v>
      </c>
    </row>
    <row r="2307" spans="1:9" x14ac:dyDescent="0.25">
      <c r="A2307" t="s">
        <v>192</v>
      </c>
      <c r="B2307">
        <v>663.48</v>
      </c>
      <c r="C2307">
        <v>661.77099999999996</v>
      </c>
      <c r="D2307">
        <v>598.56700000000001</v>
      </c>
      <c r="E2307">
        <v>224.435</v>
      </c>
      <c r="F2307">
        <v>0</v>
      </c>
      <c r="G2307">
        <v>0.5</v>
      </c>
      <c r="H2307">
        <v>1</v>
      </c>
      <c r="I2307">
        <v>0</v>
      </c>
    </row>
    <row r="2308" spans="1:9" x14ac:dyDescent="0.25">
      <c r="A2308" t="s">
        <v>192</v>
      </c>
      <c r="B2308">
        <v>658.91600000000005</v>
      </c>
      <c r="C2308">
        <v>657.15099999999995</v>
      </c>
      <c r="D2308">
        <v>593.99099999999999</v>
      </c>
      <c r="E2308">
        <v>221.10599999999999</v>
      </c>
      <c r="F2308">
        <v>0</v>
      </c>
      <c r="G2308">
        <v>0.5</v>
      </c>
      <c r="H2308">
        <v>1</v>
      </c>
      <c r="I2308">
        <v>0</v>
      </c>
    </row>
    <row r="2309" spans="1:9" x14ac:dyDescent="0.25">
      <c r="A2309" t="s">
        <v>192</v>
      </c>
      <c r="B2309">
        <v>658.60599999999999</v>
      </c>
      <c r="C2309">
        <v>656.62699999999995</v>
      </c>
      <c r="D2309">
        <v>594.15899999999999</v>
      </c>
      <c r="E2309">
        <v>221.84399999999999</v>
      </c>
      <c r="F2309">
        <v>0</v>
      </c>
      <c r="G2309">
        <v>0.5</v>
      </c>
      <c r="H2309">
        <v>1</v>
      </c>
      <c r="I2309">
        <v>0</v>
      </c>
    </row>
    <row r="2310" spans="1:9" x14ac:dyDescent="0.25">
      <c r="A2310" t="s">
        <v>192</v>
      </c>
      <c r="B2310">
        <v>660.52300000000002</v>
      </c>
      <c r="C2310">
        <v>658.65499999999997</v>
      </c>
      <c r="D2310">
        <v>595.64700000000005</v>
      </c>
      <c r="E2310">
        <v>222.38499999999999</v>
      </c>
      <c r="F2310">
        <v>0</v>
      </c>
      <c r="G2310">
        <v>0.5</v>
      </c>
      <c r="H2310">
        <v>1</v>
      </c>
      <c r="I2310">
        <v>0</v>
      </c>
    </row>
    <row r="2311" spans="1:9" x14ac:dyDescent="0.25">
      <c r="A2311" t="s">
        <v>192</v>
      </c>
      <c r="B2311">
        <v>658.48</v>
      </c>
      <c r="C2311">
        <v>656.80399999999997</v>
      </c>
      <c r="D2311">
        <v>594.18799999999999</v>
      </c>
      <c r="E2311">
        <v>221.095</v>
      </c>
      <c r="F2311">
        <v>0</v>
      </c>
      <c r="G2311">
        <v>0.5</v>
      </c>
      <c r="H2311">
        <v>1</v>
      </c>
      <c r="I2311">
        <v>0</v>
      </c>
    </row>
    <row r="2312" spans="1:9" x14ac:dyDescent="0.25">
      <c r="A2312" t="s">
        <v>192</v>
      </c>
      <c r="B2312">
        <v>659.41600000000005</v>
      </c>
      <c r="C2312">
        <v>657.62599999999998</v>
      </c>
      <c r="D2312">
        <v>594.22900000000004</v>
      </c>
      <c r="E2312">
        <v>221.376</v>
      </c>
      <c r="F2312">
        <v>0</v>
      </c>
      <c r="G2312">
        <v>0.5</v>
      </c>
      <c r="H2312">
        <v>1</v>
      </c>
      <c r="I2312">
        <v>0</v>
      </c>
    </row>
    <row r="2313" spans="1:9" x14ac:dyDescent="0.25">
      <c r="A2313" t="s">
        <v>192</v>
      </c>
      <c r="B2313">
        <v>658.19100000000003</v>
      </c>
      <c r="C2313">
        <v>656.16399999999999</v>
      </c>
      <c r="D2313">
        <v>593.50599999999997</v>
      </c>
      <c r="E2313">
        <v>220.53299999999999</v>
      </c>
      <c r="F2313">
        <v>0</v>
      </c>
      <c r="G2313">
        <v>0.5</v>
      </c>
      <c r="H2313">
        <v>1</v>
      </c>
      <c r="I2313">
        <v>0</v>
      </c>
    </row>
    <row r="2314" spans="1:9" x14ac:dyDescent="0.25">
      <c r="A2314" t="s">
        <v>192</v>
      </c>
      <c r="B2314">
        <v>658.17700000000002</v>
      </c>
      <c r="C2314">
        <v>656.40800000000002</v>
      </c>
      <c r="D2314">
        <v>593.90499999999997</v>
      </c>
      <c r="E2314">
        <v>221.28299999999999</v>
      </c>
      <c r="F2314">
        <v>0</v>
      </c>
      <c r="G2314">
        <v>0.5</v>
      </c>
      <c r="H2314">
        <v>1</v>
      </c>
      <c r="I2314">
        <v>0</v>
      </c>
    </row>
    <row r="2315" spans="1:9" x14ac:dyDescent="0.25">
      <c r="A2315" t="s">
        <v>192</v>
      </c>
      <c r="B2315">
        <v>660.92600000000004</v>
      </c>
      <c r="C2315">
        <v>659.14700000000005</v>
      </c>
      <c r="D2315">
        <v>596.16899999999998</v>
      </c>
      <c r="E2315">
        <v>221.881</v>
      </c>
      <c r="F2315">
        <v>0</v>
      </c>
      <c r="G2315">
        <v>0.5</v>
      </c>
      <c r="H2315">
        <v>1</v>
      </c>
      <c r="I2315">
        <v>0</v>
      </c>
    </row>
    <row r="2316" spans="1:9" x14ac:dyDescent="0.25">
      <c r="A2316" t="s">
        <v>192</v>
      </c>
      <c r="B2316">
        <v>665.52</v>
      </c>
      <c r="C2316">
        <v>663.64800000000002</v>
      </c>
      <c r="D2316">
        <v>599.14400000000001</v>
      </c>
      <c r="E2316">
        <v>222.15</v>
      </c>
      <c r="F2316">
        <v>0</v>
      </c>
      <c r="G2316">
        <v>0.5</v>
      </c>
      <c r="H2316">
        <v>1</v>
      </c>
      <c r="I2316">
        <v>0</v>
      </c>
    </row>
    <row r="2317" spans="1:9" x14ac:dyDescent="0.25">
      <c r="A2317" t="s">
        <v>192</v>
      </c>
      <c r="B2317">
        <v>659.54399999999998</v>
      </c>
      <c r="C2317">
        <v>657.83799999999997</v>
      </c>
      <c r="D2317">
        <v>595.54700000000003</v>
      </c>
      <c r="E2317">
        <v>221.18600000000001</v>
      </c>
      <c r="F2317">
        <v>0</v>
      </c>
      <c r="G2317">
        <v>0.5</v>
      </c>
      <c r="H2317">
        <v>1</v>
      </c>
      <c r="I2317">
        <v>0</v>
      </c>
    </row>
    <row r="2318" spans="1:9" x14ac:dyDescent="0.25">
      <c r="A2318" t="s">
        <v>192</v>
      </c>
      <c r="B2318">
        <v>660.97199999999998</v>
      </c>
      <c r="C2318">
        <v>659.10199999999998</v>
      </c>
      <c r="D2318">
        <v>596.68899999999996</v>
      </c>
      <c r="E2318">
        <v>221.261</v>
      </c>
      <c r="F2318">
        <v>0</v>
      </c>
      <c r="G2318">
        <v>0.5</v>
      </c>
      <c r="H2318">
        <v>1</v>
      </c>
      <c r="I2318">
        <v>0</v>
      </c>
    </row>
    <row r="2319" spans="1:9" x14ac:dyDescent="0.25">
      <c r="A2319" t="s">
        <v>192</v>
      </c>
      <c r="B2319">
        <v>659.68600000000004</v>
      </c>
      <c r="C2319">
        <v>657.90300000000002</v>
      </c>
      <c r="D2319">
        <v>593.73500000000001</v>
      </c>
      <c r="E2319">
        <v>221.18600000000001</v>
      </c>
      <c r="F2319">
        <v>0</v>
      </c>
      <c r="G2319">
        <v>0.5</v>
      </c>
      <c r="H2319">
        <v>1</v>
      </c>
      <c r="I2319">
        <v>0</v>
      </c>
    </row>
    <row r="2320" spans="1:9" x14ac:dyDescent="0.25">
      <c r="A2320" t="s">
        <v>192</v>
      </c>
      <c r="B2320">
        <v>658.25199999999995</v>
      </c>
      <c r="C2320">
        <v>656.41200000000003</v>
      </c>
      <c r="D2320">
        <v>593.98900000000003</v>
      </c>
      <c r="E2320">
        <v>220.917</v>
      </c>
      <c r="F2320">
        <v>0</v>
      </c>
      <c r="G2320">
        <v>0.5</v>
      </c>
      <c r="H2320">
        <v>1</v>
      </c>
      <c r="I2320">
        <v>0</v>
      </c>
    </row>
    <row r="2321" spans="1:9" x14ac:dyDescent="0.25">
      <c r="A2321" t="s">
        <v>192</v>
      </c>
      <c r="B2321">
        <v>661.87300000000005</v>
      </c>
      <c r="C2321">
        <v>659.923</v>
      </c>
      <c r="D2321">
        <v>596.21199999999999</v>
      </c>
      <c r="E2321">
        <v>221.965</v>
      </c>
      <c r="F2321">
        <v>0</v>
      </c>
      <c r="G2321">
        <v>0.5</v>
      </c>
      <c r="H2321">
        <v>1</v>
      </c>
      <c r="I2321">
        <v>0</v>
      </c>
    </row>
    <row r="2322" spans="1:9" x14ac:dyDescent="0.25">
      <c r="A2322" t="s">
        <v>192</v>
      </c>
      <c r="B2322">
        <v>662.01199999999994</v>
      </c>
      <c r="C2322">
        <v>660.298</v>
      </c>
      <c r="D2322">
        <v>597.12800000000004</v>
      </c>
      <c r="E2322">
        <v>221.37</v>
      </c>
      <c r="F2322">
        <v>0</v>
      </c>
      <c r="G2322">
        <v>0.5</v>
      </c>
      <c r="H2322">
        <v>1</v>
      </c>
      <c r="I2322">
        <v>0</v>
      </c>
    </row>
    <row r="2323" spans="1:9" x14ac:dyDescent="0.25">
      <c r="A2323" t="s">
        <v>192</v>
      </c>
      <c r="B2323">
        <v>661.33699999999999</v>
      </c>
      <c r="C2323">
        <v>659.45100000000002</v>
      </c>
      <c r="D2323">
        <v>596.601</v>
      </c>
      <c r="E2323">
        <v>222.43</v>
      </c>
      <c r="F2323">
        <v>0</v>
      </c>
      <c r="G2323">
        <v>0.5</v>
      </c>
      <c r="H2323">
        <v>1</v>
      </c>
      <c r="I2323">
        <v>0</v>
      </c>
    </row>
    <row r="2324" spans="1:9" x14ac:dyDescent="0.25">
      <c r="A2324" t="s">
        <v>192</v>
      </c>
      <c r="B2324">
        <v>660.81</v>
      </c>
      <c r="C2324">
        <v>659.13900000000001</v>
      </c>
      <c r="D2324">
        <v>596.63099999999997</v>
      </c>
      <c r="E2324">
        <v>221.98699999999999</v>
      </c>
      <c r="F2324">
        <v>0</v>
      </c>
      <c r="G2324">
        <v>0.5</v>
      </c>
      <c r="H2324">
        <v>1</v>
      </c>
      <c r="I2324">
        <v>0</v>
      </c>
    </row>
    <row r="2325" spans="1:9" x14ac:dyDescent="0.25">
      <c r="A2325" t="s">
        <v>192</v>
      </c>
      <c r="B2325">
        <v>664.30499999999995</v>
      </c>
      <c r="C2325">
        <v>662.50800000000004</v>
      </c>
      <c r="D2325">
        <v>598.47299999999996</v>
      </c>
      <c r="E2325">
        <v>223.505</v>
      </c>
      <c r="F2325">
        <v>0</v>
      </c>
      <c r="G2325">
        <v>0.5</v>
      </c>
      <c r="H2325">
        <v>1</v>
      </c>
      <c r="I2325">
        <v>0</v>
      </c>
    </row>
    <row r="2326" spans="1:9" x14ac:dyDescent="0.25">
      <c r="A2326" t="s">
        <v>192</v>
      </c>
      <c r="B2326">
        <v>659.66499999999996</v>
      </c>
      <c r="C2326">
        <v>657.77099999999996</v>
      </c>
      <c r="D2326">
        <v>594.524</v>
      </c>
      <c r="E2326">
        <v>220.732</v>
      </c>
      <c r="F2326">
        <v>0</v>
      </c>
      <c r="G2326">
        <v>0.5</v>
      </c>
      <c r="H2326">
        <v>1</v>
      </c>
      <c r="I2326">
        <v>0</v>
      </c>
    </row>
    <row r="2327" spans="1:9" x14ac:dyDescent="0.25">
      <c r="A2327" t="s">
        <v>192</v>
      </c>
      <c r="B2327">
        <v>658.72400000000005</v>
      </c>
      <c r="C2327">
        <v>657.03899999999999</v>
      </c>
      <c r="D2327">
        <v>594.34199999999998</v>
      </c>
      <c r="E2327">
        <v>220.62299999999999</v>
      </c>
      <c r="F2327">
        <v>0</v>
      </c>
      <c r="G2327">
        <v>0.5</v>
      </c>
      <c r="H2327">
        <v>1</v>
      </c>
      <c r="I2327">
        <v>0</v>
      </c>
    </row>
    <row r="2328" spans="1:9" x14ac:dyDescent="0.25">
      <c r="A2328" t="s">
        <v>192</v>
      </c>
      <c r="B2328">
        <v>660.346</v>
      </c>
      <c r="C2328">
        <v>658.61800000000005</v>
      </c>
      <c r="D2328">
        <v>594.68899999999996</v>
      </c>
      <c r="E2328">
        <v>220.584</v>
      </c>
      <c r="F2328">
        <v>0</v>
      </c>
      <c r="G2328">
        <v>0.5</v>
      </c>
      <c r="H2328">
        <v>1</v>
      </c>
      <c r="I2328">
        <v>0</v>
      </c>
    </row>
    <row r="2329" spans="1:9" x14ac:dyDescent="0.25">
      <c r="A2329" t="s">
        <v>192</v>
      </c>
      <c r="B2329">
        <v>659.35599999999999</v>
      </c>
      <c r="C2329">
        <v>657.59299999999996</v>
      </c>
      <c r="D2329">
        <v>594.57799999999997</v>
      </c>
      <c r="E2329">
        <v>221.958</v>
      </c>
      <c r="F2329">
        <v>0</v>
      </c>
      <c r="G2329">
        <v>0.5</v>
      </c>
      <c r="H2329">
        <v>1</v>
      </c>
      <c r="I2329">
        <v>0</v>
      </c>
    </row>
    <row r="2330" spans="1:9" x14ac:dyDescent="0.25">
      <c r="A2330" t="s">
        <v>192</v>
      </c>
      <c r="B2330">
        <v>658.91899999999998</v>
      </c>
      <c r="C2330">
        <v>657.06200000000001</v>
      </c>
      <c r="D2330">
        <v>593.43399999999997</v>
      </c>
      <c r="E2330">
        <v>219.96799999999999</v>
      </c>
      <c r="F2330">
        <v>0</v>
      </c>
      <c r="G2330">
        <v>0.5</v>
      </c>
      <c r="H2330">
        <v>1</v>
      </c>
      <c r="I2330">
        <v>0</v>
      </c>
    </row>
    <row r="2331" spans="1:9" x14ac:dyDescent="0.25">
      <c r="A2331" t="s">
        <v>192</v>
      </c>
      <c r="B2331">
        <v>661.07299999999998</v>
      </c>
      <c r="C2331">
        <v>659.35</v>
      </c>
      <c r="D2331">
        <v>595.48299999999995</v>
      </c>
      <c r="E2331">
        <v>222.58600000000001</v>
      </c>
      <c r="F2331">
        <v>0</v>
      </c>
      <c r="G2331">
        <v>0.5</v>
      </c>
      <c r="H2331">
        <v>1</v>
      </c>
      <c r="I2331">
        <v>0</v>
      </c>
    </row>
    <row r="2332" spans="1:9" x14ac:dyDescent="0.25">
      <c r="A2332" t="s">
        <v>192</v>
      </c>
      <c r="B2332">
        <v>659.16300000000001</v>
      </c>
      <c r="C2332">
        <v>657.43200000000002</v>
      </c>
      <c r="D2332">
        <v>594.82500000000005</v>
      </c>
      <c r="E2332">
        <v>221.07599999999999</v>
      </c>
      <c r="F2332">
        <v>0</v>
      </c>
      <c r="G2332">
        <v>0.5</v>
      </c>
      <c r="H2332">
        <v>1</v>
      </c>
      <c r="I2332">
        <v>0</v>
      </c>
    </row>
    <row r="2333" spans="1:9" x14ac:dyDescent="0.25">
      <c r="A2333" t="s">
        <v>192</v>
      </c>
      <c r="B2333">
        <v>660.60599999999999</v>
      </c>
      <c r="C2333">
        <v>658.86099999999999</v>
      </c>
      <c r="D2333">
        <v>595.149</v>
      </c>
      <c r="E2333">
        <v>222.06</v>
      </c>
      <c r="F2333">
        <v>0</v>
      </c>
      <c r="G2333">
        <v>0.5</v>
      </c>
      <c r="H2333">
        <v>1</v>
      </c>
      <c r="I2333">
        <v>0</v>
      </c>
    </row>
    <row r="2334" spans="1:9" x14ac:dyDescent="0.25">
      <c r="A2334" t="s">
        <v>192</v>
      </c>
      <c r="B2334">
        <v>661.99900000000002</v>
      </c>
      <c r="C2334">
        <v>660.221</v>
      </c>
      <c r="D2334">
        <v>597.42100000000005</v>
      </c>
      <c r="E2334">
        <v>222.715</v>
      </c>
      <c r="F2334">
        <v>0</v>
      </c>
      <c r="G2334">
        <v>0.5</v>
      </c>
      <c r="H2334">
        <v>1</v>
      </c>
      <c r="I2334">
        <v>0</v>
      </c>
    </row>
    <row r="2335" spans="1:9" x14ac:dyDescent="0.25">
      <c r="A2335" t="s">
        <v>192</v>
      </c>
      <c r="B2335">
        <v>659.69799999999998</v>
      </c>
      <c r="C2335">
        <v>657.90200000000004</v>
      </c>
      <c r="D2335">
        <v>595.41</v>
      </c>
      <c r="E2335">
        <v>221.709</v>
      </c>
      <c r="F2335">
        <v>0</v>
      </c>
      <c r="G2335">
        <v>0.5</v>
      </c>
      <c r="H2335">
        <v>1</v>
      </c>
      <c r="I2335">
        <v>0</v>
      </c>
    </row>
    <row r="2336" spans="1:9" x14ac:dyDescent="0.25">
      <c r="A2336" t="s">
        <v>192</v>
      </c>
      <c r="B2336">
        <v>659.226</v>
      </c>
      <c r="C2336">
        <v>657.52800000000002</v>
      </c>
      <c r="D2336">
        <v>593.923</v>
      </c>
      <c r="E2336">
        <v>220.73400000000001</v>
      </c>
      <c r="F2336">
        <v>0</v>
      </c>
      <c r="G2336">
        <v>0.5</v>
      </c>
      <c r="H2336">
        <v>1</v>
      </c>
      <c r="I2336">
        <v>0</v>
      </c>
    </row>
    <row r="2337" spans="1:25" x14ac:dyDescent="0.25">
      <c r="A2337" t="s">
        <v>192</v>
      </c>
      <c r="B2337">
        <v>660.05499999999995</v>
      </c>
      <c r="C2337">
        <v>658.40099999999995</v>
      </c>
      <c r="D2337">
        <v>595.11599999999999</v>
      </c>
      <c r="E2337">
        <v>222.12100000000001</v>
      </c>
      <c r="F2337">
        <v>0</v>
      </c>
      <c r="G2337">
        <v>0.5</v>
      </c>
      <c r="H2337">
        <v>1</v>
      </c>
      <c r="I2337">
        <v>0</v>
      </c>
    </row>
    <row r="2338" spans="1:25" x14ac:dyDescent="0.25">
      <c r="A2338" t="s">
        <v>192</v>
      </c>
      <c r="B2338">
        <v>658.85199999999998</v>
      </c>
      <c r="C2338">
        <v>656.47500000000002</v>
      </c>
      <c r="D2338">
        <v>594.07100000000003</v>
      </c>
      <c r="E2338">
        <v>220.828</v>
      </c>
      <c r="F2338">
        <v>0</v>
      </c>
      <c r="G2338">
        <v>0.5</v>
      </c>
      <c r="H2338">
        <v>1</v>
      </c>
      <c r="I2338">
        <v>0</v>
      </c>
    </row>
    <row r="2339" spans="1:25" x14ac:dyDescent="0.25">
      <c r="A2339" t="s">
        <v>192</v>
      </c>
      <c r="B2339">
        <v>660.24400000000003</v>
      </c>
      <c r="C2339">
        <v>658.553</v>
      </c>
      <c r="D2339">
        <v>593.95100000000002</v>
      </c>
      <c r="E2339">
        <v>220.952</v>
      </c>
      <c r="F2339">
        <v>0</v>
      </c>
      <c r="G2339">
        <v>0.5</v>
      </c>
      <c r="H2339">
        <v>1</v>
      </c>
      <c r="I2339">
        <v>0</v>
      </c>
    </row>
    <row r="2340" spans="1:25" x14ac:dyDescent="0.25">
      <c r="A2340" t="s">
        <v>192</v>
      </c>
      <c r="B2340">
        <v>657.947</v>
      </c>
      <c r="C2340">
        <v>656.35</v>
      </c>
      <c r="D2340">
        <v>593.61</v>
      </c>
      <c r="E2340">
        <v>220.291</v>
      </c>
      <c r="F2340">
        <v>0</v>
      </c>
      <c r="G2340">
        <v>0.5</v>
      </c>
      <c r="H2340">
        <v>1</v>
      </c>
      <c r="I2340">
        <v>0</v>
      </c>
    </row>
    <row r="2341" spans="1:25" x14ac:dyDescent="0.25">
      <c r="A2341" t="s">
        <v>192</v>
      </c>
      <c r="B2341">
        <v>658.75900000000001</v>
      </c>
      <c r="C2341">
        <v>657.18</v>
      </c>
      <c r="D2341">
        <v>594.78200000000004</v>
      </c>
      <c r="E2341">
        <v>221.45400000000001</v>
      </c>
      <c r="F2341">
        <v>0</v>
      </c>
      <c r="G2341">
        <v>0.5</v>
      </c>
      <c r="H2341">
        <v>1</v>
      </c>
      <c r="I2341">
        <v>0</v>
      </c>
    </row>
    <row r="2342" spans="1:25" x14ac:dyDescent="0.25">
      <c r="A2342" t="s">
        <v>192</v>
      </c>
      <c r="B2342">
        <v>658.93200000000002</v>
      </c>
      <c r="C2342">
        <v>657.20799999999997</v>
      </c>
      <c r="D2342">
        <v>593.92200000000003</v>
      </c>
      <c r="E2342">
        <v>221.136</v>
      </c>
      <c r="F2342">
        <v>0</v>
      </c>
      <c r="G2342">
        <v>0.5</v>
      </c>
      <c r="H2342">
        <v>1</v>
      </c>
      <c r="I2342">
        <v>0</v>
      </c>
    </row>
    <row r="2343" spans="1:25" x14ac:dyDescent="0.25">
      <c r="A2343" t="s">
        <v>192</v>
      </c>
      <c r="B2343">
        <v>660.15499999999997</v>
      </c>
      <c r="C2343">
        <v>658.55</v>
      </c>
      <c r="D2343">
        <v>594.88800000000003</v>
      </c>
      <c r="E2343">
        <v>221.583</v>
      </c>
      <c r="F2343">
        <v>0</v>
      </c>
      <c r="G2343">
        <v>0.5</v>
      </c>
      <c r="H2343">
        <v>1</v>
      </c>
      <c r="I2343">
        <v>0</v>
      </c>
    </row>
    <row r="2344" spans="1:25" x14ac:dyDescent="0.25">
      <c r="A2344" t="s">
        <v>192</v>
      </c>
      <c r="B2344">
        <v>660.68200000000002</v>
      </c>
      <c r="C2344">
        <v>658.53700000000003</v>
      </c>
      <c r="D2344">
        <v>595.93299999999999</v>
      </c>
      <c r="E2344">
        <v>222.125</v>
      </c>
      <c r="F2344">
        <v>0</v>
      </c>
      <c r="G2344">
        <v>0.5</v>
      </c>
      <c r="H2344">
        <v>1</v>
      </c>
      <c r="I2344">
        <v>0</v>
      </c>
    </row>
    <row r="2345" spans="1:25" x14ac:dyDescent="0.25">
      <c r="A2345" t="s">
        <v>192</v>
      </c>
      <c r="B2345">
        <v>660.29499999999996</v>
      </c>
      <c r="C2345">
        <v>658.6</v>
      </c>
      <c r="D2345">
        <v>595.58799999999997</v>
      </c>
      <c r="E2345">
        <v>220.92400000000001</v>
      </c>
      <c r="F2345">
        <v>0</v>
      </c>
      <c r="G2345">
        <v>0.5</v>
      </c>
      <c r="H2345">
        <v>1</v>
      </c>
      <c r="I2345">
        <v>0</v>
      </c>
    </row>
    <row r="2346" spans="1:25" x14ac:dyDescent="0.25">
      <c r="A2346" t="s">
        <v>192</v>
      </c>
      <c r="B2346">
        <v>659.38699999999994</v>
      </c>
      <c r="C2346">
        <v>657.79499999999996</v>
      </c>
      <c r="D2346">
        <v>593.72699999999998</v>
      </c>
      <c r="E2346">
        <v>221.21</v>
      </c>
      <c r="F2346">
        <v>0</v>
      </c>
      <c r="G2346">
        <v>0.5</v>
      </c>
      <c r="H2346">
        <v>1</v>
      </c>
      <c r="I2346">
        <v>0</v>
      </c>
    </row>
    <row r="2347" spans="1:25" x14ac:dyDescent="0.25">
      <c r="A2347" t="s">
        <v>192</v>
      </c>
      <c r="B2347">
        <v>659.06700000000001</v>
      </c>
      <c r="C2347">
        <v>657.3</v>
      </c>
      <c r="D2347">
        <v>594.64700000000005</v>
      </c>
      <c r="E2347">
        <v>221.77199999999999</v>
      </c>
      <c r="F2347">
        <v>0</v>
      </c>
      <c r="G2347">
        <v>0.5</v>
      </c>
      <c r="H2347">
        <v>1</v>
      </c>
      <c r="I2347">
        <v>0</v>
      </c>
    </row>
    <row r="2348" spans="1:25" x14ac:dyDescent="0.25">
      <c r="A2348" t="s">
        <v>192</v>
      </c>
      <c r="B2348">
        <v>661.10599999999999</v>
      </c>
      <c r="C2348">
        <v>659.21699999999998</v>
      </c>
      <c r="D2348">
        <v>595.33100000000002</v>
      </c>
      <c r="E2348">
        <v>221.935</v>
      </c>
      <c r="F2348">
        <v>0</v>
      </c>
      <c r="G2348">
        <v>0.5</v>
      </c>
      <c r="H2348">
        <v>1</v>
      </c>
      <c r="I2348">
        <v>0</v>
      </c>
    </row>
    <row r="2349" spans="1:25" x14ac:dyDescent="0.25">
      <c r="A2349" t="s">
        <v>192</v>
      </c>
      <c r="B2349">
        <v>660.08399999999995</v>
      </c>
      <c r="C2349">
        <v>657.75300000000004</v>
      </c>
      <c r="D2349">
        <v>595.15</v>
      </c>
      <c r="E2349">
        <v>221.233</v>
      </c>
      <c r="F2349">
        <v>0</v>
      </c>
      <c r="G2349">
        <v>0.5</v>
      </c>
      <c r="H2349">
        <v>1</v>
      </c>
      <c r="I2349">
        <v>0</v>
      </c>
    </row>
    <row r="2350" spans="1:25" x14ac:dyDescent="0.25">
      <c r="A2350" t="s">
        <v>192</v>
      </c>
      <c r="B2350">
        <v>658.59100000000001</v>
      </c>
      <c r="C2350">
        <v>656.29399999999998</v>
      </c>
      <c r="D2350">
        <v>593.94899999999996</v>
      </c>
      <c r="E2350">
        <v>220.56800000000001</v>
      </c>
      <c r="F2350">
        <v>0</v>
      </c>
      <c r="G2350">
        <v>0.5</v>
      </c>
      <c r="H2350">
        <v>1</v>
      </c>
      <c r="I2350">
        <v>0</v>
      </c>
    </row>
    <row r="2351" spans="1:25" x14ac:dyDescent="0.25">
      <c r="A2351" t="s">
        <v>192</v>
      </c>
      <c r="B2351">
        <v>660.87300000000005</v>
      </c>
      <c r="C2351">
        <v>659.05700000000002</v>
      </c>
      <c r="D2351">
        <v>595.65099999999995</v>
      </c>
      <c r="E2351">
        <v>222.26599999999999</v>
      </c>
      <c r="F2351">
        <v>0</v>
      </c>
      <c r="G2351">
        <v>0.5</v>
      </c>
      <c r="H2351">
        <v>1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192</v>
      </c>
      <c r="B2352">
        <v>659.20600000000002</v>
      </c>
      <c r="C2352">
        <v>656.827</v>
      </c>
      <c r="D2352">
        <v>593.56299999999999</v>
      </c>
      <c r="E2352">
        <v>220.84299999999999</v>
      </c>
      <c r="F2352">
        <v>0</v>
      </c>
      <c r="G2352">
        <v>0.5</v>
      </c>
      <c r="H2352">
        <v>1</v>
      </c>
      <c r="I2352">
        <v>0</v>
      </c>
      <c r="R2352">
        <f>AVERAGE(B2303:B2352)</f>
        <v>660.07307999999989</v>
      </c>
      <c r="S2352">
        <f>AVERAGE(C2303:C2352)</f>
        <v>658.24747999999988</v>
      </c>
      <c r="U2352">
        <f>_xlfn.VAR.P(B2303:B2352)</f>
        <v>2.2826043935999851</v>
      </c>
      <c r="V2352">
        <f>_xlfn.VAR.P(C2303:C2352)</f>
        <v>2.3524908896000172</v>
      </c>
      <c r="X2352">
        <f>1.96*SQRT(U2352)/50</f>
        <v>5.9224498439256382E-2</v>
      </c>
      <c r="Y2352">
        <f>1.96*SQRT(V2352)/50</f>
        <v>6.01243012482887E-2</v>
      </c>
    </row>
    <row r="2353" spans="1:9" x14ac:dyDescent="0.25">
      <c r="A2353" t="s">
        <v>192</v>
      </c>
      <c r="B2353">
        <v>33324.457999999999</v>
      </c>
      <c r="C2353" t="s">
        <v>37</v>
      </c>
    </row>
    <row r="2354" spans="1:9" x14ac:dyDescent="0.25">
      <c r="A2354" t="s">
        <v>193</v>
      </c>
      <c r="B2354">
        <v>735.41200000000003</v>
      </c>
      <c r="C2354">
        <v>733.41899999999998</v>
      </c>
      <c r="D2354">
        <v>670.83100000000002</v>
      </c>
      <c r="E2354">
        <v>210.608</v>
      </c>
      <c r="F2354">
        <v>0</v>
      </c>
      <c r="G2354">
        <v>1.2300600000000001E-3</v>
      </c>
      <c r="H2354">
        <v>0.995116</v>
      </c>
      <c r="I2354">
        <v>0</v>
      </c>
    </row>
    <row r="2355" spans="1:9" x14ac:dyDescent="0.25">
      <c r="A2355" t="s">
        <v>193</v>
      </c>
      <c r="B2355">
        <v>733.07600000000002</v>
      </c>
      <c r="C2355">
        <v>731.16399999999999</v>
      </c>
      <c r="D2355">
        <v>668.06600000000003</v>
      </c>
      <c r="E2355">
        <v>209.68</v>
      </c>
      <c r="F2355">
        <v>0</v>
      </c>
      <c r="G2355">
        <v>2.02126E-3</v>
      </c>
      <c r="H2355">
        <v>0.995116</v>
      </c>
      <c r="I2355">
        <v>0</v>
      </c>
    </row>
    <row r="2356" spans="1:9" x14ac:dyDescent="0.25">
      <c r="A2356" t="s">
        <v>193</v>
      </c>
      <c r="B2356">
        <v>733.42600000000004</v>
      </c>
      <c r="C2356">
        <v>731.79200000000003</v>
      </c>
      <c r="D2356">
        <v>668.89400000000001</v>
      </c>
      <c r="E2356">
        <v>210.58799999999999</v>
      </c>
      <c r="F2356">
        <v>0</v>
      </c>
      <c r="G2356">
        <v>1.2611300000000001E-3</v>
      </c>
      <c r="H2356">
        <v>0.99511499999999997</v>
      </c>
      <c r="I2356">
        <v>0</v>
      </c>
    </row>
    <row r="2357" spans="1:9" x14ac:dyDescent="0.25">
      <c r="A2357" t="s">
        <v>193</v>
      </c>
      <c r="B2357">
        <v>731.68600000000004</v>
      </c>
      <c r="C2357">
        <v>729.87400000000002</v>
      </c>
      <c r="D2357">
        <v>668.43600000000004</v>
      </c>
      <c r="E2357">
        <v>209.7</v>
      </c>
      <c r="F2357">
        <v>0</v>
      </c>
      <c r="G2357">
        <v>1.3278700000000001E-3</v>
      </c>
      <c r="H2357">
        <v>0.99511499999999997</v>
      </c>
      <c r="I2357">
        <v>0</v>
      </c>
    </row>
    <row r="2358" spans="1:9" x14ac:dyDescent="0.25">
      <c r="A2358" t="s">
        <v>193</v>
      </c>
      <c r="B2358">
        <v>732.92600000000004</v>
      </c>
      <c r="C2358">
        <v>731.10699999999997</v>
      </c>
      <c r="D2358">
        <v>668.25400000000002</v>
      </c>
      <c r="E2358">
        <v>209.24100000000001</v>
      </c>
      <c r="F2358">
        <v>0</v>
      </c>
      <c r="G2358">
        <v>1.24737E-3</v>
      </c>
      <c r="H2358">
        <v>0.995116</v>
      </c>
      <c r="I2358">
        <v>0</v>
      </c>
    </row>
    <row r="2359" spans="1:9" x14ac:dyDescent="0.25">
      <c r="A2359" t="s">
        <v>193</v>
      </c>
      <c r="B2359">
        <v>730.68100000000004</v>
      </c>
      <c r="C2359">
        <v>728.8</v>
      </c>
      <c r="D2359">
        <v>666.78899999999999</v>
      </c>
      <c r="E2359">
        <v>208.35300000000001</v>
      </c>
      <c r="F2359">
        <v>0</v>
      </c>
      <c r="G2359">
        <v>2.4584300000000002E-3</v>
      </c>
      <c r="H2359">
        <v>0.99511499999999997</v>
      </c>
      <c r="I2359">
        <v>0</v>
      </c>
    </row>
    <row r="2360" spans="1:9" x14ac:dyDescent="0.25">
      <c r="A2360" t="s">
        <v>193</v>
      </c>
      <c r="B2360">
        <v>731.89400000000001</v>
      </c>
      <c r="C2360">
        <v>730.28200000000004</v>
      </c>
      <c r="D2360">
        <v>667.12099999999998</v>
      </c>
      <c r="E2360">
        <v>209.935</v>
      </c>
      <c r="F2360">
        <v>0</v>
      </c>
      <c r="G2360">
        <v>1.2470000000000001E-3</v>
      </c>
      <c r="H2360">
        <v>0.995116</v>
      </c>
      <c r="I2360">
        <v>0</v>
      </c>
    </row>
    <row r="2361" spans="1:9" x14ac:dyDescent="0.25">
      <c r="A2361" t="s">
        <v>193</v>
      </c>
      <c r="B2361">
        <v>729.8</v>
      </c>
      <c r="C2361">
        <v>728.01599999999996</v>
      </c>
      <c r="D2361">
        <v>665.80899999999997</v>
      </c>
      <c r="E2361">
        <v>208.40899999999999</v>
      </c>
      <c r="F2361">
        <v>0</v>
      </c>
      <c r="G2361">
        <v>1.8725199999999999E-3</v>
      </c>
      <c r="H2361">
        <v>0.995116</v>
      </c>
      <c r="I2361">
        <v>0</v>
      </c>
    </row>
    <row r="2362" spans="1:9" x14ac:dyDescent="0.25">
      <c r="A2362" t="s">
        <v>193</v>
      </c>
      <c r="B2362">
        <v>735.18700000000001</v>
      </c>
      <c r="C2362">
        <v>733.476</v>
      </c>
      <c r="D2362">
        <v>670.20299999999997</v>
      </c>
      <c r="E2362">
        <v>210.58099999999999</v>
      </c>
      <c r="F2362">
        <v>0</v>
      </c>
      <c r="G2362">
        <v>1.25117E-3</v>
      </c>
      <c r="H2362">
        <v>0.995116</v>
      </c>
      <c r="I2362">
        <v>0</v>
      </c>
    </row>
    <row r="2363" spans="1:9" x14ac:dyDescent="0.25">
      <c r="A2363" t="s">
        <v>193</v>
      </c>
      <c r="B2363">
        <v>730.76800000000003</v>
      </c>
      <c r="C2363">
        <v>728.90700000000004</v>
      </c>
      <c r="D2363">
        <v>666.16099999999994</v>
      </c>
      <c r="E2363">
        <v>209.53</v>
      </c>
      <c r="F2363">
        <v>0</v>
      </c>
      <c r="G2363">
        <v>1.2450600000000001E-3</v>
      </c>
      <c r="H2363">
        <v>0.995116</v>
      </c>
      <c r="I2363">
        <v>0</v>
      </c>
    </row>
    <row r="2364" spans="1:9" x14ac:dyDescent="0.25">
      <c r="A2364" t="s">
        <v>193</v>
      </c>
      <c r="B2364">
        <v>730.15599999999995</v>
      </c>
      <c r="C2364">
        <v>728.42600000000004</v>
      </c>
      <c r="D2364">
        <v>666.13599999999997</v>
      </c>
      <c r="E2364">
        <v>209.04900000000001</v>
      </c>
      <c r="F2364">
        <v>0</v>
      </c>
      <c r="G2364">
        <v>1.2318400000000001E-3</v>
      </c>
      <c r="H2364">
        <v>0.995116</v>
      </c>
      <c r="I2364">
        <v>0</v>
      </c>
    </row>
    <row r="2365" spans="1:9" x14ac:dyDescent="0.25">
      <c r="A2365" t="s">
        <v>193</v>
      </c>
      <c r="B2365">
        <v>728.399</v>
      </c>
      <c r="C2365">
        <v>726.65</v>
      </c>
      <c r="D2365">
        <v>664.90800000000002</v>
      </c>
      <c r="E2365">
        <v>208.73699999999999</v>
      </c>
      <c r="F2365">
        <v>0</v>
      </c>
      <c r="G2365">
        <v>1.23898E-3</v>
      </c>
      <c r="H2365">
        <v>0.995116</v>
      </c>
      <c r="I2365">
        <v>0</v>
      </c>
    </row>
    <row r="2366" spans="1:9" x14ac:dyDescent="0.25">
      <c r="A2366" t="s">
        <v>193</v>
      </c>
      <c r="B2366">
        <v>731.30200000000002</v>
      </c>
      <c r="C2366">
        <v>729.548</v>
      </c>
      <c r="D2366">
        <v>665.78499999999997</v>
      </c>
      <c r="E2366">
        <v>208.90600000000001</v>
      </c>
      <c r="F2366">
        <v>0</v>
      </c>
      <c r="G2366">
        <v>1.23807E-3</v>
      </c>
      <c r="H2366">
        <v>0.99511499999999997</v>
      </c>
      <c r="I2366">
        <v>0</v>
      </c>
    </row>
    <row r="2367" spans="1:9" x14ac:dyDescent="0.25">
      <c r="A2367" t="s">
        <v>193</v>
      </c>
      <c r="B2367">
        <v>728.08399999999995</v>
      </c>
      <c r="C2367">
        <v>726.30100000000004</v>
      </c>
      <c r="D2367">
        <v>664.86699999999996</v>
      </c>
      <c r="E2367">
        <v>207.49799999999999</v>
      </c>
      <c r="F2367">
        <v>0</v>
      </c>
      <c r="G2367">
        <v>1.40496E-3</v>
      </c>
      <c r="H2367">
        <v>0.995116</v>
      </c>
      <c r="I2367">
        <v>0</v>
      </c>
    </row>
    <row r="2368" spans="1:9" x14ac:dyDescent="0.25">
      <c r="A2368" t="s">
        <v>193</v>
      </c>
      <c r="B2368">
        <v>730.29200000000003</v>
      </c>
      <c r="C2368">
        <v>728.56100000000004</v>
      </c>
      <c r="D2368">
        <v>666.06899999999996</v>
      </c>
      <c r="E2368">
        <v>209.15299999999999</v>
      </c>
      <c r="F2368">
        <v>0</v>
      </c>
      <c r="G2368">
        <v>1.23467E-3</v>
      </c>
      <c r="H2368">
        <v>0.995116</v>
      </c>
      <c r="I2368">
        <v>0</v>
      </c>
    </row>
    <row r="2369" spans="1:9" x14ac:dyDescent="0.25">
      <c r="A2369" t="s">
        <v>193</v>
      </c>
      <c r="B2369">
        <v>730.78499999999997</v>
      </c>
      <c r="C2369">
        <v>728.72</v>
      </c>
      <c r="D2369">
        <v>666.75099999999998</v>
      </c>
      <c r="E2369">
        <v>209.32499999999999</v>
      </c>
      <c r="F2369">
        <v>0</v>
      </c>
      <c r="G2369">
        <v>1.24091E-3</v>
      </c>
      <c r="H2369">
        <v>0.995116</v>
      </c>
      <c r="I2369">
        <v>0</v>
      </c>
    </row>
    <row r="2370" spans="1:9" x14ac:dyDescent="0.25">
      <c r="A2370" t="s">
        <v>193</v>
      </c>
      <c r="B2370">
        <v>733.32</v>
      </c>
      <c r="C2370">
        <v>731.56100000000004</v>
      </c>
      <c r="D2370">
        <v>668.14400000000001</v>
      </c>
      <c r="E2370">
        <v>209.52199999999999</v>
      </c>
      <c r="F2370">
        <v>0</v>
      </c>
      <c r="G2370">
        <v>1.3793799999999999E-3</v>
      </c>
      <c r="H2370">
        <v>0.99511499999999997</v>
      </c>
      <c r="I2370">
        <v>0</v>
      </c>
    </row>
    <row r="2371" spans="1:9" x14ac:dyDescent="0.25">
      <c r="A2371" t="s">
        <v>193</v>
      </c>
      <c r="B2371">
        <v>733.154</v>
      </c>
      <c r="C2371">
        <v>731.49900000000002</v>
      </c>
      <c r="D2371">
        <v>668.51400000000001</v>
      </c>
      <c r="E2371">
        <v>209.678</v>
      </c>
      <c r="F2371">
        <v>0</v>
      </c>
      <c r="G2371">
        <v>1.5608099999999999E-3</v>
      </c>
      <c r="H2371">
        <v>0.995116</v>
      </c>
      <c r="I2371">
        <v>0</v>
      </c>
    </row>
    <row r="2372" spans="1:9" x14ac:dyDescent="0.25">
      <c r="A2372" t="s">
        <v>193</v>
      </c>
      <c r="B2372">
        <v>729.03599999999994</v>
      </c>
      <c r="C2372">
        <v>727.14300000000003</v>
      </c>
      <c r="D2372">
        <v>665.18600000000004</v>
      </c>
      <c r="E2372">
        <v>208.23699999999999</v>
      </c>
      <c r="F2372">
        <v>0</v>
      </c>
      <c r="G2372">
        <v>1.24212E-3</v>
      </c>
      <c r="H2372">
        <v>0.995116</v>
      </c>
      <c r="I2372">
        <v>0</v>
      </c>
    </row>
    <row r="2373" spans="1:9" x14ac:dyDescent="0.25">
      <c r="A2373" t="s">
        <v>193</v>
      </c>
      <c r="B2373">
        <v>729.72799999999995</v>
      </c>
      <c r="C2373">
        <v>728.2</v>
      </c>
      <c r="D2373">
        <v>665.57299999999998</v>
      </c>
      <c r="E2373">
        <v>208.209</v>
      </c>
      <c r="F2373">
        <v>0</v>
      </c>
      <c r="G2373">
        <v>1.2704700000000001E-3</v>
      </c>
      <c r="H2373">
        <v>0.995116</v>
      </c>
      <c r="I2373">
        <v>0</v>
      </c>
    </row>
    <row r="2374" spans="1:9" x14ac:dyDescent="0.25">
      <c r="A2374" t="s">
        <v>193</v>
      </c>
      <c r="B2374">
        <v>731.07899999999995</v>
      </c>
      <c r="C2374">
        <v>729.11099999999999</v>
      </c>
      <c r="D2374">
        <v>666.21100000000001</v>
      </c>
      <c r="E2374">
        <v>209.62</v>
      </c>
      <c r="F2374">
        <v>0</v>
      </c>
      <c r="G2374">
        <v>1.36297E-3</v>
      </c>
      <c r="H2374">
        <v>0.995116</v>
      </c>
      <c r="I2374">
        <v>0</v>
      </c>
    </row>
    <row r="2375" spans="1:9" x14ac:dyDescent="0.25">
      <c r="A2375" t="s">
        <v>193</v>
      </c>
      <c r="B2375">
        <v>732.26599999999996</v>
      </c>
      <c r="C2375">
        <v>730.17399999999998</v>
      </c>
      <c r="D2375">
        <v>667.36199999999997</v>
      </c>
      <c r="E2375">
        <v>209.917</v>
      </c>
      <c r="F2375">
        <v>0</v>
      </c>
      <c r="G2375">
        <v>1.3150499999999999E-3</v>
      </c>
      <c r="H2375">
        <v>0.99511499999999997</v>
      </c>
      <c r="I2375">
        <v>0</v>
      </c>
    </row>
    <row r="2376" spans="1:9" x14ac:dyDescent="0.25">
      <c r="A2376" t="s">
        <v>193</v>
      </c>
      <c r="B2376">
        <v>728.67899999999997</v>
      </c>
      <c r="C2376">
        <v>726.923</v>
      </c>
      <c r="D2376">
        <v>664.23599999999999</v>
      </c>
      <c r="E2376">
        <v>207.67699999999999</v>
      </c>
      <c r="F2376">
        <v>0</v>
      </c>
      <c r="G2376">
        <v>1.2634899999999999E-3</v>
      </c>
      <c r="H2376">
        <v>0.995116</v>
      </c>
      <c r="I2376">
        <v>0</v>
      </c>
    </row>
    <row r="2377" spans="1:9" x14ac:dyDescent="0.25">
      <c r="A2377" t="s">
        <v>193</v>
      </c>
      <c r="B2377">
        <v>732.16600000000005</v>
      </c>
      <c r="C2377">
        <v>730.43</v>
      </c>
      <c r="D2377">
        <v>667.59199999999998</v>
      </c>
      <c r="E2377">
        <v>210.595</v>
      </c>
      <c r="F2377">
        <v>0</v>
      </c>
      <c r="G2377">
        <v>1.6808599999999999E-3</v>
      </c>
      <c r="H2377">
        <v>0.995116</v>
      </c>
      <c r="I2377">
        <v>0</v>
      </c>
    </row>
    <row r="2378" spans="1:9" x14ac:dyDescent="0.25">
      <c r="A2378" t="s">
        <v>193</v>
      </c>
      <c r="B2378">
        <v>732.68799999999999</v>
      </c>
      <c r="C2378">
        <v>730.95799999999997</v>
      </c>
      <c r="D2378">
        <v>668.77700000000004</v>
      </c>
      <c r="E2378">
        <v>209.74199999999999</v>
      </c>
      <c r="F2378">
        <v>0</v>
      </c>
      <c r="G2378">
        <v>1.29889E-3</v>
      </c>
      <c r="H2378">
        <v>0.995116</v>
      </c>
      <c r="I2378">
        <v>0</v>
      </c>
    </row>
    <row r="2379" spans="1:9" x14ac:dyDescent="0.25">
      <c r="A2379" t="s">
        <v>193</v>
      </c>
      <c r="B2379">
        <v>732.95100000000002</v>
      </c>
      <c r="C2379">
        <v>731.29200000000003</v>
      </c>
      <c r="D2379">
        <v>668.71299999999997</v>
      </c>
      <c r="E2379">
        <v>210.59299999999999</v>
      </c>
      <c r="F2379">
        <v>0</v>
      </c>
      <c r="G2379">
        <v>1.65643E-3</v>
      </c>
      <c r="H2379">
        <v>0.99511499999999997</v>
      </c>
      <c r="I2379">
        <v>0</v>
      </c>
    </row>
    <row r="2380" spans="1:9" x14ac:dyDescent="0.25">
      <c r="A2380" t="s">
        <v>193</v>
      </c>
      <c r="B2380">
        <v>730.56600000000003</v>
      </c>
      <c r="C2380">
        <v>728.60900000000004</v>
      </c>
      <c r="D2380">
        <v>665.64300000000003</v>
      </c>
      <c r="E2380">
        <v>209.262</v>
      </c>
      <c r="F2380">
        <v>0</v>
      </c>
      <c r="G2380">
        <v>1.3107800000000001E-3</v>
      </c>
      <c r="H2380">
        <v>0.995116</v>
      </c>
      <c r="I2380">
        <v>0</v>
      </c>
    </row>
    <row r="2381" spans="1:9" x14ac:dyDescent="0.25">
      <c r="A2381" t="s">
        <v>193</v>
      </c>
      <c r="B2381">
        <v>732.47</v>
      </c>
      <c r="C2381">
        <v>730.851</v>
      </c>
      <c r="D2381">
        <v>667.84299999999996</v>
      </c>
      <c r="E2381">
        <v>209.21799999999999</v>
      </c>
      <c r="F2381">
        <v>0</v>
      </c>
      <c r="G2381">
        <v>1.24486E-3</v>
      </c>
      <c r="H2381">
        <v>0.99511400000000005</v>
      </c>
      <c r="I2381">
        <v>0</v>
      </c>
    </row>
    <row r="2382" spans="1:9" x14ac:dyDescent="0.25">
      <c r="A2382" t="s">
        <v>193</v>
      </c>
      <c r="B2382">
        <v>730.05399999999997</v>
      </c>
      <c r="C2382">
        <v>728.26099999999997</v>
      </c>
      <c r="D2382">
        <v>664.97699999999998</v>
      </c>
      <c r="E2382">
        <v>208.208</v>
      </c>
      <c r="F2382">
        <v>0</v>
      </c>
      <c r="G2382">
        <v>1.2300799999999999E-3</v>
      </c>
      <c r="H2382">
        <v>0.995116</v>
      </c>
      <c r="I2382">
        <v>0</v>
      </c>
    </row>
    <row r="2383" spans="1:9" x14ac:dyDescent="0.25">
      <c r="A2383" t="s">
        <v>193</v>
      </c>
      <c r="B2383">
        <v>731.55600000000004</v>
      </c>
      <c r="C2383">
        <v>729.92899999999997</v>
      </c>
      <c r="D2383">
        <v>667.45799999999997</v>
      </c>
      <c r="E2383">
        <v>210.34299999999999</v>
      </c>
      <c r="F2383">
        <v>0</v>
      </c>
      <c r="G2383">
        <v>1.2861000000000001E-3</v>
      </c>
      <c r="H2383">
        <v>0.995116</v>
      </c>
      <c r="I2383">
        <v>0</v>
      </c>
    </row>
    <row r="2384" spans="1:9" x14ac:dyDescent="0.25">
      <c r="A2384" t="s">
        <v>193</v>
      </c>
      <c r="B2384">
        <v>730.25699999999995</v>
      </c>
      <c r="C2384">
        <v>728.19799999999998</v>
      </c>
      <c r="D2384">
        <v>665.81600000000003</v>
      </c>
      <c r="E2384">
        <v>209.63499999999999</v>
      </c>
      <c r="F2384">
        <v>0</v>
      </c>
      <c r="G2384">
        <v>2.29328E-3</v>
      </c>
      <c r="H2384">
        <v>0.995116</v>
      </c>
      <c r="I2384">
        <v>0</v>
      </c>
    </row>
    <row r="2385" spans="1:9" x14ac:dyDescent="0.25">
      <c r="A2385" t="s">
        <v>193</v>
      </c>
      <c r="B2385">
        <v>731.02</v>
      </c>
      <c r="C2385">
        <v>729.3</v>
      </c>
      <c r="D2385">
        <v>666.69299999999998</v>
      </c>
      <c r="E2385">
        <v>208.803</v>
      </c>
      <c r="F2385">
        <v>0</v>
      </c>
      <c r="G2385">
        <v>1.4171699999999999E-3</v>
      </c>
      <c r="H2385">
        <v>0.995116</v>
      </c>
      <c r="I2385">
        <v>0</v>
      </c>
    </row>
    <row r="2386" spans="1:9" x14ac:dyDescent="0.25">
      <c r="A2386" t="s">
        <v>193</v>
      </c>
      <c r="B2386">
        <v>730.08399999999995</v>
      </c>
      <c r="C2386">
        <v>728.41700000000003</v>
      </c>
      <c r="D2386">
        <v>665.02200000000005</v>
      </c>
      <c r="E2386">
        <v>208.42400000000001</v>
      </c>
      <c r="F2386">
        <v>0</v>
      </c>
      <c r="G2386">
        <v>1.2337800000000001E-3</v>
      </c>
      <c r="H2386">
        <v>0.995116</v>
      </c>
      <c r="I2386">
        <v>0</v>
      </c>
    </row>
    <row r="2387" spans="1:9" x14ac:dyDescent="0.25">
      <c r="A2387" t="s">
        <v>193</v>
      </c>
      <c r="B2387">
        <v>732.83900000000006</v>
      </c>
      <c r="C2387">
        <v>731.13599999999997</v>
      </c>
      <c r="D2387">
        <v>668.62300000000005</v>
      </c>
      <c r="E2387">
        <v>208.78899999999999</v>
      </c>
      <c r="F2387">
        <v>0</v>
      </c>
      <c r="G2387">
        <v>1.2479100000000001E-3</v>
      </c>
      <c r="H2387">
        <v>0.99511400000000005</v>
      </c>
      <c r="I2387">
        <v>0</v>
      </c>
    </row>
    <row r="2388" spans="1:9" x14ac:dyDescent="0.25">
      <c r="A2388" t="s">
        <v>193</v>
      </c>
      <c r="B2388">
        <v>730.024</v>
      </c>
      <c r="C2388">
        <v>728.27099999999996</v>
      </c>
      <c r="D2388">
        <v>665.25599999999997</v>
      </c>
      <c r="E2388">
        <v>209.196</v>
      </c>
      <c r="F2388">
        <v>0</v>
      </c>
      <c r="G2388">
        <v>1.2392E-3</v>
      </c>
      <c r="H2388">
        <v>0.99511499999999997</v>
      </c>
      <c r="I2388">
        <v>0</v>
      </c>
    </row>
    <row r="2389" spans="1:9" x14ac:dyDescent="0.25">
      <c r="A2389" t="s">
        <v>193</v>
      </c>
      <c r="B2389">
        <v>730.88199999999995</v>
      </c>
      <c r="C2389">
        <v>729.01400000000001</v>
      </c>
      <c r="D2389">
        <v>665.67100000000005</v>
      </c>
      <c r="E2389">
        <v>209.483</v>
      </c>
      <c r="F2389">
        <v>0</v>
      </c>
      <c r="G2389">
        <v>1.28265E-3</v>
      </c>
      <c r="H2389">
        <v>0.995116</v>
      </c>
      <c r="I2389">
        <v>0</v>
      </c>
    </row>
    <row r="2390" spans="1:9" x14ac:dyDescent="0.25">
      <c r="A2390" t="s">
        <v>193</v>
      </c>
      <c r="B2390">
        <v>728.24900000000002</v>
      </c>
      <c r="C2390">
        <v>726.48699999999997</v>
      </c>
      <c r="D2390">
        <v>664.25699999999995</v>
      </c>
      <c r="E2390">
        <v>207.911</v>
      </c>
      <c r="F2390">
        <v>0</v>
      </c>
      <c r="G2390">
        <v>1.24507E-3</v>
      </c>
      <c r="H2390">
        <v>0.99511499999999997</v>
      </c>
      <c r="I2390">
        <v>0</v>
      </c>
    </row>
    <row r="2391" spans="1:9" x14ac:dyDescent="0.25">
      <c r="A2391" t="s">
        <v>193</v>
      </c>
      <c r="B2391">
        <v>730.66600000000005</v>
      </c>
      <c r="C2391">
        <v>728.74300000000005</v>
      </c>
      <c r="D2391">
        <v>666.44500000000005</v>
      </c>
      <c r="E2391">
        <v>209.48599999999999</v>
      </c>
      <c r="F2391">
        <v>0</v>
      </c>
      <c r="G2391">
        <v>1.2340999999999999E-3</v>
      </c>
      <c r="H2391">
        <v>0.995116</v>
      </c>
      <c r="I2391">
        <v>0</v>
      </c>
    </row>
    <row r="2392" spans="1:9" x14ac:dyDescent="0.25">
      <c r="A2392" t="s">
        <v>193</v>
      </c>
      <c r="B2392">
        <v>732.17200000000003</v>
      </c>
      <c r="C2392">
        <v>730.66899999999998</v>
      </c>
      <c r="D2392">
        <v>667.21</v>
      </c>
      <c r="E2392">
        <v>209.804</v>
      </c>
      <c r="F2392">
        <v>0</v>
      </c>
      <c r="G2392">
        <v>1.2303100000000001E-3</v>
      </c>
      <c r="H2392">
        <v>0.995116</v>
      </c>
      <c r="I2392">
        <v>0</v>
      </c>
    </row>
    <row r="2393" spans="1:9" x14ac:dyDescent="0.25">
      <c r="A2393" t="s">
        <v>193</v>
      </c>
      <c r="B2393">
        <v>731.51</v>
      </c>
      <c r="C2393">
        <v>729.846</v>
      </c>
      <c r="D2393">
        <v>665.73500000000001</v>
      </c>
      <c r="E2393">
        <v>208.21100000000001</v>
      </c>
      <c r="F2393">
        <v>0</v>
      </c>
      <c r="G2393">
        <v>1.2301899999999999E-3</v>
      </c>
      <c r="H2393">
        <v>0.995116</v>
      </c>
      <c r="I2393">
        <v>0</v>
      </c>
    </row>
    <row r="2394" spans="1:9" x14ac:dyDescent="0.25">
      <c r="A2394" t="s">
        <v>193</v>
      </c>
      <c r="B2394">
        <v>732.50400000000002</v>
      </c>
      <c r="C2394">
        <v>730.73699999999997</v>
      </c>
      <c r="D2394">
        <v>666.96699999999998</v>
      </c>
      <c r="E2394">
        <v>210.21700000000001</v>
      </c>
      <c r="F2394">
        <v>0</v>
      </c>
      <c r="G2394">
        <v>1.25376E-3</v>
      </c>
      <c r="H2394">
        <v>0.995116</v>
      </c>
      <c r="I2394">
        <v>0</v>
      </c>
    </row>
    <row r="2395" spans="1:9" x14ac:dyDescent="0.25">
      <c r="A2395" t="s">
        <v>193</v>
      </c>
      <c r="B2395">
        <v>732.21400000000006</v>
      </c>
      <c r="C2395">
        <v>730.51199999999994</v>
      </c>
      <c r="D2395">
        <v>667.96</v>
      </c>
      <c r="E2395">
        <v>209.86600000000001</v>
      </c>
      <c r="F2395">
        <v>0</v>
      </c>
      <c r="G2395">
        <v>1.2306400000000001E-3</v>
      </c>
      <c r="H2395">
        <v>0.99511499999999997</v>
      </c>
      <c r="I2395">
        <v>0</v>
      </c>
    </row>
    <row r="2396" spans="1:9" x14ac:dyDescent="0.25">
      <c r="A2396" t="s">
        <v>193</v>
      </c>
      <c r="B2396">
        <v>731.83900000000006</v>
      </c>
      <c r="C2396">
        <v>730.154</v>
      </c>
      <c r="D2396">
        <v>667.18700000000001</v>
      </c>
      <c r="E2396">
        <v>209.655</v>
      </c>
      <c r="F2396">
        <v>0</v>
      </c>
      <c r="G2396">
        <v>1.49577E-3</v>
      </c>
      <c r="H2396">
        <v>0.99511499999999997</v>
      </c>
      <c r="I2396">
        <v>0</v>
      </c>
    </row>
    <row r="2397" spans="1:9" x14ac:dyDescent="0.25">
      <c r="A2397" t="s">
        <v>193</v>
      </c>
      <c r="B2397">
        <v>732.77300000000002</v>
      </c>
      <c r="C2397">
        <v>730.52800000000002</v>
      </c>
      <c r="D2397">
        <v>667.34900000000005</v>
      </c>
      <c r="E2397">
        <v>209.96</v>
      </c>
      <c r="F2397">
        <v>0</v>
      </c>
      <c r="G2397">
        <v>1.2585299999999999E-3</v>
      </c>
      <c r="H2397">
        <v>0.995116</v>
      </c>
      <c r="I2397">
        <v>0</v>
      </c>
    </row>
    <row r="2398" spans="1:9" x14ac:dyDescent="0.25">
      <c r="A2398" t="s">
        <v>193</v>
      </c>
      <c r="B2398">
        <v>736.66</v>
      </c>
      <c r="C2398">
        <v>734.87900000000002</v>
      </c>
      <c r="D2398">
        <v>672.04700000000003</v>
      </c>
      <c r="E2398">
        <v>210.875</v>
      </c>
      <c r="F2398">
        <v>0</v>
      </c>
      <c r="G2398">
        <v>1.2358099999999999E-3</v>
      </c>
      <c r="H2398">
        <v>0.995116</v>
      </c>
      <c r="I2398">
        <v>0</v>
      </c>
    </row>
    <row r="2399" spans="1:9" x14ac:dyDescent="0.25">
      <c r="A2399" t="s">
        <v>193</v>
      </c>
      <c r="B2399">
        <v>737.12400000000002</v>
      </c>
      <c r="C2399">
        <v>735.19100000000003</v>
      </c>
      <c r="D2399">
        <v>672.62800000000004</v>
      </c>
      <c r="E2399">
        <v>211.203</v>
      </c>
      <c r="F2399">
        <v>0</v>
      </c>
      <c r="G2399">
        <v>1.3259999999999999E-3</v>
      </c>
      <c r="H2399">
        <v>0.995116</v>
      </c>
      <c r="I2399">
        <v>0</v>
      </c>
    </row>
    <row r="2400" spans="1:9" x14ac:dyDescent="0.25">
      <c r="A2400" t="s">
        <v>193</v>
      </c>
      <c r="B2400">
        <v>734.77</v>
      </c>
      <c r="C2400">
        <v>732.51800000000003</v>
      </c>
      <c r="D2400">
        <v>669.92499999999995</v>
      </c>
      <c r="E2400">
        <v>210.36500000000001</v>
      </c>
      <c r="F2400">
        <v>0</v>
      </c>
      <c r="G2400">
        <v>1.39204E-3</v>
      </c>
      <c r="H2400">
        <v>0.995116</v>
      </c>
      <c r="I2400">
        <v>0</v>
      </c>
    </row>
    <row r="2401" spans="1:25" x14ac:dyDescent="0.25">
      <c r="A2401" t="s">
        <v>193</v>
      </c>
      <c r="B2401">
        <v>739.65599999999995</v>
      </c>
      <c r="C2401">
        <v>737.80799999999999</v>
      </c>
      <c r="D2401">
        <v>673.67899999999997</v>
      </c>
      <c r="E2401">
        <v>211.31399999999999</v>
      </c>
      <c r="F2401">
        <v>0</v>
      </c>
      <c r="G2401">
        <v>1.23587E-3</v>
      </c>
      <c r="H2401">
        <v>0.99511499999999997</v>
      </c>
      <c r="I2401">
        <v>0</v>
      </c>
    </row>
    <row r="2402" spans="1:25" x14ac:dyDescent="0.25">
      <c r="A2402" t="s">
        <v>193</v>
      </c>
      <c r="B2402">
        <v>736.99900000000002</v>
      </c>
      <c r="C2402">
        <v>735.22799999999995</v>
      </c>
      <c r="D2402">
        <v>672.654</v>
      </c>
      <c r="E2402">
        <v>211.24700000000001</v>
      </c>
      <c r="F2402">
        <v>0</v>
      </c>
      <c r="G2402">
        <v>1.2504899999999999E-3</v>
      </c>
      <c r="H2402">
        <v>0.995116</v>
      </c>
      <c r="I2402">
        <v>0</v>
      </c>
    </row>
    <row r="2403" spans="1:25" x14ac:dyDescent="0.25">
      <c r="A2403" t="s">
        <v>193</v>
      </c>
      <c r="B2403">
        <v>738.85299999999995</v>
      </c>
      <c r="C2403">
        <v>736.78</v>
      </c>
      <c r="D2403">
        <v>674.101</v>
      </c>
      <c r="E2403">
        <v>211.41399999999999</v>
      </c>
      <c r="F2403">
        <v>0</v>
      </c>
      <c r="G2403">
        <v>1.82591E-3</v>
      </c>
      <c r="H2403">
        <v>0.995116</v>
      </c>
      <c r="I2403">
        <v>0</v>
      </c>
    </row>
    <row r="2404" spans="1:25" x14ac:dyDescent="0.25">
      <c r="A2404" t="s">
        <v>193</v>
      </c>
      <c r="B2404">
        <v>740.06100000000004</v>
      </c>
      <c r="C2404">
        <v>738.39</v>
      </c>
      <c r="D2404">
        <v>674.67899999999997</v>
      </c>
      <c r="E2404">
        <v>210.86500000000001</v>
      </c>
      <c r="F2404">
        <v>0</v>
      </c>
      <c r="G2404">
        <v>1.27338E-3</v>
      </c>
      <c r="H2404">
        <v>0.995116</v>
      </c>
      <c r="I2404">
        <v>0</v>
      </c>
    </row>
    <row r="2405" spans="1:25" x14ac:dyDescent="0.25">
      <c r="A2405" t="s">
        <v>193</v>
      </c>
      <c r="B2405">
        <v>737.00599999999997</v>
      </c>
      <c r="C2405">
        <v>734.89599999999996</v>
      </c>
      <c r="D2405">
        <v>672.32</v>
      </c>
      <c r="E2405">
        <v>210.71700000000001</v>
      </c>
      <c r="F2405">
        <v>0</v>
      </c>
      <c r="G2405">
        <v>1.3715400000000001E-3</v>
      </c>
      <c r="H2405">
        <v>0.995116</v>
      </c>
      <c r="I2405">
        <v>0</v>
      </c>
    </row>
    <row r="2406" spans="1:25" x14ac:dyDescent="0.25">
      <c r="A2406" t="s">
        <v>193</v>
      </c>
      <c r="B2406">
        <v>737.923</v>
      </c>
      <c r="C2406">
        <v>735.78800000000001</v>
      </c>
      <c r="D2406">
        <v>673.42700000000002</v>
      </c>
      <c r="E2406">
        <v>210.96600000000001</v>
      </c>
      <c r="F2406">
        <v>0</v>
      </c>
      <c r="G2406">
        <v>1.35907E-3</v>
      </c>
      <c r="H2406">
        <v>0.99511499999999997</v>
      </c>
      <c r="I2406">
        <v>0</v>
      </c>
    </row>
    <row r="2407" spans="1:25" x14ac:dyDescent="0.25">
      <c r="A2407" t="s">
        <v>193</v>
      </c>
      <c r="B2407">
        <v>737.75099999999998</v>
      </c>
      <c r="C2407">
        <v>736.00300000000004</v>
      </c>
      <c r="D2407">
        <v>672.74400000000003</v>
      </c>
      <c r="E2407">
        <v>209.87799999999999</v>
      </c>
      <c r="F2407">
        <v>0</v>
      </c>
      <c r="G2407">
        <v>1.61012E-3</v>
      </c>
      <c r="H2407">
        <v>0.99511099999999997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193</v>
      </c>
      <c r="B2408">
        <v>740.13199999999995</v>
      </c>
      <c r="C2408">
        <v>738.03700000000003</v>
      </c>
      <c r="D2408">
        <v>674.51900000000001</v>
      </c>
      <c r="E2408">
        <v>211.76400000000001</v>
      </c>
      <c r="F2408">
        <v>0</v>
      </c>
      <c r="G2408">
        <v>1.24339E-3</v>
      </c>
      <c r="H2408">
        <v>0.995116</v>
      </c>
      <c r="I2408">
        <v>0</v>
      </c>
      <c r="R2408">
        <f>AVERAGE(B2359:B2408)</f>
        <v>732.62058000000002</v>
      </c>
      <c r="S2408">
        <f>AVERAGE(C2359:C2408)</f>
        <v>730.80315999999993</v>
      </c>
      <c r="U2408">
        <f>_xlfn.VAR.P(B2359:B2408)</f>
        <v>10.266730083600001</v>
      </c>
      <c r="V2408">
        <f>_xlfn.VAR.P(C2359:C2408)</f>
        <v>9.9891208543999959</v>
      </c>
      <c r="X2408">
        <f>1.96*SQRT(U2408)/50</f>
        <v>0.12560361505809894</v>
      </c>
      <c r="Y2408">
        <f>1.96*SQRT(V2408)/50</f>
        <v>0.12389383628617369</v>
      </c>
    </row>
    <row r="2409" spans="1:25" x14ac:dyDescent="0.25">
      <c r="A2409" t="s">
        <v>194</v>
      </c>
      <c r="B2409">
        <v>36964.315499999997</v>
      </c>
      <c r="C2409" t="s">
        <v>37</v>
      </c>
    </row>
    <row r="2410" spans="1:25" x14ac:dyDescent="0.25">
      <c r="A2410" t="s">
        <v>195</v>
      </c>
      <c r="B2410">
        <v>738.30700000000002</v>
      </c>
      <c r="C2410">
        <v>736.68399999999997</v>
      </c>
      <c r="D2410">
        <v>673.60299999999995</v>
      </c>
      <c r="E2410">
        <v>211.16499999999999</v>
      </c>
      <c r="F2410">
        <v>0</v>
      </c>
      <c r="G2410">
        <v>1.2376399999999999E-3</v>
      </c>
      <c r="H2410">
        <v>0.995116</v>
      </c>
      <c r="I2410">
        <v>0</v>
      </c>
    </row>
    <row r="2411" spans="1:25" x14ac:dyDescent="0.25">
      <c r="A2411" t="s">
        <v>195</v>
      </c>
      <c r="B2411">
        <v>739.72299999999996</v>
      </c>
      <c r="C2411">
        <v>737.59400000000005</v>
      </c>
      <c r="D2411">
        <v>674.34799999999996</v>
      </c>
      <c r="E2411">
        <v>211.327</v>
      </c>
      <c r="F2411">
        <v>0</v>
      </c>
      <c r="G2411">
        <v>1.2482999999999999E-3</v>
      </c>
      <c r="H2411">
        <v>0.995116</v>
      </c>
      <c r="I2411">
        <v>0</v>
      </c>
    </row>
    <row r="2412" spans="1:25" x14ac:dyDescent="0.25">
      <c r="A2412" t="s">
        <v>195</v>
      </c>
      <c r="B2412">
        <v>739.64400000000001</v>
      </c>
      <c r="C2412">
        <v>737.90200000000004</v>
      </c>
      <c r="D2412">
        <v>675.09799999999996</v>
      </c>
      <c r="E2412">
        <v>210.57599999999999</v>
      </c>
      <c r="F2412">
        <v>0</v>
      </c>
      <c r="G2412">
        <v>1.2623999999999999E-3</v>
      </c>
      <c r="H2412">
        <v>0.995116</v>
      </c>
      <c r="I2412">
        <v>0</v>
      </c>
    </row>
    <row r="2413" spans="1:25" x14ac:dyDescent="0.25">
      <c r="A2413" t="s">
        <v>195</v>
      </c>
      <c r="B2413">
        <v>740.91200000000003</v>
      </c>
      <c r="C2413">
        <v>739.11500000000001</v>
      </c>
      <c r="D2413">
        <v>675.30499999999995</v>
      </c>
      <c r="E2413">
        <v>211.142</v>
      </c>
      <c r="F2413">
        <v>0</v>
      </c>
      <c r="G2413">
        <v>1.23113E-3</v>
      </c>
      <c r="H2413">
        <v>0.995116</v>
      </c>
      <c r="I2413">
        <v>0</v>
      </c>
    </row>
    <row r="2414" spans="1:25" x14ac:dyDescent="0.25">
      <c r="A2414" t="s">
        <v>195</v>
      </c>
      <c r="B2414">
        <v>738.45600000000002</v>
      </c>
      <c r="C2414">
        <v>736.76499999999999</v>
      </c>
      <c r="D2414">
        <v>673.52</v>
      </c>
      <c r="E2414">
        <v>210.744</v>
      </c>
      <c r="F2414">
        <v>0</v>
      </c>
      <c r="G2414">
        <v>1.2367400000000001E-3</v>
      </c>
      <c r="H2414">
        <v>0.995116</v>
      </c>
      <c r="I2414">
        <v>0</v>
      </c>
    </row>
    <row r="2415" spans="1:25" x14ac:dyDescent="0.25">
      <c r="A2415" t="s">
        <v>195</v>
      </c>
      <c r="B2415">
        <v>738.28700000000003</v>
      </c>
      <c r="C2415">
        <v>736.66</v>
      </c>
      <c r="D2415">
        <v>673.99300000000005</v>
      </c>
      <c r="E2415">
        <v>210.77699999999999</v>
      </c>
      <c r="F2415">
        <v>0</v>
      </c>
      <c r="G2415">
        <v>1.23504E-3</v>
      </c>
      <c r="H2415">
        <v>0.995116</v>
      </c>
      <c r="I2415">
        <v>0</v>
      </c>
    </row>
    <row r="2416" spans="1:25" x14ac:dyDescent="0.25">
      <c r="A2416" t="s">
        <v>195</v>
      </c>
      <c r="B2416">
        <v>737.952</v>
      </c>
      <c r="C2416">
        <v>736.16399999999999</v>
      </c>
      <c r="D2416">
        <v>673.11699999999996</v>
      </c>
      <c r="E2416">
        <v>209.983</v>
      </c>
      <c r="F2416">
        <v>0</v>
      </c>
      <c r="G2416">
        <v>1.24738E-3</v>
      </c>
      <c r="H2416">
        <v>0.99511499999999997</v>
      </c>
      <c r="I2416">
        <v>0</v>
      </c>
    </row>
    <row r="2417" spans="1:9" x14ac:dyDescent="0.25">
      <c r="A2417" t="s">
        <v>195</v>
      </c>
      <c r="B2417">
        <v>739.72400000000005</v>
      </c>
      <c r="C2417">
        <v>738.03599999999994</v>
      </c>
      <c r="D2417">
        <v>675.4</v>
      </c>
      <c r="E2417">
        <v>211.03800000000001</v>
      </c>
      <c r="F2417">
        <v>0</v>
      </c>
      <c r="G2417">
        <v>1.36298E-3</v>
      </c>
      <c r="H2417">
        <v>0.995116</v>
      </c>
      <c r="I2417">
        <v>0</v>
      </c>
    </row>
    <row r="2418" spans="1:9" x14ac:dyDescent="0.25">
      <c r="A2418" t="s">
        <v>195</v>
      </c>
      <c r="B2418">
        <v>739.17100000000005</v>
      </c>
      <c r="C2418">
        <v>737.57600000000002</v>
      </c>
      <c r="D2418">
        <v>673.82</v>
      </c>
      <c r="E2418">
        <v>210.989</v>
      </c>
      <c r="F2418">
        <v>0</v>
      </c>
      <c r="G2418">
        <v>1.23467E-3</v>
      </c>
      <c r="H2418">
        <v>0.995116</v>
      </c>
      <c r="I2418">
        <v>0</v>
      </c>
    </row>
    <row r="2419" spans="1:9" x14ac:dyDescent="0.25">
      <c r="A2419" t="s">
        <v>195</v>
      </c>
      <c r="B2419">
        <v>738.375</v>
      </c>
      <c r="C2419">
        <v>736.399</v>
      </c>
      <c r="D2419">
        <v>673.83500000000004</v>
      </c>
      <c r="E2419">
        <v>211.559</v>
      </c>
      <c r="F2419">
        <v>0</v>
      </c>
      <c r="G2419">
        <v>1.26457E-3</v>
      </c>
      <c r="H2419">
        <v>0.995116</v>
      </c>
      <c r="I2419">
        <v>0</v>
      </c>
    </row>
    <row r="2420" spans="1:9" x14ac:dyDescent="0.25">
      <c r="A2420" t="s">
        <v>195</v>
      </c>
      <c r="B2420">
        <v>737.68299999999999</v>
      </c>
      <c r="C2420">
        <v>736.07399999999996</v>
      </c>
      <c r="D2420">
        <v>673.40499999999997</v>
      </c>
      <c r="E2420">
        <v>210.16499999999999</v>
      </c>
      <c r="F2420">
        <v>0</v>
      </c>
      <c r="G2420">
        <v>1.3358199999999999E-3</v>
      </c>
      <c r="H2420">
        <v>0.995116</v>
      </c>
      <c r="I2420">
        <v>0</v>
      </c>
    </row>
    <row r="2421" spans="1:9" x14ac:dyDescent="0.25">
      <c r="A2421" t="s">
        <v>195</v>
      </c>
      <c r="B2421">
        <v>741.01099999999997</v>
      </c>
      <c r="C2421">
        <v>739.36500000000001</v>
      </c>
      <c r="D2421">
        <v>676.524</v>
      </c>
      <c r="E2421">
        <v>212.25399999999999</v>
      </c>
      <c r="F2421">
        <v>0</v>
      </c>
      <c r="G2421">
        <v>1.4011900000000001E-3</v>
      </c>
      <c r="H2421">
        <v>0.99511499999999997</v>
      </c>
      <c r="I2421">
        <v>0</v>
      </c>
    </row>
    <row r="2422" spans="1:9" x14ac:dyDescent="0.25">
      <c r="A2422" t="s">
        <v>195</v>
      </c>
      <c r="B2422">
        <v>736.01599999999996</v>
      </c>
      <c r="C2422">
        <v>734.25900000000001</v>
      </c>
      <c r="D2422">
        <v>672.53499999999997</v>
      </c>
      <c r="E2422">
        <v>210.12299999999999</v>
      </c>
      <c r="F2422">
        <v>0</v>
      </c>
      <c r="G2422">
        <v>1.24317E-3</v>
      </c>
      <c r="H2422">
        <v>0.99511400000000005</v>
      </c>
      <c r="I2422">
        <v>0</v>
      </c>
    </row>
    <row r="2423" spans="1:9" x14ac:dyDescent="0.25">
      <c r="A2423" t="s">
        <v>195</v>
      </c>
      <c r="B2423">
        <v>738.99900000000002</v>
      </c>
      <c r="C2423">
        <v>736.31500000000005</v>
      </c>
      <c r="D2423">
        <v>674.01099999999997</v>
      </c>
      <c r="E2423">
        <v>210.81899999999999</v>
      </c>
      <c r="F2423">
        <v>0</v>
      </c>
      <c r="G2423">
        <v>1.2334399999999999E-3</v>
      </c>
      <c r="H2423">
        <v>0.995116</v>
      </c>
      <c r="I2423">
        <v>0</v>
      </c>
    </row>
    <row r="2424" spans="1:9" x14ac:dyDescent="0.25">
      <c r="A2424" t="s">
        <v>195</v>
      </c>
      <c r="B2424">
        <v>739.76900000000001</v>
      </c>
      <c r="C2424">
        <v>737.94799999999998</v>
      </c>
      <c r="D2424">
        <v>674.15099999999995</v>
      </c>
      <c r="E2424">
        <v>210.52199999999999</v>
      </c>
      <c r="F2424">
        <v>0</v>
      </c>
      <c r="G2424">
        <v>1.3360100000000001E-3</v>
      </c>
      <c r="H2424">
        <v>0.995116</v>
      </c>
      <c r="I2424">
        <v>0</v>
      </c>
    </row>
    <row r="2425" spans="1:9" x14ac:dyDescent="0.25">
      <c r="A2425" t="s">
        <v>195</v>
      </c>
      <c r="B2425">
        <v>739.98</v>
      </c>
      <c r="C2425">
        <v>738.21600000000001</v>
      </c>
      <c r="D2425">
        <v>674.48099999999999</v>
      </c>
      <c r="E2425">
        <v>211.90600000000001</v>
      </c>
      <c r="F2425">
        <v>0</v>
      </c>
      <c r="G2425">
        <v>1.23974E-3</v>
      </c>
      <c r="H2425">
        <v>0.995116</v>
      </c>
      <c r="I2425">
        <v>0</v>
      </c>
    </row>
    <row r="2426" spans="1:9" x14ac:dyDescent="0.25">
      <c r="A2426" t="s">
        <v>195</v>
      </c>
      <c r="B2426">
        <v>736.32100000000003</v>
      </c>
      <c r="C2426">
        <v>734.46299999999997</v>
      </c>
      <c r="D2426">
        <v>672.495</v>
      </c>
      <c r="E2426">
        <v>209.71600000000001</v>
      </c>
      <c r="F2426">
        <v>0</v>
      </c>
      <c r="G2426">
        <v>1.3284600000000001E-3</v>
      </c>
      <c r="H2426">
        <v>0.995112</v>
      </c>
      <c r="I2426">
        <v>0</v>
      </c>
    </row>
    <row r="2427" spans="1:9" x14ac:dyDescent="0.25">
      <c r="A2427" t="s">
        <v>195</v>
      </c>
      <c r="B2427">
        <v>739.98699999999997</v>
      </c>
      <c r="C2427">
        <v>738.25900000000001</v>
      </c>
      <c r="D2427">
        <v>674.35799999999995</v>
      </c>
      <c r="E2427">
        <v>210.92699999999999</v>
      </c>
      <c r="F2427">
        <v>0</v>
      </c>
      <c r="G2427">
        <v>1.24474E-3</v>
      </c>
      <c r="H2427">
        <v>0.995116</v>
      </c>
      <c r="I2427">
        <v>0</v>
      </c>
    </row>
    <row r="2428" spans="1:9" x14ac:dyDescent="0.25">
      <c r="A2428" t="s">
        <v>195</v>
      </c>
      <c r="B2428">
        <v>735.06700000000001</v>
      </c>
      <c r="C2428">
        <v>733.37699999999995</v>
      </c>
      <c r="D2428">
        <v>671.28399999999999</v>
      </c>
      <c r="E2428">
        <v>209.77699999999999</v>
      </c>
      <c r="F2428">
        <v>0</v>
      </c>
      <c r="G2428">
        <v>1.3490900000000001E-3</v>
      </c>
      <c r="H2428">
        <v>0.995116</v>
      </c>
      <c r="I2428">
        <v>0</v>
      </c>
    </row>
    <row r="2429" spans="1:9" x14ac:dyDescent="0.25">
      <c r="A2429" t="s">
        <v>195</v>
      </c>
      <c r="B2429">
        <v>743.08199999999999</v>
      </c>
      <c r="C2429">
        <v>741.19399999999996</v>
      </c>
      <c r="D2429">
        <v>677.82299999999998</v>
      </c>
      <c r="E2429">
        <v>213.38900000000001</v>
      </c>
      <c r="F2429">
        <v>0</v>
      </c>
      <c r="G2429">
        <v>1.2801100000000001E-3</v>
      </c>
      <c r="H2429">
        <v>0.995116</v>
      </c>
      <c r="I2429">
        <v>0</v>
      </c>
    </row>
    <row r="2430" spans="1:9" x14ac:dyDescent="0.25">
      <c r="A2430" t="s">
        <v>195</v>
      </c>
      <c r="B2430">
        <v>738.25199999999995</v>
      </c>
      <c r="C2430">
        <v>736.47500000000002</v>
      </c>
      <c r="D2430">
        <v>673.67200000000003</v>
      </c>
      <c r="E2430">
        <v>210.99600000000001</v>
      </c>
      <c r="F2430">
        <v>0</v>
      </c>
      <c r="G2430">
        <v>1.23664E-3</v>
      </c>
      <c r="H2430">
        <v>0.995116</v>
      </c>
      <c r="I2430">
        <v>0</v>
      </c>
    </row>
    <row r="2431" spans="1:9" x14ac:dyDescent="0.25">
      <c r="A2431" t="s">
        <v>195</v>
      </c>
      <c r="B2431">
        <v>738.31899999999996</v>
      </c>
      <c r="C2431">
        <v>736.51700000000005</v>
      </c>
      <c r="D2431">
        <v>674.05499999999995</v>
      </c>
      <c r="E2431">
        <v>210.27600000000001</v>
      </c>
      <c r="F2431">
        <v>0</v>
      </c>
      <c r="G2431">
        <v>1.2620699999999999E-3</v>
      </c>
      <c r="H2431">
        <v>0.995116</v>
      </c>
      <c r="I2431">
        <v>0</v>
      </c>
    </row>
    <row r="2432" spans="1:9" x14ac:dyDescent="0.25">
      <c r="A2432" t="s">
        <v>195</v>
      </c>
      <c r="B2432">
        <v>739.61199999999997</v>
      </c>
      <c r="C2432">
        <v>737.91200000000003</v>
      </c>
      <c r="D2432">
        <v>674.68499999999995</v>
      </c>
      <c r="E2432">
        <v>210.67099999999999</v>
      </c>
      <c r="F2432">
        <v>0</v>
      </c>
      <c r="G2432">
        <v>1.26698E-3</v>
      </c>
      <c r="H2432">
        <v>0.995116</v>
      </c>
      <c r="I2432">
        <v>0</v>
      </c>
    </row>
    <row r="2433" spans="1:9" x14ac:dyDescent="0.25">
      <c r="A2433" t="s">
        <v>195</v>
      </c>
      <c r="B2433">
        <v>737.94299999999998</v>
      </c>
      <c r="C2433">
        <v>735.80600000000004</v>
      </c>
      <c r="D2433">
        <v>673.452</v>
      </c>
      <c r="E2433">
        <v>210.624</v>
      </c>
      <c r="F2433">
        <v>0</v>
      </c>
      <c r="G2433">
        <v>1.2417999999999999E-3</v>
      </c>
      <c r="H2433">
        <v>0.995116</v>
      </c>
      <c r="I2433">
        <v>0</v>
      </c>
    </row>
    <row r="2434" spans="1:9" x14ac:dyDescent="0.25">
      <c r="A2434" t="s">
        <v>195</v>
      </c>
      <c r="B2434">
        <v>737.89300000000003</v>
      </c>
      <c r="C2434">
        <v>736.01</v>
      </c>
      <c r="D2434">
        <v>673.62300000000005</v>
      </c>
      <c r="E2434">
        <v>211.28200000000001</v>
      </c>
      <c r="F2434">
        <v>0</v>
      </c>
      <c r="G2434">
        <v>1.3150499999999999E-3</v>
      </c>
      <c r="H2434">
        <v>0.995116</v>
      </c>
      <c r="I2434">
        <v>0</v>
      </c>
    </row>
    <row r="2435" spans="1:9" x14ac:dyDescent="0.25">
      <c r="A2435" t="s">
        <v>195</v>
      </c>
      <c r="B2435">
        <v>738.10299999999995</v>
      </c>
      <c r="C2435">
        <v>735.92</v>
      </c>
      <c r="D2435">
        <v>673.14099999999996</v>
      </c>
      <c r="E2435">
        <v>210.53399999999999</v>
      </c>
      <c r="F2435">
        <v>0</v>
      </c>
      <c r="G2435">
        <v>1.23402E-3</v>
      </c>
      <c r="H2435">
        <v>0.995116</v>
      </c>
      <c r="I2435">
        <v>0</v>
      </c>
    </row>
    <row r="2436" spans="1:9" x14ac:dyDescent="0.25">
      <c r="A2436" t="s">
        <v>195</v>
      </c>
      <c r="B2436">
        <v>739.28399999999999</v>
      </c>
      <c r="C2436">
        <v>737.65700000000004</v>
      </c>
      <c r="D2436">
        <v>674.428</v>
      </c>
      <c r="E2436">
        <v>210.61</v>
      </c>
      <c r="F2436">
        <v>0</v>
      </c>
      <c r="G2436">
        <v>1.2355700000000001E-3</v>
      </c>
      <c r="H2436">
        <v>0.995116</v>
      </c>
      <c r="I2436">
        <v>0</v>
      </c>
    </row>
    <row r="2437" spans="1:9" x14ac:dyDescent="0.25">
      <c r="A2437" t="s">
        <v>195</v>
      </c>
      <c r="B2437">
        <v>741.23</v>
      </c>
      <c r="C2437">
        <v>739.577</v>
      </c>
      <c r="D2437">
        <v>676.41499999999996</v>
      </c>
      <c r="E2437">
        <v>210.81899999999999</v>
      </c>
      <c r="F2437">
        <v>0</v>
      </c>
      <c r="G2437">
        <v>1.23014E-3</v>
      </c>
      <c r="H2437">
        <v>0.995116</v>
      </c>
      <c r="I2437">
        <v>0</v>
      </c>
    </row>
    <row r="2438" spans="1:9" x14ac:dyDescent="0.25">
      <c r="A2438" t="s">
        <v>195</v>
      </c>
      <c r="B2438">
        <v>737.41800000000001</v>
      </c>
      <c r="C2438">
        <v>735.55700000000002</v>
      </c>
      <c r="D2438">
        <v>673.30399999999997</v>
      </c>
      <c r="E2438">
        <v>210.596</v>
      </c>
      <c r="F2438">
        <v>0</v>
      </c>
      <c r="G2438">
        <v>1.3735100000000001E-3</v>
      </c>
      <c r="H2438">
        <v>0.995116</v>
      </c>
      <c r="I2438">
        <v>0</v>
      </c>
    </row>
    <row r="2439" spans="1:9" x14ac:dyDescent="0.25">
      <c r="A2439" t="s">
        <v>195</v>
      </c>
      <c r="B2439">
        <v>737.95899999999995</v>
      </c>
      <c r="C2439">
        <v>736.18100000000004</v>
      </c>
      <c r="D2439">
        <v>673.37</v>
      </c>
      <c r="E2439">
        <v>210.11199999999999</v>
      </c>
      <c r="F2439">
        <v>0</v>
      </c>
      <c r="G2439">
        <v>2.3981900000000001E-3</v>
      </c>
      <c r="H2439">
        <v>0.995116</v>
      </c>
      <c r="I2439">
        <v>0</v>
      </c>
    </row>
    <row r="2440" spans="1:9" x14ac:dyDescent="0.25">
      <c r="A2440" t="s">
        <v>195</v>
      </c>
      <c r="B2440">
        <v>741.07799999999997</v>
      </c>
      <c r="C2440">
        <v>739.37199999999996</v>
      </c>
      <c r="D2440">
        <v>675.89400000000001</v>
      </c>
      <c r="E2440">
        <v>210.72900000000001</v>
      </c>
      <c r="F2440">
        <v>0</v>
      </c>
      <c r="G2440">
        <v>1.2346E-3</v>
      </c>
      <c r="H2440">
        <v>0.995116</v>
      </c>
      <c r="I2440">
        <v>0</v>
      </c>
    </row>
    <row r="2441" spans="1:9" x14ac:dyDescent="0.25">
      <c r="A2441" t="s">
        <v>195</v>
      </c>
      <c r="B2441">
        <v>738.029</v>
      </c>
      <c r="C2441">
        <v>736.20100000000002</v>
      </c>
      <c r="D2441">
        <v>673.10599999999999</v>
      </c>
      <c r="E2441">
        <v>209.98099999999999</v>
      </c>
      <c r="F2441">
        <v>0</v>
      </c>
      <c r="G2441">
        <v>1.2309E-3</v>
      </c>
      <c r="H2441">
        <v>0.995116</v>
      </c>
      <c r="I2441">
        <v>0</v>
      </c>
    </row>
    <row r="2442" spans="1:9" x14ac:dyDescent="0.25">
      <c r="A2442" t="s">
        <v>195</v>
      </c>
      <c r="B2442">
        <v>739.2</v>
      </c>
      <c r="C2442">
        <v>737.32899999999995</v>
      </c>
      <c r="D2442">
        <v>675.01400000000001</v>
      </c>
      <c r="E2442">
        <v>211.61500000000001</v>
      </c>
      <c r="F2442">
        <v>0</v>
      </c>
      <c r="G2442">
        <v>1.2319099999999999E-3</v>
      </c>
      <c r="H2442">
        <v>0.995116</v>
      </c>
      <c r="I2442">
        <v>0</v>
      </c>
    </row>
    <row r="2443" spans="1:9" x14ac:dyDescent="0.25">
      <c r="A2443" t="s">
        <v>195</v>
      </c>
      <c r="B2443">
        <v>738.11500000000001</v>
      </c>
      <c r="C2443">
        <v>736.35500000000002</v>
      </c>
      <c r="D2443">
        <v>673.87699999999995</v>
      </c>
      <c r="E2443">
        <v>210.363</v>
      </c>
      <c r="F2443">
        <v>0</v>
      </c>
      <c r="G2443">
        <v>1.3342199999999999E-3</v>
      </c>
      <c r="H2443">
        <v>0.995116</v>
      </c>
      <c r="I2443">
        <v>0</v>
      </c>
    </row>
    <row r="2444" spans="1:9" x14ac:dyDescent="0.25">
      <c r="A2444" t="s">
        <v>195</v>
      </c>
      <c r="B2444">
        <v>739.24400000000003</v>
      </c>
      <c r="C2444">
        <v>737.21500000000003</v>
      </c>
      <c r="D2444">
        <v>674.774</v>
      </c>
      <c r="E2444">
        <v>211.001</v>
      </c>
      <c r="F2444">
        <v>0</v>
      </c>
      <c r="G2444">
        <v>1.2370899999999999E-3</v>
      </c>
      <c r="H2444">
        <v>0.99511300000000003</v>
      </c>
      <c r="I2444">
        <v>0</v>
      </c>
    </row>
    <row r="2445" spans="1:9" x14ac:dyDescent="0.25">
      <c r="A2445" t="s">
        <v>195</v>
      </c>
      <c r="B2445">
        <v>740.86</v>
      </c>
      <c r="C2445">
        <v>738.98599999999999</v>
      </c>
      <c r="D2445">
        <v>676.08399999999995</v>
      </c>
      <c r="E2445">
        <v>211.542</v>
      </c>
      <c r="F2445">
        <v>0</v>
      </c>
      <c r="G2445">
        <v>1.23011E-3</v>
      </c>
      <c r="H2445">
        <v>0.995116</v>
      </c>
      <c r="I2445">
        <v>0</v>
      </c>
    </row>
    <row r="2446" spans="1:9" x14ac:dyDescent="0.25">
      <c r="A2446" t="s">
        <v>195</v>
      </c>
      <c r="B2446">
        <v>738.78399999999999</v>
      </c>
      <c r="C2446">
        <v>736.92700000000002</v>
      </c>
      <c r="D2446">
        <v>674.15899999999999</v>
      </c>
      <c r="E2446">
        <v>210.959</v>
      </c>
      <c r="F2446">
        <v>0</v>
      </c>
      <c r="G2446">
        <v>1.9879400000000001E-3</v>
      </c>
      <c r="H2446">
        <v>0.99511499999999997</v>
      </c>
      <c r="I2446">
        <v>0</v>
      </c>
    </row>
    <row r="2447" spans="1:9" x14ac:dyDescent="0.25">
      <c r="A2447" t="s">
        <v>195</v>
      </c>
      <c r="B2447">
        <v>738.98099999999999</v>
      </c>
      <c r="C2447">
        <v>737.21900000000005</v>
      </c>
      <c r="D2447">
        <v>673.81200000000001</v>
      </c>
      <c r="E2447">
        <v>211.447</v>
      </c>
      <c r="F2447">
        <v>0</v>
      </c>
      <c r="G2447">
        <v>1.2300499999999999E-3</v>
      </c>
      <c r="H2447">
        <v>0.995116</v>
      </c>
      <c r="I2447">
        <v>0</v>
      </c>
    </row>
    <row r="2448" spans="1:9" x14ac:dyDescent="0.25">
      <c r="A2448" t="s">
        <v>195</v>
      </c>
      <c r="B2448">
        <v>740.25599999999997</v>
      </c>
      <c r="C2448">
        <v>738.64</v>
      </c>
      <c r="D2448">
        <v>675.57399999999996</v>
      </c>
      <c r="E2448">
        <v>211.10400000000001</v>
      </c>
      <c r="F2448">
        <v>0</v>
      </c>
      <c r="G2448">
        <v>1.2300499999999999E-3</v>
      </c>
      <c r="H2448">
        <v>0.995116</v>
      </c>
      <c r="I2448">
        <v>0</v>
      </c>
    </row>
    <row r="2449" spans="1:25" x14ac:dyDescent="0.25">
      <c r="A2449" t="s">
        <v>195</v>
      </c>
      <c r="B2449">
        <v>736.93899999999996</v>
      </c>
      <c r="C2449">
        <v>734.89099999999996</v>
      </c>
      <c r="D2449">
        <v>672.99800000000005</v>
      </c>
      <c r="E2449">
        <v>210.14099999999999</v>
      </c>
      <c r="F2449">
        <v>0</v>
      </c>
      <c r="G2449">
        <v>2.1018399999999998E-3</v>
      </c>
      <c r="H2449">
        <v>0.99511300000000003</v>
      </c>
      <c r="I2449">
        <v>0</v>
      </c>
    </row>
    <row r="2450" spans="1:25" x14ac:dyDescent="0.25">
      <c r="A2450" t="s">
        <v>195</v>
      </c>
      <c r="B2450">
        <v>739.93499999999995</v>
      </c>
      <c r="C2450">
        <v>737.95299999999997</v>
      </c>
      <c r="D2450">
        <v>674.36199999999997</v>
      </c>
      <c r="E2450">
        <v>212.018</v>
      </c>
      <c r="F2450">
        <v>0</v>
      </c>
      <c r="G2450">
        <v>1.2444299999999999E-3</v>
      </c>
      <c r="H2450">
        <v>0.995116</v>
      </c>
      <c r="I2450">
        <v>0</v>
      </c>
    </row>
    <row r="2451" spans="1:25" x14ac:dyDescent="0.25">
      <c r="A2451" t="s">
        <v>195</v>
      </c>
      <c r="B2451">
        <v>738.57399999999996</v>
      </c>
      <c r="C2451">
        <v>736.13199999999995</v>
      </c>
      <c r="D2451">
        <v>673.53</v>
      </c>
      <c r="E2451">
        <v>210.09700000000001</v>
      </c>
      <c r="F2451">
        <v>0</v>
      </c>
      <c r="G2451">
        <v>1.6268599999999999E-3</v>
      </c>
      <c r="H2451">
        <v>0.995116</v>
      </c>
      <c r="I2451">
        <v>0</v>
      </c>
    </row>
    <row r="2452" spans="1:25" x14ac:dyDescent="0.25">
      <c r="A2452" t="s">
        <v>195</v>
      </c>
      <c r="B2452">
        <v>741.34299999999996</v>
      </c>
      <c r="C2452">
        <v>739.69</v>
      </c>
      <c r="D2452">
        <v>676.07600000000002</v>
      </c>
      <c r="E2452">
        <v>212.124</v>
      </c>
      <c r="F2452">
        <v>0</v>
      </c>
      <c r="G2452">
        <v>1.29842E-3</v>
      </c>
      <c r="H2452">
        <v>0.995116</v>
      </c>
      <c r="I2452">
        <v>0</v>
      </c>
    </row>
    <row r="2453" spans="1:25" x14ac:dyDescent="0.25">
      <c r="A2453" t="s">
        <v>195</v>
      </c>
      <c r="B2453">
        <v>739.85</v>
      </c>
      <c r="C2453">
        <v>738.04</v>
      </c>
      <c r="D2453">
        <v>674.91</v>
      </c>
      <c r="E2453">
        <v>211.72900000000001</v>
      </c>
      <c r="F2453">
        <v>0</v>
      </c>
      <c r="G2453">
        <v>1.2752200000000001E-3</v>
      </c>
      <c r="H2453">
        <v>0.995116</v>
      </c>
      <c r="I2453">
        <v>0</v>
      </c>
    </row>
    <row r="2454" spans="1:25" x14ac:dyDescent="0.25">
      <c r="A2454" t="s">
        <v>195</v>
      </c>
      <c r="B2454">
        <v>740.98599999999999</v>
      </c>
      <c r="C2454">
        <v>739.19100000000003</v>
      </c>
      <c r="D2454">
        <v>675.69799999999998</v>
      </c>
      <c r="E2454">
        <v>211.39</v>
      </c>
      <c r="F2454">
        <v>0</v>
      </c>
      <c r="G2454">
        <v>1.2309700000000001E-3</v>
      </c>
      <c r="H2454">
        <v>0.995116</v>
      </c>
      <c r="I2454">
        <v>0</v>
      </c>
    </row>
    <row r="2455" spans="1:25" x14ac:dyDescent="0.25">
      <c r="A2455" t="s">
        <v>195</v>
      </c>
      <c r="B2455">
        <v>739.60900000000004</v>
      </c>
      <c r="C2455">
        <v>737.67499999999995</v>
      </c>
      <c r="D2455">
        <v>673.73500000000001</v>
      </c>
      <c r="E2455">
        <v>210.12899999999999</v>
      </c>
      <c r="F2455">
        <v>0</v>
      </c>
      <c r="G2455">
        <v>1.39101E-3</v>
      </c>
      <c r="H2455">
        <v>0.995116</v>
      </c>
      <c r="I2455">
        <v>0</v>
      </c>
    </row>
    <row r="2456" spans="1:25" x14ac:dyDescent="0.25">
      <c r="A2456" t="s">
        <v>195</v>
      </c>
      <c r="B2456">
        <v>739.10500000000002</v>
      </c>
      <c r="C2456">
        <v>737.49400000000003</v>
      </c>
      <c r="D2456">
        <v>674.54399999999998</v>
      </c>
      <c r="E2456">
        <v>211.256</v>
      </c>
      <c r="F2456">
        <v>0</v>
      </c>
      <c r="G2456">
        <v>1.2312200000000001E-3</v>
      </c>
      <c r="H2456">
        <v>0.995116</v>
      </c>
      <c r="I2456">
        <v>0</v>
      </c>
    </row>
    <row r="2457" spans="1:25" x14ac:dyDescent="0.25">
      <c r="A2457" t="s">
        <v>195</v>
      </c>
      <c r="B2457">
        <v>737.41600000000005</v>
      </c>
      <c r="C2457">
        <v>735.58699999999999</v>
      </c>
      <c r="D2457">
        <v>672.79700000000003</v>
      </c>
      <c r="E2457">
        <v>210.31399999999999</v>
      </c>
      <c r="F2457">
        <v>0</v>
      </c>
      <c r="G2457">
        <v>1.31774E-3</v>
      </c>
      <c r="H2457">
        <v>0.995116</v>
      </c>
      <c r="I2457">
        <v>0</v>
      </c>
    </row>
    <row r="2458" spans="1:25" x14ac:dyDescent="0.25">
      <c r="A2458" t="s">
        <v>195</v>
      </c>
      <c r="B2458">
        <v>738.88800000000003</v>
      </c>
      <c r="C2458">
        <v>737.03499999999997</v>
      </c>
      <c r="D2458">
        <v>674.26400000000001</v>
      </c>
      <c r="E2458">
        <v>210.904</v>
      </c>
      <c r="F2458">
        <v>0</v>
      </c>
      <c r="G2458">
        <v>1.2684599999999999E-3</v>
      </c>
      <c r="H2458">
        <v>0.995116</v>
      </c>
      <c r="I2458">
        <v>0</v>
      </c>
    </row>
    <row r="2459" spans="1:25" x14ac:dyDescent="0.25">
      <c r="A2459" t="s">
        <v>195</v>
      </c>
      <c r="B2459">
        <v>740.072</v>
      </c>
      <c r="C2459">
        <v>738.25900000000001</v>
      </c>
      <c r="D2459">
        <v>674.21</v>
      </c>
      <c r="E2459">
        <v>210.35900000000001</v>
      </c>
      <c r="F2459">
        <v>0</v>
      </c>
      <c r="G2459">
        <v>1.2570599999999999E-3</v>
      </c>
      <c r="H2459">
        <v>0.995116</v>
      </c>
      <c r="I2459">
        <v>0</v>
      </c>
    </row>
    <row r="2460" spans="1:25" x14ac:dyDescent="0.25">
      <c r="A2460" t="s">
        <v>195</v>
      </c>
      <c r="B2460">
        <v>737.36300000000006</v>
      </c>
      <c r="C2460">
        <v>735.62199999999996</v>
      </c>
      <c r="D2460">
        <v>673.07399999999996</v>
      </c>
      <c r="E2460">
        <v>210.35499999999999</v>
      </c>
      <c r="F2460">
        <v>0</v>
      </c>
      <c r="G2460">
        <v>1.23007E-3</v>
      </c>
      <c r="H2460">
        <v>0.99511499999999997</v>
      </c>
      <c r="I2460">
        <v>0</v>
      </c>
    </row>
    <row r="2461" spans="1:25" x14ac:dyDescent="0.25">
      <c r="A2461" t="s">
        <v>195</v>
      </c>
      <c r="B2461">
        <v>737.68799999999999</v>
      </c>
      <c r="C2461">
        <v>735.77</v>
      </c>
      <c r="D2461">
        <v>672.85500000000002</v>
      </c>
      <c r="E2461">
        <v>210.339</v>
      </c>
      <c r="F2461">
        <v>0</v>
      </c>
      <c r="G2461">
        <v>1.24172E-3</v>
      </c>
      <c r="H2461">
        <v>0.995116</v>
      </c>
      <c r="I2461">
        <v>0</v>
      </c>
    </row>
    <row r="2462" spans="1:25" x14ac:dyDescent="0.25">
      <c r="A2462" t="s">
        <v>195</v>
      </c>
      <c r="B2462">
        <v>743.36699999999996</v>
      </c>
      <c r="C2462">
        <v>740.93499999999995</v>
      </c>
      <c r="D2462">
        <v>677.44100000000003</v>
      </c>
      <c r="E2462">
        <v>211.001</v>
      </c>
      <c r="F2462">
        <v>0</v>
      </c>
      <c r="G2462">
        <v>1.23007E-3</v>
      </c>
      <c r="H2462">
        <v>0.995116</v>
      </c>
      <c r="I2462">
        <v>0</v>
      </c>
    </row>
    <row r="2463" spans="1:25" x14ac:dyDescent="0.25">
      <c r="A2463" t="s">
        <v>195</v>
      </c>
      <c r="B2463">
        <v>738.00599999999997</v>
      </c>
      <c r="C2463">
        <v>735.81</v>
      </c>
      <c r="D2463">
        <v>673.798</v>
      </c>
      <c r="E2463">
        <v>211.16399999999999</v>
      </c>
      <c r="F2463">
        <v>0</v>
      </c>
      <c r="G2463">
        <v>1.23139E-3</v>
      </c>
      <c r="H2463">
        <v>0.995116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195</v>
      </c>
      <c r="B2464">
        <v>738.43200000000002</v>
      </c>
      <c r="C2464">
        <v>736.41200000000003</v>
      </c>
      <c r="D2464">
        <v>673.81700000000001</v>
      </c>
      <c r="E2464">
        <v>210.39699999999999</v>
      </c>
      <c r="F2464">
        <v>0</v>
      </c>
      <c r="G2464">
        <v>1.2340599999999999E-3</v>
      </c>
      <c r="H2464">
        <v>0.995116</v>
      </c>
      <c r="I2464">
        <v>0</v>
      </c>
      <c r="R2464">
        <f>AVERAGE(B2415:B2464)</f>
        <v>738.99113999999986</v>
      </c>
      <c r="S2464">
        <f>AVERAGE(C2415:C2464)</f>
        <v>737.1331399999998</v>
      </c>
      <c r="U2464">
        <f>_xlfn.VAR.P(B2415:B2464)</f>
        <v>2.5554335203999887</v>
      </c>
      <c r="V2464">
        <f>_xlfn.VAR.P(C2415:C2464)</f>
        <v>2.5934173204000039</v>
      </c>
      <c r="X2464">
        <f>1.96*SQRT(U2464)/50</f>
        <v>6.2664035656726083E-2</v>
      </c>
      <c r="Y2464">
        <f>1.96*SQRT(V2464)/50</f>
        <v>6.3128034907000405E-2</v>
      </c>
    </row>
    <row r="2465" spans="1:15" x14ac:dyDescent="0.25">
      <c r="A2465" t="s">
        <v>196</v>
      </c>
      <c r="B2465">
        <v>37279.107400000001</v>
      </c>
      <c r="C2465" t="s">
        <v>37</v>
      </c>
    </row>
    <row r="2466" spans="1:15" x14ac:dyDescent="0.25">
      <c r="A2466" t="s">
        <v>197</v>
      </c>
      <c r="B2466">
        <v>562.42200000000003</v>
      </c>
      <c r="C2466">
        <v>506.58600000000001</v>
      </c>
      <c r="D2466">
        <v>506.53100000000001</v>
      </c>
      <c r="E2466">
        <v>500.49400000000003</v>
      </c>
      <c r="F2466">
        <v>30.023900000000001</v>
      </c>
      <c r="G2466">
        <v>149.81700000000001</v>
      </c>
      <c r="H2466">
        <v>46.811999999999998</v>
      </c>
      <c r="I2466">
        <v>24.3095</v>
      </c>
      <c r="J2466">
        <v>55.6434</v>
      </c>
      <c r="K2466">
        <v>304.97000000000003</v>
      </c>
      <c r="L2466">
        <v>1.7863200000000001E-3</v>
      </c>
      <c r="M2466">
        <v>0.99905699999999997</v>
      </c>
      <c r="N2466">
        <v>1</v>
      </c>
      <c r="O2466" t="s">
        <v>43</v>
      </c>
    </row>
    <row r="2467" spans="1:15" x14ac:dyDescent="0.25">
      <c r="A2467" t="s">
        <v>197</v>
      </c>
      <c r="B2467">
        <v>557.94000000000005</v>
      </c>
      <c r="C2467">
        <v>504.28399999999999</v>
      </c>
      <c r="D2467">
        <v>504.23099999999999</v>
      </c>
      <c r="E2467">
        <v>498.209</v>
      </c>
      <c r="F2467">
        <v>30.029499999999999</v>
      </c>
      <c r="G2467">
        <v>148.87</v>
      </c>
      <c r="H2467">
        <v>46.608499999999999</v>
      </c>
      <c r="I2467">
        <v>24.207000000000001</v>
      </c>
      <c r="J2467">
        <v>55.148800000000001</v>
      </c>
      <c r="K2467">
        <v>303.435</v>
      </c>
      <c r="L2467">
        <v>1.24146E-3</v>
      </c>
      <c r="M2467">
        <v>0.99752799999999997</v>
      </c>
      <c r="N2467">
        <v>1</v>
      </c>
      <c r="O2467" t="s">
        <v>43</v>
      </c>
    </row>
    <row r="2468" spans="1:15" x14ac:dyDescent="0.25">
      <c r="A2468" t="s">
        <v>197</v>
      </c>
      <c r="B2468">
        <v>552.50599999999997</v>
      </c>
      <c r="C2468">
        <v>500.36799999999999</v>
      </c>
      <c r="D2468">
        <v>500.31400000000002</v>
      </c>
      <c r="E2468">
        <v>494.29700000000003</v>
      </c>
      <c r="F2468">
        <v>30.095099999999999</v>
      </c>
      <c r="G2468">
        <v>146.12299999999999</v>
      </c>
      <c r="H2468">
        <v>46.465400000000002</v>
      </c>
      <c r="I2468">
        <v>24.058</v>
      </c>
      <c r="J2468">
        <v>52.707000000000001</v>
      </c>
      <c r="K2468">
        <v>302.50299999999999</v>
      </c>
      <c r="L2468">
        <v>1.2413000000000001E-3</v>
      </c>
      <c r="M2468">
        <v>0.99990100000000004</v>
      </c>
      <c r="N2468">
        <v>0</v>
      </c>
      <c r="O2468" t="s">
        <v>43</v>
      </c>
    </row>
    <row r="2469" spans="1:15" x14ac:dyDescent="0.25">
      <c r="A2469" t="s">
        <v>197</v>
      </c>
      <c r="B2469">
        <v>558.71400000000006</v>
      </c>
      <c r="C2469">
        <v>502.81700000000001</v>
      </c>
      <c r="D2469">
        <v>502.76499999999999</v>
      </c>
      <c r="E2469">
        <v>496.72300000000001</v>
      </c>
      <c r="F2469">
        <v>29.890899999999998</v>
      </c>
      <c r="G2469">
        <v>150.184</v>
      </c>
      <c r="H2469">
        <v>46.338299999999997</v>
      </c>
      <c r="I2469">
        <v>25.456700000000001</v>
      </c>
      <c r="J2469">
        <v>55.137599999999999</v>
      </c>
      <c r="K2469">
        <v>301.065</v>
      </c>
      <c r="L2469">
        <v>1.35822E-3</v>
      </c>
      <c r="M2469">
        <v>0.99986799999999998</v>
      </c>
      <c r="N2469">
        <v>0</v>
      </c>
      <c r="O2469" t="s">
        <v>43</v>
      </c>
    </row>
    <row r="2470" spans="1:15" x14ac:dyDescent="0.25">
      <c r="A2470" t="s">
        <v>197</v>
      </c>
      <c r="B2470">
        <v>612.54100000000005</v>
      </c>
      <c r="C2470">
        <v>558.80399999999997</v>
      </c>
      <c r="D2470">
        <v>558.71900000000005</v>
      </c>
      <c r="E2470">
        <v>552.45699999999999</v>
      </c>
      <c r="F2470">
        <v>34.235300000000002</v>
      </c>
      <c r="G2470">
        <v>160.99</v>
      </c>
      <c r="H2470">
        <v>50.44</v>
      </c>
      <c r="I2470">
        <v>26.417999999999999</v>
      </c>
      <c r="J2470">
        <v>58.155799999999999</v>
      </c>
      <c r="K2470">
        <v>339.226</v>
      </c>
      <c r="L2470">
        <v>1.23149E-3</v>
      </c>
      <c r="M2470">
        <v>0.99995999999999996</v>
      </c>
      <c r="N2470">
        <v>1</v>
      </c>
      <c r="O2470" t="s">
        <v>43</v>
      </c>
    </row>
    <row r="2471" spans="1:15" x14ac:dyDescent="0.25">
      <c r="A2471" t="s">
        <v>197</v>
      </c>
      <c r="B2471">
        <v>570.94200000000001</v>
      </c>
      <c r="C2471">
        <v>512.49</v>
      </c>
      <c r="D2471">
        <v>512.42100000000005</v>
      </c>
      <c r="E2471">
        <v>506.42899999999997</v>
      </c>
      <c r="F2471">
        <v>30.630199999999999</v>
      </c>
      <c r="G2471">
        <v>152.959</v>
      </c>
      <c r="H2471">
        <v>47.125999999999998</v>
      </c>
      <c r="I2471">
        <v>24.839400000000001</v>
      </c>
      <c r="J2471">
        <v>57.495199999999997</v>
      </c>
      <c r="K2471">
        <v>306.83600000000001</v>
      </c>
      <c r="L2471">
        <v>1.2533399999999999E-3</v>
      </c>
      <c r="M2471">
        <v>0.99995299999999998</v>
      </c>
      <c r="N2471">
        <v>0</v>
      </c>
      <c r="O2471" t="s">
        <v>43</v>
      </c>
    </row>
    <row r="2472" spans="1:15" x14ac:dyDescent="0.25">
      <c r="A2472" t="s">
        <v>197</v>
      </c>
      <c r="B2472">
        <v>565.78200000000004</v>
      </c>
      <c r="C2472">
        <v>511.81700000000001</v>
      </c>
      <c r="D2472">
        <v>511.75299999999999</v>
      </c>
      <c r="E2472">
        <v>505.74400000000003</v>
      </c>
      <c r="F2472">
        <v>30.659400000000002</v>
      </c>
      <c r="G2472">
        <v>153.02099999999999</v>
      </c>
      <c r="H2472">
        <v>46.802100000000003</v>
      </c>
      <c r="I2472">
        <v>25.265000000000001</v>
      </c>
      <c r="J2472">
        <v>57.436300000000003</v>
      </c>
      <c r="K2472">
        <v>306.173</v>
      </c>
      <c r="L2472">
        <v>1.24748E-3</v>
      </c>
      <c r="M2472">
        <v>0.99994799999999995</v>
      </c>
      <c r="N2472">
        <v>1</v>
      </c>
      <c r="O2472" t="s">
        <v>43</v>
      </c>
    </row>
    <row r="2473" spans="1:15" x14ac:dyDescent="0.25">
      <c r="A2473" t="s">
        <v>197</v>
      </c>
      <c r="B2473">
        <v>559.49900000000002</v>
      </c>
      <c r="C2473">
        <v>504.904</v>
      </c>
      <c r="D2473">
        <v>504.85399999999998</v>
      </c>
      <c r="E2473">
        <v>498.78100000000001</v>
      </c>
      <c r="F2473">
        <v>29.945</v>
      </c>
      <c r="G2473">
        <v>148.00899999999999</v>
      </c>
      <c r="H2473">
        <v>46.380800000000001</v>
      </c>
      <c r="I2473">
        <v>25.602</v>
      </c>
      <c r="J2473">
        <v>52.649000000000001</v>
      </c>
      <c r="K2473">
        <v>305.17599999999999</v>
      </c>
      <c r="L2473">
        <v>1.30718E-3</v>
      </c>
      <c r="M2473">
        <v>0.999919</v>
      </c>
      <c r="N2473">
        <v>0</v>
      </c>
      <c r="O2473" t="s">
        <v>43</v>
      </c>
    </row>
    <row r="2474" spans="1:15" x14ac:dyDescent="0.25">
      <c r="A2474" t="s">
        <v>197</v>
      </c>
      <c r="B2474">
        <v>553.79100000000005</v>
      </c>
      <c r="C2474">
        <v>499.40199999999999</v>
      </c>
      <c r="D2474">
        <v>499.351</v>
      </c>
      <c r="E2474">
        <v>493.28100000000001</v>
      </c>
      <c r="F2474">
        <v>30.055399999999999</v>
      </c>
      <c r="G2474">
        <v>145.91399999999999</v>
      </c>
      <c r="H2474">
        <v>46.4482</v>
      </c>
      <c r="I2474">
        <v>24.825600000000001</v>
      </c>
      <c r="J2474">
        <v>51.535499999999999</v>
      </c>
      <c r="K2474">
        <v>301.64100000000002</v>
      </c>
      <c r="L2474">
        <v>1.2645E-3</v>
      </c>
      <c r="M2474">
        <v>0.99889600000000001</v>
      </c>
      <c r="N2474">
        <v>0</v>
      </c>
      <c r="O2474" t="s">
        <v>43</v>
      </c>
    </row>
    <row r="2475" spans="1:15" x14ac:dyDescent="0.25">
      <c r="A2475" t="s">
        <v>197</v>
      </c>
      <c r="B2475">
        <v>559.44399999999996</v>
      </c>
      <c r="C2475">
        <v>507.142</v>
      </c>
      <c r="D2475">
        <v>507.09</v>
      </c>
      <c r="E2475">
        <v>501.1</v>
      </c>
      <c r="F2475">
        <v>30.438400000000001</v>
      </c>
      <c r="G2475">
        <v>147.94200000000001</v>
      </c>
      <c r="H2475">
        <v>46.340200000000003</v>
      </c>
      <c r="I2475">
        <v>24.880700000000001</v>
      </c>
      <c r="J2475">
        <v>53.357100000000003</v>
      </c>
      <c r="K2475">
        <v>306.928</v>
      </c>
      <c r="L2475">
        <v>1.3587199999999999E-3</v>
      </c>
      <c r="M2475">
        <v>0.99998399999999998</v>
      </c>
      <c r="N2475">
        <v>2</v>
      </c>
      <c r="O2475" t="s">
        <v>43</v>
      </c>
    </row>
    <row r="2476" spans="1:15" x14ac:dyDescent="0.25">
      <c r="A2476" t="s">
        <v>197</v>
      </c>
      <c r="B2476">
        <v>547.803</v>
      </c>
      <c r="C2476">
        <v>494.95800000000003</v>
      </c>
      <c r="D2476">
        <v>494.91399999999999</v>
      </c>
      <c r="E2476">
        <v>488.90699999999998</v>
      </c>
      <c r="F2476">
        <v>29.896799999999999</v>
      </c>
      <c r="G2476">
        <v>141.52099999999999</v>
      </c>
      <c r="H2476">
        <v>46.215800000000002</v>
      </c>
      <c r="I2476">
        <v>23.821400000000001</v>
      </c>
      <c r="J2476">
        <v>48.744300000000003</v>
      </c>
      <c r="K2476">
        <v>302.06400000000002</v>
      </c>
      <c r="L2476">
        <v>1.2863600000000001E-3</v>
      </c>
      <c r="M2476">
        <v>0.99855499999999997</v>
      </c>
      <c r="N2476">
        <v>1</v>
      </c>
      <c r="O2476" t="s">
        <v>43</v>
      </c>
    </row>
    <row r="2477" spans="1:15" x14ac:dyDescent="0.25">
      <c r="A2477" t="s">
        <v>197</v>
      </c>
      <c r="B2477">
        <v>553.78499999999997</v>
      </c>
      <c r="C2477">
        <v>499.09800000000001</v>
      </c>
      <c r="D2477">
        <v>499.03699999999998</v>
      </c>
      <c r="E2477">
        <v>493.06700000000001</v>
      </c>
      <c r="F2477">
        <v>30.206900000000001</v>
      </c>
      <c r="G2477">
        <v>143.85300000000001</v>
      </c>
      <c r="H2477">
        <v>46.336799999999997</v>
      </c>
      <c r="I2477">
        <v>23.287299999999998</v>
      </c>
      <c r="J2477">
        <v>51.461199999999998</v>
      </c>
      <c r="K2477">
        <v>303.60599999999999</v>
      </c>
      <c r="L2477">
        <v>1.30287E-3</v>
      </c>
      <c r="M2477">
        <v>0.99994799999999995</v>
      </c>
      <c r="N2477">
        <v>1</v>
      </c>
      <c r="O2477" t="s">
        <v>43</v>
      </c>
    </row>
    <row r="2478" spans="1:15" x14ac:dyDescent="0.25">
      <c r="A2478" t="s">
        <v>197</v>
      </c>
      <c r="B2478">
        <v>555.19000000000005</v>
      </c>
      <c r="C2478">
        <v>499.62</v>
      </c>
      <c r="D2478">
        <v>499.572</v>
      </c>
      <c r="E2478">
        <v>493.52800000000002</v>
      </c>
      <c r="F2478">
        <v>29.894600000000001</v>
      </c>
      <c r="G2478">
        <v>147.02000000000001</v>
      </c>
      <c r="H2478">
        <v>46.626399999999997</v>
      </c>
      <c r="I2478">
        <v>24.141300000000001</v>
      </c>
      <c r="J2478">
        <v>53.298000000000002</v>
      </c>
      <c r="K2478">
        <v>301.10300000000001</v>
      </c>
      <c r="L2478">
        <v>1.23193E-3</v>
      </c>
      <c r="M2478">
        <v>0.99998500000000001</v>
      </c>
      <c r="N2478">
        <v>0</v>
      </c>
      <c r="O2478" t="s">
        <v>43</v>
      </c>
    </row>
    <row r="2479" spans="1:15" x14ac:dyDescent="0.25">
      <c r="A2479" t="s">
        <v>197</v>
      </c>
      <c r="B2479">
        <v>549.27300000000002</v>
      </c>
      <c r="C2479">
        <v>497.375</v>
      </c>
      <c r="D2479">
        <v>497.334</v>
      </c>
      <c r="E2479">
        <v>491.32299999999998</v>
      </c>
      <c r="F2479">
        <v>29.918600000000001</v>
      </c>
      <c r="G2479">
        <v>143.535</v>
      </c>
      <c r="H2479">
        <v>46.117100000000001</v>
      </c>
      <c r="I2479">
        <v>23.751300000000001</v>
      </c>
      <c r="J2479">
        <v>50.917099999999998</v>
      </c>
      <c r="K2479">
        <v>302.52300000000002</v>
      </c>
      <c r="L2479">
        <v>1.2337800000000001E-3</v>
      </c>
      <c r="M2479">
        <v>0.99953099999999995</v>
      </c>
      <c r="N2479">
        <v>1</v>
      </c>
      <c r="O2479" t="s">
        <v>43</v>
      </c>
    </row>
    <row r="2480" spans="1:15" x14ac:dyDescent="0.25">
      <c r="A2480" t="s">
        <v>197</v>
      </c>
      <c r="B2480">
        <v>545.57899999999995</v>
      </c>
      <c r="C2480">
        <v>493.01299999999998</v>
      </c>
      <c r="D2480">
        <v>492.97</v>
      </c>
      <c r="E2480">
        <v>486.96300000000002</v>
      </c>
      <c r="F2480">
        <v>29.680900000000001</v>
      </c>
      <c r="G2480">
        <v>141.11000000000001</v>
      </c>
      <c r="H2480">
        <v>46.277700000000003</v>
      </c>
      <c r="I2480">
        <v>23.540299999999998</v>
      </c>
      <c r="J2480">
        <v>48.612200000000001</v>
      </c>
      <c r="K2480">
        <v>300.78100000000001</v>
      </c>
      <c r="L2480">
        <v>1.2324300000000001E-3</v>
      </c>
      <c r="M2480">
        <v>0.99995400000000001</v>
      </c>
      <c r="N2480">
        <v>0</v>
      </c>
      <c r="O2480" t="s">
        <v>43</v>
      </c>
    </row>
    <row r="2481" spans="1:15" x14ac:dyDescent="0.25">
      <c r="A2481" t="s">
        <v>197</v>
      </c>
      <c r="B2481">
        <v>546.05600000000004</v>
      </c>
      <c r="C2481">
        <v>493.40499999999997</v>
      </c>
      <c r="D2481">
        <v>493.363</v>
      </c>
      <c r="E2481">
        <v>487.35</v>
      </c>
      <c r="F2481">
        <v>29.5946</v>
      </c>
      <c r="G2481">
        <v>141.60900000000001</v>
      </c>
      <c r="H2481">
        <v>46.260599999999997</v>
      </c>
      <c r="I2481">
        <v>23.921199999999999</v>
      </c>
      <c r="J2481">
        <v>48.732399999999998</v>
      </c>
      <c r="K2481">
        <v>300.75099999999998</v>
      </c>
      <c r="L2481">
        <v>1.37225E-3</v>
      </c>
      <c r="M2481">
        <v>0.99984700000000004</v>
      </c>
      <c r="N2481">
        <v>1</v>
      </c>
      <c r="O2481" t="s">
        <v>43</v>
      </c>
    </row>
    <row r="2482" spans="1:15" x14ac:dyDescent="0.25">
      <c r="A2482" t="s">
        <v>197</v>
      </c>
      <c r="B2482">
        <v>542.97199999999998</v>
      </c>
      <c r="C2482">
        <v>490.53300000000002</v>
      </c>
      <c r="D2482">
        <v>490.495</v>
      </c>
      <c r="E2482">
        <v>484.50299999999999</v>
      </c>
      <c r="F2482">
        <v>29.862200000000001</v>
      </c>
      <c r="G2482">
        <v>138.1</v>
      </c>
      <c r="H2482">
        <v>46.146500000000003</v>
      </c>
      <c r="I2482">
        <v>22.831399999999999</v>
      </c>
      <c r="J2482">
        <v>46.706400000000002</v>
      </c>
      <c r="K2482">
        <v>301.238</v>
      </c>
      <c r="L2482">
        <v>1.2377099999999999E-3</v>
      </c>
      <c r="M2482">
        <v>0.99995999999999996</v>
      </c>
      <c r="N2482">
        <v>0</v>
      </c>
      <c r="O2482" t="s">
        <v>43</v>
      </c>
    </row>
    <row r="2483" spans="1:15" x14ac:dyDescent="0.25">
      <c r="A2483" t="s">
        <v>197</v>
      </c>
      <c r="B2483">
        <v>549.98199999999997</v>
      </c>
      <c r="C2483">
        <v>494.642</v>
      </c>
      <c r="D2483">
        <v>494.601</v>
      </c>
      <c r="E2483">
        <v>488.59399999999999</v>
      </c>
      <c r="F2483">
        <v>29.5838</v>
      </c>
      <c r="G2483">
        <v>141.12</v>
      </c>
      <c r="H2483">
        <v>46.011299999999999</v>
      </c>
      <c r="I2483">
        <v>23.8565</v>
      </c>
      <c r="J2483">
        <v>48.674900000000001</v>
      </c>
      <c r="K2483">
        <v>302.50900000000001</v>
      </c>
      <c r="L2483">
        <v>1.23084E-3</v>
      </c>
      <c r="M2483">
        <v>0.99987099999999995</v>
      </c>
      <c r="N2483">
        <v>1</v>
      </c>
      <c r="O2483" t="s">
        <v>43</v>
      </c>
    </row>
    <row r="2484" spans="1:15" x14ac:dyDescent="0.25">
      <c r="A2484" t="s">
        <v>197</v>
      </c>
      <c r="B2484">
        <v>544.76400000000001</v>
      </c>
      <c r="C2484">
        <v>491.709</v>
      </c>
      <c r="D2484">
        <v>491.66899999999998</v>
      </c>
      <c r="E2484">
        <v>485.66800000000001</v>
      </c>
      <c r="F2484">
        <v>29.831299999999999</v>
      </c>
      <c r="G2484">
        <v>141.904</v>
      </c>
      <c r="H2484">
        <v>46.048499999999997</v>
      </c>
      <c r="I2484">
        <v>23.9206</v>
      </c>
      <c r="J2484">
        <v>49.235700000000001</v>
      </c>
      <c r="K2484">
        <v>298.512</v>
      </c>
      <c r="L2484">
        <v>1.7426900000000001E-3</v>
      </c>
      <c r="M2484">
        <v>0.99900699999999998</v>
      </c>
      <c r="N2484">
        <v>0</v>
      </c>
      <c r="O2484" t="s">
        <v>43</v>
      </c>
    </row>
    <row r="2485" spans="1:15" x14ac:dyDescent="0.25">
      <c r="A2485" t="s">
        <v>197</v>
      </c>
      <c r="B2485">
        <v>541.26099999999997</v>
      </c>
      <c r="C2485">
        <v>489.73500000000001</v>
      </c>
      <c r="D2485">
        <v>489.69600000000003</v>
      </c>
      <c r="E2485">
        <v>483.71499999999997</v>
      </c>
      <c r="F2485">
        <v>29.842400000000001</v>
      </c>
      <c r="G2485">
        <v>139.673</v>
      </c>
      <c r="H2485">
        <v>45.989600000000003</v>
      </c>
      <c r="I2485">
        <v>23.123899999999999</v>
      </c>
      <c r="J2485">
        <v>47.914499999999997</v>
      </c>
      <c r="K2485">
        <v>298.858</v>
      </c>
      <c r="L2485">
        <v>1.23106E-3</v>
      </c>
      <c r="M2485">
        <v>0.99893200000000004</v>
      </c>
      <c r="N2485">
        <v>2</v>
      </c>
      <c r="O2485" t="s">
        <v>43</v>
      </c>
    </row>
    <row r="2486" spans="1:15" x14ac:dyDescent="0.25">
      <c r="A2486" t="s">
        <v>197</v>
      </c>
      <c r="B2486">
        <v>542.99599999999998</v>
      </c>
      <c r="C2486">
        <v>491.233</v>
      </c>
      <c r="D2486">
        <v>491.19200000000001</v>
      </c>
      <c r="E2486">
        <v>485.19400000000002</v>
      </c>
      <c r="F2486">
        <v>29.764800000000001</v>
      </c>
      <c r="G2486">
        <v>139.904</v>
      </c>
      <c r="H2486">
        <v>46.103099999999998</v>
      </c>
      <c r="I2486">
        <v>23.228200000000001</v>
      </c>
      <c r="J2486">
        <v>48.060200000000002</v>
      </c>
      <c r="K2486">
        <v>300.214</v>
      </c>
      <c r="L2486">
        <v>1.2613500000000001E-3</v>
      </c>
      <c r="M2486">
        <v>0.99997199999999997</v>
      </c>
      <c r="N2486">
        <v>1</v>
      </c>
      <c r="O2486" t="s">
        <v>43</v>
      </c>
    </row>
    <row r="2487" spans="1:15" x14ac:dyDescent="0.25">
      <c r="A2487" t="s">
        <v>197</v>
      </c>
      <c r="B2487">
        <v>546.05799999999999</v>
      </c>
      <c r="C2487">
        <v>493.976</v>
      </c>
      <c r="D2487">
        <v>493.93099999999998</v>
      </c>
      <c r="E2487">
        <v>487.892</v>
      </c>
      <c r="F2487">
        <v>29.717700000000001</v>
      </c>
      <c r="G2487">
        <v>142.839</v>
      </c>
      <c r="H2487">
        <v>46.136800000000001</v>
      </c>
      <c r="I2487">
        <v>22.882300000000001</v>
      </c>
      <c r="J2487">
        <v>51.164099999999998</v>
      </c>
      <c r="K2487">
        <v>300.00599999999997</v>
      </c>
      <c r="L2487">
        <v>1.2310000000000001E-3</v>
      </c>
      <c r="M2487">
        <v>0.99979700000000005</v>
      </c>
      <c r="N2487">
        <v>1</v>
      </c>
      <c r="O2487" t="s">
        <v>43</v>
      </c>
    </row>
    <row r="2488" spans="1:15" x14ac:dyDescent="0.25">
      <c r="A2488" t="s">
        <v>197</v>
      </c>
      <c r="B2488">
        <v>547.31899999999996</v>
      </c>
      <c r="C2488">
        <v>493.66399999999999</v>
      </c>
      <c r="D2488">
        <v>493.62099999999998</v>
      </c>
      <c r="E2488">
        <v>487.62</v>
      </c>
      <c r="F2488">
        <v>29.8172</v>
      </c>
      <c r="G2488">
        <v>141.999</v>
      </c>
      <c r="H2488">
        <v>46.187800000000003</v>
      </c>
      <c r="I2488">
        <v>23.983799999999999</v>
      </c>
      <c r="J2488">
        <v>49.165599999999998</v>
      </c>
      <c r="K2488">
        <v>300.49099999999999</v>
      </c>
      <c r="L2488">
        <v>1.23851E-3</v>
      </c>
      <c r="M2488">
        <v>1</v>
      </c>
      <c r="N2488">
        <v>3</v>
      </c>
      <c r="O2488" t="s">
        <v>43</v>
      </c>
    </row>
    <row r="2489" spans="1:15" x14ac:dyDescent="0.25">
      <c r="A2489" t="s">
        <v>197</v>
      </c>
      <c r="B2489">
        <v>544.60799999999995</v>
      </c>
      <c r="C2489">
        <v>493.13799999999998</v>
      </c>
      <c r="D2489">
        <v>493.096</v>
      </c>
      <c r="E2489">
        <v>487.10300000000001</v>
      </c>
      <c r="F2489">
        <v>29.754200000000001</v>
      </c>
      <c r="G2489">
        <v>142.63300000000001</v>
      </c>
      <c r="H2489">
        <v>46.106699999999996</v>
      </c>
      <c r="I2489">
        <v>24.0501</v>
      </c>
      <c r="J2489">
        <v>49.735100000000003</v>
      </c>
      <c r="K2489">
        <v>299.29399999999998</v>
      </c>
      <c r="L2489">
        <v>1.26975E-3</v>
      </c>
      <c r="M2489">
        <v>0.99988699999999997</v>
      </c>
      <c r="N2489">
        <v>0</v>
      </c>
      <c r="O2489" t="s">
        <v>43</v>
      </c>
    </row>
    <row r="2490" spans="1:15" x14ac:dyDescent="0.25">
      <c r="A2490" t="s">
        <v>197</v>
      </c>
      <c r="B2490">
        <v>547.10299999999995</v>
      </c>
      <c r="C2490">
        <v>492.59399999999999</v>
      </c>
      <c r="D2490">
        <v>492.54899999999998</v>
      </c>
      <c r="E2490">
        <v>486.541</v>
      </c>
      <c r="F2490">
        <v>29.8386</v>
      </c>
      <c r="G2490">
        <v>143.09200000000001</v>
      </c>
      <c r="H2490">
        <v>46.186300000000003</v>
      </c>
      <c r="I2490">
        <v>22.940999999999999</v>
      </c>
      <c r="J2490">
        <v>51.0961</v>
      </c>
      <c r="K2490">
        <v>298.03699999999998</v>
      </c>
      <c r="L2490">
        <v>1.24697E-3</v>
      </c>
      <c r="M2490">
        <v>0.99789000000000005</v>
      </c>
      <c r="N2490">
        <v>5</v>
      </c>
      <c r="O2490" t="s">
        <v>43</v>
      </c>
    </row>
    <row r="2491" spans="1:15" x14ac:dyDescent="0.25">
      <c r="A2491" t="s">
        <v>197</v>
      </c>
      <c r="B2491">
        <v>544.18299999999999</v>
      </c>
      <c r="C2491">
        <v>491.54399999999998</v>
      </c>
      <c r="D2491">
        <v>491.5</v>
      </c>
      <c r="E2491">
        <v>485.48599999999999</v>
      </c>
      <c r="F2491">
        <v>29.775500000000001</v>
      </c>
      <c r="G2491">
        <v>141.113</v>
      </c>
      <c r="H2491">
        <v>46.0182</v>
      </c>
      <c r="I2491">
        <v>23.8155</v>
      </c>
      <c r="J2491">
        <v>48.684699999999999</v>
      </c>
      <c r="K2491">
        <v>299.24299999999999</v>
      </c>
      <c r="L2491">
        <v>1.2588600000000001E-3</v>
      </c>
      <c r="M2491">
        <v>0.99993500000000002</v>
      </c>
      <c r="N2491">
        <v>1</v>
      </c>
      <c r="O2491" t="s">
        <v>43</v>
      </c>
    </row>
    <row r="2492" spans="1:15" x14ac:dyDescent="0.25">
      <c r="A2492" t="s">
        <v>197</v>
      </c>
      <c r="B2492">
        <v>550.23400000000004</v>
      </c>
      <c r="C2492">
        <v>494.90600000000001</v>
      </c>
      <c r="D2492">
        <v>494.86599999999999</v>
      </c>
      <c r="E2492">
        <v>488.85899999999998</v>
      </c>
      <c r="F2492">
        <v>29.980799999999999</v>
      </c>
      <c r="G2492">
        <v>143.27099999999999</v>
      </c>
      <c r="H2492">
        <v>46.2774</v>
      </c>
      <c r="I2492">
        <v>24.033300000000001</v>
      </c>
      <c r="J2492">
        <v>50.277999999999999</v>
      </c>
      <c r="K2492">
        <v>300.18</v>
      </c>
      <c r="L2492">
        <v>1.23799E-3</v>
      </c>
      <c r="M2492">
        <v>0.99940799999999996</v>
      </c>
      <c r="N2492">
        <v>5</v>
      </c>
      <c r="O2492" t="s">
        <v>43</v>
      </c>
    </row>
    <row r="2493" spans="1:15" x14ac:dyDescent="0.25">
      <c r="A2493" t="s">
        <v>197</v>
      </c>
      <c r="B2493">
        <v>548.15700000000004</v>
      </c>
      <c r="C2493">
        <v>495.61799999999999</v>
      </c>
      <c r="D2493">
        <v>495.57400000000001</v>
      </c>
      <c r="E2493">
        <v>489.56200000000001</v>
      </c>
      <c r="F2493">
        <v>29.854399999999998</v>
      </c>
      <c r="G2493">
        <v>143.17500000000001</v>
      </c>
      <c r="H2493">
        <v>46.304200000000002</v>
      </c>
      <c r="I2493">
        <v>24.249099999999999</v>
      </c>
      <c r="J2493">
        <v>49.798699999999997</v>
      </c>
      <c r="K2493">
        <v>301.13799999999998</v>
      </c>
      <c r="L2493">
        <v>1.24749E-3</v>
      </c>
      <c r="M2493">
        <v>0.99909499999999996</v>
      </c>
      <c r="N2493">
        <v>2</v>
      </c>
      <c r="O2493" t="s">
        <v>43</v>
      </c>
    </row>
    <row r="2494" spans="1:15" x14ac:dyDescent="0.25">
      <c r="A2494" t="s">
        <v>197</v>
      </c>
      <c r="B2494">
        <v>545.45799999999997</v>
      </c>
      <c r="C2494">
        <v>493.32900000000001</v>
      </c>
      <c r="D2494">
        <v>493.28899999999999</v>
      </c>
      <c r="E2494">
        <v>487.30099999999999</v>
      </c>
      <c r="F2494">
        <v>29.5288</v>
      </c>
      <c r="G2494">
        <v>141.25</v>
      </c>
      <c r="H2494">
        <v>46.118299999999998</v>
      </c>
      <c r="I2494">
        <v>23.589500000000001</v>
      </c>
      <c r="J2494">
        <v>48.881700000000002</v>
      </c>
      <c r="K2494">
        <v>301.17</v>
      </c>
      <c r="L2494">
        <v>1.33957E-3</v>
      </c>
      <c r="M2494">
        <v>0.99816899999999997</v>
      </c>
      <c r="N2494">
        <v>2</v>
      </c>
      <c r="O2494" t="s">
        <v>43</v>
      </c>
    </row>
    <row r="2495" spans="1:15" x14ac:dyDescent="0.25">
      <c r="A2495" t="s">
        <v>197</v>
      </c>
      <c r="B2495">
        <v>552.38699999999994</v>
      </c>
      <c r="C2495">
        <v>497.31400000000002</v>
      </c>
      <c r="D2495">
        <v>497.27499999999998</v>
      </c>
      <c r="E2495">
        <v>491.21800000000002</v>
      </c>
      <c r="F2495">
        <v>29.9115</v>
      </c>
      <c r="G2495">
        <v>143.673</v>
      </c>
      <c r="H2495">
        <v>45.994500000000002</v>
      </c>
      <c r="I2495">
        <v>24.117799999999999</v>
      </c>
      <c r="J2495">
        <v>50.808799999999998</v>
      </c>
      <c r="K2495">
        <v>302.29500000000002</v>
      </c>
      <c r="L2495">
        <v>1.23263E-3</v>
      </c>
      <c r="M2495">
        <v>0.99981799999999998</v>
      </c>
      <c r="N2495">
        <v>1</v>
      </c>
      <c r="O2495" t="s">
        <v>43</v>
      </c>
    </row>
    <row r="2496" spans="1:15" x14ac:dyDescent="0.25">
      <c r="A2496" t="s">
        <v>197</v>
      </c>
      <c r="B2496">
        <v>543.85400000000004</v>
      </c>
      <c r="C2496">
        <v>491.03</v>
      </c>
      <c r="D2496">
        <v>490.98899999999998</v>
      </c>
      <c r="E2496">
        <v>484.995</v>
      </c>
      <c r="F2496">
        <v>29.7989</v>
      </c>
      <c r="G2496">
        <v>140.98500000000001</v>
      </c>
      <c r="H2496">
        <v>46.0154</v>
      </c>
      <c r="I2496">
        <v>23.160699999999999</v>
      </c>
      <c r="J2496">
        <v>49.378599999999999</v>
      </c>
      <c r="K2496">
        <v>298.89699999999999</v>
      </c>
      <c r="L2496">
        <v>1.2991599999999999E-3</v>
      </c>
      <c r="M2496">
        <v>0.99998900000000002</v>
      </c>
      <c r="N2496">
        <v>0</v>
      </c>
      <c r="O2496" t="s">
        <v>43</v>
      </c>
    </row>
    <row r="2497" spans="1:15" x14ac:dyDescent="0.25">
      <c r="A2497" t="s">
        <v>197</v>
      </c>
      <c r="B2497">
        <v>544.553</v>
      </c>
      <c r="C2497">
        <v>491.81700000000001</v>
      </c>
      <c r="D2497">
        <v>491.77800000000002</v>
      </c>
      <c r="E2497">
        <v>485.78399999999999</v>
      </c>
      <c r="F2497">
        <v>29.748000000000001</v>
      </c>
      <c r="G2497">
        <v>142.12</v>
      </c>
      <c r="H2497">
        <v>46.103299999999997</v>
      </c>
      <c r="I2497">
        <v>23.582699999999999</v>
      </c>
      <c r="J2497">
        <v>50.060600000000001</v>
      </c>
      <c r="K2497">
        <v>298.74299999999999</v>
      </c>
      <c r="L2497">
        <v>1.35859E-3</v>
      </c>
      <c r="M2497">
        <v>0.99865700000000002</v>
      </c>
      <c r="N2497">
        <v>0</v>
      </c>
      <c r="O2497" t="s">
        <v>43</v>
      </c>
    </row>
    <row r="2498" spans="1:15" x14ac:dyDescent="0.25">
      <c r="A2498" t="s">
        <v>197</v>
      </c>
      <c r="B2498">
        <v>544.97</v>
      </c>
      <c r="C2498">
        <v>492.45600000000002</v>
      </c>
      <c r="D2498">
        <v>492.41399999999999</v>
      </c>
      <c r="E2498">
        <v>486.40100000000001</v>
      </c>
      <c r="F2498">
        <v>29.7056</v>
      </c>
      <c r="G2498">
        <v>143.93600000000001</v>
      </c>
      <c r="H2498">
        <v>46.121299999999998</v>
      </c>
      <c r="I2498">
        <v>24.057600000000001</v>
      </c>
      <c r="J2498">
        <v>50.937600000000003</v>
      </c>
      <c r="K2498">
        <v>297.30200000000002</v>
      </c>
      <c r="L2498">
        <v>1.2459999999999999E-3</v>
      </c>
      <c r="M2498">
        <v>0.99991200000000002</v>
      </c>
      <c r="N2498">
        <v>5</v>
      </c>
      <c r="O2498" t="s">
        <v>43</v>
      </c>
    </row>
    <row r="2499" spans="1:15" x14ac:dyDescent="0.25">
      <c r="A2499" t="s">
        <v>197</v>
      </c>
      <c r="B2499">
        <v>547.36199999999997</v>
      </c>
      <c r="C2499">
        <v>492.57799999999997</v>
      </c>
      <c r="D2499">
        <v>492.53800000000001</v>
      </c>
      <c r="E2499">
        <v>486.54</v>
      </c>
      <c r="F2499">
        <v>29.657900000000001</v>
      </c>
      <c r="G2499">
        <v>140.637</v>
      </c>
      <c r="H2499">
        <v>46.198999999999998</v>
      </c>
      <c r="I2499">
        <v>23.636500000000002</v>
      </c>
      <c r="J2499">
        <v>48.362200000000001</v>
      </c>
      <c r="K2499">
        <v>301.084</v>
      </c>
      <c r="L2499">
        <v>1.2983999999999999E-3</v>
      </c>
      <c r="M2499">
        <v>0.99831199999999998</v>
      </c>
      <c r="N2499">
        <v>3</v>
      </c>
      <c r="O2499" t="s">
        <v>43</v>
      </c>
    </row>
    <row r="2500" spans="1:15" x14ac:dyDescent="0.25">
      <c r="A2500" t="s">
        <v>197</v>
      </c>
      <c r="B2500">
        <v>548.08699999999999</v>
      </c>
      <c r="C2500">
        <v>495.43700000000001</v>
      </c>
      <c r="D2500">
        <v>495.39699999999999</v>
      </c>
      <c r="E2500">
        <v>489.39600000000002</v>
      </c>
      <c r="F2500">
        <v>29.821300000000001</v>
      </c>
      <c r="G2500">
        <v>143.86600000000001</v>
      </c>
      <c r="H2500">
        <v>46.213999999999999</v>
      </c>
      <c r="I2500">
        <v>24.395499999999998</v>
      </c>
      <c r="J2500">
        <v>50.194400000000002</v>
      </c>
      <c r="K2500">
        <v>300.20800000000003</v>
      </c>
      <c r="L2500">
        <v>1.27607E-3</v>
      </c>
      <c r="M2500">
        <v>0.999031</v>
      </c>
      <c r="N2500">
        <v>2</v>
      </c>
      <c r="O2500" t="s">
        <v>43</v>
      </c>
    </row>
    <row r="2501" spans="1:15" x14ac:dyDescent="0.25">
      <c r="A2501" t="s">
        <v>197</v>
      </c>
      <c r="B2501">
        <v>544.99800000000005</v>
      </c>
      <c r="C2501">
        <v>491.238</v>
      </c>
      <c r="D2501">
        <v>491.19600000000003</v>
      </c>
      <c r="E2501">
        <v>485.13600000000002</v>
      </c>
      <c r="F2501">
        <v>29.709199999999999</v>
      </c>
      <c r="G2501">
        <v>140.99100000000001</v>
      </c>
      <c r="H2501">
        <v>46.220799999999997</v>
      </c>
      <c r="I2501">
        <v>23.607800000000001</v>
      </c>
      <c r="J2501">
        <v>48.601900000000001</v>
      </c>
      <c r="K2501">
        <v>299.13900000000001</v>
      </c>
      <c r="L2501">
        <v>1.2346E-3</v>
      </c>
      <c r="M2501">
        <v>0.99993500000000002</v>
      </c>
      <c r="N2501">
        <v>0</v>
      </c>
      <c r="O2501" t="s">
        <v>43</v>
      </c>
    </row>
    <row r="2502" spans="1:15" x14ac:dyDescent="0.25">
      <c r="A2502" t="s">
        <v>197</v>
      </c>
      <c r="B2502">
        <v>547.36699999999996</v>
      </c>
      <c r="C2502">
        <v>494.32299999999998</v>
      </c>
      <c r="D2502">
        <v>494.28</v>
      </c>
      <c r="E2502">
        <v>488.26799999999997</v>
      </c>
      <c r="F2502">
        <v>29.797799999999999</v>
      </c>
      <c r="G2502">
        <v>141.87299999999999</v>
      </c>
      <c r="H2502">
        <v>46.167499999999997</v>
      </c>
      <c r="I2502">
        <v>23.880299999999998</v>
      </c>
      <c r="J2502">
        <v>49.039700000000003</v>
      </c>
      <c r="K2502">
        <v>301.20800000000003</v>
      </c>
      <c r="L2502">
        <v>1.2302000000000001E-3</v>
      </c>
      <c r="M2502">
        <v>0.99902599999999997</v>
      </c>
      <c r="N2502">
        <v>1</v>
      </c>
      <c r="O2502" t="s">
        <v>43</v>
      </c>
    </row>
    <row r="2503" spans="1:15" x14ac:dyDescent="0.25">
      <c r="A2503" t="s">
        <v>197</v>
      </c>
      <c r="B2503">
        <v>544.43100000000004</v>
      </c>
      <c r="C2503">
        <v>491.28300000000002</v>
      </c>
      <c r="D2503">
        <v>491.23899999999998</v>
      </c>
      <c r="E2503">
        <v>485.23</v>
      </c>
      <c r="F2503">
        <v>29.564900000000002</v>
      </c>
      <c r="G2503">
        <v>141.78899999999999</v>
      </c>
      <c r="H2503">
        <v>46.075000000000003</v>
      </c>
      <c r="I2503">
        <v>23.355599999999999</v>
      </c>
      <c r="J2503">
        <v>49.733699999999999</v>
      </c>
      <c r="K2503">
        <v>298.56299999999999</v>
      </c>
      <c r="L2503">
        <v>1.2752600000000001E-3</v>
      </c>
      <c r="M2503">
        <v>0.995116</v>
      </c>
      <c r="N2503">
        <v>1</v>
      </c>
      <c r="O2503" t="s">
        <v>43</v>
      </c>
    </row>
    <row r="2504" spans="1:15" x14ac:dyDescent="0.25">
      <c r="A2504" t="s">
        <v>197</v>
      </c>
      <c r="B2504">
        <v>552.94100000000003</v>
      </c>
      <c r="C2504">
        <v>501.36099999999999</v>
      </c>
      <c r="D2504">
        <v>501.32</v>
      </c>
      <c r="E2504">
        <v>495.40699999999998</v>
      </c>
      <c r="F2504">
        <v>30.114599999999999</v>
      </c>
      <c r="G2504">
        <v>144.667</v>
      </c>
      <c r="H2504">
        <v>46.013199999999998</v>
      </c>
      <c r="I2504">
        <v>23.886500000000002</v>
      </c>
      <c r="J2504">
        <v>51.847499999999997</v>
      </c>
      <c r="K2504">
        <v>305.14699999999999</v>
      </c>
      <c r="L2504">
        <v>1.41259E-3</v>
      </c>
      <c r="M2504">
        <v>0.99937900000000002</v>
      </c>
      <c r="N2504">
        <v>0</v>
      </c>
      <c r="O2504" t="s">
        <v>43</v>
      </c>
    </row>
    <row r="2505" spans="1:15" x14ac:dyDescent="0.25">
      <c r="A2505" t="s">
        <v>197</v>
      </c>
      <c r="B2505">
        <v>553.78899999999999</v>
      </c>
      <c r="C2505">
        <v>500.63</v>
      </c>
      <c r="D2505">
        <v>500.58499999999998</v>
      </c>
      <c r="E2505">
        <v>494.61</v>
      </c>
      <c r="F2505">
        <v>29.864999999999998</v>
      </c>
      <c r="G2505">
        <v>144.69200000000001</v>
      </c>
      <c r="H2505">
        <v>46.064599999999999</v>
      </c>
      <c r="I2505">
        <v>23.817399999999999</v>
      </c>
      <c r="J2505">
        <v>52.021599999999999</v>
      </c>
      <c r="K2505">
        <v>304.65499999999997</v>
      </c>
      <c r="L2505">
        <v>1.37812E-3</v>
      </c>
      <c r="M2505">
        <v>0.99980199999999997</v>
      </c>
      <c r="N2505">
        <v>0</v>
      </c>
      <c r="O2505" t="s">
        <v>43</v>
      </c>
    </row>
    <row r="2506" spans="1:15" x14ac:dyDescent="0.25">
      <c r="A2506" t="s">
        <v>197</v>
      </c>
      <c r="B2506">
        <v>549.89400000000001</v>
      </c>
      <c r="C2506">
        <v>496.041</v>
      </c>
      <c r="D2506">
        <v>495.99299999999999</v>
      </c>
      <c r="E2506">
        <v>489.98700000000002</v>
      </c>
      <c r="F2506">
        <v>29.817</v>
      </c>
      <c r="G2506">
        <v>144.012</v>
      </c>
      <c r="H2506">
        <v>46.2562</v>
      </c>
      <c r="I2506">
        <v>22.962700000000002</v>
      </c>
      <c r="J2506">
        <v>52.369300000000003</v>
      </c>
      <c r="K2506">
        <v>300.87</v>
      </c>
      <c r="L2506">
        <v>1.2401999999999999E-3</v>
      </c>
      <c r="M2506">
        <v>0.99993299999999996</v>
      </c>
      <c r="N2506">
        <v>3</v>
      </c>
      <c r="O2506" t="s">
        <v>43</v>
      </c>
    </row>
    <row r="2507" spans="1:15" x14ac:dyDescent="0.25">
      <c r="A2507" t="s">
        <v>197</v>
      </c>
      <c r="B2507">
        <v>552.89200000000005</v>
      </c>
      <c r="C2507">
        <v>500.07499999999999</v>
      </c>
      <c r="D2507">
        <v>500.02800000000002</v>
      </c>
      <c r="E2507">
        <v>494.02300000000002</v>
      </c>
      <c r="F2507">
        <v>29.710699999999999</v>
      </c>
      <c r="G2507">
        <v>146.81299999999999</v>
      </c>
      <c r="H2507">
        <v>46.255200000000002</v>
      </c>
      <c r="I2507">
        <v>24.781700000000001</v>
      </c>
      <c r="J2507">
        <v>52.707099999999997</v>
      </c>
      <c r="K2507">
        <v>302.048</v>
      </c>
      <c r="L2507">
        <v>1.29751E-3</v>
      </c>
      <c r="M2507">
        <v>0.99994400000000006</v>
      </c>
      <c r="N2507">
        <v>1</v>
      </c>
      <c r="O2507" t="s">
        <v>43</v>
      </c>
    </row>
    <row r="2508" spans="1:15" x14ac:dyDescent="0.25">
      <c r="A2508" t="s">
        <v>197</v>
      </c>
      <c r="B2508">
        <v>553.01</v>
      </c>
      <c r="C2508">
        <v>500.3</v>
      </c>
      <c r="D2508">
        <v>500.25299999999999</v>
      </c>
      <c r="E2508">
        <v>494.21899999999999</v>
      </c>
      <c r="F2508">
        <v>29.6157</v>
      </c>
      <c r="G2508">
        <v>149.47300000000001</v>
      </c>
      <c r="H2508">
        <v>46.357700000000001</v>
      </c>
      <c r="I2508">
        <v>24.111999999999998</v>
      </c>
      <c r="J2508">
        <v>55.965800000000002</v>
      </c>
      <c r="K2508">
        <v>299.56299999999999</v>
      </c>
      <c r="L2508">
        <v>1.25617E-3</v>
      </c>
      <c r="M2508">
        <v>0.99999000000000005</v>
      </c>
      <c r="N2508">
        <v>2</v>
      </c>
      <c r="O2508" t="s">
        <v>43</v>
      </c>
    </row>
    <row r="2509" spans="1:15" x14ac:dyDescent="0.25">
      <c r="A2509" t="s">
        <v>197</v>
      </c>
      <c r="B2509">
        <v>550.52499999999998</v>
      </c>
      <c r="C2509">
        <v>498.012</v>
      </c>
      <c r="D2509">
        <v>497.96699999999998</v>
      </c>
      <c r="E2509">
        <v>491.96899999999999</v>
      </c>
      <c r="F2509">
        <v>29.7287</v>
      </c>
      <c r="G2509">
        <v>146.22800000000001</v>
      </c>
      <c r="H2509">
        <v>46.34</v>
      </c>
      <c r="I2509">
        <v>24.664400000000001</v>
      </c>
      <c r="J2509">
        <v>51.957099999999997</v>
      </c>
      <c r="K2509">
        <v>300.43200000000002</v>
      </c>
      <c r="L2509">
        <v>1.3821300000000001E-3</v>
      </c>
      <c r="M2509">
        <v>0.99910500000000002</v>
      </c>
      <c r="N2509">
        <v>0</v>
      </c>
      <c r="O2509" t="s">
        <v>43</v>
      </c>
    </row>
    <row r="2510" spans="1:15" x14ac:dyDescent="0.25">
      <c r="A2510" t="s">
        <v>197</v>
      </c>
      <c r="B2510">
        <v>549.21799999999996</v>
      </c>
      <c r="C2510">
        <v>496.56299999999999</v>
      </c>
      <c r="D2510">
        <v>496.52</v>
      </c>
      <c r="E2510">
        <v>490.50799999999998</v>
      </c>
      <c r="F2510">
        <v>29.629300000000001</v>
      </c>
      <c r="G2510">
        <v>145.75899999999999</v>
      </c>
      <c r="H2510">
        <v>46.203099999999999</v>
      </c>
      <c r="I2510">
        <v>24.052800000000001</v>
      </c>
      <c r="J2510">
        <v>52.657899999999998</v>
      </c>
      <c r="K2510">
        <v>299.67500000000001</v>
      </c>
      <c r="L2510">
        <v>1.2507099999999999E-3</v>
      </c>
      <c r="M2510">
        <v>0.99999199999999999</v>
      </c>
      <c r="N2510">
        <v>1</v>
      </c>
      <c r="O2510" t="s">
        <v>43</v>
      </c>
    </row>
    <row r="2511" spans="1:15" x14ac:dyDescent="0.25">
      <c r="A2511" t="s">
        <v>197</v>
      </c>
      <c r="B2511">
        <v>548.67200000000003</v>
      </c>
      <c r="C2511">
        <v>495.90100000000001</v>
      </c>
      <c r="D2511">
        <v>495.85599999999999</v>
      </c>
      <c r="E2511">
        <v>489.84699999999998</v>
      </c>
      <c r="F2511">
        <v>29.8354</v>
      </c>
      <c r="G2511">
        <v>144.80500000000001</v>
      </c>
      <c r="H2511">
        <v>46.218600000000002</v>
      </c>
      <c r="I2511">
        <v>25.070599999999999</v>
      </c>
      <c r="J2511">
        <v>50.487099999999998</v>
      </c>
      <c r="K2511">
        <v>299.72199999999998</v>
      </c>
      <c r="L2511">
        <v>1.31189E-3</v>
      </c>
      <c r="M2511">
        <v>0.99998399999999998</v>
      </c>
      <c r="N2511">
        <v>0</v>
      </c>
      <c r="O2511" t="s">
        <v>43</v>
      </c>
    </row>
    <row r="2512" spans="1:15" x14ac:dyDescent="0.25">
      <c r="A2512" t="s">
        <v>197</v>
      </c>
      <c r="B2512">
        <v>553.97199999999998</v>
      </c>
      <c r="C2512">
        <v>501.84</v>
      </c>
      <c r="D2512">
        <v>501.79599999999999</v>
      </c>
      <c r="E2512">
        <v>495.79700000000003</v>
      </c>
      <c r="F2512">
        <v>29.557500000000001</v>
      </c>
      <c r="G2512">
        <v>149.00399999999999</v>
      </c>
      <c r="H2512">
        <v>46.093299999999999</v>
      </c>
      <c r="I2512">
        <v>25.854099999999999</v>
      </c>
      <c r="J2512">
        <v>53.7697</v>
      </c>
      <c r="K2512">
        <v>301.62599999999998</v>
      </c>
      <c r="L2512">
        <v>1.3877E-3</v>
      </c>
      <c r="M2512">
        <v>0.99901399999999996</v>
      </c>
      <c r="N2512">
        <v>2</v>
      </c>
      <c r="O2512" t="s">
        <v>43</v>
      </c>
    </row>
    <row r="2513" spans="1:25" x14ac:dyDescent="0.25">
      <c r="A2513" t="s">
        <v>197</v>
      </c>
      <c r="B2513">
        <v>550.00699999999995</v>
      </c>
      <c r="C2513">
        <v>498.33800000000002</v>
      </c>
      <c r="D2513">
        <v>498.29700000000003</v>
      </c>
      <c r="E2513">
        <v>492.28199999999998</v>
      </c>
      <c r="F2513">
        <v>29.5778</v>
      </c>
      <c r="G2513">
        <v>145.93899999999999</v>
      </c>
      <c r="H2513">
        <v>46.186599999999999</v>
      </c>
      <c r="I2513">
        <v>24.630600000000001</v>
      </c>
      <c r="J2513">
        <v>52.140500000000003</v>
      </c>
      <c r="K2513">
        <v>301.279</v>
      </c>
      <c r="L2513">
        <v>1.2595799999999999E-3</v>
      </c>
      <c r="M2513">
        <v>0.99987000000000004</v>
      </c>
      <c r="N2513">
        <v>1</v>
      </c>
      <c r="O2513" t="s">
        <v>43</v>
      </c>
    </row>
    <row r="2514" spans="1:25" x14ac:dyDescent="0.25">
      <c r="A2514" t="s">
        <v>197</v>
      </c>
      <c r="B2514">
        <v>551.79100000000005</v>
      </c>
      <c r="C2514">
        <v>499.77600000000001</v>
      </c>
      <c r="D2514">
        <v>499.72899999999998</v>
      </c>
      <c r="E2514">
        <v>493.70600000000002</v>
      </c>
      <c r="F2514">
        <v>29.8139</v>
      </c>
      <c r="G2514">
        <v>146.78299999999999</v>
      </c>
      <c r="H2514">
        <v>46.273600000000002</v>
      </c>
      <c r="I2514">
        <v>24.950399999999998</v>
      </c>
      <c r="J2514">
        <v>52.4649</v>
      </c>
      <c r="K2514">
        <v>301.62799999999999</v>
      </c>
      <c r="L2514">
        <v>1.23087E-3</v>
      </c>
      <c r="M2514">
        <v>0.999803</v>
      </c>
      <c r="N2514">
        <v>0</v>
      </c>
      <c r="O2514" t="s">
        <v>43</v>
      </c>
    </row>
    <row r="2515" spans="1:25" x14ac:dyDescent="0.25">
      <c r="A2515" t="s">
        <v>197</v>
      </c>
      <c r="B2515">
        <v>554.68799999999999</v>
      </c>
      <c r="C2515">
        <v>502.23</v>
      </c>
      <c r="D2515">
        <v>502.18400000000003</v>
      </c>
      <c r="E2515">
        <v>496.17099999999999</v>
      </c>
      <c r="F2515">
        <v>29.700399999999998</v>
      </c>
      <c r="G2515">
        <v>147.75299999999999</v>
      </c>
      <c r="H2515">
        <v>46.2239</v>
      </c>
      <c r="I2515">
        <v>24.805199999999999</v>
      </c>
      <c r="J2515">
        <v>53.503500000000003</v>
      </c>
      <c r="K2515">
        <v>303.22899999999998</v>
      </c>
      <c r="L2515">
        <v>1.3113000000000001E-3</v>
      </c>
      <c r="M2515">
        <v>0.999718</v>
      </c>
      <c r="N2515">
        <v>0</v>
      </c>
      <c r="O2515" t="s">
        <v>43</v>
      </c>
    </row>
    <row r="2516" spans="1:25" x14ac:dyDescent="0.25">
      <c r="A2516" t="s">
        <v>197</v>
      </c>
      <c r="B2516">
        <v>549.51199999999994</v>
      </c>
      <c r="C2516">
        <v>495.93799999999999</v>
      </c>
      <c r="D2516">
        <v>495.89699999999999</v>
      </c>
      <c r="E2516">
        <v>489.87900000000002</v>
      </c>
      <c r="F2516">
        <v>29.912500000000001</v>
      </c>
      <c r="G2516">
        <v>144.37299999999999</v>
      </c>
      <c r="H2516">
        <v>46.214199999999998</v>
      </c>
      <c r="I2516">
        <v>24.974499999999999</v>
      </c>
      <c r="J2516">
        <v>50.195300000000003</v>
      </c>
      <c r="K2516">
        <v>300.08600000000001</v>
      </c>
      <c r="L2516">
        <v>1.23219E-3</v>
      </c>
      <c r="M2516">
        <v>0.99639100000000003</v>
      </c>
      <c r="N2516">
        <v>2</v>
      </c>
      <c r="O2516" t="s">
        <v>43</v>
      </c>
    </row>
    <row r="2517" spans="1:25" x14ac:dyDescent="0.25">
      <c r="A2517" t="s">
        <v>197</v>
      </c>
      <c r="B2517">
        <v>555.33199999999999</v>
      </c>
      <c r="C2517">
        <v>503.52600000000001</v>
      </c>
      <c r="D2517">
        <v>503.48399999999998</v>
      </c>
      <c r="E2517">
        <v>497.51900000000001</v>
      </c>
      <c r="F2517">
        <v>29.9726</v>
      </c>
      <c r="G2517">
        <v>146.119</v>
      </c>
      <c r="H2517">
        <v>46.2271</v>
      </c>
      <c r="I2517">
        <v>24.727799999999998</v>
      </c>
      <c r="J2517">
        <v>51.862699999999997</v>
      </c>
      <c r="K2517">
        <v>305.79599999999999</v>
      </c>
      <c r="L2517">
        <v>1.25219E-3</v>
      </c>
      <c r="M2517">
        <v>0.99904099999999996</v>
      </c>
      <c r="N2517">
        <v>0</v>
      </c>
      <c r="O2517" t="s">
        <v>43</v>
      </c>
    </row>
    <row r="2518" spans="1:25" x14ac:dyDescent="0.25">
      <c r="A2518" t="s">
        <v>197</v>
      </c>
      <c r="B2518">
        <v>555.548</v>
      </c>
      <c r="C2518">
        <v>503.6</v>
      </c>
      <c r="D2518">
        <v>503.55700000000002</v>
      </c>
      <c r="E2518">
        <v>497.56299999999999</v>
      </c>
      <c r="F2518">
        <v>29.895700000000001</v>
      </c>
      <c r="G2518">
        <v>149.6</v>
      </c>
      <c r="H2518">
        <v>46.169699999999999</v>
      </c>
      <c r="I2518">
        <v>25.021799999999999</v>
      </c>
      <c r="J2518">
        <v>55.290999999999997</v>
      </c>
      <c r="K2518">
        <v>302.49099999999999</v>
      </c>
      <c r="L2518">
        <v>1.2313700000000001E-3</v>
      </c>
      <c r="M2518">
        <v>0.99993299999999996</v>
      </c>
      <c r="N2518">
        <v>0</v>
      </c>
      <c r="O2518" t="s">
        <v>43</v>
      </c>
    </row>
    <row r="2519" spans="1:25" x14ac:dyDescent="0.25">
      <c r="A2519" t="s">
        <v>197</v>
      </c>
      <c r="B2519">
        <v>549.58900000000006</v>
      </c>
      <c r="C2519">
        <v>497.62599999999998</v>
      </c>
      <c r="D2519">
        <v>497.58499999999998</v>
      </c>
      <c r="E2519">
        <v>491.57499999999999</v>
      </c>
      <c r="F2519">
        <v>29.721299999999999</v>
      </c>
      <c r="G2519">
        <v>145.13300000000001</v>
      </c>
      <c r="H2519">
        <v>46.315300000000001</v>
      </c>
      <c r="I2519">
        <v>24.888000000000002</v>
      </c>
      <c r="J2519">
        <v>50.701700000000002</v>
      </c>
      <c r="K2519">
        <v>301.22199999999998</v>
      </c>
      <c r="L2519">
        <v>1.24197E-3</v>
      </c>
      <c r="M2519">
        <v>0.999857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197</v>
      </c>
      <c r="B2520">
        <v>551.76499999999999</v>
      </c>
      <c r="C2520">
        <v>499.54199999999997</v>
      </c>
      <c r="D2520">
        <v>499.50099999999998</v>
      </c>
      <c r="E2520">
        <v>493.48899999999998</v>
      </c>
      <c r="F2520">
        <v>29.872399999999999</v>
      </c>
      <c r="G2520">
        <v>146.66200000000001</v>
      </c>
      <c r="H2520">
        <v>46.156700000000001</v>
      </c>
      <c r="I2520">
        <v>24.805499999999999</v>
      </c>
      <c r="J2520">
        <v>52.842100000000002</v>
      </c>
      <c r="K2520">
        <v>301.51600000000002</v>
      </c>
      <c r="L2520">
        <v>1.23043E-3</v>
      </c>
      <c r="M2520">
        <v>0.99998699999999996</v>
      </c>
      <c r="N2520">
        <v>1</v>
      </c>
      <c r="O2520" t="s">
        <v>43</v>
      </c>
      <c r="R2520">
        <f>AVERAGE(B2471:B2520)</f>
        <v>550.06785999999988</v>
      </c>
      <c r="S2520">
        <f>AVERAGE(C2471:C2520)</f>
        <v>496.97240000000005</v>
      </c>
      <c r="U2520">
        <f>_xlfn.VAR.P(B2471:B2520)</f>
        <v>32.041575320400071</v>
      </c>
      <c r="V2520">
        <f>_xlfn.VAR.P(C2471:C2520)</f>
        <v>26.581767320000022</v>
      </c>
      <c r="X2520">
        <f>1.96*SQRT(U2520)/50</f>
        <v>0.22189269095745259</v>
      </c>
      <c r="Y2520">
        <f>1.96*SQRT(V2520)/50</f>
        <v>0.20210543519313087</v>
      </c>
    </row>
    <row r="2521" spans="1:25" x14ac:dyDescent="0.25">
      <c r="A2521" t="s">
        <v>198</v>
      </c>
      <c r="B2521">
        <v>27606.178</v>
      </c>
      <c r="C2521" t="s">
        <v>37</v>
      </c>
    </row>
    <row r="2522" spans="1:25" x14ac:dyDescent="0.25">
      <c r="A2522" t="s">
        <v>199</v>
      </c>
      <c r="B2522">
        <v>386.42399999999998</v>
      </c>
      <c r="C2522">
        <v>383.02800000000002</v>
      </c>
      <c r="D2522">
        <v>333.959</v>
      </c>
      <c r="E2522">
        <v>327.35700000000003</v>
      </c>
      <c r="F2522">
        <v>31.065000000000001</v>
      </c>
      <c r="G2522">
        <v>1.2369099999999999E-3</v>
      </c>
      <c r="H2522">
        <v>0.99906799999999996</v>
      </c>
      <c r="I2522">
        <v>2</v>
      </c>
    </row>
    <row r="2523" spans="1:25" x14ac:dyDescent="0.25">
      <c r="A2523" t="s">
        <v>199</v>
      </c>
      <c r="B2523">
        <v>369.50400000000002</v>
      </c>
      <c r="C2523">
        <v>367.85399999999998</v>
      </c>
      <c r="D2523">
        <v>319.93700000000001</v>
      </c>
      <c r="E2523">
        <v>313.49299999999999</v>
      </c>
      <c r="F2523">
        <v>31.138500000000001</v>
      </c>
      <c r="G2523">
        <v>1.2302299999999999E-3</v>
      </c>
      <c r="H2523">
        <v>0.99998500000000001</v>
      </c>
      <c r="I2523">
        <v>0</v>
      </c>
    </row>
    <row r="2524" spans="1:25" x14ac:dyDescent="0.25">
      <c r="A2524" t="s">
        <v>199</v>
      </c>
      <c r="B2524">
        <v>370.733</v>
      </c>
      <c r="C2524">
        <v>368.584</v>
      </c>
      <c r="D2524">
        <v>319.97699999999998</v>
      </c>
      <c r="E2524">
        <v>313.452</v>
      </c>
      <c r="F2524">
        <v>31.454899999999999</v>
      </c>
      <c r="G2524">
        <v>1.2438200000000001E-3</v>
      </c>
      <c r="H2524">
        <v>0.99757799999999996</v>
      </c>
      <c r="I2524">
        <v>1</v>
      </c>
    </row>
    <row r="2525" spans="1:25" x14ac:dyDescent="0.25">
      <c r="A2525" t="s">
        <v>199</v>
      </c>
      <c r="B2525">
        <v>368.19600000000003</v>
      </c>
      <c r="C2525">
        <v>366.30799999999999</v>
      </c>
      <c r="D2525">
        <v>318.27199999999999</v>
      </c>
      <c r="E2525">
        <v>311.87</v>
      </c>
      <c r="F2525">
        <v>31.364699999999999</v>
      </c>
      <c r="G2525">
        <v>1.2312E-3</v>
      </c>
      <c r="H2525">
        <v>0.99995599999999996</v>
      </c>
      <c r="I2525">
        <v>1</v>
      </c>
    </row>
    <row r="2526" spans="1:25" x14ac:dyDescent="0.25">
      <c r="A2526" t="s">
        <v>199</v>
      </c>
      <c r="B2526">
        <v>369.75099999999998</v>
      </c>
      <c r="C2526">
        <v>367.57499999999999</v>
      </c>
      <c r="D2526">
        <v>318.99400000000003</v>
      </c>
      <c r="E2526">
        <v>312.54300000000001</v>
      </c>
      <c r="F2526">
        <v>30.9757</v>
      </c>
      <c r="G2526">
        <v>1.31964E-3</v>
      </c>
      <c r="H2526">
        <v>0.99991699999999994</v>
      </c>
      <c r="I2526">
        <v>1</v>
      </c>
    </row>
    <row r="2527" spans="1:25" x14ac:dyDescent="0.25">
      <c r="A2527" t="s">
        <v>199</v>
      </c>
      <c r="B2527">
        <v>370.06900000000002</v>
      </c>
      <c r="C2527">
        <v>367.99799999999999</v>
      </c>
      <c r="D2527">
        <v>319.78199999999998</v>
      </c>
      <c r="E2527">
        <v>313.24599999999998</v>
      </c>
      <c r="F2527">
        <v>31.324300000000001</v>
      </c>
      <c r="G2527">
        <v>1.2455299999999999E-3</v>
      </c>
      <c r="H2527">
        <v>0.99975800000000004</v>
      </c>
      <c r="I2527">
        <v>1</v>
      </c>
    </row>
    <row r="2528" spans="1:25" x14ac:dyDescent="0.25">
      <c r="A2528" t="s">
        <v>199</v>
      </c>
      <c r="B2528">
        <v>370.69600000000003</v>
      </c>
      <c r="C2528">
        <v>368.86799999999999</v>
      </c>
      <c r="D2528">
        <v>320.70299999999997</v>
      </c>
      <c r="E2528">
        <v>314.303</v>
      </c>
      <c r="F2528">
        <v>31.4375</v>
      </c>
      <c r="G2528">
        <v>1.2502699999999999E-3</v>
      </c>
      <c r="H2528">
        <v>0.99796300000000004</v>
      </c>
      <c r="I2528">
        <v>0</v>
      </c>
    </row>
    <row r="2529" spans="1:9" x14ac:dyDescent="0.25">
      <c r="A2529" t="s">
        <v>199</v>
      </c>
      <c r="B2529">
        <v>370.399</v>
      </c>
      <c r="C2529">
        <v>368.54399999999998</v>
      </c>
      <c r="D2529">
        <v>320.10599999999999</v>
      </c>
      <c r="E2529">
        <v>313.42200000000003</v>
      </c>
      <c r="F2529">
        <v>30.9467</v>
      </c>
      <c r="G2529">
        <v>1.27505E-3</v>
      </c>
      <c r="H2529">
        <v>0.99998600000000004</v>
      </c>
      <c r="I2529">
        <v>1</v>
      </c>
    </row>
    <row r="2530" spans="1:9" x14ac:dyDescent="0.25">
      <c r="A2530" t="s">
        <v>199</v>
      </c>
      <c r="B2530">
        <v>373.07900000000001</v>
      </c>
      <c r="C2530">
        <v>370.18599999999998</v>
      </c>
      <c r="D2530">
        <v>321.44200000000001</v>
      </c>
      <c r="E2530">
        <v>314.65199999999999</v>
      </c>
      <c r="F2530">
        <v>30.764299999999999</v>
      </c>
      <c r="G2530">
        <v>1.2402699999999999E-3</v>
      </c>
      <c r="H2530">
        <v>0.99745399999999995</v>
      </c>
      <c r="I2530">
        <v>0</v>
      </c>
    </row>
    <row r="2531" spans="1:9" x14ac:dyDescent="0.25">
      <c r="A2531" t="s">
        <v>199</v>
      </c>
      <c r="B2531">
        <v>370.95499999999998</v>
      </c>
      <c r="C2531">
        <v>368.92599999999999</v>
      </c>
      <c r="D2531">
        <v>320.85199999999998</v>
      </c>
      <c r="E2531">
        <v>314.33499999999998</v>
      </c>
      <c r="F2531">
        <v>31.879899999999999</v>
      </c>
      <c r="G2531">
        <v>1.2371299999999999E-3</v>
      </c>
      <c r="H2531">
        <v>0.99865099999999996</v>
      </c>
      <c r="I2531">
        <v>3</v>
      </c>
    </row>
    <row r="2532" spans="1:9" x14ac:dyDescent="0.25">
      <c r="A2532" t="s">
        <v>199</v>
      </c>
      <c r="B2532">
        <v>372.59500000000003</v>
      </c>
      <c r="C2532">
        <v>370.55200000000002</v>
      </c>
      <c r="D2532">
        <v>321.892</v>
      </c>
      <c r="E2532">
        <v>315.19400000000002</v>
      </c>
      <c r="F2532">
        <v>31.085799999999999</v>
      </c>
      <c r="G2532">
        <v>1.23613E-3</v>
      </c>
      <c r="H2532">
        <v>0.99631099999999995</v>
      </c>
      <c r="I2532">
        <v>1</v>
      </c>
    </row>
    <row r="2533" spans="1:9" x14ac:dyDescent="0.25">
      <c r="A2533" t="s">
        <v>199</v>
      </c>
      <c r="B2533">
        <v>369.13400000000001</v>
      </c>
      <c r="C2533">
        <v>367.334</v>
      </c>
      <c r="D2533">
        <v>319.40800000000002</v>
      </c>
      <c r="E2533">
        <v>312.76499999999999</v>
      </c>
      <c r="F2533">
        <v>30.702300000000001</v>
      </c>
      <c r="G2533">
        <v>1.31051E-3</v>
      </c>
      <c r="H2533">
        <v>0.99960000000000004</v>
      </c>
      <c r="I2533">
        <v>0</v>
      </c>
    </row>
    <row r="2534" spans="1:9" x14ac:dyDescent="0.25">
      <c r="A2534" t="s">
        <v>199</v>
      </c>
      <c r="B2534">
        <v>372.58699999999999</v>
      </c>
      <c r="C2534">
        <v>370.88400000000001</v>
      </c>
      <c r="D2534">
        <v>321.50099999999998</v>
      </c>
      <c r="E2534">
        <v>314.67399999999998</v>
      </c>
      <c r="F2534">
        <v>31.312200000000001</v>
      </c>
      <c r="G2534">
        <v>1.23587E-3</v>
      </c>
      <c r="H2534">
        <v>0.999888</v>
      </c>
      <c r="I2534">
        <v>2</v>
      </c>
    </row>
    <row r="2535" spans="1:9" x14ac:dyDescent="0.25">
      <c r="A2535" t="s">
        <v>199</v>
      </c>
      <c r="B2535">
        <v>373.29</v>
      </c>
      <c r="C2535">
        <v>371.137</v>
      </c>
      <c r="D2535">
        <v>321.70499999999998</v>
      </c>
      <c r="E2535">
        <v>315.20800000000003</v>
      </c>
      <c r="F2535">
        <v>31.315999999999999</v>
      </c>
      <c r="G2535">
        <v>1.2775099999999999E-3</v>
      </c>
      <c r="H2535">
        <v>0.99989300000000003</v>
      </c>
      <c r="I2535">
        <v>6</v>
      </c>
    </row>
    <row r="2536" spans="1:9" x14ac:dyDescent="0.25">
      <c r="A2536" t="s">
        <v>199</v>
      </c>
      <c r="B2536">
        <v>374.12099999999998</v>
      </c>
      <c r="C2536">
        <v>372.00599999999997</v>
      </c>
      <c r="D2536">
        <v>323.33199999999999</v>
      </c>
      <c r="E2536">
        <v>316.851</v>
      </c>
      <c r="F2536">
        <v>31.554600000000001</v>
      </c>
      <c r="G2536">
        <v>1.31437E-3</v>
      </c>
      <c r="H2536">
        <v>0.99978599999999995</v>
      </c>
      <c r="I2536">
        <v>0</v>
      </c>
    </row>
    <row r="2537" spans="1:9" x14ac:dyDescent="0.25">
      <c r="A2537" t="s">
        <v>199</v>
      </c>
      <c r="B2537">
        <v>372.25</v>
      </c>
      <c r="C2537">
        <v>370.40800000000002</v>
      </c>
      <c r="D2537">
        <v>322.01299999999998</v>
      </c>
      <c r="E2537">
        <v>315.44200000000001</v>
      </c>
      <c r="F2537">
        <v>30.796800000000001</v>
      </c>
      <c r="G2537">
        <v>1.3844199999999999E-3</v>
      </c>
      <c r="H2537">
        <v>0.99996399999999996</v>
      </c>
      <c r="I2537">
        <v>0</v>
      </c>
    </row>
    <row r="2538" spans="1:9" x14ac:dyDescent="0.25">
      <c r="A2538" t="s">
        <v>199</v>
      </c>
      <c r="B2538">
        <v>371.245</v>
      </c>
      <c r="C2538">
        <v>369.48899999999998</v>
      </c>
      <c r="D2538">
        <v>320.79199999999997</v>
      </c>
      <c r="E2538">
        <v>314.47899999999998</v>
      </c>
      <c r="F2538">
        <v>30.644600000000001</v>
      </c>
      <c r="G2538">
        <v>1.5060399999999999E-3</v>
      </c>
      <c r="H2538">
        <v>0.99877899999999997</v>
      </c>
      <c r="I2538">
        <v>1</v>
      </c>
    </row>
    <row r="2539" spans="1:9" x14ac:dyDescent="0.25">
      <c r="A2539" t="s">
        <v>199</v>
      </c>
      <c r="B2539">
        <v>370.66199999999998</v>
      </c>
      <c r="C2539">
        <v>367.94200000000001</v>
      </c>
      <c r="D2539">
        <v>320.197</v>
      </c>
      <c r="E2539">
        <v>313.55900000000003</v>
      </c>
      <c r="F2539">
        <v>31.0655</v>
      </c>
      <c r="G2539">
        <v>1.2327799999999999E-3</v>
      </c>
      <c r="H2539">
        <v>0.99909300000000001</v>
      </c>
      <c r="I2539">
        <v>1</v>
      </c>
    </row>
    <row r="2540" spans="1:9" x14ac:dyDescent="0.25">
      <c r="A2540" t="s">
        <v>199</v>
      </c>
      <c r="B2540">
        <v>370.77600000000001</v>
      </c>
      <c r="C2540">
        <v>368.89</v>
      </c>
      <c r="D2540">
        <v>320.267</v>
      </c>
      <c r="E2540">
        <v>313.79000000000002</v>
      </c>
      <c r="F2540">
        <v>30.8018</v>
      </c>
      <c r="G2540">
        <v>1.2300900000000001E-3</v>
      </c>
      <c r="H2540">
        <v>0.99883500000000003</v>
      </c>
      <c r="I2540">
        <v>0</v>
      </c>
    </row>
    <row r="2541" spans="1:9" x14ac:dyDescent="0.25">
      <c r="A2541" t="s">
        <v>199</v>
      </c>
      <c r="B2541">
        <v>370.82</v>
      </c>
      <c r="C2541">
        <v>368.714</v>
      </c>
      <c r="D2541">
        <v>320.45999999999998</v>
      </c>
      <c r="E2541">
        <v>314.18099999999998</v>
      </c>
      <c r="F2541">
        <v>30.878699999999998</v>
      </c>
      <c r="G2541">
        <v>1.2340599999999999E-3</v>
      </c>
      <c r="H2541">
        <v>0.99989799999999995</v>
      </c>
      <c r="I2541">
        <v>0</v>
      </c>
    </row>
    <row r="2542" spans="1:9" x14ac:dyDescent="0.25">
      <c r="A2542" t="s">
        <v>199</v>
      </c>
      <c r="B2542">
        <v>371.67200000000003</v>
      </c>
      <c r="C2542">
        <v>369.78500000000003</v>
      </c>
      <c r="D2542">
        <v>321.613</v>
      </c>
      <c r="E2542">
        <v>314.89499999999998</v>
      </c>
      <c r="F2542">
        <v>30.691299999999998</v>
      </c>
      <c r="G2542">
        <v>1.7262200000000001E-3</v>
      </c>
      <c r="H2542">
        <v>0.99760800000000005</v>
      </c>
      <c r="I2542">
        <v>0</v>
      </c>
    </row>
    <row r="2543" spans="1:9" x14ac:dyDescent="0.25">
      <c r="A2543" t="s">
        <v>199</v>
      </c>
      <c r="B2543">
        <v>370.21800000000002</v>
      </c>
      <c r="C2543">
        <v>368.00799999999998</v>
      </c>
      <c r="D2543">
        <v>319.66500000000002</v>
      </c>
      <c r="E2543">
        <v>313.21499999999997</v>
      </c>
      <c r="F2543">
        <v>31.233699999999999</v>
      </c>
      <c r="G2543">
        <v>1.26954E-3</v>
      </c>
      <c r="H2543">
        <v>0.99599700000000002</v>
      </c>
      <c r="I2543">
        <v>2</v>
      </c>
    </row>
    <row r="2544" spans="1:9" x14ac:dyDescent="0.25">
      <c r="A2544" t="s">
        <v>199</v>
      </c>
      <c r="B2544">
        <v>369.65</v>
      </c>
      <c r="C2544">
        <v>367.47399999999999</v>
      </c>
      <c r="D2544">
        <v>319.76900000000001</v>
      </c>
      <c r="E2544">
        <v>313.06099999999998</v>
      </c>
      <c r="F2544">
        <v>30.779900000000001</v>
      </c>
      <c r="G2544">
        <v>1.2548699999999999E-3</v>
      </c>
      <c r="H2544">
        <v>0.99990199999999996</v>
      </c>
      <c r="I2544">
        <v>2</v>
      </c>
    </row>
    <row r="2545" spans="1:9" x14ac:dyDescent="0.25">
      <c r="A2545" t="s">
        <v>199</v>
      </c>
      <c r="B2545">
        <v>372.32499999999999</v>
      </c>
      <c r="C2545">
        <v>370.50400000000002</v>
      </c>
      <c r="D2545">
        <v>321.42899999999997</v>
      </c>
      <c r="E2545">
        <v>315.04300000000001</v>
      </c>
      <c r="F2545">
        <v>30.808499999999999</v>
      </c>
      <c r="G2545">
        <v>1.23387E-3</v>
      </c>
      <c r="H2545">
        <v>0.99993399999999999</v>
      </c>
      <c r="I2545">
        <v>2</v>
      </c>
    </row>
    <row r="2546" spans="1:9" x14ac:dyDescent="0.25">
      <c r="A2546" t="s">
        <v>199</v>
      </c>
      <c r="B2546">
        <v>373.06</v>
      </c>
      <c r="C2546">
        <v>371.19799999999998</v>
      </c>
      <c r="D2546">
        <v>322.45499999999998</v>
      </c>
      <c r="E2546">
        <v>315.67099999999999</v>
      </c>
      <c r="F2546">
        <v>30.858699999999999</v>
      </c>
      <c r="G2546">
        <v>1.30474E-3</v>
      </c>
      <c r="H2546">
        <v>0.99998399999999998</v>
      </c>
      <c r="I2546">
        <v>3</v>
      </c>
    </row>
    <row r="2547" spans="1:9" x14ac:dyDescent="0.25">
      <c r="A2547" t="s">
        <v>199</v>
      </c>
      <c r="B2547">
        <v>370.47899999999998</v>
      </c>
      <c r="C2547">
        <v>368.71800000000002</v>
      </c>
      <c r="D2547">
        <v>320.34399999999999</v>
      </c>
      <c r="E2547">
        <v>313.72399999999999</v>
      </c>
      <c r="F2547">
        <v>30.767800000000001</v>
      </c>
      <c r="G2547">
        <v>1.2561899999999999E-3</v>
      </c>
      <c r="H2547">
        <v>0.99741400000000002</v>
      </c>
      <c r="I2547">
        <v>2</v>
      </c>
    </row>
    <row r="2548" spans="1:9" x14ac:dyDescent="0.25">
      <c r="A2548" t="s">
        <v>199</v>
      </c>
      <c r="B2548">
        <v>372.54399999999998</v>
      </c>
      <c r="C2548">
        <v>370.70299999999997</v>
      </c>
      <c r="D2548">
        <v>322.202</v>
      </c>
      <c r="E2548">
        <v>315.64600000000002</v>
      </c>
      <c r="F2548">
        <v>30.846499999999999</v>
      </c>
      <c r="G2548">
        <v>1.23022E-3</v>
      </c>
      <c r="H2548">
        <v>0.99998600000000004</v>
      </c>
      <c r="I2548">
        <v>0</v>
      </c>
    </row>
    <row r="2549" spans="1:9" x14ac:dyDescent="0.25">
      <c r="A2549" t="s">
        <v>199</v>
      </c>
      <c r="B2549">
        <v>372.79300000000001</v>
      </c>
      <c r="C2549">
        <v>370.92700000000002</v>
      </c>
      <c r="D2549">
        <v>322.72899999999998</v>
      </c>
      <c r="E2549">
        <v>316.21499999999997</v>
      </c>
      <c r="F2549">
        <v>31.436699999999998</v>
      </c>
      <c r="G2549">
        <v>1.2509800000000001E-3</v>
      </c>
      <c r="H2549">
        <v>0.99990800000000002</v>
      </c>
      <c r="I2549">
        <v>1</v>
      </c>
    </row>
    <row r="2550" spans="1:9" x14ac:dyDescent="0.25">
      <c r="A2550" t="s">
        <v>199</v>
      </c>
      <c r="B2550">
        <v>371.32</v>
      </c>
      <c r="C2550">
        <v>369.351</v>
      </c>
      <c r="D2550">
        <v>321.15100000000001</v>
      </c>
      <c r="E2550">
        <v>314.73</v>
      </c>
      <c r="F2550">
        <v>31.0063</v>
      </c>
      <c r="G2550">
        <v>1.2340999999999999E-3</v>
      </c>
      <c r="H2550">
        <v>0.99722999999999995</v>
      </c>
      <c r="I2550">
        <v>2</v>
      </c>
    </row>
    <row r="2551" spans="1:9" x14ac:dyDescent="0.25">
      <c r="A2551" t="s">
        <v>199</v>
      </c>
      <c r="B2551">
        <v>369.464</v>
      </c>
      <c r="C2551">
        <v>367.64499999999998</v>
      </c>
      <c r="D2551">
        <v>319.77100000000002</v>
      </c>
      <c r="E2551">
        <v>313.28399999999999</v>
      </c>
      <c r="F2551">
        <v>30.702999999999999</v>
      </c>
      <c r="G2551">
        <v>1.24909E-3</v>
      </c>
      <c r="H2551">
        <v>0.99885999999999997</v>
      </c>
      <c r="I2551">
        <v>1</v>
      </c>
    </row>
    <row r="2552" spans="1:9" x14ac:dyDescent="0.25">
      <c r="A2552" t="s">
        <v>199</v>
      </c>
      <c r="B2552">
        <v>372.51900000000001</v>
      </c>
      <c r="C2552">
        <v>370.21699999999998</v>
      </c>
      <c r="D2552">
        <v>321.40199999999999</v>
      </c>
      <c r="E2552">
        <v>314.72199999999998</v>
      </c>
      <c r="F2552">
        <v>31.324000000000002</v>
      </c>
      <c r="G2552">
        <v>1.3916E-3</v>
      </c>
      <c r="H2552">
        <v>0.99993699999999996</v>
      </c>
      <c r="I2552">
        <v>0</v>
      </c>
    </row>
    <row r="2553" spans="1:9" x14ac:dyDescent="0.25">
      <c r="A2553" t="s">
        <v>199</v>
      </c>
      <c r="B2553">
        <v>375.12299999999999</v>
      </c>
      <c r="C2553">
        <v>373.31200000000001</v>
      </c>
      <c r="D2553">
        <v>324.19499999999999</v>
      </c>
      <c r="E2553">
        <v>318.108</v>
      </c>
      <c r="F2553">
        <v>31.2562</v>
      </c>
      <c r="G2553">
        <v>1.23847E-3</v>
      </c>
      <c r="H2553">
        <v>0.99987099999999995</v>
      </c>
      <c r="I2553">
        <v>4</v>
      </c>
    </row>
    <row r="2554" spans="1:9" x14ac:dyDescent="0.25">
      <c r="A2554" t="s">
        <v>199</v>
      </c>
      <c r="B2554">
        <v>370.892</v>
      </c>
      <c r="C2554">
        <v>369.02</v>
      </c>
      <c r="D2554">
        <v>320.90899999999999</v>
      </c>
      <c r="E2554">
        <v>314.49400000000003</v>
      </c>
      <c r="F2554">
        <v>30.718800000000002</v>
      </c>
      <c r="G2554">
        <v>1.3182700000000001E-3</v>
      </c>
      <c r="H2554">
        <v>0.999942</v>
      </c>
      <c r="I2554">
        <v>1</v>
      </c>
    </row>
    <row r="2555" spans="1:9" x14ac:dyDescent="0.25">
      <c r="A2555" t="s">
        <v>199</v>
      </c>
      <c r="B2555">
        <v>373.00400000000002</v>
      </c>
      <c r="C2555">
        <v>370.55500000000001</v>
      </c>
      <c r="D2555">
        <v>321.46300000000002</v>
      </c>
      <c r="E2555">
        <v>314.93900000000002</v>
      </c>
      <c r="F2555">
        <v>30.6448</v>
      </c>
      <c r="G2555">
        <v>1.23569E-3</v>
      </c>
      <c r="H2555">
        <v>0.99999899999999997</v>
      </c>
      <c r="I2555">
        <v>0</v>
      </c>
    </row>
    <row r="2556" spans="1:9" x14ac:dyDescent="0.25">
      <c r="A2556" t="s">
        <v>199</v>
      </c>
      <c r="B2556">
        <v>370.67</v>
      </c>
      <c r="C2556">
        <v>368.57900000000001</v>
      </c>
      <c r="D2556">
        <v>320.233</v>
      </c>
      <c r="E2556">
        <v>313.87599999999998</v>
      </c>
      <c r="F2556">
        <v>30.9922</v>
      </c>
      <c r="G2556">
        <v>1.23007E-3</v>
      </c>
      <c r="H2556">
        <v>0.99977499999999997</v>
      </c>
      <c r="I2556">
        <v>1</v>
      </c>
    </row>
    <row r="2557" spans="1:9" x14ac:dyDescent="0.25">
      <c r="A2557" t="s">
        <v>199</v>
      </c>
      <c r="B2557">
        <v>371.16800000000001</v>
      </c>
      <c r="C2557">
        <v>369.27</v>
      </c>
      <c r="D2557">
        <v>321.15499999999997</v>
      </c>
      <c r="E2557">
        <v>314.73399999999998</v>
      </c>
      <c r="F2557">
        <v>30.674600000000002</v>
      </c>
      <c r="G2557">
        <v>1.23547E-3</v>
      </c>
      <c r="H2557">
        <v>0.99977300000000002</v>
      </c>
      <c r="I2557">
        <v>2</v>
      </c>
    </row>
    <row r="2558" spans="1:9" x14ac:dyDescent="0.25">
      <c r="A2558" t="s">
        <v>199</v>
      </c>
      <c r="B2558">
        <v>372.66399999999999</v>
      </c>
      <c r="C2558">
        <v>370.58600000000001</v>
      </c>
      <c r="D2558">
        <v>321.971</v>
      </c>
      <c r="E2558">
        <v>315.37099999999998</v>
      </c>
      <c r="F2558">
        <v>30.936299999999999</v>
      </c>
      <c r="G2558">
        <v>1.23033E-3</v>
      </c>
      <c r="H2558">
        <v>0.99861800000000001</v>
      </c>
      <c r="I2558">
        <v>0</v>
      </c>
    </row>
    <row r="2559" spans="1:9" x14ac:dyDescent="0.25">
      <c r="A2559" t="s">
        <v>199</v>
      </c>
      <c r="B2559">
        <v>372.74200000000002</v>
      </c>
      <c r="C2559">
        <v>370.88400000000001</v>
      </c>
      <c r="D2559">
        <v>322.16300000000001</v>
      </c>
      <c r="E2559">
        <v>315.863</v>
      </c>
      <c r="F2559">
        <v>30.791</v>
      </c>
      <c r="G2559">
        <v>1.2374599999999999E-3</v>
      </c>
      <c r="H2559">
        <v>0.99993100000000001</v>
      </c>
      <c r="I2559">
        <v>0</v>
      </c>
    </row>
    <row r="2560" spans="1:9" x14ac:dyDescent="0.25">
      <c r="A2560" t="s">
        <v>199</v>
      </c>
      <c r="B2560">
        <v>370.28699999999998</v>
      </c>
      <c r="C2560">
        <v>368.55</v>
      </c>
      <c r="D2560">
        <v>320.44799999999998</v>
      </c>
      <c r="E2560">
        <v>313.93299999999999</v>
      </c>
      <c r="F2560">
        <v>30.688099999999999</v>
      </c>
      <c r="G2560">
        <v>1.33264E-3</v>
      </c>
      <c r="H2560">
        <v>0.99960499999999997</v>
      </c>
      <c r="I2560">
        <v>2</v>
      </c>
    </row>
    <row r="2561" spans="1:25" x14ac:dyDescent="0.25">
      <c r="A2561" t="s">
        <v>199</v>
      </c>
      <c r="B2561">
        <v>371.66199999999998</v>
      </c>
      <c r="C2561">
        <v>369.77100000000002</v>
      </c>
      <c r="D2561">
        <v>321.04300000000001</v>
      </c>
      <c r="E2561">
        <v>314.35000000000002</v>
      </c>
      <c r="F2561">
        <v>31.384699999999999</v>
      </c>
      <c r="G2561">
        <v>1.25041E-3</v>
      </c>
      <c r="H2561">
        <v>0.999135</v>
      </c>
      <c r="I2561">
        <v>1</v>
      </c>
    </row>
    <row r="2562" spans="1:25" x14ac:dyDescent="0.25">
      <c r="A2562" t="s">
        <v>199</v>
      </c>
      <c r="B2562">
        <v>371.58199999999999</v>
      </c>
      <c r="C2562">
        <v>369.67700000000002</v>
      </c>
      <c r="D2562">
        <v>320.88299999999998</v>
      </c>
      <c r="E2562">
        <v>314.38099999999997</v>
      </c>
      <c r="F2562">
        <v>30.661200000000001</v>
      </c>
      <c r="G2562">
        <v>1.45381E-3</v>
      </c>
      <c r="H2562">
        <v>0.99998299999999996</v>
      </c>
      <c r="I2562">
        <v>1</v>
      </c>
    </row>
    <row r="2563" spans="1:25" x14ac:dyDescent="0.25">
      <c r="A2563" t="s">
        <v>199</v>
      </c>
      <c r="B2563">
        <v>372.59500000000003</v>
      </c>
      <c r="C2563">
        <v>370.642</v>
      </c>
      <c r="D2563">
        <v>321.97399999999999</v>
      </c>
      <c r="E2563">
        <v>315.47800000000001</v>
      </c>
      <c r="F2563">
        <v>30.826699999999999</v>
      </c>
      <c r="G2563">
        <v>1.23018E-3</v>
      </c>
      <c r="H2563">
        <v>0.99891799999999997</v>
      </c>
      <c r="I2563">
        <v>0</v>
      </c>
    </row>
    <row r="2564" spans="1:25" x14ac:dyDescent="0.25">
      <c r="A2564" t="s">
        <v>199</v>
      </c>
      <c r="B2564">
        <v>369.93400000000003</v>
      </c>
      <c r="C2564">
        <v>367.88200000000001</v>
      </c>
      <c r="D2564">
        <v>319.90600000000001</v>
      </c>
      <c r="E2564">
        <v>313.29199999999997</v>
      </c>
      <c r="F2564">
        <v>30.711200000000002</v>
      </c>
      <c r="G2564">
        <v>1.245E-3</v>
      </c>
      <c r="H2564">
        <v>0.99994700000000003</v>
      </c>
      <c r="I2564">
        <v>2</v>
      </c>
    </row>
    <row r="2565" spans="1:25" x14ac:dyDescent="0.25">
      <c r="A2565" t="s">
        <v>199</v>
      </c>
      <c r="B2565">
        <v>368.95600000000002</v>
      </c>
      <c r="C2565">
        <v>367.072</v>
      </c>
      <c r="D2565">
        <v>318.83600000000001</v>
      </c>
      <c r="E2565">
        <v>312.404</v>
      </c>
      <c r="F2565">
        <v>31</v>
      </c>
      <c r="G2565">
        <v>1.28287E-3</v>
      </c>
      <c r="H2565">
        <v>0.99908200000000003</v>
      </c>
      <c r="I2565">
        <v>1</v>
      </c>
    </row>
    <row r="2566" spans="1:25" x14ac:dyDescent="0.25">
      <c r="A2566" t="s">
        <v>199</v>
      </c>
      <c r="B2566">
        <v>372.15699999999998</v>
      </c>
      <c r="C2566">
        <v>370.16699999999997</v>
      </c>
      <c r="D2566">
        <v>321.548</v>
      </c>
      <c r="E2566">
        <v>315.17399999999998</v>
      </c>
      <c r="F2566">
        <v>30.944299999999998</v>
      </c>
      <c r="G2566">
        <v>1.2376100000000001E-3</v>
      </c>
      <c r="H2566">
        <v>0.995116</v>
      </c>
      <c r="I2566">
        <v>1</v>
      </c>
    </row>
    <row r="2567" spans="1:25" x14ac:dyDescent="0.25">
      <c r="A2567" t="s">
        <v>199</v>
      </c>
      <c r="B2567">
        <v>370.57</v>
      </c>
      <c r="C2567">
        <v>368.65</v>
      </c>
      <c r="D2567">
        <v>320.51600000000002</v>
      </c>
      <c r="E2567">
        <v>314.05500000000001</v>
      </c>
      <c r="F2567">
        <v>31.354800000000001</v>
      </c>
      <c r="G2567">
        <v>1.2300499999999999E-3</v>
      </c>
      <c r="H2567">
        <v>0.99853999999999998</v>
      </c>
      <c r="I2567">
        <v>3</v>
      </c>
    </row>
    <row r="2568" spans="1:25" x14ac:dyDescent="0.25">
      <c r="A2568" t="s">
        <v>199</v>
      </c>
      <c r="B2568">
        <v>371.07600000000002</v>
      </c>
      <c r="C2568">
        <v>369.178</v>
      </c>
      <c r="D2568">
        <v>321.18099999999998</v>
      </c>
      <c r="E2568">
        <v>314.74</v>
      </c>
      <c r="F2568">
        <v>30.7468</v>
      </c>
      <c r="G2568">
        <v>1.2568E-3</v>
      </c>
      <c r="H2568">
        <v>0.99904300000000001</v>
      </c>
      <c r="I2568">
        <v>1</v>
      </c>
    </row>
    <row r="2569" spans="1:25" x14ac:dyDescent="0.25">
      <c r="A2569" t="s">
        <v>199</v>
      </c>
      <c r="B2569">
        <v>374.50599999999997</v>
      </c>
      <c r="C2569">
        <v>372.17599999999999</v>
      </c>
      <c r="D2569">
        <v>323.36</v>
      </c>
      <c r="E2569">
        <v>316.81799999999998</v>
      </c>
      <c r="F2569">
        <v>31.772099999999998</v>
      </c>
      <c r="G2569">
        <v>1.2501000000000001E-3</v>
      </c>
      <c r="H2569">
        <v>0.99951800000000002</v>
      </c>
      <c r="I2569">
        <v>0</v>
      </c>
    </row>
    <row r="2570" spans="1:25" x14ac:dyDescent="0.25">
      <c r="A2570" t="s">
        <v>199</v>
      </c>
      <c r="B2570">
        <v>370.666</v>
      </c>
      <c r="C2570">
        <v>368.59</v>
      </c>
      <c r="D2570">
        <v>320.738</v>
      </c>
      <c r="E2570">
        <v>314.108</v>
      </c>
      <c r="F2570">
        <v>30.645900000000001</v>
      </c>
      <c r="G2570">
        <v>1.3353799999999999E-3</v>
      </c>
      <c r="H2570">
        <v>0.99846699999999999</v>
      </c>
      <c r="I2570">
        <v>0</v>
      </c>
    </row>
    <row r="2571" spans="1:25" x14ac:dyDescent="0.25">
      <c r="A2571" t="s">
        <v>199</v>
      </c>
      <c r="B2571">
        <v>369.57499999999999</v>
      </c>
      <c r="C2571">
        <v>367.41199999999998</v>
      </c>
      <c r="D2571">
        <v>319.74799999999999</v>
      </c>
      <c r="E2571">
        <v>313.32799999999997</v>
      </c>
      <c r="F2571">
        <v>30.776199999999999</v>
      </c>
      <c r="G2571">
        <v>1.2313700000000001E-3</v>
      </c>
      <c r="H2571">
        <v>0.99987199999999998</v>
      </c>
      <c r="I2571">
        <v>1</v>
      </c>
    </row>
    <row r="2572" spans="1:25" x14ac:dyDescent="0.25">
      <c r="A2572" t="s">
        <v>199</v>
      </c>
      <c r="B2572">
        <v>372.262</v>
      </c>
      <c r="C2572">
        <v>369.43099999999998</v>
      </c>
      <c r="D2572">
        <v>321.07499999999999</v>
      </c>
      <c r="E2572">
        <v>314.60500000000002</v>
      </c>
      <c r="F2572">
        <v>30.6386</v>
      </c>
      <c r="G2572">
        <v>1.3015399999999999E-3</v>
      </c>
      <c r="H2572">
        <v>0.995116</v>
      </c>
      <c r="I2572">
        <v>0</v>
      </c>
    </row>
    <row r="2573" spans="1:25" x14ac:dyDescent="0.25">
      <c r="A2573" t="s">
        <v>199</v>
      </c>
      <c r="B2573">
        <v>369.63</v>
      </c>
      <c r="C2573">
        <v>367.70299999999997</v>
      </c>
      <c r="D2573">
        <v>320.06400000000002</v>
      </c>
      <c r="E2573">
        <v>313.61900000000003</v>
      </c>
      <c r="F2573">
        <v>31.346499999999999</v>
      </c>
      <c r="G2573">
        <v>1.2903700000000001E-3</v>
      </c>
      <c r="H2573">
        <v>0.999081</v>
      </c>
      <c r="I2573">
        <v>1</v>
      </c>
    </row>
    <row r="2574" spans="1:25" x14ac:dyDescent="0.25">
      <c r="A2574" t="s">
        <v>199</v>
      </c>
      <c r="B2574">
        <v>371.01</v>
      </c>
      <c r="C2574">
        <v>368.99799999999999</v>
      </c>
      <c r="D2574">
        <v>321.01400000000001</v>
      </c>
      <c r="E2574">
        <v>314.55</v>
      </c>
      <c r="F2574">
        <v>30.560400000000001</v>
      </c>
      <c r="G2574">
        <v>1.3847499999999999E-3</v>
      </c>
      <c r="H2574">
        <v>0.996915</v>
      </c>
      <c r="I2574">
        <v>1</v>
      </c>
    </row>
    <row r="2575" spans="1:25" x14ac:dyDescent="0.25">
      <c r="A2575" t="s">
        <v>199</v>
      </c>
      <c r="B2575">
        <v>371.44</v>
      </c>
      <c r="C2575">
        <v>369.31400000000002</v>
      </c>
      <c r="D2575">
        <v>320.78500000000003</v>
      </c>
      <c r="E2575">
        <v>314.27300000000002</v>
      </c>
      <c r="F2575">
        <v>30.6755</v>
      </c>
      <c r="G2575">
        <v>1.2379100000000001E-3</v>
      </c>
      <c r="H2575">
        <v>0.99991300000000005</v>
      </c>
      <c r="I2575">
        <v>1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199</v>
      </c>
      <c r="B2576">
        <v>372.50299999999999</v>
      </c>
      <c r="C2576">
        <v>370.40100000000001</v>
      </c>
      <c r="D2576">
        <v>322.04399999999998</v>
      </c>
      <c r="E2576">
        <v>315.72000000000003</v>
      </c>
      <c r="F2576">
        <v>30.935199999999998</v>
      </c>
      <c r="G2576">
        <v>1.23594E-3</v>
      </c>
      <c r="H2576">
        <v>0.99996300000000005</v>
      </c>
      <c r="I2576">
        <v>1</v>
      </c>
      <c r="R2576">
        <f>AVERAGE(B2527:B2576)</f>
        <v>371.50791999999996</v>
      </c>
      <c r="S2576">
        <f>AVERAGE(C2527:C2576)</f>
        <v>369.48455999999999</v>
      </c>
      <c r="U2576">
        <f>_xlfn.VAR.P(B2527:B2576)</f>
        <v>1.9123020335999945</v>
      </c>
      <c r="V2576">
        <f>_xlfn.VAR.P(C2527:C2576)</f>
        <v>1.8459202464000086</v>
      </c>
      <c r="X2576">
        <f>1.96*SQRT(U2576)/50</f>
        <v>5.4208115600075012E-2</v>
      </c>
      <c r="Y2576">
        <f>1.96*SQRT(V2576)/50</f>
        <v>5.3258941854191104E-2</v>
      </c>
    </row>
    <row r="2577" spans="1:15" x14ac:dyDescent="0.25">
      <c r="A2577" t="s">
        <v>200</v>
      </c>
      <c r="B2577">
        <v>18874.814999999999</v>
      </c>
      <c r="C2577" t="s">
        <v>37</v>
      </c>
    </row>
    <row r="2578" spans="1:15" x14ac:dyDescent="0.25">
      <c r="A2578" t="s">
        <v>197</v>
      </c>
      <c r="B2578">
        <v>533.58100000000002</v>
      </c>
      <c r="C2578">
        <v>477.71300000000002</v>
      </c>
      <c r="D2578">
        <v>477.666</v>
      </c>
      <c r="E2578">
        <v>473.59</v>
      </c>
      <c r="F2578">
        <v>30.002700000000001</v>
      </c>
      <c r="G2578">
        <v>132.21600000000001</v>
      </c>
      <c r="H2578">
        <v>46.948999999999998</v>
      </c>
      <c r="I2578">
        <v>16.058900000000001</v>
      </c>
      <c r="J2578">
        <v>47.727400000000003</v>
      </c>
      <c r="K2578">
        <v>296.19799999999998</v>
      </c>
      <c r="L2578">
        <v>1.26202E-3</v>
      </c>
      <c r="M2578">
        <v>0.99991799999999997</v>
      </c>
      <c r="N2578">
        <v>0</v>
      </c>
      <c r="O2578" t="s">
        <v>43</v>
      </c>
    </row>
    <row r="2579" spans="1:15" x14ac:dyDescent="0.25">
      <c r="A2579" t="s">
        <v>197</v>
      </c>
      <c r="B2579">
        <v>521.80999999999995</v>
      </c>
      <c r="C2579">
        <v>466.74200000000002</v>
      </c>
      <c r="D2579">
        <v>466.69400000000002</v>
      </c>
      <c r="E2579">
        <v>462.58</v>
      </c>
      <c r="F2579">
        <v>29.683800000000002</v>
      </c>
      <c r="G2579">
        <v>126.69199999999999</v>
      </c>
      <c r="H2579">
        <v>46.650199999999998</v>
      </c>
      <c r="I2579">
        <v>15.909000000000001</v>
      </c>
      <c r="J2579">
        <v>42.727899999999998</v>
      </c>
      <c r="K2579">
        <v>291.19</v>
      </c>
      <c r="L2579">
        <v>1.2326699999999999E-3</v>
      </c>
      <c r="M2579">
        <v>0.99995400000000001</v>
      </c>
      <c r="N2579">
        <v>2</v>
      </c>
      <c r="O2579" t="s">
        <v>43</v>
      </c>
    </row>
    <row r="2580" spans="1:15" x14ac:dyDescent="0.25">
      <c r="A2580" t="s">
        <v>197</v>
      </c>
      <c r="B2580">
        <v>548.02099999999996</v>
      </c>
      <c r="C2580">
        <v>494.93299999999999</v>
      </c>
      <c r="D2580">
        <v>494.87700000000001</v>
      </c>
      <c r="E2580">
        <v>490.94400000000002</v>
      </c>
      <c r="F2580">
        <v>31.491599999999998</v>
      </c>
      <c r="G2580">
        <v>132.48699999999999</v>
      </c>
      <c r="H2580">
        <v>47.623800000000003</v>
      </c>
      <c r="I2580">
        <v>16.686199999999999</v>
      </c>
      <c r="J2580">
        <v>45.766599999999997</v>
      </c>
      <c r="K2580">
        <v>311.12200000000001</v>
      </c>
      <c r="L2580">
        <v>1.27932E-3</v>
      </c>
      <c r="M2580">
        <v>0.99930699999999995</v>
      </c>
      <c r="N2580">
        <v>1</v>
      </c>
      <c r="O2580" t="s">
        <v>43</v>
      </c>
    </row>
    <row r="2581" spans="1:15" x14ac:dyDescent="0.25">
      <c r="A2581" t="s">
        <v>197</v>
      </c>
      <c r="B2581">
        <v>529.76300000000003</v>
      </c>
      <c r="C2581">
        <v>476.25099999999998</v>
      </c>
      <c r="D2581">
        <v>476.20600000000002</v>
      </c>
      <c r="E2581">
        <v>472.09100000000001</v>
      </c>
      <c r="F2581">
        <v>29.8931</v>
      </c>
      <c r="G2581">
        <v>133.19399999999999</v>
      </c>
      <c r="H2581">
        <v>46.566299999999998</v>
      </c>
      <c r="I2581">
        <v>16.185099999999998</v>
      </c>
      <c r="J2581">
        <v>49.0486</v>
      </c>
      <c r="K2581">
        <v>293.92500000000001</v>
      </c>
      <c r="L2581">
        <v>1.2634499999999999E-3</v>
      </c>
      <c r="M2581">
        <v>0.99902800000000003</v>
      </c>
      <c r="N2581">
        <v>4</v>
      </c>
      <c r="O2581" t="s">
        <v>43</v>
      </c>
    </row>
    <row r="2582" spans="1:15" x14ac:dyDescent="0.25">
      <c r="A2582" t="s">
        <v>197</v>
      </c>
      <c r="B2582">
        <v>526.85</v>
      </c>
      <c r="C2582">
        <v>474.65</v>
      </c>
      <c r="D2582">
        <v>474.58800000000002</v>
      </c>
      <c r="E2582">
        <v>470.49900000000002</v>
      </c>
      <c r="F2582">
        <v>29.715199999999999</v>
      </c>
      <c r="G2582">
        <v>130.02600000000001</v>
      </c>
      <c r="H2582">
        <v>46.833300000000001</v>
      </c>
      <c r="I2582">
        <v>15.9358</v>
      </c>
      <c r="J2582">
        <v>45.781999999999996</v>
      </c>
      <c r="K2582">
        <v>295.69</v>
      </c>
      <c r="L2582">
        <v>1.23313E-3</v>
      </c>
      <c r="M2582">
        <v>0.99884499999999998</v>
      </c>
      <c r="N2582">
        <v>1</v>
      </c>
      <c r="O2582" t="s">
        <v>43</v>
      </c>
    </row>
    <row r="2583" spans="1:15" x14ac:dyDescent="0.25">
      <c r="A2583" t="s">
        <v>197</v>
      </c>
      <c r="B2583">
        <v>530.37599999999998</v>
      </c>
      <c r="C2583">
        <v>477.786</v>
      </c>
      <c r="D2583">
        <v>477.74200000000002</v>
      </c>
      <c r="E2583">
        <v>473.61200000000002</v>
      </c>
      <c r="F2583">
        <v>29.670999999999999</v>
      </c>
      <c r="G2583">
        <v>130.893</v>
      </c>
      <c r="H2583">
        <v>46.680700000000002</v>
      </c>
      <c r="I2583">
        <v>16.162299999999998</v>
      </c>
      <c r="J2583">
        <v>46.686900000000001</v>
      </c>
      <c r="K2583">
        <v>298.041</v>
      </c>
      <c r="L2583">
        <v>1.23967E-3</v>
      </c>
      <c r="M2583">
        <v>0.99995199999999995</v>
      </c>
      <c r="N2583">
        <v>3</v>
      </c>
      <c r="O2583" t="s">
        <v>43</v>
      </c>
    </row>
    <row r="2584" spans="1:15" x14ac:dyDescent="0.25">
      <c r="A2584" t="s">
        <v>197</v>
      </c>
      <c r="B2584">
        <v>526.149</v>
      </c>
      <c r="C2584">
        <v>475.46100000000001</v>
      </c>
      <c r="D2584">
        <v>475.416</v>
      </c>
      <c r="E2584">
        <v>471.28699999999998</v>
      </c>
      <c r="F2584">
        <v>29.6876</v>
      </c>
      <c r="G2584">
        <v>132.51599999999999</v>
      </c>
      <c r="H2584">
        <v>46.939799999999998</v>
      </c>
      <c r="I2584">
        <v>16.266999999999999</v>
      </c>
      <c r="J2584">
        <v>47.940199999999997</v>
      </c>
      <c r="K2584">
        <v>294.07</v>
      </c>
      <c r="L2584">
        <v>1.2310299999999999E-3</v>
      </c>
      <c r="M2584">
        <v>0.99983100000000003</v>
      </c>
      <c r="N2584">
        <v>0</v>
      </c>
      <c r="O2584" t="s">
        <v>43</v>
      </c>
    </row>
    <row r="2585" spans="1:15" x14ac:dyDescent="0.25">
      <c r="A2585" t="s">
        <v>197</v>
      </c>
      <c r="B2585">
        <v>529.76400000000001</v>
      </c>
      <c r="C2585">
        <v>477.6</v>
      </c>
      <c r="D2585">
        <v>477.55099999999999</v>
      </c>
      <c r="E2585">
        <v>473.47899999999998</v>
      </c>
      <c r="F2585">
        <v>29.980699999999999</v>
      </c>
      <c r="G2585">
        <v>130.536</v>
      </c>
      <c r="H2585">
        <v>46.334400000000002</v>
      </c>
      <c r="I2585">
        <v>16.2394</v>
      </c>
      <c r="J2585">
        <v>46.448900000000002</v>
      </c>
      <c r="K2585">
        <v>297.714</v>
      </c>
      <c r="L2585">
        <v>1.23693E-3</v>
      </c>
      <c r="M2585">
        <v>0.99904000000000004</v>
      </c>
      <c r="N2585">
        <v>2</v>
      </c>
      <c r="O2585" t="s">
        <v>43</v>
      </c>
    </row>
    <row r="2586" spans="1:15" x14ac:dyDescent="0.25">
      <c r="A2586" t="s">
        <v>197</v>
      </c>
      <c r="B2586">
        <v>530.51900000000001</v>
      </c>
      <c r="C2586">
        <v>479.16500000000002</v>
      </c>
      <c r="D2586">
        <v>479.11700000000002</v>
      </c>
      <c r="E2586">
        <v>475.012</v>
      </c>
      <c r="F2586">
        <v>29.926300000000001</v>
      </c>
      <c r="G2586">
        <v>135.452</v>
      </c>
      <c r="H2586">
        <v>47.034700000000001</v>
      </c>
      <c r="I2586">
        <v>16.122800000000002</v>
      </c>
      <c r="J2586">
        <v>50.6892</v>
      </c>
      <c r="K2586">
        <v>294.483</v>
      </c>
      <c r="L2586">
        <v>1.30634E-3</v>
      </c>
      <c r="M2586">
        <v>0.99981900000000001</v>
      </c>
      <c r="N2586">
        <v>0</v>
      </c>
      <c r="O2586" t="s">
        <v>43</v>
      </c>
    </row>
    <row r="2587" spans="1:15" x14ac:dyDescent="0.25">
      <c r="A2587" t="s">
        <v>197</v>
      </c>
      <c r="B2587">
        <v>529.04999999999995</v>
      </c>
      <c r="C2587">
        <v>475.75400000000002</v>
      </c>
      <c r="D2587">
        <v>475.71600000000001</v>
      </c>
      <c r="E2587">
        <v>471.58199999999999</v>
      </c>
      <c r="F2587">
        <v>29.846900000000002</v>
      </c>
      <c r="G2587">
        <v>131.666</v>
      </c>
      <c r="H2587">
        <v>46.5946</v>
      </c>
      <c r="I2587">
        <v>16.197299999999998</v>
      </c>
      <c r="J2587">
        <v>47.636600000000001</v>
      </c>
      <c r="K2587">
        <v>295.18099999999998</v>
      </c>
      <c r="L2587">
        <v>1.2308499999999999E-3</v>
      </c>
      <c r="M2587">
        <v>0.99906300000000003</v>
      </c>
      <c r="N2587">
        <v>0</v>
      </c>
      <c r="O2587" t="s">
        <v>43</v>
      </c>
    </row>
    <row r="2588" spans="1:15" x14ac:dyDescent="0.25">
      <c r="A2588" t="s">
        <v>197</v>
      </c>
      <c r="B2588">
        <v>529.48699999999997</v>
      </c>
      <c r="C2588">
        <v>475.99900000000002</v>
      </c>
      <c r="D2588">
        <v>475.952</v>
      </c>
      <c r="E2588">
        <v>471.84500000000003</v>
      </c>
      <c r="F2588">
        <v>29.9054</v>
      </c>
      <c r="G2588">
        <v>130.64500000000001</v>
      </c>
      <c r="H2588">
        <v>46.767499999999998</v>
      </c>
      <c r="I2588">
        <v>16.163900000000002</v>
      </c>
      <c r="J2588">
        <v>46.365600000000001</v>
      </c>
      <c r="K2588">
        <v>296.32</v>
      </c>
      <c r="L2588">
        <v>1.2329400000000001E-3</v>
      </c>
      <c r="M2588">
        <v>0.99986600000000003</v>
      </c>
      <c r="N2588">
        <v>2</v>
      </c>
      <c r="O2588" t="s">
        <v>43</v>
      </c>
    </row>
    <row r="2589" spans="1:15" x14ac:dyDescent="0.25">
      <c r="A2589" t="s">
        <v>197</v>
      </c>
      <c r="B2589">
        <v>596.13099999999997</v>
      </c>
      <c r="C2589">
        <v>543.11400000000003</v>
      </c>
      <c r="D2589">
        <v>543.03599999999994</v>
      </c>
      <c r="E2589">
        <v>538.78099999999995</v>
      </c>
      <c r="F2589">
        <v>35.293799999999997</v>
      </c>
      <c r="G2589">
        <v>145.65799999999999</v>
      </c>
      <c r="H2589">
        <v>51.634900000000002</v>
      </c>
      <c r="I2589">
        <v>18.456399999999999</v>
      </c>
      <c r="J2589">
        <v>50.585299999999997</v>
      </c>
      <c r="K2589">
        <v>340.50200000000001</v>
      </c>
      <c r="L2589">
        <v>1.23627E-3</v>
      </c>
      <c r="M2589">
        <v>0.99995199999999995</v>
      </c>
      <c r="N2589">
        <v>0</v>
      </c>
      <c r="O2589" t="s">
        <v>43</v>
      </c>
    </row>
    <row r="2590" spans="1:15" x14ac:dyDescent="0.25">
      <c r="A2590" t="s">
        <v>197</v>
      </c>
      <c r="B2590">
        <v>540.51099999999997</v>
      </c>
      <c r="C2590">
        <v>484.43</v>
      </c>
      <c r="D2590">
        <v>484.37599999999998</v>
      </c>
      <c r="E2590">
        <v>480.22</v>
      </c>
      <c r="F2590">
        <v>29.916799999999999</v>
      </c>
      <c r="G2590">
        <v>136.124</v>
      </c>
      <c r="H2590">
        <v>46.548699999999997</v>
      </c>
      <c r="I2590">
        <v>17.122699999999998</v>
      </c>
      <c r="J2590">
        <v>50.563899999999997</v>
      </c>
      <c r="K2590">
        <v>298.87799999999999</v>
      </c>
      <c r="L2590">
        <v>1.64342E-3</v>
      </c>
      <c r="M2590">
        <v>0.99987899999999996</v>
      </c>
      <c r="N2590">
        <v>0</v>
      </c>
      <c r="O2590" t="s">
        <v>43</v>
      </c>
    </row>
    <row r="2591" spans="1:15" x14ac:dyDescent="0.25">
      <c r="A2591" t="s">
        <v>197</v>
      </c>
      <c r="B2591">
        <v>535.96299999999997</v>
      </c>
      <c r="C2591">
        <v>483.42899999999997</v>
      </c>
      <c r="D2591">
        <v>483.387</v>
      </c>
      <c r="E2591">
        <v>479.26499999999999</v>
      </c>
      <c r="F2591">
        <v>29.538799999999998</v>
      </c>
      <c r="G2591">
        <v>137.50299999999999</v>
      </c>
      <c r="H2591">
        <v>45.229900000000001</v>
      </c>
      <c r="I2591">
        <v>17.551200000000001</v>
      </c>
      <c r="J2591">
        <v>53.065600000000003</v>
      </c>
      <c r="K2591">
        <v>297.12200000000001</v>
      </c>
      <c r="L2591">
        <v>1.4782300000000001E-3</v>
      </c>
      <c r="M2591">
        <v>0.99714199999999997</v>
      </c>
      <c r="N2591">
        <v>2</v>
      </c>
      <c r="O2591" t="s">
        <v>43</v>
      </c>
    </row>
    <row r="2592" spans="1:15" x14ac:dyDescent="0.25">
      <c r="A2592" t="s">
        <v>197</v>
      </c>
      <c r="B2592">
        <v>527.00800000000004</v>
      </c>
      <c r="C2592">
        <v>471.34100000000001</v>
      </c>
      <c r="D2592">
        <v>471.30200000000002</v>
      </c>
      <c r="E2592">
        <v>467.20299999999997</v>
      </c>
      <c r="F2592">
        <v>29.728000000000002</v>
      </c>
      <c r="G2592">
        <v>126.22799999999999</v>
      </c>
      <c r="H2592">
        <v>46.271900000000002</v>
      </c>
      <c r="I2592">
        <v>16.341699999999999</v>
      </c>
      <c r="J2592">
        <v>42.3735</v>
      </c>
      <c r="K2592">
        <v>296.31099999999998</v>
      </c>
      <c r="L2592">
        <v>1.23515E-3</v>
      </c>
      <c r="M2592">
        <v>0.99649699999999997</v>
      </c>
      <c r="N2592">
        <v>1</v>
      </c>
      <c r="O2592" t="s">
        <v>43</v>
      </c>
    </row>
    <row r="2593" spans="1:15" x14ac:dyDescent="0.25">
      <c r="A2593" t="s">
        <v>197</v>
      </c>
      <c r="B2593">
        <v>523.48699999999997</v>
      </c>
      <c r="C2593">
        <v>471.44</v>
      </c>
      <c r="D2593">
        <v>471.399</v>
      </c>
      <c r="E2593">
        <v>467.274</v>
      </c>
      <c r="F2593">
        <v>29.744399999999999</v>
      </c>
      <c r="G2593">
        <v>127.996</v>
      </c>
      <c r="H2593">
        <v>46.221800000000002</v>
      </c>
      <c r="I2593">
        <v>15.920299999999999</v>
      </c>
      <c r="J2593">
        <v>44.504100000000001</v>
      </c>
      <c r="K2593">
        <v>294.48200000000003</v>
      </c>
      <c r="L2593">
        <v>1.2321000000000001E-3</v>
      </c>
      <c r="M2593">
        <v>0.99996300000000005</v>
      </c>
      <c r="N2593">
        <v>3</v>
      </c>
      <c r="O2593" t="s">
        <v>43</v>
      </c>
    </row>
    <row r="2594" spans="1:15" x14ac:dyDescent="0.25">
      <c r="A2594" t="s">
        <v>197</v>
      </c>
      <c r="B2594">
        <v>522.70899999999995</v>
      </c>
      <c r="C2594">
        <v>469.98099999999999</v>
      </c>
      <c r="D2594">
        <v>469.93900000000002</v>
      </c>
      <c r="E2594">
        <v>465.82600000000002</v>
      </c>
      <c r="F2594">
        <v>29.8383</v>
      </c>
      <c r="G2594">
        <v>127</v>
      </c>
      <c r="H2594">
        <v>46.400599999999997</v>
      </c>
      <c r="I2594">
        <v>16.094100000000001</v>
      </c>
      <c r="J2594">
        <v>43.0809</v>
      </c>
      <c r="K2594">
        <v>293.94900000000001</v>
      </c>
      <c r="L2594">
        <v>1.2300600000000001E-3</v>
      </c>
      <c r="M2594">
        <v>0.99843099999999996</v>
      </c>
      <c r="N2594">
        <v>1</v>
      </c>
      <c r="O2594" t="s">
        <v>43</v>
      </c>
    </row>
    <row r="2595" spans="1:15" x14ac:dyDescent="0.25">
      <c r="A2595" t="s">
        <v>197</v>
      </c>
      <c r="B2595">
        <v>522.19799999999998</v>
      </c>
      <c r="C2595">
        <v>470.15600000000001</v>
      </c>
      <c r="D2595">
        <v>470.11799999999999</v>
      </c>
      <c r="E2595">
        <v>465.99400000000003</v>
      </c>
      <c r="F2595">
        <v>29.698799999999999</v>
      </c>
      <c r="G2595">
        <v>125.977</v>
      </c>
      <c r="H2595">
        <v>46.214700000000001</v>
      </c>
      <c r="I2595">
        <v>16.213100000000001</v>
      </c>
      <c r="J2595">
        <v>42.2059</v>
      </c>
      <c r="K2595">
        <v>295.363</v>
      </c>
      <c r="L2595">
        <v>1.2590399999999999E-3</v>
      </c>
      <c r="M2595">
        <v>0.99960199999999999</v>
      </c>
      <c r="N2595">
        <v>1</v>
      </c>
      <c r="O2595" t="s">
        <v>43</v>
      </c>
    </row>
    <row r="2596" spans="1:15" x14ac:dyDescent="0.25">
      <c r="A2596" t="s">
        <v>197</v>
      </c>
      <c r="B2596">
        <v>526.41</v>
      </c>
      <c r="C2596">
        <v>475.41399999999999</v>
      </c>
      <c r="D2596">
        <v>475.37400000000002</v>
      </c>
      <c r="E2596">
        <v>471.34800000000001</v>
      </c>
      <c r="F2596">
        <v>30.197099999999999</v>
      </c>
      <c r="G2596">
        <v>126.883</v>
      </c>
      <c r="H2596">
        <v>46.485300000000002</v>
      </c>
      <c r="I2596">
        <v>16.480699999999999</v>
      </c>
      <c r="J2596">
        <v>42.142899999999997</v>
      </c>
      <c r="K2596">
        <v>299.02800000000002</v>
      </c>
      <c r="L2596">
        <v>1.2306800000000001E-3</v>
      </c>
      <c r="M2596">
        <v>0.99981699999999996</v>
      </c>
      <c r="N2596">
        <v>3</v>
      </c>
      <c r="O2596" t="s">
        <v>43</v>
      </c>
    </row>
    <row r="2597" spans="1:15" x14ac:dyDescent="0.25">
      <c r="A2597" t="s">
        <v>197</v>
      </c>
      <c r="B2597">
        <v>524.22</v>
      </c>
      <c r="C2597">
        <v>474.33800000000002</v>
      </c>
      <c r="D2597">
        <v>474.29899999999998</v>
      </c>
      <c r="E2597">
        <v>470.25400000000002</v>
      </c>
      <c r="F2597">
        <v>30.364100000000001</v>
      </c>
      <c r="G2597">
        <v>126.633</v>
      </c>
      <c r="H2597">
        <v>47.192500000000003</v>
      </c>
      <c r="I2597">
        <v>16.214300000000001</v>
      </c>
      <c r="J2597">
        <v>41.5807</v>
      </c>
      <c r="K2597">
        <v>298.07299999999998</v>
      </c>
      <c r="L2597">
        <v>1.25421E-3</v>
      </c>
      <c r="M2597">
        <v>0.99991200000000002</v>
      </c>
      <c r="N2597">
        <v>2</v>
      </c>
      <c r="O2597" t="s">
        <v>43</v>
      </c>
    </row>
    <row r="2598" spans="1:15" x14ac:dyDescent="0.25">
      <c r="A2598" t="s">
        <v>197</v>
      </c>
      <c r="B2598">
        <v>518.92399999999998</v>
      </c>
      <c r="C2598">
        <v>467.37799999999999</v>
      </c>
      <c r="D2598">
        <v>467.34300000000002</v>
      </c>
      <c r="E2598">
        <v>463.21899999999999</v>
      </c>
      <c r="F2598">
        <v>29.488499999999998</v>
      </c>
      <c r="G2598">
        <v>124.867</v>
      </c>
      <c r="H2598">
        <v>46.591999999999999</v>
      </c>
      <c r="I2598">
        <v>16.005500000000001</v>
      </c>
      <c r="J2598">
        <v>41.103999999999999</v>
      </c>
      <c r="K2598">
        <v>294.005</v>
      </c>
      <c r="L2598">
        <v>1.24333E-3</v>
      </c>
      <c r="M2598">
        <v>0.99990100000000004</v>
      </c>
      <c r="N2598">
        <v>1</v>
      </c>
      <c r="O2598" t="s">
        <v>43</v>
      </c>
    </row>
    <row r="2599" spans="1:15" x14ac:dyDescent="0.25">
      <c r="A2599" t="s">
        <v>197</v>
      </c>
      <c r="B2599">
        <v>525.43799999999999</v>
      </c>
      <c r="C2599">
        <v>474.60300000000001</v>
      </c>
      <c r="D2599">
        <v>474.56400000000002</v>
      </c>
      <c r="E2599">
        <v>470.51600000000002</v>
      </c>
      <c r="F2599">
        <v>30.122800000000002</v>
      </c>
      <c r="G2599">
        <v>126.041</v>
      </c>
      <c r="H2599">
        <v>46.400199999999998</v>
      </c>
      <c r="I2599">
        <v>16.203099999999999</v>
      </c>
      <c r="J2599">
        <v>41.700299999999999</v>
      </c>
      <c r="K2599">
        <v>299.13099999999997</v>
      </c>
      <c r="L2599">
        <v>1.2308600000000001E-3</v>
      </c>
      <c r="M2599">
        <v>0.99999899999999997</v>
      </c>
      <c r="N2599">
        <v>0</v>
      </c>
      <c r="O2599" t="s">
        <v>43</v>
      </c>
    </row>
    <row r="2600" spans="1:15" x14ac:dyDescent="0.25">
      <c r="A2600" t="s">
        <v>197</v>
      </c>
      <c r="B2600">
        <v>529.01700000000005</v>
      </c>
      <c r="C2600">
        <v>477.13099999999997</v>
      </c>
      <c r="D2600">
        <v>477.08800000000002</v>
      </c>
      <c r="E2600">
        <v>473.04599999999999</v>
      </c>
      <c r="F2600">
        <v>30.250299999999999</v>
      </c>
      <c r="G2600">
        <v>127.40900000000001</v>
      </c>
      <c r="H2600">
        <v>46.470399999999998</v>
      </c>
      <c r="I2600">
        <v>16.284700000000001</v>
      </c>
      <c r="J2600">
        <v>42.990499999999997</v>
      </c>
      <c r="K2600">
        <v>300.233</v>
      </c>
      <c r="L2600">
        <v>2.3417199999999998E-3</v>
      </c>
      <c r="M2600">
        <v>0.99927500000000002</v>
      </c>
      <c r="N2600">
        <v>1</v>
      </c>
      <c r="O2600" t="s">
        <v>43</v>
      </c>
    </row>
    <row r="2601" spans="1:15" x14ac:dyDescent="0.25">
      <c r="A2601" t="s">
        <v>197</v>
      </c>
      <c r="B2601">
        <v>524.10599999999999</v>
      </c>
      <c r="C2601">
        <v>469.911</v>
      </c>
      <c r="D2601">
        <v>469.87299999999999</v>
      </c>
      <c r="E2601">
        <v>465.69499999999999</v>
      </c>
      <c r="F2601">
        <v>30.0474</v>
      </c>
      <c r="G2601">
        <v>125.67400000000001</v>
      </c>
      <c r="H2601">
        <v>46.3628</v>
      </c>
      <c r="I2601">
        <v>16.311800000000002</v>
      </c>
      <c r="J2601">
        <v>41.395299999999999</v>
      </c>
      <c r="K2601">
        <v>294.94600000000003</v>
      </c>
      <c r="L2601">
        <v>1.23087E-3</v>
      </c>
      <c r="M2601">
        <v>0.99884399999999995</v>
      </c>
      <c r="N2601">
        <v>2</v>
      </c>
      <c r="O2601" t="s">
        <v>43</v>
      </c>
    </row>
    <row r="2602" spans="1:15" x14ac:dyDescent="0.25">
      <c r="A2602" t="s">
        <v>197</v>
      </c>
      <c r="B2602">
        <v>537.77800000000002</v>
      </c>
      <c r="C2602">
        <v>483.36599999999999</v>
      </c>
      <c r="D2602">
        <v>483.32600000000002</v>
      </c>
      <c r="E2602">
        <v>479.38799999999998</v>
      </c>
      <c r="F2602">
        <v>30.838799999999999</v>
      </c>
      <c r="G2602">
        <v>128.54900000000001</v>
      </c>
      <c r="H2602">
        <v>46.274900000000002</v>
      </c>
      <c r="I2602">
        <v>16.701699999999999</v>
      </c>
      <c r="J2602">
        <v>43.2104</v>
      </c>
      <c r="K2602">
        <v>304.39400000000001</v>
      </c>
      <c r="L2602">
        <v>1.23025E-3</v>
      </c>
      <c r="M2602">
        <v>0.99841899999999995</v>
      </c>
      <c r="N2602">
        <v>0</v>
      </c>
      <c r="O2602" t="s">
        <v>43</v>
      </c>
    </row>
    <row r="2603" spans="1:15" x14ac:dyDescent="0.25">
      <c r="A2603" t="s">
        <v>197</v>
      </c>
      <c r="B2603">
        <v>533.13099999999997</v>
      </c>
      <c r="C2603">
        <v>481.93700000000001</v>
      </c>
      <c r="D2603">
        <v>481.899</v>
      </c>
      <c r="E2603">
        <v>477.97399999999999</v>
      </c>
      <c r="F2603">
        <v>30.661000000000001</v>
      </c>
      <c r="G2603">
        <v>127.371</v>
      </c>
      <c r="H2603">
        <v>46.261899999999997</v>
      </c>
      <c r="I2603">
        <v>16.759399999999999</v>
      </c>
      <c r="J2603">
        <v>42.018999999999998</v>
      </c>
      <c r="K2603">
        <v>304.46899999999999</v>
      </c>
      <c r="L2603">
        <v>1.2300600000000001E-3</v>
      </c>
      <c r="M2603">
        <v>0.99997999999999998</v>
      </c>
      <c r="N2603">
        <v>2</v>
      </c>
      <c r="O2603" t="s">
        <v>43</v>
      </c>
    </row>
    <row r="2604" spans="1:15" x14ac:dyDescent="0.25">
      <c r="A2604" t="s">
        <v>197</v>
      </c>
      <c r="B2604">
        <v>528.30600000000004</v>
      </c>
      <c r="C2604">
        <v>474.23200000000003</v>
      </c>
      <c r="D2604">
        <v>474.19299999999998</v>
      </c>
      <c r="E2604">
        <v>470.12200000000001</v>
      </c>
      <c r="F2604">
        <v>30.093499999999999</v>
      </c>
      <c r="G2604">
        <v>126.967</v>
      </c>
      <c r="H2604">
        <v>46.226399999999998</v>
      </c>
      <c r="I2604">
        <v>16.432400000000001</v>
      </c>
      <c r="J2604">
        <v>42.833300000000001</v>
      </c>
      <c r="K2604">
        <v>298.06099999999998</v>
      </c>
      <c r="L2604">
        <v>1.4135899999999999E-3</v>
      </c>
      <c r="M2604">
        <v>0.99883999999999995</v>
      </c>
      <c r="N2604">
        <v>4</v>
      </c>
      <c r="O2604" t="s">
        <v>43</v>
      </c>
    </row>
    <row r="2605" spans="1:15" x14ac:dyDescent="0.25">
      <c r="A2605" t="s">
        <v>197</v>
      </c>
      <c r="B2605">
        <v>529.04999999999995</v>
      </c>
      <c r="C2605">
        <v>476.92</v>
      </c>
      <c r="D2605">
        <v>476.88099999999997</v>
      </c>
      <c r="E2605">
        <v>472.851</v>
      </c>
      <c r="F2605">
        <v>30.206199999999999</v>
      </c>
      <c r="G2605">
        <v>127.35599999999999</v>
      </c>
      <c r="H2605">
        <v>46.445999999999998</v>
      </c>
      <c r="I2605">
        <v>16.399699999999999</v>
      </c>
      <c r="J2605">
        <v>43.052999999999997</v>
      </c>
      <c r="K2605">
        <v>300.22800000000001</v>
      </c>
      <c r="L2605">
        <v>1.2300799999999999E-3</v>
      </c>
      <c r="M2605">
        <v>0.99709499999999995</v>
      </c>
      <c r="N2605">
        <v>1</v>
      </c>
      <c r="O2605" t="s">
        <v>43</v>
      </c>
    </row>
    <row r="2606" spans="1:15" x14ac:dyDescent="0.25">
      <c r="A2606" t="s">
        <v>197</v>
      </c>
      <c r="B2606">
        <v>522.29899999999998</v>
      </c>
      <c r="C2606">
        <v>469.57400000000001</v>
      </c>
      <c r="D2606">
        <v>469.536</v>
      </c>
      <c r="E2606">
        <v>465.41399999999999</v>
      </c>
      <c r="F2606">
        <v>29.6752</v>
      </c>
      <c r="G2606">
        <v>126.07</v>
      </c>
      <c r="H2606">
        <v>45.9788</v>
      </c>
      <c r="I2606">
        <v>16.0532</v>
      </c>
      <c r="J2606">
        <v>42.560499999999998</v>
      </c>
      <c r="K2606">
        <v>294.673</v>
      </c>
      <c r="L2606">
        <v>1.24847E-3</v>
      </c>
      <c r="M2606">
        <v>0.99990900000000005</v>
      </c>
      <c r="N2606">
        <v>2</v>
      </c>
      <c r="O2606" t="s">
        <v>43</v>
      </c>
    </row>
    <row r="2607" spans="1:15" x14ac:dyDescent="0.25">
      <c r="A2607" t="s">
        <v>197</v>
      </c>
      <c r="B2607">
        <v>526.05799999999999</v>
      </c>
      <c r="C2607">
        <v>474.66</v>
      </c>
      <c r="D2607">
        <v>474.62299999999999</v>
      </c>
      <c r="E2607">
        <v>470.584</v>
      </c>
      <c r="F2607">
        <v>30.332100000000001</v>
      </c>
      <c r="G2607">
        <v>126.637</v>
      </c>
      <c r="H2607">
        <v>46.235100000000003</v>
      </c>
      <c r="I2607">
        <v>16.2422</v>
      </c>
      <c r="J2607">
        <v>42.1875</v>
      </c>
      <c r="K2607">
        <v>298.17899999999997</v>
      </c>
      <c r="L2607">
        <v>1.2424000000000001E-3</v>
      </c>
      <c r="M2607">
        <v>0.99839199999999995</v>
      </c>
      <c r="N2607">
        <v>0</v>
      </c>
      <c r="O2607" t="s">
        <v>43</v>
      </c>
    </row>
    <row r="2608" spans="1:15" x14ac:dyDescent="0.25">
      <c r="A2608" t="s">
        <v>197</v>
      </c>
      <c r="B2608">
        <v>524.53700000000003</v>
      </c>
      <c r="C2608">
        <v>472.60300000000001</v>
      </c>
      <c r="D2608">
        <v>472.56299999999999</v>
      </c>
      <c r="E2608">
        <v>468.44099999999997</v>
      </c>
      <c r="F2608">
        <v>29.762699999999999</v>
      </c>
      <c r="G2608">
        <v>127.21299999999999</v>
      </c>
      <c r="H2608">
        <v>46.675800000000002</v>
      </c>
      <c r="I2608">
        <v>16.465599999999998</v>
      </c>
      <c r="J2608">
        <v>42.721200000000003</v>
      </c>
      <c r="K2608">
        <v>296.56900000000002</v>
      </c>
      <c r="L2608">
        <v>1.2396E-3</v>
      </c>
      <c r="M2608">
        <v>0.99900999999999995</v>
      </c>
      <c r="N2608">
        <v>1</v>
      </c>
      <c r="O2608" t="s">
        <v>43</v>
      </c>
    </row>
    <row r="2609" spans="1:15" x14ac:dyDescent="0.25">
      <c r="A2609" t="s">
        <v>197</v>
      </c>
      <c r="B2609">
        <v>522.25900000000001</v>
      </c>
      <c r="C2609">
        <v>471.00400000000002</v>
      </c>
      <c r="D2609">
        <v>470.96600000000001</v>
      </c>
      <c r="E2609">
        <v>466.834</v>
      </c>
      <c r="F2609">
        <v>29.7928</v>
      </c>
      <c r="G2609">
        <v>126.79</v>
      </c>
      <c r="H2609">
        <v>46.219200000000001</v>
      </c>
      <c r="I2609">
        <v>16.238099999999999</v>
      </c>
      <c r="J2609">
        <v>42.936300000000003</v>
      </c>
      <c r="K2609">
        <v>295.31299999999999</v>
      </c>
      <c r="L2609">
        <v>1.2300799999999999E-3</v>
      </c>
      <c r="M2609">
        <v>0.99997400000000003</v>
      </c>
      <c r="N2609">
        <v>1</v>
      </c>
      <c r="O2609" t="s">
        <v>43</v>
      </c>
    </row>
    <row r="2610" spans="1:15" x14ac:dyDescent="0.25">
      <c r="A2610" t="s">
        <v>197</v>
      </c>
      <c r="B2610">
        <v>523.14499999999998</v>
      </c>
      <c r="C2610">
        <v>470.74599999999998</v>
      </c>
      <c r="D2610">
        <v>470.709</v>
      </c>
      <c r="E2610">
        <v>466.59699999999998</v>
      </c>
      <c r="F2610">
        <v>29.521699999999999</v>
      </c>
      <c r="G2610">
        <v>127.812</v>
      </c>
      <c r="H2610">
        <v>45.913899999999998</v>
      </c>
      <c r="I2610">
        <v>16.197299999999998</v>
      </c>
      <c r="J2610">
        <v>44.326000000000001</v>
      </c>
      <c r="K2610">
        <v>294.32</v>
      </c>
      <c r="L2610">
        <v>1.2837300000000001E-3</v>
      </c>
      <c r="M2610">
        <v>0.99980800000000003</v>
      </c>
      <c r="N2610">
        <v>1</v>
      </c>
      <c r="O2610" t="s">
        <v>43</v>
      </c>
    </row>
    <row r="2611" spans="1:15" x14ac:dyDescent="0.25">
      <c r="A2611" t="s">
        <v>197</v>
      </c>
      <c r="B2611">
        <v>520.09699999999998</v>
      </c>
      <c r="C2611">
        <v>469.77199999999999</v>
      </c>
      <c r="D2611">
        <v>469.738</v>
      </c>
      <c r="E2611">
        <v>465.63099999999997</v>
      </c>
      <c r="F2611">
        <v>29.422899999999998</v>
      </c>
      <c r="G2611">
        <v>126.03100000000001</v>
      </c>
      <c r="H2611">
        <v>45.987099999999998</v>
      </c>
      <c r="I2611">
        <v>16.520199999999999</v>
      </c>
      <c r="J2611">
        <v>42.164700000000003</v>
      </c>
      <c r="K2611">
        <v>295.18099999999998</v>
      </c>
      <c r="L2611">
        <v>1.23178E-3</v>
      </c>
      <c r="M2611">
        <v>0.99981399999999998</v>
      </c>
      <c r="N2611">
        <v>1</v>
      </c>
      <c r="O2611" t="s">
        <v>43</v>
      </c>
    </row>
    <row r="2612" spans="1:15" x14ac:dyDescent="0.25">
      <c r="A2612" t="s">
        <v>197</v>
      </c>
      <c r="B2612">
        <v>520.07500000000005</v>
      </c>
      <c r="C2612">
        <v>470.238</v>
      </c>
      <c r="D2612">
        <v>470.2</v>
      </c>
      <c r="E2612">
        <v>466.08199999999999</v>
      </c>
      <c r="F2612">
        <v>29.509899999999998</v>
      </c>
      <c r="G2612">
        <v>127.325</v>
      </c>
      <c r="H2612">
        <v>46.020299999999999</v>
      </c>
      <c r="I2612">
        <v>16.143799999999999</v>
      </c>
      <c r="J2612">
        <v>43.724499999999999</v>
      </c>
      <c r="K2612">
        <v>294.30200000000002</v>
      </c>
      <c r="L2612">
        <v>1.2300900000000001E-3</v>
      </c>
      <c r="M2612">
        <v>0.99993600000000005</v>
      </c>
      <c r="N2612">
        <v>1</v>
      </c>
      <c r="O2612" t="s">
        <v>43</v>
      </c>
    </row>
    <row r="2613" spans="1:15" x14ac:dyDescent="0.25">
      <c r="A2613" t="s">
        <v>197</v>
      </c>
      <c r="B2613">
        <v>520.19200000000001</v>
      </c>
      <c r="C2613">
        <v>467.69499999999999</v>
      </c>
      <c r="D2613">
        <v>467.66</v>
      </c>
      <c r="E2613">
        <v>463.54</v>
      </c>
      <c r="F2613">
        <v>29.480399999999999</v>
      </c>
      <c r="G2613">
        <v>125.9</v>
      </c>
      <c r="H2613">
        <v>45.939</v>
      </c>
      <c r="I2613">
        <v>16.965699999999998</v>
      </c>
      <c r="J2613">
        <v>41.955599999999997</v>
      </c>
      <c r="K2613">
        <v>293.39100000000002</v>
      </c>
      <c r="L2613">
        <v>1.3558299999999999E-3</v>
      </c>
      <c r="M2613">
        <v>0.99999400000000005</v>
      </c>
      <c r="N2613">
        <v>3</v>
      </c>
      <c r="O2613" t="s">
        <v>43</v>
      </c>
    </row>
    <row r="2614" spans="1:15" x14ac:dyDescent="0.25">
      <c r="A2614" t="s">
        <v>197</v>
      </c>
      <c r="B2614">
        <v>520.86</v>
      </c>
      <c r="C2614">
        <v>469.06299999999999</v>
      </c>
      <c r="D2614">
        <v>469.02600000000001</v>
      </c>
      <c r="E2614">
        <v>464.91300000000001</v>
      </c>
      <c r="F2614">
        <v>29.5777</v>
      </c>
      <c r="G2614">
        <v>125.249</v>
      </c>
      <c r="H2614">
        <v>46.014200000000002</v>
      </c>
      <c r="I2614">
        <v>16.078600000000002</v>
      </c>
      <c r="J2614">
        <v>41.729100000000003</v>
      </c>
      <c r="K2614">
        <v>295.03199999999998</v>
      </c>
      <c r="L2614">
        <v>1.23007E-3</v>
      </c>
      <c r="M2614">
        <v>0.99936100000000005</v>
      </c>
      <c r="N2614">
        <v>0</v>
      </c>
      <c r="O2614" t="s">
        <v>43</v>
      </c>
    </row>
    <row r="2615" spans="1:15" x14ac:dyDescent="0.25">
      <c r="A2615" t="s">
        <v>197</v>
      </c>
      <c r="B2615">
        <v>519.44399999999996</v>
      </c>
      <c r="C2615">
        <v>467.94</v>
      </c>
      <c r="D2615">
        <v>467.90499999999997</v>
      </c>
      <c r="E2615">
        <v>463.79399999999998</v>
      </c>
      <c r="F2615">
        <v>29.452000000000002</v>
      </c>
      <c r="G2615">
        <v>125.768</v>
      </c>
      <c r="H2615">
        <v>46.015999999999998</v>
      </c>
      <c r="I2615">
        <v>16.228400000000001</v>
      </c>
      <c r="J2615">
        <v>42.231900000000003</v>
      </c>
      <c r="K2615">
        <v>293.70100000000002</v>
      </c>
      <c r="L2615">
        <v>1.28181E-3</v>
      </c>
      <c r="M2615">
        <v>0.99991799999999997</v>
      </c>
      <c r="N2615">
        <v>1</v>
      </c>
      <c r="O2615" t="s">
        <v>43</v>
      </c>
    </row>
    <row r="2616" spans="1:15" x14ac:dyDescent="0.25">
      <c r="A2616" t="s">
        <v>197</v>
      </c>
      <c r="B2616">
        <v>519.88900000000001</v>
      </c>
      <c r="C2616">
        <v>469.20400000000001</v>
      </c>
      <c r="D2616">
        <v>469.166</v>
      </c>
      <c r="E2616">
        <v>465.05599999999998</v>
      </c>
      <c r="F2616">
        <v>29.622599999999998</v>
      </c>
      <c r="G2616">
        <v>126.245</v>
      </c>
      <c r="H2616">
        <v>45.985199999999999</v>
      </c>
      <c r="I2616">
        <v>16.3355</v>
      </c>
      <c r="J2616">
        <v>42.834000000000003</v>
      </c>
      <c r="K2616">
        <v>294.40499999999997</v>
      </c>
      <c r="L2616">
        <v>1.29436E-3</v>
      </c>
      <c r="M2616">
        <v>0.99637100000000001</v>
      </c>
      <c r="N2616">
        <v>1</v>
      </c>
      <c r="O2616" t="s">
        <v>43</v>
      </c>
    </row>
    <row r="2617" spans="1:15" x14ac:dyDescent="0.25">
      <c r="A2617" t="s">
        <v>197</v>
      </c>
      <c r="B2617">
        <v>520.44500000000005</v>
      </c>
      <c r="C2617">
        <v>469.48500000000001</v>
      </c>
      <c r="D2617">
        <v>469.45100000000002</v>
      </c>
      <c r="E2617">
        <v>465.339</v>
      </c>
      <c r="F2617">
        <v>29.450600000000001</v>
      </c>
      <c r="G2617">
        <v>125.947</v>
      </c>
      <c r="H2617">
        <v>45.964799999999997</v>
      </c>
      <c r="I2617">
        <v>16.655899999999999</v>
      </c>
      <c r="J2617">
        <v>41.814700000000002</v>
      </c>
      <c r="K2617">
        <v>294.892</v>
      </c>
      <c r="L2617">
        <v>1.32474E-3</v>
      </c>
      <c r="M2617">
        <v>0.999996</v>
      </c>
      <c r="N2617">
        <v>2</v>
      </c>
      <c r="O2617" t="s">
        <v>43</v>
      </c>
    </row>
    <row r="2618" spans="1:15" x14ac:dyDescent="0.25">
      <c r="A2618" t="s">
        <v>197</v>
      </c>
      <c r="B2618">
        <v>522.15</v>
      </c>
      <c r="C2618">
        <v>470.53800000000001</v>
      </c>
      <c r="D2618">
        <v>470.50400000000002</v>
      </c>
      <c r="E2618">
        <v>466.38499999999999</v>
      </c>
      <c r="F2618">
        <v>29.446999999999999</v>
      </c>
      <c r="G2618">
        <v>127.011</v>
      </c>
      <c r="H2618">
        <v>45.948</v>
      </c>
      <c r="I2618">
        <v>16.963200000000001</v>
      </c>
      <c r="J2618">
        <v>42.838999999999999</v>
      </c>
      <c r="K2618">
        <v>295.05500000000001</v>
      </c>
      <c r="L2618">
        <v>1.23018E-3</v>
      </c>
      <c r="M2618">
        <v>0.99885800000000002</v>
      </c>
      <c r="N2618">
        <v>1</v>
      </c>
      <c r="O2618" t="s">
        <v>43</v>
      </c>
    </row>
    <row r="2619" spans="1:15" x14ac:dyDescent="0.25">
      <c r="A2619" t="s">
        <v>197</v>
      </c>
      <c r="B2619">
        <v>519.74199999999996</v>
      </c>
      <c r="C2619">
        <v>468.67099999999999</v>
      </c>
      <c r="D2619">
        <v>468.63600000000002</v>
      </c>
      <c r="E2619">
        <v>464.51900000000001</v>
      </c>
      <c r="F2619">
        <v>29.484999999999999</v>
      </c>
      <c r="G2619">
        <v>126.916</v>
      </c>
      <c r="H2619">
        <v>46.064399999999999</v>
      </c>
      <c r="I2619">
        <v>16.457100000000001</v>
      </c>
      <c r="J2619">
        <v>43.018099999999997</v>
      </c>
      <c r="K2619">
        <v>293.17700000000002</v>
      </c>
      <c r="L2619">
        <v>1.2764E-3</v>
      </c>
      <c r="M2619">
        <v>0.99953999999999998</v>
      </c>
      <c r="N2619">
        <v>0</v>
      </c>
      <c r="O2619" t="s">
        <v>43</v>
      </c>
    </row>
    <row r="2620" spans="1:15" x14ac:dyDescent="0.25">
      <c r="A2620" t="s">
        <v>197</v>
      </c>
      <c r="B2620">
        <v>519.79</v>
      </c>
      <c r="C2620">
        <v>467.25700000000001</v>
      </c>
      <c r="D2620">
        <v>467.22</v>
      </c>
      <c r="E2620">
        <v>463.10899999999998</v>
      </c>
      <c r="F2620">
        <v>29.527000000000001</v>
      </c>
      <c r="G2620">
        <v>125.937</v>
      </c>
      <c r="H2620">
        <v>46.046199999999999</v>
      </c>
      <c r="I2620">
        <v>16.6723</v>
      </c>
      <c r="J2620">
        <v>41.811500000000002</v>
      </c>
      <c r="K2620">
        <v>292.767</v>
      </c>
      <c r="L2620">
        <v>1.2386400000000001E-3</v>
      </c>
      <c r="M2620">
        <v>0.99631899999999995</v>
      </c>
      <c r="N2620">
        <v>1</v>
      </c>
      <c r="O2620" t="s">
        <v>43</v>
      </c>
    </row>
    <row r="2621" spans="1:15" x14ac:dyDescent="0.25">
      <c r="A2621" t="s">
        <v>197</v>
      </c>
      <c r="B2621">
        <v>518.28700000000003</v>
      </c>
      <c r="C2621">
        <v>468.16500000000002</v>
      </c>
      <c r="D2621">
        <v>468.13</v>
      </c>
      <c r="E2621">
        <v>464.01799999999997</v>
      </c>
      <c r="F2621">
        <v>29.465599999999998</v>
      </c>
      <c r="G2621">
        <v>127.178</v>
      </c>
      <c r="H2621">
        <v>45.788200000000003</v>
      </c>
      <c r="I2621">
        <v>16.198499999999999</v>
      </c>
      <c r="J2621">
        <v>43.969200000000001</v>
      </c>
      <c r="K2621">
        <v>292.49900000000002</v>
      </c>
      <c r="L2621">
        <v>1.29087E-3</v>
      </c>
      <c r="M2621">
        <v>0.99843599999999999</v>
      </c>
      <c r="N2621">
        <v>3</v>
      </c>
      <c r="O2621" t="s">
        <v>43</v>
      </c>
    </row>
    <row r="2622" spans="1:15" x14ac:dyDescent="0.25">
      <c r="A2622" t="s">
        <v>197</v>
      </c>
      <c r="B2622">
        <v>519.75800000000004</v>
      </c>
      <c r="C2622">
        <v>468.41399999999999</v>
      </c>
      <c r="D2622">
        <v>468.37900000000002</v>
      </c>
      <c r="E2622">
        <v>464.27100000000002</v>
      </c>
      <c r="F2622">
        <v>29.4848</v>
      </c>
      <c r="G2622">
        <v>128.21299999999999</v>
      </c>
      <c r="H2622">
        <v>46.037300000000002</v>
      </c>
      <c r="I2622">
        <v>16.658300000000001</v>
      </c>
      <c r="J2622">
        <v>44.239199999999997</v>
      </c>
      <c r="K2622">
        <v>291.70299999999997</v>
      </c>
      <c r="L2622">
        <v>1.2815999999999999E-3</v>
      </c>
      <c r="M2622">
        <v>0.998946</v>
      </c>
      <c r="N2622">
        <v>2</v>
      </c>
      <c r="O2622" t="s">
        <v>43</v>
      </c>
    </row>
    <row r="2623" spans="1:15" x14ac:dyDescent="0.25">
      <c r="A2623" t="s">
        <v>197</v>
      </c>
      <c r="B2623">
        <v>519.51300000000003</v>
      </c>
      <c r="C2623">
        <v>468.82400000000001</v>
      </c>
      <c r="D2623">
        <v>468.78899999999999</v>
      </c>
      <c r="E2623">
        <v>464.673</v>
      </c>
      <c r="F2623">
        <v>29.4938</v>
      </c>
      <c r="G2623">
        <v>125.818</v>
      </c>
      <c r="H2623">
        <v>45.973799999999997</v>
      </c>
      <c r="I2623">
        <v>16.611999999999998</v>
      </c>
      <c r="J2623">
        <v>41.930300000000003</v>
      </c>
      <c r="K2623">
        <v>294.50200000000001</v>
      </c>
      <c r="L2623">
        <v>1.3594099999999999E-3</v>
      </c>
      <c r="M2623">
        <v>0.99771500000000002</v>
      </c>
      <c r="N2623">
        <v>1</v>
      </c>
      <c r="O2623" t="s">
        <v>43</v>
      </c>
    </row>
    <row r="2624" spans="1:15" x14ac:dyDescent="0.25">
      <c r="A2624" t="s">
        <v>197</v>
      </c>
      <c r="B2624">
        <v>518.50699999999995</v>
      </c>
      <c r="C2624">
        <v>468.13</v>
      </c>
      <c r="D2624">
        <v>468.09300000000002</v>
      </c>
      <c r="E2624">
        <v>463.976</v>
      </c>
      <c r="F2624">
        <v>29.500399999999999</v>
      </c>
      <c r="G2624">
        <v>125.68899999999999</v>
      </c>
      <c r="H2624">
        <v>45.931399999999996</v>
      </c>
      <c r="I2624">
        <v>16.213899999999999</v>
      </c>
      <c r="J2624">
        <v>42.056100000000001</v>
      </c>
      <c r="K2624">
        <v>293.78899999999999</v>
      </c>
      <c r="L2624">
        <v>1.2864700000000001E-3</v>
      </c>
      <c r="M2624">
        <v>0.99988900000000003</v>
      </c>
      <c r="N2624">
        <v>1</v>
      </c>
      <c r="O2624" t="s">
        <v>43</v>
      </c>
    </row>
    <row r="2625" spans="1:25" x14ac:dyDescent="0.25">
      <c r="A2625" t="s">
        <v>197</v>
      </c>
      <c r="B2625">
        <v>522.98800000000006</v>
      </c>
      <c r="C2625">
        <v>471.28500000000003</v>
      </c>
      <c r="D2625">
        <v>471.24799999999999</v>
      </c>
      <c r="E2625">
        <v>467.13600000000002</v>
      </c>
      <c r="F2625">
        <v>29.462499999999999</v>
      </c>
      <c r="G2625">
        <v>125.46899999999999</v>
      </c>
      <c r="H2625">
        <v>45.931800000000003</v>
      </c>
      <c r="I2625">
        <v>16.309200000000001</v>
      </c>
      <c r="J2625">
        <v>41.7301</v>
      </c>
      <c r="K2625">
        <v>297.15899999999999</v>
      </c>
      <c r="L2625">
        <v>1.23318E-3</v>
      </c>
      <c r="M2625">
        <v>0.99990000000000001</v>
      </c>
      <c r="N2625">
        <v>0</v>
      </c>
      <c r="O2625" t="s">
        <v>43</v>
      </c>
    </row>
    <row r="2626" spans="1:25" x14ac:dyDescent="0.25">
      <c r="A2626" t="s">
        <v>197</v>
      </c>
      <c r="B2626">
        <v>520.93700000000001</v>
      </c>
      <c r="C2626">
        <v>470.75299999999999</v>
      </c>
      <c r="D2626">
        <v>470.71800000000002</v>
      </c>
      <c r="E2626">
        <v>466.608</v>
      </c>
      <c r="F2626">
        <v>29.597300000000001</v>
      </c>
      <c r="G2626">
        <v>126.17400000000001</v>
      </c>
      <c r="H2626">
        <v>45.841200000000001</v>
      </c>
      <c r="I2626">
        <v>16.2439</v>
      </c>
      <c r="J2626">
        <v>42.890799999999999</v>
      </c>
      <c r="K2626">
        <v>295.94600000000003</v>
      </c>
      <c r="L2626">
        <v>1.2682100000000001E-3</v>
      </c>
      <c r="M2626">
        <v>0.99996499999999999</v>
      </c>
      <c r="N2626">
        <v>1</v>
      </c>
      <c r="O2626" t="s">
        <v>43</v>
      </c>
    </row>
    <row r="2627" spans="1:25" x14ac:dyDescent="0.25">
      <c r="A2627" t="s">
        <v>197</v>
      </c>
      <c r="B2627">
        <v>521.07299999999998</v>
      </c>
      <c r="C2627">
        <v>469.19</v>
      </c>
      <c r="D2627">
        <v>469.154</v>
      </c>
      <c r="E2627">
        <v>465.036</v>
      </c>
      <c r="F2627">
        <v>29.482800000000001</v>
      </c>
      <c r="G2627">
        <v>125.15300000000001</v>
      </c>
      <c r="H2627">
        <v>46.0824</v>
      </c>
      <c r="I2627">
        <v>16.190999999999999</v>
      </c>
      <c r="J2627">
        <v>41.383699999999997</v>
      </c>
      <c r="K2627">
        <v>295.44900000000001</v>
      </c>
      <c r="L2627">
        <v>1.2929700000000001E-3</v>
      </c>
      <c r="M2627">
        <v>0.99991600000000003</v>
      </c>
      <c r="N2627">
        <v>1</v>
      </c>
      <c r="O2627" t="s">
        <v>43</v>
      </c>
    </row>
    <row r="2628" spans="1:25" x14ac:dyDescent="0.25">
      <c r="A2628" t="s">
        <v>197</v>
      </c>
      <c r="B2628">
        <v>521.24099999999999</v>
      </c>
      <c r="C2628">
        <v>470.47500000000002</v>
      </c>
      <c r="D2628">
        <v>470.44099999999997</v>
      </c>
      <c r="E2628">
        <v>466.33199999999999</v>
      </c>
      <c r="F2628">
        <v>29.609400000000001</v>
      </c>
      <c r="G2628">
        <v>126.773</v>
      </c>
      <c r="H2628">
        <v>45.809600000000003</v>
      </c>
      <c r="I2628">
        <v>16.420999999999999</v>
      </c>
      <c r="J2628">
        <v>43.0792</v>
      </c>
      <c r="K2628">
        <v>295.04899999999998</v>
      </c>
      <c r="L2628">
        <v>1.27293E-3</v>
      </c>
      <c r="M2628">
        <v>0.99948899999999996</v>
      </c>
      <c r="N2628">
        <v>1</v>
      </c>
      <c r="O2628" t="s">
        <v>43</v>
      </c>
    </row>
    <row r="2629" spans="1:25" x14ac:dyDescent="0.25">
      <c r="A2629" t="s">
        <v>197</v>
      </c>
      <c r="B2629">
        <v>520.60900000000004</v>
      </c>
      <c r="C2629">
        <v>468.63600000000002</v>
      </c>
      <c r="D2629">
        <v>468.6</v>
      </c>
      <c r="E2629">
        <v>464.49099999999999</v>
      </c>
      <c r="F2629">
        <v>29.5486</v>
      </c>
      <c r="G2629">
        <v>125.084</v>
      </c>
      <c r="H2629">
        <v>46.214700000000001</v>
      </c>
      <c r="I2629">
        <v>16.180700000000002</v>
      </c>
      <c r="J2629">
        <v>41.401800000000001</v>
      </c>
      <c r="K2629">
        <v>294.91899999999998</v>
      </c>
      <c r="L2629">
        <v>1.2303399999999999E-3</v>
      </c>
      <c r="M2629">
        <v>0.99988500000000002</v>
      </c>
      <c r="N2629">
        <v>0</v>
      </c>
      <c r="O2629" t="s">
        <v>43</v>
      </c>
    </row>
    <row r="2630" spans="1:25" x14ac:dyDescent="0.25">
      <c r="A2630" t="s">
        <v>197</v>
      </c>
      <c r="B2630">
        <v>523.41300000000001</v>
      </c>
      <c r="C2630">
        <v>472.10599999999999</v>
      </c>
      <c r="D2630">
        <v>472.06900000000002</v>
      </c>
      <c r="E2630">
        <v>467.95299999999997</v>
      </c>
      <c r="F2630">
        <v>29.477499999999999</v>
      </c>
      <c r="G2630">
        <v>128.76599999999999</v>
      </c>
      <c r="H2630">
        <v>46.030500000000004</v>
      </c>
      <c r="I2630">
        <v>16.841100000000001</v>
      </c>
      <c r="J2630">
        <v>44.478499999999997</v>
      </c>
      <c r="K2630">
        <v>294.77199999999999</v>
      </c>
      <c r="L2630">
        <v>1.24982E-3</v>
      </c>
      <c r="M2630">
        <v>0.99972799999999995</v>
      </c>
      <c r="N2630">
        <v>0</v>
      </c>
      <c r="O2630" t="s">
        <v>43</v>
      </c>
    </row>
    <row r="2631" spans="1:25" x14ac:dyDescent="0.25">
      <c r="A2631" t="s">
        <v>197</v>
      </c>
      <c r="B2631">
        <v>520.23900000000003</v>
      </c>
      <c r="C2631">
        <v>467.29300000000001</v>
      </c>
      <c r="D2631">
        <v>467.25299999999999</v>
      </c>
      <c r="E2631">
        <v>463.13200000000001</v>
      </c>
      <c r="F2631">
        <v>29.6569</v>
      </c>
      <c r="G2631">
        <v>125.815</v>
      </c>
      <c r="H2631">
        <v>46.146000000000001</v>
      </c>
      <c r="I2631">
        <v>16.279</v>
      </c>
      <c r="J2631">
        <v>42.196100000000001</v>
      </c>
      <c r="K2631">
        <v>292.80200000000002</v>
      </c>
      <c r="L2631">
        <v>1.2395100000000001E-3</v>
      </c>
      <c r="M2631">
        <v>0.99998900000000002</v>
      </c>
      <c r="N2631">
        <v>1</v>
      </c>
      <c r="O2631" t="s">
        <v>43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197</v>
      </c>
      <c r="B2632">
        <v>518.85500000000002</v>
      </c>
      <c r="C2632">
        <v>467.88799999999998</v>
      </c>
      <c r="D2632">
        <v>467.851</v>
      </c>
      <c r="E2632">
        <v>463.73500000000001</v>
      </c>
      <c r="F2632">
        <v>29.479800000000001</v>
      </c>
      <c r="G2632">
        <v>126.27500000000001</v>
      </c>
      <c r="H2632">
        <v>45.954900000000002</v>
      </c>
      <c r="I2632">
        <v>16.2498</v>
      </c>
      <c r="J2632">
        <v>42.753300000000003</v>
      </c>
      <c r="K2632">
        <v>293.02699999999999</v>
      </c>
      <c r="L2632">
        <v>1.2408499999999999E-3</v>
      </c>
      <c r="M2632">
        <v>0.99991099999999999</v>
      </c>
      <c r="N2632">
        <v>0</v>
      </c>
      <c r="O2632" t="s">
        <v>43</v>
      </c>
      <c r="R2632">
        <f>AVERAGE(B2583:B2632)</f>
        <v>525.72268000000008</v>
      </c>
      <c r="S2632">
        <f>AVERAGE(C2583:C2632)</f>
        <v>473.80989999999997</v>
      </c>
      <c r="U2632">
        <f>_xlfn.VAR.P(B2583:B2632)</f>
        <v>127.45827265759985</v>
      </c>
      <c r="V2632">
        <f>_xlfn.VAR.P(C2583:C2632)</f>
        <v>118.21685265000009</v>
      </c>
      <c r="X2632">
        <f>1.96*SQRT(U2632)/50</f>
        <v>0.44255788332892032</v>
      </c>
      <c r="Y2632">
        <f>1.96*SQRT(V2632)/50</f>
        <v>0.42621208858512705</v>
      </c>
    </row>
    <row r="2633" spans="1:25" x14ac:dyDescent="0.25">
      <c r="A2633" t="s">
        <v>198</v>
      </c>
      <c r="B2633">
        <v>26415.195</v>
      </c>
      <c r="C2633" t="s">
        <v>37</v>
      </c>
    </row>
    <row r="2634" spans="1:25" x14ac:dyDescent="0.25">
      <c r="A2634" t="s">
        <v>199</v>
      </c>
      <c r="B2634">
        <v>381.79399999999998</v>
      </c>
      <c r="C2634">
        <v>378.839</v>
      </c>
      <c r="D2634">
        <v>328.54399999999998</v>
      </c>
      <c r="E2634">
        <v>323.38400000000001</v>
      </c>
      <c r="F2634">
        <v>30.894200000000001</v>
      </c>
      <c r="G2634">
        <v>1.37619E-3</v>
      </c>
      <c r="H2634">
        <v>0.99990100000000004</v>
      </c>
      <c r="I2634">
        <v>0</v>
      </c>
    </row>
    <row r="2635" spans="1:25" x14ac:dyDescent="0.25">
      <c r="A2635" t="s">
        <v>199</v>
      </c>
      <c r="B2635">
        <v>367.72300000000001</v>
      </c>
      <c r="C2635">
        <v>366.07100000000003</v>
      </c>
      <c r="D2635">
        <v>317.24</v>
      </c>
      <c r="E2635">
        <v>311.48</v>
      </c>
      <c r="F2635">
        <v>30.516200000000001</v>
      </c>
      <c r="G2635">
        <v>1.2306400000000001E-3</v>
      </c>
      <c r="H2635">
        <v>0.999861</v>
      </c>
      <c r="I2635">
        <v>0</v>
      </c>
    </row>
    <row r="2636" spans="1:25" x14ac:dyDescent="0.25">
      <c r="A2636" t="s">
        <v>199</v>
      </c>
      <c r="B2636">
        <v>374.01799999999997</v>
      </c>
      <c r="C2636">
        <v>372.46100000000001</v>
      </c>
      <c r="D2636">
        <v>321.23500000000001</v>
      </c>
      <c r="E2636">
        <v>315.78199999999998</v>
      </c>
      <c r="F2636">
        <v>30.892399999999999</v>
      </c>
      <c r="G2636">
        <v>1.23095E-3</v>
      </c>
      <c r="H2636">
        <v>0.99828799999999995</v>
      </c>
      <c r="I2636">
        <v>0</v>
      </c>
    </row>
    <row r="2637" spans="1:25" x14ac:dyDescent="0.25">
      <c r="A2637" t="s">
        <v>199</v>
      </c>
      <c r="B2637">
        <v>366.358</v>
      </c>
      <c r="C2637">
        <v>364.738</v>
      </c>
      <c r="D2637">
        <v>316.58199999999999</v>
      </c>
      <c r="E2637">
        <v>311.13400000000001</v>
      </c>
      <c r="F2637">
        <v>30.587399999999999</v>
      </c>
      <c r="G2637">
        <v>1.23219E-3</v>
      </c>
      <c r="H2637">
        <v>0.99720600000000004</v>
      </c>
      <c r="I2637">
        <v>0</v>
      </c>
    </row>
    <row r="2638" spans="1:25" x14ac:dyDescent="0.25">
      <c r="A2638" t="s">
        <v>199</v>
      </c>
      <c r="B2638">
        <v>368.73899999999998</v>
      </c>
      <c r="C2638">
        <v>367.14400000000001</v>
      </c>
      <c r="D2638">
        <v>318.06</v>
      </c>
      <c r="E2638">
        <v>312.52800000000002</v>
      </c>
      <c r="F2638">
        <v>30.513400000000001</v>
      </c>
      <c r="G2638">
        <v>1.7274600000000001E-3</v>
      </c>
      <c r="H2638">
        <v>0.99897800000000003</v>
      </c>
      <c r="I2638">
        <v>0</v>
      </c>
    </row>
    <row r="2639" spans="1:25" x14ac:dyDescent="0.25">
      <c r="A2639" t="s">
        <v>199</v>
      </c>
      <c r="B2639">
        <v>366.99599999999998</v>
      </c>
      <c r="C2639">
        <v>365.363</v>
      </c>
      <c r="D2639">
        <v>316.71800000000002</v>
      </c>
      <c r="E2639">
        <v>311.34800000000001</v>
      </c>
      <c r="F2639">
        <v>30.5791</v>
      </c>
      <c r="G2639">
        <v>1.30017E-3</v>
      </c>
      <c r="H2639">
        <v>0.99976900000000002</v>
      </c>
      <c r="I2639">
        <v>1</v>
      </c>
    </row>
    <row r="2640" spans="1:25" x14ac:dyDescent="0.25">
      <c r="A2640" t="s">
        <v>199</v>
      </c>
      <c r="B2640">
        <v>366.23099999999999</v>
      </c>
      <c r="C2640">
        <v>364.85500000000002</v>
      </c>
      <c r="D2640">
        <v>316.46600000000001</v>
      </c>
      <c r="E2640">
        <v>310.77300000000002</v>
      </c>
      <c r="F2640">
        <v>30.585000000000001</v>
      </c>
      <c r="G2640">
        <v>1.2403500000000001E-3</v>
      </c>
      <c r="H2640">
        <v>0.99999099999999996</v>
      </c>
      <c r="I2640">
        <v>0</v>
      </c>
    </row>
    <row r="2641" spans="1:9" x14ac:dyDescent="0.25">
      <c r="A2641" t="s">
        <v>199</v>
      </c>
      <c r="B2641">
        <v>368.17700000000002</v>
      </c>
      <c r="C2641">
        <v>366.64499999999998</v>
      </c>
      <c r="D2641">
        <v>317.37</v>
      </c>
      <c r="E2641">
        <v>311.97899999999998</v>
      </c>
      <c r="F2641">
        <v>30.514700000000001</v>
      </c>
      <c r="G2641">
        <v>1.2907299999999999E-3</v>
      </c>
      <c r="H2641">
        <v>0.99905900000000003</v>
      </c>
      <c r="I2641">
        <v>1</v>
      </c>
    </row>
    <row r="2642" spans="1:9" x14ac:dyDescent="0.25">
      <c r="A2642" t="s">
        <v>199</v>
      </c>
      <c r="B2642">
        <v>372.697</v>
      </c>
      <c r="C2642">
        <v>371.173</v>
      </c>
      <c r="D2642">
        <v>320.54500000000002</v>
      </c>
      <c r="E2642">
        <v>315.32600000000002</v>
      </c>
      <c r="F2642">
        <v>30.625699999999998</v>
      </c>
      <c r="G2642">
        <v>1.40711E-3</v>
      </c>
      <c r="H2642">
        <v>0.99828700000000004</v>
      </c>
      <c r="I2642">
        <v>0</v>
      </c>
    </row>
    <row r="2643" spans="1:9" x14ac:dyDescent="0.25">
      <c r="A2643" t="s">
        <v>199</v>
      </c>
      <c r="B2643">
        <v>374.887</v>
      </c>
      <c r="C2643">
        <v>373.40600000000001</v>
      </c>
      <c r="D2643">
        <v>321.62</v>
      </c>
      <c r="E2643">
        <v>316.34199999999998</v>
      </c>
      <c r="F2643">
        <v>30.8004</v>
      </c>
      <c r="G2643">
        <v>1.2732399999999999E-3</v>
      </c>
      <c r="H2643">
        <v>0.99991300000000005</v>
      </c>
      <c r="I2643">
        <v>1</v>
      </c>
    </row>
    <row r="2644" spans="1:9" x14ac:dyDescent="0.25">
      <c r="A2644" t="s">
        <v>199</v>
      </c>
      <c r="B2644">
        <v>373.55799999999999</v>
      </c>
      <c r="C2644">
        <v>372.041</v>
      </c>
      <c r="D2644">
        <v>322.30099999999999</v>
      </c>
      <c r="E2644">
        <v>316.72699999999998</v>
      </c>
      <c r="F2644">
        <v>31.543500000000002</v>
      </c>
      <c r="G2644">
        <v>1.2748099999999999E-3</v>
      </c>
      <c r="H2644">
        <v>0.99900599999999995</v>
      </c>
      <c r="I2644">
        <v>0</v>
      </c>
    </row>
    <row r="2645" spans="1:9" x14ac:dyDescent="0.25">
      <c r="A2645" t="s">
        <v>199</v>
      </c>
      <c r="B2645">
        <v>368.46699999999998</v>
      </c>
      <c r="C2645">
        <v>366.93099999999998</v>
      </c>
      <c r="D2645">
        <v>317.77</v>
      </c>
      <c r="E2645">
        <v>312.25599999999997</v>
      </c>
      <c r="F2645">
        <v>30.911200000000001</v>
      </c>
      <c r="G2645">
        <v>1.26807E-3</v>
      </c>
      <c r="H2645">
        <v>0.99810299999999996</v>
      </c>
      <c r="I2645">
        <v>2</v>
      </c>
    </row>
    <row r="2646" spans="1:9" x14ac:dyDescent="0.25">
      <c r="A2646" t="s">
        <v>199</v>
      </c>
      <c r="B2646">
        <v>366.83300000000003</v>
      </c>
      <c r="C2646">
        <v>365.30700000000002</v>
      </c>
      <c r="D2646">
        <v>316.48899999999998</v>
      </c>
      <c r="E2646">
        <v>311.137</v>
      </c>
      <c r="F2646">
        <v>30.505199999999999</v>
      </c>
      <c r="G2646">
        <v>1.2549099999999999E-3</v>
      </c>
      <c r="H2646">
        <v>0.99843199999999999</v>
      </c>
      <c r="I2646">
        <v>2</v>
      </c>
    </row>
    <row r="2647" spans="1:9" x14ac:dyDescent="0.25">
      <c r="A2647" t="s">
        <v>199</v>
      </c>
      <c r="B2647">
        <v>365.67399999999998</v>
      </c>
      <c r="C2647">
        <v>364.18799999999999</v>
      </c>
      <c r="D2647">
        <v>316.27300000000002</v>
      </c>
      <c r="E2647">
        <v>310.68200000000002</v>
      </c>
      <c r="F2647">
        <v>30.523099999999999</v>
      </c>
      <c r="G2647">
        <v>1.30076E-3</v>
      </c>
      <c r="H2647">
        <v>0.99991699999999994</v>
      </c>
      <c r="I2647">
        <v>2</v>
      </c>
    </row>
    <row r="2648" spans="1:9" x14ac:dyDescent="0.25">
      <c r="A2648" t="s">
        <v>199</v>
      </c>
      <c r="B2648">
        <v>364.875</v>
      </c>
      <c r="C2648">
        <v>363.37200000000001</v>
      </c>
      <c r="D2648">
        <v>315.53300000000002</v>
      </c>
      <c r="E2648">
        <v>309.84899999999999</v>
      </c>
      <c r="F2648">
        <v>30.4693</v>
      </c>
      <c r="G2648">
        <v>1.38455E-3</v>
      </c>
      <c r="H2648">
        <v>0.998996</v>
      </c>
      <c r="I2648">
        <v>2</v>
      </c>
    </row>
    <row r="2649" spans="1:9" x14ac:dyDescent="0.25">
      <c r="A2649" t="s">
        <v>199</v>
      </c>
      <c r="B2649">
        <v>367.26299999999998</v>
      </c>
      <c r="C2649">
        <v>365.69</v>
      </c>
      <c r="D2649">
        <v>317.13299999999998</v>
      </c>
      <c r="E2649">
        <v>311.642</v>
      </c>
      <c r="F2649">
        <v>30.4664</v>
      </c>
      <c r="G2649">
        <v>1.49613E-3</v>
      </c>
      <c r="H2649">
        <v>0.998892</v>
      </c>
      <c r="I2649">
        <v>1</v>
      </c>
    </row>
    <row r="2650" spans="1:9" x14ac:dyDescent="0.25">
      <c r="A2650" t="s">
        <v>199</v>
      </c>
      <c r="B2650">
        <v>365.185</v>
      </c>
      <c r="C2650">
        <v>363.64</v>
      </c>
      <c r="D2650">
        <v>315.892</v>
      </c>
      <c r="E2650">
        <v>310.21699999999998</v>
      </c>
      <c r="F2650">
        <v>30.454000000000001</v>
      </c>
      <c r="G2650">
        <v>1.23036E-3</v>
      </c>
      <c r="H2650">
        <v>0.99880899999999995</v>
      </c>
      <c r="I2650">
        <v>1</v>
      </c>
    </row>
    <row r="2651" spans="1:9" x14ac:dyDescent="0.25">
      <c r="A2651" t="s">
        <v>199</v>
      </c>
      <c r="B2651">
        <v>367.28899999999999</v>
      </c>
      <c r="C2651">
        <v>365.11</v>
      </c>
      <c r="D2651">
        <v>316.76499999999999</v>
      </c>
      <c r="E2651">
        <v>311.25200000000001</v>
      </c>
      <c r="F2651">
        <v>30.473400000000002</v>
      </c>
      <c r="G2651">
        <v>1.4206399999999999E-3</v>
      </c>
      <c r="H2651">
        <v>0.99855000000000005</v>
      </c>
      <c r="I2651">
        <v>1</v>
      </c>
    </row>
    <row r="2652" spans="1:9" x14ac:dyDescent="0.25">
      <c r="A2652" t="s">
        <v>199</v>
      </c>
      <c r="B2652">
        <v>368.59199999999998</v>
      </c>
      <c r="C2652">
        <v>366.15699999999998</v>
      </c>
      <c r="D2652">
        <v>317.43900000000002</v>
      </c>
      <c r="E2652">
        <v>311.97699999999998</v>
      </c>
      <c r="F2652">
        <v>30.571100000000001</v>
      </c>
      <c r="G2652">
        <v>1.24208E-3</v>
      </c>
      <c r="H2652">
        <v>0.99743700000000002</v>
      </c>
      <c r="I2652">
        <v>1</v>
      </c>
    </row>
    <row r="2653" spans="1:9" x14ac:dyDescent="0.25">
      <c r="A2653" t="s">
        <v>199</v>
      </c>
      <c r="B2653">
        <v>366.55500000000001</v>
      </c>
      <c r="C2653">
        <v>364.95600000000002</v>
      </c>
      <c r="D2653">
        <v>316.61200000000002</v>
      </c>
      <c r="E2653">
        <v>310.87700000000001</v>
      </c>
      <c r="F2653">
        <v>30.513000000000002</v>
      </c>
      <c r="G2653">
        <v>1.3754699999999999E-3</v>
      </c>
      <c r="H2653">
        <v>0.99998699999999996</v>
      </c>
      <c r="I2653">
        <v>0</v>
      </c>
    </row>
    <row r="2654" spans="1:9" x14ac:dyDescent="0.25">
      <c r="A2654" t="s">
        <v>199</v>
      </c>
      <c r="B2654">
        <v>367.67700000000002</v>
      </c>
      <c r="C2654">
        <v>365.21199999999999</v>
      </c>
      <c r="D2654">
        <v>316.67099999999999</v>
      </c>
      <c r="E2654">
        <v>311.04300000000001</v>
      </c>
      <c r="F2654">
        <v>30.551600000000001</v>
      </c>
      <c r="G2654">
        <v>1.5581200000000001E-3</v>
      </c>
      <c r="H2654">
        <v>0.99840399999999996</v>
      </c>
      <c r="I2654">
        <v>1</v>
      </c>
    </row>
    <row r="2655" spans="1:9" x14ac:dyDescent="0.25">
      <c r="A2655" t="s">
        <v>199</v>
      </c>
      <c r="B2655">
        <v>369.084</v>
      </c>
      <c r="C2655">
        <v>366.53899999999999</v>
      </c>
      <c r="D2655">
        <v>317.589</v>
      </c>
      <c r="E2655">
        <v>312.01799999999997</v>
      </c>
      <c r="F2655">
        <v>30.570499999999999</v>
      </c>
      <c r="G2655">
        <v>2.0941599999999999E-3</v>
      </c>
      <c r="H2655">
        <v>0.999892</v>
      </c>
      <c r="I2655">
        <v>1</v>
      </c>
    </row>
    <row r="2656" spans="1:9" x14ac:dyDescent="0.25">
      <c r="A2656" t="s">
        <v>199</v>
      </c>
      <c r="B2656">
        <v>366.26400000000001</v>
      </c>
      <c r="C2656">
        <v>364.50099999999998</v>
      </c>
      <c r="D2656">
        <v>316.42500000000001</v>
      </c>
      <c r="E2656">
        <v>310.86799999999999</v>
      </c>
      <c r="F2656">
        <v>30.541599999999999</v>
      </c>
      <c r="G2656">
        <v>1.2472E-3</v>
      </c>
      <c r="H2656">
        <v>0.99998299999999996</v>
      </c>
      <c r="I2656">
        <v>0</v>
      </c>
    </row>
    <row r="2657" spans="1:9" x14ac:dyDescent="0.25">
      <c r="A2657" t="s">
        <v>199</v>
      </c>
      <c r="B2657">
        <v>367.83</v>
      </c>
      <c r="C2657">
        <v>365.596</v>
      </c>
      <c r="D2657">
        <v>316.86700000000002</v>
      </c>
      <c r="E2657">
        <v>311.37700000000001</v>
      </c>
      <c r="F2657">
        <v>30.5152</v>
      </c>
      <c r="G2657">
        <v>1.3468499999999999E-3</v>
      </c>
      <c r="H2657">
        <v>0.99986399999999998</v>
      </c>
      <c r="I2657">
        <v>2</v>
      </c>
    </row>
    <row r="2658" spans="1:9" x14ac:dyDescent="0.25">
      <c r="A2658" t="s">
        <v>199</v>
      </c>
      <c r="B2658">
        <v>367.49400000000003</v>
      </c>
      <c r="C2658">
        <v>364.74700000000001</v>
      </c>
      <c r="D2658">
        <v>316.31700000000001</v>
      </c>
      <c r="E2658">
        <v>310.572</v>
      </c>
      <c r="F2658">
        <v>30.476099999999999</v>
      </c>
      <c r="G2658">
        <v>1.23635E-3</v>
      </c>
      <c r="H2658">
        <v>0.99989700000000004</v>
      </c>
      <c r="I2658">
        <v>0</v>
      </c>
    </row>
    <row r="2659" spans="1:9" x14ac:dyDescent="0.25">
      <c r="A2659" t="s">
        <v>199</v>
      </c>
      <c r="B2659">
        <v>370.108</v>
      </c>
      <c r="C2659">
        <v>367.78699999999998</v>
      </c>
      <c r="D2659">
        <v>318.59399999999999</v>
      </c>
      <c r="E2659">
        <v>313.08100000000002</v>
      </c>
      <c r="F2659">
        <v>30.5349</v>
      </c>
      <c r="G2659">
        <v>1.2419900000000001E-3</v>
      </c>
      <c r="H2659">
        <v>1</v>
      </c>
      <c r="I2659">
        <v>0</v>
      </c>
    </row>
    <row r="2660" spans="1:9" x14ac:dyDescent="0.25">
      <c r="A2660" t="s">
        <v>199</v>
      </c>
      <c r="B2660">
        <v>366.98399999999998</v>
      </c>
      <c r="C2660">
        <v>365.09699999999998</v>
      </c>
      <c r="D2660">
        <v>317.07100000000003</v>
      </c>
      <c r="E2660">
        <v>311.49099999999999</v>
      </c>
      <c r="F2660">
        <v>30.494800000000001</v>
      </c>
      <c r="G2660">
        <v>1.23044E-3</v>
      </c>
      <c r="H2660">
        <v>0.995116</v>
      </c>
      <c r="I2660">
        <v>3</v>
      </c>
    </row>
    <row r="2661" spans="1:9" x14ac:dyDescent="0.25">
      <c r="A2661" t="s">
        <v>199</v>
      </c>
      <c r="B2661">
        <v>368.029</v>
      </c>
      <c r="C2661">
        <v>366.30500000000001</v>
      </c>
      <c r="D2661">
        <v>318.04000000000002</v>
      </c>
      <c r="E2661">
        <v>312.35300000000001</v>
      </c>
      <c r="F2661">
        <v>30.463799999999999</v>
      </c>
      <c r="G2661">
        <v>1.2301300000000001E-3</v>
      </c>
      <c r="H2661">
        <v>0.99973400000000001</v>
      </c>
      <c r="I2661">
        <v>1</v>
      </c>
    </row>
    <row r="2662" spans="1:9" x14ac:dyDescent="0.25">
      <c r="A2662" t="s">
        <v>199</v>
      </c>
      <c r="B2662">
        <v>366.42099999999999</v>
      </c>
      <c r="C2662">
        <v>364.87700000000001</v>
      </c>
      <c r="D2662">
        <v>316.69</v>
      </c>
      <c r="E2662">
        <v>311.11799999999999</v>
      </c>
      <c r="F2662">
        <v>30.523299999999999</v>
      </c>
      <c r="G2662">
        <v>1.7446499999999999E-3</v>
      </c>
      <c r="H2662">
        <v>0.99981799999999998</v>
      </c>
      <c r="I2662">
        <v>3</v>
      </c>
    </row>
    <row r="2663" spans="1:9" x14ac:dyDescent="0.25">
      <c r="A2663" t="s">
        <v>199</v>
      </c>
      <c r="B2663">
        <v>367.66199999999998</v>
      </c>
      <c r="C2663">
        <v>366.18200000000002</v>
      </c>
      <c r="D2663">
        <v>317.76100000000002</v>
      </c>
      <c r="E2663">
        <v>312.11500000000001</v>
      </c>
      <c r="F2663">
        <v>30.460599999999999</v>
      </c>
      <c r="G2663">
        <v>1.2331600000000001E-3</v>
      </c>
      <c r="H2663">
        <v>0.999946</v>
      </c>
      <c r="I2663">
        <v>0</v>
      </c>
    </row>
    <row r="2664" spans="1:9" x14ac:dyDescent="0.25">
      <c r="A2664" t="s">
        <v>199</v>
      </c>
      <c r="B2664">
        <v>369.76900000000001</v>
      </c>
      <c r="C2664">
        <v>368.25</v>
      </c>
      <c r="D2664">
        <v>319.22899999999998</v>
      </c>
      <c r="E2664">
        <v>313.77699999999999</v>
      </c>
      <c r="F2664">
        <v>30.509899999999998</v>
      </c>
      <c r="G2664">
        <v>1.2544100000000001E-3</v>
      </c>
      <c r="H2664">
        <v>0.99995699999999998</v>
      </c>
      <c r="I2664">
        <v>0</v>
      </c>
    </row>
    <row r="2665" spans="1:9" x14ac:dyDescent="0.25">
      <c r="A2665" t="s">
        <v>199</v>
      </c>
      <c r="B2665">
        <v>368.88600000000002</v>
      </c>
      <c r="C2665">
        <v>367.43400000000003</v>
      </c>
      <c r="D2665">
        <v>319.19200000000001</v>
      </c>
      <c r="E2665">
        <v>313.673</v>
      </c>
      <c r="F2665">
        <v>30.492699999999999</v>
      </c>
      <c r="G2665">
        <v>1.28706E-3</v>
      </c>
      <c r="H2665">
        <v>0.99867899999999998</v>
      </c>
      <c r="I2665">
        <v>4</v>
      </c>
    </row>
    <row r="2666" spans="1:9" x14ac:dyDescent="0.25">
      <c r="A2666" t="s">
        <v>199</v>
      </c>
      <c r="B2666">
        <v>366.27</v>
      </c>
      <c r="C2666">
        <v>364.55</v>
      </c>
      <c r="D2666">
        <v>316.87700000000001</v>
      </c>
      <c r="E2666">
        <v>311.48200000000003</v>
      </c>
      <c r="F2666">
        <v>30.468599999999999</v>
      </c>
      <c r="G2666">
        <v>1.23212E-3</v>
      </c>
      <c r="H2666">
        <v>0.99990199999999996</v>
      </c>
      <c r="I2666">
        <v>2</v>
      </c>
    </row>
    <row r="2667" spans="1:9" x14ac:dyDescent="0.25">
      <c r="A2667" t="s">
        <v>199</v>
      </c>
      <c r="B2667">
        <v>367.84800000000001</v>
      </c>
      <c r="C2667">
        <v>366.12700000000001</v>
      </c>
      <c r="D2667">
        <v>317.279</v>
      </c>
      <c r="E2667">
        <v>311.51400000000001</v>
      </c>
      <c r="F2667">
        <v>30.465399999999999</v>
      </c>
      <c r="G2667">
        <v>1.23178E-3</v>
      </c>
      <c r="H2667">
        <v>0.99998399999999998</v>
      </c>
      <c r="I2667">
        <v>1</v>
      </c>
    </row>
    <row r="2668" spans="1:9" x14ac:dyDescent="0.25">
      <c r="A2668" t="s">
        <v>199</v>
      </c>
      <c r="B2668">
        <v>368.25799999999998</v>
      </c>
      <c r="C2668">
        <v>366.70800000000003</v>
      </c>
      <c r="D2668">
        <v>318.245</v>
      </c>
      <c r="E2668">
        <v>312.76799999999997</v>
      </c>
      <c r="F2668">
        <v>30.533200000000001</v>
      </c>
      <c r="G2668">
        <v>1.2423499999999999E-3</v>
      </c>
      <c r="H2668">
        <v>0.996973</v>
      </c>
      <c r="I2668">
        <v>3</v>
      </c>
    </row>
    <row r="2669" spans="1:9" x14ac:dyDescent="0.25">
      <c r="A2669" t="s">
        <v>199</v>
      </c>
      <c r="B2669">
        <v>367.70800000000003</v>
      </c>
      <c r="C2669">
        <v>365.78</v>
      </c>
      <c r="D2669">
        <v>317.40600000000001</v>
      </c>
      <c r="E2669">
        <v>312.077</v>
      </c>
      <c r="F2669">
        <v>30.480899999999998</v>
      </c>
      <c r="G2669">
        <v>1.2761199999999999E-3</v>
      </c>
      <c r="H2669">
        <v>0.99889300000000003</v>
      </c>
      <c r="I2669">
        <v>0</v>
      </c>
    </row>
    <row r="2670" spans="1:9" x14ac:dyDescent="0.25">
      <c r="A2670" t="s">
        <v>199</v>
      </c>
      <c r="B2670">
        <v>368.899</v>
      </c>
      <c r="C2670">
        <v>367.16899999999998</v>
      </c>
      <c r="D2670">
        <v>318.584</v>
      </c>
      <c r="E2670">
        <v>312.91399999999999</v>
      </c>
      <c r="F2670">
        <v>30.465499999999999</v>
      </c>
      <c r="G2670">
        <v>1.2706200000000001E-3</v>
      </c>
      <c r="H2670">
        <v>0.99993600000000005</v>
      </c>
      <c r="I2670">
        <v>1</v>
      </c>
    </row>
    <row r="2671" spans="1:9" x14ac:dyDescent="0.25">
      <c r="A2671" t="s">
        <v>199</v>
      </c>
      <c r="B2671">
        <v>367.673</v>
      </c>
      <c r="C2671">
        <v>365.959</v>
      </c>
      <c r="D2671">
        <v>317.536</v>
      </c>
      <c r="E2671">
        <v>312</v>
      </c>
      <c r="F2671">
        <v>30.456600000000002</v>
      </c>
      <c r="G2671">
        <v>1.2837E-3</v>
      </c>
      <c r="H2671">
        <v>0.99835499999999999</v>
      </c>
      <c r="I2671">
        <v>1</v>
      </c>
    </row>
    <row r="2672" spans="1:9" x14ac:dyDescent="0.25">
      <c r="A2672" t="s">
        <v>199</v>
      </c>
      <c r="B2672">
        <v>369.36</v>
      </c>
      <c r="C2672">
        <v>367.87299999999999</v>
      </c>
      <c r="D2672">
        <v>318.83499999999998</v>
      </c>
      <c r="E2672">
        <v>313.35199999999998</v>
      </c>
      <c r="F2672">
        <v>30.660299999999999</v>
      </c>
      <c r="G2672">
        <v>1.2806899999999999E-3</v>
      </c>
      <c r="H2672">
        <v>0.99995599999999996</v>
      </c>
      <c r="I2672">
        <v>1</v>
      </c>
    </row>
    <row r="2673" spans="1:25" x14ac:dyDescent="0.25">
      <c r="A2673" t="s">
        <v>199</v>
      </c>
      <c r="B2673">
        <v>369.86599999999999</v>
      </c>
      <c r="C2673">
        <v>368.13400000000001</v>
      </c>
      <c r="D2673">
        <v>319.33300000000003</v>
      </c>
      <c r="E2673">
        <v>313.56700000000001</v>
      </c>
      <c r="F2673">
        <v>30.477699999999999</v>
      </c>
      <c r="G2673">
        <v>1.2305700000000001E-3</v>
      </c>
      <c r="H2673">
        <v>0.99995299999999998</v>
      </c>
      <c r="I2673">
        <v>1</v>
      </c>
    </row>
    <row r="2674" spans="1:25" x14ac:dyDescent="0.25">
      <c r="A2674" t="s">
        <v>199</v>
      </c>
      <c r="B2674">
        <v>368.02499999999998</v>
      </c>
      <c r="C2674">
        <v>366.47399999999999</v>
      </c>
      <c r="D2674">
        <v>318.03399999999999</v>
      </c>
      <c r="E2674">
        <v>312.39600000000002</v>
      </c>
      <c r="F2674">
        <v>30.497900000000001</v>
      </c>
      <c r="G2674">
        <v>1.2301899999999999E-3</v>
      </c>
      <c r="H2674">
        <v>0.99901399999999996</v>
      </c>
      <c r="I2674">
        <v>1</v>
      </c>
    </row>
    <row r="2675" spans="1:25" x14ac:dyDescent="0.25">
      <c r="A2675" t="s">
        <v>199</v>
      </c>
      <c r="B2675">
        <v>367.11799999999999</v>
      </c>
      <c r="C2675">
        <v>365.31099999999998</v>
      </c>
      <c r="D2675">
        <v>317.351</v>
      </c>
      <c r="E2675">
        <v>311.78399999999999</v>
      </c>
      <c r="F2675">
        <v>30.473199999999999</v>
      </c>
      <c r="G2675">
        <v>1.2319E-3</v>
      </c>
      <c r="H2675">
        <v>0.99891300000000005</v>
      </c>
      <c r="I2675">
        <v>2</v>
      </c>
    </row>
    <row r="2676" spans="1:25" x14ac:dyDescent="0.25">
      <c r="A2676" t="s">
        <v>199</v>
      </c>
      <c r="B2676">
        <v>367.17099999999999</v>
      </c>
      <c r="C2676">
        <v>365.47199999999998</v>
      </c>
      <c r="D2676">
        <v>317.64299999999997</v>
      </c>
      <c r="E2676">
        <v>312.11799999999999</v>
      </c>
      <c r="F2676">
        <v>30.4834</v>
      </c>
      <c r="G2676">
        <v>1.2504E-3</v>
      </c>
      <c r="H2676">
        <v>0.99989099999999997</v>
      </c>
      <c r="I2676">
        <v>0</v>
      </c>
    </row>
    <row r="2677" spans="1:25" x14ac:dyDescent="0.25">
      <c r="A2677" t="s">
        <v>199</v>
      </c>
      <c r="B2677">
        <v>368.858</v>
      </c>
      <c r="C2677">
        <v>367.32400000000001</v>
      </c>
      <c r="D2677">
        <v>318.85000000000002</v>
      </c>
      <c r="E2677">
        <v>313.33800000000002</v>
      </c>
      <c r="F2677">
        <v>30.511500000000002</v>
      </c>
      <c r="G2677">
        <v>1.23061E-3</v>
      </c>
      <c r="H2677">
        <v>0.99994899999999998</v>
      </c>
      <c r="I2677">
        <v>1</v>
      </c>
    </row>
    <row r="2678" spans="1:25" x14ac:dyDescent="0.25">
      <c r="A2678" t="s">
        <v>199</v>
      </c>
      <c r="B2678">
        <v>368.75299999999999</v>
      </c>
      <c r="C2678">
        <v>367.18700000000001</v>
      </c>
      <c r="D2678">
        <v>318.68799999999999</v>
      </c>
      <c r="E2678">
        <v>313.30599999999998</v>
      </c>
      <c r="F2678">
        <v>30.492599999999999</v>
      </c>
      <c r="G2678">
        <v>1.2434499999999999E-3</v>
      </c>
      <c r="H2678">
        <v>0.99987499999999996</v>
      </c>
      <c r="I2678">
        <v>3</v>
      </c>
    </row>
    <row r="2679" spans="1:25" x14ac:dyDescent="0.25">
      <c r="A2679" t="s">
        <v>199</v>
      </c>
      <c r="B2679">
        <v>368.03</v>
      </c>
      <c r="C2679">
        <v>366.49599999999998</v>
      </c>
      <c r="D2679">
        <v>318.04300000000001</v>
      </c>
      <c r="E2679">
        <v>312.411</v>
      </c>
      <c r="F2679">
        <v>30.483799999999999</v>
      </c>
      <c r="G2679">
        <v>1.51581E-3</v>
      </c>
      <c r="H2679">
        <v>0.99994799999999995</v>
      </c>
      <c r="I2679">
        <v>3</v>
      </c>
    </row>
    <row r="2680" spans="1:25" x14ac:dyDescent="0.25">
      <c r="A2680" t="s">
        <v>199</v>
      </c>
      <c r="B2680">
        <v>366.99</v>
      </c>
      <c r="C2680">
        <v>365.45800000000003</v>
      </c>
      <c r="D2680">
        <v>317.13400000000001</v>
      </c>
      <c r="E2680">
        <v>311.47300000000001</v>
      </c>
      <c r="F2680">
        <v>30.472999999999999</v>
      </c>
      <c r="G2680">
        <v>1.24205E-3</v>
      </c>
      <c r="H2680">
        <v>0.99995100000000003</v>
      </c>
      <c r="I2680">
        <v>0</v>
      </c>
    </row>
    <row r="2681" spans="1:25" x14ac:dyDescent="0.25">
      <c r="A2681" t="s">
        <v>199</v>
      </c>
      <c r="B2681">
        <v>368.79700000000003</v>
      </c>
      <c r="C2681">
        <v>366.87900000000002</v>
      </c>
      <c r="D2681">
        <v>318.27100000000002</v>
      </c>
      <c r="E2681">
        <v>312.63499999999999</v>
      </c>
      <c r="F2681">
        <v>30.472200000000001</v>
      </c>
      <c r="G2681">
        <v>1.4375200000000001E-3</v>
      </c>
      <c r="H2681">
        <v>0.99820399999999998</v>
      </c>
      <c r="I2681">
        <v>2</v>
      </c>
    </row>
    <row r="2682" spans="1:25" x14ac:dyDescent="0.25">
      <c r="A2682" t="s">
        <v>199</v>
      </c>
      <c r="B2682">
        <v>369.85300000000001</v>
      </c>
      <c r="C2682">
        <v>367.30700000000002</v>
      </c>
      <c r="D2682">
        <v>318.82600000000002</v>
      </c>
      <c r="E2682">
        <v>313.346</v>
      </c>
      <c r="F2682">
        <v>30.462299999999999</v>
      </c>
      <c r="G2682">
        <v>1.23011E-3</v>
      </c>
      <c r="H2682">
        <v>0.99997199999999997</v>
      </c>
      <c r="I2682">
        <v>0</v>
      </c>
    </row>
    <row r="2683" spans="1:25" x14ac:dyDescent="0.25">
      <c r="A2683" t="s">
        <v>199</v>
      </c>
      <c r="B2683">
        <v>367.96899999999999</v>
      </c>
      <c r="C2683">
        <v>366.05900000000003</v>
      </c>
      <c r="D2683">
        <v>317.84899999999999</v>
      </c>
      <c r="E2683">
        <v>312.42899999999997</v>
      </c>
      <c r="F2683">
        <v>30.5564</v>
      </c>
      <c r="G2683">
        <v>1.2531199999999999E-3</v>
      </c>
      <c r="H2683">
        <v>0.99995199999999995</v>
      </c>
      <c r="I2683">
        <v>1</v>
      </c>
    </row>
    <row r="2684" spans="1:25" x14ac:dyDescent="0.25">
      <c r="A2684" t="s">
        <v>199</v>
      </c>
      <c r="B2684">
        <v>367.86099999999999</v>
      </c>
      <c r="C2684">
        <v>365.90499999999997</v>
      </c>
      <c r="D2684">
        <v>317.37099999999998</v>
      </c>
      <c r="E2684">
        <v>311.666</v>
      </c>
      <c r="F2684">
        <v>30.473800000000001</v>
      </c>
      <c r="G2684">
        <v>1.2975700000000001E-3</v>
      </c>
      <c r="H2684">
        <v>0.99963299999999999</v>
      </c>
      <c r="I2684">
        <v>2</v>
      </c>
    </row>
    <row r="2685" spans="1:25" x14ac:dyDescent="0.25">
      <c r="A2685" t="s">
        <v>199</v>
      </c>
      <c r="B2685">
        <v>367.66800000000001</v>
      </c>
      <c r="C2685">
        <v>366.12599999999998</v>
      </c>
      <c r="D2685">
        <v>317.85199999999998</v>
      </c>
      <c r="E2685">
        <v>312.28399999999999</v>
      </c>
      <c r="F2685">
        <v>30.504799999999999</v>
      </c>
      <c r="G2685">
        <v>1.2300900000000001E-3</v>
      </c>
      <c r="H2685">
        <v>0.99884600000000001</v>
      </c>
      <c r="I2685">
        <v>1</v>
      </c>
    </row>
    <row r="2686" spans="1:25" x14ac:dyDescent="0.25">
      <c r="A2686" t="s">
        <v>199</v>
      </c>
      <c r="B2686">
        <v>368.99599999999998</v>
      </c>
      <c r="C2686">
        <v>367.52100000000002</v>
      </c>
      <c r="D2686">
        <v>318.63200000000001</v>
      </c>
      <c r="E2686">
        <v>313.06700000000001</v>
      </c>
      <c r="F2686">
        <v>30.4922</v>
      </c>
      <c r="G2686">
        <v>1.2301899999999999E-3</v>
      </c>
      <c r="H2686">
        <v>0.999776</v>
      </c>
      <c r="I2686">
        <v>2</v>
      </c>
    </row>
    <row r="2687" spans="1:25" x14ac:dyDescent="0.25">
      <c r="A2687" t="s">
        <v>199</v>
      </c>
      <c r="B2687">
        <v>367.49799999999999</v>
      </c>
      <c r="C2687">
        <v>365.601</v>
      </c>
      <c r="D2687">
        <v>317.58100000000002</v>
      </c>
      <c r="E2687">
        <v>311.75099999999998</v>
      </c>
      <c r="F2687">
        <v>30.4923</v>
      </c>
      <c r="G2687">
        <v>1.3077900000000001E-3</v>
      </c>
      <c r="H2687">
        <v>0.99992999999999999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199</v>
      </c>
      <c r="B2688">
        <v>367.15699999999998</v>
      </c>
      <c r="C2688">
        <v>365.32100000000003</v>
      </c>
      <c r="D2688">
        <v>316.94299999999998</v>
      </c>
      <c r="E2688">
        <v>311.48099999999999</v>
      </c>
      <c r="F2688">
        <v>30.485800000000001</v>
      </c>
      <c r="G2688">
        <v>1.23032E-3</v>
      </c>
      <c r="H2688">
        <v>0.99896200000000002</v>
      </c>
      <c r="I2688">
        <v>1</v>
      </c>
      <c r="R2688">
        <f>AVERAGE(B2639:B2688)</f>
        <v>368.1222600000001</v>
      </c>
      <c r="S2688">
        <f>AVERAGE(C2639:C2688)</f>
        <v>366.36204000000004</v>
      </c>
      <c r="U2688">
        <f>_xlfn.VAR.P(B2639:B2688)</f>
        <v>3.3581529924000058</v>
      </c>
      <c r="V2688">
        <f>_xlfn.VAR.P(C2639:C2688)</f>
        <v>3.4483764784000015</v>
      </c>
      <c r="X2688">
        <f>1.96*SQRT(U2688)/50</f>
        <v>7.1835034727085259E-2</v>
      </c>
      <c r="Y2688">
        <f>1.96*SQRT(V2688)/50</f>
        <v>7.2793634555286341E-2</v>
      </c>
    </row>
    <row r="2689" spans="1:3" x14ac:dyDescent="0.25">
      <c r="A2689" t="s">
        <v>200</v>
      </c>
      <c r="B2689">
        <v>18698.067999999999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41" zoomScale="85" zoomScaleNormal="85" workbookViewId="0">
      <selection activeCell="D77" sqref="D7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2.3137000000001535</v>
      </c>
      <c r="E3">
        <f ca="1">OFFSET('42p trace'!$S$56,(A3-1)*56,0)-OFFSET('42p stat'!$H$1,A3*20,0)</f>
        <v>62.869392999999945</v>
      </c>
      <c r="F3">
        <f ca="1">OFFSET('42p stat'!$H$1,A3*20,0)-OFFSET('42p stat'!$K$1,A3*20,0)</f>
        <v>20.527033000000074</v>
      </c>
      <c r="G3">
        <f ca="1">OFFSET('42p stat'!$K$1,A3*20,0)-OFFSET('42p stat'!$N$1,A3*20,0)</f>
        <v>221.22280599999993</v>
      </c>
      <c r="H3">
        <f ca="1">OFFSET('42p stat'!$N$1,A3*20,0)</f>
        <v>354.83714800000001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47.360971553600073</v>
      </c>
      <c r="E4" s="5">
        <f ca="1">OFFSET('42p trace'!$V$56,(A4-1)*56,0)</f>
        <v>47.99217051559998</v>
      </c>
      <c r="F4" s="5">
        <f ca="1">OFFSET('42p stat'!$H$1,A4*20,1)</f>
        <v>24.269062999999999</v>
      </c>
      <c r="G4" s="5">
        <f ca="1">OFFSET('42p stat'!$K$1,A4*20,1)</f>
        <v>24.074739999999998</v>
      </c>
      <c r="H4" s="5">
        <f ca="1">OFFSET('42p stat'!$N$1,A4*20,1)</f>
        <v>10.324434999999999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663.29203999999982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13.573357958399916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0.56439999999975043</v>
      </c>
      <c r="E7">
        <f ca="1">OFFSET('42p trace'!$S$56,(A7-1)*56,0)-OFFSET('42p stat'!$H$1,A7*20,0)</f>
        <v>248.48133300000006</v>
      </c>
      <c r="F7">
        <f ca="1">OFFSET('42p stat'!$H$1,A7*20,0)-OFFSET('42p stat'!$K$1,A7*20,0)</f>
        <v>20.424789000000033</v>
      </c>
      <c r="G7">
        <f ca="1">OFFSET('42p stat'!$K$1,A7*20,0)-OFFSET('42p stat'!$N$1,A7*20,0)</f>
        <v>104.07054199999999</v>
      </c>
      <c r="H7">
        <f ca="1">OFFSET('42p stat'!$N$1,A7*20,0)</f>
        <v>358.48953599999999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16.954755839999997</v>
      </c>
      <c r="E8" s="5">
        <f ca="1">OFFSET('42p trace'!$V$56,(A8-1)*56,0)</f>
        <v>17.065836360000059</v>
      </c>
      <c r="F8" s="5">
        <f ca="1">OFFSET('42p stat'!$H$1,A8*20,1)</f>
        <v>5.1655160000000002</v>
      </c>
      <c r="G8" s="5">
        <f ca="1">OFFSET('42p stat'!$K$1,A8*20,1)</f>
        <v>4.8023160000000003</v>
      </c>
      <c r="H8" s="5">
        <f ca="1">OFFSET('42p stat'!$N$1,A8*20,1)</f>
        <v>2.4724330000000001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2.2315600000000586</v>
      </c>
      <c r="E9">
        <f ca="1">OFFSET('42p trace'!$S$56,(A9-1)*56,0)-OFFSET('42p stat'!$H$1,A9*20,0)</f>
        <v>59.998060000000009</v>
      </c>
      <c r="F9">
        <f ca="1">OFFSET('42p stat'!$H$1,A9*20,0)-OFFSET('42p stat'!$K$1,A9*20,0)</f>
        <v>19.129802000000041</v>
      </c>
      <c r="G9">
        <f ca="1">OFFSET('42p stat'!$K$1,A9*20,0)-OFFSET('42p stat'!$N$1,A9*20,0)</f>
        <v>213.67645399999998</v>
      </c>
      <c r="H9">
        <f ca="1">OFFSET('42p stat'!$N$1,A9*20,0)</f>
        <v>443.99462399999999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2.375348170000001</v>
      </c>
      <c r="E10" s="5">
        <f ca="1">OFFSET('42p trace'!$V$56,(A10-1)*56,0)</f>
        <v>2.3555784964000086</v>
      </c>
      <c r="F10" s="5">
        <f ca="1">OFFSET('42p stat'!$H$1,A10*20,1)</f>
        <v>1.67893</v>
      </c>
      <c r="G10" s="5">
        <f ca="1">OFFSET('42p stat'!$K$1,A10*20,1)</f>
        <v>1.61056</v>
      </c>
      <c r="H10" s="5">
        <f ca="1">OFFSET('42p stat'!$N$1,A10*20,1)</f>
        <v>0.81860200000000005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2.2199999999996862</v>
      </c>
      <c r="E11">
        <f ca="1">OFFSET('42p trace'!$S$56,(A11-1)*56,0)-OFFSET('42p stat'!$H$1,A11*20,0)</f>
        <v>60.082308000000239</v>
      </c>
      <c r="F11">
        <f ca="1">OFFSET('42p stat'!$H$1,A11*20,0)-OFFSET('42p stat'!$K$1,A11*20,0)</f>
        <v>20.470504000000005</v>
      </c>
      <c r="G11">
        <f ca="1">OFFSET('42p stat'!$K$1,A11*20,0)-OFFSET('42p stat'!$N$1,A11*20,0)</f>
        <v>214.00611100000003</v>
      </c>
      <c r="H11">
        <f ca="1">OFFSET('42p stat'!$N$1,A11*20,0)</f>
        <v>445.11185699999999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11.467209291599959</v>
      </c>
      <c r="E12" s="5">
        <f ca="1">OFFSET('42p trace'!$V$56,(A12-1)*56,0)</f>
        <v>11.470807131600022</v>
      </c>
      <c r="F12" s="5">
        <f ca="1">OFFSET('42p stat'!$H$1,A12*20,1)</f>
        <v>10.940139</v>
      </c>
      <c r="G12" s="5">
        <f ca="1">OFFSET('42p stat'!$K$1,A12*20,1)</f>
        <v>10.332042</v>
      </c>
      <c r="H12" s="5">
        <f ca="1">OFFSET('42p stat'!$N$1,A12*20,1)</f>
        <v>4.7035410000000004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2.2392000000000962</v>
      </c>
      <c r="E13">
        <f ca="1">OFFSET('42p trace'!$S$56,(A13-1)*56,0)-OFFSET('42p stat'!$H$1,A13*20,0)</f>
        <v>59.806548000000021</v>
      </c>
      <c r="F13">
        <f ca="1">OFFSET('42p stat'!$H$1,A13*20,0)-OFFSET('42p stat'!$K$1,A13*20,0)</f>
        <v>19.114424999999983</v>
      </c>
      <c r="G13">
        <f ca="1">OFFSET('42p stat'!$K$1,A13*20,0)-OFFSET('42p stat'!$N$1,A13*20,0)</f>
        <v>160.17543800000004</v>
      </c>
      <c r="H13">
        <f ca="1">OFFSET('42p stat'!$N$1,A13*20,0)</f>
        <v>445.142809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1.7949855235999879</v>
      </c>
      <c r="E14" s="5">
        <f ca="1">OFFSET('42p trace'!$V$56,(A14-1)*56,0)</f>
        <v>1.7411622515999994</v>
      </c>
      <c r="F14" s="5">
        <f ca="1">OFFSET('42p stat'!$H$1,A14*20,1)</f>
        <v>1.1837850000000001</v>
      </c>
      <c r="G14" s="5">
        <f ca="1">OFFSET('42p stat'!$K$1,A14*20,1)</f>
        <v>1.097329</v>
      </c>
      <c r="H14" s="5">
        <f ca="1">OFFSET('42p stat'!$N$1,A14*20,1)</f>
        <v>0.55909900000000001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2.2160599999999135</v>
      </c>
      <c r="E15">
        <f ca="1">OFFSET('42p trace'!$S$56,(A15-1)*56,0)-OFFSET('42p stat'!$H$1,A15*20,0)</f>
        <v>47.697355000000073</v>
      </c>
      <c r="F15">
        <f ca="1">OFFSET('42p stat'!$H$1,A15*20,0)-OFFSET('42p stat'!$K$1,A15*20,0)</f>
        <v>5.6065740000000233</v>
      </c>
      <c r="G15">
        <f ca="1">OFFSET('42p stat'!$K$1,A15*20,0)-OFFSET('42p stat'!$N$1,A15*20,0)</f>
        <v>287.24771499999997</v>
      </c>
      <c r="H15">
        <f ca="1">OFFSET('42p stat'!$N$1,A15*20,0)</f>
        <v>29.224076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1.5410977316000021</v>
      </c>
      <c r="E16" s="5">
        <f ca="1">OFFSET('42p trace'!$V$56,(A16-1)*56,0)</f>
        <v>1.5480298815999989</v>
      </c>
      <c r="F16" s="5">
        <f ca="1">OFFSET('42p stat'!$H$1,A16*20,1)</f>
        <v>0.75871100000000002</v>
      </c>
      <c r="G16" s="5">
        <f ca="1">OFFSET('42p stat'!$K$1,A16*20,1)</f>
        <v>0.78034700000000001</v>
      </c>
      <c r="H16" s="5">
        <f ca="1">OFFSET('42p stat'!$N$1,A16*20,1)</f>
        <v>3.8885999999999997E-2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322.6893199999999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1.4447980176000059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2.2916199999999662</v>
      </c>
      <c r="E19">
        <f ca="1">OFFSET('42p trace'!$S$56,(A19-1)*56,0)-OFFSET('42p stat'!$H$1,A19*20,0)</f>
        <v>50.243605000000002</v>
      </c>
      <c r="F19">
        <f ca="1">OFFSET('42p stat'!$H$1,A19*20,0)-OFFSET('42p stat'!$K$1,A19*20,0)</f>
        <v>6.400478000000021</v>
      </c>
      <c r="G19">
        <f ca="1">OFFSET('42p stat'!$K$1,A19*20,0)-OFFSET('42p stat'!$N$1,A19*20,0)</f>
        <v>237.98860099999999</v>
      </c>
      <c r="H19">
        <f ca="1">OFFSET('42p stat'!$N$1,A19*20,0)</f>
        <v>29.236456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7.0952917423999997</v>
      </c>
      <c r="E20" s="5">
        <f ca="1">OFFSET('42p trace'!$V$56,(A20-1)*56,0)</f>
        <v>7.0599643204000007</v>
      </c>
      <c r="F20" s="5">
        <f ca="1">OFFSET('42p stat'!$H$1,A20*20,1)</f>
        <v>2.7150590000000001</v>
      </c>
      <c r="G20" s="5">
        <f ca="1">OFFSET('42p stat'!$K$1,A20*20,1)</f>
        <v>1.9252940000000001</v>
      </c>
      <c r="H20" s="5">
        <f ca="1">OFFSET('42p stat'!$N$1,A20*20,1)</f>
        <v>1.9581000000000001E-2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0.34582000000000335</v>
      </c>
      <c r="E21">
        <f ca="1">OFFSET('42p trace'!$S$56,(A21-1)*56,0)-OFFSET('42p stat'!$H$1,A21*20,0)</f>
        <v>16.258157999999867</v>
      </c>
      <c r="F21">
        <f ca="1">OFFSET('42p stat'!$H$1,A21*20,0)-OFFSET('42p stat'!$K$1,A21*20,0)</f>
        <v>20.269638999999984</v>
      </c>
      <c r="G21">
        <f ca="1">OFFSET('42p stat'!$K$1,A21*20,0)-OFFSET('42p stat'!$N$1,A21*20,0)</f>
        <v>459.68640599999998</v>
      </c>
      <c r="H21">
        <f ca="1">OFFSET('42p stat'!$N$1,A21*20,0)</f>
        <v>443.46065700000003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13.744388417600005</v>
      </c>
      <c r="E22" s="5">
        <f ca="1">OFFSET('42p trace'!$V$56,(A22-1)*56,0)</f>
        <v>13.615490040400005</v>
      </c>
      <c r="F22" s="5">
        <f ca="1">OFFSET('42p stat'!$H$1,A22*20,1)</f>
        <v>11.1021</v>
      </c>
      <c r="G22" s="5">
        <f ca="1">OFFSET('42p stat'!$K$1,A22*20,1)</f>
        <v>10.625285</v>
      </c>
      <c r="H22" s="5">
        <f ca="1">OFFSET('42p stat'!$N$1,A22*20,1)</f>
        <v>4.9205430000000003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664.05252000000007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1.2351040096000157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2.3171199999999317</v>
      </c>
      <c r="E25">
        <f ca="1">OFFSET('42p trace'!$S$56,(A25-1)*56,0)-OFFSET('42p stat'!$H$1,A25*20,0)</f>
        <v>60.501040999999987</v>
      </c>
      <c r="F25">
        <f ca="1">OFFSET('42p stat'!$H$1,A25*20,0)-OFFSET('42p stat'!$K$1,A25*20,0)</f>
        <v>378.33451100000002</v>
      </c>
      <c r="G25">
        <f ca="1">OFFSET('42p stat'!$K$1,A25*20,0)-OFFSET('42p stat'!$N$1,A25*20,0)</f>
        <v>221.431928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10.781579319999942</v>
      </c>
      <c r="E26" s="5">
        <f ca="1">OFFSET('42p trace'!$V$56,(A26-1)*56,0)</f>
        <v>10.890400889600027</v>
      </c>
      <c r="F26" s="5">
        <f ca="1">OFFSET('42p stat'!$H$1,A26*20,1)</f>
        <v>9.2802900000000008</v>
      </c>
      <c r="G26" s="5">
        <f ca="1">OFFSET('42p stat'!$K$1,A26*20,1)</f>
        <v>1.3389070000000001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0.71109999999987394</v>
      </c>
      <c r="E27">
        <f ca="1">OFFSET('42p trace'!$S$56,(A27-1)*56,0)-OFFSET('42p stat'!$H$1,A27*20,0)</f>
        <v>63.394764000000009</v>
      </c>
      <c r="F27">
        <f ca="1">OFFSET('42p stat'!$H$1,A27*20,0)-OFFSET('42p stat'!$K$1,A27*20,0)</f>
        <v>381.19707599999998</v>
      </c>
      <c r="G27">
        <f ca="1">OFFSET('42p stat'!$K$1,A27*20,0)-OFFSET('42p stat'!$N$1,A27*20,0)</f>
        <v>63.269060000000003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1.89315272</v>
      </c>
      <c r="E28" s="5">
        <f ca="1">OFFSET('42p trace'!$V$56,(A28-1)*56,0)</f>
        <v>1.9593381300000017</v>
      </c>
      <c r="F28" s="5">
        <f ca="1">OFFSET('42p stat'!$H$1,A28*20,1)</f>
        <v>1.132676</v>
      </c>
      <c r="G28" s="5">
        <f ca="1">OFFSET('42p stat'!$K$1,A28*20,1)</f>
        <v>8.9193999999999996E-2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2.3137000000001535</v>
      </c>
      <c r="E31" s="5">
        <f ca="1">OFFSET('42p trace'!$S$56,(A31-1)*56,0)-OFFSET('42p stat'!$H$1,A31*20,0)</f>
        <v>62.869392999999945</v>
      </c>
      <c r="F31" s="5">
        <f ca="1">OFFSET('42p stat'!$H$1,A31*20,0)-OFFSET('42p stat'!$K$1,A31*20,0)</f>
        <v>20.527033000000074</v>
      </c>
      <c r="G31" s="5">
        <f ca="1">OFFSET('42p stat'!$K$1,A31*20,0)-OFFSET('42p stat'!$N$1,A31*20,0)</f>
        <v>221.22280599999993</v>
      </c>
      <c r="H31" s="5">
        <f ca="1">OFFSET('42p stat'!$N$1,A31*20,0)</f>
        <v>354.83714800000001</v>
      </c>
      <c r="I31" s="5"/>
      <c r="J31" s="5">
        <f ca="1">SUM(E31:H31)</f>
        <v>659.45637999999997</v>
      </c>
      <c r="K31" s="10">
        <f ca="1">G31/J31</f>
        <v>0.33546237887637076</v>
      </c>
      <c r="L31">
        <f ca="1">$K$29*POWER(K31,2)*SQRT(G138/(POWER(G31,2)*$L$29)+J138/(POWER(J31,2)*$L$29))</f>
        <v>9.0733678352170174E-4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663.29203999999982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ca="1">SUM(D32:H32)</f>
        <v>663.29203999999982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0.56439999999975043</v>
      </c>
      <c r="E33" s="5">
        <f ca="1">OFFSET('42p trace'!$S$56,(A33-1)*56,0)-OFFSET('42p stat'!$H$1,A33*20,0)</f>
        <v>248.48133300000006</v>
      </c>
      <c r="F33" s="5">
        <f ca="1">OFFSET('42p stat'!$H$1,A33*20,0)-OFFSET('42p stat'!$K$1,A33*20,0)</f>
        <v>20.424789000000033</v>
      </c>
      <c r="G33" s="5">
        <f ca="1">OFFSET('42p stat'!$K$1,A33*20,0)-OFFSET('42p stat'!$N$1,A33*20,0)</f>
        <v>104.07054199999999</v>
      </c>
      <c r="H33" s="5">
        <f ca="1">OFFSET('42p stat'!$N$1,A33*20,0)</f>
        <v>358.48953599999999</v>
      </c>
      <c r="I33" s="5"/>
      <c r="J33" s="5">
        <f t="shared" ref="J33:J80" ca="1" si="1">SUM(E33:H33)</f>
        <v>731.46620000000007</v>
      </c>
      <c r="K33" s="10">
        <f t="shared" ca="1" si="0"/>
        <v>0.1422766246752071</v>
      </c>
      <c r="L33">
        <f ca="1">$K$29*POWER(K33,2)*SQRT(G140/(POWER(G33,2)*$L$29)+J140/(POWER(J33,2)*$L$29))</f>
        <v>1.2920295437422616E-4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2.2315600000000586</v>
      </c>
      <c r="E34" s="5">
        <f ca="1">OFFSET('42p trace'!$S$56,(A34-1)*56,0)-OFFSET('42p stat'!$H$1,A34*20,0)</f>
        <v>59.998060000000009</v>
      </c>
      <c r="F34" s="5">
        <f ca="1">OFFSET('42p stat'!$H$1,A34*20,0)-OFFSET('42p stat'!$K$1,A34*20,0)</f>
        <v>19.129802000000041</v>
      </c>
      <c r="G34" s="5">
        <f ca="1">OFFSET('42p stat'!$K$1,A34*20,0)-OFFSET('42p stat'!$N$1,A34*20,0)</f>
        <v>213.67645399999998</v>
      </c>
      <c r="H34" s="5">
        <f ca="1">OFFSET('42p stat'!$N$1,A34*20,0)</f>
        <v>443.99462399999999</v>
      </c>
      <c r="I34" s="5"/>
      <c r="J34" s="5">
        <f t="shared" ca="1" si="1"/>
        <v>736.79894000000002</v>
      </c>
      <c r="K34" s="10">
        <f t="shared" ca="1" si="0"/>
        <v>0.29000646227856947</v>
      </c>
      <c r="L34">
        <f ca="1">$K$29*POWER(K34,2)*SQRT(G141/(POWER(G34,2)*$L$29)+J141/(POWER(J34,2)*$L$29))</f>
        <v>1.6738972409322613E-4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2.2199999999996862</v>
      </c>
      <c r="E35" s="5">
        <f ca="1">OFFSET('42p trace'!$S$56,(A35-1)*56,0)-OFFSET('42p stat'!$H$1,A35*20,0)</f>
        <v>60.082308000000239</v>
      </c>
      <c r="F35" s="5">
        <f ca="1">OFFSET('42p stat'!$H$1,A35*20,0)-OFFSET('42p stat'!$K$1,A35*20,0)</f>
        <v>20.470504000000005</v>
      </c>
      <c r="G35" s="5">
        <f ca="1">OFFSET('42p stat'!$K$1,A35*20,0)-OFFSET('42p stat'!$N$1,A35*20,0)</f>
        <v>214.00611100000003</v>
      </c>
      <c r="H35" s="5">
        <f ca="1">OFFSET('42p stat'!$N$1,A35*20,0)</f>
        <v>445.11185699999999</v>
      </c>
      <c r="I35" s="5"/>
      <c r="J35" s="5">
        <f t="shared" ca="1" si="1"/>
        <v>739.67078000000026</v>
      </c>
      <c r="K35" s="10">
        <f ca="1">E35/J35</f>
        <v>8.1228445985118164E-2</v>
      </c>
      <c r="L35">
        <f ca="1">$K$29*POWER(K35,2)*SQRT(E142/(POWER(E35,2)*$L$29)+J142/(POWER(J35,2)*$L$29))</f>
        <v>1.0453528254043517E-4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2.2392000000000962</v>
      </c>
      <c r="E36" s="5">
        <f ca="1">OFFSET('42p trace'!$S$56,(A36-1)*56,0)-OFFSET('42p stat'!$H$1,A36*20,0)</f>
        <v>59.806548000000021</v>
      </c>
      <c r="F36" s="5">
        <f ca="1">OFFSET('42p stat'!$H$1,A36*20,0)-OFFSET('42p stat'!$K$1,A36*20,0)</f>
        <v>19.114424999999983</v>
      </c>
      <c r="G36" s="5">
        <f ca="1">OFFSET('42p stat'!$K$1,A36*20,0)-OFFSET('42p stat'!$N$1,A36*20,0)</f>
        <v>160.17543800000004</v>
      </c>
      <c r="H36" s="5">
        <f ca="1">OFFSET('42p stat'!$N$1,A36*20,0)</f>
        <v>445.142809</v>
      </c>
      <c r="I36" s="5"/>
      <c r="J36" s="5">
        <f t="shared" ca="1" si="1"/>
        <v>684.23922000000005</v>
      </c>
      <c r="K36" s="10">
        <f ca="1">E36/J36</f>
        <v>8.7405904619147698E-2</v>
      </c>
      <c r="L36">
        <f ca="1">$K$29*POWER(K36,2)*SQRT(E143/(POWER(E36,2)*$L$29)+J143/(POWER(J36,2)*$L$29))</f>
        <v>4.7371309334303924E-5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2.2160599999999135</v>
      </c>
      <c r="E37" s="5">
        <f ca="1">OFFSET('42p trace'!$S$56,(A37-1)*56,0)-OFFSET('42p stat'!$H$1,A37*20,0)</f>
        <v>47.697355000000073</v>
      </c>
      <c r="F37" s="5">
        <f ca="1">OFFSET('42p stat'!$H$1,A37*20,0)-OFFSET('42p stat'!$K$1,A37*20,0)</f>
        <v>5.6065740000000233</v>
      </c>
      <c r="G37" s="5">
        <f ca="1">OFFSET('42p stat'!$K$1,A37*20,0)-OFFSET('42p stat'!$N$1,A37*20,0)</f>
        <v>287.24771499999997</v>
      </c>
      <c r="H37" s="5">
        <f ca="1">OFFSET('42p stat'!$N$1,A37*20,0)</f>
        <v>29.224076</v>
      </c>
      <c r="I37" s="5"/>
      <c r="J37" s="5">
        <f t="shared" ca="1" si="1"/>
        <v>369.77572000000009</v>
      </c>
      <c r="K37" s="10">
        <f t="shared" ca="1" si="0"/>
        <v>0.77681605217346317</v>
      </c>
      <c r="L37">
        <f t="shared" ref="L37:L43" ca="1" si="2">$K$29*POWER(K37,2)*SQRT(G144/(POWER(G37,2)*$L$29)+J144/(POWER(J37,2)*$L$29))</f>
        <v>1.104334228605171E-3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322.6893199999999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ca="1">SUM(D38:H38)</f>
        <v>322.6893199999999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2.2916199999999662</v>
      </c>
      <c r="E39" s="5">
        <f ca="1">OFFSET('42p trace'!$S$56,(A39-1)*56,0)-OFFSET('42p stat'!$H$1,A39*20,0)</f>
        <v>50.243605000000002</v>
      </c>
      <c r="F39" s="5">
        <f ca="1">OFFSET('42p stat'!$H$1,A39*20,0)-OFFSET('42p stat'!$K$1,A39*20,0)</f>
        <v>6.400478000000021</v>
      </c>
      <c r="G39" s="5">
        <f ca="1">OFFSET('42p stat'!$K$1,A39*20,0)-OFFSET('42p stat'!$N$1,A39*20,0)</f>
        <v>237.98860099999999</v>
      </c>
      <c r="H39" s="5">
        <f ca="1">OFFSET('42p stat'!$N$1,A39*20,0)</f>
        <v>29.236456</v>
      </c>
      <c r="I39" s="5"/>
      <c r="J39" s="5">
        <f t="shared" ca="1" si="1"/>
        <v>323.86914000000002</v>
      </c>
      <c r="K39" s="10">
        <f t="shared" ca="1" si="0"/>
        <v>0.73482950860955754</v>
      </c>
      <c r="L39">
        <f t="shared" ca="1" si="2"/>
        <v>2.1863097303872685E-3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0.34582000000000335</v>
      </c>
      <c r="E40" s="5">
        <f ca="1">OFFSET('42p trace'!$S$56,(A40-1)*56,0)-OFFSET('42p stat'!$H$1,A40*20,0)</f>
        <v>16.258157999999867</v>
      </c>
      <c r="F40" s="5">
        <f ca="1">OFFSET('42p stat'!$H$1,A40*20,0)-OFFSET('42p stat'!$K$1,A40*20,0)</f>
        <v>20.269638999999984</v>
      </c>
      <c r="G40" s="5">
        <f ca="1">OFFSET('42p stat'!$K$1,A40*20,0)-OFFSET('42p stat'!$N$1,A40*20,0)</f>
        <v>459.68640599999998</v>
      </c>
      <c r="H40" s="5">
        <f ca="1">OFFSET('42p stat'!$N$1,A40*20,0)</f>
        <v>443.46065700000003</v>
      </c>
      <c r="I40" s="5"/>
      <c r="J40" s="5">
        <f t="shared" ca="1" si="1"/>
        <v>939.67485999999985</v>
      </c>
      <c r="K40" s="10">
        <f t="shared" ca="1" si="0"/>
        <v>0.48919730171348846</v>
      </c>
      <c r="L40">
        <f t="shared" ca="1" si="2"/>
        <v>7.0028363397793873E-4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664.05252000000007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ca="1">SUM(D41:H41)</f>
        <v>664.05252000000007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2.3171199999999317</v>
      </c>
      <c r="E42" s="5">
        <f ca="1">OFFSET('42p trace'!$S$56,(A42-1)*56,0)-OFFSET('42p stat'!$H$1,A42*20,0)</f>
        <v>60.501040999999987</v>
      </c>
      <c r="F42" s="5">
        <f ca="1">OFFSET('42p stat'!$H$1,A42*20,0)-OFFSET('42p stat'!$K$1,A42*20,0)</f>
        <v>378.33451100000002</v>
      </c>
      <c r="G42" s="5">
        <f ca="1">OFFSET('42p stat'!$K$1,A42*20,0)-OFFSET('42p stat'!$N$1,A42*20,0)</f>
        <v>221.431928</v>
      </c>
      <c r="H42" s="5">
        <f ca="1">OFFSET('42p stat'!$N$1,A42*20,0)</f>
        <v>0</v>
      </c>
      <c r="I42" s="5"/>
      <c r="J42" s="5">
        <f t="shared" ca="1" si="1"/>
        <v>660.26747999999998</v>
      </c>
      <c r="K42" s="10">
        <f t="shared" ca="1" si="0"/>
        <v>0.33536700611091735</v>
      </c>
      <c r="L42">
        <f t="shared" ca="1" si="2"/>
        <v>3.138929309345055E-4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0.71109999999987394</v>
      </c>
      <c r="E43" s="5">
        <f ca="1">OFFSET('42p trace'!$S$56,(A43-1)*56,0)-OFFSET('42p stat'!$H$1,A43*20,0)</f>
        <v>63.394764000000009</v>
      </c>
      <c r="F43" s="5">
        <f ca="1">OFFSET('42p stat'!$H$1,A43*20,0)-OFFSET('42p stat'!$K$1,A43*20,0)</f>
        <v>381.19707599999998</v>
      </c>
      <c r="G43" s="5">
        <f ca="1">OFFSET('42p stat'!$K$1,A43*20,0)-OFFSET('42p stat'!$N$1,A43*20,0)</f>
        <v>63.269060000000003</v>
      </c>
      <c r="H43" s="5">
        <f ca="1">OFFSET('42p stat'!$N$1,A43*20,0)</f>
        <v>0</v>
      </c>
      <c r="I43" s="5"/>
      <c r="J43" s="5">
        <f t="shared" ca="1" si="1"/>
        <v>507.86090000000002</v>
      </c>
      <c r="K43" s="10">
        <f t="shared" ca="1" si="0"/>
        <v>0.12457950592376771</v>
      </c>
      <c r="L43">
        <f t="shared" ca="1" si="2"/>
        <v>2.7865110345988814E-5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2.596819999999866</v>
      </c>
      <c r="E44" s="5">
        <f ca="1">OFFSET('42p trace'!$S$56,(A44-1)*56,0)-OFFSET('42p stat'!$H$1,A44*20,0)</f>
        <v>61.921166000000198</v>
      </c>
      <c r="F44" s="5">
        <f ca="1">OFFSET('42p stat'!$H$1,A44*20,0)-OFFSET('42p stat'!$K$1,A44*20,0)</f>
        <v>461.671828</v>
      </c>
      <c r="G44" s="5">
        <f ca="1">OFFSET('42p stat'!$K$1,A44*20,0)-OFFSET('42p stat'!$N$1,A44*20,0)</f>
        <v>214.38846599999999</v>
      </c>
      <c r="H44" s="5">
        <f ca="1">OFFSET('42p stat'!$N$1,A44*20,0)</f>
        <v>0</v>
      </c>
      <c r="I44" s="5"/>
      <c r="J44" s="5">
        <f t="shared" ca="1" si="1"/>
        <v>737.9814600000002</v>
      </c>
      <c r="K44" s="10">
        <f t="shared" ref="K44:K49" ca="1" si="4">G44/J44</f>
        <v>0.29050657451475803</v>
      </c>
      <c r="L44">
        <f t="shared" ref="L44:L76" ca="1" si="5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2.5537199999999984</v>
      </c>
      <c r="E45" s="5">
        <f ca="1">OFFSET('42p trace'!$S$56,(A45-1)*56,0)-OFFSET('42p stat'!$H$1,A45*20,0)</f>
        <v>61.923686000000089</v>
      </c>
      <c r="F45" s="5">
        <f ca="1">OFFSET('42p stat'!$H$1,A45*20,0)-OFFSET('42p stat'!$K$1,A45*20,0)</f>
        <v>463.11809600000004</v>
      </c>
      <c r="G45" s="5">
        <f ca="1">OFFSET('42p stat'!$K$1,A45*20,0)-OFFSET('42p stat'!$N$1,A45*20,0)</f>
        <v>160.60351800000001</v>
      </c>
      <c r="H45" s="5">
        <f ca="1">OFFSET('42p stat'!$N$1,A45*20,0)</f>
        <v>0</v>
      </c>
      <c r="I45" s="5"/>
      <c r="J45" s="5">
        <f t="shared" ca="1" si="1"/>
        <v>685.64530000000013</v>
      </c>
      <c r="K45" s="10">
        <f t="shared" ca="1" si="4"/>
        <v>0.23423702897110207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2.487220000000093</v>
      </c>
      <c r="E46" s="5">
        <f ca="1">OFFSET('42p trace'!$S$56,(A46-1)*56,0)-OFFSET('42p stat'!$H$1,A46*20,0)</f>
        <v>62.328148999999939</v>
      </c>
      <c r="F46" s="5">
        <f ca="1">OFFSET('42p stat'!$H$1,A46*20,0)-OFFSET('42p stat'!$K$1,A46*20,0)</f>
        <v>460.948172</v>
      </c>
      <c r="G46" s="5">
        <f ca="1">OFFSET('42p stat'!$K$1,A46*20,0)-OFFSET('42p stat'!$N$1,A46*20,0)</f>
        <v>213.47369900000001</v>
      </c>
      <c r="H46" s="5">
        <f ca="1">OFFSET('42p stat'!$N$1,A46*20,0)</f>
        <v>0</v>
      </c>
      <c r="I46" s="5"/>
      <c r="J46" s="5">
        <f t="shared" ca="1" si="1"/>
        <v>736.75001999999995</v>
      </c>
      <c r="K46" s="10">
        <f t="shared" ca="1" si="4"/>
        <v>0.28975051673564939</v>
      </c>
      <c r="L46">
        <f t="shared" ca="1" si="5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51.11320000000012</v>
      </c>
      <c r="E47" s="5">
        <f ca="1">OFFSET('42p trace'!$S$56,(A47-1)*56,0)-OFFSET('42p stat'!$H$1,A47*20,0)</f>
        <v>4.2193999999881271E-2</v>
      </c>
      <c r="F47" s="5">
        <f ca="1">OFFSET('42p stat'!$H$1,A47*20,0)-OFFSET('42p stat'!$K$1,A47*20,0)</f>
        <v>0.59118599999999333</v>
      </c>
      <c r="G47" s="5">
        <f ca="1">OFFSET('42p stat'!$K$1,A47*20,0)-OFFSET('42p stat'!$N$1,A47*20,0)</f>
        <v>459.53557000000001</v>
      </c>
      <c r="H47" s="5">
        <f ca="1">OFFSET('42p stat'!$N$1,A47*20,0)</f>
        <v>27.065149999999999</v>
      </c>
      <c r="I47" s="5"/>
      <c r="J47" s="5">
        <f t="shared" ca="1" si="1"/>
        <v>487.2340999999999</v>
      </c>
      <c r="K47" s="10">
        <f t="shared" ca="1" si="4"/>
        <v>0.94315149534895049</v>
      </c>
      <c r="L47" t="e">
        <f t="shared" ca="1" si="5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477.59892000000008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ca="1">SUM(D48:H48)</f>
        <v>477.59892000000008</v>
      </c>
      <c r="K48" s="10">
        <f t="shared" ca="1" si="4"/>
        <v>0</v>
      </c>
      <c r="L48" t="e">
        <f t="shared" ca="1" si="5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0.39462000000008857</v>
      </c>
      <c r="E49" s="5">
        <f ca="1">OFFSET('42p trace'!$S$56,(A49-1)*56,0)-OFFSET('42p stat'!$H$1,A49*20,0)</f>
        <v>3.8572999999985313E-2</v>
      </c>
      <c r="F49" s="5">
        <f ca="1">OFFSET('42p stat'!$H$1,A49*20,0)-OFFSET('42p stat'!$K$1,A49*20,0)</f>
        <v>0.59453400000001011</v>
      </c>
      <c r="G49" s="5">
        <f ca="1">OFFSET('42p stat'!$K$1,A49*20,0)-OFFSET('42p stat'!$N$1,A49*20,0)</f>
        <v>361.85213499999998</v>
      </c>
      <c r="H49" s="5">
        <f ca="1">OFFSET('42p stat'!$N$1,A49*20,0)</f>
        <v>26.929478</v>
      </c>
      <c r="I49" s="5"/>
      <c r="J49" s="5">
        <f t="shared" ca="1" si="1"/>
        <v>389.41471999999999</v>
      </c>
      <c r="K49" s="10">
        <f t="shared" ca="1" si="4"/>
        <v>0.92922048503970267</v>
      </c>
      <c r="L49">
        <f t="shared" ca="1" si="5"/>
        <v>6.2108868353079425E-4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4044.884</v>
      </c>
      <c r="E50" s="5">
        <f ca="1">OFFSET('42p trace'!$S$56,(A50-1)*56,0)-OFFSET('42p stat'!$H$1,A50*20,0)</f>
        <v>35.853210000002036</v>
      </c>
      <c r="F50" s="5">
        <f ca="1">OFFSET('42p stat'!$H$1,A50*20,0)-OFFSET('42p stat'!$K$1,A50*20,0)</f>
        <v>1.5192769999994198</v>
      </c>
      <c r="G50" s="5">
        <f ca="1">OFFSET('42p stat'!$K$1,A50*20,0)-OFFSET('42p stat'!$N$1,A50*20,0)</f>
        <v>5729.9542060000003</v>
      </c>
      <c r="H50" s="5">
        <f ca="1">OFFSET('42p stat'!$N$1,A50*20,0)</f>
        <v>107.831507</v>
      </c>
      <c r="I50" s="5"/>
      <c r="J50" s="5">
        <f t="shared" ca="1" si="1"/>
        <v>5875.1582000000017</v>
      </c>
      <c r="K50" s="10">
        <f t="shared" ref="K50:K59" ca="1" si="6">G50/J50</f>
        <v>0.97528509206781844</v>
      </c>
      <c r="L50">
        <f t="shared" ca="1" si="5"/>
        <v>7.1351040294633178E-5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0.62820000000192522</v>
      </c>
      <c r="E51" s="5">
        <f ca="1">OFFSET('42p trace'!$S$56,(A51-1)*56,0)-OFFSET('42p stat'!$H$1,A51*20,0)</f>
        <v>35.642049999999472</v>
      </c>
      <c r="F51" s="5">
        <f ca="1">OFFSET('42p stat'!$H$1,A51*20,0)-OFFSET('42p stat'!$K$1,A51*20,0)</f>
        <v>1.5232710000000225</v>
      </c>
      <c r="G51" s="5">
        <f ca="1">OFFSET('42p stat'!$K$1,A51*20,0)-OFFSET('42p stat'!$N$1,A51*20,0)</f>
        <v>5540.3297189999994</v>
      </c>
      <c r="H51" s="5">
        <f ca="1">OFFSET('42p stat'!$N$1,A51*20,0)</f>
        <v>105.81576</v>
      </c>
      <c r="I51" s="5"/>
      <c r="J51" s="5">
        <f t="shared" ca="1" si="1"/>
        <v>5683.3107999999993</v>
      </c>
      <c r="K51" s="10">
        <f t="shared" ca="1" si="6"/>
        <v>0.97484193878680714</v>
      </c>
      <c r="L51">
        <f t="shared" ca="1" si="5"/>
        <v>5.0650695664884461E-5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52.351620000000196</v>
      </c>
      <c r="E52" s="5">
        <f ca="1">OFFSET('42p trace'!$S$56,(A52-1)*56,0)-OFFSET('42p stat'!$H$1,A52*20,0)</f>
        <v>4.0059999999982665E-2</v>
      </c>
      <c r="F52" s="5">
        <f ca="1">OFFSET('42p stat'!$H$1,A52*20,0)-OFFSET('42p stat'!$K$1,A52*20,0)</f>
        <v>0.59750599999995302</v>
      </c>
      <c r="G52" s="5">
        <f ca="1">OFFSET('42p stat'!$K$1,A52*20,0)-OFFSET('42p stat'!$N$1,A52*20,0)</f>
        <v>427.33274600000004</v>
      </c>
      <c r="H52" s="5">
        <f ca="1">OFFSET('42p stat'!$N$1,A52*20,0)</f>
        <v>26.948428</v>
      </c>
      <c r="I52" s="5"/>
      <c r="J52" s="5">
        <f t="shared" ca="1" si="1"/>
        <v>454.91873999999996</v>
      </c>
      <c r="K52" s="10">
        <f t="shared" ca="1" si="6"/>
        <v>0.93936061196335874</v>
      </c>
      <c r="L52">
        <f t="shared" ca="1" si="5"/>
        <v>9.231843283909239E-4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0.46976000000000795</v>
      </c>
      <c r="E53" s="5">
        <f ca="1">OFFSET('42p trace'!$S$56,(A53-1)*56,0)-OFFSET('42p stat'!$H$1,A53*20,0)</f>
        <v>3.5936000000049262E-2</v>
      </c>
      <c r="F53" s="5">
        <f ca="1">OFFSET('42p stat'!$H$1,A53*20,0)-OFFSET('42p stat'!$K$1,A53*20,0)</f>
        <v>0.59757100000001628</v>
      </c>
      <c r="G53" s="5">
        <f ca="1">OFFSET('42p stat'!$K$1,A53*20,0)-OFFSET('42p stat'!$N$1,A53*20,0)</f>
        <v>362.81206299999997</v>
      </c>
      <c r="H53" s="5">
        <f ca="1">OFFSET('42p stat'!$N$1,A53*20,0)</f>
        <v>27.137869999999999</v>
      </c>
      <c r="I53" s="5"/>
      <c r="J53" s="5">
        <f t="shared" ca="1" si="1"/>
        <v>390.58344000000005</v>
      </c>
      <c r="K53" s="10">
        <f t="shared" ca="1" si="6"/>
        <v>0.92889771005140387</v>
      </c>
      <c r="L53">
        <f t="shared" ca="1" si="5"/>
        <v>6.2340032125925908E-4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50.173879999999883</v>
      </c>
      <c r="E54" s="5">
        <f ca="1">OFFSET('42p trace'!$S$56,(A54-1)*56,0)-OFFSET('42p stat'!$H$1,A54*20,0)</f>
        <v>3.941100000008646E-2</v>
      </c>
      <c r="F54" s="5">
        <f ca="1">OFFSET('42p stat'!$H$1,A54*20,0)-OFFSET('42p stat'!$K$1,A54*20,0)</f>
        <v>1.0725929999999835</v>
      </c>
      <c r="G54" s="5">
        <f ca="1">OFFSET('42p stat'!$K$1,A54*20,0)-OFFSET('42p stat'!$N$1,A54*20,0)</f>
        <v>464.40584699999999</v>
      </c>
      <c r="H54" s="5">
        <f ca="1">OFFSET('42p stat'!$N$1,A54*20,0)</f>
        <v>28.377808999999999</v>
      </c>
      <c r="I54" s="5"/>
      <c r="J54" s="5">
        <f t="shared" ca="1" si="1"/>
        <v>493.89566000000008</v>
      </c>
      <c r="K54" s="10">
        <f t="shared" ca="1" si="6"/>
        <v>0.94029141094295088</v>
      </c>
      <c r="L54">
        <f t="shared" ca="1" si="5"/>
        <v>4.6435808327262686E-4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477.66059999999999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ca="1">SUM(D55:H55)</f>
        <v>477.66059999999999</v>
      </c>
      <c r="K55" s="10">
        <f t="shared" ca="1" si="6"/>
        <v>0</v>
      </c>
      <c r="L55" t="e">
        <f t="shared" ca="1" si="5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0.41944000000017923</v>
      </c>
      <c r="E56" s="5">
        <f ca="1">OFFSET('42p trace'!$S$56,(A56-1)*56,0)-OFFSET('42p stat'!$H$1,A56*20,0)</f>
        <v>3.7485999999944397E-2</v>
      </c>
      <c r="F56" s="5">
        <f ca="1">OFFSET('42p stat'!$H$1,A56*20,0)-OFFSET('42p stat'!$K$1,A56*20,0)</f>
        <v>1.0605630000000019</v>
      </c>
      <c r="G56" s="5">
        <f ca="1">OFFSET('42p stat'!$K$1,A56*20,0)-OFFSET('42p stat'!$N$1,A56*20,0)</f>
        <v>361.09853099999998</v>
      </c>
      <c r="H56" s="5">
        <f ca="1">OFFSET('42p stat'!$N$1,A56*20,0)</f>
        <v>28.36448</v>
      </c>
      <c r="I56" s="5"/>
      <c r="J56" s="5">
        <f t="shared" ca="1" si="1"/>
        <v>390.56105999999994</v>
      </c>
      <c r="K56" s="10">
        <f t="shared" ca="1" si="6"/>
        <v>0.92456357784362841</v>
      </c>
      <c r="L56">
        <f t="shared" ca="1" si="5"/>
        <v>7.7982229502102595E-4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1"/>
        <v>#DIV/0!</v>
      </c>
      <c r="K57" s="10" t="e">
        <f t="shared" ca="1" si="6"/>
        <v>#DIV/0!</v>
      </c>
      <c r="L57" t="e">
        <f t="shared" ca="1" si="5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1"/>
        <v>#DIV/0!</v>
      </c>
      <c r="K58" s="10" t="e">
        <f t="shared" ca="1" si="6"/>
        <v>#DIV/0!</v>
      </c>
      <c r="L58" t="e">
        <f t="shared" ca="1" si="5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1"/>
        <v>#DIV/0!</v>
      </c>
      <c r="K59" s="10" t="e">
        <f t="shared" ca="1" si="6"/>
        <v>#DIV/0!</v>
      </c>
      <c r="L59" t="e">
        <f t="shared" ca="1" si="5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1"/>
        <v>#DIV/0!</v>
      </c>
      <c r="K60" s="10" t="e">
        <f t="shared" ref="K60:K80" ca="1" si="7">G60/J60</f>
        <v>#DIV/0!</v>
      </c>
      <c r="L60" t="e">
        <f t="shared" ca="1" si="5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1"/>
        <v>#DIV/0!</v>
      </c>
      <c r="K61" s="10" t="e">
        <f t="shared" ca="1" si="7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1"/>
        <v>#DIV/0!</v>
      </c>
      <c r="K62" s="10" t="e">
        <f t="shared" ca="1" si="7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1"/>
        <v>#DIV/0!</v>
      </c>
      <c r="K63" s="10" t="e">
        <f t="shared" ca="1" si="7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1"/>
        <v>#DIV/0!</v>
      </c>
      <c r="K64" s="10" t="e">
        <f t="shared" ca="1" si="7"/>
        <v>#DIV/0!</v>
      </c>
      <c r="L64" t="e">
        <f t="shared" ca="1" si="5"/>
        <v>#DIV/0!</v>
      </c>
    </row>
    <row r="65" spans="1:12" x14ac:dyDescent="0.25">
      <c r="A65">
        <v>35</v>
      </c>
      <c r="C65" t="str">
        <f ca="1">OFFSET('42p stat'!$A$1,A65*20,0)</f>
        <v>CUDA opt_one_GPU</v>
      </c>
      <c r="D65" s="5">
        <f ca="1">OFFSET('42p trace'!$R$56,(A65-1)*56,0)-OFFSET('42p trace'!$S$56,(A65-1)*56,0)</f>
        <v>2.1616000000005897</v>
      </c>
      <c r="E65" s="5">
        <f ca="1">OFFSET('42p trace'!$S$56,(A65-1)*56,0)-OFFSET('42p stat'!$H$1,A65*20,0)</f>
        <v>1812.1012000000003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1"/>
        <v>1812.1012000000003</v>
      </c>
      <c r="K65" s="10">
        <f t="shared" ca="1" si="7"/>
        <v>0</v>
      </c>
      <c r="L65" t="e">
        <f t="shared" ca="1" si="5"/>
        <v>#DIV/0!</v>
      </c>
    </row>
    <row r="66" spans="1:12" x14ac:dyDescent="0.25">
      <c r="A66">
        <v>36</v>
      </c>
      <c r="C66" t="str">
        <f ca="1">OFFSET('42p stat'!$A$1,A66*20,0)</f>
        <v>CUDA opt_one_GPU ant</v>
      </c>
      <c r="D66" s="5">
        <f ca="1">OFFSET('42p trace'!$R$56,(A66-1)*56,0)-OFFSET('42p trace'!$S$56,(A66-1)*56,0)</f>
        <v>2.157999999999447</v>
      </c>
      <c r="E66" s="5">
        <f ca="1">OFFSET('42p trace'!$S$56,(A66-1)*56,0)-OFFSET('42p stat'!$H$1,A66*20,0)</f>
        <v>20501.293999999998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1"/>
        <v>20501.293999999998</v>
      </c>
      <c r="K66" s="10">
        <f t="shared" ca="1" si="7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OFFSET('42p stat'!$A$1,A67*20,0)</f>
        <v>CUDA opt_one_GPU ant local</v>
      </c>
      <c r="D67" s="5">
        <f ca="1">OFFSET('42p trace'!$R$56,(A67-1)*56,0)-OFFSET('42p trace'!$S$56,(A67-1)*56,0)</f>
        <v>2.1342000000001917</v>
      </c>
      <c r="E67" s="5">
        <f ca="1">OFFSET('42p trace'!$S$56,(A67-1)*56,0)-OFFSET('42p stat'!$H$1,A67*20,0)</f>
        <v>1075.2234000000001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1"/>
        <v>1075.2234000000001</v>
      </c>
      <c r="K67" s="10">
        <f t="shared" ca="1" si="7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OFFSET('42p stat'!$A$1,A68*20,0)</f>
        <v>CUDA Const</v>
      </c>
      <c r="D68" s="5">
        <f ca="1">OFFSET('42p trace'!$R$56,(A68-1)*56,0)-OFFSET('42p trace'!$S$56,(A68-1)*56,0)</f>
        <v>1.7675600000000031</v>
      </c>
      <c r="E68" s="5">
        <f ca="1">OFFSET('42p trace'!$S$56,(A68-1)*56,0)-OFFSET('42p stat'!$H$1,A68*20,0)</f>
        <v>62.25630000000001</v>
      </c>
      <c r="F68" s="5">
        <f ca="1">OFFSET('42p stat'!$H$1,A68*20,0)-OFFSET('42p stat'!$K$1,A68*20,0)</f>
        <v>21.024759000000017</v>
      </c>
      <c r="G68" s="5">
        <f ca="1">OFFSET('42p stat'!$K$1,A68*20,0)-OFFSET('42p stat'!$N$1,A68*20,0)</f>
        <v>220.19991299999998</v>
      </c>
      <c r="H68" s="5">
        <f ca="1">OFFSET('42p stat'!$N$1,A68*20,0)</f>
        <v>354.13844799999998</v>
      </c>
      <c r="I68" s="5"/>
      <c r="J68" s="5">
        <f t="shared" ca="1" si="1"/>
        <v>657.61941999999999</v>
      </c>
      <c r="K68" s="10">
        <f t="shared" ca="1" si="7"/>
        <v>0.33484399381028007</v>
      </c>
      <c r="L68">
        <f t="shared" ca="1" si="5"/>
        <v>1.5944493527734972E-4</v>
      </c>
    </row>
    <row r="69" spans="1:12" x14ac:dyDescent="0.25">
      <c r="A69">
        <v>39</v>
      </c>
      <c r="C69" t="str">
        <f ca="1">OFFSET('42p stat'!$A$1,A69*20,0)</f>
        <v>CUDA ant Const</v>
      </c>
      <c r="D69" s="5">
        <f ca="1">OFFSET('42p trace'!$R$56,(A69-1)*56,0)-OFFSET('42p trace'!$S$56,(A69-1)*56,0)</f>
        <v>1.7865600000001223</v>
      </c>
      <c r="E69" s="5">
        <f ca="1">OFFSET('42p trace'!$S$56,(A69-1)*56,0)-OFFSET('42p stat'!$H$1,A69*20,0)</f>
        <v>62.051678999999694</v>
      </c>
      <c r="F69" s="5">
        <f ca="1">OFFSET('42p stat'!$H$1,A69*20,0)-OFFSET('42p stat'!$K$1,A69*20,0)</f>
        <v>19.510297000000037</v>
      </c>
      <c r="G69" s="5">
        <f ca="1">OFFSET('42p stat'!$K$1,A69*20,0)-OFFSET('42p stat'!$N$1,A69*20,0)</f>
        <v>208.42776199999997</v>
      </c>
      <c r="H69" s="5">
        <f ca="1">OFFSET('42p stat'!$N$1,A69*20,0)</f>
        <v>445.15446200000002</v>
      </c>
      <c r="I69" s="5"/>
      <c r="J69" s="5">
        <f t="shared" ca="1" si="1"/>
        <v>735.14419999999973</v>
      </c>
      <c r="K69" s="10">
        <f t="shared" ca="1" si="7"/>
        <v>0.28351956255657063</v>
      </c>
      <c r="L69">
        <f t="shared" ca="1" si="5"/>
        <v>5.8707442382681606E-5</v>
      </c>
    </row>
    <row r="70" spans="1:12" x14ac:dyDescent="0.25">
      <c r="A70">
        <v>40</v>
      </c>
      <c r="C70" t="str">
        <f ca="1">OFFSET('42p stat'!$A$1,A70*20,0)</f>
        <v>CUDA ant par Const</v>
      </c>
      <c r="D70" s="5">
        <f ca="1">OFFSET('42p trace'!$R$56,(A70-1)*56,0)-OFFSET('42p trace'!$S$56,(A70-1)*56,0)</f>
        <v>1.7607400000000553</v>
      </c>
      <c r="E70" s="5">
        <f ca="1">OFFSET('42p trace'!$S$56,(A70-1)*56,0)-OFFSET('42p stat'!$H$1,A70*20,0)</f>
        <v>62.456326999999874</v>
      </c>
      <c r="F70" s="5">
        <f ca="1">OFFSET('42p stat'!$H$1,A70*20,0)-OFFSET('42p stat'!$K$1,A70*20,0)</f>
        <v>20.799416999999949</v>
      </c>
      <c r="G70" s="5">
        <f ca="1">OFFSET('42p stat'!$K$1,A70*20,0)-OFFSET('42p stat'!$N$1,A70*20,0)</f>
        <v>207.93548000000004</v>
      </c>
      <c r="H70" s="5">
        <f ca="1">OFFSET('42p stat'!$N$1,A70*20,0)</f>
        <v>443.94167599999997</v>
      </c>
      <c r="I70" s="5"/>
      <c r="J70" s="5">
        <f t="shared" ca="1" si="1"/>
        <v>735.13289999999984</v>
      </c>
      <c r="K70" s="10">
        <f t="shared" ca="1" si="7"/>
        <v>0.28285427029588811</v>
      </c>
      <c r="L70">
        <f t="shared" ca="1" si="5"/>
        <v>1.1011033411438208E-4</v>
      </c>
    </row>
    <row r="71" spans="1:12" x14ac:dyDescent="0.25">
      <c r="A71">
        <v>41</v>
      </c>
      <c r="C71" t="str">
        <f ca="1">OFFSET('42p stat'!$A$1,A71*20,0)</f>
        <v>CUDA ant add CPU Const</v>
      </c>
      <c r="D71" s="5">
        <f ca="1">OFFSET('42p trace'!$R$56,(A71-1)*56,0)-OFFSET('42p trace'!$S$56,(A71-1)*56,0)</f>
        <v>1.5679800000000341</v>
      </c>
      <c r="E71" s="5">
        <f ca="1">OFFSET('42p trace'!$S$56,(A71-1)*56,0)-OFFSET('42p stat'!$H$1,A71*20,0)</f>
        <v>48.329254999999932</v>
      </c>
      <c r="F71" s="5">
        <f ca="1">OFFSET('42p stat'!$H$1,A71*20,0)-OFFSET('42p stat'!$K$1,A71*20,0)</f>
        <v>5.435924</v>
      </c>
      <c r="G71" s="5">
        <f ca="1">OFFSET('42p stat'!$K$1,A71*20,0)-OFFSET('42p stat'!$N$1,A71*20,0)</f>
        <v>278.52839600000004</v>
      </c>
      <c r="H71" s="5">
        <f ca="1">OFFSET('42p stat'!$N$1,A71*20,0)</f>
        <v>27.711285</v>
      </c>
      <c r="I71" s="5"/>
      <c r="J71" s="5">
        <f t="shared" ca="1" si="1"/>
        <v>360.00485999999995</v>
      </c>
      <c r="K71" s="10">
        <f t="shared" ca="1" si="7"/>
        <v>0.77367954421504226</v>
      </c>
      <c r="L71">
        <f t="shared" ca="1" si="5"/>
        <v>4.6662192637886778E-4</v>
      </c>
    </row>
    <row r="72" spans="1:12" x14ac:dyDescent="0.25">
      <c r="A72">
        <v>42</v>
      </c>
      <c r="C72" t="str">
        <f ca="1">OFFSET('42p stat'!$A$1,A72*20,0)</f>
        <v>CUDA opt Const</v>
      </c>
      <c r="D72" s="5">
        <f ca="1">OFFSET('42p trace'!$R$56,(A72-1)*56,0)-OFFSET('42p trace'!$S$56,(A72-1)*56,0)</f>
        <v>1.8256000000000085</v>
      </c>
      <c r="E72" s="5">
        <f ca="1">OFFSET('42p trace'!$S$56,(A72-1)*56,0)-OFFSET('42p stat'!$H$1,A72*20,0)</f>
        <v>63.098607999999899</v>
      </c>
      <c r="F72" s="5">
        <f ca="1">OFFSET('42p stat'!$H$1,A72*20,0)-OFFSET('42p stat'!$K$1,A72*20,0)</f>
        <v>373.61490299999997</v>
      </c>
      <c r="G72" s="5">
        <f ca="1">OFFSET('42p stat'!$K$1,A72*20,0)-OFFSET('42p stat'!$N$1,A72*20,0)</f>
        <v>221.53396900000001</v>
      </c>
      <c r="H72" s="5">
        <f ca="1">OFFSET('42p stat'!$N$1,A72*20,0)</f>
        <v>0</v>
      </c>
      <c r="I72" s="5"/>
      <c r="J72" s="5">
        <f t="shared" ca="1" si="1"/>
        <v>658.24747999999988</v>
      </c>
      <c r="K72" s="10">
        <f t="shared" ca="1" si="7"/>
        <v>0.33655118436609899</v>
      </c>
      <c r="L72">
        <f t="shared" ca="1" si="5"/>
        <v>2.834390290456307E-5</v>
      </c>
    </row>
    <row r="73" spans="1:12" x14ac:dyDescent="0.25">
      <c r="A73">
        <v>43</v>
      </c>
      <c r="C73" t="str">
        <f ca="1">OFFSET('42p stat'!$A$1,A73*20,0)</f>
        <v>CUDA opt ant Const</v>
      </c>
      <c r="D73" s="5">
        <f ca="1">OFFSET('42p trace'!$R$56,(A73-1)*56,0)-OFFSET('42p trace'!$S$56,(A73-1)*56,0)</f>
        <v>1.8174200000000837</v>
      </c>
      <c r="E73" s="5">
        <f ca="1">OFFSET('42p trace'!$S$56,(A73-1)*56,0)-OFFSET('42p stat'!$H$1,A73*20,0)</f>
        <v>62.80828699999995</v>
      </c>
      <c r="F73" s="5">
        <f ca="1">OFFSET('42p stat'!$H$1,A73*20,0)-OFFSET('42p stat'!$K$1,A73*20,0)</f>
        <v>458.38806699999998</v>
      </c>
      <c r="G73" s="5">
        <f ca="1">OFFSET('42p stat'!$K$1,A73*20,0)-OFFSET('42p stat'!$N$1,A73*20,0)</f>
        <v>209.60680600000001</v>
      </c>
      <c r="H73" s="5">
        <f ca="1">OFFSET('42p stat'!$N$1,A73*20,0)</f>
        <v>0</v>
      </c>
      <c r="I73" s="5"/>
      <c r="J73" s="5">
        <f t="shared" ca="1" si="1"/>
        <v>730.80315999999993</v>
      </c>
      <c r="K73" s="10">
        <f t="shared" ca="1" si="7"/>
        <v>0.28681704934061863</v>
      </c>
      <c r="L73">
        <f t="shared" ca="1" si="5"/>
        <v>5.1330453047211791E-5</v>
      </c>
    </row>
    <row r="74" spans="1:12" x14ac:dyDescent="0.25">
      <c r="A74">
        <v>44</v>
      </c>
      <c r="C74" t="str">
        <f ca="1">OFFSET('42p stat'!$A$1,A74*20,0)</f>
        <v>CUDA opt ant par Const</v>
      </c>
      <c r="D74" s="5">
        <f ca="1">OFFSET('42p trace'!$R$56,(A74-1)*56,0)-OFFSET('42p trace'!$S$56,(A74-1)*56,0)</f>
        <v>1.8580000000000609</v>
      </c>
      <c r="E74" s="5">
        <f ca="1">OFFSET('42p trace'!$S$56,(A74-1)*56,0)-OFFSET('42p stat'!$H$1,A74*20,0)</f>
        <v>62.897617999999852</v>
      </c>
      <c r="F74" s="5">
        <f ca="1">OFFSET('42p stat'!$H$1,A74*20,0)-OFFSET('42p stat'!$K$1,A74*20,0)</f>
        <v>463.37709899999993</v>
      </c>
      <c r="G74" s="5">
        <f ca="1">OFFSET('42p stat'!$K$1,A74*20,0)-OFFSET('42p stat'!$N$1,A74*20,0)</f>
        <v>210.85842299999999</v>
      </c>
      <c r="H74" s="5">
        <f ca="1">OFFSET('42p stat'!$N$1,A74*20,0)</f>
        <v>0</v>
      </c>
      <c r="I74" s="5"/>
      <c r="J74" s="5">
        <f t="shared" ca="1" si="1"/>
        <v>737.1331399999998</v>
      </c>
      <c r="K74" s="10">
        <f t="shared" ca="1" si="7"/>
        <v>0.28605201904231309</v>
      </c>
      <c r="L74" t="e">
        <f t="shared" ca="1" si="5"/>
        <v>#DIV/0!</v>
      </c>
    </row>
    <row r="75" spans="1:12" x14ac:dyDescent="0.25">
      <c r="A75">
        <v>45</v>
      </c>
      <c r="C75" t="str">
        <f ca="1">OFFSET('42p stat'!$A$1,A75*20,0)</f>
        <v>Time non CUDA AVX time 4</v>
      </c>
      <c r="D75" s="5">
        <f ca="1">OFFSET('42p trace'!$R$56,(A75-1)*56,0)-OFFSET('42p trace'!$S$56,(A75-1)*56,0)</f>
        <v>53.095459999999832</v>
      </c>
      <c r="E75" s="5">
        <f ca="1">OFFSET('42p trace'!$S$56,(A75-1)*56,0)-OFFSET('42p stat'!$H$1,A75*20,0)</f>
        <v>4.4468000000051688E-2</v>
      </c>
      <c r="F75" s="5">
        <f ca="1">OFFSET('42p stat'!$H$1,A75*20,0)-OFFSET('42p stat'!$K$1,A75*20,0)</f>
        <v>6.0073239999999828</v>
      </c>
      <c r="G75" s="5">
        <f ca="1">OFFSET('42p stat'!$K$1,A75*20,0)-OFFSET('42p stat'!$N$1,A75*20,0)</f>
        <v>461.07804600000003</v>
      </c>
      <c r="H75" s="5">
        <f ca="1">OFFSET('42p stat'!$N$1,A75*20,0)</f>
        <v>29.842562000000001</v>
      </c>
      <c r="I75" s="5"/>
      <c r="J75" s="5">
        <f t="shared" ca="1" si="1"/>
        <v>496.97240000000005</v>
      </c>
      <c r="K75" s="10">
        <f t="shared" ca="1" si="7"/>
        <v>0.92777394881486375</v>
      </c>
      <c r="L75" t="e">
        <f t="shared" ca="1" si="5"/>
        <v>#DIV/0!</v>
      </c>
    </row>
    <row r="76" spans="1:12" x14ac:dyDescent="0.25">
      <c r="A76">
        <v>46</v>
      </c>
      <c r="C76" t="str">
        <f ca="1">OFFSET('42p stat'!$A$1,A76*20,0)</f>
        <v>Time non CUDA AVX add CPU time 4</v>
      </c>
      <c r="D76" s="5">
        <f ca="1">OFFSET('42p trace'!$R$56,(A76-1)*56,0)-OFFSET('42p trace'!$S$56,(A76-1)*56,0)</f>
        <v>2.0233599999999683</v>
      </c>
      <c r="E76" s="5">
        <f ca="1">OFFSET('42p trace'!$S$56,(A76-1)*56,0)-OFFSET('42p stat'!$H$1,A76*20,0)</f>
        <v>48.399887999999976</v>
      </c>
      <c r="F76" s="5">
        <f ca="1">OFFSET('42p stat'!$H$1,A76*20,0)-OFFSET('42p stat'!$K$1,A76*20,0)</f>
        <v>6.5142680000000155</v>
      </c>
      <c r="G76" s="5">
        <f ca="1">OFFSET('42p stat'!$K$1,A76*20,0)-OFFSET('42p stat'!$N$1,A76*20,0)</f>
        <v>283.59741100000002</v>
      </c>
      <c r="H76" s="5">
        <f ca="1">OFFSET('42p stat'!$N$1,A76*20,0)</f>
        <v>30.972992999999999</v>
      </c>
      <c r="I76" s="5"/>
      <c r="J76" s="5">
        <f t="shared" ca="1" si="1"/>
        <v>369.48455999999999</v>
      </c>
      <c r="K76" s="10">
        <f t="shared" ca="1" si="7"/>
        <v>0.76754874682720176</v>
      </c>
      <c r="L76" t="e">
        <f t="shared" ca="1" si="5"/>
        <v>#DIV/0!</v>
      </c>
    </row>
    <row r="77" spans="1:12" x14ac:dyDescent="0.25">
      <c r="A77">
        <v>47</v>
      </c>
      <c r="C77" t="str">
        <f ca="1">OFFSET('42p stat'!$A$1,A77*20,0)</f>
        <v>Time non CUDA AVX time 4</v>
      </c>
      <c r="D77" s="5">
        <f ca="1">OFFSET('42p trace'!$R$56,(A77-1)*56,0)-OFFSET('42p trace'!$S$56,(A77-1)*56,0)</f>
        <v>51.912780000000112</v>
      </c>
      <c r="E77" s="5">
        <f ca="1">OFFSET('42p trace'!$S$56,(A77-1)*56,0)-OFFSET('42p stat'!$H$1,A77*20,0)</f>
        <v>3.953799999999319E-2</v>
      </c>
      <c r="F77" s="5">
        <f ca="1">OFFSET('42p stat'!$H$1,A77*20,0)-OFFSET('42p stat'!$K$1,A77*20,0)</f>
        <v>4.1025300000000016</v>
      </c>
      <c r="G77" s="5">
        <f ca="1">OFFSET('42p stat'!$K$1,A77*20,0)-OFFSET('42p stat'!$N$1,A77*20,0)</f>
        <v>439.800522</v>
      </c>
      <c r="H77" s="5">
        <f ca="1">OFFSET('42p stat'!$N$1,A77*20,0)</f>
        <v>29.86731</v>
      </c>
      <c r="I77" s="5"/>
      <c r="J77" s="5">
        <f t="shared" ca="1" si="1"/>
        <v>473.80989999999997</v>
      </c>
      <c r="K77" s="10">
        <f t="shared" ca="1" si="7"/>
        <v>0.92822147025632018</v>
      </c>
      <c r="L77">
        <f ca="1">$K$29*POWER(K77,2)*SQRT(G228/(POWER(G77,2)*$L$29)+J228/(POWER(J77,2)*$L$29))</f>
        <v>8.3811450203246285E-4</v>
      </c>
    </row>
    <row r="78" spans="1:12" x14ac:dyDescent="0.25">
      <c r="A78">
        <v>48</v>
      </c>
      <c r="C78" t="str">
        <f ca="1">OFFSET('42p stat'!$A$1,A78*20,0)</f>
        <v>Time non CUDA AVX add CPU time 4</v>
      </c>
      <c r="D78" s="5">
        <f ca="1">OFFSET('42p trace'!$R$56,(A78-1)*56,0)-OFFSET('42p trace'!$S$56,(A78-1)*56,0)</f>
        <v>1.7602200000000607</v>
      </c>
      <c r="E78" s="5">
        <f ca="1">OFFSET('42p trace'!$S$56,(A78-1)*56,0)-OFFSET('42p stat'!$H$1,A78*20,0)</f>
        <v>48.591435000000047</v>
      </c>
      <c r="F78" s="5">
        <f ca="1">OFFSET('42p stat'!$H$1,A78*20,0)-OFFSET('42p stat'!$K$1,A78*20,0)</f>
        <v>5.550089000000014</v>
      </c>
      <c r="G78" s="5">
        <f ca="1">OFFSET('42p stat'!$K$1,A78*20,0)-OFFSET('42p stat'!$N$1,A78*20,0)</f>
        <v>281.67984199999995</v>
      </c>
      <c r="H78" s="5">
        <f ca="1">OFFSET('42p stat'!$N$1,A78*20,0)</f>
        <v>30.540673999999999</v>
      </c>
      <c r="I78" s="5"/>
      <c r="J78" s="5">
        <f t="shared" ca="1" si="1"/>
        <v>366.36204000000004</v>
      </c>
      <c r="K78" s="10">
        <f t="shared" ca="1" si="7"/>
        <v>0.76885651690333401</v>
      </c>
      <c r="L78">
        <f ca="1">$K$29*POWER(K78,2)*SQRT(G229/(POWER(G78,2)*$L$29)+J229/(POWER(J78,2)*$L$29))</f>
        <v>2.082654158309682E-3</v>
      </c>
    </row>
    <row r="79" spans="1:12" x14ac:dyDescent="0.25">
      <c r="A79">
        <v>49</v>
      </c>
      <c r="C79">
        <f ca="1">OFFSET('42p stat'!$A$1,A79*20,0)</f>
        <v>0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1"/>
        <v>#DIV/0!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1"/>
        <v>#DIV/0!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661.77008000000012</v>
      </c>
      <c r="E84" s="5">
        <f ca="1">OFFSET('42p trace'!$S$56,(A84-1)*56,0)</f>
        <v>659.45637999999997</v>
      </c>
      <c r="F84" s="5">
        <f ca="1">OFFSET('42p stat'!$H$1,A84*20,0)</f>
        <v>596.58698700000002</v>
      </c>
      <c r="G84" s="5">
        <f ca="1">OFFSET('42p stat'!$K$1,A84*20,0)</f>
        <v>576.05995399999995</v>
      </c>
      <c r="H84" s="5">
        <f ca="1">OFFSET('42p stat'!$N$1,A84*20,0)</f>
        <v>354.83714800000001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663.29203999999982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732.03059999999982</v>
      </c>
      <c r="E86" s="5">
        <f ca="1">OFFSET('42p trace'!$S$56,(A86-1)*56,0)</f>
        <v>731.46620000000007</v>
      </c>
      <c r="F86" s="5">
        <f ca="1">OFFSET('42p stat'!$H$1,A86*20,0)</f>
        <v>482.98486700000001</v>
      </c>
      <c r="G86" s="5">
        <f ca="1">OFFSET('42p stat'!$K$1,A86*20,0)</f>
        <v>462.56007799999998</v>
      </c>
      <c r="H86" s="5">
        <f ca="1">OFFSET('42p stat'!$N$1,A86*20,0)</f>
        <v>358.48953599999999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739.03050000000007</v>
      </c>
      <c r="E87" s="5">
        <f ca="1">OFFSET('42p trace'!$S$56,(A87-1)*56,0)</f>
        <v>736.79894000000002</v>
      </c>
      <c r="F87" s="5">
        <f ca="1">OFFSET('42p stat'!$H$1,A87*20,0)</f>
        <v>676.80088000000001</v>
      </c>
      <c r="G87" s="5">
        <f ca="1">OFFSET('42p stat'!$K$1,A87*20,0)</f>
        <v>657.67107799999997</v>
      </c>
      <c r="H87" s="5">
        <f ca="1">OFFSET('42p stat'!$N$1,A87*20,0)</f>
        <v>443.99462399999999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741.89077999999995</v>
      </c>
      <c r="E88" s="5">
        <f ca="1">OFFSET('42p trace'!$S$56,(A88-1)*56,0)</f>
        <v>739.67078000000026</v>
      </c>
      <c r="F88" s="5">
        <f ca="1">OFFSET('42p stat'!$H$1,A88*20,0)</f>
        <v>679.58847200000002</v>
      </c>
      <c r="G88" s="5">
        <f ca="1">OFFSET('42p stat'!$K$1,A88*20,0)</f>
        <v>659.11796800000002</v>
      </c>
      <c r="H88" s="5">
        <f ca="1">OFFSET('42p stat'!$N$1,A88*20,0)</f>
        <v>445.11185699999999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686.47842000000014</v>
      </c>
      <c r="E89" s="5">
        <f ca="1">OFFSET('42p trace'!$S$56,(A89-1)*56,0)</f>
        <v>684.23922000000005</v>
      </c>
      <c r="F89" s="5">
        <f ca="1">OFFSET('42p stat'!$H$1,A89*20,0)</f>
        <v>624.43267200000003</v>
      </c>
      <c r="G89" s="5">
        <f ca="1">OFFSET('42p stat'!$K$1,A89*20,0)</f>
        <v>605.31824700000004</v>
      </c>
      <c r="H89" s="5">
        <f ca="1">OFFSET('42p stat'!$N$1,A89*20,0)</f>
        <v>445.142809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371.99178000000001</v>
      </c>
      <c r="E90" s="5">
        <f ca="1">OFFSET('42p trace'!$S$56,(A90-1)*56,0)</f>
        <v>369.77572000000009</v>
      </c>
      <c r="F90" s="5">
        <f ca="1">OFFSET('42p stat'!$H$1,A90*20,0)</f>
        <v>322.07836500000002</v>
      </c>
      <c r="G90" s="5">
        <f ca="1">OFFSET('42p stat'!$K$1,A90*20,0)</f>
        <v>316.471791</v>
      </c>
      <c r="H90" s="5">
        <f ca="1">OFFSET('42p stat'!$N$1,A90*20,0)</f>
        <v>29.224076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322.6893199999999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326.16075999999998</v>
      </c>
      <c r="E92" s="5">
        <f ca="1">OFFSET('42p trace'!$S$56,(A92-1)*56,0)</f>
        <v>323.86914000000002</v>
      </c>
      <c r="F92" s="5">
        <f ca="1">OFFSET('42p stat'!$H$1,A92*20,0)</f>
        <v>273.62553500000001</v>
      </c>
      <c r="G92" s="5">
        <f ca="1">OFFSET('42p stat'!$K$1,A92*20,0)</f>
        <v>267.22505699999999</v>
      </c>
      <c r="H92" s="5">
        <f ca="1">OFFSET('42p stat'!$N$1,A92*20,0)</f>
        <v>29.236456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940.02067999999986</v>
      </c>
      <c r="E93" s="5">
        <f ca="1">OFFSET('42p trace'!$S$56,(A93-1)*56,0)</f>
        <v>939.67485999999985</v>
      </c>
      <c r="F93" s="5">
        <f ca="1">OFFSET('42p stat'!$H$1,A93*20,0)</f>
        <v>923.41670199999999</v>
      </c>
      <c r="G93" s="5">
        <f ca="1">OFFSET('42p stat'!$K$1,A93*20,0)</f>
        <v>903.147063</v>
      </c>
      <c r="H93" s="5">
        <f ca="1">OFFSET('42p stat'!$N$1,A93*20,0)</f>
        <v>443.46065700000003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664.05252000000007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662.58459999999991</v>
      </c>
      <c r="E95" s="5">
        <f ca="1">OFFSET('42p trace'!$S$56,(A95-1)*56,0)</f>
        <v>660.26747999999998</v>
      </c>
      <c r="F95" s="5">
        <f ca="1">OFFSET('42p stat'!$H$1,A95*20,0)</f>
        <v>599.76643899999999</v>
      </c>
      <c r="G95" s="5">
        <f ca="1">OFFSET('42p stat'!$K$1,A95*20,0)</f>
        <v>221.431928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508.57199999999989</v>
      </c>
      <c r="E96" s="5">
        <f ca="1">OFFSET('42p trace'!$S$56,(A96-1)*56,0)</f>
        <v>507.86090000000002</v>
      </c>
      <c r="F96" s="5">
        <f ca="1">OFFSET('42p stat'!$H$1,A96*20,0)</f>
        <v>444.46613600000001</v>
      </c>
      <c r="G96" s="5">
        <f ca="1">OFFSET('42p stat'!$K$1,A96*20,0)</f>
        <v>63.269060000000003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740.57828000000006</v>
      </c>
      <c r="E97" s="5">
        <f ca="1">OFFSET('42p trace'!$S$56,(A97-1)*56,0)</f>
        <v>737.9814600000002</v>
      </c>
      <c r="F97" s="5">
        <f ca="1">OFFSET('42p stat'!$H$1,A97*20,0)</f>
        <v>676.060294</v>
      </c>
      <c r="G97" s="5">
        <f ca="1">OFFSET('42p stat'!$K$1,A97*20,0)</f>
        <v>214.38846599999999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688.19902000000013</v>
      </c>
      <c r="E98" s="5">
        <f ca="1">OFFSET('42p trace'!$S$56,(A98-1)*56,0)</f>
        <v>685.64530000000013</v>
      </c>
      <c r="F98" s="5">
        <f ca="1">OFFSET('42p stat'!$H$1,A98*20,0)</f>
        <v>623.72161400000005</v>
      </c>
      <c r="G98" s="5">
        <f ca="1">OFFSET('42p stat'!$K$1,A98*20,0)</f>
        <v>160.60351800000001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739.23724000000004</v>
      </c>
      <c r="E99" s="5">
        <f ca="1">OFFSET('42p trace'!$S$56,(A99-1)*56,0)</f>
        <v>736.75001999999995</v>
      </c>
      <c r="F99" s="5">
        <f ca="1">OFFSET('42p stat'!$H$1,A99*20,0)</f>
        <v>674.42187100000001</v>
      </c>
      <c r="G99" s="5">
        <f ca="1">OFFSET('42p stat'!$K$1,A99*20,0)</f>
        <v>213.47369900000001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538.34730000000002</v>
      </c>
      <c r="E100" s="5">
        <f ca="1">OFFSET('42p trace'!$S$56,(A100-1)*56,0)</f>
        <v>487.2340999999999</v>
      </c>
      <c r="F100" s="5">
        <f ca="1">OFFSET('42p stat'!$H$1,A100*20,0)</f>
        <v>487.19190600000002</v>
      </c>
      <c r="G100" s="5">
        <f ca="1">OFFSET('42p stat'!$K$1,A100*20,0)</f>
        <v>486.60072000000002</v>
      </c>
      <c r="H100" s="5">
        <f ca="1">OFFSET('42p stat'!$N$1,A100*20,0)</f>
        <v>27.065149999999999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477.59892000000008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389.80934000000008</v>
      </c>
      <c r="E102" s="5">
        <f ca="1">OFFSET('42p trace'!$S$56,(A102-1)*56,0)</f>
        <v>389.41471999999999</v>
      </c>
      <c r="F102" s="5">
        <f ca="1">OFFSET('42p stat'!$H$1,A102*20,0)</f>
        <v>389.376147</v>
      </c>
      <c r="G102" s="5">
        <f ca="1">OFFSET('42p stat'!$K$1,A102*20,0)</f>
        <v>388.78161299999999</v>
      </c>
      <c r="H102" s="5">
        <f ca="1">OFFSET('42p stat'!$N$1,A102*20,0)</f>
        <v>26.929478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9920.0422000000017</v>
      </c>
      <c r="E103" s="5">
        <f ca="1">OFFSET('42p trace'!$S$56,(A103-1)*56,0)</f>
        <v>5875.1582000000017</v>
      </c>
      <c r="F103" s="5">
        <f ca="1">OFFSET('42p stat'!$H$1,A103*20,0)</f>
        <v>5839.3049899999996</v>
      </c>
      <c r="G103" s="5">
        <f ca="1">OFFSET('42p stat'!$K$1,A103*20,0)</f>
        <v>5837.7857130000002</v>
      </c>
      <c r="H103" s="5">
        <f ca="1">OFFSET('42p stat'!$N$1,A103*20,0)</f>
        <v>107.831507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5683.9390000000012</v>
      </c>
      <c r="E104" s="5">
        <f ca="1">OFFSET('42p trace'!$S$56,(A104-1)*56,0)</f>
        <v>5683.3107999999993</v>
      </c>
      <c r="F104" s="5">
        <f ca="1">OFFSET('42p stat'!$H$1,A104*20,0)</f>
        <v>5647.6687499999998</v>
      </c>
      <c r="G104" s="5">
        <f ca="1">OFFSET('42p stat'!$K$1,A104*20,0)</f>
        <v>5646.1454789999998</v>
      </c>
      <c r="H104" s="5">
        <f ca="1">OFFSET('42p stat'!$N$1,A104*20,0)</f>
        <v>105.81576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507.27036000000015</v>
      </c>
      <c r="E105" s="5">
        <f ca="1">OFFSET('42p trace'!$S$56,(A105-1)*56,0)</f>
        <v>454.91873999999996</v>
      </c>
      <c r="F105" s="5">
        <f ca="1">OFFSET('42p stat'!$H$1,A105*20,0)</f>
        <v>454.87867999999997</v>
      </c>
      <c r="G105" s="5">
        <f ca="1">OFFSET('42p stat'!$K$1,A105*20,0)</f>
        <v>454.28117400000002</v>
      </c>
      <c r="H105" s="5">
        <f ca="1">OFFSET('42p stat'!$N$1,A105*20,0)</f>
        <v>26.948428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391.05320000000006</v>
      </c>
      <c r="E106" s="5">
        <f ca="1">OFFSET('42p trace'!$S$56,(A106-1)*56,0)</f>
        <v>390.58344000000005</v>
      </c>
      <c r="F106" s="5">
        <f ca="1">OFFSET('42p stat'!$H$1,A106*20,0)</f>
        <v>390.547504</v>
      </c>
      <c r="G106" s="5">
        <f ca="1">OFFSET('42p stat'!$K$1,A106*20,0)</f>
        <v>389.94993299999999</v>
      </c>
      <c r="H106" s="5">
        <f ca="1">OFFSET('42p stat'!$N$1,A106*20,0)</f>
        <v>27.137869999999999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544.06953999999996</v>
      </c>
      <c r="E107" s="5">
        <f ca="1">OFFSET('42p trace'!$S$56,(A107-1)*56,0)</f>
        <v>493.89566000000008</v>
      </c>
      <c r="F107" s="5">
        <f ca="1">OFFSET('42p stat'!$H$1,A107*20,0)</f>
        <v>493.85624899999999</v>
      </c>
      <c r="G107" s="5">
        <f ca="1">OFFSET('42p stat'!$K$1,A107*20,0)</f>
        <v>492.78365600000001</v>
      </c>
      <c r="H107" s="5">
        <f ca="1">OFFSET('42p stat'!$N$1,A107*20,0)</f>
        <v>28.377808999999999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477.66059999999999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390.98050000000012</v>
      </c>
      <c r="E109" s="5">
        <f ca="1">OFFSET('42p trace'!$S$56,(A109-1)*56,0)</f>
        <v>390.56105999999994</v>
      </c>
      <c r="F109" s="5">
        <f ca="1">OFFSET('42p stat'!$H$1,A109*20,0)</f>
        <v>390.523574</v>
      </c>
      <c r="G109" s="5">
        <f ca="1">OFFSET('42p stat'!$K$1,A109*20,0)</f>
        <v>389.46301099999999</v>
      </c>
      <c r="H109" s="5">
        <f ca="1">OFFSET('42p stat'!$N$1,A109*20,0)</f>
        <v>28.36448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opt_one_GPU</v>
      </c>
      <c r="D118" s="5">
        <f ca="1">OFFSET('42p trace'!$R$56,(A118-1)*56,0)</f>
        <v>1814.2628000000009</v>
      </c>
      <c r="E118" s="5">
        <f ca="1">OFFSET('42p trace'!$S$56,(A118-1)*56,0)</f>
        <v>1812.1012000000003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opt_one_GPU ant</v>
      </c>
      <c r="D119" s="5">
        <f ca="1">OFFSET('42p trace'!$R$56,(A119-1)*56,0)</f>
        <v>20503.451999999997</v>
      </c>
      <c r="E119" s="5">
        <f ca="1">OFFSET('42p trace'!$S$56,(A119-1)*56,0)</f>
        <v>20501.293999999998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 t="str">
        <f ca="1">OFFSET('42p stat'!$A$1,A120*20,0)</f>
        <v>CUDA opt_one_GPU ant local</v>
      </c>
      <c r="D120" s="5">
        <f ca="1">OFFSET('42p trace'!$R$56,(A120-1)*56,0)</f>
        <v>1077.3576000000003</v>
      </c>
      <c r="E120" s="5">
        <f ca="1">OFFSET('42p trace'!$S$56,(A120-1)*56,0)</f>
        <v>1075.2234000000001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 t="str">
        <f ca="1">OFFSET('42p stat'!$A$1,A121*20,0)</f>
        <v>CUDA Const</v>
      </c>
      <c r="D121" s="5">
        <f ca="1">OFFSET('42p trace'!$R$56,(A121-1)*56,0)</f>
        <v>659.38697999999999</v>
      </c>
      <c r="E121" s="5">
        <f ca="1">OFFSET('42p trace'!$S$56,(A121-1)*56,0)</f>
        <v>657.61941999999999</v>
      </c>
      <c r="F121" s="5">
        <f ca="1">OFFSET('42p stat'!$H$1,A121*20,0)</f>
        <v>595.36311999999998</v>
      </c>
      <c r="G121" s="5">
        <f ca="1">OFFSET('42p stat'!$K$1,A121*20,0)</f>
        <v>574.33836099999996</v>
      </c>
      <c r="H121" s="5">
        <f ca="1">OFFSET('42p stat'!$N$1,A121*20,0)</f>
        <v>354.13844799999998</v>
      </c>
    </row>
    <row r="122" spans="1:8" x14ac:dyDescent="0.25">
      <c r="A122">
        <v>39</v>
      </c>
      <c r="C122" t="str">
        <f ca="1">OFFSET('42p stat'!$A$1,A122*20,0)</f>
        <v>CUDA ant Const</v>
      </c>
      <c r="D122" s="5">
        <f ca="1">OFFSET('42p trace'!$R$56,(A122-1)*56,0)</f>
        <v>736.93075999999985</v>
      </c>
      <c r="E122" s="5">
        <f ca="1">OFFSET('42p trace'!$S$56,(A122-1)*56,0)</f>
        <v>735.14419999999973</v>
      </c>
      <c r="F122" s="5">
        <f ca="1">OFFSET('42p stat'!$H$1,A122*20,0)</f>
        <v>673.09252100000003</v>
      </c>
      <c r="G122" s="5">
        <f ca="1">OFFSET('42p stat'!$K$1,A122*20,0)</f>
        <v>653.582224</v>
      </c>
      <c r="H122" s="5">
        <f ca="1">OFFSET('42p stat'!$N$1,A122*20,0)</f>
        <v>445.15446200000002</v>
      </c>
    </row>
    <row r="123" spans="1:8" x14ac:dyDescent="0.25">
      <c r="A123">
        <v>40</v>
      </c>
      <c r="C123" t="str">
        <f ca="1">OFFSET('42p stat'!$A$1,A123*20,0)</f>
        <v>CUDA ant par Const</v>
      </c>
      <c r="D123" s="5">
        <f ca="1">OFFSET('42p trace'!$R$56,(A123-1)*56,0)</f>
        <v>736.89363999999989</v>
      </c>
      <c r="E123" s="5">
        <f ca="1">OFFSET('42p trace'!$S$56,(A123-1)*56,0)</f>
        <v>735.13289999999984</v>
      </c>
      <c r="F123" s="5">
        <f ca="1">OFFSET('42p stat'!$H$1,A123*20,0)</f>
        <v>672.67657299999996</v>
      </c>
      <c r="G123" s="5">
        <f ca="1">OFFSET('42p stat'!$K$1,A123*20,0)</f>
        <v>651.87715600000001</v>
      </c>
      <c r="H123" s="5">
        <f ca="1">OFFSET('42p stat'!$N$1,A123*20,0)</f>
        <v>443.94167599999997</v>
      </c>
    </row>
    <row r="124" spans="1:8" x14ac:dyDescent="0.25">
      <c r="A124">
        <v>41</v>
      </c>
      <c r="C124" t="str">
        <f ca="1">OFFSET('42p stat'!$A$1,A124*20,0)</f>
        <v>CUDA ant add CPU Const</v>
      </c>
      <c r="D124" s="5">
        <f ca="1">OFFSET('42p trace'!$R$56,(A124-1)*56,0)</f>
        <v>361.57283999999999</v>
      </c>
      <c r="E124" s="5">
        <f ca="1">OFFSET('42p trace'!$S$56,(A124-1)*56,0)</f>
        <v>360.00485999999995</v>
      </c>
      <c r="F124" s="5">
        <f ca="1">OFFSET('42p stat'!$H$1,A124*20,0)</f>
        <v>311.67560500000002</v>
      </c>
      <c r="G124" s="5">
        <f ca="1">OFFSET('42p stat'!$K$1,A124*20,0)</f>
        <v>306.23968100000002</v>
      </c>
      <c r="H124" s="5">
        <f ca="1">OFFSET('42p stat'!$N$1,A124*20,0)</f>
        <v>27.711285</v>
      </c>
    </row>
    <row r="125" spans="1:8" x14ac:dyDescent="0.25">
      <c r="A125">
        <v>42</v>
      </c>
      <c r="C125" t="str">
        <f ca="1">OFFSET('42p stat'!$A$1,A125*20,0)</f>
        <v>CUDA opt Const</v>
      </c>
      <c r="D125" s="5">
        <f ca="1">OFFSET('42p trace'!$R$56,(A125-1)*56,0)</f>
        <v>660.07307999999989</v>
      </c>
      <c r="E125" s="5">
        <f ca="1">OFFSET('42p trace'!$S$56,(A125-1)*56,0)</f>
        <v>658.24747999999988</v>
      </c>
      <c r="F125" s="5">
        <f ca="1">OFFSET('42p stat'!$H$1,A125*20,0)</f>
        <v>595.14887199999998</v>
      </c>
      <c r="G125" s="5">
        <f ca="1">OFFSET('42p stat'!$K$1,A125*20,0)</f>
        <v>221.53396900000001</v>
      </c>
      <c r="H125" s="5">
        <f ca="1">OFFSET('42p stat'!$N$1,A125*20,0)</f>
        <v>0</v>
      </c>
    </row>
    <row r="126" spans="1:8" x14ac:dyDescent="0.25">
      <c r="A126">
        <v>43</v>
      </c>
      <c r="C126" t="str">
        <f ca="1">OFFSET('42p stat'!$A$1,A126*20,0)</f>
        <v>CUDA opt ant Const</v>
      </c>
      <c r="D126" s="5">
        <f ca="1">OFFSET('42p trace'!$R$56,(A126-1)*56,0)</f>
        <v>732.62058000000002</v>
      </c>
      <c r="E126" s="5">
        <f ca="1">OFFSET('42p trace'!$S$56,(A126-1)*56,0)</f>
        <v>730.80315999999993</v>
      </c>
      <c r="F126" s="5">
        <f ca="1">OFFSET('42p stat'!$H$1,A126*20,0)</f>
        <v>667.99487299999998</v>
      </c>
      <c r="G126" s="5">
        <f ca="1">OFFSET('42p stat'!$K$1,A126*20,0)</f>
        <v>209.60680600000001</v>
      </c>
      <c r="H126" s="5">
        <f ca="1">OFFSET('42p stat'!$N$1,A126*20,0)</f>
        <v>0</v>
      </c>
    </row>
    <row r="127" spans="1:8" x14ac:dyDescent="0.25">
      <c r="A127">
        <v>44</v>
      </c>
      <c r="C127" t="str">
        <f ca="1">OFFSET('42p stat'!$A$1,A127*20,0)</f>
        <v>CUDA opt ant par Const</v>
      </c>
      <c r="D127" s="5">
        <f ca="1">OFFSET('42p trace'!$R$56,(A127-1)*56,0)</f>
        <v>738.99113999999986</v>
      </c>
      <c r="E127" s="5">
        <f ca="1">OFFSET('42p trace'!$S$56,(A127-1)*56,0)</f>
        <v>737.1331399999998</v>
      </c>
      <c r="F127" s="5">
        <f ca="1">OFFSET('42p stat'!$H$1,A127*20,0)</f>
        <v>674.23552199999995</v>
      </c>
      <c r="G127" s="5">
        <f ca="1">OFFSET('42p stat'!$K$1,A127*20,0)</f>
        <v>210.85842299999999</v>
      </c>
      <c r="H127" s="5">
        <f ca="1">OFFSET('42p stat'!$N$1,A127*20,0)</f>
        <v>0</v>
      </c>
    </row>
    <row r="128" spans="1:8" x14ac:dyDescent="0.25">
      <c r="A128">
        <v>45</v>
      </c>
      <c r="C128" t="str">
        <f ca="1">OFFSET('42p stat'!$A$1,A128*20,0)</f>
        <v>Time non CUDA AVX time 4</v>
      </c>
      <c r="D128" s="5">
        <f ca="1">OFFSET('42p trace'!$R$56,(A128-1)*56,0)</f>
        <v>550.06785999999988</v>
      </c>
      <c r="E128" s="5">
        <f ca="1">OFFSET('42p trace'!$S$56,(A128-1)*56,0)</f>
        <v>496.97240000000005</v>
      </c>
      <c r="F128" s="5">
        <f ca="1">OFFSET('42p stat'!$H$1,A128*20,0)</f>
        <v>496.927932</v>
      </c>
      <c r="G128" s="5">
        <f ca="1">OFFSET('42p stat'!$K$1,A128*20,0)</f>
        <v>490.92060800000002</v>
      </c>
      <c r="H128" s="5">
        <f ca="1">OFFSET('42p stat'!$N$1,A128*20,0)</f>
        <v>29.842562000000001</v>
      </c>
    </row>
    <row r="129" spans="1:10" x14ac:dyDescent="0.25">
      <c r="A129">
        <v>46</v>
      </c>
      <c r="C129" t="str">
        <f ca="1">OFFSET('42p stat'!$A$1,A129*20,0)</f>
        <v>Time non CUDA AVX add CPU time 4</v>
      </c>
      <c r="D129" s="5">
        <f ca="1">OFFSET('42p trace'!$R$56,(A129-1)*56,0)</f>
        <v>371.50791999999996</v>
      </c>
      <c r="E129" s="5">
        <f ca="1">OFFSET('42p trace'!$S$56,(A129-1)*56,0)</f>
        <v>369.48455999999999</v>
      </c>
      <c r="F129" s="5">
        <f ca="1">OFFSET('42p stat'!$H$1,A129*20,0)</f>
        <v>321.08467200000001</v>
      </c>
      <c r="G129" s="5">
        <f ca="1">OFFSET('42p stat'!$K$1,A129*20,0)</f>
        <v>314.570404</v>
      </c>
      <c r="H129" s="5">
        <f ca="1">OFFSET('42p stat'!$N$1,A129*20,0)</f>
        <v>30.972992999999999</v>
      </c>
    </row>
    <row r="130" spans="1:10" x14ac:dyDescent="0.25">
      <c r="A130">
        <v>47</v>
      </c>
      <c r="C130" t="str">
        <f ca="1">OFFSET('42p stat'!$A$1,A130*20,0)</f>
        <v>Time non CUDA AVX time 4</v>
      </c>
      <c r="D130" s="5">
        <f ca="1">OFFSET('42p trace'!$R$56,(A130-1)*56,0)</f>
        <v>525.72268000000008</v>
      </c>
      <c r="E130" s="5">
        <f ca="1">OFFSET('42p trace'!$S$56,(A130-1)*56,0)</f>
        <v>473.80989999999997</v>
      </c>
      <c r="F130" s="5">
        <f ca="1">OFFSET('42p stat'!$H$1,A130*20,0)</f>
        <v>473.77036199999998</v>
      </c>
      <c r="G130" s="5">
        <f ca="1">OFFSET('42p stat'!$K$1,A130*20,0)</f>
        <v>469.66783199999998</v>
      </c>
      <c r="H130" s="5">
        <f ca="1">OFFSET('42p stat'!$N$1,A130*20,0)</f>
        <v>29.86731</v>
      </c>
    </row>
    <row r="131" spans="1:10" x14ac:dyDescent="0.25">
      <c r="A131">
        <v>48</v>
      </c>
      <c r="C131" t="str">
        <f ca="1">OFFSET('42p stat'!$A$1,A131*20,0)</f>
        <v>Time non CUDA AVX add CPU time 4</v>
      </c>
      <c r="D131" s="5">
        <f ca="1">OFFSET('42p trace'!$R$56,(A131-1)*56,0)</f>
        <v>368.1222600000001</v>
      </c>
      <c r="E131" s="5">
        <f ca="1">OFFSET('42p trace'!$S$56,(A131-1)*56,0)</f>
        <v>366.36204000000004</v>
      </c>
      <c r="F131" s="5">
        <f ca="1">OFFSET('42p stat'!$H$1,A131*20,0)</f>
        <v>317.77060499999999</v>
      </c>
      <c r="G131" s="5">
        <f ca="1">OFFSET('42p stat'!$K$1,A131*20,0)</f>
        <v>312.22051599999998</v>
      </c>
      <c r="H131" s="5">
        <f ca="1">OFFSET('42p stat'!$N$1,A131*20,0)</f>
        <v>30.540673999999999</v>
      </c>
    </row>
    <row r="132" spans="1:10" x14ac:dyDescent="0.25">
      <c r="A132">
        <v>49</v>
      </c>
      <c r="C132">
        <f ca="1">OFFSET('42p stat'!$A$1,A132*20,0)</f>
        <v>0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47.360971553600073</v>
      </c>
      <c r="E138" s="5">
        <f ca="1">OFFSET('42p trace'!$V$56,(A31-1)*56,0)</f>
        <v>47.99217051559998</v>
      </c>
      <c r="F138" s="5">
        <f ca="1">OFFSET('42p stat'!$H$1,A138*20,1)</f>
        <v>24.269062999999999</v>
      </c>
      <c r="G138" s="5">
        <f ca="1">OFFSET('42p stat'!$K$1,A138*20,1)</f>
        <v>24.074739999999998</v>
      </c>
      <c r="H138" s="5">
        <f ca="1">OFFSET('42p stat'!$N$1,A138*20,1)</f>
        <v>10.324434999999999</v>
      </c>
      <c r="J138" s="5">
        <f ca="1">SUM(D138:H138)</f>
        <v>154.02138006920006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13.573357958399916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8">SUM(D139:H139)</f>
        <v>13.573357958399916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16.954755839999997</v>
      </c>
      <c r="E140" s="5">
        <f ca="1">OFFSET('42p trace'!$V$56,(A33-1)*56,0)</f>
        <v>17.065836360000059</v>
      </c>
      <c r="F140" s="5">
        <f ca="1">OFFSET('42p stat'!$H$1,A140*20,1)</f>
        <v>5.1655160000000002</v>
      </c>
      <c r="G140" s="5">
        <f ca="1">OFFSET('42p stat'!$K$1,A140*20,1)</f>
        <v>4.8023160000000003</v>
      </c>
      <c r="H140" s="5">
        <f ca="1">OFFSET('42p stat'!$N$1,A140*20,1)</f>
        <v>2.4724330000000001</v>
      </c>
      <c r="J140" s="5">
        <f t="shared" ca="1" si="8"/>
        <v>46.460857200000049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2.375348170000001</v>
      </c>
      <c r="E141" s="5">
        <f ca="1">OFFSET('42p trace'!$V$56,(A34-1)*56,0)</f>
        <v>2.3555784964000086</v>
      </c>
      <c r="F141" s="5">
        <f ca="1">OFFSET('42p stat'!$H$1,A141*20,1)</f>
        <v>1.67893</v>
      </c>
      <c r="G141" s="5">
        <f ca="1">OFFSET('42p stat'!$K$1,A141*20,1)</f>
        <v>1.61056</v>
      </c>
      <c r="H141" s="5">
        <f ca="1">OFFSET('42p stat'!$N$1,A141*20,1)</f>
        <v>0.81860200000000005</v>
      </c>
      <c r="J141" s="5">
        <f t="shared" ca="1" si="8"/>
        <v>8.8390186664000101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11.467209291599959</v>
      </c>
      <c r="E142" s="5">
        <f ca="1">OFFSET('42p trace'!$V$56,(A35-1)*56,0)</f>
        <v>11.470807131600022</v>
      </c>
      <c r="F142" s="5">
        <f ca="1">OFFSET('42p stat'!$H$1,A142*20,1)</f>
        <v>10.940139</v>
      </c>
      <c r="G142" s="5">
        <f ca="1">OFFSET('42p stat'!$K$1,A142*20,1)</f>
        <v>10.332042</v>
      </c>
      <c r="H142" s="5">
        <f ca="1">OFFSET('42p stat'!$N$1,A142*20,1)</f>
        <v>4.7035410000000004</v>
      </c>
      <c r="J142" s="5">
        <f t="shared" ca="1" si="8"/>
        <v>48.913738423199987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1.7949855235999879</v>
      </c>
      <c r="E143" s="5">
        <f ca="1">OFFSET('42p trace'!$V$56,(A36-1)*56,0)</f>
        <v>1.7411622515999994</v>
      </c>
      <c r="F143" s="5">
        <f ca="1">OFFSET('42p stat'!$H$1,A143*20,1)</f>
        <v>1.1837850000000001</v>
      </c>
      <c r="G143" s="5">
        <f ca="1">OFFSET('42p stat'!$K$1,A143*20,1)</f>
        <v>1.097329</v>
      </c>
      <c r="H143" s="5">
        <f ca="1">OFFSET('42p stat'!$N$1,A143*20,1)</f>
        <v>0.55909900000000001</v>
      </c>
      <c r="J143" s="5">
        <f t="shared" ca="1" si="8"/>
        <v>6.3763607751999878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1.5410977316000021</v>
      </c>
      <c r="E144" s="5">
        <f ca="1">OFFSET('42p trace'!$V$56,(A37-1)*56,0)</f>
        <v>1.5480298815999989</v>
      </c>
      <c r="F144" s="5">
        <f ca="1">OFFSET('42p stat'!$H$1,A144*20,1)</f>
        <v>0.75871100000000002</v>
      </c>
      <c r="G144" s="5">
        <f ca="1">OFFSET('42p stat'!$K$1,A144*20,1)</f>
        <v>0.78034700000000001</v>
      </c>
      <c r="H144" s="5">
        <f ca="1">OFFSET('42p stat'!$N$1,A144*20,1)</f>
        <v>3.8885999999999997E-2</v>
      </c>
      <c r="J144" s="5">
        <f t="shared" ca="1" si="8"/>
        <v>4.667071613200001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1.4447980176000059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8"/>
        <v>1.4447980176000059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7.0952917423999997</v>
      </c>
      <c r="E146" s="5">
        <f ca="1">OFFSET('42p trace'!$V$56,(A39-1)*56,0)</f>
        <v>7.0599643204000007</v>
      </c>
      <c r="F146" s="5">
        <f ca="1">OFFSET('42p stat'!$H$1,A146*20,1)</f>
        <v>2.7150590000000001</v>
      </c>
      <c r="G146" s="5">
        <f ca="1">OFFSET('42p stat'!$K$1,A146*20,1)</f>
        <v>1.9252940000000001</v>
      </c>
      <c r="H146" s="5">
        <f ca="1">OFFSET('42p stat'!$N$1,A146*20,1)</f>
        <v>1.9581000000000001E-2</v>
      </c>
      <c r="J146" s="5">
        <f t="shared" ca="1" si="8"/>
        <v>18.815190062799999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13.744388417600005</v>
      </c>
      <c r="E147" s="5">
        <f ca="1">OFFSET('42p trace'!$V$56,(A40-1)*56,0)</f>
        <v>13.615490040400005</v>
      </c>
      <c r="F147" s="5">
        <f ca="1">OFFSET('42p stat'!$H$1,A147*20,1)</f>
        <v>11.1021</v>
      </c>
      <c r="G147" s="5">
        <f ca="1">OFFSET('42p stat'!$K$1,A147*20,1)</f>
        <v>10.625285</v>
      </c>
      <c r="H147" s="5">
        <f ca="1">OFFSET('42p stat'!$N$1,A147*20,1)</f>
        <v>4.9205430000000003</v>
      </c>
      <c r="J147" s="5">
        <f t="shared" ca="1" si="8"/>
        <v>54.007806458000012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1.2351040096000157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8"/>
        <v>1.2351040096000157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10.781579319999942</v>
      </c>
      <c r="E149" s="5">
        <f ca="1">OFFSET('42p trace'!$V$56,(A42-1)*56,0)</f>
        <v>10.890400889600027</v>
      </c>
      <c r="F149" s="5">
        <f ca="1">OFFSET('42p stat'!$H$1,A149*20,1)</f>
        <v>9.2802900000000008</v>
      </c>
      <c r="G149" s="5">
        <f ca="1">OFFSET('42p stat'!$K$1,A149*20,1)</f>
        <v>1.3389070000000001</v>
      </c>
      <c r="H149" s="5">
        <f ca="1">OFFSET('42p stat'!$N$1,A149*20,1)</f>
        <v>0</v>
      </c>
      <c r="J149" s="5">
        <f t="shared" ca="1" si="8"/>
        <v>32.291177209599972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1.89315272</v>
      </c>
      <c r="E150" s="5">
        <f ca="1">OFFSET('42p trace'!$V$56,(A43-1)*56,0)</f>
        <v>1.9593381300000017</v>
      </c>
      <c r="F150" s="5">
        <f ca="1">OFFSET('42p stat'!$H$1,A150*20,1)</f>
        <v>1.132676</v>
      </c>
      <c r="G150" s="5">
        <f ca="1">OFFSET('42p stat'!$K$1,A150*20,1)</f>
        <v>8.9193999999999996E-2</v>
      </c>
      <c r="H150" s="5">
        <f ca="1">OFFSET('42p stat'!$N$1,A150*20,1)</f>
        <v>0</v>
      </c>
      <c r="J150" s="5">
        <f t="shared" ca="1" si="8"/>
        <v>5.0743608500000015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1.5047660015999893</v>
      </c>
      <c r="E151" s="5">
        <f ca="1">OFFSET('42p trace'!$V$56,(A44-1)*56,0)</f>
        <v>1.5221606483999925</v>
      </c>
      <c r="F151" s="5">
        <f ca="1">OFFSET('42p stat'!$H$1,A151*20,1)</f>
        <v>0.49222300000000002</v>
      </c>
      <c r="G151" s="5">
        <f ca="1">OFFSET('42p stat'!$K$1,A151*20,1)</f>
        <v>0.19953599999999999</v>
      </c>
      <c r="H151" s="5">
        <f ca="1">OFFSET('42p stat'!$N$1,A151*20,1)</f>
        <v>0</v>
      </c>
      <c r="J151" s="5">
        <f t="shared" ref="J151:J156" ca="1" si="9">SUM(D151:H151)</f>
        <v>3.7186856499999821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4.5109731396000052</v>
      </c>
      <c r="E152" s="5">
        <f ca="1">OFFSET('42p trace'!$V$56,(A45-1)*56,0)</f>
        <v>4.2028046100000012</v>
      </c>
      <c r="F152" s="5">
        <f ca="1">OFFSET('42p stat'!$H$1,A152*20,1)</f>
        <v>3.4050090000000002</v>
      </c>
      <c r="G152" s="5">
        <f ca="1">OFFSET('42p stat'!$K$1,A152*20,1)</f>
        <v>0.32454100000000002</v>
      </c>
      <c r="H152" s="5">
        <f ca="1">OFFSET('42p stat'!$N$1,A152*20,1)</f>
        <v>0</v>
      </c>
      <c r="J152" s="5">
        <f t="shared" ca="1" si="9"/>
        <v>12.443327749600005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4.2353958223999877</v>
      </c>
      <c r="E153" s="5">
        <f ca="1">OFFSET('42p trace'!$V$56,(A46-1)*56,0)</f>
        <v>4.1781588596000141</v>
      </c>
      <c r="F153" s="5">
        <f ca="1">OFFSET('42p stat'!$H$1,A153*20,1)</f>
        <v>1.4372309999999999</v>
      </c>
      <c r="G153" s="5">
        <f ca="1">OFFSET('42p stat'!$K$1,A153*20,1)</f>
        <v>0.27113300000000001</v>
      </c>
      <c r="H153" s="5">
        <f ca="1">OFFSET('42p stat'!$N$1,A153*20,1)</f>
        <v>0</v>
      </c>
      <c r="J153" s="5">
        <f t="shared" ca="1" si="9"/>
        <v>10.121918682000002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7.7686082099999654</v>
      </c>
      <c r="E154" s="5">
        <f ca="1">OFFSET('42p trace'!$V$56,(A47-1)*56,0)</f>
        <v>2.5780469699999942</v>
      </c>
      <c r="F154" s="5">
        <f ca="1">OFFSET('42p stat'!$H$1,A154*20,1)</f>
        <v>2.5770520000000001</v>
      </c>
      <c r="G154" s="5">
        <f ca="1">OFFSET('42p stat'!$K$1,A154*20,1)</f>
        <v>2.5767259999999998</v>
      </c>
      <c r="H154" s="5">
        <f ca="1">OFFSET('42p stat'!$N$1,A154*20,1)</f>
        <v>1.2639999999999999E-3</v>
      </c>
      <c r="J154" s="5">
        <f t="shared" ca="1" si="9"/>
        <v>15.50169717999996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12.915961593600041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9"/>
        <v>12.915961593600041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0.43318342439999957</v>
      </c>
      <c r="E156" s="5">
        <f ca="1">OFFSET('42p trace'!$V$56,(A49-1)*56,0)</f>
        <v>0.43959376159999619</v>
      </c>
      <c r="F156" s="5">
        <f ca="1">OFFSET('42p stat'!$H$1,A156*20,1)</f>
        <v>0.43894100000000003</v>
      </c>
      <c r="G156" s="5">
        <f ca="1">OFFSET('42p stat'!$K$1,A156*20,1)</f>
        <v>0.43774000000000002</v>
      </c>
      <c r="H156" s="5">
        <f ca="1">OFFSET('42p stat'!$N$1,A156*20,1)</f>
        <v>2.643E-3</v>
      </c>
      <c r="J156" s="5">
        <f t="shared" ca="1" si="9"/>
        <v>1.7521011859999958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1313.6300531600002</v>
      </c>
      <c r="E157" s="5">
        <f ca="1">OFFSET('42p trace'!$V$56,(A50-1)*56,0)</f>
        <v>62.791538759999376</v>
      </c>
      <c r="F157" s="5">
        <f ca="1">OFFSET('42p stat'!$H$1,A157*20,1)</f>
        <v>62.337775000000001</v>
      </c>
      <c r="G157" s="5">
        <f ca="1">OFFSET('42p stat'!$K$1,A157*20,1)</f>
        <v>62.337031000000003</v>
      </c>
      <c r="H157" s="5">
        <f ca="1">OFFSET('42p stat'!$N$1,A157*20,1)</f>
        <v>0.35576600000000003</v>
      </c>
      <c r="J157" s="5">
        <f t="shared" ref="J157:J166" ca="1" si="10">SUM(D157:H157)</f>
        <v>1501.4521639199995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14.424020999999984</v>
      </c>
      <c r="E158" s="5">
        <f ca="1">OFFSET('42p trace'!$V$56,(A51-1)*56,0)</f>
        <v>14.343179360000056</v>
      </c>
      <c r="F158" s="5">
        <f ca="1">OFFSET('42p stat'!$H$1,A158*20,1)</f>
        <v>14.015698</v>
      </c>
      <c r="G158" s="5">
        <f ca="1">OFFSET('42p stat'!$K$1,A158*20,1)</f>
        <v>13.994018000000001</v>
      </c>
      <c r="H158" s="5">
        <f ca="1">OFFSET('42p stat'!$N$1,A158*20,1)</f>
        <v>2.5416919999999998</v>
      </c>
      <c r="J158" s="5">
        <f t="shared" ca="1" si="10"/>
        <v>59.318608360000042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1.2518342703999989</v>
      </c>
      <c r="E159" s="5">
        <f ca="1">OFFSET('42p trace'!$V$56,(A52-1)*56,0)</f>
        <v>0.86485819239999828</v>
      </c>
      <c r="F159" s="5">
        <f ca="1">OFFSET('42p stat'!$H$1,A159*20,1)</f>
        <v>0.86432799999999999</v>
      </c>
      <c r="G159" s="5">
        <f ca="1">OFFSET('42p stat'!$K$1,A159*20,1)</f>
        <v>0.86553899999999995</v>
      </c>
      <c r="H159" s="5">
        <f ca="1">OFFSET('42p stat'!$N$1,A159*20,1)</f>
        <v>3.0109999999999998E-3</v>
      </c>
      <c r="J159" s="5">
        <f t="shared" ca="1" si="10"/>
        <v>3.8495704627999969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13.396365959999992</v>
      </c>
      <c r="E160" s="5">
        <f ca="1">OFFSET('42p trace'!$V$56,(A53-1)*56,0)</f>
        <v>10.969918246399995</v>
      </c>
      <c r="F160" s="5">
        <f ca="1">OFFSET('42p stat'!$H$1,A160*20,1)</f>
        <v>10.967212999999999</v>
      </c>
      <c r="G160" s="5">
        <f ca="1">OFFSET('42p stat'!$K$1,A160*20,1)</f>
        <v>10.897643</v>
      </c>
      <c r="H160" s="5">
        <f ca="1">OFFSET('42p stat'!$N$1,A160*20,1)</f>
        <v>5.4024999999999997E-2</v>
      </c>
      <c r="J160" s="5">
        <f t="shared" ca="1" si="10"/>
        <v>46.285165206399995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1.3081269283999979</v>
      </c>
      <c r="E161" s="5">
        <f ca="1">OFFSET('42p trace'!$V$56,(A54-1)*56,0)</f>
        <v>0.97037682440000073</v>
      </c>
      <c r="F161" s="5">
        <f ca="1">OFFSET('42p stat'!$H$1,A161*20,1)</f>
        <v>0.96954799999999997</v>
      </c>
      <c r="G161" s="5">
        <f ca="1">OFFSET('42p stat'!$K$1,A161*20,1)</f>
        <v>0.96854200000000001</v>
      </c>
      <c r="H161" s="5">
        <f ca="1">OFFSET('42p stat'!$N$1,A161*20,1)</f>
        <v>2.5600000000000002E-3</v>
      </c>
      <c r="J161" s="5">
        <f t="shared" ca="1" si="10"/>
        <v>4.2191537527999987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1.6231551200000081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0"/>
        <v>1.6231551200000081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0.47213033000000137</v>
      </c>
      <c r="E163" s="5">
        <f ca="1">OFFSET('42p trace'!$V$56,(A56-1)*56,0)</f>
        <v>0.47689905640000207</v>
      </c>
      <c r="F163" s="5">
        <f ca="1">OFFSET('42p stat'!$H$1,A163*20,1)</f>
        <v>0.47648800000000002</v>
      </c>
      <c r="G163" s="5">
        <f ca="1">OFFSET('42p stat'!$K$1,A163*20,1)</f>
        <v>0.47573100000000001</v>
      </c>
      <c r="H163" s="5">
        <f ca="1">OFFSET('42p stat'!$N$1,A163*20,1)</f>
        <v>1.503E-3</v>
      </c>
      <c r="J163" s="5">
        <f t="shared" ca="1" si="10"/>
        <v>1.9027513864000034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0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0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0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1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1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1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1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1"/>
        <v>#DIV/0!</v>
      </c>
    </row>
    <row r="172" spans="1:10" x14ac:dyDescent="0.25">
      <c r="A172">
        <v>35</v>
      </c>
      <c r="C172" t="str">
        <f ca="1">OFFSET('42p stat'!$A$1,A172*20,0)</f>
        <v>CUDA opt_one_GPU</v>
      </c>
      <c r="D172" s="5">
        <f ca="1">OFFSET('42p trace'!$U$56,(A65-1)*56,0)</f>
        <v>51.112156160000097</v>
      </c>
      <c r="E172" s="5">
        <f ca="1">OFFSET('42p trace'!$V$56,(A65-1)*56,0)</f>
        <v>48.38041455999992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>
        <f t="shared" ca="1" si="11"/>
        <v>99.492570720000018</v>
      </c>
    </row>
    <row r="173" spans="1:10" x14ac:dyDescent="0.25">
      <c r="A173">
        <v>36</v>
      </c>
      <c r="C173" t="str">
        <f ca="1">OFFSET('42p stat'!$A$1,A173*20,0)</f>
        <v>CUDA opt_one_GPU ant</v>
      </c>
      <c r="D173" s="5">
        <f ca="1">OFFSET('42p trace'!$U$56,(A66-1)*56,0)</f>
        <v>3061.6848959999957</v>
      </c>
      <c r="E173" s="5">
        <f ca="1">OFFSET('42p trace'!$V$56,(A66-1)*56,0)</f>
        <v>3057.8961639999975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11"/>
        <v>6119.5810599999932</v>
      </c>
    </row>
    <row r="174" spans="1:10" x14ac:dyDescent="0.25">
      <c r="A174">
        <v>37</v>
      </c>
      <c r="C174" t="str">
        <f ca="1">OFFSET('42p stat'!$A$1,A174*20,0)</f>
        <v>CUDA opt_one_GPU ant local</v>
      </c>
      <c r="D174" s="5">
        <f ca="1">OFFSET('42p trace'!$U$56,(A67-1)*56,0)</f>
        <v>6.1559182400000223</v>
      </c>
      <c r="E174" s="5">
        <f ca="1">OFFSET('42p trace'!$V$56,(A67-1)*56,0)</f>
        <v>5.7923904400000161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11"/>
        <v>11.948308680000039</v>
      </c>
    </row>
    <row r="175" spans="1:10" x14ac:dyDescent="0.25">
      <c r="A175">
        <v>38</v>
      </c>
      <c r="C175" t="str">
        <f ca="1">OFFSET('42p stat'!$A$1,A175*20,0)</f>
        <v>CUDA Const</v>
      </c>
      <c r="D175" s="5">
        <f ca="1">OFFSET('42p trace'!$U$56,(A68-1)*56,0)</f>
        <v>2.7821483395999911</v>
      </c>
      <c r="E175" s="5">
        <f ca="1">OFFSET('42p trace'!$V$56,(A68-1)*56,0)</f>
        <v>2.9862886035999772</v>
      </c>
      <c r="F175" s="5">
        <f ca="1">OFFSET('42p stat'!$H$1,A175*20,1)</f>
        <v>2.2149969999999999</v>
      </c>
      <c r="G175" s="5">
        <f ca="1">OFFSET('42p stat'!$K$1,A175*20,1)</f>
        <v>2.203144</v>
      </c>
      <c r="H175" s="5">
        <f ca="1">OFFSET('42p stat'!$N$1,A175*20,1)</f>
        <v>1.3096239999999999</v>
      </c>
      <c r="J175" s="5">
        <f t="shared" ca="1" si="11"/>
        <v>11.496201943199967</v>
      </c>
    </row>
    <row r="176" spans="1:10" x14ac:dyDescent="0.25">
      <c r="A176">
        <v>39</v>
      </c>
      <c r="C176" t="str">
        <f ca="1">OFFSET('42p stat'!$A$1,A176*20,0)</f>
        <v>CUDA ant Const</v>
      </c>
      <c r="D176" s="5">
        <f ca="1">OFFSET('42p trace'!$U$56,(A69-1)*56,0)</f>
        <v>4.1883103023999828</v>
      </c>
      <c r="E176" s="5">
        <f ca="1">OFFSET('42p trace'!$V$56,(A69-1)*56,0)</f>
        <v>4.1206401600000166</v>
      </c>
      <c r="F176" s="5">
        <f ca="1">OFFSET('42p stat'!$H$1,A176*20,1)</f>
        <v>3.1053229999999998</v>
      </c>
      <c r="G176" s="5">
        <f ca="1">OFFSET('42p stat'!$K$1,A176*20,1)</f>
        <v>3.007517</v>
      </c>
      <c r="H176" s="5">
        <f ca="1">OFFSET('42p stat'!$N$1,A176*20,1)</f>
        <v>1.6914610000000001</v>
      </c>
      <c r="J176" s="5">
        <f t="shared" ca="1" si="11"/>
        <v>16.113251462399997</v>
      </c>
    </row>
    <row r="177" spans="1:10" x14ac:dyDescent="0.25">
      <c r="A177">
        <v>40</v>
      </c>
      <c r="C177" t="str">
        <f ca="1">OFFSET('42p stat'!$A$1,A177*20,0)</f>
        <v>CUDA ant par Const</v>
      </c>
      <c r="D177" s="5">
        <f ca="1">OFFSET('42p trace'!$U$56,(A70-1)*56,0)</f>
        <v>9.952537110399982</v>
      </c>
      <c r="E177" s="5">
        <f ca="1">OFFSET('42p trace'!$V$56,(A70-1)*56,0)</f>
        <v>9.6774380099999977</v>
      </c>
      <c r="F177" s="5">
        <f ca="1">OFFSET('42p stat'!$H$1,A177*20,1)</f>
        <v>8.6356249999999992</v>
      </c>
      <c r="G177" s="5">
        <f ca="1">OFFSET('42p stat'!$K$1,A177*20,1)</f>
        <v>8.2238819999999997</v>
      </c>
      <c r="H177" s="5">
        <f ca="1">OFFSET('42p stat'!$N$1,A177*20,1)</f>
        <v>3.9564080000000001</v>
      </c>
      <c r="J177" s="5">
        <f t="shared" ca="1" si="11"/>
        <v>40.445890120399987</v>
      </c>
    </row>
    <row r="178" spans="1:10" x14ac:dyDescent="0.25">
      <c r="A178">
        <v>41</v>
      </c>
      <c r="C178" t="str">
        <f ca="1">OFFSET('42p stat'!$A$1,A178*20,0)</f>
        <v>CUDA ant add CPU Const</v>
      </c>
      <c r="D178" s="5">
        <f ca="1">OFFSET('42p trace'!$U$56,(A71-1)*56,0)</f>
        <v>1.5072392943999913</v>
      </c>
      <c r="E178" s="5">
        <f ca="1">OFFSET('42p trace'!$V$56,(A71-1)*56,0)</f>
        <v>1.5503559604000012</v>
      </c>
      <c r="F178" s="5">
        <f ca="1">OFFSET('42p stat'!$H$1,A178*20,1)</f>
        <v>0.85625099999999998</v>
      </c>
      <c r="G178" s="5">
        <f ca="1">OFFSET('42p stat'!$K$1,A178*20,1)</f>
        <v>0.90013799999999999</v>
      </c>
      <c r="H178" s="5">
        <f ca="1">OFFSET('42p stat'!$N$1,A178*20,1)</f>
        <v>3.4499999999999998E-4</v>
      </c>
      <c r="J178" s="5">
        <f t="shared" ca="1" si="11"/>
        <v>4.8143292547999925</v>
      </c>
    </row>
    <row r="179" spans="1:10" x14ac:dyDescent="0.25">
      <c r="A179">
        <v>42</v>
      </c>
      <c r="C179" t="str">
        <f ca="1">OFFSET('42p stat'!$A$1,A179*20,0)</f>
        <v>CUDA opt Const</v>
      </c>
      <c r="D179" s="5">
        <f ca="1">OFFSET('42p trace'!$U$56,(A72-1)*56,0)</f>
        <v>2.2826043935999851</v>
      </c>
      <c r="E179" s="5">
        <f ca="1">OFFSET('42p trace'!$V$56,(A72-1)*56,0)</f>
        <v>2.3524908896000172</v>
      </c>
      <c r="F179" s="5">
        <f ca="1">OFFSET('42p stat'!$H$1,A179*20,1)</f>
        <v>1.7867249999999999</v>
      </c>
      <c r="G179" s="5">
        <f ca="1">OFFSET('42p stat'!$K$1,A179*20,1)</f>
        <v>0.64860399999999996</v>
      </c>
      <c r="H179" s="5">
        <f ca="1">OFFSET('42p stat'!$N$1,A179*20,1)</f>
        <v>0</v>
      </c>
      <c r="J179" s="5">
        <f t="shared" ca="1" si="11"/>
        <v>7.0704242832000013</v>
      </c>
    </row>
    <row r="180" spans="1:10" x14ac:dyDescent="0.25">
      <c r="A180">
        <v>43</v>
      </c>
      <c r="C180" t="str">
        <f ca="1">OFFSET('42p stat'!$A$1,A180*20,0)</f>
        <v>CUDA opt ant Const</v>
      </c>
      <c r="D180" s="5">
        <f ca="1">OFFSET('42p trace'!$U$56,(A73-1)*56,0)</f>
        <v>10.266730083600001</v>
      </c>
      <c r="E180" s="5">
        <f ca="1">OFFSET('42p trace'!$V$56,(A73-1)*56,0)</f>
        <v>9.9891208543999959</v>
      </c>
      <c r="F180" s="5">
        <f ca="1">OFFSET('42p stat'!$H$1,A180*20,1)</f>
        <v>8.7972710000000003</v>
      </c>
      <c r="G180" s="5">
        <f ca="1">OFFSET('42p stat'!$K$1,A180*20,1)</f>
        <v>1.081976</v>
      </c>
      <c r="H180" s="5">
        <f ca="1">OFFSET('42p stat'!$N$1,A180*20,1)</f>
        <v>0</v>
      </c>
      <c r="J180" s="5">
        <f t="shared" ca="1" si="11"/>
        <v>30.135097937999998</v>
      </c>
    </row>
    <row r="181" spans="1:10" x14ac:dyDescent="0.25">
      <c r="A181">
        <v>44</v>
      </c>
      <c r="C181" t="str">
        <f ca="1">OFFSET('42p stat'!$A$1,A181*20,0)</f>
        <v>CUDA opt ant par Const</v>
      </c>
      <c r="D181" s="5">
        <f ca="1">OFFSET('42p trace'!$U$56,(A74-1)*56,0)</f>
        <v>2.5554335203999887</v>
      </c>
      <c r="E181" s="5">
        <f ca="1">OFFSET('42p trace'!$V$56,(A74-1)*56,0)</f>
        <v>2.5934173204000039</v>
      </c>
      <c r="F181" s="5">
        <f ca="1">OFFSET('42p stat'!$H$1,A181*20,1)</f>
        <v>1.609936</v>
      </c>
      <c r="G181" s="5">
        <f ca="1">OFFSET('42p stat'!$K$1,A181*20,1)</f>
        <v>0.50952699999999995</v>
      </c>
      <c r="H181" s="5">
        <f ca="1">OFFSET('42p stat'!$N$1,A181*20,1)</f>
        <v>0</v>
      </c>
      <c r="J181" s="5">
        <f t="shared" ca="1" si="11"/>
        <v>7.2683138407999932</v>
      </c>
    </row>
    <row r="182" spans="1:10" x14ac:dyDescent="0.25">
      <c r="A182">
        <v>45</v>
      </c>
      <c r="C182" t="str">
        <f ca="1">OFFSET('42p stat'!$A$1,A182*20,0)</f>
        <v>Time non CUDA AVX time 4</v>
      </c>
      <c r="D182" s="5">
        <f ca="1">OFFSET('42p trace'!$U$56,(A75-1)*56,0)</f>
        <v>32.041575320400071</v>
      </c>
      <c r="E182" s="5">
        <f ca="1">OFFSET('42p trace'!$V$56,(A75-1)*56,0)</f>
        <v>26.581767320000022</v>
      </c>
      <c r="F182" s="5">
        <f ca="1">OFFSET('42p stat'!$H$1,A182*20,1)</f>
        <v>26.536190000000001</v>
      </c>
      <c r="G182" s="5">
        <f ca="1">OFFSET('42p stat'!$K$1,A182*20,1)</f>
        <v>26.547791</v>
      </c>
      <c r="H182" s="5">
        <f ca="1">OFFSET('42p stat'!$N$1,A182*20,1)</f>
        <v>5.4618E-2</v>
      </c>
      <c r="J182" s="5">
        <f t="shared" ca="1" si="11"/>
        <v>111.76194164040011</v>
      </c>
    </row>
    <row r="183" spans="1:10" x14ac:dyDescent="0.25">
      <c r="A183">
        <v>46</v>
      </c>
      <c r="C183" t="str">
        <f ca="1">OFFSET('42p stat'!$A$1,A183*20,0)</f>
        <v>Time non CUDA AVX add CPU time 4</v>
      </c>
      <c r="D183" s="5">
        <f ca="1">OFFSET('42p trace'!$U$56,(A76-1)*56,0)</f>
        <v>1.9123020335999945</v>
      </c>
      <c r="E183" s="5">
        <f ca="1">OFFSET('42p trace'!$V$56,(A76-1)*56,0)</f>
        <v>1.8459202464000086</v>
      </c>
      <c r="F183" s="5">
        <f ca="1">OFFSET('42p stat'!$H$1,A183*20,1)</f>
        <v>1.1420710000000001</v>
      </c>
      <c r="G183" s="5">
        <f ca="1">OFFSET('42p stat'!$K$1,A183*20,1)</f>
        <v>1.1972160000000001</v>
      </c>
      <c r="H183" s="5">
        <f ca="1">OFFSET('42p stat'!$N$1,A183*20,1)</f>
        <v>0.10104</v>
      </c>
      <c r="J183" s="5">
        <f t="shared" ca="1" si="11"/>
        <v>6.1985492800000035</v>
      </c>
    </row>
    <row r="184" spans="1:10" x14ac:dyDescent="0.25">
      <c r="A184">
        <v>47</v>
      </c>
      <c r="C184" t="str">
        <f ca="1">OFFSET('42p stat'!$A$1,A184*20,0)</f>
        <v>Time non CUDA AVX time 4</v>
      </c>
      <c r="D184" s="5">
        <f ca="1">OFFSET('42p trace'!$U$56,(A77-1)*56,0)</f>
        <v>127.45827265759985</v>
      </c>
      <c r="E184" s="5">
        <f ca="1">OFFSET('42p trace'!$V$56,(A77-1)*56,0)</f>
        <v>118.21685265000009</v>
      </c>
      <c r="F184" s="5">
        <f ca="1">OFFSET('42p stat'!$H$1,A184*20,1)</f>
        <v>118.08103699999999</v>
      </c>
      <c r="G184" s="5">
        <f ca="1">OFFSET('42p stat'!$K$1,A184*20,1)</f>
        <v>117.85629900000001</v>
      </c>
      <c r="H184" s="5">
        <f ca="1">OFFSET('42p stat'!$N$1,A184*20,1)</f>
        <v>0.70932799999999996</v>
      </c>
      <c r="J184" s="5">
        <f t="shared" ca="1" si="11"/>
        <v>482.32178930759994</v>
      </c>
    </row>
    <row r="185" spans="1:10" x14ac:dyDescent="0.25">
      <c r="A185">
        <v>48</v>
      </c>
      <c r="C185" t="str">
        <f ca="1">OFFSET('42p stat'!$A$1,A185*20,0)</f>
        <v>Time non CUDA AVX add CPU time 4</v>
      </c>
      <c r="D185" s="5">
        <f ca="1">OFFSET('42p trace'!$U$56,(A78-1)*56,0)</f>
        <v>3.3581529924000058</v>
      </c>
      <c r="E185" s="5">
        <f ca="1">OFFSET('42p trace'!$V$56,(A78-1)*56,0)</f>
        <v>3.4483764784000015</v>
      </c>
      <c r="F185" s="5">
        <f ca="1">OFFSET('42p stat'!$H$1,A185*20,1)</f>
        <v>1.7055210000000001</v>
      </c>
      <c r="G185" s="5">
        <f ca="1">OFFSET('42p stat'!$K$1,A185*20,1)</f>
        <v>1.8284339999999999</v>
      </c>
      <c r="H185" s="5">
        <f ca="1">OFFSET('42p stat'!$N$1,A185*20,1)</f>
        <v>2.7243E-2</v>
      </c>
      <c r="J185" s="5">
        <f t="shared" ca="1" si="11"/>
        <v>10.367727470800007</v>
      </c>
    </row>
    <row r="186" spans="1:10" x14ac:dyDescent="0.25">
      <c r="A186">
        <v>49</v>
      </c>
      <c r="C186">
        <f ca="1">OFFSET('42p stat'!$A$1,A186*20,0)</f>
        <v>0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ca="1" si="11"/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11"/>
        <v>#DIV/0!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1.907573895398603</v>
      </c>
      <c r="E194" s="8">
        <f ca="1">$D$192*SQRT(E138)/$E$192</f>
        <v>1.920243329647203</v>
      </c>
      <c r="F194" s="8">
        <f ca="1">$D$192*SQRT(F138)/$E$192</f>
        <v>1.3655184540737628</v>
      </c>
      <c r="G194" s="8">
        <f ca="1">$D$192*SQRT(G138)/$E$192</f>
        <v>1.3600405963352713</v>
      </c>
      <c r="H194" s="8">
        <f ca="1">$D$192*SQRT(H138)/$E$192</f>
        <v>0.89064414325812524</v>
      </c>
      <c r="J194" s="8">
        <f ca="1">$D$192*SQRT(J138)/$E$192</f>
        <v>3.4400248071019459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2">$D$192*SQRT(D139)/$E$192</f>
        <v>1.0212092041593546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$D$192*SQRT(J139)/$E$192</f>
        <v>1.0212092041593546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4">$D$192*SQRT(D140)/$E$192</f>
        <v>1.1413447335046847</v>
      </c>
      <c r="E196" s="8">
        <f t="shared" ca="1" si="14"/>
        <v>1.145077438085095</v>
      </c>
      <c r="F196" s="8">
        <f t="shared" ca="1" si="14"/>
        <v>0.62998168648937725</v>
      </c>
      <c r="G196" s="8">
        <f t="shared" ca="1" si="14"/>
        <v>0.60743027823117279</v>
      </c>
      <c r="H196" s="8">
        <f t="shared" ca="1" si="14"/>
        <v>0.43584627135722975</v>
      </c>
      <c r="J196" s="8">
        <f t="shared" ca="1" si="13"/>
        <v>1.889359833486042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5">$D$192*SQRT(D141)/$E$192</f>
        <v>0.42720340658454498</v>
      </c>
      <c r="E197" s="8">
        <f t="shared" ca="1" si="15"/>
        <v>0.42542191649632427</v>
      </c>
      <c r="F197" s="8">
        <f t="shared" ca="1" si="15"/>
        <v>0.35915950462155383</v>
      </c>
      <c r="G197" s="8">
        <f t="shared" ca="1" si="15"/>
        <v>0.35177058705923664</v>
      </c>
      <c r="H197" s="8">
        <f t="shared" ca="1" si="15"/>
        <v>0.25078841453304812</v>
      </c>
      <c r="J197" s="8">
        <f t="shared" ca="1" si="13"/>
        <v>0.82408705982853869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6">$D$192*SQRT(D142)/$E$192</f>
        <v>0.93864190418508797</v>
      </c>
      <c r="E198" s="8">
        <f t="shared" ca="1" si="16"/>
        <v>0.9387891422119734</v>
      </c>
      <c r="F198" s="8">
        <f t="shared" ca="1" si="16"/>
        <v>0.91681664450859524</v>
      </c>
      <c r="G198" s="8">
        <f t="shared" ca="1" si="16"/>
        <v>0.89097219425973107</v>
      </c>
      <c r="H198" s="8">
        <f t="shared" ca="1" si="16"/>
        <v>0.60115094785918777</v>
      </c>
      <c r="J198" s="8">
        <f t="shared" ca="1" si="13"/>
        <v>1.9385923631674868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7">$D$192*SQRT(D143)/$E$192</f>
        <v>0.37136549078937625</v>
      </c>
      <c r="E199" s="8">
        <f t="shared" ca="1" si="17"/>
        <v>0.36575535281787902</v>
      </c>
      <c r="F199" s="8">
        <f t="shared" ca="1" si="17"/>
        <v>0.30158343641519836</v>
      </c>
      <c r="G199" s="8">
        <f t="shared" ca="1" si="17"/>
        <v>0.29036181175905351</v>
      </c>
      <c r="H199" s="8">
        <f t="shared" ca="1" si="17"/>
        <v>0.2072599680787392</v>
      </c>
      <c r="J199" s="8">
        <f t="shared" ca="1" si="13"/>
        <v>0.69993467629498507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8">$D$192*SQRT(D144)/$E$192</f>
        <v>0.34410117830994325</v>
      </c>
      <c r="E200" s="8">
        <f t="shared" ca="1" si="18"/>
        <v>0.34487422615076802</v>
      </c>
      <c r="F200" s="8">
        <f t="shared" ca="1" si="18"/>
        <v>0.24144002060967437</v>
      </c>
      <c r="G200" s="8">
        <f t="shared" ca="1" si="18"/>
        <v>0.24485836866237592</v>
      </c>
      <c r="H200" s="8">
        <f t="shared" ca="1" si="18"/>
        <v>5.4659758067521665E-2</v>
      </c>
      <c r="J200" s="8">
        <f t="shared" ca="1" si="13"/>
        <v>0.59881587001797343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9">$D$192*SQRT(D145)/$E$192</f>
        <v>0.33317671180357677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0.33317671180357677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0">$D$192*SQRT(D146)/$E$192</f>
        <v>0.73833966109919669</v>
      </c>
      <c r="E202" s="8">
        <f t="shared" ca="1" si="20"/>
        <v>0.73649927268461901</v>
      </c>
      <c r="F202" s="8">
        <f t="shared" ca="1" si="20"/>
        <v>0.45673122631149271</v>
      </c>
      <c r="G202" s="8">
        <f t="shared" ca="1" si="20"/>
        <v>0.38460913744735709</v>
      </c>
      <c r="H202" s="8">
        <f t="shared" ca="1" si="20"/>
        <v>3.8787206550614087E-2</v>
      </c>
      <c r="J202" s="8">
        <f t="shared" ca="1" si="13"/>
        <v>1.2023346800725034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1">$D$192*SQRT(D147)/$E$192</f>
        <v>1.0276229127948848</v>
      </c>
      <c r="E203" s="8">
        <f t="shared" ca="1" si="21"/>
        <v>1.0227929070853068</v>
      </c>
      <c r="F203" s="8">
        <f t="shared" ca="1" si="21"/>
        <v>0.9235781218716691</v>
      </c>
      <c r="G203" s="8">
        <f t="shared" ca="1" si="21"/>
        <v>0.90352747446881765</v>
      </c>
      <c r="H203" s="8">
        <f t="shared" ca="1" si="21"/>
        <v>0.61486190301237564</v>
      </c>
      <c r="J203" s="8">
        <f t="shared" ca="1" si="13"/>
        <v>2.0370389750274924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2">$D$192*SQRT(D148)/$E$192</f>
        <v>0.30805115040458525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0.30805115040458525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3">$D$192*SQRT(D149)/$E$192</f>
        <v>0.91014850563753369</v>
      </c>
      <c r="E205" s="8">
        <f t="shared" ca="1" si="23"/>
        <v>0.91473016849218935</v>
      </c>
      <c r="F205" s="8">
        <f t="shared" ca="1" si="23"/>
        <v>0.84440703530939387</v>
      </c>
      <c r="G205" s="8">
        <f t="shared" ca="1" si="23"/>
        <v>0.32073494138306785</v>
      </c>
      <c r="H205" s="8">
        <f t="shared" ca="1" si="23"/>
        <v>0</v>
      </c>
      <c r="J205" s="8">
        <f t="shared" ca="1" si="13"/>
        <v>1.5751176868310457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4">$D$192*SQRT(D150)/$E$192</f>
        <v>0.38138525113464988</v>
      </c>
      <c r="E206" s="8">
        <f t="shared" ca="1" si="24"/>
        <v>0.38799467419561329</v>
      </c>
      <c r="F206" s="8">
        <f t="shared" ca="1" si="24"/>
        <v>0.29500129225479677</v>
      </c>
      <c r="G206" s="8">
        <f t="shared" ca="1" si="24"/>
        <v>8.278256705369795E-2</v>
      </c>
      <c r="H206" s="8">
        <f t="shared" ca="1" si="24"/>
        <v>0</v>
      </c>
      <c r="J206" s="8">
        <f t="shared" ca="1" si="13"/>
        <v>0.62439834467045163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5">$D$192*SQRT(D151)/$E$192</f>
        <v>0.34002085441179986</v>
      </c>
      <c r="E207" s="8">
        <f t="shared" ca="1" si="25"/>
        <v>0.34198047742213034</v>
      </c>
      <c r="F207" s="8">
        <f t="shared" ca="1" si="25"/>
        <v>0.19446973424160377</v>
      </c>
      <c r="G207" s="8">
        <f t="shared" ca="1" si="25"/>
        <v>0.12381740569079938</v>
      </c>
      <c r="H207" s="8">
        <f t="shared" ca="1" si="25"/>
        <v>0</v>
      </c>
      <c r="J207" s="8">
        <f t="shared" ca="1" si="13"/>
        <v>0.53452226881655607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6">$D$192*SQRT(D152)/$E$192</f>
        <v>0.58871647527629756</v>
      </c>
      <c r="E208" s="8">
        <f t="shared" ca="1" si="26"/>
        <v>0.56825160254549212</v>
      </c>
      <c r="F208" s="8">
        <f t="shared" ca="1" si="26"/>
        <v>0.51148181931325776</v>
      </c>
      <c r="G208" s="8">
        <f t="shared" ca="1" si="26"/>
        <v>0.15790862583152318</v>
      </c>
      <c r="H208" s="8">
        <f t="shared" ca="1" si="26"/>
        <v>0</v>
      </c>
      <c r="J208" s="8">
        <f t="shared" ca="1" si="13"/>
        <v>0.97777592405277991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7">$D$192*SQRT(D153)/$E$192</f>
        <v>0.57045063925517325</v>
      </c>
      <c r="E209" s="8">
        <f t="shared" ca="1" si="27"/>
        <v>0.56658300495230907</v>
      </c>
      <c r="F209" s="8">
        <f t="shared" ca="1" si="27"/>
        <v>0.33230307279951526</v>
      </c>
      <c r="G209" s="8">
        <f t="shared" ca="1" si="27"/>
        <v>0.14433187678402856</v>
      </c>
      <c r="H209" s="8">
        <f t="shared" ca="1" si="27"/>
        <v>0</v>
      </c>
      <c r="J209" s="8">
        <f t="shared" ca="1" si="13"/>
        <v>0.88186578127027015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8">$D$192*SQRT(D154)/$E$192</f>
        <v>0.77257860829220304</v>
      </c>
      <c r="E210" s="8">
        <f t="shared" ca="1" si="28"/>
        <v>0.44505786679828446</v>
      </c>
      <c r="F210" s="8">
        <f t="shared" ca="1" si="28"/>
        <v>0.44497197581870246</v>
      </c>
      <c r="G210" s="8">
        <f t="shared" ca="1" si="28"/>
        <v>0.44494383019882411</v>
      </c>
      <c r="H210" s="8">
        <f t="shared" ca="1" si="28"/>
        <v>9.8547271905416022E-3</v>
      </c>
      <c r="J210" s="8">
        <f t="shared" ca="1" si="13"/>
        <v>1.0913415586945072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29">$D$192*SQRT(D155)/$E$192</f>
        <v>0.99617225476293914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0.99617225476293914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0">$D$192*SQRT(D156)/$E$192</f>
        <v>0.18243450568217834</v>
      </c>
      <c r="E212" s="8">
        <f t="shared" ca="1" si="30"/>
        <v>0.18377940007316085</v>
      </c>
      <c r="F212" s="8">
        <f t="shared" ca="1" si="30"/>
        <v>0.18364290052163737</v>
      </c>
      <c r="G212" s="8">
        <f t="shared" ca="1" si="30"/>
        <v>0.18339149293246945</v>
      </c>
      <c r="H212" s="8">
        <f t="shared" ca="1" si="30"/>
        <v>1.4250157051766131E-2</v>
      </c>
      <c r="J212" s="8">
        <f t="shared" ca="1" si="13"/>
        <v>0.36690249157337657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1">$D$192*SQRT(D157)/$E$192</f>
        <v>10.046333870840106</v>
      </c>
      <c r="E213" s="8">
        <f t="shared" ca="1" si="31"/>
        <v>2.1964515715144444</v>
      </c>
      <c r="F213" s="8">
        <f t="shared" ca="1" si="31"/>
        <v>2.1885008404841888</v>
      </c>
      <c r="G213" s="8">
        <f t="shared" ca="1" si="31"/>
        <v>2.1884877805900582</v>
      </c>
      <c r="H213" s="8">
        <f t="shared" ca="1" si="31"/>
        <v>0.16533061819275943</v>
      </c>
      <c r="J213" s="8">
        <f t="shared" ca="1" si="13"/>
        <v>10.740557371863964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2">$D$192*SQRT(D158)/$E$192</f>
        <v>1.0527233166753733</v>
      </c>
      <c r="E214" s="8">
        <f t="shared" ca="1" si="32"/>
        <v>1.049769096795826</v>
      </c>
      <c r="F214" s="8">
        <f t="shared" ca="1" si="32"/>
        <v>1.037715813089499</v>
      </c>
      <c r="G214" s="8">
        <f t="shared" ca="1" si="32"/>
        <v>1.036912913882357</v>
      </c>
      <c r="H214" s="8">
        <f t="shared" ca="1" si="32"/>
        <v>0.44190867805916645</v>
      </c>
      <c r="J214" s="8">
        <f t="shared" ca="1" si="13"/>
        <v>2.1348459704427207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3">$D$192*SQRT(D159)/$E$192</f>
        <v>0.31013050585740953</v>
      </c>
      <c r="E215" s="8">
        <f t="shared" ca="1" si="33"/>
        <v>0.25777661771091004</v>
      </c>
      <c r="F215" s="8">
        <f t="shared" ca="1" si="33"/>
        <v>0.25769759194839209</v>
      </c>
      <c r="G215" s="8">
        <f t="shared" ca="1" si="33"/>
        <v>0.25787805732167285</v>
      </c>
      <c r="H215" s="8">
        <f t="shared" ca="1" si="33"/>
        <v>1.5209903089763587E-2</v>
      </c>
      <c r="J215" s="8">
        <f t="shared" ca="1" si="13"/>
        <v>0.54384758691921153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4">$D$192*SQRT(D160)/$E$192</f>
        <v>1.0145292452357986</v>
      </c>
      <c r="E216" s="8">
        <f t="shared" ca="1" si="34"/>
        <v>0.91806359186464004</v>
      </c>
      <c r="F216" s="8">
        <f t="shared" ca="1" si="34"/>
        <v>0.91795038494245429</v>
      </c>
      <c r="G216" s="8">
        <f t="shared" ca="1" si="34"/>
        <v>0.91503426546550692</v>
      </c>
      <c r="H216" s="8">
        <f t="shared" ca="1" si="34"/>
        <v>6.442708126246291E-2</v>
      </c>
      <c r="J216" s="8">
        <f t="shared" ca="1" si="13"/>
        <v>1.8857841374712334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5">$D$192*SQRT(D161)/$E$192</f>
        <v>0.3170268256202125</v>
      </c>
      <c r="E217" s="8">
        <f t="shared" ca="1" si="35"/>
        <v>0.27304943173773655</v>
      </c>
      <c r="F217" s="8">
        <f t="shared" ca="1" si="35"/>
        <v>0.27293279747219823</v>
      </c>
      <c r="G217" s="8">
        <f t="shared" ca="1" si="35"/>
        <v>0.27279116361055394</v>
      </c>
      <c r="H217" s="8">
        <f t="shared" ca="1" si="35"/>
        <v>1.4024618354878681E-2</v>
      </c>
      <c r="J217" s="8">
        <f t="shared" ca="1" si="13"/>
        <v>0.56935579485514098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6">$D$192*SQRT(D162)/$E$192</f>
        <v>0.35314339039523396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0.35314339039523396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37">$D$192*SQRT(D163)/$E$192</f>
        <v>0.19045922795853212</v>
      </c>
      <c r="E219" s="8">
        <f t="shared" ca="1" si="37"/>
        <v>0.191418672812568</v>
      </c>
      <c r="F219" s="8">
        <f t="shared" ca="1" si="37"/>
        <v>0.19133615971896165</v>
      </c>
      <c r="G219" s="8">
        <f t="shared" ca="1" si="37"/>
        <v>0.19118411072053032</v>
      </c>
      <c r="H219" s="8">
        <f t="shared" ca="1" si="37"/>
        <v>1.0746092126908274E-2</v>
      </c>
      <c r="J219" s="8">
        <f t="shared" ca="1" si="13"/>
        <v>0.3823508788009844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8">$D$192*SQRT(D164)/$E$192</f>
        <v>#DIV/0!</v>
      </c>
      <c r="E220" s="8" t="e">
        <f t="shared" ca="1" si="38"/>
        <v>#DIV/0!</v>
      </c>
      <c r="F220" s="8">
        <f t="shared" ca="1" si="38"/>
        <v>0</v>
      </c>
      <c r="G220" s="8">
        <f t="shared" ca="1" si="38"/>
        <v>0</v>
      </c>
      <c r="H220" s="8">
        <f t="shared" ca="1" si="38"/>
        <v>0</v>
      </c>
      <c r="J220" s="8" t="e">
        <f t="shared" ca="1" si="13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9">$D$192*SQRT(D165)/$E$192</f>
        <v>#DIV/0!</v>
      </c>
      <c r="E221" s="8" t="e">
        <f t="shared" ca="1" si="39"/>
        <v>#DIV/0!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 t="e">
        <f t="shared" ca="1" si="13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0">$D$192*SQRT(D166)/$E$192</f>
        <v>#DIV/0!</v>
      </c>
      <c r="E222" s="8" t="e">
        <f t="shared" ca="1" si="40"/>
        <v>#DIV/0!</v>
      </c>
      <c r="F222" s="8">
        <f t="shared" ca="1" si="40"/>
        <v>0</v>
      </c>
      <c r="G222" s="8">
        <f t="shared" ca="1" si="40"/>
        <v>0</v>
      </c>
      <c r="H222" s="8">
        <f t="shared" ca="1" si="40"/>
        <v>0</v>
      </c>
      <c r="J222" s="8" t="e">
        <f t="shared" ca="1" si="13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1">$D$192*SQRT(D167)/$E$192</f>
        <v>#DIV/0!</v>
      </c>
      <c r="E223" s="8" t="e">
        <f t="shared" ca="1" si="41"/>
        <v>#DIV/0!</v>
      </c>
      <c r="F223" s="8">
        <f t="shared" ca="1" si="41"/>
        <v>0</v>
      </c>
      <c r="G223" s="8">
        <f t="shared" ca="1" si="41"/>
        <v>0</v>
      </c>
      <c r="H223" s="8">
        <f t="shared" ca="1" si="41"/>
        <v>0</v>
      </c>
      <c r="J223" s="8" t="e">
        <f t="shared" ca="1" si="13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2">$D$192*SQRT(D168)/$E$192</f>
        <v>#DIV/0!</v>
      </c>
      <c r="E224" s="8" t="e">
        <f t="shared" ca="1" si="42"/>
        <v>#DIV/0!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 t="e">
        <f t="shared" ca="1" si="13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3">$D$192*SQRT(D169)/$E$192</f>
        <v>#DIV/0!</v>
      </c>
      <c r="E225" s="8" t="e">
        <f t="shared" ca="1" si="43"/>
        <v>#DIV/0!</v>
      </c>
      <c r="F225" s="8">
        <f t="shared" ca="1" si="43"/>
        <v>0</v>
      </c>
      <c r="G225" s="8">
        <f t="shared" ca="1" si="43"/>
        <v>0</v>
      </c>
      <c r="H225" s="8">
        <f t="shared" ca="1" si="43"/>
        <v>0</v>
      </c>
      <c r="J225" s="8" t="e">
        <f t="shared" ca="1" si="13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4">$D$192*SQRT(D170)/$E$192</f>
        <v>#DIV/0!</v>
      </c>
      <c r="E226" s="8" t="e">
        <f t="shared" ca="1" si="44"/>
        <v>#DIV/0!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 t="e">
        <f t="shared" ca="1" si="13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5">$D$192*SQRT(D171)/$E$192</f>
        <v>#DIV/0!</v>
      </c>
      <c r="E227" s="8" t="e">
        <f t="shared" ca="1" si="45"/>
        <v>#DIV/0!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 t="e">
        <f t="shared" ca="1" si="13"/>
        <v>#DIV/0!</v>
      </c>
    </row>
    <row r="228" spans="1:10" x14ac:dyDescent="0.25">
      <c r="A228">
        <v>35</v>
      </c>
      <c r="C228" t="str">
        <f ca="1">OFFSET('42p stat'!$A$1,A228*20,0)</f>
        <v>CUDA opt_one_GPU</v>
      </c>
      <c r="D228" s="8">
        <f t="shared" ref="D228:H228" ca="1" si="46">$D$192*SQRT(D172)/$E$192</f>
        <v>1.9816783750359508</v>
      </c>
      <c r="E228" s="8">
        <f t="shared" ca="1" si="46"/>
        <v>1.9279948162466396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>
        <f t="shared" ca="1" si="13"/>
        <v>2.7648170271392356</v>
      </c>
    </row>
    <row r="229" spans="1:10" x14ac:dyDescent="0.25">
      <c r="A229">
        <v>36</v>
      </c>
      <c r="C229" t="str">
        <f ca="1">OFFSET('42p stat'!$A$1,A229*20,0)</f>
        <v>CUDA opt_one_GPU ant</v>
      </c>
      <c r="D229" s="8">
        <f t="shared" ref="D229:H229" ca="1" si="47">$D$192*SQRT(D173)/$E$192</f>
        <v>15.337384846494256</v>
      </c>
      <c r="E229" s="8">
        <f t="shared" ca="1" si="47"/>
        <v>15.32789216012586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21.683626357275191</v>
      </c>
    </row>
    <row r="230" spans="1:10" x14ac:dyDescent="0.25">
      <c r="A230">
        <v>37</v>
      </c>
      <c r="C230" t="str">
        <f ca="1">OFFSET('42p stat'!$A$1,A230*20,0)</f>
        <v>CUDA opt_one_GPU ant local</v>
      </c>
      <c r="D230" s="8">
        <f t="shared" ref="D230:H230" ca="1" si="48">$D$192*SQRT(D174)/$E$192</f>
        <v>0.68772924193732055</v>
      </c>
      <c r="E230" s="8">
        <f t="shared" ca="1" si="48"/>
        <v>0.66711389004133403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0.95812966372081543</v>
      </c>
    </row>
    <row r="231" spans="1:10" x14ac:dyDescent="0.25">
      <c r="A231">
        <v>38</v>
      </c>
      <c r="C231" t="str">
        <f ca="1">OFFSET('42p stat'!$A$1,A231*20,0)</f>
        <v>CUDA Const</v>
      </c>
      <c r="D231" s="8">
        <f t="shared" ref="D231:H231" ca="1" si="49">$D$192*SQRT(D175)/$E$192</f>
        <v>0.46233972490815289</v>
      </c>
      <c r="E231" s="8">
        <f t="shared" ca="1" si="49"/>
        <v>0.47900159289066396</v>
      </c>
      <c r="F231" s="8">
        <f t="shared" ca="1" si="49"/>
        <v>0.41253199815771863</v>
      </c>
      <c r="G231" s="8">
        <f t="shared" ca="1" si="49"/>
        <v>0.4114267368657511</v>
      </c>
      <c r="H231" s="8">
        <f t="shared" ca="1" si="49"/>
        <v>0.31720818269395251</v>
      </c>
      <c r="J231" s="8">
        <f t="shared" ca="1" si="13"/>
        <v>0.93982774363174648</v>
      </c>
    </row>
    <row r="232" spans="1:10" x14ac:dyDescent="0.25">
      <c r="A232">
        <v>39</v>
      </c>
      <c r="C232" t="str">
        <f ca="1">OFFSET('42p stat'!$A$1,A232*20,0)</f>
        <v>CUDA ant Const</v>
      </c>
      <c r="D232" s="8">
        <f t="shared" ref="D232:H232" ca="1" si="50">$D$192*SQRT(D176)/$E$192</f>
        <v>0.56727088516333668</v>
      </c>
      <c r="E232" s="8">
        <f t="shared" ca="1" si="50"/>
        <v>0.5626695520224293</v>
      </c>
      <c r="F232" s="8">
        <f t="shared" ca="1" si="50"/>
        <v>0.4884548871042238</v>
      </c>
      <c r="G232" s="8">
        <f t="shared" ca="1" si="50"/>
        <v>0.48070109854669563</v>
      </c>
      <c r="H232" s="8">
        <f t="shared" ca="1" si="50"/>
        <v>0.36049733917464633</v>
      </c>
      <c r="J232" s="8">
        <f t="shared" ca="1" si="13"/>
        <v>1.1126604766770125</v>
      </c>
    </row>
    <row r="233" spans="1:10" x14ac:dyDescent="0.25">
      <c r="A233">
        <v>40</v>
      </c>
      <c r="C233" t="str">
        <f ca="1">OFFSET('42p stat'!$A$1,A233*20,0)</f>
        <v>CUDA ant par Const</v>
      </c>
      <c r="D233" s="8">
        <f t="shared" ref="D233:H233" ca="1" si="51">$D$192*SQRT(D177)/$E$192</f>
        <v>0.87445602020127422</v>
      </c>
      <c r="E233" s="8">
        <f t="shared" ca="1" si="51"/>
        <v>0.86228586743858893</v>
      </c>
      <c r="F233" s="8">
        <f t="shared" ca="1" si="51"/>
        <v>0.81455039132026685</v>
      </c>
      <c r="G233" s="8">
        <f t="shared" ca="1" si="51"/>
        <v>0.79489452245187842</v>
      </c>
      <c r="H233" s="8">
        <f t="shared" ca="1" si="51"/>
        <v>0.55134266972183454</v>
      </c>
      <c r="J233" s="8">
        <f t="shared" ca="1" si="13"/>
        <v>1.7628212132064249</v>
      </c>
    </row>
    <row r="234" spans="1:10" x14ac:dyDescent="0.25">
      <c r="A234">
        <v>41</v>
      </c>
      <c r="C234" t="str">
        <f ca="1">OFFSET('42p stat'!$A$1,A234*20,0)</f>
        <v>CUDA ant add CPU Const</v>
      </c>
      <c r="D234" s="8">
        <f t="shared" ref="D234:H234" ca="1" si="52">$D$192*SQRT(D178)/$E$192</f>
        <v>0.3403001755323381</v>
      </c>
      <c r="E234" s="8">
        <f t="shared" ca="1" si="52"/>
        <v>0.3451332339104029</v>
      </c>
      <c r="F234" s="8">
        <f t="shared" ca="1" si="52"/>
        <v>0.25649069541018443</v>
      </c>
      <c r="G234" s="8">
        <f t="shared" ca="1" si="52"/>
        <v>0.26298175377010474</v>
      </c>
      <c r="H234" s="8">
        <f t="shared" ca="1" si="52"/>
        <v>5.1484988103329696E-3</v>
      </c>
      <c r="J234" s="8">
        <f t="shared" ca="1" si="13"/>
        <v>0.60818956362699372</v>
      </c>
    </row>
    <row r="235" spans="1:10" x14ac:dyDescent="0.25">
      <c r="A235">
        <v>42</v>
      </c>
      <c r="C235" t="str">
        <f ca="1">OFFSET('42p stat'!$A$1,A235*20,0)</f>
        <v>CUDA opt Const</v>
      </c>
      <c r="D235" s="8">
        <f t="shared" ref="D235:H235" ca="1" si="53">$D$192*SQRT(D179)/$E$192</f>
        <v>0.41878044458770286</v>
      </c>
      <c r="E235" s="8">
        <f t="shared" ca="1" si="53"/>
        <v>0.42514301126767745</v>
      </c>
      <c r="F235" s="8">
        <f t="shared" ca="1" si="53"/>
        <v>0.37050999338749285</v>
      </c>
      <c r="G235" s="8">
        <f t="shared" ca="1" si="53"/>
        <v>0.22323427722462336</v>
      </c>
      <c r="H235" s="8">
        <f t="shared" ca="1" si="53"/>
        <v>0</v>
      </c>
      <c r="J235" s="8">
        <f t="shared" ca="1" si="13"/>
        <v>0.73704466521834522</v>
      </c>
    </row>
    <row r="236" spans="1:10" x14ac:dyDescent="0.25">
      <c r="A236">
        <v>43</v>
      </c>
      <c r="C236" t="str">
        <f ca="1">OFFSET('42p stat'!$A$1,A236*20,0)</f>
        <v>CUDA opt ant Const</v>
      </c>
      <c r="D236" s="8">
        <f t="shared" ref="D236:H236" ca="1" si="54">$D$192*SQRT(D180)/$E$192</f>
        <v>0.88815167949126517</v>
      </c>
      <c r="E236" s="8">
        <f t="shared" ca="1" si="54"/>
        <v>0.87606171785169351</v>
      </c>
      <c r="F236" s="8">
        <f t="shared" ca="1" si="54"/>
        <v>0.82213862910825453</v>
      </c>
      <c r="G236" s="8">
        <f t="shared" ca="1" si="54"/>
        <v>0.28832339487457481</v>
      </c>
      <c r="H236" s="8">
        <f t="shared" ca="1" si="54"/>
        <v>0</v>
      </c>
      <c r="J236" s="8">
        <f t="shared" ca="1" si="13"/>
        <v>1.521624081293542</v>
      </c>
    </row>
    <row r="237" spans="1:10" x14ac:dyDescent="0.25">
      <c r="A237">
        <v>44</v>
      </c>
      <c r="C237" t="str">
        <f ca="1">OFFSET('42p stat'!$A$1,A237*20,0)</f>
        <v>CUDA opt ant par Const</v>
      </c>
      <c r="D237" s="8">
        <f t="shared" ref="D237:H237" ca="1" si="55">$D$192*SQRT(D181)/$E$192</f>
        <v>0.44310164549386621</v>
      </c>
      <c r="E237" s="8">
        <f t="shared" ca="1" si="55"/>
        <v>0.44638261565721066</v>
      </c>
      <c r="F237" s="8">
        <f t="shared" ca="1" si="55"/>
        <v>0.35170243495318593</v>
      </c>
      <c r="G237" s="8">
        <f t="shared" ca="1" si="55"/>
        <v>0.1978584808998593</v>
      </c>
      <c r="H237" s="8">
        <f t="shared" ca="1" si="55"/>
        <v>0</v>
      </c>
      <c r="J237" s="8">
        <f t="shared" ca="1" si="13"/>
        <v>0.74728782207148603</v>
      </c>
    </row>
    <row r="238" spans="1:10" x14ac:dyDescent="0.25">
      <c r="A238">
        <v>45</v>
      </c>
      <c r="C238" t="str">
        <f ca="1">OFFSET('42p stat'!$A$1,A238*20,0)</f>
        <v>Time non CUDA AVX time 4</v>
      </c>
      <c r="D238" s="8">
        <f t="shared" ref="D238:H238" ca="1" si="56">$D$192*SQRT(D182)/$E$192</f>
        <v>1.5690182647174564</v>
      </c>
      <c r="E238" s="8">
        <f t="shared" ca="1" si="56"/>
        <v>1.4291012373972116</v>
      </c>
      <c r="F238" s="8">
        <f t="shared" ca="1" si="56"/>
        <v>1.427875537321093</v>
      </c>
      <c r="G238" s="8">
        <f t="shared" ca="1" si="56"/>
        <v>1.4281876200667754</v>
      </c>
      <c r="H238" s="8">
        <f t="shared" ca="1" si="56"/>
        <v>6.4779704969998117E-2</v>
      </c>
      <c r="J238" s="8">
        <f t="shared" ca="1" si="13"/>
        <v>2.930340167986512</v>
      </c>
    </row>
    <row r="239" spans="1:10" x14ac:dyDescent="0.25">
      <c r="A239">
        <v>46</v>
      </c>
      <c r="C239" t="str">
        <f ca="1">OFFSET('42p stat'!$A$1,A239*20,0)</f>
        <v>Time non CUDA AVX add CPU time 4</v>
      </c>
      <c r="D239" s="8">
        <f t="shared" ref="D239:H239" ca="1" si="57">$D$192*SQRT(D183)/$E$192</f>
        <v>0.38330926136157312</v>
      </c>
      <c r="E239" s="8">
        <f t="shared" ca="1" si="57"/>
        <v>0.37659758943918564</v>
      </c>
      <c r="F239" s="8">
        <f t="shared" ca="1" si="57"/>
        <v>0.29622221232041329</v>
      </c>
      <c r="G239" s="8">
        <f t="shared" ca="1" si="57"/>
        <v>0.30328946521763661</v>
      </c>
      <c r="H239" s="8">
        <f t="shared" ca="1" si="57"/>
        <v>8.8108485856925267E-2</v>
      </c>
      <c r="J239" s="8">
        <f t="shared" ca="1" si="13"/>
        <v>0.6901064688009817</v>
      </c>
    </row>
    <row r="240" spans="1:10" x14ac:dyDescent="0.25">
      <c r="A240">
        <v>47</v>
      </c>
      <c r="C240" t="str">
        <f ca="1">OFFSET('42p stat'!$A$1,A240*20,0)</f>
        <v>Time non CUDA AVX time 4</v>
      </c>
      <c r="D240" s="8">
        <f t="shared" ref="D240:H240" ca="1" si="58">$D$192*SQRT(D184)/$E$192</f>
        <v>3.1293568036944448</v>
      </c>
      <c r="E240" s="8">
        <f t="shared" ca="1" si="58"/>
        <v>3.0137745806222482</v>
      </c>
      <c r="F240" s="8">
        <f t="shared" ca="1" si="58"/>
        <v>3.0120428673549782</v>
      </c>
      <c r="G240" s="8">
        <f t="shared" ca="1" si="58"/>
        <v>3.0091751635237189</v>
      </c>
      <c r="H240" s="8">
        <f t="shared" ca="1" si="58"/>
        <v>0.23345039922004843</v>
      </c>
      <c r="J240" s="8">
        <f t="shared" ca="1" si="13"/>
        <v>6.0875075126098634</v>
      </c>
    </row>
    <row r="241" spans="1:10" x14ac:dyDescent="0.25">
      <c r="A241">
        <v>48</v>
      </c>
      <c r="C241" t="str">
        <f ca="1">OFFSET('42p stat'!$A$1,A241*20,0)</f>
        <v>Time non CUDA AVX add CPU time 4</v>
      </c>
      <c r="D241" s="8">
        <f t="shared" ref="D241:H241" ca="1" si="59">$D$192*SQRT(D185)/$E$192</f>
        <v>0.50795040182293116</v>
      </c>
      <c r="E241" s="8">
        <f t="shared" ca="1" si="59"/>
        <v>0.51472872621258359</v>
      </c>
      <c r="F241" s="8">
        <f t="shared" ca="1" si="59"/>
        <v>0.36199252681788885</v>
      </c>
      <c r="G241" s="8">
        <f t="shared" ca="1" si="59"/>
        <v>0.37480960645106204</v>
      </c>
      <c r="H241" s="8">
        <f t="shared" ca="1" si="59"/>
        <v>4.5750783337556084E-2</v>
      </c>
      <c r="J241" s="8">
        <f t="shared" ca="1" si="13"/>
        <v>0.89250951649632615</v>
      </c>
    </row>
    <row r="242" spans="1:10" x14ac:dyDescent="0.25">
      <c r="A242">
        <v>49</v>
      </c>
      <c r="C242">
        <f ca="1">OFFSET('42p stat'!$A$1,A242*20,0)</f>
        <v>0</v>
      </c>
      <c r="D242" s="8" t="e">
        <f t="shared" ref="D242:H242" ca="1" si="60">$D$192*SQRT(D186)/$E$192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61">$D$192*SQRT(D187)/$E$192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2">POWER(SQRT(D138)/D84,2)</f>
        <v>1.081449756071183E-4</v>
      </c>
      <c r="E251" s="9">
        <f t="shared" ca="1" si="62"/>
        <v>1.1035658265090066E-4</v>
      </c>
      <c r="F251" s="9">
        <f t="shared" ca="1" si="62"/>
        <v>6.8187608159992516E-5</v>
      </c>
      <c r="G251" s="9">
        <f t="shared" ca="1" si="62"/>
        <v>7.2548132043338934E-5</v>
      </c>
      <c r="H251" s="9">
        <f t="shared" ca="1" si="62"/>
        <v>8.1998920404181645E-5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2"/>
        <v>3.0851602813170779E-5</v>
      </c>
      <c r="E252" s="9" t="e">
        <f t="shared" ca="1" si="62"/>
        <v>#DIV/0!</v>
      </c>
      <c r="F252" s="9" t="e">
        <f t="shared" ca="1" si="62"/>
        <v>#DIV/0!</v>
      </c>
      <c r="G252" s="9" t="e">
        <f t="shared" ca="1" si="62"/>
        <v>#DIV/0!</v>
      </c>
      <c r="H252" s="9" t="e">
        <f t="shared" ca="1" si="62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2"/>
        <v>3.1639751859032308E-5</v>
      </c>
      <c r="E253" s="9">
        <f t="shared" ca="1" si="62"/>
        <v>3.1896207750899235E-5</v>
      </c>
      <c r="F253" s="9">
        <f t="shared" ca="1" si="62"/>
        <v>2.2143520266677055E-5</v>
      </c>
      <c r="G253" s="9">
        <f t="shared" ca="1" si="62"/>
        <v>2.2444732759950198E-5</v>
      </c>
      <c r="H253" s="9">
        <f t="shared" ca="1" si="62"/>
        <v>1.9238515809326198E-5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2"/>
        <v>4.3491316236690345E-6</v>
      </c>
      <c r="E254" s="9">
        <f t="shared" ca="1" si="62"/>
        <v>4.3390993725135658E-6</v>
      </c>
      <c r="F254" s="9">
        <f t="shared" ca="1" si="62"/>
        <v>3.6653104068091749E-6</v>
      </c>
      <c r="G254" s="9">
        <f t="shared" ca="1" si="62"/>
        <v>3.7235691335021677E-6</v>
      </c>
      <c r="H254" s="9">
        <f t="shared" ca="1" si="62"/>
        <v>4.1525739783858329E-6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2"/>
        <v>2.083424617184655E-5</v>
      </c>
      <c r="E255" s="9">
        <f t="shared" ca="1" si="62"/>
        <v>2.0966071009905627E-5</v>
      </c>
      <c r="F255" s="9">
        <f t="shared" ca="1" si="62"/>
        <v>2.3688133038726521E-5</v>
      </c>
      <c r="G255" s="9">
        <f t="shared" ca="1" si="62"/>
        <v>2.3782628994808953E-5</v>
      </c>
      <c r="H255" s="9">
        <f t="shared" ca="1" si="62"/>
        <v>2.3740322126411316E-5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2"/>
        <v>3.808966662747143E-6</v>
      </c>
      <c r="E256" s="9">
        <f t="shared" ca="1" si="62"/>
        <v>3.7189754818630649E-6</v>
      </c>
      <c r="F256" s="9">
        <f t="shared" ca="1" si="62"/>
        <v>3.0359988012546736E-6</v>
      </c>
      <c r="G256" s="9">
        <f t="shared" ca="1" si="62"/>
        <v>2.9948103503765245E-6</v>
      </c>
      <c r="H256" s="9">
        <f t="shared" ca="1" si="62"/>
        <v>2.8215645578706384E-6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2"/>
        <v>1.113687883306338E-5</v>
      </c>
      <c r="E257" s="9">
        <f t="shared" ca="1" si="62"/>
        <v>1.1321463138423661E-5</v>
      </c>
      <c r="F257" s="9">
        <f t="shared" ca="1" si="62"/>
        <v>7.3139716873999631E-6</v>
      </c>
      <c r="G257" s="9">
        <f t="shared" ca="1" si="62"/>
        <v>7.7914404445803677E-6</v>
      </c>
      <c r="H257" s="9">
        <f t="shared" ca="1" si="62"/>
        <v>4.5531472378655921E-5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2"/>
        <v>1.387515851455346E-5</v>
      </c>
      <c r="E258" s="9" t="e">
        <f t="shared" ca="1" si="62"/>
        <v>#DIV/0!</v>
      </c>
      <c r="F258" s="9" t="e">
        <f t="shared" ca="1" si="62"/>
        <v>#DIV/0!</v>
      </c>
      <c r="G258" s="9" t="e">
        <f t="shared" ca="1" si="62"/>
        <v>#DIV/0!</v>
      </c>
      <c r="H258" s="9" t="e">
        <f t="shared" ca="1" si="62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2"/>
        <v>6.6697082401680736E-5</v>
      </c>
      <c r="E259" s="9">
        <f t="shared" ca="1" si="62"/>
        <v>6.7307486087749856E-5</v>
      </c>
      <c r="F259" s="9">
        <f t="shared" ca="1" si="62"/>
        <v>3.6263191555905376E-5</v>
      </c>
      <c r="G259" s="9">
        <f t="shared" ca="1" si="62"/>
        <v>2.696141620135614E-5</v>
      </c>
      <c r="H259" s="9">
        <f t="shared" ca="1" si="62"/>
        <v>2.2907907116514773E-5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2"/>
        <v>1.5554304758336236E-5</v>
      </c>
      <c r="E260" s="9">
        <f t="shared" ca="1" si="62"/>
        <v>1.5419775862176862E-5</v>
      </c>
      <c r="F260" s="9">
        <f t="shared" ca="1" si="62"/>
        <v>1.3019961017830366E-5</v>
      </c>
      <c r="G260" s="9">
        <f t="shared" ca="1" si="62"/>
        <v>1.3026376907248379E-5</v>
      </c>
      <c r="H260" s="9">
        <f t="shared" ca="1" si="62"/>
        <v>2.5020894933437355E-5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3">POWER(SQRT(D148)/D94,2)</f>
        <v>2.8009068992529527E-6</v>
      </c>
      <c r="E261" s="9" t="e">
        <f t="shared" ca="1" si="63"/>
        <v>#DIV/0!</v>
      </c>
      <c r="F261" s="9" t="e">
        <f t="shared" ca="1" si="63"/>
        <v>#DIV/0!</v>
      </c>
      <c r="G261" s="9" t="e">
        <f t="shared" ca="1" si="63"/>
        <v>#DIV/0!</v>
      </c>
      <c r="H261" s="9" t="e">
        <f t="shared" ca="1" si="63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3"/>
        <v>2.4558379546147886E-5</v>
      </c>
      <c r="E262" s="9">
        <f t="shared" ca="1" si="63"/>
        <v>2.4980668245813625E-5</v>
      </c>
      <c r="F262" s="9">
        <f t="shared" ca="1" si="63"/>
        <v>2.5798664630431758E-5</v>
      </c>
      <c r="G262" s="9">
        <f t="shared" ca="1" si="63"/>
        <v>2.7306744652312467E-5</v>
      </c>
      <c r="H262" s="9" t="e">
        <f t="shared" ca="1" si="63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3"/>
        <v>7.3194889234975358E-6</v>
      </c>
      <c r="E263" s="9">
        <f t="shared" ca="1" si="63"/>
        <v>7.5966100598662085E-6</v>
      </c>
      <c r="F263" s="9">
        <f t="shared" ca="1" si="63"/>
        <v>5.7336125669525035E-6</v>
      </c>
      <c r="G263" s="9">
        <f t="shared" ca="1" si="63"/>
        <v>2.2281933642569674E-5</v>
      </c>
      <c r="H263" s="9" t="e">
        <f t="shared" ca="1" si="63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3"/>
        <v>2.7436393868962805E-6</v>
      </c>
      <c r="E264" s="9">
        <f t="shared" ca="1" si="63"/>
        <v>2.7949213258076225E-6</v>
      </c>
      <c r="F264" s="9">
        <f t="shared" ca="1" si="63"/>
        <v>1.0769388474129104E-6</v>
      </c>
      <c r="G264" s="9">
        <f t="shared" ca="1" si="63"/>
        <v>4.3412863054562137E-6</v>
      </c>
      <c r="H264" s="9" t="e">
        <f t="shared" ca="1" si="63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3"/>
        <v>9.524499019340719E-6</v>
      </c>
      <c r="E265" s="9">
        <f t="shared" ca="1" si="63"/>
        <v>8.9400550551247293E-6</v>
      </c>
      <c r="F265" s="9">
        <f t="shared" ca="1" si="63"/>
        <v>8.7525918322499288E-6</v>
      </c>
      <c r="G265" s="9">
        <f t="shared" ca="1" si="63"/>
        <v>1.2582283362034047E-5</v>
      </c>
      <c r="H265" s="9" t="e">
        <f t="shared" ca="1" si="63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3"/>
        <v>7.7504394932609831E-6</v>
      </c>
      <c r="E266" s="9">
        <f t="shared" ca="1" si="63"/>
        <v>7.6974102854901366E-6</v>
      </c>
      <c r="F266" s="9">
        <f t="shared" ca="1" si="63"/>
        <v>3.1598268467566935E-6</v>
      </c>
      <c r="G266" s="9">
        <f t="shared" ca="1" si="63"/>
        <v>5.9496802797004354E-6</v>
      </c>
      <c r="H266" s="9" t="e">
        <f t="shared" ca="1" si="63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3"/>
        <v>2.6805143772181319E-5</v>
      </c>
      <c r="E267" s="9">
        <f t="shared" ca="1" si="63"/>
        <v>1.0859641146863496E-5</v>
      </c>
      <c r="F267" s="9">
        <f t="shared" ca="1" si="63"/>
        <v>1.0857330370170881E-5</v>
      </c>
      <c r="G267" s="9">
        <f t="shared" ca="1" si="63"/>
        <v>1.0882351393368615E-5</v>
      </c>
      <c r="H267" s="9">
        <f t="shared" ca="1" si="63"/>
        <v>1.7255446328042696E-6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3"/>
        <v>5.662393840229391E-5</v>
      </c>
      <c r="E268" s="9" t="e">
        <f t="shared" ca="1" si="63"/>
        <v>#DIV/0!</v>
      </c>
      <c r="F268" s="9" t="e">
        <f t="shared" ca="1" si="63"/>
        <v>#DIV/0!</v>
      </c>
      <c r="G268" s="9" t="e">
        <f t="shared" ca="1" si="63"/>
        <v>#DIV/0!</v>
      </c>
      <c r="H268" s="9" t="e">
        <f t="shared" ca="1" si="63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3"/>
        <v>2.8508039283747648E-6</v>
      </c>
      <c r="E269" s="9">
        <f t="shared" ca="1" si="63"/>
        <v>2.8988570029558436E-6</v>
      </c>
      <c r="F269" s="9">
        <f t="shared" ca="1" si="63"/>
        <v>2.8951259499389657E-6</v>
      </c>
      <c r="G269" s="9">
        <f t="shared" ca="1" si="63"/>
        <v>2.896041620661028E-6</v>
      </c>
      <c r="H269" s="9">
        <f t="shared" ca="1" si="63"/>
        <v>3.6445280141656481E-6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4">POWER(SQRT(D157)/D103,2)</f>
        <v>1.3348917110900045E-5</v>
      </c>
      <c r="E270" s="9">
        <f t="shared" ca="1" si="64"/>
        <v>1.8191227085769089E-6</v>
      </c>
      <c r="F270" s="9">
        <f t="shared" ca="1" si="64"/>
        <v>1.8282222012506685E-6</v>
      </c>
      <c r="G270" s="9">
        <f t="shared" ca="1" si="64"/>
        <v>1.8291520793633516E-6</v>
      </c>
      <c r="H270" s="9">
        <f t="shared" ca="1" si="64"/>
        <v>3.0596594543808293E-5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5">POWER(SQRT(D158)/D104,2)</f>
        <v>4.4646511358348151E-7</v>
      </c>
      <c r="E271" s="9">
        <f t="shared" ca="1" si="65"/>
        <v>4.4406098285906228E-7</v>
      </c>
      <c r="F271" s="9">
        <f t="shared" ca="1" si="65"/>
        <v>4.3941643712184124E-7</v>
      </c>
      <c r="G271" s="9">
        <f t="shared" ca="1" si="65"/>
        <v>4.3897349662358163E-7</v>
      </c>
      <c r="H271" s="9">
        <f t="shared" ca="1" si="65"/>
        <v>2.2699809416261158E-4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6">POWER(SQRT(D159)/D105,2)</f>
        <v>4.8648321728416058E-6</v>
      </c>
      <c r="E272" s="9">
        <f t="shared" ca="1" si="66"/>
        <v>4.1790469320943676E-6</v>
      </c>
      <c r="F272" s="9">
        <f t="shared" ca="1" si="66"/>
        <v>4.1772206675124195E-6</v>
      </c>
      <c r="G272" s="9">
        <f t="shared" ca="1" si="66"/>
        <v>4.1940843677860838E-6</v>
      </c>
      <c r="H272" s="9">
        <f t="shared" ca="1" si="66"/>
        <v>4.1461392401221998E-6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67">POWER(SQRT(D160)/D106,2)</f>
        <v>8.7602260894198341E-5</v>
      </c>
      <c r="E273" s="9">
        <f t="shared" ca="1" si="67"/>
        <v>7.1907756455794571E-5</v>
      </c>
      <c r="F273" s="9">
        <f t="shared" ca="1" si="67"/>
        <v>7.1903254025414628E-5</v>
      </c>
      <c r="G273" s="9">
        <f t="shared" ca="1" si="67"/>
        <v>7.1666282384265061E-5</v>
      </c>
      <c r="H273" s="9">
        <f t="shared" ca="1" si="67"/>
        <v>7.3357286805933233E-5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68">POWER(SQRT(D161)/D107,2)</f>
        <v>4.4191735864422042E-6</v>
      </c>
      <c r="E274" s="9">
        <f t="shared" ca="1" si="68"/>
        <v>3.9780477870628809E-6</v>
      </c>
      <c r="F274" s="9">
        <f t="shared" ca="1" si="68"/>
        <v>3.9752844316097272E-6</v>
      </c>
      <c r="G274" s="9">
        <f t="shared" ca="1" si="68"/>
        <v>3.9884657564016155E-6</v>
      </c>
      <c r="H274" s="9">
        <f t="shared" ca="1" si="68"/>
        <v>3.1789393533708654E-6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69">POWER(SQRT(D162)/D108,2)</f>
        <v>7.1141199970779404E-6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0">POWER(SQRT(D163)/D109,2)</f>
        <v>3.088529155399812E-6</v>
      </c>
      <c r="E276" s="9">
        <f t="shared" ca="1" si="70"/>
        <v>3.12642908009785E-6</v>
      </c>
      <c r="F276" s="9">
        <f t="shared" ca="1" si="70"/>
        <v>3.1243340163162851E-6</v>
      </c>
      <c r="G276" s="9">
        <f t="shared" ca="1" si="70"/>
        <v>3.1363824710930735E-6</v>
      </c>
      <c r="H276" s="9">
        <f t="shared" ca="1" si="70"/>
        <v>1.8681396076361164E-6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1">POWER(SQRT(D164)/D110,2)</f>
        <v>#DIV/0!</v>
      </c>
      <c r="E277" s="9" t="e">
        <f t="shared" ca="1" si="71"/>
        <v>#DIV/0!</v>
      </c>
      <c r="F277" s="9" t="e">
        <f t="shared" ca="1" si="71"/>
        <v>#DIV/0!</v>
      </c>
      <c r="G277" s="9" t="e">
        <f t="shared" ca="1" si="71"/>
        <v>#DIV/0!</v>
      </c>
      <c r="H277" s="9" t="e">
        <f t="shared" ca="1" si="71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2">POWER(SQRT(D165)/D111,2)</f>
        <v>#DIV/0!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3">POWER(SQRT(D166)/D112,2)</f>
        <v>#DIV/0!</v>
      </c>
      <c r="E279" s="9" t="e">
        <f t="shared" ca="1" si="73"/>
        <v>#DIV/0!</v>
      </c>
      <c r="F279" s="9" t="e">
        <f t="shared" ca="1" si="73"/>
        <v>#DIV/0!</v>
      </c>
      <c r="G279" s="9" t="e">
        <f t="shared" ca="1" si="73"/>
        <v>#DIV/0!</v>
      </c>
      <c r="H279" s="9" t="e">
        <f t="shared" ca="1" si="73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99" workbookViewId="0">
      <selection activeCell="A922" sqref="A922:AN96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46.889004</v>
      </c>
      <c r="I2">
        <v>1.2862020000000001</v>
      </c>
      <c r="J2" t="s">
        <v>3</v>
      </c>
      <c r="K2">
        <v>45.850320000000004</v>
      </c>
      <c r="L2">
        <v>1.2784169999999999</v>
      </c>
      <c r="M2" t="s">
        <v>4</v>
      </c>
      <c r="N2">
        <v>18.775663999999999</v>
      </c>
      <c r="O2">
        <v>0.238259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92.353299000000007</v>
      </c>
      <c r="I3">
        <v>2.2278129999999998</v>
      </c>
      <c r="J3" t="s">
        <v>3</v>
      </c>
      <c r="K3">
        <v>90.279826</v>
      </c>
      <c r="L3">
        <v>2.2101250000000001</v>
      </c>
      <c r="M3" t="s">
        <v>4</v>
      </c>
      <c r="N3">
        <v>37.016627</v>
      </c>
      <c r="O3">
        <v>0.46379100000000001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137.70643100000001</v>
      </c>
      <c r="I4">
        <v>2.5281340000000001</v>
      </c>
      <c r="J4" t="s">
        <v>3</v>
      </c>
      <c r="K4">
        <v>134.59847600000001</v>
      </c>
      <c r="L4">
        <v>2.5025490000000001</v>
      </c>
      <c r="M4" t="s">
        <v>4</v>
      </c>
      <c r="N4">
        <v>55.221823999999998</v>
      </c>
      <c r="O4">
        <v>0.57478700000000005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183.15193400000001</v>
      </c>
      <c r="I5">
        <v>2.437341</v>
      </c>
      <c r="J5" t="s">
        <v>3</v>
      </c>
      <c r="K5">
        <v>179.00938199999999</v>
      </c>
      <c r="L5">
        <v>2.4047770000000002</v>
      </c>
      <c r="M5" t="s">
        <v>4</v>
      </c>
      <c r="N5">
        <v>73.388457000000002</v>
      </c>
      <c r="O5">
        <v>0.60992500000000005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228.77727300000001</v>
      </c>
      <c r="I6">
        <v>3.5177330000000002</v>
      </c>
      <c r="J6" t="s">
        <v>3</v>
      </c>
      <c r="K6">
        <v>223.59996100000001</v>
      </c>
      <c r="L6">
        <v>3.4691890000000001</v>
      </c>
      <c r="M6" t="s">
        <v>4</v>
      </c>
      <c r="N6">
        <v>91.651138000000003</v>
      </c>
      <c r="O6">
        <v>0.81961600000000001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274.05537700000002</v>
      </c>
      <c r="I7">
        <v>4.9263459999999997</v>
      </c>
      <c r="J7" t="s">
        <v>3</v>
      </c>
      <c r="K7">
        <v>267.843569</v>
      </c>
      <c r="L7">
        <v>4.8503059999999998</v>
      </c>
      <c r="M7" t="s">
        <v>4</v>
      </c>
      <c r="N7">
        <v>109.768525</v>
      </c>
      <c r="O7">
        <v>1.0733950000000001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319.56431199999997</v>
      </c>
      <c r="I8">
        <v>7.5799529999999997</v>
      </c>
      <c r="J8" t="s">
        <v>3</v>
      </c>
      <c r="K8">
        <v>312.31824</v>
      </c>
      <c r="L8">
        <v>7.4796909999999999</v>
      </c>
      <c r="M8" t="s">
        <v>4</v>
      </c>
      <c r="N8">
        <v>127.94238799999999</v>
      </c>
      <c r="O8">
        <v>1.5657589999999999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365.11354399999999</v>
      </c>
      <c r="I9">
        <v>8.9023520000000005</v>
      </c>
      <c r="J9" t="s">
        <v>3</v>
      </c>
      <c r="K9">
        <v>356.83256</v>
      </c>
      <c r="L9">
        <v>8.7709399999999995</v>
      </c>
      <c r="M9" t="s">
        <v>4</v>
      </c>
      <c r="N9">
        <v>146.175016</v>
      </c>
      <c r="O9">
        <v>1.7801439999999999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410.53797800000001</v>
      </c>
      <c r="I10">
        <v>10.642811</v>
      </c>
      <c r="J10" t="s">
        <v>3</v>
      </c>
      <c r="K10">
        <v>401.222061</v>
      </c>
      <c r="L10">
        <v>10.484969</v>
      </c>
      <c r="M10" t="s">
        <v>4</v>
      </c>
      <c r="N10">
        <v>164.41524999999999</v>
      </c>
      <c r="O10">
        <v>2.1914899999999999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455.91477900000001</v>
      </c>
      <c r="I11">
        <v>13.738871</v>
      </c>
      <c r="J11" t="s">
        <v>3</v>
      </c>
      <c r="K11">
        <v>445.56450999999998</v>
      </c>
      <c r="L11">
        <v>13.540697</v>
      </c>
      <c r="M11" t="s">
        <v>4</v>
      </c>
      <c r="N11">
        <v>182.631486</v>
      </c>
      <c r="O11">
        <v>2.9499659999999999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501.36626799999999</v>
      </c>
      <c r="I12">
        <v>17.939658000000001</v>
      </c>
      <c r="J12" t="s">
        <v>3</v>
      </c>
      <c r="K12">
        <v>489.98091199999999</v>
      </c>
      <c r="L12">
        <v>17.686679000000002</v>
      </c>
      <c r="M12" t="s">
        <v>4</v>
      </c>
      <c r="N12">
        <v>200.873865</v>
      </c>
      <c r="O12">
        <v>3.7075200000000001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546.75214400000004</v>
      </c>
      <c r="I13">
        <v>20.566023000000001</v>
      </c>
      <c r="J13" t="s">
        <v>3</v>
      </c>
      <c r="K13">
        <v>534.33243300000004</v>
      </c>
      <c r="L13">
        <v>20.278707000000001</v>
      </c>
      <c r="M13" t="s">
        <v>4</v>
      </c>
      <c r="N13">
        <v>219.05890199999999</v>
      </c>
      <c r="O13">
        <v>4.2541260000000003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592.27870800000005</v>
      </c>
      <c r="I14">
        <v>24.322762000000001</v>
      </c>
      <c r="J14" t="s">
        <v>3</v>
      </c>
      <c r="K14">
        <v>578.82422699999995</v>
      </c>
      <c r="L14">
        <v>23.993746999999999</v>
      </c>
      <c r="M14" t="s">
        <v>4</v>
      </c>
      <c r="N14">
        <v>237.268811</v>
      </c>
      <c r="O14">
        <v>4.8361000000000001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637.74152100000003</v>
      </c>
      <c r="I15">
        <v>27.839077</v>
      </c>
      <c r="J15" t="s">
        <v>3</v>
      </c>
      <c r="K15">
        <v>623.25201700000002</v>
      </c>
      <c r="L15">
        <v>27.461846999999999</v>
      </c>
      <c r="M15" t="s">
        <v>4</v>
      </c>
      <c r="N15">
        <v>255.48117500000001</v>
      </c>
      <c r="O15">
        <v>5.3050730000000001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683.03696300000001</v>
      </c>
      <c r="I16">
        <v>28.485883000000001</v>
      </c>
      <c r="J16" t="s">
        <v>3</v>
      </c>
      <c r="K16">
        <v>667.512832</v>
      </c>
      <c r="L16">
        <v>28.070053999999999</v>
      </c>
      <c r="M16" t="s">
        <v>4</v>
      </c>
      <c r="N16">
        <v>273.65759700000001</v>
      </c>
      <c r="O16">
        <v>5.6177099999999998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728.57277199999999</v>
      </c>
      <c r="I17">
        <v>28.734798999999999</v>
      </c>
      <c r="J17" t="s">
        <v>3</v>
      </c>
      <c r="K17">
        <v>712.01362400000005</v>
      </c>
      <c r="L17">
        <v>28.259088999999999</v>
      </c>
      <c r="M17" t="s">
        <v>4</v>
      </c>
      <c r="N17">
        <v>291.92813999999998</v>
      </c>
      <c r="O17">
        <v>5.7851670000000004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774.03627600000004</v>
      </c>
      <c r="I18">
        <v>29.129928</v>
      </c>
      <c r="J18" t="s">
        <v>3</v>
      </c>
      <c r="K18">
        <v>756.44244500000002</v>
      </c>
      <c r="L18">
        <v>28.605554999999999</v>
      </c>
      <c r="M18" t="s">
        <v>4</v>
      </c>
      <c r="N18">
        <v>310.147965</v>
      </c>
      <c r="O18">
        <v>5.760758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819.72656099999995</v>
      </c>
      <c r="I19">
        <v>30.316265999999999</v>
      </c>
      <c r="J19" t="s">
        <v>3</v>
      </c>
      <c r="K19">
        <v>801.09782199999995</v>
      </c>
      <c r="L19">
        <v>29.737634</v>
      </c>
      <c r="M19" t="s">
        <v>4</v>
      </c>
      <c r="N19">
        <v>328.44081999999997</v>
      </c>
      <c r="O19">
        <v>6.0158509999999996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865.15374999999995</v>
      </c>
      <c r="I20">
        <v>31.879819999999999</v>
      </c>
      <c r="J20" t="s">
        <v>3</v>
      </c>
      <c r="K20">
        <v>845.490905</v>
      </c>
      <c r="L20">
        <v>31.212712</v>
      </c>
      <c r="M20" t="s">
        <v>4</v>
      </c>
      <c r="N20">
        <v>346.65952600000003</v>
      </c>
      <c r="O20">
        <v>6.3838699999999999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910.73942099999999</v>
      </c>
      <c r="I21">
        <v>31.872526000000001</v>
      </c>
      <c r="J21" t="s">
        <v>3</v>
      </c>
      <c r="K21">
        <v>890.04097300000001</v>
      </c>
      <c r="L21">
        <v>31.176425999999999</v>
      </c>
      <c r="M21" t="s">
        <v>4</v>
      </c>
      <c r="N21">
        <v>364.88800800000001</v>
      </c>
      <c r="O21">
        <v>6.6531159999999998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29.385684999999999</v>
      </c>
      <c r="I42">
        <v>0.41838799999999998</v>
      </c>
      <c r="J42" t="s">
        <v>3</v>
      </c>
      <c r="K42">
        <v>28.351165999999999</v>
      </c>
      <c r="L42">
        <v>0.41636800000000002</v>
      </c>
      <c r="M42" t="s">
        <v>4</v>
      </c>
      <c r="N42">
        <v>18.664158</v>
      </c>
      <c r="O42">
        <v>0.16226499999999999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58.034950000000002</v>
      </c>
      <c r="I43">
        <v>0.78835999999999995</v>
      </c>
      <c r="J43" t="s">
        <v>3</v>
      </c>
      <c r="K43">
        <v>55.972709999999999</v>
      </c>
      <c r="L43">
        <v>0.78185300000000002</v>
      </c>
      <c r="M43" t="s">
        <v>4</v>
      </c>
      <c r="N43">
        <v>36.921581000000003</v>
      </c>
      <c r="O43">
        <v>0.32965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86.627386000000001</v>
      </c>
      <c r="I44">
        <v>0.81518900000000005</v>
      </c>
      <c r="J44" t="s">
        <v>3</v>
      </c>
      <c r="K44">
        <v>83.537058000000002</v>
      </c>
      <c r="L44">
        <v>0.806921</v>
      </c>
      <c r="M44" t="s">
        <v>4</v>
      </c>
      <c r="N44">
        <v>55.119790999999999</v>
      </c>
      <c r="O44">
        <v>0.37133100000000002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115.23006700000001</v>
      </c>
      <c r="I45">
        <v>0.70222799999999996</v>
      </c>
      <c r="J45" t="s">
        <v>3</v>
      </c>
      <c r="K45">
        <v>111.112173</v>
      </c>
      <c r="L45">
        <v>0.69078899999999999</v>
      </c>
      <c r="M45" t="s">
        <v>4</v>
      </c>
      <c r="N45">
        <v>73.329122999999996</v>
      </c>
      <c r="O45">
        <v>0.33806199999999997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143.92561499999999</v>
      </c>
      <c r="I46">
        <v>0.74281399999999997</v>
      </c>
      <c r="J46" t="s">
        <v>3</v>
      </c>
      <c r="K46">
        <v>138.77945099999999</v>
      </c>
      <c r="L46">
        <v>0.72987199999999997</v>
      </c>
      <c r="M46" t="s">
        <v>4</v>
      </c>
      <c r="N46">
        <v>91.550042000000005</v>
      </c>
      <c r="O46">
        <v>0.40037200000000001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172.62194199999999</v>
      </c>
      <c r="I47">
        <v>1.1115360000000001</v>
      </c>
      <c r="J47" t="s">
        <v>3</v>
      </c>
      <c r="K47">
        <v>166.44699199999999</v>
      </c>
      <c r="L47">
        <v>1.0891029999999999</v>
      </c>
      <c r="M47" t="s">
        <v>4</v>
      </c>
      <c r="N47">
        <v>109.80540000000001</v>
      </c>
      <c r="O47">
        <v>0.57854399999999995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201.28145799999999</v>
      </c>
      <c r="I48">
        <v>1.3668070000000001</v>
      </c>
      <c r="J48" t="s">
        <v>3</v>
      </c>
      <c r="K48">
        <v>194.078372</v>
      </c>
      <c r="L48">
        <v>1.3345419999999999</v>
      </c>
      <c r="M48" t="s">
        <v>4</v>
      </c>
      <c r="N48">
        <v>128.037058</v>
      </c>
      <c r="O48">
        <v>0.73834999999999995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229.89182500000001</v>
      </c>
      <c r="I49">
        <v>1.218496</v>
      </c>
      <c r="J49" t="s">
        <v>3</v>
      </c>
      <c r="K49">
        <v>221.66005999999999</v>
      </c>
      <c r="L49">
        <v>1.1814579999999999</v>
      </c>
      <c r="M49" t="s">
        <v>4</v>
      </c>
      <c r="N49">
        <v>146.26763500000001</v>
      </c>
      <c r="O49">
        <v>0.71258299999999997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258.51216899999997</v>
      </c>
      <c r="I50">
        <v>1.5883</v>
      </c>
      <c r="J50" t="s">
        <v>3</v>
      </c>
      <c r="K50">
        <v>249.251833</v>
      </c>
      <c r="L50">
        <v>1.5415650000000001</v>
      </c>
      <c r="M50" t="s">
        <v>4</v>
      </c>
      <c r="N50">
        <v>164.4836</v>
      </c>
      <c r="O50">
        <v>0.83638999999999997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287.22405900000001</v>
      </c>
      <c r="I51">
        <v>1.925667</v>
      </c>
      <c r="J51" t="s">
        <v>3</v>
      </c>
      <c r="K51">
        <v>276.93491599999999</v>
      </c>
      <c r="L51">
        <v>1.8656740000000001</v>
      </c>
      <c r="M51" t="s">
        <v>4</v>
      </c>
      <c r="N51">
        <v>182.75731999999999</v>
      </c>
      <c r="O51">
        <v>0.95062500000000005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315.87514199999998</v>
      </c>
      <c r="I52">
        <v>2.406139</v>
      </c>
      <c r="J52" t="s">
        <v>3</v>
      </c>
      <c r="K52">
        <v>304.55738200000002</v>
      </c>
      <c r="L52">
        <v>2.3293430000000002</v>
      </c>
      <c r="M52" t="s">
        <v>4</v>
      </c>
      <c r="N52">
        <v>200.958336</v>
      </c>
      <c r="O52">
        <v>1.0562469999999999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344.47038199999997</v>
      </c>
      <c r="I53">
        <v>2.3323109999999998</v>
      </c>
      <c r="J53" t="s">
        <v>3</v>
      </c>
      <c r="K53">
        <v>332.12374899999998</v>
      </c>
      <c r="L53">
        <v>2.2354620000000001</v>
      </c>
      <c r="M53" t="s">
        <v>4</v>
      </c>
      <c r="N53">
        <v>219.18130500000001</v>
      </c>
      <c r="O53">
        <v>1.0912029999999999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373.15794299999999</v>
      </c>
      <c r="I54">
        <v>2.2863630000000001</v>
      </c>
      <c r="J54" t="s">
        <v>3</v>
      </c>
      <c r="K54">
        <v>359.78223000000003</v>
      </c>
      <c r="L54">
        <v>2.1774589999999998</v>
      </c>
      <c r="M54" t="s">
        <v>4</v>
      </c>
      <c r="N54">
        <v>237.42074199999999</v>
      </c>
      <c r="O54">
        <v>1.105281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401.77788399999997</v>
      </c>
      <c r="I55">
        <v>2.508286</v>
      </c>
      <c r="J55" t="s">
        <v>3</v>
      </c>
      <c r="K55">
        <v>387.37417499999998</v>
      </c>
      <c r="L55">
        <v>2.3919990000000002</v>
      </c>
      <c r="M55" t="s">
        <v>4</v>
      </c>
      <c r="N55">
        <v>255.62782899999999</v>
      </c>
      <c r="O55">
        <v>1.1589799999999999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430.40132</v>
      </c>
      <c r="I56">
        <v>3.0415709999999998</v>
      </c>
      <c r="J56" t="s">
        <v>3</v>
      </c>
      <c r="K56">
        <v>414.96903900000001</v>
      </c>
      <c r="L56">
        <v>2.8958750000000002</v>
      </c>
      <c r="M56" t="s">
        <v>4</v>
      </c>
      <c r="N56">
        <v>273.84768100000002</v>
      </c>
      <c r="O56">
        <v>1.36032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459.041561</v>
      </c>
      <c r="I57">
        <v>3.037579</v>
      </c>
      <c r="J57" t="s">
        <v>3</v>
      </c>
      <c r="K57">
        <v>442.58051799999998</v>
      </c>
      <c r="L57">
        <v>2.8795980000000001</v>
      </c>
      <c r="M57" t="s">
        <v>4</v>
      </c>
      <c r="N57">
        <v>292.07456999999999</v>
      </c>
      <c r="O57">
        <v>1.4428859999999999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487.81402800000001</v>
      </c>
      <c r="I58">
        <v>3.573979</v>
      </c>
      <c r="J58" t="s">
        <v>3</v>
      </c>
      <c r="K58">
        <v>470.32356099999998</v>
      </c>
      <c r="L58">
        <v>3.3924460000000001</v>
      </c>
      <c r="M58" t="s">
        <v>4</v>
      </c>
      <c r="N58">
        <v>310.36387300000001</v>
      </c>
      <c r="O58">
        <v>1.638476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516.56178499999999</v>
      </c>
      <c r="I59">
        <v>4.3446870000000004</v>
      </c>
      <c r="J59" t="s">
        <v>3</v>
      </c>
      <c r="K59">
        <v>498.04249900000002</v>
      </c>
      <c r="L59">
        <v>4.122687</v>
      </c>
      <c r="M59" t="s">
        <v>4</v>
      </c>
      <c r="N59">
        <v>328.65758899999997</v>
      </c>
      <c r="O59">
        <v>1.994893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545.22117200000002</v>
      </c>
      <c r="I60">
        <v>5.2956269999999996</v>
      </c>
      <c r="J60" t="s">
        <v>3</v>
      </c>
      <c r="K60">
        <v>525.67370800000003</v>
      </c>
      <c r="L60">
        <v>5.0278119999999999</v>
      </c>
      <c r="M60" t="s">
        <v>4</v>
      </c>
      <c r="N60">
        <v>346.91233799999998</v>
      </c>
      <c r="O60">
        <v>2.3925689999999999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573.94615499999998</v>
      </c>
      <c r="I61">
        <v>5.7004450000000002</v>
      </c>
      <c r="J61" t="s">
        <v>3</v>
      </c>
      <c r="K61">
        <v>553.37092700000005</v>
      </c>
      <c r="L61">
        <v>5.4034529999999998</v>
      </c>
      <c r="M61" t="s">
        <v>4</v>
      </c>
      <c r="N61">
        <v>365.19183800000002</v>
      </c>
      <c r="O61">
        <v>2.5710570000000001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45.422499000000002</v>
      </c>
      <c r="I62">
        <v>0.83738400000000002</v>
      </c>
      <c r="J62" t="s">
        <v>3</v>
      </c>
      <c r="K62">
        <v>44.454794</v>
      </c>
      <c r="L62">
        <v>0.83521800000000002</v>
      </c>
      <c r="M62" t="s">
        <v>4</v>
      </c>
      <c r="N62">
        <v>23.430845000000001</v>
      </c>
      <c r="O62">
        <v>0.38533299999999998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89.306533000000002</v>
      </c>
      <c r="I63">
        <v>0.884459</v>
      </c>
      <c r="J63" t="s">
        <v>3</v>
      </c>
      <c r="K63">
        <v>87.375573000000003</v>
      </c>
      <c r="L63">
        <v>0.88117500000000004</v>
      </c>
      <c r="M63" t="s">
        <v>4</v>
      </c>
      <c r="N63">
        <v>46.038125000000001</v>
      </c>
      <c r="O63">
        <v>0.42863099999999998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133.72804300000001</v>
      </c>
      <c r="I64">
        <v>0.96835000000000004</v>
      </c>
      <c r="J64" t="s">
        <v>3</v>
      </c>
      <c r="K64">
        <v>130.83357100000001</v>
      </c>
      <c r="L64">
        <v>0.96304199999999995</v>
      </c>
      <c r="M64" t="s">
        <v>4</v>
      </c>
      <c r="N64">
        <v>68.826244000000003</v>
      </c>
      <c r="O64">
        <v>0.38921800000000001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177.71346600000001</v>
      </c>
      <c r="I65">
        <v>1.222785</v>
      </c>
      <c r="J65" t="s">
        <v>3</v>
      </c>
      <c r="K65">
        <v>173.85543999999999</v>
      </c>
      <c r="L65">
        <v>1.212126</v>
      </c>
      <c r="M65" t="s">
        <v>4</v>
      </c>
      <c r="N65">
        <v>91.412820999999994</v>
      </c>
      <c r="O65">
        <v>0.37808000000000003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221.98640499999999</v>
      </c>
      <c r="I66">
        <v>1.3095730000000001</v>
      </c>
      <c r="J66" t="s">
        <v>3</v>
      </c>
      <c r="K66">
        <v>217.16483600000001</v>
      </c>
      <c r="L66">
        <v>1.2991900000000001</v>
      </c>
      <c r="M66" t="s">
        <v>4</v>
      </c>
      <c r="N66">
        <v>114.13999200000001</v>
      </c>
      <c r="O66">
        <v>0.46917700000000001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266.03110400000003</v>
      </c>
      <c r="I67">
        <v>1.61307</v>
      </c>
      <c r="J67" t="s">
        <v>3</v>
      </c>
      <c r="K67">
        <v>260.24589800000001</v>
      </c>
      <c r="L67">
        <v>1.5969409999999999</v>
      </c>
      <c r="M67" t="s">
        <v>4</v>
      </c>
      <c r="N67">
        <v>136.79240899999999</v>
      </c>
      <c r="O67">
        <v>0.55254300000000001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310.19606900000002</v>
      </c>
      <c r="I68">
        <v>2.4303240000000002</v>
      </c>
      <c r="J68" t="s">
        <v>3</v>
      </c>
      <c r="K68">
        <v>303.44757099999998</v>
      </c>
      <c r="L68">
        <v>2.4066939999999999</v>
      </c>
      <c r="M68" t="s">
        <v>4</v>
      </c>
      <c r="N68">
        <v>159.53294299999999</v>
      </c>
      <c r="O68">
        <v>0.82932499999999998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354.42144000000002</v>
      </c>
      <c r="I69">
        <v>3.1489099999999999</v>
      </c>
      <c r="J69" t="s">
        <v>3</v>
      </c>
      <c r="K69">
        <v>346.70951700000001</v>
      </c>
      <c r="L69">
        <v>3.1172550000000001</v>
      </c>
      <c r="M69" t="s">
        <v>4</v>
      </c>
      <c r="N69">
        <v>182.24343200000001</v>
      </c>
      <c r="O69">
        <v>0.99809499999999995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398.40116</v>
      </c>
      <c r="I70">
        <v>4.3665120000000002</v>
      </c>
      <c r="J70" t="s">
        <v>3</v>
      </c>
      <c r="K70">
        <v>389.72698700000001</v>
      </c>
      <c r="L70">
        <v>4.324065</v>
      </c>
      <c r="M70" t="s">
        <v>4</v>
      </c>
      <c r="N70">
        <v>204.82679899999999</v>
      </c>
      <c r="O70">
        <v>1.346759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442.79638799999998</v>
      </c>
      <c r="I71">
        <v>4.062703</v>
      </c>
      <c r="J71" t="s">
        <v>3</v>
      </c>
      <c r="K71">
        <v>433.15940999999998</v>
      </c>
      <c r="L71">
        <v>4.0214420000000004</v>
      </c>
      <c r="M71" t="s">
        <v>4</v>
      </c>
      <c r="N71">
        <v>227.630143</v>
      </c>
      <c r="O71">
        <v>1.303509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486.69476600000002</v>
      </c>
      <c r="I72">
        <v>5.1458899999999996</v>
      </c>
      <c r="J72" t="s">
        <v>3</v>
      </c>
      <c r="K72">
        <v>476.09552000000002</v>
      </c>
      <c r="L72">
        <v>5.0931119999999996</v>
      </c>
      <c r="M72" t="s">
        <v>4</v>
      </c>
      <c r="N72">
        <v>250.18738500000001</v>
      </c>
      <c r="O72">
        <v>1.677214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532.00260000000003</v>
      </c>
      <c r="I73">
        <v>84.824337</v>
      </c>
      <c r="J73" t="s">
        <v>3</v>
      </c>
      <c r="K73">
        <v>520.44014800000002</v>
      </c>
      <c r="L73">
        <v>84.676227999999995</v>
      </c>
      <c r="M73" t="s">
        <v>4</v>
      </c>
      <c r="N73">
        <v>273.474019</v>
      </c>
      <c r="O73">
        <v>23.670826000000002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576.17094099999997</v>
      </c>
      <c r="I74">
        <v>93.998047999999997</v>
      </c>
      <c r="J74" t="s">
        <v>3</v>
      </c>
      <c r="K74">
        <v>563.64579600000002</v>
      </c>
      <c r="L74">
        <v>93.835386999999997</v>
      </c>
      <c r="M74" t="s">
        <v>4</v>
      </c>
      <c r="N74">
        <v>296.177235</v>
      </c>
      <c r="O74">
        <v>26.705117999999999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620.31864900000005</v>
      </c>
      <c r="I75">
        <v>96.999025000000003</v>
      </c>
      <c r="J75" t="s">
        <v>3</v>
      </c>
      <c r="K75">
        <v>606.83063700000002</v>
      </c>
      <c r="L75">
        <v>96.820795000000004</v>
      </c>
      <c r="M75" t="s">
        <v>4</v>
      </c>
      <c r="N75">
        <v>318.89307300000002</v>
      </c>
      <c r="O75">
        <v>27.298586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664.47779500000001</v>
      </c>
      <c r="I76">
        <v>95.695571000000001</v>
      </c>
      <c r="J76" t="s">
        <v>3</v>
      </c>
      <c r="K76">
        <v>650.02696900000001</v>
      </c>
      <c r="L76">
        <v>95.521434999999997</v>
      </c>
      <c r="M76" t="s">
        <v>4</v>
      </c>
      <c r="N76">
        <v>341.61802899999998</v>
      </c>
      <c r="O76">
        <v>27.066800000000001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708.56353799999999</v>
      </c>
      <c r="I77">
        <v>94.963404999999995</v>
      </c>
      <c r="J77" t="s">
        <v>3</v>
      </c>
      <c r="K77">
        <v>693.15074600000003</v>
      </c>
      <c r="L77">
        <v>94.795693</v>
      </c>
      <c r="M77" t="s">
        <v>4</v>
      </c>
      <c r="N77">
        <v>364.24793499999998</v>
      </c>
      <c r="O77">
        <v>26.906763000000002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752.77904999999998</v>
      </c>
      <c r="I78">
        <v>94.175370999999998</v>
      </c>
      <c r="J78" t="s">
        <v>3</v>
      </c>
      <c r="K78">
        <v>736.40339700000004</v>
      </c>
      <c r="L78">
        <v>94.023132000000004</v>
      </c>
      <c r="M78" t="s">
        <v>4</v>
      </c>
      <c r="N78">
        <v>386.978611</v>
      </c>
      <c r="O78">
        <v>26.586525999999999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796.79861600000004</v>
      </c>
      <c r="I79">
        <v>95.018634000000006</v>
      </c>
      <c r="J79" t="s">
        <v>3</v>
      </c>
      <c r="K79">
        <v>779.46017700000004</v>
      </c>
      <c r="L79">
        <v>94.864341999999994</v>
      </c>
      <c r="M79" t="s">
        <v>4</v>
      </c>
      <c r="N79">
        <v>409.580332</v>
      </c>
      <c r="O79">
        <v>26.403618000000002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841.15518399999996</v>
      </c>
      <c r="I80">
        <v>100.008043</v>
      </c>
      <c r="J80" t="s">
        <v>3</v>
      </c>
      <c r="K80">
        <v>822.85375999999997</v>
      </c>
      <c r="L80">
        <v>99.845911999999998</v>
      </c>
      <c r="M80" t="s">
        <v>4</v>
      </c>
      <c r="N80">
        <v>432.37518799999998</v>
      </c>
      <c r="O80">
        <v>27.97148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885.08707300000003</v>
      </c>
      <c r="I81">
        <v>99.756697000000003</v>
      </c>
      <c r="J81" t="s">
        <v>3</v>
      </c>
      <c r="K81">
        <v>865.82296499999995</v>
      </c>
      <c r="L81">
        <v>99.588919000000004</v>
      </c>
      <c r="M81" t="s">
        <v>4</v>
      </c>
      <c r="N81">
        <v>454.94568199999998</v>
      </c>
      <c r="O81">
        <v>27.825821000000001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45.487940999999999</v>
      </c>
      <c r="I82">
        <v>0.96335899999999997</v>
      </c>
      <c r="J82" t="s">
        <v>3</v>
      </c>
      <c r="K82">
        <v>44.451265999999997</v>
      </c>
      <c r="L82">
        <v>0.955484</v>
      </c>
      <c r="M82" t="s">
        <v>4</v>
      </c>
      <c r="N82">
        <v>23.386403999999999</v>
      </c>
      <c r="O82">
        <v>0.44026399999999999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89.699625999999995</v>
      </c>
      <c r="I83">
        <v>1.5825670000000001</v>
      </c>
      <c r="J83" t="s">
        <v>3</v>
      </c>
      <c r="K83">
        <v>87.631435999999994</v>
      </c>
      <c r="L83">
        <v>1.563323</v>
      </c>
      <c r="M83" t="s">
        <v>4</v>
      </c>
      <c r="N83">
        <v>46.117604999999998</v>
      </c>
      <c r="O83">
        <v>0.64818399999999998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133.95396</v>
      </c>
      <c r="I84">
        <v>2.22471</v>
      </c>
      <c r="J84" t="s">
        <v>3</v>
      </c>
      <c r="K84">
        <v>130.85399699999999</v>
      </c>
      <c r="L84">
        <v>2.1860719999999998</v>
      </c>
      <c r="M84" t="s">
        <v>4</v>
      </c>
      <c r="N84">
        <v>68.920479</v>
      </c>
      <c r="O84">
        <v>0.91585499999999997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178.24927600000001</v>
      </c>
      <c r="I85">
        <v>2.6821250000000001</v>
      </c>
      <c r="J85" t="s">
        <v>3</v>
      </c>
      <c r="K85">
        <v>174.11724899999999</v>
      </c>
      <c r="L85">
        <v>2.6229209999999998</v>
      </c>
      <c r="M85" t="s">
        <v>4</v>
      </c>
      <c r="N85">
        <v>91.688963999999999</v>
      </c>
      <c r="O85">
        <v>1.0913809999999999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222.48660599999999</v>
      </c>
      <c r="I86">
        <v>3.274664</v>
      </c>
      <c r="J86" t="s">
        <v>3</v>
      </c>
      <c r="K86">
        <v>217.322441</v>
      </c>
      <c r="L86">
        <v>3.1891590000000001</v>
      </c>
      <c r="M86" t="s">
        <v>4</v>
      </c>
      <c r="N86">
        <v>114.419534</v>
      </c>
      <c r="O86">
        <v>1.2523219999999999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266.74255399999998</v>
      </c>
      <c r="I87">
        <v>4.7627889999999997</v>
      </c>
      <c r="J87" t="s">
        <v>3</v>
      </c>
      <c r="K87">
        <v>260.54611599999998</v>
      </c>
      <c r="L87">
        <v>4.6379619999999999</v>
      </c>
      <c r="M87" t="s">
        <v>4</v>
      </c>
      <c r="N87">
        <v>137.15890400000001</v>
      </c>
      <c r="O87">
        <v>1.5971839999999999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311.042934</v>
      </c>
      <c r="I88">
        <v>6.2669329999999999</v>
      </c>
      <c r="J88" t="s">
        <v>3</v>
      </c>
      <c r="K88">
        <v>303.81467700000002</v>
      </c>
      <c r="L88">
        <v>6.0963320000000003</v>
      </c>
      <c r="M88" t="s">
        <v>4</v>
      </c>
      <c r="N88">
        <v>159.94036800000001</v>
      </c>
      <c r="O88">
        <v>2.1280100000000002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355.23269499999998</v>
      </c>
      <c r="I89">
        <v>6.9481669999999998</v>
      </c>
      <c r="J89" t="s">
        <v>3</v>
      </c>
      <c r="K89">
        <v>346.973139</v>
      </c>
      <c r="L89">
        <v>6.7329509999999999</v>
      </c>
      <c r="M89" t="s">
        <v>4</v>
      </c>
      <c r="N89">
        <v>182.59919300000001</v>
      </c>
      <c r="O89">
        <v>2.3266779999999998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399.52182800000003</v>
      </c>
      <c r="I90">
        <v>8.2840249999999997</v>
      </c>
      <c r="J90" t="s">
        <v>3</v>
      </c>
      <c r="K90">
        <v>390.23141800000002</v>
      </c>
      <c r="L90">
        <v>8.0158740000000002</v>
      </c>
      <c r="M90" t="s">
        <v>4</v>
      </c>
      <c r="N90">
        <v>205.340777</v>
      </c>
      <c r="O90">
        <v>2.643764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443.75298400000003</v>
      </c>
      <c r="I91">
        <v>10.129599000000001</v>
      </c>
      <c r="J91" t="s">
        <v>3</v>
      </c>
      <c r="K91">
        <v>433.43113</v>
      </c>
      <c r="L91">
        <v>9.7964529999999996</v>
      </c>
      <c r="M91" t="s">
        <v>4</v>
      </c>
      <c r="N91">
        <v>228.070155</v>
      </c>
      <c r="O91">
        <v>3.241047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487.98508600000002</v>
      </c>
      <c r="I92">
        <v>12.035939000000001</v>
      </c>
      <c r="J92" t="s">
        <v>3</v>
      </c>
      <c r="K92">
        <v>476.631641</v>
      </c>
      <c r="L92">
        <v>11.642992</v>
      </c>
      <c r="M92" t="s">
        <v>4</v>
      </c>
      <c r="N92">
        <v>250.78663800000001</v>
      </c>
      <c r="O92">
        <v>3.8176000000000001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532.34283900000003</v>
      </c>
      <c r="I93">
        <v>14.147394999999999</v>
      </c>
      <c r="J93" t="s">
        <v>3</v>
      </c>
      <c r="K93">
        <v>519.956907</v>
      </c>
      <c r="L93">
        <v>13.669947000000001</v>
      </c>
      <c r="M93" t="s">
        <v>4</v>
      </c>
      <c r="N93">
        <v>273.55582500000003</v>
      </c>
      <c r="O93">
        <v>4.2898110000000003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576.65917200000001</v>
      </c>
      <c r="I94">
        <v>17.10763</v>
      </c>
      <c r="J94" t="s">
        <v>3</v>
      </c>
      <c r="K94">
        <v>563.24084800000003</v>
      </c>
      <c r="L94">
        <v>16.527417</v>
      </c>
      <c r="M94" t="s">
        <v>4</v>
      </c>
      <c r="N94">
        <v>296.31123200000002</v>
      </c>
      <c r="O94">
        <v>5.1488620000000003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620.76102200000003</v>
      </c>
      <c r="I95">
        <v>18.036940000000001</v>
      </c>
      <c r="J95" t="s">
        <v>3</v>
      </c>
      <c r="K95">
        <v>606.31150500000001</v>
      </c>
      <c r="L95">
        <v>17.393986999999999</v>
      </c>
      <c r="M95" t="s">
        <v>4</v>
      </c>
      <c r="N95">
        <v>318.94292799999999</v>
      </c>
      <c r="O95">
        <v>5.5004220000000004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665.04696999999999</v>
      </c>
      <c r="I96">
        <v>20.69858</v>
      </c>
      <c r="J96" t="s">
        <v>3</v>
      </c>
      <c r="K96">
        <v>649.566284</v>
      </c>
      <c r="L96">
        <v>19.961341000000001</v>
      </c>
      <c r="M96" t="s">
        <v>4</v>
      </c>
      <c r="N96">
        <v>341.692588</v>
      </c>
      <c r="O96">
        <v>6.3577630000000003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709.340236</v>
      </c>
      <c r="I97">
        <v>22.725822999999998</v>
      </c>
      <c r="J97" t="s">
        <v>3</v>
      </c>
      <c r="K97">
        <v>692.82770900000003</v>
      </c>
      <c r="L97">
        <v>21.910520999999999</v>
      </c>
      <c r="M97" t="s">
        <v>4</v>
      </c>
      <c r="N97">
        <v>364.41561400000001</v>
      </c>
      <c r="O97">
        <v>6.9639049999999996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753.44514800000002</v>
      </c>
      <c r="I98">
        <v>26.016767000000002</v>
      </c>
      <c r="J98" t="s">
        <v>3</v>
      </c>
      <c r="K98">
        <v>735.90150800000004</v>
      </c>
      <c r="L98">
        <v>25.082529999999998</v>
      </c>
      <c r="M98" t="s">
        <v>4</v>
      </c>
      <c r="N98">
        <v>387.07047699999998</v>
      </c>
      <c r="O98">
        <v>7.8205249999999999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797.69660999999996</v>
      </c>
      <c r="I99">
        <v>26.166003</v>
      </c>
      <c r="J99" t="s">
        <v>3</v>
      </c>
      <c r="K99">
        <v>779.12150799999995</v>
      </c>
      <c r="L99">
        <v>25.173651</v>
      </c>
      <c r="M99" t="s">
        <v>4</v>
      </c>
      <c r="N99">
        <v>409.80896200000001</v>
      </c>
      <c r="O99">
        <v>7.7292300000000003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841.935743</v>
      </c>
      <c r="I100">
        <v>28.953026000000001</v>
      </c>
      <c r="J100" t="s">
        <v>3</v>
      </c>
      <c r="K100">
        <v>822.32954199999995</v>
      </c>
      <c r="L100">
        <v>27.858253999999999</v>
      </c>
      <c r="M100" t="s">
        <v>4</v>
      </c>
      <c r="N100">
        <v>432.52587999999997</v>
      </c>
      <c r="O100">
        <v>8.5599380000000007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886.30875100000003</v>
      </c>
      <c r="I101">
        <v>30.911746999999998</v>
      </c>
      <c r="J101" t="s">
        <v>3</v>
      </c>
      <c r="K101">
        <v>865.67082000000005</v>
      </c>
      <c r="L101">
        <v>29.737469000000001</v>
      </c>
      <c r="M101" t="s">
        <v>4</v>
      </c>
      <c r="N101">
        <v>455.34437600000001</v>
      </c>
      <c r="O101">
        <v>9.3669480000000007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40.405771000000001</v>
      </c>
      <c r="I102">
        <v>0.82682699999999998</v>
      </c>
      <c r="J102" t="s">
        <v>3</v>
      </c>
      <c r="K102">
        <v>39.441589999999998</v>
      </c>
      <c r="L102">
        <v>0.82431900000000002</v>
      </c>
      <c r="M102" t="s">
        <v>4</v>
      </c>
      <c r="N102">
        <v>23.567591</v>
      </c>
      <c r="O102">
        <v>0.468607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79.680468000000005</v>
      </c>
      <c r="I103">
        <v>1.728054</v>
      </c>
      <c r="J103" t="s">
        <v>3</v>
      </c>
      <c r="K103">
        <v>77.756322999999995</v>
      </c>
      <c r="L103">
        <v>1.719902</v>
      </c>
      <c r="M103" t="s">
        <v>4</v>
      </c>
      <c r="N103">
        <v>46.318393999999998</v>
      </c>
      <c r="O103">
        <v>0.89048000000000005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118.940012</v>
      </c>
      <c r="I104">
        <v>1.862406</v>
      </c>
      <c r="J104" t="s">
        <v>3</v>
      </c>
      <c r="K104">
        <v>116.05559700000001</v>
      </c>
      <c r="L104">
        <v>1.849861</v>
      </c>
      <c r="M104" t="s">
        <v>4</v>
      </c>
      <c r="N104">
        <v>69.108070999999995</v>
      </c>
      <c r="O104">
        <v>0.99467700000000003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158.04778300000001</v>
      </c>
      <c r="I105">
        <v>1.7909120000000001</v>
      </c>
      <c r="J105" t="s">
        <v>3</v>
      </c>
      <c r="K105">
        <v>154.20335299999999</v>
      </c>
      <c r="L105">
        <v>1.77867</v>
      </c>
      <c r="M105" t="s">
        <v>4</v>
      </c>
      <c r="N105">
        <v>91.772687000000005</v>
      </c>
      <c r="O105">
        <v>1.037911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197.08662000000001</v>
      </c>
      <c r="I106">
        <v>1.5699320000000001</v>
      </c>
      <c r="J106" t="s">
        <v>3</v>
      </c>
      <c r="K106">
        <v>192.28211300000001</v>
      </c>
      <c r="L106">
        <v>1.557723</v>
      </c>
      <c r="M106" t="s">
        <v>4</v>
      </c>
      <c r="N106">
        <v>114.39428700000001</v>
      </c>
      <c r="O106">
        <v>0.93944799999999995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236.16977</v>
      </c>
      <c r="I107">
        <v>2.8366889999999998</v>
      </c>
      <c r="J107" t="s">
        <v>3</v>
      </c>
      <c r="K107">
        <v>230.40487899999999</v>
      </c>
      <c r="L107">
        <v>2.8168299999999999</v>
      </c>
      <c r="M107" t="s">
        <v>4</v>
      </c>
      <c r="N107">
        <v>137.02582000000001</v>
      </c>
      <c r="O107">
        <v>1.5309759999999999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275.26365199999998</v>
      </c>
      <c r="I108">
        <v>3.6861489999999999</v>
      </c>
      <c r="J108" t="s">
        <v>3</v>
      </c>
      <c r="K108">
        <v>268.53929699999998</v>
      </c>
      <c r="L108">
        <v>3.6545730000000001</v>
      </c>
      <c r="M108" t="s">
        <v>4</v>
      </c>
      <c r="N108">
        <v>159.655046</v>
      </c>
      <c r="O108">
        <v>1.83039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314.555092</v>
      </c>
      <c r="I109">
        <v>4.2625580000000003</v>
      </c>
      <c r="J109" t="s">
        <v>3</v>
      </c>
      <c r="K109">
        <v>306.870408</v>
      </c>
      <c r="L109">
        <v>4.2152859999999999</v>
      </c>
      <c r="M109" t="s">
        <v>4</v>
      </c>
      <c r="N109">
        <v>182.475132</v>
      </c>
      <c r="O109">
        <v>2.0895160000000002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353.58279800000003</v>
      </c>
      <c r="I110">
        <v>4.032108</v>
      </c>
      <c r="J110" t="s">
        <v>3</v>
      </c>
      <c r="K110">
        <v>344.93823200000003</v>
      </c>
      <c r="L110">
        <v>3.985484</v>
      </c>
      <c r="M110" t="s">
        <v>4</v>
      </c>
      <c r="N110">
        <v>205.071335</v>
      </c>
      <c r="O110">
        <v>2.0205769999999998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392.55413299999998</v>
      </c>
      <c r="I111">
        <v>3.7262330000000001</v>
      </c>
      <c r="J111" t="s">
        <v>3</v>
      </c>
      <c r="K111">
        <v>382.94962800000002</v>
      </c>
      <c r="L111">
        <v>3.686563</v>
      </c>
      <c r="M111" t="s">
        <v>4</v>
      </c>
      <c r="N111">
        <v>227.61832999999999</v>
      </c>
      <c r="O111">
        <v>1.911397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431.74498399999999</v>
      </c>
      <c r="I112">
        <v>5.1484550000000002</v>
      </c>
      <c r="J112" t="s">
        <v>3</v>
      </c>
      <c r="K112">
        <v>421.18044300000003</v>
      </c>
      <c r="L112">
        <v>5.1071520000000001</v>
      </c>
      <c r="M112" t="s">
        <v>4</v>
      </c>
      <c r="N112">
        <v>250.33165700000001</v>
      </c>
      <c r="O112">
        <v>2.6505619999999999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470.81799899999999</v>
      </c>
      <c r="I113">
        <v>5.6105859999999996</v>
      </c>
      <c r="J113" t="s">
        <v>3</v>
      </c>
      <c r="K113">
        <v>459.29364099999998</v>
      </c>
      <c r="L113">
        <v>5.5629850000000003</v>
      </c>
      <c r="M113" t="s">
        <v>4</v>
      </c>
      <c r="N113">
        <v>272.98674399999999</v>
      </c>
      <c r="O113">
        <v>2.6943519999999999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509.97769499999998</v>
      </c>
      <c r="I114">
        <v>6.3337009999999996</v>
      </c>
      <c r="J114" t="s">
        <v>3</v>
      </c>
      <c r="K114">
        <v>497.49357800000001</v>
      </c>
      <c r="L114">
        <v>6.2682190000000002</v>
      </c>
      <c r="M114" t="s">
        <v>4</v>
      </c>
      <c r="N114">
        <v>295.67834199999999</v>
      </c>
      <c r="O114">
        <v>2.9890379999999999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549.09470299999998</v>
      </c>
      <c r="I115">
        <v>5.1214449999999996</v>
      </c>
      <c r="J115" t="s">
        <v>3</v>
      </c>
      <c r="K115">
        <v>535.65077299999996</v>
      </c>
      <c r="L115">
        <v>5.0650089999999999</v>
      </c>
      <c r="M115" t="s">
        <v>4</v>
      </c>
      <c r="N115">
        <v>318.33871900000003</v>
      </c>
      <c r="O115">
        <v>2.2951450000000002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588.28544699999998</v>
      </c>
      <c r="I116">
        <v>4.5311219999999999</v>
      </c>
      <c r="J116" t="s">
        <v>3</v>
      </c>
      <c r="K116">
        <v>573.88127599999996</v>
      </c>
      <c r="L116">
        <v>4.47166</v>
      </c>
      <c r="M116" t="s">
        <v>4</v>
      </c>
      <c r="N116">
        <v>341.02015699999998</v>
      </c>
      <c r="O116">
        <v>1.9195679999999999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627.415887</v>
      </c>
      <c r="I117">
        <v>5.3125220000000004</v>
      </c>
      <c r="J117" t="s">
        <v>3</v>
      </c>
      <c r="K117">
        <v>612.05148299999996</v>
      </c>
      <c r="L117">
        <v>5.2499840000000004</v>
      </c>
      <c r="M117" t="s">
        <v>4</v>
      </c>
      <c r="N117">
        <v>363.675318</v>
      </c>
      <c r="O117">
        <v>2.3265709999999999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666.46274400000004</v>
      </c>
      <c r="I118">
        <v>5.6975230000000003</v>
      </c>
      <c r="J118" t="s">
        <v>3</v>
      </c>
      <c r="K118">
        <v>650.13714700000003</v>
      </c>
      <c r="L118">
        <v>5.6263870000000002</v>
      </c>
      <c r="M118" t="s">
        <v>4</v>
      </c>
      <c r="N118">
        <v>386.28415699999999</v>
      </c>
      <c r="O118">
        <v>2.531231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705.74918600000001</v>
      </c>
      <c r="I119">
        <v>6.0253500000000004</v>
      </c>
      <c r="J119" t="s">
        <v>3</v>
      </c>
      <c r="K119">
        <v>688.46238300000005</v>
      </c>
      <c r="L119">
        <v>5.9294580000000003</v>
      </c>
      <c r="M119" t="s">
        <v>4</v>
      </c>
      <c r="N119">
        <v>409.06311299999999</v>
      </c>
      <c r="O119">
        <v>2.6658879999999998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744.93670999999995</v>
      </c>
      <c r="I120">
        <v>5.303407</v>
      </c>
      <c r="J120" t="s">
        <v>3</v>
      </c>
      <c r="K120">
        <v>726.68897100000004</v>
      </c>
      <c r="L120">
        <v>5.2148880000000002</v>
      </c>
      <c r="M120" t="s">
        <v>4</v>
      </c>
      <c r="N120">
        <v>431.76492200000001</v>
      </c>
      <c r="O120">
        <v>2.3479199999999998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784.01362500000005</v>
      </c>
      <c r="I121">
        <v>4.9239850000000001</v>
      </c>
      <c r="J121" t="s">
        <v>3</v>
      </c>
      <c r="K121">
        <v>764.80626500000005</v>
      </c>
      <c r="L121">
        <v>4.8302880000000004</v>
      </c>
      <c r="M121" t="s">
        <v>4</v>
      </c>
      <c r="N121">
        <v>454.40098699999999</v>
      </c>
      <c r="O121">
        <v>2.131141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29.501128000000001</v>
      </c>
      <c r="I122">
        <v>0.52451899999999996</v>
      </c>
      <c r="J122" t="s">
        <v>3</v>
      </c>
      <c r="K122">
        <v>29.170976</v>
      </c>
      <c r="L122">
        <v>0.52843099999999998</v>
      </c>
      <c r="M122" t="s">
        <v>4</v>
      </c>
      <c r="N122">
        <v>3.0540039999999999</v>
      </c>
      <c r="O122">
        <v>3.6879999999999999E-3</v>
      </c>
      <c r="P122" t="s">
        <v>5</v>
      </c>
      <c r="Q122">
        <v>6.1890000000000001E-2</v>
      </c>
      <c r="R122">
        <v>6.0000000000000002E-6</v>
      </c>
      <c r="S122" t="s">
        <v>6</v>
      </c>
      <c r="T122">
        <v>21.139035</v>
      </c>
      <c r="U122">
        <v>0.215396</v>
      </c>
      <c r="V122" t="s">
        <v>7</v>
      </c>
      <c r="W122">
        <v>3.8958E-2</v>
      </c>
      <c r="X122">
        <v>7.7999999999999999E-5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6.4570000000000001E-3</v>
      </c>
      <c r="AG122">
        <v>1.5999999999999999E-5</v>
      </c>
      <c r="AH122" t="s">
        <v>11</v>
      </c>
      <c r="AI122">
        <v>0.99475100000000005</v>
      </c>
      <c r="AJ122">
        <v>9.9999999999999995E-7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58.029206000000002</v>
      </c>
      <c r="I123">
        <v>1.2003140000000001</v>
      </c>
      <c r="J123" t="s">
        <v>3</v>
      </c>
      <c r="K123">
        <v>57.371983</v>
      </c>
      <c r="L123">
        <v>1.153451</v>
      </c>
      <c r="M123" t="s">
        <v>4</v>
      </c>
      <c r="N123">
        <v>6.0774039999999996</v>
      </c>
      <c r="O123">
        <v>6.2839999999999997E-3</v>
      </c>
      <c r="P123" t="s">
        <v>5</v>
      </c>
      <c r="Q123">
        <v>0.121646</v>
      </c>
      <c r="R123">
        <v>6.9999999999999999E-6</v>
      </c>
      <c r="S123" t="s">
        <v>6</v>
      </c>
      <c r="T123">
        <v>41.684645000000003</v>
      </c>
      <c r="U123">
        <v>0.43625399999999998</v>
      </c>
      <c r="V123" t="s">
        <v>7</v>
      </c>
      <c r="W123">
        <v>6.9924E-2</v>
      </c>
      <c r="X123">
        <v>2.3800000000000001E-4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4.4289999999999998E-3</v>
      </c>
      <c r="AG123">
        <v>1.2E-5</v>
      </c>
      <c r="AH123" t="s">
        <v>11</v>
      </c>
      <c r="AI123">
        <v>0.99502500000000005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86.067939999999993</v>
      </c>
      <c r="I124">
        <v>1.6047880000000001</v>
      </c>
      <c r="J124" t="s">
        <v>3</v>
      </c>
      <c r="K124">
        <v>85.078799000000004</v>
      </c>
      <c r="L124">
        <v>1.451084</v>
      </c>
      <c r="M124" t="s">
        <v>4</v>
      </c>
      <c r="N124">
        <v>9.10379</v>
      </c>
      <c r="O124">
        <v>1.0971E-2</v>
      </c>
      <c r="P124" t="s">
        <v>5</v>
      </c>
      <c r="Q124">
        <v>0.18107999999999999</v>
      </c>
      <c r="R124">
        <v>7.9999999999999996E-6</v>
      </c>
      <c r="S124" t="s">
        <v>6</v>
      </c>
      <c r="T124">
        <v>61.889941</v>
      </c>
      <c r="U124">
        <v>0.47476099999999999</v>
      </c>
      <c r="V124" t="s">
        <v>7</v>
      </c>
      <c r="W124">
        <v>9.8823999999999995E-2</v>
      </c>
      <c r="X124">
        <v>2.42E-4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3.2399999999999998E-3</v>
      </c>
      <c r="AG124">
        <v>7.9999999999999996E-6</v>
      </c>
      <c r="AH124" t="s">
        <v>11</v>
      </c>
      <c r="AI124">
        <v>0.99507999999999996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114.139742</v>
      </c>
      <c r="I125">
        <v>2.014761</v>
      </c>
      <c r="J125" t="s">
        <v>3</v>
      </c>
      <c r="K125">
        <v>112.81177700000001</v>
      </c>
      <c r="L125">
        <v>1.755593</v>
      </c>
      <c r="M125" t="s">
        <v>4</v>
      </c>
      <c r="N125">
        <v>12.134605000000001</v>
      </c>
      <c r="O125">
        <v>1.9566E-2</v>
      </c>
      <c r="P125" t="s">
        <v>5</v>
      </c>
      <c r="Q125">
        <v>0.24043999999999999</v>
      </c>
      <c r="R125">
        <v>1.1E-5</v>
      </c>
      <c r="S125" t="s">
        <v>6</v>
      </c>
      <c r="T125">
        <v>82.121610000000004</v>
      </c>
      <c r="U125">
        <v>0.54144700000000001</v>
      </c>
      <c r="V125" t="s">
        <v>7</v>
      </c>
      <c r="W125">
        <v>0.127944</v>
      </c>
      <c r="X125">
        <v>2.5399999999999999E-4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2.748E-3</v>
      </c>
      <c r="AG125">
        <v>6.0000000000000002E-6</v>
      </c>
      <c r="AH125" t="s">
        <v>11</v>
      </c>
      <c r="AI125">
        <v>0.99509199999999998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142.31374199999999</v>
      </c>
      <c r="I126">
        <v>2.3577889999999999</v>
      </c>
      <c r="J126" t="s">
        <v>3</v>
      </c>
      <c r="K126">
        <v>140.632419</v>
      </c>
      <c r="L126">
        <v>2.0407109999999999</v>
      </c>
      <c r="M126" t="s">
        <v>4</v>
      </c>
      <c r="N126">
        <v>15.162353</v>
      </c>
      <c r="O126">
        <v>2.6776999999999999E-2</v>
      </c>
      <c r="P126" t="s">
        <v>5</v>
      </c>
      <c r="Q126">
        <v>0.29983799999999999</v>
      </c>
      <c r="R126">
        <v>1.2999999999999999E-5</v>
      </c>
      <c r="S126" t="s">
        <v>6</v>
      </c>
      <c r="T126">
        <v>102.37755799999999</v>
      </c>
      <c r="U126">
        <v>0.65721399999999996</v>
      </c>
      <c r="V126" t="s">
        <v>7</v>
      </c>
      <c r="W126">
        <v>0.15713199999999999</v>
      </c>
      <c r="X126">
        <v>2.6400000000000002E-4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2.0300000000000001E-3</v>
      </c>
      <c r="AG126">
        <v>1.9999999999999999E-6</v>
      </c>
      <c r="AH126" t="s">
        <v>11</v>
      </c>
      <c r="AI126">
        <v>0.99509899999999996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170.73747599999999</v>
      </c>
      <c r="I127">
        <v>2.4881720000000001</v>
      </c>
      <c r="J127" t="s">
        <v>3</v>
      </c>
      <c r="K127">
        <v>168.70331100000001</v>
      </c>
      <c r="L127">
        <v>2.169718</v>
      </c>
      <c r="M127" t="s">
        <v>4</v>
      </c>
      <c r="N127">
        <v>18.186990999999999</v>
      </c>
      <c r="O127">
        <v>3.6443999999999997E-2</v>
      </c>
      <c r="P127" t="s">
        <v>5</v>
      </c>
      <c r="Q127">
        <v>0.35947800000000002</v>
      </c>
      <c r="R127">
        <v>1.4E-5</v>
      </c>
      <c r="S127" t="s">
        <v>6</v>
      </c>
      <c r="T127">
        <v>122.726105</v>
      </c>
      <c r="U127">
        <v>0.783003</v>
      </c>
      <c r="V127" t="s">
        <v>7</v>
      </c>
      <c r="W127">
        <v>0.187802</v>
      </c>
      <c r="X127">
        <v>2.9599999999999998E-4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1.7930000000000001E-3</v>
      </c>
      <c r="AG127">
        <v>9.9999999999999995E-7</v>
      </c>
      <c r="AH127" t="s">
        <v>11</v>
      </c>
      <c r="AI127">
        <v>0.99510399999999999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199.51380700000001</v>
      </c>
      <c r="I128">
        <v>2.8267570000000002</v>
      </c>
      <c r="J128" t="s">
        <v>3</v>
      </c>
      <c r="K128">
        <v>197.15107699999999</v>
      </c>
      <c r="L128">
        <v>2.455314</v>
      </c>
      <c r="M128" t="s">
        <v>4</v>
      </c>
      <c r="N128">
        <v>21.218223999999999</v>
      </c>
      <c r="O128">
        <v>4.9723000000000003E-2</v>
      </c>
      <c r="P128" t="s">
        <v>5</v>
      </c>
      <c r="Q128">
        <v>0.41947200000000001</v>
      </c>
      <c r="R128">
        <v>1.7E-5</v>
      </c>
      <c r="S128" t="s">
        <v>6</v>
      </c>
      <c r="T128">
        <v>143.32838599999999</v>
      </c>
      <c r="U128">
        <v>1.0046250000000001</v>
      </c>
      <c r="V128" t="s">
        <v>7</v>
      </c>
      <c r="W128">
        <v>0.21975800000000001</v>
      </c>
      <c r="X128">
        <v>2.8499999999999999E-4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1.64E-3</v>
      </c>
      <c r="AG128">
        <v>9.9999999999999995E-7</v>
      </c>
      <c r="AH128" t="s">
        <v>11</v>
      </c>
      <c r="AI128">
        <v>0.99510500000000002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228.38068799999999</v>
      </c>
      <c r="I129">
        <v>3.0696460000000001</v>
      </c>
      <c r="J129" t="s">
        <v>3</v>
      </c>
      <c r="K129">
        <v>225.691846</v>
      </c>
      <c r="L129">
        <v>2.7130679999999998</v>
      </c>
      <c r="M129" t="s">
        <v>4</v>
      </c>
      <c r="N129">
        <v>24.248228999999998</v>
      </c>
      <c r="O129">
        <v>6.4027000000000001E-2</v>
      </c>
      <c r="P129" t="s">
        <v>5</v>
      </c>
      <c r="Q129">
        <v>0.47942000000000001</v>
      </c>
      <c r="R129">
        <v>2.1999999999999999E-5</v>
      </c>
      <c r="S129" t="s">
        <v>6</v>
      </c>
      <c r="T129">
        <v>164.09335400000001</v>
      </c>
      <c r="U129">
        <v>1.149772</v>
      </c>
      <c r="V129" t="s">
        <v>7</v>
      </c>
      <c r="W129">
        <v>0.25212800000000002</v>
      </c>
      <c r="X129">
        <v>3.7500000000000001E-4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1.5100000000000001E-3</v>
      </c>
      <c r="AG129">
        <v>0</v>
      </c>
      <c r="AH129" t="s">
        <v>11</v>
      </c>
      <c r="AI129">
        <v>0.99510799999999999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256.69352900000001</v>
      </c>
      <c r="I130">
        <v>3.8669009999999999</v>
      </c>
      <c r="J130" t="s">
        <v>3</v>
      </c>
      <c r="K130">
        <v>253.66863000000001</v>
      </c>
      <c r="L130">
        <v>3.4637889999999998</v>
      </c>
      <c r="M130" t="s">
        <v>4</v>
      </c>
      <c r="N130">
        <v>27.272317000000001</v>
      </c>
      <c r="O130">
        <v>8.1623000000000001E-2</v>
      </c>
      <c r="P130" t="s">
        <v>5</v>
      </c>
      <c r="Q130">
        <v>0.53898800000000002</v>
      </c>
      <c r="R130">
        <v>2.5000000000000001E-5</v>
      </c>
      <c r="S130" t="s">
        <v>6</v>
      </c>
      <c r="T130">
        <v>184.53015500000001</v>
      </c>
      <c r="U130">
        <v>1.5472969999999999</v>
      </c>
      <c r="V130" t="s">
        <v>7</v>
      </c>
      <c r="W130">
        <v>0.281748</v>
      </c>
      <c r="X130">
        <v>3.8499999999999998E-4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1.4270000000000001E-3</v>
      </c>
      <c r="AG130">
        <v>0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284.82765699999999</v>
      </c>
      <c r="I131">
        <v>4.5333170000000003</v>
      </c>
      <c r="J131" t="s">
        <v>3</v>
      </c>
      <c r="K131">
        <v>281.46379300000001</v>
      </c>
      <c r="L131">
        <v>4.024311</v>
      </c>
      <c r="M131" t="s">
        <v>4</v>
      </c>
      <c r="N131">
        <v>30.298241999999998</v>
      </c>
      <c r="O131">
        <v>9.9807000000000007E-2</v>
      </c>
      <c r="P131" t="s">
        <v>5</v>
      </c>
      <c r="Q131">
        <v>0.59834399999999999</v>
      </c>
      <c r="R131">
        <v>2.9E-5</v>
      </c>
      <c r="S131" t="s">
        <v>6</v>
      </c>
      <c r="T131">
        <v>204.80582000000001</v>
      </c>
      <c r="U131">
        <v>1.749781</v>
      </c>
      <c r="V131" t="s">
        <v>7</v>
      </c>
      <c r="W131">
        <v>0.310892</v>
      </c>
      <c r="X131">
        <v>4.0299999999999998E-4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1.377E-3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312.96129200000001</v>
      </c>
      <c r="I132">
        <v>4.9417390000000001</v>
      </c>
      <c r="J132" t="s">
        <v>3</v>
      </c>
      <c r="K132">
        <v>309.24756300000001</v>
      </c>
      <c r="L132">
        <v>4.2827060000000001</v>
      </c>
      <c r="M132" t="s">
        <v>4</v>
      </c>
      <c r="N132">
        <v>33.319668999999998</v>
      </c>
      <c r="O132">
        <v>0.11641</v>
      </c>
      <c r="P132" t="s">
        <v>5</v>
      </c>
      <c r="Q132">
        <v>0.65771800000000002</v>
      </c>
      <c r="R132">
        <v>3.3000000000000003E-5</v>
      </c>
      <c r="S132" t="s">
        <v>6</v>
      </c>
      <c r="T132">
        <v>225.058278</v>
      </c>
      <c r="U132">
        <v>1.842128</v>
      </c>
      <c r="V132" t="s">
        <v>7</v>
      </c>
      <c r="W132">
        <v>0.33974399999999999</v>
      </c>
      <c r="X132">
        <v>4.2200000000000001E-4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1.3259999999999999E-3</v>
      </c>
      <c r="AG132">
        <v>0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341.20208100000002</v>
      </c>
      <c r="I133">
        <v>5.1315059999999999</v>
      </c>
      <c r="J133" t="s">
        <v>3</v>
      </c>
      <c r="K133">
        <v>337.134771</v>
      </c>
      <c r="L133">
        <v>4.4044080000000001</v>
      </c>
      <c r="M133" t="s">
        <v>4</v>
      </c>
      <c r="N133">
        <v>36.349744999999999</v>
      </c>
      <c r="O133">
        <v>0.135764</v>
      </c>
      <c r="P133" t="s">
        <v>5</v>
      </c>
      <c r="Q133">
        <v>0.71707200000000004</v>
      </c>
      <c r="R133">
        <v>3.6999999999999998E-5</v>
      </c>
      <c r="S133" t="s">
        <v>6</v>
      </c>
      <c r="T133">
        <v>245.33399600000001</v>
      </c>
      <c r="U133">
        <v>1.94682</v>
      </c>
      <c r="V133" t="s">
        <v>7</v>
      </c>
      <c r="W133">
        <v>0.36894399999999999</v>
      </c>
      <c r="X133">
        <v>4.2999999999999999E-4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1.297E-3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369.81224099999997</v>
      </c>
      <c r="I134">
        <v>5.6094670000000004</v>
      </c>
      <c r="J134" t="s">
        <v>3</v>
      </c>
      <c r="K134">
        <v>365.39765</v>
      </c>
      <c r="L134">
        <v>4.9667500000000002</v>
      </c>
      <c r="M134" t="s">
        <v>4</v>
      </c>
      <c r="N134">
        <v>39.396988</v>
      </c>
      <c r="O134">
        <v>0.17654900000000001</v>
      </c>
      <c r="P134" t="s">
        <v>5</v>
      </c>
      <c r="Q134">
        <v>0.77756199999999998</v>
      </c>
      <c r="R134">
        <v>5.1E-5</v>
      </c>
      <c r="S134" t="s">
        <v>6</v>
      </c>
      <c r="T134">
        <v>265.82164799999998</v>
      </c>
      <c r="U134">
        <v>2.3684210000000001</v>
      </c>
      <c r="V134" t="s">
        <v>7</v>
      </c>
      <c r="W134">
        <v>0.399974</v>
      </c>
      <c r="X134">
        <v>4.8299999999999998E-4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1.291E-3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398.58388500000001</v>
      </c>
      <c r="I135">
        <v>6.5325179999999996</v>
      </c>
      <c r="J135" t="s">
        <v>3</v>
      </c>
      <c r="K135">
        <v>393.827044</v>
      </c>
      <c r="L135">
        <v>5.652495</v>
      </c>
      <c r="M135" t="s">
        <v>4</v>
      </c>
      <c r="N135">
        <v>42.423386999999998</v>
      </c>
      <c r="O135">
        <v>0.20438600000000001</v>
      </c>
      <c r="P135" t="s">
        <v>5</v>
      </c>
      <c r="Q135">
        <v>0.83786400000000005</v>
      </c>
      <c r="R135">
        <v>5.3999999999999998E-5</v>
      </c>
      <c r="S135" t="s">
        <v>6</v>
      </c>
      <c r="T135">
        <v>286.45111100000003</v>
      </c>
      <c r="U135">
        <v>2.6134879999999998</v>
      </c>
      <c r="V135" t="s">
        <v>7</v>
      </c>
      <c r="W135">
        <v>0.431062</v>
      </c>
      <c r="X135">
        <v>5.4299999999999997E-4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1.2830000000000001E-3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427.21501000000001</v>
      </c>
      <c r="I136">
        <v>6.3844409999999998</v>
      </c>
      <c r="J136" t="s">
        <v>3</v>
      </c>
      <c r="K136">
        <v>422.12169699999998</v>
      </c>
      <c r="L136">
        <v>5.5189630000000003</v>
      </c>
      <c r="M136" t="s">
        <v>4</v>
      </c>
      <c r="N136">
        <v>45.456378999999998</v>
      </c>
      <c r="O136">
        <v>0.23797199999999999</v>
      </c>
      <c r="P136" t="s">
        <v>5</v>
      </c>
      <c r="Q136">
        <v>0.897698</v>
      </c>
      <c r="R136">
        <v>6.0000000000000002E-5</v>
      </c>
      <c r="S136" t="s">
        <v>6</v>
      </c>
      <c r="T136">
        <v>307.02596699999998</v>
      </c>
      <c r="U136">
        <v>2.7322280000000001</v>
      </c>
      <c r="V136" t="s">
        <v>7</v>
      </c>
      <c r="W136">
        <v>0.461422</v>
      </c>
      <c r="X136">
        <v>5.71E-4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1.281E-3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455.51667099999997</v>
      </c>
      <c r="I137">
        <v>6.9662069999999998</v>
      </c>
      <c r="J137" t="s">
        <v>3</v>
      </c>
      <c r="K137">
        <v>450.08411999999998</v>
      </c>
      <c r="L137">
        <v>5.9792750000000003</v>
      </c>
      <c r="M137" t="s">
        <v>4</v>
      </c>
      <c r="N137">
        <v>48.486581000000001</v>
      </c>
      <c r="O137">
        <v>0.27604299999999998</v>
      </c>
      <c r="P137" t="s">
        <v>5</v>
      </c>
      <c r="Q137">
        <v>0.95729699999999995</v>
      </c>
      <c r="R137">
        <v>6.8999999999999997E-5</v>
      </c>
      <c r="S137" t="s">
        <v>6</v>
      </c>
      <c r="T137">
        <v>327.42419999999998</v>
      </c>
      <c r="U137">
        <v>3.047644</v>
      </c>
      <c r="V137" t="s">
        <v>7</v>
      </c>
      <c r="W137">
        <v>0.490676</v>
      </c>
      <c r="X137">
        <v>6.02E-4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483.66668199999998</v>
      </c>
      <c r="I138">
        <v>7.575672</v>
      </c>
      <c r="J138" t="s">
        <v>3</v>
      </c>
      <c r="K138">
        <v>477.88949000000002</v>
      </c>
      <c r="L138">
        <v>6.3923750000000004</v>
      </c>
      <c r="M138" t="s">
        <v>4</v>
      </c>
      <c r="N138">
        <v>51.514705999999997</v>
      </c>
      <c r="O138">
        <v>0.31065999999999999</v>
      </c>
      <c r="P138" t="s">
        <v>5</v>
      </c>
      <c r="Q138">
        <v>1.016732</v>
      </c>
      <c r="R138">
        <v>7.6000000000000004E-5</v>
      </c>
      <c r="S138" t="s">
        <v>6</v>
      </c>
      <c r="T138">
        <v>347.71018099999998</v>
      </c>
      <c r="U138">
        <v>3.2449020000000002</v>
      </c>
      <c r="V138" t="s">
        <v>7</v>
      </c>
      <c r="W138">
        <v>0.519737</v>
      </c>
      <c r="X138">
        <v>6.0700000000000001E-4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1.279E-3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511.84349099999997</v>
      </c>
      <c r="I139">
        <v>8.1956550000000004</v>
      </c>
      <c r="J139" t="s">
        <v>3</v>
      </c>
      <c r="K139">
        <v>505.71840800000001</v>
      </c>
      <c r="L139">
        <v>6.8130290000000002</v>
      </c>
      <c r="M139" t="s">
        <v>4</v>
      </c>
      <c r="N139">
        <v>54.543565999999998</v>
      </c>
      <c r="O139">
        <v>0.344503</v>
      </c>
      <c r="P139" t="s">
        <v>5</v>
      </c>
      <c r="Q139">
        <v>1.0762389999999999</v>
      </c>
      <c r="R139">
        <v>7.8999999999999996E-5</v>
      </c>
      <c r="S139" t="s">
        <v>6</v>
      </c>
      <c r="T139">
        <v>367.98226799999998</v>
      </c>
      <c r="U139">
        <v>3.4515720000000001</v>
      </c>
      <c r="V139" t="s">
        <v>7</v>
      </c>
      <c r="W139">
        <v>0.54874500000000004</v>
      </c>
      <c r="X139">
        <v>6.1399999999999996E-4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1.2689999999999999E-3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540.14847899999995</v>
      </c>
      <c r="I140">
        <v>9.4462060000000001</v>
      </c>
      <c r="J140" t="s">
        <v>3</v>
      </c>
      <c r="K140">
        <v>533.66402600000004</v>
      </c>
      <c r="L140">
        <v>7.905875</v>
      </c>
      <c r="M140" t="s">
        <v>4</v>
      </c>
      <c r="N140">
        <v>57.586796</v>
      </c>
      <c r="O140">
        <v>0.37881100000000001</v>
      </c>
      <c r="P140" t="s">
        <v>5</v>
      </c>
      <c r="Q140">
        <v>1.135985</v>
      </c>
      <c r="R140">
        <v>9.7E-5</v>
      </c>
      <c r="S140" t="s">
        <v>6</v>
      </c>
      <c r="T140">
        <v>388.28381100000001</v>
      </c>
      <c r="U140">
        <v>3.7595969999999999</v>
      </c>
      <c r="V140" t="s">
        <v>7</v>
      </c>
      <c r="W140">
        <v>0.579013</v>
      </c>
      <c r="X140">
        <v>6.3100000000000005E-4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1.2669999999999999E-3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568.75089200000002</v>
      </c>
      <c r="I141">
        <v>10.634978</v>
      </c>
      <c r="J141" t="s">
        <v>3</v>
      </c>
      <c r="K141">
        <v>561.92400499999997</v>
      </c>
      <c r="L141">
        <v>9.1127610000000008</v>
      </c>
      <c r="M141" t="s">
        <v>4</v>
      </c>
      <c r="N141">
        <v>60.613053000000001</v>
      </c>
      <c r="O141">
        <v>0.40976499999999999</v>
      </c>
      <c r="P141" t="s">
        <v>5</v>
      </c>
      <c r="Q141">
        <v>1.1961219999999999</v>
      </c>
      <c r="R141">
        <v>1.11E-4</v>
      </c>
      <c r="S141" t="s">
        <v>6</v>
      </c>
      <c r="T141">
        <v>408.77518900000001</v>
      </c>
      <c r="U141">
        <v>4.3825659999999997</v>
      </c>
      <c r="V141" t="s">
        <v>7</v>
      </c>
      <c r="W141">
        <v>0.61077099999999995</v>
      </c>
      <c r="X141">
        <v>6.7500000000000004E-4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23.943574000000002</v>
      </c>
      <c r="I162">
        <v>0.411082</v>
      </c>
      <c r="J162" t="s">
        <v>3</v>
      </c>
      <c r="K162">
        <v>23.691793000000001</v>
      </c>
      <c r="L162">
        <v>0.40003</v>
      </c>
      <c r="M162" t="s">
        <v>4</v>
      </c>
      <c r="N162">
        <v>3.0556139999999998</v>
      </c>
      <c r="O162">
        <v>3.1634000000000002E-2</v>
      </c>
      <c r="P162" t="s">
        <v>5</v>
      </c>
      <c r="Q162">
        <v>6.1311999999999998E-2</v>
      </c>
      <c r="R162">
        <v>1.4E-5</v>
      </c>
      <c r="S162" t="s">
        <v>6</v>
      </c>
      <c r="T162">
        <v>15.925663</v>
      </c>
      <c r="U162">
        <v>0.10696899999999999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6.424E-3</v>
      </c>
      <c r="AG162">
        <v>1.8E-5</v>
      </c>
      <c r="AH162" t="s">
        <v>11</v>
      </c>
      <c r="AI162">
        <v>0.99493699999999996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47.329985000000001</v>
      </c>
      <c r="I163">
        <v>0.89436199999999999</v>
      </c>
      <c r="J163" t="s">
        <v>3</v>
      </c>
      <c r="K163">
        <v>46.819992999999997</v>
      </c>
      <c r="L163">
        <v>0.89496100000000001</v>
      </c>
      <c r="M163" t="s">
        <v>4</v>
      </c>
      <c r="N163">
        <v>6.0555899999999996</v>
      </c>
      <c r="O163">
        <v>3.3202000000000002E-2</v>
      </c>
      <c r="P163" t="s">
        <v>5</v>
      </c>
      <c r="Q163">
        <v>0.12067600000000001</v>
      </c>
      <c r="R163">
        <v>1.5999999999999999E-5</v>
      </c>
      <c r="S163" t="s">
        <v>6</v>
      </c>
      <c r="T163">
        <v>31.544723000000001</v>
      </c>
      <c r="U163">
        <v>0.236516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4.3010000000000001E-3</v>
      </c>
      <c r="AG163">
        <v>1.4E-5</v>
      </c>
      <c r="AH163" t="s">
        <v>11</v>
      </c>
      <c r="AI163">
        <v>0.99505600000000005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70.444782000000004</v>
      </c>
      <c r="I164">
        <v>1.2689509999999999</v>
      </c>
      <c r="J164" t="s">
        <v>3</v>
      </c>
      <c r="K164">
        <v>69.669095999999996</v>
      </c>
      <c r="L164">
        <v>1.290729</v>
      </c>
      <c r="M164" t="s">
        <v>4</v>
      </c>
      <c r="N164">
        <v>9.0619490000000003</v>
      </c>
      <c r="O164">
        <v>3.6025000000000001E-2</v>
      </c>
      <c r="P164" t="s">
        <v>5</v>
      </c>
      <c r="Q164">
        <v>0.17999200000000001</v>
      </c>
      <c r="R164">
        <v>1.5999999999999999E-5</v>
      </c>
      <c r="S164" t="s">
        <v>6</v>
      </c>
      <c r="T164">
        <v>47.011764999999997</v>
      </c>
      <c r="U164">
        <v>0.30771700000000002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3.2169999999999998E-3</v>
      </c>
      <c r="AG164">
        <v>7.9999999999999996E-6</v>
      </c>
      <c r="AH164" t="s">
        <v>11</v>
      </c>
      <c r="AI164">
        <v>0.99508799999999997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93.568004000000002</v>
      </c>
      <c r="I165">
        <v>1.356519</v>
      </c>
      <c r="J165" t="s">
        <v>3</v>
      </c>
      <c r="K165">
        <v>92.524039000000002</v>
      </c>
      <c r="L165">
        <v>1.377119</v>
      </c>
      <c r="M165" t="s">
        <v>4</v>
      </c>
      <c r="N165">
        <v>12.070719</v>
      </c>
      <c r="O165">
        <v>4.0251000000000002E-2</v>
      </c>
      <c r="P165" t="s">
        <v>5</v>
      </c>
      <c r="Q165">
        <v>0.239374</v>
      </c>
      <c r="R165">
        <v>1.7E-5</v>
      </c>
      <c r="S165" t="s">
        <v>6</v>
      </c>
      <c r="T165">
        <v>62.482764000000003</v>
      </c>
      <c r="U165">
        <v>0.33267000000000002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2.6740000000000002E-3</v>
      </c>
      <c r="AG165">
        <v>5.0000000000000004E-6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116.809316</v>
      </c>
      <c r="I166">
        <v>1.306373</v>
      </c>
      <c r="J166" t="s">
        <v>3</v>
      </c>
      <c r="K166">
        <v>115.506716</v>
      </c>
      <c r="L166">
        <v>1.343242</v>
      </c>
      <c r="M166" t="s">
        <v>4</v>
      </c>
      <c r="N166">
        <v>15.077387999999999</v>
      </c>
      <c r="O166">
        <v>4.6792E-2</v>
      </c>
      <c r="P166" t="s">
        <v>5</v>
      </c>
      <c r="Q166">
        <v>0.298794</v>
      </c>
      <c r="R166">
        <v>1.7E-5</v>
      </c>
      <c r="S166" t="s">
        <v>6</v>
      </c>
      <c r="T166">
        <v>78.001143999999996</v>
      </c>
      <c r="U166">
        <v>0.32373099999999999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2.32E-3</v>
      </c>
      <c r="AG166">
        <v>3.9999999999999998E-6</v>
      </c>
      <c r="AH166" t="s">
        <v>11</v>
      </c>
      <c r="AI166">
        <v>0.99510100000000001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140.06001900000001</v>
      </c>
      <c r="I167">
        <v>1.1763129999999999</v>
      </c>
      <c r="J167" t="s">
        <v>3</v>
      </c>
      <c r="K167">
        <v>138.48596699999999</v>
      </c>
      <c r="L167">
        <v>1.2293069999999999</v>
      </c>
      <c r="M167" t="s">
        <v>4</v>
      </c>
      <c r="N167">
        <v>18.081461000000001</v>
      </c>
      <c r="O167">
        <v>5.4738000000000002E-2</v>
      </c>
      <c r="P167" t="s">
        <v>5</v>
      </c>
      <c r="Q167">
        <v>0.35831400000000002</v>
      </c>
      <c r="R167">
        <v>1.8E-5</v>
      </c>
      <c r="S167" t="s">
        <v>6</v>
      </c>
      <c r="T167">
        <v>93.543177999999997</v>
      </c>
      <c r="U167">
        <v>0.31997599999999998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1.8469999999999999E-3</v>
      </c>
      <c r="AG167">
        <v>9.9999999999999995E-7</v>
      </c>
      <c r="AH167" t="s">
        <v>11</v>
      </c>
      <c r="AI167">
        <v>0.99510699999999996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163.20082300000001</v>
      </c>
      <c r="I168">
        <v>0.98089300000000001</v>
      </c>
      <c r="J168" t="s">
        <v>3</v>
      </c>
      <c r="K168">
        <v>161.361099</v>
      </c>
      <c r="L168">
        <v>1.026491</v>
      </c>
      <c r="M168" t="s">
        <v>4</v>
      </c>
      <c r="N168">
        <v>21.087209000000001</v>
      </c>
      <c r="O168">
        <v>6.5388000000000002E-2</v>
      </c>
      <c r="P168" t="s">
        <v>5</v>
      </c>
      <c r="Q168">
        <v>0.41773399999999999</v>
      </c>
      <c r="R168">
        <v>1.8E-5</v>
      </c>
      <c r="S168" t="s">
        <v>6</v>
      </c>
      <c r="T168">
        <v>109.015821</v>
      </c>
      <c r="U168">
        <v>0.27166800000000002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1.786E-3</v>
      </c>
      <c r="AG168">
        <v>9.9999999999999995E-7</v>
      </c>
      <c r="AH168" t="s">
        <v>11</v>
      </c>
      <c r="AI168">
        <v>0.99511099999999997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186.31509700000001</v>
      </c>
      <c r="I169">
        <v>0.89256899999999995</v>
      </c>
      <c r="J169" t="s">
        <v>3</v>
      </c>
      <c r="K169">
        <v>184.204835</v>
      </c>
      <c r="L169">
        <v>0.95721599999999996</v>
      </c>
      <c r="M169" t="s">
        <v>4</v>
      </c>
      <c r="N169">
        <v>24.088374999999999</v>
      </c>
      <c r="O169">
        <v>7.2594000000000006E-2</v>
      </c>
      <c r="P169" t="s">
        <v>5</v>
      </c>
      <c r="Q169">
        <v>0.47709600000000002</v>
      </c>
      <c r="R169">
        <v>1.9000000000000001E-5</v>
      </c>
      <c r="S169" t="s">
        <v>6</v>
      </c>
      <c r="T169">
        <v>124.469627</v>
      </c>
      <c r="U169">
        <v>0.22905900000000001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1.7049999999999999E-3</v>
      </c>
      <c r="AG169">
        <v>9.9999999999999995E-7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209.55002899999999</v>
      </c>
      <c r="I170">
        <v>1.4356960000000001</v>
      </c>
      <c r="J170" t="s">
        <v>3</v>
      </c>
      <c r="K170">
        <v>207.177751</v>
      </c>
      <c r="L170">
        <v>1.5350619999999999</v>
      </c>
      <c r="M170" t="s">
        <v>4</v>
      </c>
      <c r="N170">
        <v>27.092935000000001</v>
      </c>
      <c r="O170">
        <v>8.0347000000000002E-2</v>
      </c>
      <c r="P170" t="s">
        <v>5</v>
      </c>
      <c r="Q170">
        <v>0.53627599999999997</v>
      </c>
      <c r="R170">
        <v>2.0999999999999999E-5</v>
      </c>
      <c r="S170" t="s">
        <v>6</v>
      </c>
      <c r="T170">
        <v>139.968209</v>
      </c>
      <c r="U170">
        <v>0.324436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232.87428</v>
      </c>
      <c r="I171">
        <v>2.365332</v>
      </c>
      <c r="J171" t="s">
        <v>3</v>
      </c>
      <c r="K171">
        <v>230.24243899999999</v>
      </c>
      <c r="L171">
        <v>2.5344329999999999</v>
      </c>
      <c r="M171" t="s">
        <v>4</v>
      </c>
      <c r="N171">
        <v>30.125754000000001</v>
      </c>
      <c r="O171">
        <v>0.13009499999999999</v>
      </c>
      <c r="P171" t="s">
        <v>5</v>
      </c>
      <c r="Q171">
        <v>0.59628999999999999</v>
      </c>
      <c r="R171">
        <v>4.6999999999999997E-5</v>
      </c>
      <c r="S171" t="s">
        <v>6</v>
      </c>
      <c r="T171">
        <v>155.51745099999999</v>
      </c>
      <c r="U171">
        <v>0.52507499999999996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1.428E-3</v>
      </c>
      <c r="AG171">
        <v>0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256.01615500000003</v>
      </c>
      <c r="I172">
        <v>2.9595370000000001</v>
      </c>
      <c r="J172" t="s">
        <v>3</v>
      </c>
      <c r="K172">
        <v>253.12174300000001</v>
      </c>
      <c r="L172">
        <v>3.185975</v>
      </c>
      <c r="M172" t="s">
        <v>4</v>
      </c>
      <c r="N172">
        <v>33.137676999999996</v>
      </c>
      <c r="O172">
        <v>0.17940999999999999</v>
      </c>
      <c r="P172" t="s">
        <v>5</v>
      </c>
      <c r="Q172">
        <v>0.655748</v>
      </c>
      <c r="R172">
        <v>6.7000000000000002E-5</v>
      </c>
      <c r="S172" t="s">
        <v>6</v>
      </c>
      <c r="T172">
        <v>170.97480300000001</v>
      </c>
      <c r="U172">
        <v>0.58634399999999998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1.3799999999999999E-3</v>
      </c>
      <c r="AG172">
        <v>0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279.18570299999999</v>
      </c>
      <c r="I173">
        <v>3.146099</v>
      </c>
      <c r="J173" t="s">
        <v>3</v>
      </c>
      <c r="K173">
        <v>276.021793</v>
      </c>
      <c r="L173">
        <v>3.3930799999999999</v>
      </c>
      <c r="M173" t="s">
        <v>4</v>
      </c>
      <c r="N173">
        <v>36.137287000000001</v>
      </c>
      <c r="O173">
        <v>0.187084</v>
      </c>
      <c r="P173" t="s">
        <v>5</v>
      </c>
      <c r="Q173">
        <v>0.71509400000000001</v>
      </c>
      <c r="R173">
        <v>6.8999999999999997E-5</v>
      </c>
      <c r="S173" t="s">
        <v>6</v>
      </c>
      <c r="T173">
        <v>186.45172600000001</v>
      </c>
      <c r="U173">
        <v>0.60577499999999995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1.3799999999999999E-3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302.50082300000003</v>
      </c>
      <c r="I174">
        <v>3.0266030000000002</v>
      </c>
      <c r="J174" t="s">
        <v>3</v>
      </c>
      <c r="K174">
        <v>299.08390600000001</v>
      </c>
      <c r="L174">
        <v>3.3038150000000002</v>
      </c>
      <c r="M174" t="s">
        <v>4</v>
      </c>
      <c r="N174">
        <v>39.140064000000002</v>
      </c>
      <c r="O174">
        <v>0.195356</v>
      </c>
      <c r="P174" t="s">
        <v>5</v>
      </c>
      <c r="Q174">
        <v>0.77460200000000001</v>
      </c>
      <c r="R174">
        <v>7.2999999999999999E-5</v>
      </c>
      <c r="S174" t="s">
        <v>6</v>
      </c>
      <c r="T174">
        <v>202.01558700000001</v>
      </c>
      <c r="U174">
        <v>0.59887500000000005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1.371E-3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325.78063700000001</v>
      </c>
      <c r="I175">
        <v>2.3797090000000001</v>
      </c>
      <c r="J175" t="s">
        <v>3</v>
      </c>
      <c r="K175">
        <v>322.09873099999999</v>
      </c>
      <c r="L175">
        <v>2.6609150000000001</v>
      </c>
      <c r="M175" t="s">
        <v>4</v>
      </c>
      <c r="N175">
        <v>42.141210999999998</v>
      </c>
      <c r="O175">
        <v>0.209309</v>
      </c>
      <c r="P175" t="s">
        <v>5</v>
      </c>
      <c r="Q175">
        <v>0.83454600000000001</v>
      </c>
      <c r="R175">
        <v>7.6000000000000004E-5</v>
      </c>
      <c r="S175" t="s">
        <v>6</v>
      </c>
      <c r="T175">
        <v>217.56324599999999</v>
      </c>
      <c r="U175">
        <v>0.56258399999999997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1.3669999999999999E-3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348.92291</v>
      </c>
      <c r="I176">
        <v>2.2840509999999998</v>
      </c>
      <c r="J176" t="s">
        <v>3</v>
      </c>
      <c r="K176">
        <v>344.98213199999998</v>
      </c>
      <c r="L176">
        <v>2.6058940000000002</v>
      </c>
      <c r="M176" t="s">
        <v>4</v>
      </c>
      <c r="N176">
        <v>45.141930000000002</v>
      </c>
      <c r="O176">
        <v>0.21771099999999999</v>
      </c>
      <c r="P176" t="s">
        <v>5</v>
      </c>
      <c r="Q176">
        <v>0.89398200000000005</v>
      </c>
      <c r="R176">
        <v>7.8999999999999996E-5</v>
      </c>
      <c r="S176" t="s">
        <v>6</v>
      </c>
      <c r="T176">
        <v>233.02777499999999</v>
      </c>
      <c r="U176">
        <v>0.54415999999999998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1.3470000000000001E-3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372.040233</v>
      </c>
      <c r="I177">
        <v>2.3946749999999999</v>
      </c>
      <c r="J177" t="s">
        <v>3</v>
      </c>
      <c r="K177">
        <v>367.83655499999998</v>
      </c>
      <c r="L177">
        <v>2.7487059999999999</v>
      </c>
      <c r="M177" t="s">
        <v>4</v>
      </c>
      <c r="N177">
        <v>48.144266000000002</v>
      </c>
      <c r="O177">
        <v>0.24215</v>
      </c>
      <c r="P177" t="s">
        <v>5</v>
      </c>
      <c r="Q177">
        <v>0.95332399999999995</v>
      </c>
      <c r="R177">
        <v>8.7999999999999998E-5</v>
      </c>
      <c r="S177" t="s">
        <v>6</v>
      </c>
      <c r="T177">
        <v>248.47002000000001</v>
      </c>
      <c r="U177">
        <v>0.53635999999999995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1.3450000000000001E-3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395.32085699999999</v>
      </c>
      <c r="I178">
        <v>3.0260899999999999</v>
      </c>
      <c r="J178" t="s">
        <v>3</v>
      </c>
      <c r="K178">
        <v>390.85960899999998</v>
      </c>
      <c r="L178">
        <v>3.4145819999999998</v>
      </c>
      <c r="M178" t="s">
        <v>4</v>
      </c>
      <c r="N178">
        <v>51.144134000000001</v>
      </c>
      <c r="O178">
        <v>0.25315199999999999</v>
      </c>
      <c r="P178" t="s">
        <v>5</v>
      </c>
      <c r="Q178">
        <v>1.012724</v>
      </c>
      <c r="R178">
        <v>9.2999999999999997E-5</v>
      </c>
      <c r="S178" t="s">
        <v>6</v>
      </c>
      <c r="T178">
        <v>263.99215800000002</v>
      </c>
      <c r="U178">
        <v>0.68133100000000002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1.328E-3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418.58943699999998</v>
      </c>
      <c r="I179">
        <v>3.649848</v>
      </c>
      <c r="J179" t="s">
        <v>3</v>
      </c>
      <c r="K179">
        <v>413.87053400000002</v>
      </c>
      <c r="L179">
        <v>4.1234970000000004</v>
      </c>
      <c r="M179" t="s">
        <v>4</v>
      </c>
      <c r="N179">
        <v>54.143098000000002</v>
      </c>
      <c r="O179">
        <v>0.26450400000000002</v>
      </c>
      <c r="P179" t="s">
        <v>5</v>
      </c>
      <c r="Q179">
        <v>1.0720769999999999</v>
      </c>
      <c r="R179">
        <v>9.6000000000000002E-5</v>
      </c>
      <c r="S179" t="s">
        <v>6</v>
      </c>
      <c r="T179">
        <v>279.51857100000001</v>
      </c>
      <c r="U179">
        <v>0.80555699999999997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1.328E-3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441.78407700000002</v>
      </c>
      <c r="I180">
        <v>3.8468420000000001</v>
      </c>
      <c r="J180" t="s">
        <v>3</v>
      </c>
      <c r="K180">
        <v>436.802075</v>
      </c>
      <c r="L180">
        <v>4.3841599999999996</v>
      </c>
      <c r="M180" t="s">
        <v>4</v>
      </c>
      <c r="N180">
        <v>57.145729000000003</v>
      </c>
      <c r="O180">
        <v>0.27521499999999999</v>
      </c>
      <c r="P180" t="s">
        <v>5</v>
      </c>
      <c r="Q180">
        <v>1.1312819999999999</v>
      </c>
      <c r="R180">
        <v>9.7E-5</v>
      </c>
      <c r="S180" t="s">
        <v>6</v>
      </c>
      <c r="T180">
        <v>295.03157599999997</v>
      </c>
      <c r="U180">
        <v>0.85185900000000003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1.286E-3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464.88762800000001</v>
      </c>
      <c r="I181">
        <v>3.972003</v>
      </c>
      <c r="J181" t="s">
        <v>3</v>
      </c>
      <c r="K181">
        <v>459.64166299999999</v>
      </c>
      <c r="L181">
        <v>4.5606090000000004</v>
      </c>
      <c r="M181" t="s">
        <v>4</v>
      </c>
      <c r="N181">
        <v>60.142775</v>
      </c>
      <c r="O181">
        <v>0.28770000000000001</v>
      </c>
      <c r="P181" t="s">
        <v>5</v>
      </c>
      <c r="Q181">
        <v>1.1906300000000001</v>
      </c>
      <c r="R181">
        <v>1.01E-4</v>
      </c>
      <c r="S181" t="s">
        <v>6</v>
      </c>
      <c r="T181">
        <v>310.48422599999998</v>
      </c>
      <c r="U181">
        <v>0.88290500000000005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1.2830000000000001E-3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69.094476999999998</v>
      </c>
      <c r="I182">
        <v>0.855985</v>
      </c>
      <c r="J182" t="s">
        <v>3</v>
      </c>
      <c r="K182">
        <v>67.972205000000002</v>
      </c>
      <c r="L182">
        <v>0.84462400000000004</v>
      </c>
      <c r="M182" t="s">
        <v>4</v>
      </c>
      <c r="N182">
        <v>25.208024999999999</v>
      </c>
      <c r="O182">
        <v>0.46112300000000001</v>
      </c>
      <c r="P182" t="s">
        <v>5</v>
      </c>
      <c r="Q182">
        <v>39.176724999999998</v>
      </c>
      <c r="R182">
        <v>6.8905999999999995E-2</v>
      </c>
      <c r="S182" t="s">
        <v>6</v>
      </c>
      <c r="T182">
        <v>66.947620000000001</v>
      </c>
      <c r="U182">
        <v>0.78117199999999998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6.6100000000000004E-3</v>
      </c>
      <c r="AG182">
        <v>1.7E-5</v>
      </c>
      <c r="AH182" t="s">
        <v>11</v>
      </c>
      <c r="AI182">
        <v>0.99493900000000002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137.686804</v>
      </c>
      <c r="I183">
        <v>1.147896</v>
      </c>
      <c r="J183" t="s">
        <v>3</v>
      </c>
      <c r="K183">
        <v>135.44321500000001</v>
      </c>
      <c r="L183">
        <v>1.120017</v>
      </c>
      <c r="M183" t="s">
        <v>4</v>
      </c>
      <c r="N183">
        <v>50.224075999999997</v>
      </c>
      <c r="O183">
        <v>0.61482400000000004</v>
      </c>
      <c r="P183" t="s">
        <v>5</v>
      </c>
      <c r="Q183">
        <v>78.291059000000004</v>
      </c>
      <c r="R183">
        <v>0.156971</v>
      </c>
      <c r="S183" t="s">
        <v>6</v>
      </c>
      <c r="T183">
        <v>133.46665300000001</v>
      </c>
      <c r="U183">
        <v>1.0567789999999999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4.1330000000000004E-3</v>
      </c>
      <c r="AG183">
        <v>1.2E-5</v>
      </c>
      <c r="AH183" t="s">
        <v>11</v>
      </c>
      <c r="AI183">
        <v>0.99506499999999998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206.28599399999999</v>
      </c>
      <c r="I184">
        <v>1.822748</v>
      </c>
      <c r="J184" t="s">
        <v>3</v>
      </c>
      <c r="K184">
        <v>202.91885199999999</v>
      </c>
      <c r="L184">
        <v>1.7572650000000001</v>
      </c>
      <c r="M184" t="s">
        <v>4</v>
      </c>
      <c r="N184">
        <v>75.314432999999994</v>
      </c>
      <c r="O184">
        <v>1.058022</v>
      </c>
      <c r="P184" t="s">
        <v>5</v>
      </c>
      <c r="Q184">
        <v>117.315635</v>
      </c>
      <c r="R184">
        <v>0.31969500000000001</v>
      </c>
      <c r="S184" t="s">
        <v>6</v>
      </c>
      <c r="T184">
        <v>199.998681</v>
      </c>
      <c r="U184">
        <v>1.6778960000000001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2.787E-3</v>
      </c>
      <c r="AG184">
        <v>6.0000000000000002E-6</v>
      </c>
      <c r="AH184" t="s">
        <v>11</v>
      </c>
      <c r="AI184">
        <v>0.99509099999999995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274.99372899999997</v>
      </c>
      <c r="I185">
        <v>4.2270060000000003</v>
      </c>
      <c r="J185" t="s">
        <v>3</v>
      </c>
      <c r="K185">
        <v>270.501982</v>
      </c>
      <c r="L185">
        <v>4.0786829999999998</v>
      </c>
      <c r="M185" t="s">
        <v>4</v>
      </c>
      <c r="N185">
        <v>100.51571199999999</v>
      </c>
      <c r="O185">
        <v>2.5569700000000002</v>
      </c>
      <c r="P185" t="s">
        <v>5</v>
      </c>
      <c r="Q185">
        <v>156.33852099999999</v>
      </c>
      <c r="R185">
        <v>0.48225299999999999</v>
      </c>
      <c r="S185" t="s">
        <v>6</v>
      </c>
      <c r="T185">
        <v>266.643801</v>
      </c>
      <c r="U185">
        <v>3.9867949999999999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2.3280000000000002E-3</v>
      </c>
      <c r="AG185">
        <v>3.9999999999999998E-6</v>
      </c>
      <c r="AH185" t="s">
        <v>11</v>
      </c>
      <c r="AI185">
        <v>0.99510200000000004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343.49755900000002</v>
      </c>
      <c r="I186">
        <v>5.2847780000000002</v>
      </c>
      <c r="J186" t="s">
        <v>3</v>
      </c>
      <c r="K186">
        <v>337.882092</v>
      </c>
      <c r="L186">
        <v>5.077013</v>
      </c>
      <c r="M186" t="s">
        <v>4</v>
      </c>
      <c r="N186">
        <v>125.514465</v>
      </c>
      <c r="O186">
        <v>3.3700169999999998</v>
      </c>
      <c r="P186" t="s">
        <v>5</v>
      </c>
      <c r="Q186">
        <v>195.38880700000001</v>
      </c>
      <c r="R186">
        <v>0.83425899999999997</v>
      </c>
      <c r="S186" t="s">
        <v>6</v>
      </c>
      <c r="T186">
        <v>333.08174100000002</v>
      </c>
      <c r="U186">
        <v>4.9567079999999999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2.1280000000000001E-3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412.04973799999999</v>
      </c>
      <c r="I187">
        <v>6.4917470000000002</v>
      </c>
      <c r="J187" t="s">
        <v>3</v>
      </c>
      <c r="K187">
        <v>405.31172199999997</v>
      </c>
      <c r="L187">
        <v>6.2151490000000003</v>
      </c>
      <c r="M187" t="s">
        <v>4</v>
      </c>
      <c r="N187">
        <v>150.51602800000001</v>
      </c>
      <c r="O187">
        <v>4.1022569999999998</v>
      </c>
      <c r="P187" t="s">
        <v>5</v>
      </c>
      <c r="Q187">
        <v>234.47570999999999</v>
      </c>
      <c r="R187">
        <v>1.05118</v>
      </c>
      <c r="S187" t="s">
        <v>6</v>
      </c>
      <c r="T187">
        <v>399.57528400000001</v>
      </c>
      <c r="U187">
        <v>6.0349269999999997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1.9559999999999998E-3</v>
      </c>
      <c r="AG187">
        <v>3.0000000000000001E-6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480.49703699999998</v>
      </c>
      <c r="I188">
        <v>8.9359669999999998</v>
      </c>
      <c r="J188" t="s">
        <v>3</v>
      </c>
      <c r="K188">
        <v>472.63750900000002</v>
      </c>
      <c r="L188">
        <v>8.5649239999999995</v>
      </c>
      <c r="M188" t="s">
        <v>4</v>
      </c>
      <c r="N188">
        <v>175.46647200000001</v>
      </c>
      <c r="O188">
        <v>5.6342230000000004</v>
      </c>
      <c r="P188" t="s">
        <v>5</v>
      </c>
      <c r="Q188">
        <v>273.551244</v>
      </c>
      <c r="R188">
        <v>1.2457990000000001</v>
      </c>
      <c r="S188" t="s">
        <v>6</v>
      </c>
      <c r="T188">
        <v>465.96718600000003</v>
      </c>
      <c r="U188">
        <v>8.4134820000000001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1.544E-3</v>
      </c>
      <c r="AG188">
        <v>0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548.89139399999999</v>
      </c>
      <c r="I189">
        <v>9.3521940000000008</v>
      </c>
      <c r="J189" t="s">
        <v>3</v>
      </c>
      <c r="K189">
        <v>539.91098</v>
      </c>
      <c r="L189">
        <v>8.9143919999999994</v>
      </c>
      <c r="M189" t="s">
        <v>4</v>
      </c>
      <c r="N189">
        <v>200.384916</v>
      </c>
      <c r="O189">
        <v>6.1916969999999996</v>
      </c>
      <c r="P189" t="s">
        <v>5</v>
      </c>
      <c r="Q189">
        <v>312.600841</v>
      </c>
      <c r="R189">
        <v>1.420525</v>
      </c>
      <c r="S189" t="s">
        <v>6</v>
      </c>
      <c r="T189">
        <v>532.30830600000002</v>
      </c>
      <c r="U189">
        <v>8.8209700000000009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1.5250000000000001E-3</v>
      </c>
      <c r="AG189">
        <v>0</v>
      </c>
      <c r="AH189" t="s">
        <v>11</v>
      </c>
      <c r="AI189">
        <v>0.99511300000000003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617.38380900000004</v>
      </c>
      <c r="I190">
        <v>10.957734</v>
      </c>
      <c r="J190" t="s">
        <v>3</v>
      </c>
      <c r="K190">
        <v>607.28215799999998</v>
      </c>
      <c r="L190">
        <v>10.415592999999999</v>
      </c>
      <c r="M190" t="s">
        <v>4</v>
      </c>
      <c r="N190">
        <v>225.32328000000001</v>
      </c>
      <c r="O190">
        <v>7.2258300000000002</v>
      </c>
      <c r="P190" t="s">
        <v>5</v>
      </c>
      <c r="Q190">
        <v>351.72100599999999</v>
      </c>
      <c r="R190">
        <v>1.611877</v>
      </c>
      <c r="S190" t="s">
        <v>6</v>
      </c>
      <c r="T190">
        <v>598.748469</v>
      </c>
      <c r="U190">
        <v>10.267248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1.4250000000000001E-3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686.00525400000004</v>
      </c>
      <c r="I191">
        <v>13.793933000000001</v>
      </c>
      <c r="J191" t="s">
        <v>3</v>
      </c>
      <c r="K191">
        <v>674.78199800000004</v>
      </c>
      <c r="L191">
        <v>13.099322000000001</v>
      </c>
      <c r="M191" t="s">
        <v>4</v>
      </c>
      <c r="N191">
        <v>250.386627</v>
      </c>
      <c r="O191">
        <v>9.277158</v>
      </c>
      <c r="P191" t="s">
        <v>5</v>
      </c>
      <c r="Q191">
        <v>390.76227699999998</v>
      </c>
      <c r="R191">
        <v>1.732853</v>
      </c>
      <c r="S191" t="s">
        <v>6</v>
      </c>
      <c r="T191">
        <v>665.29965900000002</v>
      </c>
      <c r="U191">
        <v>12.920434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1.4159999999999999E-3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754.44794300000001</v>
      </c>
      <c r="I192">
        <v>15.356058000000001</v>
      </c>
      <c r="J192" t="s">
        <v>3</v>
      </c>
      <c r="K192">
        <v>742.10341700000004</v>
      </c>
      <c r="L192">
        <v>14.541337</v>
      </c>
      <c r="M192" t="s">
        <v>4</v>
      </c>
      <c r="N192">
        <v>275.32030800000001</v>
      </c>
      <c r="O192">
        <v>10.522304999999999</v>
      </c>
      <c r="P192" t="s">
        <v>5</v>
      </c>
      <c r="Q192">
        <v>429.81586199999998</v>
      </c>
      <c r="R192">
        <v>2.080997</v>
      </c>
      <c r="S192" t="s">
        <v>6</v>
      </c>
      <c r="T192">
        <v>731.68684299999995</v>
      </c>
      <c r="U192">
        <v>14.397403000000001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1.389E-3</v>
      </c>
      <c r="AG192">
        <v>0</v>
      </c>
      <c r="AH192" t="s">
        <v>11</v>
      </c>
      <c r="AI192">
        <v>0.99511499999999997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822.85920799999997</v>
      </c>
      <c r="I193">
        <v>17.84365</v>
      </c>
      <c r="J193" t="s">
        <v>3</v>
      </c>
      <c r="K193">
        <v>809.39417800000001</v>
      </c>
      <c r="L193">
        <v>16.889986</v>
      </c>
      <c r="M193" t="s">
        <v>4</v>
      </c>
      <c r="N193">
        <v>300.235883</v>
      </c>
      <c r="O193">
        <v>11.694337000000001</v>
      </c>
      <c r="P193" t="s">
        <v>5</v>
      </c>
      <c r="Q193">
        <v>468.83439499999997</v>
      </c>
      <c r="R193">
        <v>2.4784890000000002</v>
      </c>
      <c r="S193" t="s">
        <v>6</v>
      </c>
      <c r="T193">
        <v>798.03402500000004</v>
      </c>
      <c r="U193">
        <v>16.674202999999999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1.3829999999999999E-3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891.49736600000006</v>
      </c>
      <c r="I194">
        <v>22.349661000000001</v>
      </c>
      <c r="J194" t="s">
        <v>3</v>
      </c>
      <c r="K194">
        <v>876.91244900000004</v>
      </c>
      <c r="L194">
        <v>21.204854999999998</v>
      </c>
      <c r="M194" t="s">
        <v>4</v>
      </c>
      <c r="N194">
        <v>325.24474700000002</v>
      </c>
      <c r="O194">
        <v>14.195109</v>
      </c>
      <c r="P194" t="s">
        <v>5</v>
      </c>
      <c r="Q194">
        <v>507.94024999999999</v>
      </c>
      <c r="R194">
        <v>2.8565879999999999</v>
      </c>
      <c r="S194" t="s">
        <v>6</v>
      </c>
      <c r="T194">
        <v>864.60374000000002</v>
      </c>
      <c r="U194">
        <v>20.775426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1.3810000000000001E-3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959.88010499999996</v>
      </c>
      <c r="I195">
        <v>23.408719999999999</v>
      </c>
      <c r="J195" t="s">
        <v>3</v>
      </c>
      <c r="K195">
        <v>944.17714799999999</v>
      </c>
      <c r="L195">
        <v>22.143173999999998</v>
      </c>
      <c r="M195" t="s">
        <v>4</v>
      </c>
      <c r="N195">
        <v>350.10549900000001</v>
      </c>
      <c r="O195">
        <v>15.512651999999999</v>
      </c>
      <c r="P195" t="s">
        <v>5</v>
      </c>
      <c r="Q195">
        <v>547.01610200000005</v>
      </c>
      <c r="R195">
        <v>3.2673869999999998</v>
      </c>
      <c r="S195" t="s">
        <v>6</v>
      </c>
      <c r="T195">
        <v>930.92747199999997</v>
      </c>
      <c r="U195">
        <v>21.785927999999998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1.3780000000000001E-3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1028.306415</v>
      </c>
      <c r="I196">
        <v>26.478672</v>
      </c>
      <c r="J196" t="s">
        <v>3</v>
      </c>
      <c r="K196">
        <v>1011.485017</v>
      </c>
      <c r="L196">
        <v>25.018498999999998</v>
      </c>
      <c r="M196" t="s">
        <v>4</v>
      </c>
      <c r="N196">
        <v>375.05339900000001</v>
      </c>
      <c r="O196">
        <v>17.640543999999998</v>
      </c>
      <c r="P196" t="s">
        <v>5</v>
      </c>
      <c r="Q196">
        <v>586.07583499999998</v>
      </c>
      <c r="R196">
        <v>3.5813199999999998</v>
      </c>
      <c r="S196" t="s">
        <v>6</v>
      </c>
      <c r="T196">
        <v>997.30355599999996</v>
      </c>
      <c r="U196">
        <v>24.658735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1.3699999999999999E-3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1096.7294240000001</v>
      </c>
      <c r="I197">
        <v>30.192442</v>
      </c>
      <c r="J197" t="s">
        <v>3</v>
      </c>
      <c r="K197">
        <v>1078.7899339999999</v>
      </c>
      <c r="L197">
        <v>28.550087000000001</v>
      </c>
      <c r="M197" t="s">
        <v>4</v>
      </c>
      <c r="N197">
        <v>399.94305700000001</v>
      </c>
      <c r="O197">
        <v>20.230443999999999</v>
      </c>
      <c r="P197" t="s">
        <v>5</v>
      </c>
      <c r="Q197">
        <v>625.14504999999997</v>
      </c>
      <c r="R197">
        <v>3.7757930000000002</v>
      </c>
      <c r="S197" t="s">
        <v>6</v>
      </c>
      <c r="T197">
        <v>1063.6654249999999</v>
      </c>
      <c r="U197">
        <v>28.195025999999999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1.3370000000000001E-3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1165.0828879999999</v>
      </c>
      <c r="I198">
        <v>33.464454000000003</v>
      </c>
      <c r="J198" t="s">
        <v>3</v>
      </c>
      <c r="K198">
        <v>1146.0256670000001</v>
      </c>
      <c r="L198">
        <v>31.615552999999998</v>
      </c>
      <c r="M198" t="s">
        <v>4</v>
      </c>
      <c r="N198">
        <v>424.79542700000002</v>
      </c>
      <c r="O198">
        <v>22.396021000000001</v>
      </c>
      <c r="P198" t="s">
        <v>5</v>
      </c>
      <c r="Q198">
        <v>664.22481200000004</v>
      </c>
      <c r="R198">
        <v>4.2095739999999999</v>
      </c>
      <c r="S198" t="s">
        <v>6</v>
      </c>
      <c r="T198">
        <v>1129.9695240000001</v>
      </c>
      <c r="U198">
        <v>31.287262999999999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1.3370000000000001E-3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1233.5961870000001</v>
      </c>
      <c r="I199">
        <v>35.169867000000004</v>
      </c>
      <c r="J199" t="s">
        <v>3</v>
      </c>
      <c r="K199">
        <v>1213.4218330000001</v>
      </c>
      <c r="L199">
        <v>33.212451000000001</v>
      </c>
      <c r="M199" t="s">
        <v>4</v>
      </c>
      <c r="N199">
        <v>449.75979899999999</v>
      </c>
      <c r="O199">
        <v>22.905671000000002</v>
      </c>
      <c r="P199" t="s">
        <v>5</v>
      </c>
      <c r="Q199">
        <v>703.33371499999998</v>
      </c>
      <c r="R199">
        <v>4.7047999999999996</v>
      </c>
      <c r="S199" t="s">
        <v>6</v>
      </c>
      <c r="T199">
        <v>1196.435146</v>
      </c>
      <c r="U199">
        <v>32.860584000000003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1.3010000000000001E-3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1301.9440139999999</v>
      </c>
      <c r="I200">
        <v>38.254764000000002</v>
      </c>
      <c r="J200" t="s">
        <v>3</v>
      </c>
      <c r="K200">
        <v>1280.6522460000001</v>
      </c>
      <c r="L200">
        <v>36.149054</v>
      </c>
      <c r="M200" t="s">
        <v>4</v>
      </c>
      <c r="N200">
        <v>474.60851700000001</v>
      </c>
      <c r="O200">
        <v>24.467196000000001</v>
      </c>
      <c r="P200" t="s">
        <v>5</v>
      </c>
      <c r="Q200">
        <v>742.41754000000003</v>
      </c>
      <c r="R200">
        <v>4.9867689999999998</v>
      </c>
      <c r="S200" t="s">
        <v>6</v>
      </c>
      <c r="T200">
        <v>1262.7376489999999</v>
      </c>
      <c r="U200">
        <v>35.773746000000003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1.299E-3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1370.396604</v>
      </c>
      <c r="I201">
        <v>41.216223999999997</v>
      </c>
      <c r="J201" t="s">
        <v>3</v>
      </c>
      <c r="K201">
        <v>1347.98759</v>
      </c>
      <c r="L201">
        <v>38.908937000000002</v>
      </c>
      <c r="M201" t="s">
        <v>4</v>
      </c>
      <c r="N201">
        <v>499.471632</v>
      </c>
      <c r="O201">
        <v>26.246766999999998</v>
      </c>
      <c r="P201" t="s">
        <v>5</v>
      </c>
      <c r="Q201">
        <v>781.53295200000002</v>
      </c>
      <c r="R201">
        <v>5.1922829999999998</v>
      </c>
      <c r="S201" t="s">
        <v>6</v>
      </c>
      <c r="T201">
        <v>1329.1257450000001</v>
      </c>
      <c r="U201">
        <v>38.537922999999999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1.2960000000000001E-3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46.913100999999997</v>
      </c>
      <c r="I222">
        <v>0.93347800000000003</v>
      </c>
      <c r="J222" t="s">
        <v>3</v>
      </c>
      <c r="K222">
        <v>27.238040999999999</v>
      </c>
      <c r="L222">
        <v>0.58424100000000001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92.521369000000007</v>
      </c>
      <c r="I223">
        <v>1.647311</v>
      </c>
      <c r="J223" t="s">
        <v>3</v>
      </c>
      <c r="K223">
        <v>53.537249000000003</v>
      </c>
      <c r="L223">
        <v>0.99882099999999996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138.024745</v>
      </c>
      <c r="I224">
        <v>2.7501959999999999</v>
      </c>
      <c r="J224" t="s">
        <v>3</v>
      </c>
      <c r="K224">
        <v>79.777936999999994</v>
      </c>
      <c r="L224">
        <v>1.692272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183.437355</v>
      </c>
      <c r="I225">
        <v>2.7874750000000001</v>
      </c>
      <c r="J225" t="s">
        <v>3</v>
      </c>
      <c r="K225">
        <v>105.92755200000001</v>
      </c>
      <c r="L225">
        <v>1.614214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229.016032</v>
      </c>
      <c r="I226">
        <v>2.2812380000000001</v>
      </c>
      <c r="J226" t="s">
        <v>3</v>
      </c>
      <c r="K226">
        <v>132.197507</v>
      </c>
      <c r="L226">
        <v>1.354557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274.54329100000001</v>
      </c>
      <c r="I227">
        <v>3.230864</v>
      </c>
      <c r="J227" t="s">
        <v>3</v>
      </c>
      <c r="K227">
        <v>158.40922900000001</v>
      </c>
      <c r="L227">
        <v>1.8184389999999999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320.05393099999998</v>
      </c>
      <c r="I228">
        <v>4.8399510000000001</v>
      </c>
      <c r="J228" t="s">
        <v>3</v>
      </c>
      <c r="K228">
        <v>184.62940599999999</v>
      </c>
      <c r="L228">
        <v>2.5935489999999999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365.53212600000001</v>
      </c>
      <c r="I229">
        <v>5.5800879999999999</v>
      </c>
      <c r="J229" t="s">
        <v>3</v>
      </c>
      <c r="K229">
        <v>210.81823399999999</v>
      </c>
      <c r="L229">
        <v>2.859213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410.97599500000001</v>
      </c>
      <c r="I230">
        <v>5.7715519999999998</v>
      </c>
      <c r="J230" t="s">
        <v>3</v>
      </c>
      <c r="K230">
        <v>236.98504700000001</v>
      </c>
      <c r="L230">
        <v>2.8589709999999999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456.42971499999999</v>
      </c>
      <c r="I231">
        <v>7.0523870000000004</v>
      </c>
      <c r="J231" t="s">
        <v>3</v>
      </c>
      <c r="K231">
        <v>263.194301</v>
      </c>
      <c r="L231">
        <v>3.4663819999999999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502.02981799999998</v>
      </c>
      <c r="I232">
        <v>10.604156</v>
      </c>
      <c r="J232" t="s">
        <v>3</v>
      </c>
      <c r="K232">
        <v>289.46183100000002</v>
      </c>
      <c r="L232">
        <v>4.8212570000000001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547.56265599999995</v>
      </c>
      <c r="I233">
        <v>11.633331</v>
      </c>
      <c r="J233" t="s">
        <v>3</v>
      </c>
      <c r="K233">
        <v>315.71925800000002</v>
      </c>
      <c r="L233">
        <v>5.0735760000000001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593.02612699999997</v>
      </c>
      <c r="I234">
        <v>11.319571</v>
      </c>
      <c r="J234" t="s">
        <v>3</v>
      </c>
      <c r="K234">
        <v>341.90380900000002</v>
      </c>
      <c r="L234">
        <v>4.8004740000000004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638.75624900000003</v>
      </c>
      <c r="I235">
        <v>11.975566000000001</v>
      </c>
      <c r="J235" t="s">
        <v>3</v>
      </c>
      <c r="K235">
        <v>368.28192300000001</v>
      </c>
      <c r="L235">
        <v>4.9411459999999998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684.318129</v>
      </c>
      <c r="I236">
        <v>14.909222</v>
      </c>
      <c r="J236" t="s">
        <v>3</v>
      </c>
      <c r="K236">
        <v>394.53530000000001</v>
      </c>
      <c r="L236">
        <v>5.9673480000000003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729.82143199999996</v>
      </c>
      <c r="I237">
        <v>15.537331999999999</v>
      </c>
      <c r="J237" t="s">
        <v>3</v>
      </c>
      <c r="K237">
        <v>420.78301099999999</v>
      </c>
      <c r="L237">
        <v>6.3942240000000004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775.35944099999995</v>
      </c>
      <c r="I238">
        <v>16.494167999999998</v>
      </c>
      <c r="J238" t="s">
        <v>3</v>
      </c>
      <c r="K238">
        <v>447.01897700000001</v>
      </c>
      <c r="L238">
        <v>6.4607770000000002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820.75850200000002</v>
      </c>
      <c r="I239">
        <v>17.816808000000002</v>
      </c>
      <c r="J239" t="s">
        <v>3</v>
      </c>
      <c r="K239">
        <v>473.16482500000001</v>
      </c>
      <c r="L239">
        <v>6.7072019999999997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866.25154399999997</v>
      </c>
      <c r="I240">
        <v>21.579381000000001</v>
      </c>
      <c r="J240" t="s">
        <v>3</v>
      </c>
      <c r="K240">
        <v>499.35973000000001</v>
      </c>
      <c r="L240">
        <v>8.0050799999999995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911.79001100000005</v>
      </c>
      <c r="I241">
        <v>22.034071999999998</v>
      </c>
      <c r="J241" t="s">
        <v>3</v>
      </c>
      <c r="K241">
        <v>525.62094000000002</v>
      </c>
      <c r="L241">
        <v>8.0549219999999995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26.518756</v>
      </c>
      <c r="I242">
        <v>0.155419</v>
      </c>
      <c r="J242" t="s">
        <v>3</v>
      </c>
      <c r="K242">
        <v>7.062449</v>
      </c>
      <c r="L242">
        <v>3.0564999999999998E-2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52.886386000000002</v>
      </c>
      <c r="I243">
        <v>0.42923699999999998</v>
      </c>
      <c r="J243" t="s">
        <v>3</v>
      </c>
      <c r="K243">
        <v>14.063060999999999</v>
      </c>
      <c r="L243">
        <v>8.6753999999999998E-2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79.153948</v>
      </c>
      <c r="I244">
        <v>0.44893699999999997</v>
      </c>
      <c r="J244" t="s">
        <v>3</v>
      </c>
      <c r="K244">
        <v>21.024871000000001</v>
      </c>
      <c r="L244">
        <v>8.8822999999999999E-2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105.41595</v>
      </c>
      <c r="I245">
        <v>0.54048700000000005</v>
      </c>
      <c r="J245" t="s">
        <v>3</v>
      </c>
      <c r="K245">
        <v>27.981328999999999</v>
      </c>
      <c r="L245">
        <v>9.8163E-2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131.712444</v>
      </c>
      <c r="I246">
        <v>0.691326</v>
      </c>
      <c r="J246" t="s">
        <v>3</v>
      </c>
      <c r="K246">
        <v>34.949762</v>
      </c>
      <c r="L246">
        <v>0.11508699999999999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157.96482800000001</v>
      </c>
      <c r="I247">
        <v>0.60754399999999997</v>
      </c>
      <c r="J247" t="s">
        <v>3</v>
      </c>
      <c r="K247">
        <v>41.911956000000004</v>
      </c>
      <c r="L247">
        <v>9.9947999999999995E-2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184.18095099999999</v>
      </c>
      <c r="I248">
        <v>0.5151</v>
      </c>
      <c r="J248" t="s">
        <v>3</v>
      </c>
      <c r="K248">
        <v>48.865243999999997</v>
      </c>
      <c r="L248">
        <v>9.3364000000000003E-2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210.410832</v>
      </c>
      <c r="I249">
        <v>0.54909799999999997</v>
      </c>
      <c r="J249" t="s">
        <v>3</v>
      </c>
      <c r="K249">
        <v>55.799867999999996</v>
      </c>
      <c r="L249">
        <v>0.107738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236.609499</v>
      </c>
      <c r="I250">
        <v>0.567442</v>
      </c>
      <c r="J250" t="s">
        <v>3</v>
      </c>
      <c r="K250">
        <v>62.738261000000001</v>
      </c>
      <c r="L250">
        <v>0.109877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262.88947000000002</v>
      </c>
      <c r="I251">
        <v>0.73243400000000003</v>
      </c>
      <c r="J251" t="s">
        <v>3</v>
      </c>
      <c r="K251">
        <v>69.699332999999996</v>
      </c>
      <c r="L251">
        <v>0.118504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289.10797100000002</v>
      </c>
      <c r="I252">
        <v>0.85926199999999997</v>
      </c>
      <c r="J252" t="s">
        <v>3</v>
      </c>
      <c r="K252">
        <v>76.658063999999996</v>
      </c>
      <c r="L252">
        <v>0.14401700000000001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315.38419699999997</v>
      </c>
      <c r="I253">
        <v>1.0941920000000001</v>
      </c>
      <c r="J253" t="s">
        <v>3</v>
      </c>
      <c r="K253">
        <v>83.635256999999996</v>
      </c>
      <c r="L253">
        <v>0.17426700000000001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341.64657599999998</v>
      </c>
      <c r="I254">
        <v>1.05969</v>
      </c>
      <c r="J254" t="s">
        <v>3</v>
      </c>
      <c r="K254">
        <v>90.597240999999997</v>
      </c>
      <c r="L254">
        <v>0.183808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367.85843999999997</v>
      </c>
      <c r="I255">
        <v>0.99635300000000004</v>
      </c>
      <c r="J255" t="s">
        <v>3</v>
      </c>
      <c r="K255">
        <v>97.535466</v>
      </c>
      <c r="L255">
        <v>0.19384599999999999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394.08078399999999</v>
      </c>
      <c r="I256">
        <v>1.1723680000000001</v>
      </c>
      <c r="J256" t="s">
        <v>3</v>
      </c>
      <c r="K256">
        <v>104.487489</v>
      </c>
      <c r="L256">
        <v>0.24348800000000001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420.33746600000001</v>
      </c>
      <c r="I257">
        <v>1.401089</v>
      </c>
      <c r="J257" t="s">
        <v>3</v>
      </c>
      <c r="K257">
        <v>111.447669</v>
      </c>
      <c r="L257">
        <v>0.262438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446.66034100000002</v>
      </c>
      <c r="I258">
        <v>1.6061920000000001</v>
      </c>
      <c r="J258" t="s">
        <v>3</v>
      </c>
      <c r="K258">
        <v>118.419371</v>
      </c>
      <c r="L258">
        <v>0.25969399999999998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472.89207199999998</v>
      </c>
      <c r="I259">
        <v>1.956572</v>
      </c>
      <c r="J259" t="s">
        <v>3</v>
      </c>
      <c r="K259">
        <v>125.36411099999999</v>
      </c>
      <c r="L259">
        <v>0.28282299999999999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499.18154700000002</v>
      </c>
      <c r="I260">
        <v>2.2167400000000002</v>
      </c>
      <c r="J260" t="s">
        <v>3</v>
      </c>
      <c r="K260">
        <v>132.33392599999999</v>
      </c>
      <c r="L260">
        <v>0.33093299999999998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525.46575800000005</v>
      </c>
      <c r="I261">
        <v>2.3246470000000001</v>
      </c>
      <c r="J261" t="s">
        <v>3</v>
      </c>
      <c r="K261">
        <v>139.28996599999999</v>
      </c>
      <c r="L261">
        <v>0.34338099999999999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43.954504999999997</v>
      </c>
      <c r="I262">
        <v>0.18289800000000001</v>
      </c>
      <c r="J262" t="s">
        <v>3</v>
      </c>
      <c r="K262">
        <v>20.556737999999999</v>
      </c>
      <c r="L262">
        <v>7.6119999999999993E-2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87.761185999999995</v>
      </c>
      <c r="I263">
        <v>0.37153599999999998</v>
      </c>
      <c r="J263" t="s">
        <v>3</v>
      </c>
      <c r="K263">
        <v>40.880439000000003</v>
      </c>
      <c r="L263">
        <v>0.122848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131.625226</v>
      </c>
      <c r="I264">
        <v>0.55729600000000001</v>
      </c>
      <c r="J264" t="s">
        <v>3</v>
      </c>
      <c r="K264">
        <v>61.296284</v>
      </c>
      <c r="L264">
        <v>0.21845700000000001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175.49897300000001</v>
      </c>
      <c r="I265">
        <v>0.58657199999999998</v>
      </c>
      <c r="J265" t="s">
        <v>3</v>
      </c>
      <c r="K265">
        <v>81.714519999999993</v>
      </c>
      <c r="L265">
        <v>0.24302199999999999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219.407085</v>
      </c>
      <c r="I266">
        <v>0.57292399999999999</v>
      </c>
      <c r="J266" t="s">
        <v>3</v>
      </c>
      <c r="K266">
        <v>102.121697</v>
      </c>
      <c r="L266">
        <v>0.245505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263.26747599999999</v>
      </c>
      <c r="I267">
        <v>0.95423100000000005</v>
      </c>
      <c r="J267" t="s">
        <v>3</v>
      </c>
      <c r="K267">
        <v>122.524917</v>
      </c>
      <c r="L267">
        <v>0.34412399999999999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307.14408100000003</v>
      </c>
      <c r="I268">
        <v>1.1909609999999999</v>
      </c>
      <c r="J268" t="s">
        <v>3</v>
      </c>
      <c r="K268">
        <v>142.94182900000001</v>
      </c>
      <c r="L268">
        <v>0.44707400000000003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350.98737399999999</v>
      </c>
      <c r="I269">
        <v>1.4411400000000001</v>
      </c>
      <c r="J269" t="s">
        <v>3</v>
      </c>
      <c r="K269">
        <v>163.33137600000001</v>
      </c>
      <c r="L269">
        <v>0.52386299999999997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394.836907</v>
      </c>
      <c r="I270">
        <v>1.6386700000000001</v>
      </c>
      <c r="J270" t="s">
        <v>3</v>
      </c>
      <c r="K270">
        <v>183.71037100000001</v>
      </c>
      <c r="L270">
        <v>0.62078500000000003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438.763777</v>
      </c>
      <c r="I271">
        <v>2.2123330000000001</v>
      </c>
      <c r="J271" t="s">
        <v>3</v>
      </c>
      <c r="K271">
        <v>204.16831300000001</v>
      </c>
      <c r="L271">
        <v>0.92112899999999998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482.64491400000003</v>
      </c>
      <c r="I272">
        <v>2.243439</v>
      </c>
      <c r="J272" t="s">
        <v>3</v>
      </c>
      <c r="K272">
        <v>224.62744900000001</v>
      </c>
      <c r="L272">
        <v>1.0006919999999999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526.48067900000001</v>
      </c>
      <c r="I273">
        <v>2.6671</v>
      </c>
      <c r="J273" t="s">
        <v>3</v>
      </c>
      <c r="K273">
        <v>245.02101200000001</v>
      </c>
      <c r="L273">
        <v>1.1228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570.36415399999998</v>
      </c>
      <c r="I274">
        <v>2.494669</v>
      </c>
      <c r="J274" t="s">
        <v>3</v>
      </c>
      <c r="K274">
        <v>265.472556</v>
      </c>
      <c r="L274">
        <v>1.076681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614.31410900000003</v>
      </c>
      <c r="I275">
        <v>3.3043930000000001</v>
      </c>
      <c r="J275" t="s">
        <v>3</v>
      </c>
      <c r="K275">
        <v>285.95245999999997</v>
      </c>
      <c r="L275">
        <v>1.2074199999999999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658.16943500000002</v>
      </c>
      <c r="I276">
        <v>3.5678489999999998</v>
      </c>
      <c r="J276" t="s">
        <v>3</v>
      </c>
      <c r="K276">
        <v>306.36998399999999</v>
      </c>
      <c r="L276">
        <v>1.3487070000000001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701.999098</v>
      </c>
      <c r="I277">
        <v>3.6899630000000001</v>
      </c>
      <c r="J277" t="s">
        <v>3</v>
      </c>
      <c r="K277">
        <v>326.78951999999998</v>
      </c>
      <c r="L277">
        <v>1.3677699999999999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745.93267100000003</v>
      </c>
      <c r="I278">
        <v>3.3617539999999999</v>
      </c>
      <c r="J278" t="s">
        <v>3</v>
      </c>
      <c r="K278">
        <v>347.260312</v>
      </c>
      <c r="L278">
        <v>1.293045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789.80769199999997</v>
      </c>
      <c r="I279">
        <v>3.8624559999999999</v>
      </c>
      <c r="J279" t="s">
        <v>3</v>
      </c>
      <c r="K279">
        <v>367.67708599999997</v>
      </c>
      <c r="L279">
        <v>1.3756809999999999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833.78860199999997</v>
      </c>
      <c r="I280">
        <v>4.6325729999999998</v>
      </c>
      <c r="J280" t="s">
        <v>3</v>
      </c>
      <c r="K280">
        <v>388.14129400000002</v>
      </c>
      <c r="L280">
        <v>1.699006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877.66351299999997</v>
      </c>
      <c r="I281">
        <v>4.6319749999999997</v>
      </c>
      <c r="J281" t="s">
        <v>3</v>
      </c>
      <c r="K281">
        <v>408.55605200000002</v>
      </c>
      <c r="L281">
        <v>1.7559929999999999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39.247157999999999</v>
      </c>
      <c r="I282">
        <v>0.45822200000000002</v>
      </c>
      <c r="J282" t="s">
        <v>3</v>
      </c>
      <c r="K282">
        <v>15.794361</v>
      </c>
      <c r="L282">
        <v>0.13014800000000001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78.177739000000003</v>
      </c>
      <c r="I283">
        <v>0.71935499999999997</v>
      </c>
      <c r="J283" t="s">
        <v>3</v>
      </c>
      <c r="K283">
        <v>31.326384000000001</v>
      </c>
      <c r="L283">
        <v>0.19933699999999999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117.098894</v>
      </c>
      <c r="I284">
        <v>0.93399500000000002</v>
      </c>
      <c r="J284" t="s">
        <v>3</v>
      </c>
      <c r="K284">
        <v>46.849111000000001</v>
      </c>
      <c r="L284">
        <v>0.244478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156.03012799999999</v>
      </c>
      <c r="I285">
        <v>1.1477349999999999</v>
      </c>
      <c r="J285" t="s">
        <v>3</v>
      </c>
      <c r="K285">
        <v>62.358823999999998</v>
      </c>
      <c r="L285">
        <v>0.27119100000000002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194.97220300000001</v>
      </c>
      <c r="I286">
        <v>1.423816</v>
      </c>
      <c r="J286" t="s">
        <v>3</v>
      </c>
      <c r="K286">
        <v>77.899652000000003</v>
      </c>
      <c r="L286">
        <v>0.31620799999999999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233.921178</v>
      </c>
      <c r="I287">
        <v>2.0224679999999999</v>
      </c>
      <c r="J287" t="s">
        <v>3</v>
      </c>
      <c r="K287">
        <v>93.427251999999996</v>
      </c>
      <c r="L287">
        <v>0.454959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272.90728300000001</v>
      </c>
      <c r="I288">
        <v>2.9172790000000002</v>
      </c>
      <c r="J288" t="s">
        <v>3</v>
      </c>
      <c r="K288">
        <v>108.957329</v>
      </c>
      <c r="L288">
        <v>0.67179100000000003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311.82296100000002</v>
      </c>
      <c r="I289">
        <v>3.3774540000000002</v>
      </c>
      <c r="J289" t="s">
        <v>3</v>
      </c>
      <c r="K289">
        <v>124.469931</v>
      </c>
      <c r="L289">
        <v>0.78364100000000003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350.67649899999998</v>
      </c>
      <c r="I290">
        <v>4.0964780000000003</v>
      </c>
      <c r="J290" t="s">
        <v>3</v>
      </c>
      <c r="K290">
        <v>139.94667699999999</v>
      </c>
      <c r="L290">
        <v>0.96767400000000003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389.65725800000001</v>
      </c>
      <c r="I291">
        <v>5.285628</v>
      </c>
      <c r="J291" t="s">
        <v>3</v>
      </c>
      <c r="K291">
        <v>155.47968</v>
      </c>
      <c r="L291">
        <v>1.210029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428.57274699999999</v>
      </c>
      <c r="I292">
        <v>6.1972610000000001</v>
      </c>
      <c r="J292" t="s">
        <v>3</v>
      </c>
      <c r="K292">
        <v>170.97416899999999</v>
      </c>
      <c r="L292">
        <v>1.4071279999999999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467.48283700000002</v>
      </c>
      <c r="I293">
        <v>7.5357229999999999</v>
      </c>
      <c r="J293" t="s">
        <v>3</v>
      </c>
      <c r="K293">
        <v>186.518441</v>
      </c>
      <c r="L293">
        <v>1.706108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506.35723899999999</v>
      </c>
      <c r="I294">
        <v>8.9803409999999992</v>
      </c>
      <c r="J294" t="s">
        <v>3</v>
      </c>
      <c r="K294">
        <v>202.004997</v>
      </c>
      <c r="L294">
        <v>2.073912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545.193218</v>
      </c>
      <c r="I295">
        <v>10.274497</v>
      </c>
      <c r="J295" t="s">
        <v>3</v>
      </c>
      <c r="K295">
        <v>217.47168199999999</v>
      </c>
      <c r="L295">
        <v>2.3267980000000001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584.14240400000006</v>
      </c>
      <c r="I296">
        <v>11.915018</v>
      </c>
      <c r="J296" t="s">
        <v>3</v>
      </c>
      <c r="K296">
        <v>233.02043900000001</v>
      </c>
      <c r="L296">
        <v>2.664901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623.04508199999998</v>
      </c>
      <c r="I297">
        <v>12.857347000000001</v>
      </c>
      <c r="J297" t="s">
        <v>3</v>
      </c>
      <c r="K297">
        <v>248.52649600000001</v>
      </c>
      <c r="L297">
        <v>2.8785210000000001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662.00517100000002</v>
      </c>
      <c r="I298">
        <v>14.060886</v>
      </c>
      <c r="J298" t="s">
        <v>3</v>
      </c>
      <c r="K298">
        <v>264.06376499999999</v>
      </c>
      <c r="L298">
        <v>3.0065140000000001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701.00799800000004</v>
      </c>
      <c r="I299">
        <v>16.691642999999999</v>
      </c>
      <c r="J299" t="s">
        <v>3</v>
      </c>
      <c r="K299">
        <v>279.60589199999998</v>
      </c>
      <c r="L299">
        <v>3.5379839999999998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739.87622899999997</v>
      </c>
      <c r="I300">
        <v>17.836304999999999</v>
      </c>
      <c r="J300" t="s">
        <v>3</v>
      </c>
      <c r="K300">
        <v>295.09115600000001</v>
      </c>
      <c r="L300">
        <v>3.767363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778.79141100000004</v>
      </c>
      <c r="I301">
        <v>19.552714999999999</v>
      </c>
      <c r="J301" t="s">
        <v>3</v>
      </c>
      <c r="K301">
        <v>310.61112100000003</v>
      </c>
      <c r="L301">
        <v>4.0837719999999997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44.05735</v>
      </c>
      <c r="I302">
        <v>0.31592300000000001</v>
      </c>
      <c r="J302" t="s">
        <v>3</v>
      </c>
      <c r="K302">
        <v>20.508393999999999</v>
      </c>
      <c r="L302">
        <v>9.7753000000000007E-2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87.922109000000006</v>
      </c>
      <c r="I303">
        <v>0.47071099999999999</v>
      </c>
      <c r="J303" t="s">
        <v>3</v>
      </c>
      <c r="K303">
        <v>40.850645</v>
      </c>
      <c r="L303">
        <v>0.14674699999999999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131.75466599999999</v>
      </c>
      <c r="I304">
        <v>0.75992300000000002</v>
      </c>
      <c r="J304" t="s">
        <v>3</v>
      </c>
      <c r="K304">
        <v>61.164738</v>
      </c>
      <c r="L304">
        <v>0.20519799999999999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175.66439199999999</v>
      </c>
      <c r="I305">
        <v>0.77844899999999995</v>
      </c>
      <c r="J305" t="s">
        <v>3</v>
      </c>
      <c r="K305">
        <v>81.541146999999995</v>
      </c>
      <c r="L305">
        <v>0.28400500000000001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219.536947</v>
      </c>
      <c r="I306">
        <v>1.099977</v>
      </c>
      <c r="J306" t="s">
        <v>3</v>
      </c>
      <c r="K306">
        <v>101.89809099999999</v>
      </c>
      <c r="L306">
        <v>0.31666499999999997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263.34040099999999</v>
      </c>
      <c r="I307">
        <v>1.2954209999999999</v>
      </c>
      <c r="J307" t="s">
        <v>3</v>
      </c>
      <c r="K307">
        <v>122.19892400000001</v>
      </c>
      <c r="L307">
        <v>0.318301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307.180543</v>
      </c>
      <c r="I308">
        <v>1.6870000000000001</v>
      </c>
      <c r="J308" t="s">
        <v>3</v>
      </c>
      <c r="K308">
        <v>142.525826</v>
      </c>
      <c r="L308">
        <v>0.392175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351.06786399999999</v>
      </c>
      <c r="I309">
        <v>1.7132449999999999</v>
      </c>
      <c r="J309" t="s">
        <v>3</v>
      </c>
      <c r="K309">
        <v>162.86394999999999</v>
      </c>
      <c r="L309">
        <v>0.40471000000000001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394.963346</v>
      </c>
      <c r="I310">
        <v>1.8705499999999999</v>
      </c>
      <c r="J310" t="s">
        <v>3</v>
      </c>
      <c r="K310">
        <v>183.260436</v>
      </c>
      <c r="L310">
        <v>0.42968600000000001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438.84308700000003</v>
      </c>
      <c r="I311">
        <v>2.3757329999999999</v>
      </c>
      <c r="J311" t="s">
        <v>3</v>
      </c>
      <c r="K311">
        <v>203.593602</v>
      </c>
      <c r="L311">
        <v>0.51039800000000002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482.72098799999998</v>
      </c>
      <c r="I312">
        <v>2.8386779999999998</v>
      </c>
      <c r="J312" t="s">
        <v>3</v>
      </c>
      <c r="K312">
        <v>223.94409300000001</v>
      </c>
      <c r="L312">
        <v>0.57723599999999997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526.65392199999997</v>
      </c>
      <c r="I313">
        <v>3.3100969999999998</v>
      </c>
      <c r="J313" t="s">
        <v>3</v>
      </c>
      <c r="K313">
        <v>244.33621299999999</v>
      </c>
      <c r="L313">
        <v>0.66271800000000003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570.547506</v>
      </c>
      <c r="I314">
        <v>3.4850940000000001</v>
      </c>
      <c r="J314" t="s">
        <v>3</v>
      </c>
      <c r="K314">
        <v>264.690181</v>
      </c>
      <c r="L314">
        <v>0.637262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614.41159900000002</v>
      </c>
      <c r="I315">
        <v>4.285984</v>
      </c>
      <c r="J315" t="s">
        <v>3</v>
      </c>
      <c r="K315">
        <v>285.043814</v>
      </c>
      <c r="L315">
        <v>0.82667199999999996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658.23900400000002</v>
      </c>
      <c r="I316">
        <v>4.4071879999999997</v>
      </c>
      <c r="J316" t="s">
        <v>3</v>
      </c>
      <c r="K316">
        <v>305.37640099999999</v>
      </c>
      <c r="L316">
        <v>0.77926300000000004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702.10609599999998</v>
      </c>
      <c r="I317">
        <v>5.2492380000000001</v>
      </c>
      <c r="J317" t="s">
        <v>3</v>
      </c>
      <c r="K317">
        <v>325.77711799999997</v>
      </c>
      <c r="L317">
        <v>1.0697779999999999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746.02899300000001</v>
      </c>
      <c r="I318">
        <v>5.6896199999999997</v>
      </c>
      <c r="J318" t="s">
        <v>3</v>
      </c>
      <c r="K318">
        <v>346.143755</v>
      </c>
      <c r="L318">
        <v>1.122959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790.01810799999998</v>
      </c>
      <c r="I319">
        <v>6.2488390000000003</v>
      </c>
      <c r="J319" t="s">
        <v>3</v>
      </c>
      <c r="K319">
        <v>366.544802</v>
      </c>
      <c r="L319">
        <v>1.185845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833.98990800000001</v>
      </c>
      <c r="I320">
        <v>7.5210129999999999</v>
      </c>
      <c r="J320" t="s">
        <v>3</v>
      </c>
      <c r="K320">
        <v>387.00079199999999</v>
      </c>
      <c r="L320">
        <v>1.3719220000000001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877.96703600000001</v>
      </c>
      <c r="I321">
        <v>8.5541070000000001</v>
      </c>
      <c r="J321" t="s">
        <v>3</v>
      </c>
      <c r="K321">
        <v>407.46550200000001</v>
      </c>
      <c r="L321">
        <v>1.5984780000000001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44.594614</v>
      </c>
      <c r="I322">
        <v>0.339285</v>
      </c>
      <c r="J322" t="s">
        <v>3</v>
      </c>
      <c r="K322">
        <v>44.535691999999997</v>
      </c>
      <c r="L322">
        <v>0.339117</v>
      </c>
      <c r="M322" t="s">
        <v>4</v>
      </c>
      <c r="N322">
        <v>2.6864599999999998</v>
      </c>
      <c r="O322">
        <v>3.3399999999999999E-4</v>
      </c>
      <c r="P322" t="s">
        <v>5</v>
      </c>
      <c r="Q322">
        <v>7.9510129999999997</v>
      </c>
      <c r="R322">
        <v>7.3105000000000003E-2</v>
      </c>
      <c r="S322" t="s">
        <v>6</v>
      </c>
      <c r="T322">
        <v>1.94434</v>
      </c>
      <c r="U322">
        <v>1.333E-3</v>
      </c>
      <c r="V322" t="s">
        <v>7</v>
      </c>
      <c r="W322">
        <v>1.648415</v>
      </c>
      <c r="X322">
        <v>9.2409999999999992E-3</v>
      </c>
      <c r="Y322" t="s">
        <v>8</v>
      </c>
      <c r="Z322">
        <v>3.183128</v>
      </c>
      <c r="AA322">
        <v>3.5825000000000003E-2</v>
      </c>
      <c r="AB322" t="s">
        <v>9</v>
      </c>
      <c r="AC322">
        <v>33.094790000000003</v>
      </c>
      <c r="AD322">
        <v>0.16795099999999999</v>
      </c>
      <c r="AE322" t="s">
        <v>10</v>
      </c>
      <c r="AF322">
        <v>6.13E-3</v>
      </c>
      <c r="AG322">
        <v>1.5999999999999999E-5</v>
      </c>
      <c r="AH322" t="s">
        <v>11</v>
      </c>
      <c r="AI322">
        <v>0.99462399999999995</v>
      </c>
      <c r="AJ322">
        <v>3.9999999999999998E-6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88.953839000000002</v>
      </c>
      <c r="I323">
        <v>0.95346200000000003</v>
      </c>
      <c r="J323" t="s">
        <v>3</v>
      </c>
      <c r="K323">
        <v>88.837361999999999</v>
      </c>
      <c r="L323">
        <v>0.95320700000000003</v>
      </c>
      <c r="M323" t="s">
        <v>4</v>
      </c>
      <c r="N323">
        <v>5.3753580000000003</v>
      </c>
      <c r="O323">
        <v>1.372E-3</v>
      </c>
      <c r="P323" t="s">
        <v>5</v>
      </c>
      <c r="Q323">
        <v>15.706279</v>
      </c>
      <c r="R323">
        <v>0.17436499999999999</v>
      </c>
      <c r="S323" t="s">
        <v>6</v>
      </c>
      <c r="T323">
        <v>3.8788480000000001</v>
      </c>
      <c r="U323">
        <v>3.7729999999999999E-3</v>
      </c>
      <c r="V323" t="s">
        <v>7</v>
      </c>
      <c r="W323">
        <v>3.3016830000000001</v>
      </c>
      <c r="X323">
        <v>2.2589000000000001E-2</v>
      </c>
      <c r="Y323" t="s">
        <v>8</v>
      </c>
      <c r="Z323">
        <v>6.1737450000000003</v>
      </c>
      <c r="AA323">
        <v>8.6087999999999998E-2</v>
      </c>
      <c r="AB323" t="s">
        <v>9</v>
      </c>
      <c r="AC323">
        <v>66.150111999999993</v>
      </c>
      <c r="AD323">
        <v>0.56863200000000003</v>
      </c>
      <c r="AE323" t="s">
        <v>10</v>
      </c>
      <c r="AF323">
        <v>3.9509999999999997E-3</v>
      </c>
      <c r="AG323">
        <v>1.1E-5</v>
      </c>
      <c r="AH323" t="s">
        <v>11</v>
      </c>
      <c r="AI323">
        <v>0.99501399999999995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133.23411999999999</v>
      </c>
      <c r="I324">
        <v>1.201867</v>
      </c>
      <c r="J324" t="s">
        <v>3</v>
      </c>
      <c r="K324">
        <v>133.05989700000001</v>
      </c>
      <c r="L324">
        <v>1.200008</v>
      </c>
      <c r="M324" t="s">
        <v>4</v>
      </c>
      <c r="N324">
        <v>8.0633079999999993</v>
      </c>
      <c r="O324">
        <v>2.7030000000000001E-3</v>
      </c>
      <c r="P324" t="s">
        <v>5</v>
      </c>
      <c r="Q324">
        <v>23.414826000000001</v>
      </c>
      <c r="R324">
        <v>0.22564899999999999</v>
      </c>
      <c r="S324" t="s">
        <v>6</v>
      </c>
      <c r="T324">
        <v>5.8242050000000001</v>
      </c>
      <c r="U324">
        <v>5.2589999999999998E-3</v>
      </c>
      <c r="V324" t="s">
        <v>7</v>
      </c>
      <c r="W324">
        <v>4.9475379999999998</v>
      </c>
      <c r="X324">
        <v>2.7515000000000001E-2</v>
      </c>
      <c r="Y324" t="s">
        <v>8</v>
      </c>
      <c r="Z324">
        <v>9.1149400000000007</v>
      </c>
      <c r="AA324">
        <v>0.100979</v>
      </c>
      <c r="AB324" t="s">
        <v>9</v>
      </c>
      <c r="AC324">
        <v>99.178299999999993</v>
      </c>
      <c r="AD324">
        <v>0.79178099999999996</v>
      </c>
      <c r="AE324" t="s">
        <v>10</v>
      </c>
      <c r="AF324">
        <v>3.1470000000000001E-3</v>
      </c>
      <c r="AG324">
        <v>7.9999999999999996E-6</v>
      </c>
      <c r="AH324" t="s">
        <v>11</v>
      </c>
      <c r="AI324">
        <v>0.99507699999999999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177.554687</v>
      </c>
      <c r="I325">
        <v>1.2783260000000001</v>
      </c>
      <c r="J325" t="s">
        <v>3</v>
      </c>
      <c r="K325">
        <v>177.32273699999999</v>
      </c>
      <c r="L325">
        <v>1.2762180000000001</v>
      </c>
      <c r="M325" t="s">
        <v>4</v>
      </c>
      <c r="N325">
        <v>10.747877000000001</v>
      </c>
      <c r="O325">
        <v>4.4949999999999999E-3</v>
      </c>
      <c r="P325" t="s">
        <v>5</v>
      </c>
      <c r="Q325">
        <v>31.149777</v>
      </c>
      <c r="R325">
        <v>0.27007300000000001</v>
      </c>
      <c r="S325" t="s">
        <v>6</v>
      </c>
      <c r="T325">
        <v>7.7691020000000002</v>
      </c>
      <c r="U325">
        <v>7.4110000000000001E-3</v>
      </c>
      <c r="V325" t="s">
        <v>7</v>
      </c>
      <c r="W325">
        <v>6.6015920000000001</v>
      </c>
      <c r="X325">
        <v>3.1685999999999999E-2</v>
      </c>
      <c r="Y325" t="s">
        <v>8</v>
      </c>
      <c r="Z325">
        <v>12.074418</v>
      </c>
      <c r="AA325">
        <v>0.115314</v>
      </c>
      <c r="AB325" t="s">
        <v>9</v>
      </c>
      <c r="AC325">
        <v>132.225494</v>
      </c>
      <c r="AD325">
        <v>0.95148600000000005</v>
      </c>
      <c r="AE325" t="s">
        <v>10</v>
      </c>
      <c r="AF325">
        <v>2.5579999999999999E-3</v>
      </c>
      <c r="AG325">
        <v>5.0000000000000004E-6</v>
      </c>
      <c r="AH325" t="s">
        <v>11</v>
      </c>
      <c r="AI325">
        <v>0.99509899999999996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221.773022</v>
      </c>
      <c r="I326">
        <v>1.8163370000000001</v>
      </c>
      <c r="J326" t="s">
        <v>3</v>
      </c>
      <c r="K326">
        <v>221.483632</v>
      </c>
      <c r="L326">
        <v>1.81331</v>
      </c>
      <c r="M326" t="s">
        <v>4</v>
      </c>
      <c r="N326">
        <v>13.437388</v>
      </c>
      <c r="O326">
        <v>7.3629999999999998E-3</v>
      </c>
      <c r="P326" t="s">
        <v>5</v>
      </c>
      <c r="Q326">
        <v>38.844347999999997</v>
      </c>
      <c r="R326">
        <v>0.36368299999999998</v>
      </c>
      <c r="S326" t="s">
        <v>6</v>
      </c>
      <c r="T326">
        <v>9.7150599999999994</v>
      </c>
      <c r="U326">
        <v>8.4899999999999993E-3</v>
      </c>
      <c r="V326" t="s">
        <v>7</v>
      </c>
      <c r="W326">
        <v>8.2388689999999993</v>
      </c>
      <c r="X326">
        <v>4.3193000000000002E-2</v>
      </c>
      <c r="Y326" t="s">
        <v>8</v>
      </c>
      <c r="Z326">
        <v>15.018910999999999</v>
      </c>
      <c r="AA326">
        <v>0.152361</v>
      </c>
      <c r="AB326" t="s">
        <v>9</v>
      </c>
      <c r="AC326">
        <v>165.21922599999999</v>
      </c>
      <c r="AD326">
        <v>1.3584449999999999</v>
      </c>
      <c r="AE326" t="s">
        <v>10</v>
      </c>
      <c r="AF326">
        <v>2.251E-3</v>
      </c>
      <c r="AG326">
        <v>5.0000000000000004E-6</v>
      </c>
      <c r="AH326" t="s">
        <v>11</v>
      </c>
      <c r="AI326">
        <v>0.99510500000000002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266.00364100000002</v>
      </c>
      <c r="I327">
        <v>2.3897490000000001</v>
      </c>
      <c r="J327" t="s">
        <v>3</v>
      </c>
      <c r="K327">
        <v>265.65647200000001</v>
      </c>
      <c r="L327">
        <v>2.387041</v>
      </c>
      <c r="M327" t="s">
        <v>4</v>
      </c>
      <c r="N327">
        <v>16.125188999999999</v>
      </c>
      <c r="O327">
        <v>1.1098999999999999E-2</v>
      </c>
      <c r="P327" t="s">
        <v>5</v>
      </c>
      <c r="Q327">
        <v>46.580700999999998</v>
      </c>
      <c r="R327">
        <v>0.40206700000000001</v>
      </c>
      <c r="S327" t="s">
        <v>6</v>
      </c>
      <c r="T327">
        <v>11.657878999999999</v>
      </c>
      <c r="U327">
        <v>1.1315E-2</v>
      </c>
      <c r="V327" t="s">
        <v>7</v>
      </c>
      <c r="W327">
        <v>9.8959989999999998</v>
      </c>
      <c r="X327">
        <v>4.9033E-2</v>
      </c>
      <c r="Y327" t="s">
        <v>8</v>
      </c>
      <c r="Z327">
        <v>17.985911000000002</v>
      </c>
      <c r="AA327">
        <v>0.17684</v>
      </c>
      <c r="AB327" t="s">
        <v>9</v>
      </c>
      <c r="AC327">
        <v>198.180837</v>
      </c>
      <c r="AD327">
        <v>1.8083050000000001</v>
      </c>
      <c r="AE327" t="s">
        <v>10</v>
      </c>
      <c r="AF327">
        <v>1.8029999999999999E-3</v>
      </c>
      <c r="AG327">
        <v>1.9999999999999999E-6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310.205262</v>
      </c>
      <c r="I328">
        <v>2.7782879999999999</v>
      </c>
      <c r="J328" t="s">
        <v>3</v>
      </c>
      <c r="K328">
        <v>309.80061699999999</v>
      </c>
      <c r="L328">
        <v>2.7748870000000001</v>
      </c>
      <c r="M328" t="s">
        <v>4</v>
      </c>
      <c r="N328">
        <v>18.807022</v>
      </c>
      <c r="O328">
        <v>1.4419E-2</v>
      </c>
      <c r="P328" t="s">
        <v>5</v>
      </c>
      <c r="Q328">
        <v>54.277923999999999</v>
      </c>
      <c r="R328">
        <v>0.48701899999999998</v>
      </c>
      <c r="S328" t="s">
        <v>6</v>
      </c>
      <c r="T328">
        <v>13.598549999999999</v>
      </c>
      <c r="U328">
        <v>1.3551000000000001E-2</v>
      </c>
      <c r="V328" t="s">
        <v>7</v>
      </c>
      <c r="W328">
        <v>11.539870000000001</v>
      </c>
      <c r="X328">
        <v>6.2903000000000001E-2</v>
      </c>
      <c r="Y328" t="s">
        <v>8</v>
      </c>
      <c r="Z328">
        <v>20.929696</v>
      </c>
      <c r="AA328">
        <v>0.20155200000000001</v>
      </c>
      <c r="AB328" t="s">
        <v>9</v>
      </c>
      <c r="AC328">
        <v>231.15886</v>
      </c>
      <c r="AD328">
        <v>2.0423640000000001</v>
      </c>
      <c r="AE328" t="s">
        <v>10</v>
      </c>
      <c r="AF328">
        <v>1.758E-3</v>
      </c>
      <c r="AG328">
        <v>9.9999999999999995E-7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354.40460100000001</v>
      </c>
      <c r="I329">
        <v>2.9426130000000001</v>
      </c>
      <c r="J329" t="s">
        <v>3</v>
      </c>
      <c r="K329">
        <v>353.94243399999999</v>
      </c>
      <c r="L329">
        <v>2.9378449999999998</v>
      </c>
      <c r="M329" t="s">
        <v>4</v>
      </c>
      <c r="N329">
        <v>21.490074</v>
      </c>
      <c r="O329">
        <v>1.9664999999999998E-2</v>
      </c>
      <c r="P329" t="s">
        <v>5</v>
      </c>
      <c r="Q329">
        <v>62.008904000000001</v>
      </c>
      <c r="R329">
        <v>0.53710400000000003</v>
      </c>
      <c r="S329" t="s">
        <v>6</v>
      </c>
      <c r="T329">
        <v>15.545012</v>
      </c>
      <c r="U329">
        <v>1.5609E-2</v>
      </c>
      <c r="V329" t="s">
        <v>7</v>
      </c>
      <c r="W329">
        <v>13.194653000000001</v>
      </c>
      <c r="X329">
        <v>6.8277000000000004E-2</v>
      </c>
      <c r="Y329" t="s">
        <v>8</v>
      </c>
      <c r="Z329">
        <v>23.884779999999999</v>
      </c>
      <c r="AA329">
        <v>0.21864400000000001</v>
      </c>
      <c r="AB329" t="s">
        <v>9</v>
      </c>
      <c r="AC329">
        <v>264.09512599999999</v>
      </c>
      <c r="AD329">
        <v>2.2961749999999999</v>
      </c>
      <c r="AE329" t="s">
        <v>10</v>
      </c>
      <c r="AF329">
        <v>1.6019999999999999E-3</v>
      </c>
      <c r="AG329">
        <v>9.9999999999999995E-7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398.67664300000001</v>
      </c>
      <c r="I330">
        <v>3.4153699999999998</v>
      </c>
      <c r="J330" t="s">
        <v>3</v>
      </c>
      <c r="K330">
        <v>398.15696100000002</v>
      </c>
      <c r="L330">
        <v>3.4087580000000002</v>
      </c>
      <c r="M330" t="s">
        <v>4</v>
      </c>
      <c r="N330">
        <v>24.173946999999998</v>
      </c>
      <c r="O330">
        <v>2.5101999999999999E-2</v>
      </c>
      <c r="P330" t="s">
        <v>5</v>
      </c>
      <c r="Q330">
        <v>69.774799000000002</v>
      </c>
      <c r="R330">
        <v>0.59075</v>
      </c>
      <c r="S330" t="s">
        <v>6</v>
      </c>
      <c r="T330">
        <v>17.488664</v>
      </c>
      <c r="U330">
        <v>1.5651999999999999E-2</v>
      </c>
      <c r="V330" t="s">
        <v>7</v>
      </c>
      <c r="W330">
        <v>14.850656000000001</v>
      </c>
      <c r="X330">
        <v>6.9579000000000002E-2</v>
      </c>
      <c r="Y330" t="s">
        <v>8</v>
      </c>
      <c r="Z330">
        <v>26.850494999999999</v>
      </c>
      <c r="AA330">
        <v>0.24978700000000001</v>
      </c>
      <c r="AB330" t="s">
        <v>9</v>
      </c>
      <c r="AC330">
        <v>297.09135400000002</v>
      </c>
      <c r="AD330">
        <v>2.4924249999999999</v>
      </c>
      <c r="AE330" t="s">
        <v>10</v>
      </c>
      <c r="AF330">
        <v>1.5139999999999999E-3</v>
      </c>
      <c r="AG330">
        <v>9.9999999999999995E-7</v>
      </c>
      <c r="AH330" t="s">
        <v>11</v>
      </c>
      <c r="AI330">
        <v>0.99511400000000005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442.88448699999998</v>
      </c>
      <c r="I331">
        <v>3.5618609999999999</v>
      </c>
      <c r="J331" t="s">
        <v>3</v>
      </c>
      <c r="K331">
        <v>442.30687999999998</v>
      </c>
      <c r="L331">
        <v>3.552969</v>
      </c>
      <c r="M331" t="s">
        <v>4</v>
      </c>
      <c r="N331">
        <v>26.859334</v>
      </c>
      <c r="O331">
        <v>3.0726E-2</v>
      </c>
      <c r="P331" t="s">
        <v>5</v>
      </c>
      <c r="Q331">
        <v>77.5501</v>
      </c>
      <c r="R331">
        <v>0.61831700000000001</v>
      </c>
      <c r="S331" t="s">
        <v>6</v>
      </c>
      <c r="T331">
        <v>19.441402</v>
      </c>
      <c r="U331">
        <v>1.464E-2</v>
      </c>
      <c r="V331" t="s">
        <v>7</v>
      </c>
      <c r="W331">
        <v>16.499701999999999</v>
      </c>
      <c r="X331">
        <v>6.2093000000000002E-2</v>
      </c>
      <c r="Y331" t="s">
        <v>8</v>
      </c>
      <c r="Z331">
        <v>29.810517000000001</v>
      </c>
      <c r="AA331">
        <v>0.301815</v>
      </c>
      <c r="AB331" t="s">
        <v>9</v>
      </c>
      <c r="AC331">
        <v>330.01920999999999</v>
      </c>
      <c r="AD331">
        <v>2.598303</v>
      </c>
      <c r="AE331" t="s">
        <v>10</v>
      </c>
      <c r="AF331">
        <v>1.4760000000000001E-3</v>
      </c>
      <c r="AG331">
        <v>9.9999999999999995E-7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487.057726</v>
      </c>
      <c r="I332">
        <v>3.7729010000000001</v>
      </c>
      <c r="J332" t="s">
        <v>3</v>
      </c>
      <c r="K332">
        <v>486.42247600000002</v>
      </c>
      <c r="L332">
        <v>3.7642199999999999</v>
      </c>
      <c r="M332" t="s">
        <v>4</v>
      </c>
      <c r="N332">
        <v>29.543151000000002</v>
      </c>
      <c r="O332">
        <v>3.7391000000000001E-2</v>
      </c>
      <c r="P332" t="s">
        <v>5</v>
      </c>
      <c r="Q332">
        <v>85.300815999999998</v>
      </c>
      <c r="R332">
        <v>0.69299100000000002</v>
      </c>
      <c r="S332" t="s">
        <v>6</v>
      </c>
      <c r="T332">
        <v>21.384098000000002</v>
      </c>
      <c r="U332">
        <v>1.8737E-2</v>
      </c>
      <c r="V332" t="s">
        <v>7</v>
      </c>
      <c r="W332">
        <v>18.137402999999999</v>
      </c>
      <c r="X332">
        <v>7.4026999999999996E-2</v>
      </c>
      <c r="Y332" t="s">
        <v>8</v>
      </c>
      <c r="Z332">
        <v>32.765019000000002</v>
      </c>
      <c r="AA332">
        <v>0.32979700000000001</v>
      </c>
      <c r="AB332" t="s">
        <v>9</v>
      </c>
      <c r="AC332">
        <v>362.94066199999997</v>
      </c>
      <c r="AD332">
        <v>2.7064490000000001</v>
      </c>
      <c r="AE332" t="s">
        <v>10</v>
      </c>
      <c r="AF332">
        <v>1.4430000000000001E-3</v>
      </c>
      <c r="AG332">
        <v>9.9999999999999995E-7</v>
      </c>
      <c r="AH332" t="s">
        <v>11</v>
      </c>
      <c r="AI332">
        <v>0.99511499999999997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531.23262099999999</v>
      </c>
      <c r="I333">
        <v>4.6266020000000001</v>
      </c>
      <c r="J333" t="s">
        <v>3</v>
      </c>
      <c r="K333">
        <v>530.53978500000005</v>
      </c>
      <c r="L333">
        <v>4.6188789999999997</v>
      </c>
      <c r="M333" t="s">
        <v>4</v>
      </c>
      <c r="N333">
        <v>32.225712000000001</v>
      </c>
      <c r="O333">
        <v>4.3400000000000001E-2</v>
      </c>
      <c r="P333" t="s">
        <v>5</v>
      </c>
      <c r="Q333">
        <v>93.055910999999995</v>
      </c>
      <c r="R333">
        <v>0.77023699999999995</v>
      </c>
      <c r="S333" t="s">
        <v>6</v>
      </c>
      <c r="T333">
        <v>23.319455999999999</v>
      </c>
      <c r="U333">
        <v>1.881E-2</v>
      </c>
      <c r="V333" t="s">
        <v>7</v>
      </c>
      <c r="W333">
        <v>19.780021999999999</v>
      </c>
      <c r="X333">
        <v>9.0379000000000001E-2</v>
      </c>
      <c r="Y333" t="s">
        <v>8</v>
      </c>
      <c r="Z333">
        <v>35.716087000000002</v>
      </c>
      <c r="AA333">
        <v>0.35041699999999998</v>
      </c>
      <c r="AB333" t="s">
        <v>9</v>
      </c>
      <c r="AC333">
        <v>395.86233499999997</v>
      </c>
      <c r="AD333">
        <v>3.1914500000000001</v>
      </c>
      <c r="AE333" t="s">
        <v>10</v>
      </c>
      <c r="AF333">
        <v>1.421E-3</v>
      </c>
      <c r="AG333">
        <v>9.9999999999999995E-7</v>
      </c>
      <c r="AH333" t="s">
        <v>11</v>
      </c>
      <c r="AI333">
        <v>0.99511499999999997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575.56317999999999</v>
      </c>
      <c r="I334">
        <v>4.7041560000000002</v>
      </c>
      <c r="J334" t="s">
        <v>3</v>
      </c>
      <c r="K334">
        <v>574.81281100000001</v>
      </c>
      <c r="L334">
        <v>4.6959070000000001</v>
      </c>
      <c r="M334" t="s">
        <v>4</v>
      </c>
      <c r="N334">
        <v>34.906658</v>
      </c>
      <c r="O334">
        <v>4.8956E-2</v>
      </c>
      <c r="P334" t="s">
        <v>5</v>
      </c>
      <c r="Q334">
        <v>100.873132</v>
      </c>
      <c r="R334">
        <v>0.79288400000000003</v>
      </c>
      <c r="S334" t="s">
        <v>6</v>
      </c>
      <c r="T334">
        <v>25.271754999999999</v>
      </c>
      <c r="U334">
        <v>1.8319999999999999E-2</v>
      </c>
      <c r="V334" t="s">
        <v>7</v>
      </c>
      <c r="W334">
        <v>21.447375999999998</v>
      </c>
      <c r="X334">
        <v>9.6006999999999995E-2</v>
      </c>
      <c r="Y334" t="s">
        <v>8</v>
      </c>
      <c r="Z334">
        <v>38.689321</v>
      </c>
      <c r="AA334">
        <v>0.37134400000000001</v>
      </c>
      <c r="AB334" t="s">
        <v>9</v>
      </c>
      <c r="AC334">
        <v>428.876306</v>
      </c>
      <c r="AD334">
        <v>3.3375599999999999</v>
      </c>
      <c r="AE334" t="s">
        <v>10</v>
      </c>
      <c r="AF334">
        <v>1.418E-3</v>
      </c>
      <c r="AG334">
        <v>9.9999999999999995E-7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619.84322899999995</v>
      </c>
      <c r="I335">
        <v>5.3871729999999998</v>
      </c>
      <c r="J335" t="s">
        <v>3</v>
      </c>
      <c r="K335">
        <v>619.03513699999996</v>
      </c>
      <c r="L335">
        <v>5.3767189999999996</v>
      </c>
      <c r="M335" t="s">
        <v>4</v>
      </c>
      <c r="N335">
        <v>37.591631</v>
      </c>
      <c r="O335">
        <v>5.7685E-2</v>
      </c>
      <c r="P335" t="s">
        <v>5</v>
      </c>
      <c r="Q335">
        <v>108.61540599999999</v>
      </c>
      <c r="R335">
        <v>0.81312700000000004</v>
      </c>
      <c r="S335" t="s">
        <v>6</v>
      </c>
      <c r="T335">
        <v>27.208010000000002</v>
      </c>
      <c r="U335">
        <v>2.1335E-2</v>
      </c>
      <c r="V335" t="s">
        <v>7</v>
      </c>
      <c r="W335">
        <v>23.081030999999999</v>
      </c>
      <c r="X335">
        <v>9.0523000000000006E-2</v>
      </c>
      <c r="Y335" t="s">
        <v>8</v>
      </c>
      <c r="Z335">
        <v>41.638705999999999</v>
      </c>
      <c r="AA335">
        <v>0.39934399999999998</v>
      </c>
      <c r="AB335" t="s">
        <v>9</v>
      </c>
      <c r="AC335">
        <v>461.90920299999999</v>
      </c>
      <c r="AD335">
        <v>3.8741150000000002</v>
      </c>
      <c r="AE335" t="s">
        <v>10</v>
      </c>
      <c r="AF335">
        <v>1.402E-3</v>
      </c>
      <c r="AG335">
        <v>9.9999999999999995E-7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664.09484599999996</v>
      </c>
      <c r="I336">
        <v>6.7021189999999997</v>
      </c>
      <c r="J336" t="s">
        <v>3</v>
      </c>
      <c r="K336">
        <v>663.22908900000004</v>
      </c>
      <c r="L336">
        <v>6.6897799999999998</v>
      </c>
      <c r="M336" t="s">
        <v>4</v>
      </c>
      <c r="N336">
        <v>40.272024999999999</v>
      </c>
      <c r="O336">
        <v>6.4070000000000002E-2</v>
      </c>
      <c r="P336" t="s">
        <v>5</v>
      </c>
      <c r="Q336">
        <v>116.406323</v>
      </c>
      <c r="R336">
        <v>0.89677200000000001</v>
      </c>
      <c r="S336" t="s">
        <v>6</v>
      </c>
      <c r="T336">
        <v>29.146134</v>
      </c>
      <c r="U336">
        <v>2.5500999999999999E-2</v>
      </c>
      <c r="V336" t="s">
        <v>7</v>
      </c>
      <c r="W336">
        <v>24.734860000000001</v>
      </c>
      <c r="X336">
        <v>8.5877999999999996E-2</v>
      </c>
      <c r="Y336" t="s">
        <v>8</v>
      </c>
      <c r="Z336">
        <v>44.617148999999998</v>
      </c>
      <c r="AA336">
        <v>0.461565</v>
      </c>
      <c r="AB336" t="s">
        <v>9</v>
      </c>
      <c r="AC336">
        <v>494.87410899999998</v>
      </c>
      <c r="AD336">
        <v>4.6459260000000002</v>
      </c>
      <c r="AE336" t="s">
        <v>10</v>
      </c>
      <c r="AF336">
        <v>1.3979999999999999E-3</v>
      </c>
      <c r="AG336">
        <v>9.9999999999999995E-7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708.40136399999994</v>
      </c>
      <c r="I337">
        <v>7.3246580000000003</v>
      </c>
      <c r="J337" t="s">
        <v>3</v>
      </c>
      <c r="K337">
        <v>707.47800800000005</v>
      </c>
      <c r="L337">
        <v>7.3131709999999996</v>
      </c>
      <c r="M337" t="s">
        <v>4</v>
      </c>
      <c r="N337">
        <v>42.953856999999999</v>
      </c>
      <c r="O337">
        <v>7.4552999999999994E-2</v>
      </c>
      <c r="P337" t="s">
        <v>5</v>
      </c>
      <c r="Q337">
        <v>124.19371700000001</v>
      </c>
      <c r="R337">
        <v>0.88424499999999995</v>
      </c>
      <c r="S337" t="s">
        <v>6</v>
      </c>
      <c r="T337">
        <v>31.079158</v>
      </c>
      <c r="U337">
        <v>2.6425000000000001E-2</v>
      </c>
      <c r="V337" t="s">
        <v>7</v>
      </c>
      <c r="W337">
        <v>26.392018</v>
      </c>
      <c r="X337">
        <v>9.0868000000000004E-2</v>
      </c>
      <c r="Y337" t="s">
        <v>8</v>
      </c>
      <c r="Z337">
        <v>47.592170000000003</v>
      </c>
      <c r="AA337">
        <v>0.476294</v>
      </c>
      <c r="AB337" t="s">
        <v>9</v>
      </c>
      <c r="AC337">
        <v>527.84234500000002</v>
      </c>
      <c r="AD337">
        <v>5.3354229999999996</v>
      </c>
      <c r="AE337" t="s">
        <v>10</v>
      </c>
      <c r="AF337">
        <v>1.392E-3</v>
      </c>
      <c r="AG337">
        <v>9.9999999999999995E-7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752.68536500000005</v>
      </c>
      <c r="I338">
        <v>7.8853809999999998</v>
      </c>
      <c r="J338" t="s">
        <v>3</v>
      </c>
      <c r="K338">
        <v>751.704476</v>
      </c>
      <c r="L338">
        <v>7.8733259999999996</v>
      </c>
      <c r="M338" t="s">
        <v>4</v>
      </c>
      <c r="N338">
        <v>45.632392000000003</v>
      </c>
      <c r="O338">
        <v>8.5369E-2</v>
      </c>
      <c r="P338" t="s">
        <v>5</v>
      </c>
      <c r="Q338">
        <v>131.91864699999999</v>
      </c>
      <c r="R338">
        <v>0.92942999999999998</v>
      </c>
      <c r="S338" t="s">
        <v>6</v>
      </c>
      <c r="T338">
        <v>33.015779999999999</v>
      </c>
      <c r="U338">
        <v>2.9219999999999999E-2</v>
      </c>
      <c r="V338" t="s">
        <v>7</v>
      </c>
      <c r="W338">
        <v>28.025259999999999</v>
      </c>
      <c r="X338">
        <v>0.100693</v>
      </c>
      <c r="Y338" t="s">
        <v>8</v>
      </c>
      <c r="Z338">
        <v>50.542178</v>
      </c>
      <c r="AA338">
        <v>0.49442900000000001</v>
      </c>
      <c r="AB338" t="s">
        <v>9</v>
      </c>
      <c r="AC338">
        <v>560.77557899999999</v>
      </c>
      <c r="AD338">
        <v>5.5783009999999997</v>
      </c>
      <c r="AE338" t="s">
        <v>10</v>
      </c>
      <c r="AF338">
        <v>1.3910000000000001E-3</v>
      </c>
      <c r="AG338">
        <v>9.9999999999999995E-7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797.09777199999996</v>
      </c>
      <c r="I339">
        <v>8.4273959999999999</v>
      </c>
      <c r="J339" t="s">
        <v>3</v>
      </c>
      <c r="K339">
        <v>796.05918099999997</v>
      </c>
      <c r="L339">
        <v>8.4154070000000001</v>
      </c>
      <c r="M339" t="s">
        <v>4</v>
      </c>
      <c r="N339">
        <v>48.311664</v>
      </c>
      <c r="O339">
        <v>9.6860000000000002E-2</v>
      </c>
      <c r="P339" t="s">
        <v>5</v>
      </c>
      <c r="Q339">
        <v>139.660888</v>
      </c>
      <c r="R339">
        <v>0.92864899999999995</v>
      </c>
      <c r="S339" t="s">
        <v>6</v>
      </c>
      <c r="T339">
        <v>34.936430000000001</v>
      </c>
      <c r="U339">
        <v>3.2192999999999999E-2</v>
      </c>
      <c r="V339" t="s">
        <v>7</v>
      </c>
      <c r="W339">
        <v>29.680758000000001</v>
      </c>
      <c r="X339">
        <v>0.103924</v>
      </c>
      <c r="Y339" t="s">
        <v>8</v>
      </c>
      <c r="Z339">
        <v>53.522106999999998</v>
      </c>
      <c r="AA339">
        <v>0.510598</v>
      </c>
      <c r="AB339" t="s">
        <v>9</v>
      </c>
      <c r="AC339">
        <v>593.793813</v>
      </c>
      <c r="AD339">
        <v>6.1589679999999998</v>
      </c>
      <c r="AE339" t="s">
        <v>10</v>
      </c>
      <c r="AF339">
        <v>1.281E-3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841.40319899999997</v>
      </c>
      <c r="I340">
        <v>8.2124539999999993</v>
      </c>
      <c r="J340" t="s">
        <v>3</v>
      </c>
      <c r="K340">
        <v>840.30640900000003</v>
      </c>
      <c r="L340">
        <v>8.2046480000000006</v>
      </c>
      <c r="M340" t="s">
        <v>4</v>
      </c>
      <c r="N340">
        <v>50.991286000000002</v>
      </c>
      <c r="O340">
        <v>0.108878</v>
      </c>
      <c r="P340" t="s">
        <v>5</v>
      </c>
      <c r="Q340">
        <v>147.369437</v>
      </c>
      <c r="R340">
        <v>0.96563100000000002</v>
      </c>
      <c r="S340" t="s">
        <v>6</v>
      </c>
      <c r="T340">
        <v>36.854483000000002</v>
      </c>
      <c r="U340">
        <v>3.5778999999999998E-2</v>
      </c>
      <c r="V340" t="s">
        <v>7</v>
      </c>
      <c r="W340">
        <v>31.321939</v>
      </c>
      <c r="X340">
        <v>0.10846600000000001</v>
      </c>
      <c r="Y340" t="s">
        <v>8</v>
      </c>
      <c r="Z340">
        <v>56.482042999999997</v>
      </c>
      <c r="AA340">
        <v>0.53066100000000005</v>
      </c>
      <c r="AB340" t="s">
        <v>9</v>
      </c>
      <c r="AC340">
        <v>626.73871699999995</v>
      </c>
      <c r="AD340">
        <v>6.258089</v>
      </c>
      <c r="AE340" t="s">
        <v>10</v>
      </c>
      <c r="AF340">
        <v>1.271E-3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885.81102699999997</v>
      </c>
      <c r="I341">
        <v>7.8067529999999996</v>
      </c>
      <c r="J341" t="s">
        <v>3</v>
      </c>
      <c r="K341">
        <v>884.65657199999998</v>
      </c>
      <c r="L341">
        <v>7.8001589999999998</v>
      </c>
      <c r="M341" t="s">
        <v>4</v>
      </c>
      <c r="N341">
        <v>53.673577999999999</v>
      </c>
      <c r="O341">
        <v>0.12024799999999999</v>
      </c>
      <c r="P341" t="s">
        <v>5</v>
      </c>
      <c r="Q341">
        <v>155.09098399999999</v>
      </c>
      <c r="R341">
        <v>0.96720499999999998</v>
      </c>
      <c r="S341" t="s">
        <v>6</v>
      </c>
      <c r="T341">
        <v>38.784274000000003</v>
      </c>
      <c r="U341">
        <v>3.8566999999999997E-2</v>
      </c>
      <c r="V341" t="s">
        <v>7</v>
      </c>
      <c r="W341">
        <v>32.953079000000002</v>
      </c>
      <c r="X341">
        <v>0.107001</v>
      </c>
      <c r="Y341" t="s">
        <v>8</v>
      </c>
      <c r="Z341">
        <v>59.451982000000001</v>
      </c>
      <c r="AA341">
        <v>0.55179599999999995</v>
      </c>
      <c r="AB341" t="s">
        <v>9</v>
      </c>
      <c r="AC341">
        <v>659.77130099999999</v>
      </c>
      <c r="AD341">
        <v>6.0987629999999999</v>
      </c>
      <c r="AE341" t="s">
        <v>10</v>
      </c>
      <c r="AF341">
        <v>1.271E-3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37.979412000000004</v>
      </c>
      <c r="I362">
        <v>0.167353</v>
      </c>
      <c r="J362" t="s">
        <v>3</v>
      </c>
      <c r="K362">
        <v>37.920900000000003</v>
      </c>
      <c r="L362">
        <v>0.166993</v>
      </c>
      <c r="M362" t="s">
        <v>4</v>
      </c>
      <c r="N362">
        <v>2.6956560000000001</v>
      </c>
      <c r="O362">
        <v>2.9150000000000001E-3</v>
      </c>
      <c r="P362" t="s">
        <v>5</v>
      </c>
      <c r="Q362">
        <v>0</v>
      </c>
      <c r="R362">
        <v>0</v>
      </c>
      <c r="S362" t="s">
        <v>6</v>
      </c>
      <c r="T362">
        <v>1.9863</v>
      </c>
      <c r="U362">
        <v>2.7910000000000001E-3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6.5040000000000002E-3</v>
      </c>
      <c r="AD362">
        <v>1.5999999999999999E-5</v>
      </c>
      <c r="AE362" t="s">
        <v>10</v>
      </c>
      <c r="AF362">
        <v>0</v>
      </c>
      <c r="AG362">
        <v>0</v>
      </c>
      <c r="AH362" t="s">
        <v>11</v>
      </c>
      <c r="AI362">
        <v>0.99462499999999998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75.852244999999996</v>
      </c>
      <c r="I363">
        <v>0.43090600000000001</v>
      </c>
      <c r="J363" t="s">
        <v>3</v>
      </c>
      <c r="K363">
        <v>75.736498999999995</v>
      </c>
      <c r="L363">
        <v>0.430396</v>
      </c>
      <c r="M363" t="s">
        <v>4</v>
      </c>
      <c r="N363">
        <v>5.3872920000000004</v>
      </c>
      <c r="O363">
        <v>1.1284000000000001E-2</v>
      </c>
      <c r="P363" t="s">
        <v>5</v>
      </c>
      <c r="Q363">
        <v>0</v>
      </c>
      <c r="R363">
        <v>0</v>
      </c>
      <c r="S363" t="s">
        <v>6</v>
      </c>
      <c r="T363">
        <v>3.9733070000000001</v>
      </c>
      <c r="U363">
        <v>8.7200000000000003E-3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4.9319999999999998E-3</v>
      </c>
      <c r="AD363">
        <v>1.4E-5</v>
      </c>
      <c r="AE363" t="s">
        <v>10</v>
      </c>
      <c r="AF363">
        <v>0</v>
      </c>
      <c r="AG363">
        <v>0</v>
      </c>
      <c r="AH363" t="s">
        <v>11</v>
      </c>
      <c r="AI363">
        <v>0.994923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113.61117400000001</v>
      </c>
      <c r="I364">
        <v>0.62524299999999999</v>
      </c>
      <c r="J364" t="s">
        <v>3</v>
      </c>
      <c r="K364">
        <v>113.43808</v>
      </c>
      <c r="L364">
        <v>0.62491099999999999</v>
      </c>
      <c r="M364" t="s">
        <v>4</v>
      </c>
      <c r="N364">
        <v>8.0816400000000002</v>
      </c>
      <c r="O364">
        <v>2.3754000000000001E-2</v>
      </c>
      <c r="P364" t="s">
        <v>5</v>
      </c>
      <c r="Q364">
        <v>0</v>
      </c>
      <c r="R364">
        <v>0</v>
      </c>
      <c r="S364" t="s">
        <v>6</v>
      </c>
      <c r="T364">
        <v>5.9471170000000004</v>
      </c>
      <c r="U364">
        <v>1.3441E-2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3.6389999999999999E-3</v>
      </c>
      <c r="AD364">
        <v>1.0000000000000001E-5</v>
      </c>
      <c r="AE364" t="s">
        <v>10</v>
      </c>
      <c r="AF364">
        <v>0</v>
      </c>
      <c r="AG364">
        <v>0</v>
      </c>
      <c r="AH364" t="s">
        <v>11</v>
      </c>
      <c r="AI364">
        <v>0.995058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151.607305</v>
      </c>
      <c r="I365">
        <v>0.93858699999999995</v>
      </c>
      <c r="J365" t="s">
        <v>3</v>
      </c>
      <c r="K365">
        <v>151.376721</v>
      </c>
      <c r="L365">
        <v>0.93684999999999996</v>
      </c>
      <c r="M365" t="s">
        <v>4</v>
      </c>
      <c r="N365">
        <v>10.773142999999999</v>
      </c>
      <c r="O365">
        <v>4.2951999999999997E-2</v>
      </c>
      <c r="P365" t="s">
        <v>5</v>
      </c>
      <c r="Q365">
        <v>0</v>
      </c>
      <c r="R365">
        <v>0</v>
      </c>
      <c r="S365" t="s">
        <v>6</v>
      </c>
      <c r="T365">
        <v>7.9306359999999998</v>
      </c>
      <c r="U365">
        <v>1.4421E-2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2.5219999999999999E-3</v>
      </c>
      <c r="AD365">
        <v>3.0000000000000001E-6</v>
      </c>
      <c r="AE365" t="s">
        <v>10</v>
      </c>
      <c r="AF365">
        <v>0</v>
      </c>
      <c r="AG365">
        <v>0</v>
      </c>
      <c r="AH365" t="s">
        <v>11</v>
      </c>
      <c r="AI365">
        <v>0.99509099999999995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189.546516</v>
      </c>
      <c r="I366">
        <v>1.184687</v>
      </c>
      <c r="J366" t="s">
        <v>3</v>
      </c>
      <c r="K366">
        <v>189.258611</v>
      </c>
      <c r="L366">
        <v>1.1831449999999999</v>
      </c>
      <c r="M366" t="s">
        <v>4</v>
      </c>
      <c r="N366">
        <v>13.465546</v>
      </c>
      <c r="O366">
        <v>6.5035999999999997E-2</v>
      </c>
      <c r="P366" t="s">
        <v>5</v>
      </c>
      <c r="Q366">
        <v>0</v>
      </c>
      <c r="R366">
        <v>0</v>
      </c>
      <c r="S366" t="s">
        <v>6</v>
      </c>
      <c r="T366">
        <v>9.9131999999999998</v>
      </c>
      <c r="U366">
        <v>1.6943E-2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2.202E-3</v>
      </c>
      <c r="AD366">
        <v>1.9999999999999999E-6</v>
      </c>
      <c r="AE366" t="s">
        <v>10</v>
      </c>
      <c r="AF366">
        <v>0</v>
      </c>
      <c r="AG366">
        <v>0</v>
      </c>
      <c r="AH366" t="s">
        <v>11</v>
      </c>
      <c r="AI366">
        <v>0.99509899999999996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227.40361100000001</v>
      </c>
      <c r="I367">
        <v>1.302813</v>
      </c>
      <c r="J367" t="s">
        <v>3</v>
      </c>
      <c r="K367">
        <v>227.05851899999999</v>
      </c>
      <c r="L367">
        <v>1.3013030000000001</v>
      </c>
      <c r="M367" t="s">
        <v>4</v>
      </c>
      <c r="N367">
        <v>16.154422</v>
      </c>
      <c r="O367">
        <v>9.3352000000000004E-2</v>
      </c>
      <c r="P367" t="s">
        <v>5</v>
      </c>
      <c r="Q367">
        <v>0</v>
      </c>
      <c r="R367">
        <v>0</v>
      </c>
      <c r="S367" t="s">
        <v>6</v>
      </c>
      <c r="T367">
        <v>11.891540000000001</v>
      </c>
      <c r="U367">
        <v>1.7536E-2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2.0110000000000002E-3</v>
      </c>
      <c r="AD367">
        <v>1.9999999999999999E-6</v>
      </c>
      <c r="AE367" t="s">
        <v>10</v>
      </c>
      <c r="AF367">
        <v>0</v>
      </c>
      <c r="AG367">
        <v>0</v>
      </c>
      <c r="AH367" t="s">
        <v>11</v>
      </c>
      <c r="AI367">
        <v>0.99510699999999996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265.16785900000002</v>
      </c>
      <c r="I368">
        <v>1.7544649999999999</v>
      </c>
      <c r="J368" t="s">
        <v>3</v>
      </c>
      <c r="K368">
        <v>264.76552199999998</v>
      </c>
      <c r="L368">
        <v>1.753074</v>
      </c>
      <c r="M368" t="s">
        <v>4</v>
      </c>
      <c r="N368">
        <v>18.846520999999999</v>
      </c>
      <c r="O368">
        <v>0.12584699999999999</v>
      </c>
      <c r="P368" t="s">
        <v>5</v>
      </c>
      <c r="Q368">
        <v>0</v>
      </c>
      <c r="R368">
        <v>0</v>
      </c>
      <c r="S368" t="s">
        <v>6</v>
      </c>
      <c r="T368">
        <v>13.874200999999999</v>
      </c>
      <c r="U368">
        <v>2.1951999999999999E-2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1.8370000000000001E-3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0.99510799999999999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302.938287</v>
      </c>
      <c r="I369">
        <v>2.0978140000000001</v>
      </c>
      <c r="J369" t="s">
        <v>3</v>
      </c>
      <c r="K369">
        <v>302.478724</v>
      </c>
      <c r="L369">
        <v>2.0974149999999998</v>
      </c>
      <c r="M369" t="s">
        <v>4</v>
      </c>
      <c r="N369">
        <v>21.534822999999999</v>
      </c>
      <c r="O369">
        <v>0.16323299999999999</v>
      </c>
      <c r="P369" t="s">
        <v>5</v>
      </c>
      <c r="Q369">
        <v>0</v>
      </c>
      <c r="R369">
        <v>0</v>
      </c>
      <c r="S369" t="s">
        <v>6</v>
      </c>
      <c r="T369">
        <v>15.847690999999999</v>
      </c>
      <c r="U369">
        <v>2.4341000000000002E-2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1.774E-3</v>
      </c>
      <c r="AD369">
        <v>9.9999999999999995E-7</v>
      </c>
      <c r="AE369" t="s">
        <v>10</v>
      </c>
      <c r="AF369">
        <v>0</v>
      </c>
      <c r="AG369">
        <v>0</v>
      </c>
      <c r="AH369" t="s">
        <v>11</v>
      </c>
      <c r="AI369">
        <v>0.99510900000000002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340.79732999999999</v>
      </c>
      <c r="I370">
        <v>2.2139229999999999</v>
      </c>
      <c r="J370" t="s">
        <v>3</v>
      </c>
      <c r="K370">
        <v>340.28033199999999</v>
      </c>
      <c r="L370">
        <v>2.2127279999999998</v>
      </c>
      <c r="M370" t="s">
        <v>4</v>
      </c>
      <c r="N370">
        <v>24.225535000000001</v>
      </c>
      <c r="O370">
        <v>0.20644399999999999</v>
      </c>
      <c r="P370" t="s">
        <v>5</v>
      </c>
      <c r="Q370">
        <v>0</v>
      </c>
      <c r="R370">
        <v>0</v>
      </c>
      <c r="S370" t="s">
        <v>6</v>
      </c>
      <c r="T370">
        <v>17.819036000000001</v>
      </c>
      <c r="U370">
        <v>2.6082999999999999E-2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1.6720000000000001E-3</v>
      </c>
      <c r="AD370">
        <v>9.9999999999999995E-7</v>
      </c>
      <c r="AE370" t="s">
        <v>10</v>
      </c>
      <c r="AF370">
        <v>0</v>
      </c>
      <c r="AG370">
        <v>0</v>
      </c>
      <c r="AH370" t="s">
        <v>11</v>
      </c>
      <c r="AI370">
        <v>0.99511000000000005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378.75058200000001</v>
      </c>
      <c r="I371">
        <v>2.5201159999999998</v>
      </c>
      <c r="J371" t="s">
        <v>3</v>
      </c>
      <c r="K371">
        <v>378.17623900000001</v>
      </c>
      <c r="L371">
        <v>2.5194399999999999</v>
      </c>
      <c r="M371" t="s">
        <v>4</v>
      </c>
      <c r="N371">
        <v>26.917612999999999</v>
      </c>
      <c r="O371">
        <v>0.25506899999999999</v>
      </c>
      <c r="P371" t="s">
        <v>5</v>
      </c>
      <c r="Q371">
        <v>0</v>
      </c>
      <c r="R371">
        <v>0</v>
      </c>
      <c r="S371" t="s">
        <v>6</v>
      </c>
      <c r="T371">
        <v>19.785115999999999</v>
      </c>
      <c r="U371">
        <v>2.4996000000000001E-2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1.575E-3</v>
      </c>
      <c r="AD371">
        <v>9.9999999999999995E-7</v>
      </c>
      <c r="AE371" t="s">
        <v>10</v>
      </c>
      <c r="AF371">
        <v>0</v>
      </c>
      <c r="AG371">
        <v>0</v>
      </c>
      <c r="AH371" t="s">
        <v>11</v>
      </c>
      <c r="AI371">
        <v>0.99511099999999997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416.554036</v>
      </c>
      <c r="I372">
        <v>2.5017610000000001</v>
      </c>
      <c r="J372" t="s">
        <v>3</v>
      </c>
      <c r="K372">
        <v>415.92214799999999</v>
      </c>
      <c r="L372">
        <v>2.5022329999999999</v>
      </c>
      <c r="M372" t="s">
        <v>4</v>
      </c>
      <c r="N372">
        <v>29.609507000000001</v>
      </c>
      <c r="O372">
        <v>0.30825200000000003</v>
      </c>
      <c r="P372" t="s">
        <v>5</v>
      </c>
      <c r="Q372">
        <v>0</v>
      </c>
      <c r="R372">
        <v>0</v>
      </c>
      <c r="S372" t="s">
        <v>6</v>
      </c>
      <c r="T372">
        <v>21.756461000000002</v>
      </c>
      <c r="U372">
        <v>2.5680000000000001E-2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1.5039999999999999E-3</v>
      </c>
      <c r="AD372">
        <v>9.9999999999999995E-7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454.33581099999998</v>
      </c>
      <c r="I373">
        <v>2.846209</v>
      </c>
      <c r="J373" t="s">
        <v>3</v>
      </c>
      <c r="K373">
        <v>453.64654999999999</v>
      </c>
      <c r="L373">
        <v>2.8464079999999998</v>
      </c>
      <c r="M373" t="s">
        <v>4</v>
      </c>
      <c r="N373">
        <v>32.300443000000001</v>
      </c>
      <c r="O373">
        <v>0.37262099999999998</v>
      </c>
      <c r="P373" t="s">
        <v>5</v>
      </c>
      <c r="Q373">
        <v>0</v>
      </c>
      <c r="R373">
        <v>0</v>
      </c>
      <c r="S373" t="s">
        <v>6</v>
      </c>
      <c r="T373">
        <v>23.726402</v>
      </c>
      <c r="U373">
        <v>3.1937E-2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1.395E-3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492.27166599999998</v>
      </c>
      <c r="I374">
        <v>3.376582</v>
      </c>
      <c r="J374" t="s">
        <v>3</v>
      </c>
      <c r="K374">
        <v>491.525103</v>
      </c>
      <c r="L374">
        <v>3.3748279999999999</v>
      </c>
      <c r="M374" t="s">
        <v>4</v>
      </c>
      <c r="N374">
        <v>34.991438000000002</v>
      </c>
      <c r="O374">
        <v>0.43437599999999998</v>
      </c>
      <c r="P374" t="s">
        <v>5</v>
      </c>
      <c r="Q374">
        <v>0</v>
      </c>
      <c r="R374">
        <v>0</v>
      </c>
      <c r="S374" t="s">
        <v>6</v>
      </c>
      <c r="T374">
        <v>25.697174</v>
      </c>
      <c r="U374">
        <v>3.7782999999999997E-2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1.305E-3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530.07241199999999</v>
      </c>
      <c r="I375">
        <v>4.3185909999999996</v>
      </c>
      <c r="J375" t="s">
        <v>3</v>
      </c>
      <c r="K375">
        <v>529.26871000000006</v>
      </c>
      <c r="L375">
        <v>4.3165589999999998</v>
      </c>
      <c r="M375" t="s">
        <v>4</v>
      </c>
      <c r="N375">
        <v>37.683619</v>
      </c>
      <c r="O375">
        <v>0.49952099999999999</v>
      </c>
      <c r="P375" t="s">
        <v>5</v>
      </c>
      <c r="Q375">
        <v>0</v>
      </c>
      <c r="R375">
        <v>0</v>
      </c>
      <c r="S375" t="s">
        <v>6</v>
      </c>
      <c r="T375">
        <v>27.663509000000001</v>
      </c>
      <c r="U375">
        <v>4.0869999999999997E-2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1.3029999999999999E-3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567.89528199999995</v>
      </c>
      <c r="I376">
        <v>4.7336929999999997</v>
      </c>
      <c r="J376" t="s">
        <v>3</v>
      </c>
      <c r="K376">
        <v>567.03425300000004</v>
      </c>
      <c r="L376">
        <v>4.729997</v>
      </c>
      <c r="M376" t="s">
        <v>4</v>
      </c>
      <c r="N376">
        <v>40.373666</v>
      </c>
      <c r="O376">
        <v>0.56936600000000004</v>
      </c>
      <c r="P376" t="s">
        <v>5</v>
      </c>
      <c r="Q376">
        <v>0</v>
      </c>
      <c r="R376">
        <v>0</v>
      </c>
      <c r="S376" t="s">
        <v>6</v>
      </c>
      <c r="T376">
        <v>29.62838</v>
      </c>
      <c r="U376">
        <v>4.1188000000000002E-2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605.70245799999998</v>
      </c>
      <c r="I377">
        <v>4.9327620000000003</v>
      </c>
      <c r="J377" t="s">
        <v>3</v>
      </c>
      <c r="K377">
        <v>604.78421400000002</v>
      </c>
      <c r="L377">
        <v>4.9285740000000002</v>
      </c>
      <c r="M377" t="s">
        <v>4</v>
      </c>
      <c r="N377">
        <v>43.066389000000001</v>
      </c>
      <c r="O377">
        <v>0.642571</v>
      </c>
      <c r="P377" t="s">
        <v>5</v>
      </c>
      <c r="Q377">
        <v>0</v>
      </c>
      <c r="R377">
        <v>0</v>
      </c>
      <c r="S377" t="s">
        <v>6</v>
      </c>
      <c r="T377">
        <v>31.612113000000001</v>
      </c>
      <c r="U377">
        <v>4.3064999999999999E-2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1.297E-3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643.51960799999995</v>
      </c>
      <c r="I378">
        <v>4.9428580000000002</v>
      </c>
      <c r="J378" t="s">
        <v>3</v>
      </c>
      <c r="K378">
        <v>642.54429400000004</v>
      </c>
      <c r="L378">
        <v>4.9412900000000004</v>
      </c>
      <c r="M378" t="s">
        <v>4</v>
      </c>
      <c r="N378">
        <v>45.755698000000002</v>
      </c>
      <c r="O378">
        <v>0.72507500000000003</v>
      </c>
      <c r="P378" t="s">
        <v>5</v>
      </c>
      <c r="Q378">
        <v>0</v>
      </c>
      <c r="R378">
        <v>0</v>
      </c>
      <c r="S378" t="s">
        <v>6</v>
      </c>
      <c r="T378">
        <v>33.570734999999999</v>
      </c>
      <c r="U378">
        <v>4.7021E-2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1.289E-3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681.38673600000004</v>
      </c>
      <c r="I379">
        <v>5.4963300000000004</v>
      </c>
      <c r="J379" t="s">
        <v>3</v>
      </c>
      <c r="K379">
        <v>680.35419400000001</v>
      </c>
      <c r="L379">
        <v>5.4964510000000004</v>
      </c>
      <c r="M379" t="s">
        <v>4</v>
      </c>
      <c r="N379">
        <v>48.447820999999998</v>
      </c>
      <c r="O379">
        <v>0.81410800000000005</v>
      </c>
      <c r="P379" t="s">
        <v>5</v>
      </c>
      <c r="Q379">
        <v>0</v>
      </c>
      <c r="R379">
        <v>0</v>
      </c>
      <c r="S379" t="s">
        <v>6</v>
      </c>
      <c r="T379">
        <v>35.530152999999999</v>
      </c>
      <c r="U379">
        <v>5.7001000000000003E-2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1.2819999999999999E-3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719.27788199999998</v>
      </c>
      <c r="I380">
        <v>5.8132820000000001</v>
      </c>
      <c r="J380" t="s">
        <v>3</v>
      </c>
      <c r="K380">
        <v>718.18810299999996</v>
      </c>
      <c r="L380">
        <v>5.8149829999999998</v>
      </c>
      <c r="M380" t="s">
        <v>4</v>
      </c>
      <c r="N380">
        <v>51.136688999999997</v>
      </c>
      <c r="O380">
        <v>0.90497000000000005</v>
      </c>
      <c r="P380" t="s">
        <v>5</v>
      </c>
      <c r="Q380">
        <v>0</v>
      </c>
      <c r="R380">
        <v>0</v>
      </c>
      <c r="S380" t="s">
        <v>6</v>
      </c>
      <c r="T380">
        <v>37.485221000000003</v>
      </c>
      <c r="U380">
        <v>6.8678000000000003E-2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1.2800000000000001E-3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757.23375699999997</v>
      </c>
      <c r="I381">
        <v>6.2434729999999998</v>
      </c>
      <c r="J381" t="s">
        <v>3</v>
      </c>
      <c r="K381">
        <v>756.08666700000003</v>
      </c>
      <c r="L381">
        <v>6.2475180000000003</v>
      </c>
      <c r="M381" t="s">
        <v>4</v>
      </c>
      <c r="N381">
        <v>53.830637000000003</v>
      </c>
      <c r="O381">
        <v>1.0090520000000001</v>
      </c>
      <c r="P381" t="s">
        <v>5</v>
      </c>
      <c r="Q381">
        <v>0</v>
      </c>
      <c r="R381">
        <v>0</v>
      </c>
      <c r="S381" t="s">
        <v>6</v>
      </c>
      <c r="T381">
        <v>39.434738000000003</v>
      </c>
      <c r="U381">
        <v>7.6423000000000005E-2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1.2780000000000001E-3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536.51687700000002</v>
      </c>
      <c r="I382">
        <v>1.17367</v>
      </c>
      <c r="J382" t="s">
        <v>3</v>
      </c>
      <c r="K382">
        <v>536.36280499999998</v>
      </c>
      <c r="L382">
        <v>1.172261</v>
      </c>
      <c r="M382" t="s">
        <v>4</v>
      </c>
      <c r="N382">
        <v>10.607664</v>
      </c>
      <c r="O382">
        <v>0.14149999999999999</v>
      </c>
      <c r="P382" t="s">
        <v>5</v>
      </c>
      <c r="Q382">
        <v>18.886406000000001</v>
      </c>
      <c r="R382">
        <v>0.27856999999999998</v>
      </c>
      <c r="S382" t="s">
        <v>6</v>
      </c>
      <c r="T382">
        <v>7.4868990000000002</v>
      </c>
      <c r="U382">
        <v>2.22E-4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6.3899999999999998E-3</v>
      </c>
      <c r="AG382">
        <v>1.8E-5</v>
      </c>
      <c r="AH382" t="s">
        <v>11</v>
      </c>
      <c r="AI382">
        <v>0.99464900000000001</v>
      </c>
      <c r="AJ382">
        <v>9.9999999999999995E-7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1072.911267</v>
      </c>
      <c r="I383">
        <v>3.5768149999999999</v>
      </c>
      <c r="J383" t="s">
        <v>3</v>
      </c>
      <c r="K383">
        <v>1072.6075679999999</v>
      </c>
      <c r="L383">
        <v>3.5746690000000001</v>
      </c>
      <c r="M383" t="s">
        <v>4</v>
      </c>
      <c r="N383">
        <v>21.191137999999999</v>
      </c>
      <c r="O383">
        <v>0.52118799999999998</v>
      </c>
      <c r="P383" t="s">
        <v>5</v>
      </c>
      <c r="Q383">
        <v>37.657639000000003</v>
      </c>
      <c r="R383">
        <v>0.94374599999999997</v>
      </c>
      <c r="S383" t="s">
        <v>6</v>
      </c>
      <c r="T383">
        <v>14.971847</v>
      </c>
      <c r="U383">
        <v>4.9200000000000003E-4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4.3439999999999998E-3</v>
      </c>
      <c r="AG383">
        <v>1.4E-5</v>
      </c>
      <c r="AH383" t="s">
        <v>11</v>
      </c>
      <c r="AI383">
        <v>0.99504599999999999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1609.4511769999999</v>
      </c>
      <c r="I384">
        <v>8.3958089999999999</v>
      </c>
      <c r="J384" t="s">
        <v>3</v>
      </c>
      <c r="K384">
        <v>1608.998257</v>
      </c>
      <c r="L384">
        <v>8.3946749999999994</v>
      </c>
      <c r="M384" t="s">
        <v>4</v>
      </c>
      <c r="N384">
        <v>31.754572</v>
      </c>
      <c r="O384">
        <v>1.0591140000000001</v>
      </c>
      <c r="P384" t="s">
        <v>5</v>
      </c>
      <c r="Q384">
        <v>56.466045999999999</v>
      </c>
      <c r="R384">
        <v>2.630617</v>
      </c>
      <c r="S384" t="s">
        <v>6</v>
      </c>
      <c r="T384">
        <v>22.465077999999998</v>
      </c>
      <c r="U384">
        <v>7.5299999999999998E-4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3.5400000000000002E-3</v>
      </c>
      <c r="AG384">
        <v>1.0000000000000001E-5</v>
      </c>
      <c r="AH384" t="s">
        <v>11</v>
      </c>
      <c r="AI384">
        <v>0.99507000000000001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2146.1027199999999</v>
      </c>
      <c r="I385">
        <v>10.280504000000001</v>
      </c>
      <c r="J385" t="s">
        <v>3</v>
      </c>
      <c r="K385">
        <v>2145.5001710000001</v>
      </c>
      <c r="L385">
        <v>10.277791000000001</v>
      </c>
      <c r="M385" t="s">
        <v>4</v>
      </c>
      <c r="N385">
        <v>42.360773000000002</v>
      </c>
      <c r="O385">
        <v>1.7587729999999999</v>
      </c>
      <c r="P385" t="s">
        <v>5</v>
      </c>
      <c r="Q385">
        <v>75.357168999999999</v>
      </c>
      <c r="R385">
        <v>3.4211230000000001</v>
      </c>
      <c r="S385" t="s">
        <v>6</v>
      </c>
      <c r="T385">
        <v>29.961331999999999</v>
      </c>
      <c r="U385">
        <v>1.1490000000000001E-3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2.934E-3</v>
      </c>
      <c r="AG385">
        <v>6.9999999999999999E-6</v>
      </c>
      <c r="AH385" t="s">
        <v>11</v>
      </c>
      <c r="AI385">
        <v>0.99508200000000002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2682.5729689999998</v>
      </c>
      <c r="I386">
        <v>12.579059000000001</v>
      </c>
      <c r="J386" t="s">
        <v>3</v>
      </c>
      <c r="K386">
        <v>2681.8211670000001</v>
      </c>
      <c r="L386">
        <v>12.576178000000001</v>
      </c>
      <c r="M386" t="s">
        <v>4</v>
      </c>
      <c r="N386">
        <v>52.915576000000001</v>
      </c>
      <c r="O386">
        <v>2.60738</v>
      </c>
      <c r="P386" t="s">
        <v>5</v>
      </c>
      <c r="Q386">
        <v>94.211183000000005</v>
      </c>
      <c r="R386">
        <v>3.891127</v>
      </c>
      <c r="S386" t="s">
        <v>6</v>
      </c>
      <c r="T386">
        <v>37.443237000000003</v>
      </c>
      <c r="U386">
        <v>1.305E-3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2.1440000000000001E-3</v>
      </c>
      <c r="AG386">
        <v>3.0000000000000001E-6</v>
      </c>
      <c r="AH386" t="s">
        <v>11</v>
      </c>
      <c r="AI386">
        <v>0.99510299999999996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3219.5405420000002</v>
      </c>
      <c r="I387">
        <v>17.326920999999999</v>
      </c>
      <c r="J387" t="s">
        <v>3</v>
      </c>
      <c r="K387">
        <v>3218.639424</v>
      </c>
      <c r="L387">
        <v>17.318315999999999</v>
      </c>
      <c r="M387" t="s">
        <v>4</v>
      </c>
      <c r="N387">
        <v>63.485362000000002</v>
      </c>
      <c r="O387">
        <v>3.6966969999999999</v>
      </c>
      <c r="P387" t="s">
        <v>5</v>
      </c>
      <c r="Q387">
        <v>113.42046999999999</v>
      </c>
      <c r="R387">
        <v>4.9239860000000002</v>
      </c>
      <c r="S387" t="s">
        <v>6</v>
      </c>
      <c r="T387">
        <v>44.919750000000001</v>
      </c>
      <c r="U387">
        <v>2.4099999999999998E-3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1.6999999999999999E-3</v>
      </c>
      <c r="AG387">
        <v>9.9999999999999995E-7</v>
      </c>
      <c r="AH387" t="s">
        <v>11</v>
      </c>
      <c r="AI387">
        <v>0.99510500000000002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3756.284404</v>
      </c>
      <c r="I388">
        <v>22.478684999999999</v>
      </c>
      <c r="J388" t="s">
        <v>3</v>
      </c>
      <c r="K388">
        <v>3755.2340720000002</v>
      </c>
      <c r="L388">
        <v>22.465368000000002</v>
      </c>
      <c r="M388" t="s">
        <v>4</v>
      </c>
      <c r="N388">
        <v>74.053647999999995</v>
      </c>
      <c r="O388">
        <v>4.9036499999999998</v>
      </c>
      <c r="P388" t="s">
        <v>5</v>
      </c>
      <c r="Q388">
        <v>132.51650000000001</v>
      </c>
      <c r="R388">
        <v>6.1241079999999997</v>
      </c>
      <c r="S388" t="s">
        <v>6</v>
      </c>
      <c r="T388">
        <v>52.396523000000002</v>
      </c>
      <c r="U388">
        <v>2.624E-3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1.6590000000000001E-3</v>
      </c>
      <c r="AG388">
        <v>9.9999999999999995E-7</v>
      </c>
      <c r="AH388" t="s">
        <v>11</v>
      </c>
      <c r="AI388">
        <v>0.99510699999999996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4293.1575199999997</v>
      </c>
      <c r="I389">
        <v>26.433453</v>
      </c>
      <c r="J389" t="s">
        <v>3</v>
      </c>
      <c r="K389">
        <v>4291.9579100000001</v>
      </c>
      <c r="L389">
        <v>26.417553000000002</v>
      </c>
      <c r="M389" t="s">
        <v>4</v>
      </c>
      <c r="N389">
        <v>84.661098999999993</v>
      </c>
      <c r="O389">
        <v>6.3190489999999997</v>
      </c>
      <c r="P389" t="s">
        <v>5</v>
      </c>
      <c r="Q389">
        <v>151.674001</v>
      </c>
      <c r="R389">
        <v>6.928382</v>
      </c>
      <c r="S389" t="s">
        <v>6</v>
      </c>
      <c r="T389">
        <v>59.874217999999999</v>
      </c>
      <c r="U389">
        <v>3.0070000000000001E-3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1.5920000000000001E-3</v>
      </c>
      <c r="AG389">
        <v>0</v>
      </c>
      <c r="AH389" t="s">
        <v>11</v>
      </c>
      <c r="AI389">
        <v>0.99511000000000005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4829.9681540000001</v>
      </c>
      <c r="I390">
        <v>28.986543000000001</v>
      </c>
      <c r="J390" t="s">
        <v>3</v>
      </c>
      <c r="K390">
        <v>4828.6191500000004</v>
      </c>
      <c r="L390">
        <v>28.97034</v>
      </c>
      <c r="M390" t="s">
        <v>4</v>
      </c>
      <c r="N390">
        <v>95.253502999999995</v>
      </c>
      <c r="O390">
        <v>7.9543590000000002</v>
      </c>
      <c r="P390" t="s">
        <v>5</v>
      </c>
      <c r="Q390">
        <v>170.70761300000001</v>
      </c>
      <c r="R390">
        <v>7.9957089999999997</v>
      </c>
      <c r="S390" t="s">
        <v>6</v>
      </c>
      <c r="T390">
        <v>67.368065000000001</v>
      </c>
      <c r="U390">
        <v>3.5430000000000001E-3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1.5920000000000001E-3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5366.6736330000003</v>
      </c>
      <c r="I391">
        <v>30.930094</v>
      </c>
      <c r="J391" t="s">
        <v>3</v>
      </c>
      <c r="K391">
        <v>5365.1753710000003</v>
      </c>
      <c r="L391">
        <v>30.910418</v>
      </c>
      <c r="M391" t="s">
        <v>4</v>
      </c>
      <c r="N391">
        <v>105.838902</v>
      </c>
      <c r="O391">
        <v>9.8282860000000003</v>
      </c>
      <c r="P391" t="s">
        <v>5</v>
      </c>
      <c r="Q391">
        <v>189.80324200000001</v>
      </c>
      <c r="R391">
        <v>9.2642559999999996</v>
      </c>
      <c r="S391" t="s">
        <v>6</v>
      </c>
      <c r="T391">
        <v>74.883587000000006</v>
      </c>
      <c r="U391">
        <v>3.4350000000000001E-3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1.5139999999999999E-3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5903.2856540000002</v>
      </c>
      <c r="I392">
        <v>35.196219999999997</v>
      </c>
      <c r="J392" t="s">
        <v>3</v>
      </c>
      <c r="K392">
        <v>5901.6384079999998</v>
      </c>
      <c r="L392">
        <v>35.182882999999997</v>
      </c>
      <c r="M392" t="s">
        <v>4</v>
      </c>
      <c r="N392">
        <v>116.371426</v>
      </c>
      <c r="O392">
        <v>11.851247000000001</v>
      </c>
      <c r="P392" t="s">
        <v>5</v>
      </c>
      <c r="Q392">
        <v>208.93399400000001</v>
      </c>
      <c r="R392">
        <v>10.81222</v>
      </c>
      <c r="S392" t="s">
        <v>6</v>
      </c>
      <c r="T392">
        <v>82.403161999999995</v>
      </c>
      <c r="U392">
        <v>4.1879999999999999E-3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1.48E-3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6440.0283300000001</v>
      </c>
      <c r="I393">
        <v>41.994694000000003</v>
      </c>
      <c r="J393" t="s">
        <v>3</v>
      </c>
      <c r="K393">
        <v>6438.2318949999999</v>
      </c>
      <c r="L393">
        <v>41.989956999999997</v>
      </c>
      <c r="M393" t="s">
        <v>4</v>
      </c>
      <c r="N393">
        <v>126.903282</v>
      </c>
      <c r="O393">
        <v>14.111383999999999</v>
      </c>
      <c r="P393" t="s">
        <v>5</v>
      </c>
      <c r="Q393">
        <v>228.08019999999999</v>
      </c>
      <c r="R393">
        <v>12.745463000000001</v>
      </c>
      <c r="S393" t="s">
        <v>6</v>
      </c>
      <c r="T393">
        <v>89.924452000000002</v>
      </c>
      <c r="U393">
        <v>4.6740000000000002E-3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1.4790000000000001E-3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6976.6800780000003</v>
      </c>
      <c r="I394">
        <v>50.316578</v>
      </c>
      <c r="J394" t="s">
        <v>3</v>
      </c>
      <c r="K394">
        <v>6974.7340919999997</v>
      </c>
      <c r="L394">
        <v>50.314703000000002</v>
      </c>
      <c r="M394" t="s">
        <v>4</v>
      </c>
      <c r="N394">
        <v>137.49349100000001</v>
      </c>
      <c r="O394">
        <v>15.980988999999999</v>
      </c>
      <c r="P394" t="s">
        <v>5</v>
      </c>
      <c r="Q394">
        <v>247.09269900000001</v>
      </c>
      <c r="R394">
        <v>14.507403</v>
      </c>
      <c r="S394" t="s">
        <v>6</v>
      </c>
      <c r="T394">
        <v>97.443848000000003</v>
      </c>
      <c r="U394">
        <v>4.7190000000000001E-3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1.472E-3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7513.235361</v>
      </c>
      <c r="I395">
        <v>57.375174999999999</v>
      </c>
      <c r="J395" t="s">
        <v>3</v>
      </c>
      <c r="K395">
        <v>7511.1402049999997</v>
      </c>
      <c r="L395">
        <v>57.374746000000002</v>
      </c>
      <c r="M395" t="s">
        <v>4</v>
      </c>
      <c r="N395">
        <v>148.08809099999999</v>
      </c>
      <c r="O395">
        <v>18.298107000000002</v>
      </c>
      <c r="P395" t="s">
        <v>5</v>
      </c>
      <c r="Q395">
        <v>266.19752799999998</v>
      </c>
      <c r="R395">
        <v>15.346296000000001</v>
      </c>
      <c r="S395" t="s">
        <v>6</v>
      </c>
      <c r="T395">
        <v>104.965625</v>
      </c>
      <c r="U395">
        <v>5.2900000000000004E-3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1.4400000000000001E-3</v>
      </c>
      <c r="AG395">
        <v>0</v>
      </c>
      <c r="AH395" t="s">
        <v>11</v>
      </c>
      <c r="AI395">
        <v>0.99511400000000005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8050.1600289999997</v>
      </c>
      <c r="I396">
        <v>61.994303000000002</v>
      </c>
      <c r="J396" t="s">
        <v>3</v>
      </c>
      <c r="K396">
        <v>8047.915293</v>
      </c>
      <c r="L396">
        <v>62.001420000000003</v>
      </c>
      <c r="M396" t="s">
        <v>4</v>
      </c>
      <c r="N396">
        <v>158.70166399999999</v>
      </c>
      <c r="O396">
        <v>21.282955000000001</v>
      </c>
      <c r="P396" t="s">
        <v>5</v>
      </c>
      <c r="Q396">
        <v>285.50822499999998</v>
      </c>
      <c r="R396">
        <v>16.283543000000002</v>
      </c>
      <c r="S396" t="s">
        <v>6</v>
      </c>
      <c r="T396">
        <v>112.489029</v>
      </c>
      <c r="U396">
        <v>7.2740000000000001E-3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1.439E-3</v>
      </c>
      <c r="AG396">
        <v>0</v>
      </c>
      <c r="AH396" t="s">
        <v>11</v>
      </c>
      <c r="AI396">
        <v>0.99511400000000005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8586.9967579999993</v>
      </c>
      <c r="I397">
        <v>70.442181000000005</v>
      </c>
      <c r="J397" t="s">
        <v>3</v>
      </c>
      <c r="K397">
        <v>8584.6022269999994</v>
      </c>
      <c r="L397">
        <v>70.461607000000001</v>
      </c>
      <c r="M397" t="s">
        <v>4</v>
      </c>
      <c r="N397">
        <v>169.30342999999999</v>
      </c>
      <c r="O397">
        <v>24.137127</v>
      </c>
      <c r="P397" t="s">
        <v>5</v>
      </c>
      <c r="Q397">
        <v>304.88680799999997</v>
      </c>
      <c r="R397">
        <v>19.644845</v>
      </c>
      <c r="S397" t="s">
        <v>6</v>
      </c>
      <c r="T397">
        <v>120.009146</v>
      </c>
      <c r="U397">
        <v>7.3949999999999997E-3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1.439E-3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9123.8312110000006</v>
      </c>
      <c r="I398">
        <v>78.408837000000005</v>
      </c>
      <c r="J398" t="s">
        <v>3</v>
      </c>
      <c r="K398">
        <v>9121.2876950000009</v>
      </c>
      <c r="L398">
        <v>78.435750999999996</v>
      </c>
      <c r="M398" t="s">
        <v>4</v>
      </c>
      <c r="N398">
        <v>179.833124</v>
      </c>
      <c r="O398">
        <v>27.090309999999999</v>
      </c>
      <c r="P398" t="s">
        <v>5</v>
      </c>
      <c r="Q398">
        <v>324.27566300000001</v>
      </c>
      <c r="R398">
        <v>22.447913</v>
      </c>
      <c r="S398" t="s">
        <v>6</v>
      </c>
      <c r="T398">
        <v>127.529118</v>
      </c>
      <c r="U398">
        <v>8.0289999999999997E-3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1.397E-3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9660.6825779999999</v>
      </c>
      <c r="I399">
        <v>87.904739000000006</v>
      </c>
      <c r="J399" t="s">
        <v>3</v>
      </c>
      <c r="K399">
        <v>9657.9895699999997</v>
      </c>
      <c r="L399">
        <v>87.946848000000003</v>
      </c>
      <c r="M399" t="s">
        <v>4</v>
      </c>
      <c r="N399">
        <v>190.371387</v>
      </c>
      <c r="O399">
        <v>30.168686000000001</v>
      </c>
      <c r="P399" t="s">
        <v>5</v>
      </c>
      <c r="Q399">
        <v>343.62575299999997</v>
      </c>
      <c r="R399">
        <v>25.433323000000001</v>
      </c>
      <c r="S399" t="s">
        <v>6</v>
      </c>
      <c r="T399">
        <v>134.97035500000001</v>
      </c>
      <c r="U399">
        <v>9.0740000000000005E-3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1.3940000000000001E-3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10197.360859</v>
      </c>
      <c r="I400">
        <v>96.378050000000002</v>
      </c>
      <c r="J400" t="s">
        <v>3</v>
      </c>
      <c r="K400">
        <v>10194.518593999999</v>
      </c>
      <c r="L400">
        <v>96.434455</v>
      </c>
      <c r="M400" t="s">
        <v>4</v>
      </c>
      <c r="N400">
        <v>200.91372000000001</v>
      </c>
      <c r="O400">
        <v>33.671114000000003</v>
      </c>
      <c r="P400" t="s">
        <v>5</v>
      </c>
      <c r="Q400">
        <v>362.96076799999997</v>
      </c>
      <c r="R400">
        <v>27.256022000000002</v>
      </c>
      <c r="S400" t="s">
        <v>6</v>
      </c>
      <c r="T400">
        <v>142.405204</v>
      </c>
      <c r="U400">
        <v>8.9490000000000004E-3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1.351E-3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10734.197733999999</v>
      </c>
      <c r="I401">
        <v>103.81342600000001</v>
      </c>
      <c r="J401" t="s">
        <v>3</v>
      </c>
      <c r="K401">
        <v>10731.205898</v>
      </c>
      <c r="L401">
        <v>103.86141499999999</v>
      </c>
      <c r="M401" t="s">
        <v>4</v>
      </c>
      <c r="N401">
        <v>211.50349</v>
      </c>
      <c r="O401">
        <v>37.271636000000001</v>
      </c>
      <c r="P401" t="s">
        <v>5</v>
      </c>
      <c r="Q401">
        <v>382.434752</v>
      </c>
      <c r="R401">
        <v>30.609006000000001</v>
      </c>
      <c r="S401" t="s">
        <v>6</v>
      </c>
      <c r="T401">
        <v>149.84234000000001</v>
      </c>
      <c r="U401">
        <v>8.7910000000000002E-3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1.3470000000000001E-3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524.22487699999999</v>
      </c>
      <c r="I402">
        <v>1.2865089999999999</v>
      </c>
      <c r="J402" t="s">
        <v>3</v>
      </c>
      <c r="K402">
        <v>524.07124599999997</v>
      </c>
      <c r="L402">
        <v>1.2862070000000001</v>
      </c>
      <c r="M402" t="s">
        <v>4</v>
      </c>
      <c r="N402">
        <v>10.506664000000001</v>
      </c>
      <c r="O402">
        <v>6.9674E-2</v>
      </c>
      <c r="P402" t="s">
        <v>5</v>
      </c>
      <c r="Q402">
        <v>0</v>
      </c>
      <c r="R402">
        <v>0</v>
      </c>
      <c r="S402" t="s">
        <v>6</v>
      </c>
      <c r="T402">
        <v>7.6439690000000002</v>
      </c>
      <c r="U402">
        <v>4.17E-4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6.3709999999999999E-3</v>
      </c>
      <c r="AG402">
        <v>1.5999999999999999E-5</v>
      </c>
      <c r="AH402" t="s">
        <v>11</v>
      </c>
      <c r="AI402">
        <v>0.99487300000000001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1048.8200830000001</v>
      </c>
      <c r="I403">
        <v>4.564362</v>
      </c>
      <c r="J403" t="s">
        <v>3</v>
      </c>
      <c r="K403">
        <v>1048.5164259999999</v>
      </c>
      <c r="L403">
        <v>4.5618239999999997</v>
      </c>
      <c r="M403" t="s">
        <v>4</v>
      </c>
      <c r="N403">
        <v>20.992642</v>
      </c>
      <c r="O403">
        <v>0.11677899999999999</v>
      </c>
      <c r="P403" t="s">
        <v>5</v>
      </c>
      <c r="Q403">
        <v>0</v>
      </c>
      <c r="R403">
        <v>0</v>
      </c>
      <c r="S403" t="s">
        <v>6</v>
      </c>
      <c r="T403">
        <v>15.288627</v>
      </c>
      <c r="U403">
        <v>1.758E-3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4.0379999999999999E-3</v>
      </c>
      <c r="AG403">
        <v>1.1E-5</v>
      </c>
      <c r="AH403" t="s">
        <v>11</v>
      </c>
      <c r="AI403">
        <v>0.99504899999999996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1573.053193</v>
      </c>
      <c r="I404">
        <v>6.3262980000000004</v>
      </c>
      <c r="J404" t="s">
        <v>3</v>
      </c>
      <c r="K404">
        <v>1572.5998119999999</v>
      </c>
      <c r="L404">
        <v>6.3200409999999998</v>
      </c>
      <c r="M404" t="s">
        <v>4</v>
      </c>
      <c r="N404">
        <v>31.422671999999999</v>
      </c>
      <c r="O404">
        <v>0.14182900000000001</v>
      </c>
      <c r="P404" t="s">
        <v>5</v>
      </c>
      <c r="Q404">
        <v>0</v>
      </c>
      <c r="R404">
        <v>0</v>
      </c>
      <c r="S404" t="s">
        <v>6</v>
      </c>
      <c r="T404">
        <v>22.938442999999999</v>
      </c>
      <c r="U404">
        <v>2.8500000000000001E-3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2.7810000000000001E-3</v>
      </c>
      <c r="AG404">
        <v>6.0000000000000002E-6</v>
      </c>
      <c r="AH404" t="s">
        <v>11</v>
      </c>
      <c r="AI404">
        <v>0.99509800000000004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2097.0938569999998</v>
      </c>
      <c r="I405">
        <v>8.0081849999999992</v>
      </c>
      <c r="J405" t="s">
        <v>3</v>
      </c>
      <c r="K405">
        <v>2096.49127</v>
      </c>
      <c r="L405">
        <v>8.0059810000000002</v>
      </c>
      <c r="M405" t="s">
        <v>4</v>
      </c>
      <c r="N405">
        <v>41.848947000000003</v>
      </c>
      <c r="O405">
        <v>0.21932299999999999</v>
      </c>
      <c r="P405" t="s">
        <v>5</v>
      </c>
      <c r="Q405">
        <v>0</v>
      </c>
      <c r="R405">
        <v>0</v>
      </c>
      <c r="S405" t="s">
        <v>6</v>
      </c>
      <c r="T405">
        <v>30.583071</v>
      </c>
      <c r="U405">
        <v>3.0899999999999999E-3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2.0040000000000001E-3</v>
      </c>
      <c r="AG405">
        <v>9.9999999999999995E-7</v>
      </c>
      <c r="AH405" t="s">
        <v>11</v>
      </c>
      <c r="AI405">
        <v>0.99510399999999999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2621.128921</v>
      </c>
      <c r="I406">
        <v>8.9175740000000001</v>
      </c>
      <c r="J406" t="s">
        <v>3</v>
      </c>
      <c r="K406">
        <v>2620.377144</v>
      </c>
      <c r="L406">
        <v>8.914479</v>
      </c>
      <c r="M406" t="s">
        <v>4</v>
      </c>
      <c r="N406">
        <v>52.315618000000001</v>
      </c>
      <c r="O406">
        <v>0.28142699999999998</v>
      </c>
      <c r="P406" t="s">
        <v>5</v>
      </c>
      <c r="Q406">
        <v>0</v>
      </c>
      <c r="R406">
        <v>0</v>
      </c>
      <c r="S406" t="s">
        <v>6</v>
      </c>
      <c r="T406">
        <v>38.215240999999999</v>
      </c>
      <c r="U406">
        <v>3.5270000000000002E-3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1.769E-3</v>
      </c>
      <c r="AG406">
        <v>9.9999999999999995E-7</v>
      </c>
      <c r="AH406" t="s">
        <v>11</v>
      </c>
      <c r="AI406">
        <v>0.99510900000000002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3145.2521339999998</v>
      </c>
      <c r="I407">
        <v>9.7936739999999993</v>
      </c>
      <c r="J407" t="s">
        <v>3</v>
      </c>
      <c r="K407">
        <v>3144.3514110000001</v>
      </c>
      <c r="L407">
        <v>9.7941450000000003</v>
      </c>
      <c r="M407" t="s">
        <v>4</v>
      </c>
      <c r="N407">
        <v>62.779466999999997</v>
      </c>
      <c r="O407">
        <v>0.361734</v>
      </c>
      <c r="P407" t="s">
        <v>5</v>
      </c>
      <c r="Q407">
        <v>0</v>
      </c>
      <c r="R407">
        <v>0</v>
      </c>
      <c r="S407" t="s">
        <v>6</v>
      </c>
      <c r="T407">
        <v>45.840390999999997</v>
      </c>
      <c r="U407">
        <v>3.9199999999999999E-3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1.6930000000000001E-3</v>
      </c>
      <c r="AG407">
        <v>9.9999999999999995E-7</v>
      </c>
      <c r="AH407" t="s">
        <v>11</v>
      </c>
      <c r="AI407">
        <v>0.99511099999999997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3670.2698190000001</v>
      </c>
      <c r="I408">
        <v>23.347792999999999</v>
      </c>
      <c r="J408" t="s">
        <v>3</v>
      </c>
      <c r="K408">
        <v>3669.2195069999998</v>
      </c>
      <c r="L408">
        <v>23.330848</v>
      </c>
      <c r="M408" t="s">
        <v>4</v>
      </c>
      <c r="N408">
        <v>73.240329000000003</v>
      </c>
      <c r="O408">
        <v>0.44166</v>
      </c>
      <c r="P408" t="s">
        <v>5</v>
      </c>
      <c r="Q408">
        <v>0</v>
      </c>
      <c r="R408">
        <v>0</v>
      </c>
      <c r="S408" t="s">
        <v>6</v>
      </c>
      <c r="T408">
        <v>53.482936000000002</v>
      </c>
      <c r="U408">
        <v>6.3959999999999998E-3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1.513E-3</v>
      </c>
      <c r="AG408">
        <v>0</v>
      </c>
      <c r="AH408" t="s">
        <v>11</v>
      </c>
      <c r="AI408">
        <v>0.995112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4196.0651760000001</v>
      </c>
      <c r="I409">
        <v>139.83622199999999</v>
      </c>
      <c r="J409" t="s">
        <v>3</v>
      </c>
      <c r="K409">
        <v>4194.8649509999996</v>
      </c>
      <c r="L409">
        <v>139.76345599999999</v>
      </c>
      <c r="M409" t="s">
        <v>4</v>
      </c>
      <c r="N409">
        <v>83.748778999999999</v>
      </c>
      <c r="O409">
        <v>0.52046700000000001</v>
      </c>
      <c r="P409" t="s">
        <v>5</v>
      </c>
      <c r="Q409">
        <v>0</v>
      </c>
      <c r="R409">
        <v>0</v>
      </c>
      <c r="S409" t="s">
        <v>6</v>
      </c>
      <c r="T409">
        <v>61.128236000000001</v>
      </c>
      <c r="U409">
        <v>2.1193E-2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1.48E-3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4720.0179390000003</v>
      </c>
      <c r="I410">
        <v>141.387449</v>
      </c>
      <c r="J410" t="s">
        <v>3</v>
      </c>
      <c r="K410">
        <v>4718.6680960000003</v>
      </c>
      <c r="L410">
        <v>141.304529</v>
      </c>
      <c r="M410" t="s">
        <v>4</v>
      </c>
      <c r="N410">
        <v>94.184681999999995</v>
      </c>
      <c r="O410">
        <v>0.59747700000000004</v>
      </c>
      <c r="P410" t="s">
        <v>5</v>
      </c>
      <c r="Q410">
        <v>0</v>
      </c>
      <c r="R410">
        <v>0</v>
      </c>
      <c r="S410" t="s">
        <v>6</v>
      </c>
      <c r="T410">
        <v>68.780144000000007</v>
      </c>
      <c r="U410">
        <v>2.2363999999999998E-2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1.444E-3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5244.1770210000004</v>
      </c>
      <c r="I411">
        <v>139.33208500000001</v>
      </c>
      <c r="J411" t="s">
        <v>3</v>
      </c>
      <c r="K411">
        <v>5242.6777339999999</v>
      </c>
      <c r="L411">
        <v>139.25412399999999</v>
      </c>
      <c r="M411" t="s">
        <v>4</v>
      </c>
      <c r="N411">
        <v>104.633769</v>
      </c>
      <c r="O411">
        <v>0.60813700000000004</v>
      </c>
      <c r="P411" t="s">
        <v>5</v>
      </c>
      <c r="Q411">
        <v>0</v>
      </c>
      <c r="R411">
        <v>0</v>
      </c>
      <c r="S411" t="s">
        <v>6</v>
      </c>
      <c r="T411">
        <v>76.452151999999998</v>
      </c>
      <c r="U411">
        <v>2.2627000000000001E-2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1.4400000000000001E-3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5768.844658</v>
      </c>
      <c r="I412">
        <v>139.59057999999999</v>
      </c>
      <c r="J412" t="s">
        <v>3</v>
      </c>
      <c r="K412">
        <v>5767.1956929999997</v>
      </c>
      <c r="L412">
        <v>139.51400699999999</v>
      </c>
      <c r="M412" t="s">
        <v>4</v>
      </c>
      <c r="N412">
        <v>115.12954999999999</v>
      </c>
      <c r="O412">
        <v>0.69434700000000005</v>
      </c>
      <c r="P412" t="s">
        <v>5</v>
      </c>
      <c r="Q412">
        <v>0</v>
      </c>
      <c r="R412">
        <v>0</v>
      </c>
      <c r="S412" t="s">
        <v>6</v>
      </c>
      <c r="T412">
        <v>84.136914000000004</v>
      </c>
      <c r="U412">
        <v>2.4830000000000001E-2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1.3990000000000001E-3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6293.0073629999997</v>
      </c>
      <c r="I413">
        <v>138.80822699999999</v>
      </c>
      <c r="J413" t="s">
        <v>3</v>
      </c>
      <c r="K413">
        <v>6291.209355</v>
      </c>
      <c r="L413">
        <v>138.73752200000001</v>
      </c>
      <c r="M413" t="s">
        <v>4</v>
      </c>
      <c r="N413">
        <v>125.581501</v>
      </c>
      <c r="O413">
        <v>0.87498799999999999</v>
      </c>
      <c r="P413" t="s">
        <v>5</v>
      </c>
      <c r="Q413">
        <v>0</v>
      </c>
      <c r="R413">
        <v>0</v>
      </c>
      <c r="S413" t="s">
        <v>6</v>
      </c>
      <c r="T413">
        <v>91.812826000000001</v>
      </c>
      <c r="U413">
        <v>2.5524999999999999E-2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1.371E-3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6817.1961430000001</v>
      </c>
      <c r="I414">
        <v>138.901332</v>
      </c>
      <c r="J414" t="s">
        <v>3</v>
      </c>
      <c r="K414">
        <v>6815.248799</v>
      </c>
      <c r="L414">
        <v>138.83158399999999</v>
      </c>
      <c r="M414" t="s">
        <v>4</v>
      </c>
      <c r="N414">
        <v>136.04151200000001</v>
      </c>
      <c r="O414">
        <v>1.0200020000000001</v>
      </c>
      <c r="P414" t="s">
        <v>5</v>
      </c>
      <c r="Q414">
        <v>0</v>
      </c>
      <c r="R414">
        <v>0</v>
      </c>
      <c r="S414" t="s">
        <v>6</v>
      </c>
      <c r="T414">
        <v>99.484458000000004</v>
      </c>
      <c r="U414">
        <v>2.5925E-2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1.3649999999999999E-3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7472.8541109999996</v>
      </c>
      <c r="I415">
        <v>867281.66856699996</v>
      </c>
      <c r="J415" t="s">
        <v>3</v>
      </c>
      <c r="K415">
        <v>7470.7573140000004</v>
      </c>
      <c r="L415">
        <v>867277.00353099999</v>
      </c>
      <c r="M415" t="s">
        <v>4</v>
      </c>
      <c r="N415">
        <v>146.49783099999999</v>
      </c>
      <c r="O415">
        <v>1.179657</v>
      </c>
      <c r="P415" t="s">
        <v>5</v>
      </c>
      <c r="Q415">
        <v>0</v>
      </c>
      <c r="R415">
        <v>0</v>
      </c>
      <c r="S415" t="s">
        <v>6</v>
      </c>
      <c r="T415">
        <v>107.642258</v>
      </c>
      <c r="U415">
        <v>12.665622000000001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1.299E-3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7997.1234080000004</v>
      </c>
      <c r="I416">
        <v>867506.12847700005</v>
      </c>
      <c r="J416" t="s">
        <v>3</v>
      </c>
      <c r="K416">
        <v>7994.8776170000001</v>
      </c>
      <c r="L416">
        <v>867500.05229599995</v>
      </c>
      <c r="M416" t="s">
        <v>4</v>
      </c>
      <c r="N416">
        <v>157.02032</v>
      </c>
      <c r="O416">
        <v>1.232907</v>
      </c>
      <c r="P416" t="s">
        <v>5</v>
      </c>
      <c r="Q416">
        <v>0</v>
      </c>
      <c r="R416">
        <v>0</v>
      </c>
      <c r="S416" t="s">
        <v>6</v>
      </c>
      <c r="T416">
        <v>115.310401</v>
      </c>
      <c r="U416">
        <v>12.592437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1.2949999999999999E-3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8521.7576370000006</v>
      </c>
      <c r="I417">
        <v>871180.55159299995</v>
      </c>
      <c r="J417" t="s">
        <v>3</v>
      </c>
      <c r="K417">
        <v>8519.3621289999992</v>
      </c>
      <c r="L417">
        <v>871171.42021400004</v>
      </c>
      <c r="M417" t="s">
        <v>4</v>
      </c>
      <c r="N417">
        <v>167.48657299999999</v>
      </c>
      <c r="O417">
        <v>1.356104</v>
      </c>
      <c r="P417" t="s">
        <v>5</v>
      </c>
      <c r="Q417">
        <v>0</v>
      </c>
      <c r="R417">
        <v>0</v>
      </c>
      <c r="S417" t="s">
        <v>6</v>
      </c>
      <c r="T417">
        <v>122.985096</v>
      </c>
      <c r="U417">
        <v>12.646474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1.292E-3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9045.9929690000008</v>
      </c>
      <c r="I418">
        <v>874302.786983</v>
      </c>
      <c r="J418" t="s">
        <v>3</v>
      </c>
      <c r="K418">
        <v>9043.4482420000004</v>
      </c>
      <c r="L418">
        <v>874290.45559799997</v>
      </c>
      <c r="M418" t="s">
        <v>4</v>
      </c>
      <c r="N418">
        <v>177.894068</v>
      </c>
      <c r="O418">
        <v>1.423413</v>
      </c>
      <c r="P418" t="s">
        <v>5</v>
      </c>
      <c r="Q418">
        <v>0</v>
      </c>
      <c r="R418">
        <v>0</v>
      </c>
      <c r="S418" t="s">
        <v>6</v>
      </c>
      <c r="T418">
        <v>130.62875500000001</v>
      </c>
      <c r="U418">
        <v>12.716493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1.292E-3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9570.134102</v>
      </c>
      <c r="I419">
        <v>875314.95154200005</v>
      </c>
      <c r="J419" t="s">
        <v>3</v>
      </c>
      <c r="K419">
        <v>9567.4404689999992</v>
      </c>
      <c r="L419">
        <v>875301.95369400003</v>
      </c>
      <c r="M419" t="s">
        <v>4</v>
      </c>
      <c r="N419">
        <v>188.310756</v>
      </c>
      <c r="O419">
        <v>1.6447639999999999</v>
      </c>
      <c r="P419" t="s">
        <v>5</v>
      </c>
      <c r="Q419">
        <v>0</v>
      </c>
      <c r="R419">
        <v>0</v>
      </c>
      <c r="S419" t="s">
        <v>6</v>
      </c>
      <c r="T419">
        <v>138.21481700000001</v>
      </c>
      <c r="U419">
        <v>12.748058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10094.447109000001</v>
      </c>
      <c r="I420">
        <v>875956.24775500002</v>
      </c>
      <c r="J420" t="s">
        <v>3</v>
      </c>
      <c r="K420">
        <v>10091.603906</v>
      </c>
      <c r="L420">
        <v>875943.01434600004</v>
      </c>
      <c r="M420" t="s">
        <v>4</v>
      </c>
      <c r="N420">
        <v>198.74967699999999</v>
      </c>
      <c r="O420">
        <v>1.7734810000000001</v>
      </c>
      <c r="P420" t="s">
        <v>5</v>
      </c>
      <c r="Q420">
        <v>0</v>
      </c>
      <c r="R420">
        <v>0</v>
      </c>
      <c r="S420" t="s">
        <v>6</v>
      </c>
      <c r="T420">
        <v>145.80025499999999</v>
      </c>
      <c r="U420">
        <v>12.772472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1.2899999999999999E-3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10618.561132999999</v>
      </c>
      <c r="I421">
        <v>875678.06552599999</v>
      </c>
      <c r="J421" t="s">
        <v>3</v>
      </c>
      <c r="K421">
        <v>10615.56875</v>
      </c>
      <c r="L421">
        <v>875665.03262800002</v>
      </c>
      <c r="M421" t="s">
        <v>4</v>
      </c>
      <c r="N421">
        <v>209.25990100000001</v>
      </c>
      <c r="O421">
        <v>1.944617</v>
      </c>
      <c r="P421" t="s">
        <v>5</v>
      </c>
      <c r="Q421">
        <v>0</v>
      </c>
      <c r="R421">
        <v>0</v>
      </c>
      <c r="S421" t="s">
        <v>6</v>
      </c>
      <c r="T421">
        <v>153.383701</v>
      </c>
      <c r="U421">
        <v>12.765314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1.2869999999999999E-3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43.218527999999999</v>
      </c>
      <c r="I422">
        <v>0.22254599999999999</v>
      </c>
      <c r="J422" t="s">
        <v>3</v>
      </c>
      <c r="K422">
        <v>43.159418000000002</v>
      </c>
      <c r="L422">
        <v>0.22211800000000001</v>
      </c>
      <c r="M422" t="s">
        <v>4</v>
      </c>
      <c r="N422">
        <v>2.679338</v>
      </c>
      <c r="O422">
        <v>4.44E-4</v>
      </c>
      <c r="P422" t="s">
        <v>5</v>
      </c>
      <c r="Q422">
        <v>7.1374219999999999</v>
      </c>
      <c r="R422">
        <v>4.2229999999999997E-2</v>
      </c>
      <c r="S422" t="s">
        <v>6</v>
      </c>
      <c r="T422">
        <v>1.9842900000000001</v>
      </c>
      <c r="U422">
        <v>9.1E-4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6.2599999999999999E-3</v>
      </c>
      <c r="AG422">
        <v>1.8E-5</v>
      </c>
      <c r="AH422" t="s">
        <v>11</v>
      </c>
      <c r="AI422">
        <v>0.99492100000000006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86.030604999999994</v>
      </c>
      <c r="I423">
        <v>0.43879299999999999</v>
      </c>
      <c r="J423" t="s">
        <v>3</v>
      </c>
      <c r="K423">
        <v>85.913230999999996</v>
      </c>
      <c r="L423">
        <v>0.438274</v>
      </c>
      <c r="M423" t="s">
        <v>4</v>
      </c>
      <c r="N423">
        <v>5.3571080000000002</v>
      </c>
      <c r="O423">
        <v>6.2E-4</v>
      </c>
      <c r="P423" t="s">
        <v>5</v>
      </c>
      <c r="Q423">
        <v>14.086377000000001</v>
      </c>
      <c r="R423">
        <v>9.7413E-2</v>
      </c>
      <c r="S423" t="s">
        <v>6</v>
      </c>
      <c r="T423">
        <v>3.9793799999999999</v>
      </c>
      <c r="U423">
        <v>1.681E-3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3.9779999999999998E-3</v>
      </c>
      <c r="AG423">
        <v>1.2E-5</v>
      </c>
      <c r="AH423" t="s">
        <v>11</v>
      </c>
      <c r="AI423">
        <v>0.99506600000000001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128.852159</v>
      </c>
      <c r="I424">
        <v>1.2462960000000001</v>
      </c>
      <c r="J424" t="s">
        <v>3</v>
      </c>
      <c r="K424">
        <v>128.67605599999999</v>
      </c>
      <c r="L424">
        <v>1.240823</v>
      </c>
      <c r="M424" t="s">
        <v>4</v>
      </c>
      <c r="N424">
        <v>8.0430019999999995</v>
      </c>
      <c r="O424">
        <v>3.5500000000000002E-3</v>
      </c>
      <c r="P424" t="s">
        <v>5</v>
      </c>
      <c r="Q424">
        <v>20.978567999999999</v>
      </c>
      <c r="R424">
        <v>0.117648</v>
      </c>
      <c r="S424" t="s">
        <v>6</v>
      </c>
      <c r="T424">
        <v>5.9753619999999996</v>
      </c>
      <c r="U424">
        <v>4.0299999999999997E-3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3.3349999999999999E-3</v>
      </c>
      <c r="AG424">
        <v>1.0000000000000001E-5</v>
      </c>
      <c r="AH424" t="s">
        <v>11</v>
      </c>
      <c r="AI424">
        <v>0.99508600000000003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171.690854</v>
      </c>
      <c r="I425">
        <v>1.301555</v>
      </c>
      <c r="J425" t="s">
        <v>3</v>
      </c>
      <c r="K425">
        <v>171.456367</v>
      </c>
      <c r="L425">
        <v>1.2970109999999999</v>
      </c>
      <c r="M425" t="s">
        <v>4</v>
      </c>
      <c r="N425">
        <v>10.724183</v>
      </c>
      <c r="O425">
        <v>4.444E-3</v>
      </c>
      <c r="P425" t="s">
        <v>5</v>
      </c>
      <c r="Q425">
        <v>27.884716000000001</v>
      </c>
      <c r="R425">
        <v>0.143292</v>
      </c>
      <c r="S425" t="s">
        <v>6</v>
      </c>
      <c r="T425">
        <v>7.9695020000000003</v>
      </c>
      <c r="U425">
        <v>5.679E-3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2.8279999999999998E-3</v>
      </c>
      <c r="AG425">
        <v>6.9999999999999999E-6</v>
      </c>
      <c r="AH425" t="s">
        <v>11</v>
      </c>
      <c r="AI425">
        <v>0.99509999999999998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214.53873100000001</v>
      </c>
      <c r="I426">
        <v>1.808433</v>
      </c>
      <c r="J426" t="s">
        <v>3</v>
      </c>
      <c r="K426">
        <v>214.245867</v>
      </c>
      <c r="L426">
        <v>1.802791</v>
      </c>
      <c r="M426" t="s">
        <v>4</v>
      </c>
      <c r="N426">
        <v>13.402939</v>
      </c>
      <c r="O426">
        <v>5.1190000000000003E-3</v>
      </c>
      <c r="P426" t="s">
        <v>5</v>
      </c>
      <c r="Q426">
        <v>34.772317000000001</v>
      </c>
      <c r="R426">
        <v>0.208208</v>
      </c>
      <c r="S426" t="s">
        <v>6</v>
      </c>
      <c r="T426">
        <v>9.9607329999999994</v>
      </c>
      <c r="U426">
        <v>6.7320000000000001E-3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2.222E-3</v>
      </c>
      <c r="AG426">
        <v>3.0000000000000001E-6</v>
      </c>
      <c r="AH426" t="s">
        <v>11</v>
      </c>
      <c r="AI426">
        <v>0.99510900000000002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257.39084800000001</v>
      </c>
      <c r="I427">
        <v>2.1945489999999999</v>
      </c>
      <c r="J427" t="s">
        <v>3</v>
      </c>
      <c r="K427">
        <v>257.03967899999998</v>
      </c>
      <c r="L427">
        <v>2.188771</v>
      </c>
      <c r="M427" t="s">
        <v>4</v>
      </c>
      <c r="N427">
        <v>16.077819999999999</v>
      </c>
      <c r="O427">
        <v>5.5269999999999998E-3</v>
      </c>
      <c r="P427" t="s">
        <v>5</v>
      </c>
      <c r="Q427">
        <v>41.710254999999997</v>
      </c>
      <c r="R427">
        <v>0.26025100000000001</v>
      </c>
      <c r="S427" t="s">
        <v>6</v>
      </c>
      <c r="T427">
        <v>11.957140000000001</v>
      </c>
      <c r="U427">
        <v>7.3499999999999998E-3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1.838E-3</v>
      </c>
      <c r="AG427">
        <v>1.9999999999999999E-6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300.29616800000002</v>
      </c>
      <c r="I428">
        <v>2.5636290000000002</v>
      </c>
      <c r="J428" t="s">
        <v>3</v>
      </c>
      <c r="K428">
        <v>299.88680599999998</v>
      </c>
      <c r="L428">
        <v>2.5573220000000001</v>
      </c>
      <c r="M428" t="s">
        <v>4</v>
      </c>
      <c r="N428">
        <v>18.754432000000001</v>
      </c>
      <c r="O428">
        <v>5.6979999999999999E-3</v>
      </c>
      <c r="P428" t="s">
        <v>5</v>
      </c>
      <c r="Q428">
        <v>48.606741</v>
      </c>
      <c r="R428">
        <v>0.28696199999999999</v>
      </c>
      <c r="S428" t="s">
        <v>6</v>
      </c>
      <c r="T428">
        <v>13.94267</v>
      </c>
      <c r="U428">
        <v>9.0299999999999998E-3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1.818E-3</v>
      </c>
      <c r="AG428">
        <v>1.9999999999999999E-6</v>
      </c>
      <c r="AH428" t="s">
        <v>11</v>
      </c>
      <c r="AI428">
        <v>0.99511000000000005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343.08650599999999</v>
      </c>
      <c r="I429">
        <v>2.5790039999999999</v>
      </c>
      <c r="J429" t="s">
        <v>3</v>
      </c>
      <c r="K429">
        <v>342.618987</v>
      </c>
      <c r="L429">
        <v>2.5733199999999998</v>
      </c>
      <c r="M429" t="s">
        <v>4</v>
      </c>
      <c r="N429">
        <v>21.430493999999999</v>
      </c>
      <c r="O429">
        <v>5.8320000000000004E-3</v>
      </c>
      <c r="P429" t="s">
        <v>5</v>
      </c>
      <c r="Q429">
        <v>55.482638999999999</v>
      </c>
      <c r="R429">
        <v>0.30313899999999999</v>
      </c>
      <c r="S429" t="s">
        <v>6</v>
      </c>
      <c r="T429">
        <v>15.922916000000001</v>
      </c>
      <c r="U429">
        <v>1.1043000000000001E-2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1.6180000000000001E-3</v>
      </c>
      <c r="AG429">
        <v>9.9999999999999995E-7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385.98467199999999</v>
      </c>
      <c r="I430">
        <v>2.993773</v>
      </c>
      <c r="J430" t="s">
        <v>3</v>
      </c>
      <c r="K430">
        <v>385.45893899999999</v>
      </c>
      <c r="L430">
        <v>2.9887049999999999</v>
      </c>
      <c r="M430" t="s">
        <v>4</v>
      </c>
      <c r="N430">
        <v>24.109952</v>
      </c>
      <c r="O430">
        <v>7.1279999999999998E-3</v>
      </c>
      <c r="P430" t="s">
        <v>5</v>
      </c>
      <c r="Q430">
        <v>62.402974</v>
      </c>
      <c r="R430">
        <v>0.34909800000000002</v>
      </c>
      <c r="S430" t="s">
        <v>6</v>
      </c>
      <c r="T430">
        <v>17.910226000000002</v>
      </c>
      <c r="U430">
        <v>1.3159000000000001E-2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1.544E-3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428.86507599999999</v>
      </c>
      <c r="I431">
        <v>2.9352969999999998</v>
      </c>
      <c r="J431" t="s">
        <v>3</v>
      </c>
      <c r="K431">
        <v>428.28101600000002</v>
      </c>
      <c r="L431">
        <v>2.9281199999999998</v>
      </c>
      <c r="M431" t="s">
        <v>4</v>
      </c>
      <c r="N431">
        <v>26.786943999999998</v>
      </c>
      <c r="O431">
        <v>7.8829999999999994E-3</v>
      </c>
      <c r="P431" t="s">
        <v>5</v>
      </c>
      <c r="Q431">
        <v>69.346024999999997</v>
      </c>
      <c r="R431">
        <v>0.38760099999999997</v>
      </c>
      <c r="S431" t="s">
        <v>6</v>
      </c>
      <c r="T431">
        <v>19.897179000000001</v>
      </c>
      <c r="U431">
        <v>1.4308E-2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1.4159999999999999E-3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471.77302500000002</v>
      </c>
      <c r="I432">
        <v>2.6663860000000001</v>
      </c>
      <c r="J432" t="s">
        <v>3</v>
      </c>
      <c r="K432">
        <v>471.13059900000002</v>
      </c>
      <c r="L432">
        <v>2.6589459999999998</v>
      </c>
      <c r="M432" t="s">
        <v>4</v>
      </c>
      <c r="N432">
        <v>29.469487000000001</v>
      </c>
      <c r="O432">
        <v>8.9390000000000008E-3</v>
      </c>
      <c r="P432" t="s">
        <v>5</v>
      </c>
      <c r="Q432">
        <v>76.327787999999998</v>
      </c>
      <c r="R432">
        <v>0.36956499999999998</v>
      </c>
      <c r="S432" t="s">
        <v>6</v>
      </c>
      <c r="T432">
        <v>21.890986000000002</v>
      </c>
      <c r="U432">
        <v>1.3547999999999999E-2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1.3829999999999999E-3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514.803359</v>
      </c>
      <c r="I433">
        <v>2.7303280000000001</v>
      </c>
      <c r="J433" t="s">
        <v>3</v>
      </c>
      <c r="K433">
        <v>514.10267299999998</v>
      </c>
      <c r="L433">
        <v>2.724936</v>
      </c>
      <c r="M433" t="s">
        <v>4</v>
      </c>
      <c r="N433">
        <v>32.144328999999999</v>
      </c>
      <c r="O433">
        <v>8.7559999999999999E-3</v>
      </c>
      <c r="P433" t="s">
        <v>5</v>
      </c>
      <c r="Q433">
        <v>83.299868000000004</v>
      </c>
      <c r="R433">
        <v>0.37137300000000001</v>
      </c>
      <c r="S433" t="s">
        <v>6</v>
      </c>
      <c r="T433">
        <v>23.880772</v>
      </c>
      <c r="U433">
        <v>1.5316E-2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1.369E-3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557.63272900000004</v>
      </c>
      <c r="I434">
        <v>2.8565149999999999</v>
      </c>
      <c r="J434" t="s">
        <v>3</v>
      </c>
      <c r="K434">
        <v>556.87397499999997</v>
      </c>
      <c r="L434">
        <v>2.8530739999999999</v>
      </c>
      <c r="M434" t="s">
        <v>4</v>
      </c>
      <c r="N434">
        <v>34.821069000000001</v>
      </c>
      <c r="O434">
        <v>9.9500000000000005E-3</v>
      </c>
      <c r="P434" t="s">
        <v>5</v>
      </c>
      <c r="Q434">
        <v>90.261752999999999</v>
      </c>
      <c r="R434">
        <v>0.412497</v>
      </c>
      <c r="S434" t="s">
        <v>6</v>
      </c>
      <c r="T434">
        <v>25.864564999999999</v>
      </c>
      <c r="U434">
        <v>1.5216E-2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1.3519999999999999E-3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600.55830000000003</v>
      </c>
      <c r="I435">
        <v>3.0360749999999999</v>
      </c>
      <c r="J435" t="s">
        <v>3</v>
      </c>
      <c r="K435">
        <v>599.74134000000004</v>
      </c>
      <c r="L435">
        <v>3.0332319999999999</v>
      </c>
      <c r="M435" t="s">
        <v>4</v>
      </c>
      <c r="N435">
        <v>37.503981000000003</v>
      </c>
      <c r="O435">
        <v>1.0992999999999999E-2</v>
      </c>
      <c r="P435" t="s">
        <v>5</v>
      </c>
      <c r="Q435">
        <v>97.258832999999996</v>
      </c>
      <c r="R435">
        <v>0.44905800000000001</v>
      </c>
      <c r="S435" t="s">
        <v>6</v>
      </c>
      <c r="T435">
        <v>27.847524</v>
      </c>
      <c r="U435">
        <v>1.3705E-2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1.33E-3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643.49320899999998</v>
      </c>
      <c r="I436">
        <v>3.4903819999999999</v>
      </c>
      <c r="J436" t="s">
        <v>3</v>
      </c>
      <c r="K436">
        <v>642.61803799999996</v>
      </c>
      <c r="L436">
        <v>3.4866630000000001</v>
      </c>
      <c r="M436" t="s">
        <v>4</v>
      </c>
      <c r="N436">
        <v>40.178959999999996</v>
      </c>
      <c r="O436">
        <v>1.1502E-2</v>
      </c>
      <c r="P436" t="s">
        <v>5</v>
      </c>
      <c r="Q436">
        <v>104.25254</v>
      </c>
      <c r="R436">
        <v>0.48630499999999999</v>
      </c>
      <c r="S436" t="s">
        <v>6</v>
      </c>
      <c r="T436">
        <v>29.835622000000001</v>
      </c>
      <c r="U436">
        <v>1.4670000000000001E-2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1.32E-3</v>
      </c>
      <c r="AG436">
        <v>0</v>
      </c>
      <c r="AH436" t="s">
        <v>11</v>
      </c>
      <c r="AI436">
        <v>0.99511899999999998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686.51187400000003</v>
      </c>
      <c r="I437">
        <v>3.4146809999999999</v>
      </c>
      <c r="J437" t="s">
        <v>3</v>
      </c>
      <c r="K437">
        <v>685.57846099999995</v>
      </c>
      <c r="L437">
        <v>3.4111530000000001</v>
      </c>
      <c r="M437" t="s">
        <v>4</v>
      </c>
      <c r="N437">
        <v>42.855088000000002</v>
      </c>
      <c r="O437">
        <v>1.1450999999999999E-2</v>
      </c>
      <c r="P437" t="s">
        <v>5</v>
      </c>
      <c r="Q437">
        <v>111.25112799999999</v>
      </c>
      <c r="R437">
        <v>0.52235399999999998</v>
      </c>
      <c r="S437" t="s">
        <v>6</v>
      </c>
      <c r="T437">
        <v>31.823706999999999</v>
      </c>
      <c r="U437">
        <v>1.8904000000000001E-2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1.3079999999999999E-3</v>
      </c>
      <c r="AG437">
        <v>0</v>
      </c>
      <c r="AH437" t="s">
        <v>11</v>
      </c>
      <c r="AI437">
        <v>0.99511899999999998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729.44924400000002</v>
      </c>
      <c r="I438">
        <v>3.5273970000000001</v>
      </c>
      <c r="J438" t="s">
        <v>3</v>
      </c>
      <c r="K438">
        <v>728.45760099999995</v>
      </c>
      <c r="L438">
        <v>3.524305</v>
      </c>
      <c r="M438" t="s">
        <v>4</v>
      </c>
      <c r="N438">
        <v>45.533076999999999</v>
      </c>
      <c r="O438">
        <v>1.1724999999999999E-2</v>
      </c>
      <c r="P438" t="s">
        <v>5</v>
      </c>
      <c r="Q438">
        <v>118.225506</v>
      </c>
      <c r="R438">
        <v>0.52180499999999996</v>
      </c>
      <c r="S438" t="s">
        <v>6</v>
      </c>
      <c r="T438">
        <v>33.798223999999998</v>
      </c>
      <c r="U438">
        <v>2.171E-2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1.3079999999999999E-3</v>
      </c>
      <c r="AG438">
        <v>0</v>
      </c>
      <c r="AH438" t="s">
        <v>11</v>
      </c>
      <c r="AI438">
        <v>0.99511899999999998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772.34163799999999</v>
      </c>
      <c r="I439">
        <v>3.8560530000000002</v>
      </c>
      <c r="J439" t="s">
        <v>3</v>
      </c>
      <c r="K439">
        <v>771.29172500000004</v>
      </c>
      <c r="L439">
        <v>3.8540740000000002</v>
      </c>
      <c r="M439" t="s">
        <v>4</v>
      </c>
      <c r="N439">
        <v>48.20722</v>
      </c>
      <c r="O439">
        <v>1.2075000000000001E-2</v>
      </c>
      <c r="P439" t="s">
        <v>5</v>
      </c>
      <c r="Q439">
        <v>125.204363</v>
      </c>
      <c r="R439">
        <v>0.55627000000000004</v>
      </c>
      <c r="S439" t="s">
        <v>6</v>
      </c>
      <c r="T439">
        <v>35.773859000000002</v>
      </c>
      <c r="U439">
        <v>2.0603E-2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1.3079999999999999E-3</v>
      </c>
      <c r="AG439">
        <v>0</v>
      </c>
      <c r="AH439" t="s">
        <v>11</v>
      </c>
      <c r="AI439">
        <v>0.99512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815.25937399999998</v>
      </c>
      <c r="I440">
        <v>4.1756719999999996</v>
      </c>
      <c r="J440" t="s">
        <v>3</v>
      </c>
      <c r="K440">
        <v>814.15141100000005</v>
      </c>
      <c r="L440">
        <v>4.1735429999999996</v>
      </c>
      <c r="M440" t="s">
        <v>4</v>
      </c>
      <c r="N440">
        <v>50.884275000000002</v>
      </c>
      <c r="O440">
        <v>1.3022000000000001E-2</v>
      </c>
      <c r="P440" t="s">
        <v>5</v>
      </c>
      <c r="Q440">
        <v>132.17977400000001</v>
      </c>
      <c r="R440">
        <v>0.59317699999999995</v>
      </c>
      <c r="S440" t="s">
        <v>6</v>
      </c>
      <c r="T440">
        <v>37.745857999999998</v>
      </c>
      <c r="U440">
        <v>2.2388000000000002E-2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1.3060000000000001E-3</v>
      </c>
      <c r="AG440">
        <v>0</v>
      </c>
      <c r="AH440" t="s">
        <v>11</v>
      </c>
      <c r="AI440">
        <v>0.99512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858.25028299999997</v>
      </c>
      <c r="I441">
        <v>4.5737690000000004</v>
      </c>
      <c r="J441" t="s">
        <v>3</v>
      </c>
      <c r="K441">
        <v>857.08406100000002</v>
      </c>
      <c r="L441">
        <v>4.5710509999999998</v>
      </c>
      <c r="M441" t="s">
        <v>4</v>
      </c>
      <c r="N441">
        <v>53.557799000000003</v>
      </c>
      <c r="O441">
        <v>1.3269E-2</v>
      </c>
      <c r="P441" t="s">
        <v>5</v>
      </c>
      <c r="Q441">
        <v>139.12943999999999</v>
      </c>
      <c r="R441">
        <v>0.67481800000000003</v>
      </c>
      <c r="S441" t="s">
        <v>6</v>
      </c>
      <c r="T441">
        <v>39.723542000000002</v>
      </c>
      <c r="U441">
        <v>2.9583999999999999E-2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1.294E-3</v>
      </c>
      <c r="AG441">
        <v>0</v>
      </c>
      <c r="AH441" t="s">
        <v>11</v>
      </c>
      <c r="AI441">
        <v>0.99512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38.191912000000002</v>
      </c>
      <c r="I442">
        <v>0.19437699999999999</v>
      </c>
      <c r="J442" t="s">
        <v>3</v>
      </c>
      <c r="K442">
        <v>38.133563000000002</v>
      </c>
      <c r="L442">
        <v>0.194048</v>
      </c>
      <c r="M442" t="s">
        <v>4</v>
      </c>
      <c r="N442">
        <v>2.6926060000000001</v>
      </c>
      <c r="O442">
        <v>2.9799999999999998E-4</v>
      </c>
      <c r="P442" t="s">
        <v>5</v>
      </c>
      <c r="Q442">
        <v>0</v>
      </c>
      <c r="R442">
        <v>0</v>
      </c>
      <c r="S442" t="s">
        <v>6</v>
      </c>
      <c r="T442">
        <v>1.9939610000000001</v>
      </c>
      <c r="U442">
        <v>1.366E-3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6.4949999999999999E-3</v>
      </c>
      <c r="AG442">
        <v>1.7E-5</v>
      </c>
      <c r="AH442" t="s">
        <v>11</v>
      </c>
      <c r="AI442">
        <v>0.99491200000000002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76.343596000000005</v>
      </c>
      <c r="I443">
        <v>0.76642699999999997</v>
      </c>
      <c r="J443" t="s">
        <v>3</v>
      </c>
      <c r="K443">
        <v>76.227643999999998</v>
      </c>
      <c r="L443">
        <v>0.76481100000000002</v>
      </c>
      <c r="M443" t="s">
        <v>4</v>
      </c>
      <c r="N443">
        <v>5.3935760000000004</v>
      </c>
      <c r="O443">
        <v>2.4870000000000001E-3</v>
      </c>
      <c r="P443" t="s">
        <v>5</v>
      </c>
      <c r="Q443">
        <v>0</v>
      </c>
      <c r="R443">
        <v>0</v>
      </c>
      <c r="S443" t="s">
        <v>6</v>
      </c>
      <c r="T443">
        <v>3.994173</v>
      </c>
      <c r="U443">
        <v>6.7790000000000003E-3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4.3660000000000001E-3</v>
      </c>
      <c r="AG443">
        <v>1.2999999999999999E-5</v>
      </c>
      <c r="AH443" t="s">
        <v>11</v>
      </c>
      <c r="AI443">
        <v>0.99502900000000005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114.440286</v>
      </c>
      <c r="I444">
        <v>1.393797</v>
      </c>
      <c r="J444" t="s">
        <v>3</v>
      </c>
      <c r="K444">
        <v>114.26647699999999</v>
      </c>
      <c r="L444">
        <v>1.389624</v>
      </c>
      <c r="M444" t="s">
        <v>4</v>
      </c>
      <c r="N444">
        <v>8.0876380000000001</v>
      </c>
      <c r="O444">
        <v>4.3829999999999997E-3</v>
      </c>
      <c r="P444" t="s">
        <v>5</v>
      </c>
      <c r="Q444">
        <v>0</v>
      </c>
      <c r="R444">
        <v>0</v>
      </c>
      <c r="S444" t="s">
        <v>6</v>
      </c>
      <c r="T444">
        <v>5.9881070000000003</v>
      </c>
      <c r="U444">
        <v>9.5549999999999993E-3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3.5349999999999999E-3</v>
      </c>
      <c r="AG444">
        <v>1.0000000000000001E-5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152.56465499999999</v>
      </c>
      <c r="I445">
        <v>1.56179</v>
      </c>
      <c r="J445" t="s">
        <v>3</v>
      </c>
      <c r="K445">
        <v>152.33335299999999</v>
      </c>
      <c r="L445">
        <v>1.5572699999999999</v>
      </c>
      <c r="M445" t="s">
        <v>4</v>
      </c>
      <c r="N445">
        <v>10.782266999999999</v>
      </c>
      <c r="O445">
        <v>4.8539999999999998E-3</v>
      </c>
      <c r="P445" t="s">
        <v>5</v>
      </c>
      <c r="Q445">
        <v>0</v>
      </c>
      <c r="R445">
        <v>0</v>
      </c>
      <c r="S445" t="s">
        <v>6</v>
      </c>
      <c r="T445">
        <v>7.9856340000000001</v>
      </c>
      <c r="U445">
        <v>1.1323E-2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2.8779999999999999E-3</v>
      </c>
      <c r="AG445">
        <v>6.9999999999999999E-6</v>
      </c>
      <c r="AH445" t="s">
        <v>11</v>
      </c>
      <c r="AI445">
        <v>0.99510200000000004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190.76755600000001</v>
      </c>
      <c r="I446">
        <v>1.774024</v>
      </c>
      <c r="J446" t="s">
        <v>3</v>
      </c>
      <c r="K446">
        <v>190.47886399999999</v>
      </c>
      <c r="L446">
        <v>1.7684610000000001</v>
      </c>
      <c r="M446" t="s">
        <v>4</v>
      </c>
      <c r="N446">
        <v>13.473504</v>
      </c>
      <c r="O446">
        <v>4.8419999999999999E-3</v>
      </c>
      <c r="P446" t="s">
        <v>5</v>
      </c>
      <c r="Q446">
        <v>0</v>
      </c>
      <c r="R446">
        <v>0</v>
      </c>
      <c r="S446" t="s">
        <v>6</v>
      </c>
      <c r="T446">
        <v>9.9828740000000007</v>
      </c>
      <c r="U446">
        <v>1.2012E-2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2.0300000000000001E-3</v>
      </c>
      <c r="AG446">
        <v>1.9999999999999999E-6</v>
      </c>
      <c r="AH446" t="s">
        <v>11</v>
      </c>
      <c r="AI446">
        <v>0.99510799999999999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228.85334900000001</v>
      </c>
      <c r="I447">
        <v>1.838171</v>
      </c>
      <c r="J447" t="s">
        <v>3</v>
      </c>
      <c r="K447">
        <v>228.50719699999999</v>
      </c>
      <c r="L447">
        <v>1.8329169999999999</v>
      </c>
      <c r="M447" t="s">
        <v>4</v>
      </c>
      <c r="N447">
        <v>16.162244000000001</v>
      </c>
      <c r="O447">
        <v>4.6730000000000001E-3</v>
      </c>
      <c r="P447" t="s">
        <v>5</v>
      </c>
      <c r="Q447">
        <v>0</v>
      </c>
      <c r="R447">
        <v>0</v>
      </c>
      <c r="S447" t="s">
        <v>6</v>
      </c>
      <c r="T447">
        <v>11.982509</v>
      </c>
      <c r="U447">
        <v>1.3054E-2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1.7539999999999999E-3</v>
      </c>
      <c r="AG447">
        <v>9.9999999999999995E-7</v>
      </c>
      <c r="AH447" t="s">
        <v>11</v>
      </c>
      <c r="AI447">
        <v>0.99511000000000005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266.96160400000002</v>
      </c>
      <c r="I448">
        <v>2.1359249999999999</v>
      </c>
      <c r="J448" t="s">
        <v>3</v>
      </c>
      <c r="K448">
        <v>266.55797999999999</v>
      </c>
      <c r="L448">
        <v>2.1310229999999999</v>
      </c>
      <c r="M448" t="s">
        <v>4</v>
      </c>
      <c r="N448">
        <v>18.852869999999999</v>
      </c>
      <c r="O448">
        <v>4.6509999999999998E-3</v>
      </c>
      <c r="P448" t="s">
        <v>5</v>
      </c>
      <c r="Q448">
        <v>0</v>
      </c>
      <c r="R448">
        <v>0</v>
      </c>
      <c r="S448" t="s">
        <v>6</v>
      </c>
      <c r="T448">
        <v>13.97842</v>
      </c>
      <c r="U448">
        <v>1.6404999999999999E-2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1.5629999999999999E-3</v>
      </c>
      <c r="AG448">
        <v>0</v>
      </c>
      <c r="AH448" t="s">
        <v>11</v>
      </c>
      <c r="AI448">
        <v>0.99511000000000005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305.02924000000002</v>
      </c>
      <c r="I449">
        <v>2.640663</v>
      </c>
      <c r="J449" t="s">
        <v>3</v>
      </c>
      <c r="K449">
        <v>304.56813699999998</v>
      </c>
      <c r="L449">
        <v>2.6347999999999998</v>
      </c>
      <c r="M449" t="s">
        <v>4</v>
      </c>
      <c r="N449">
        <v>21.547878000000001</v>
      </c>
      <c r="O449">
        <v>5.1749999999999999E-3</v>
      </c>
      <c r="P449" t="s">
        <v>5</v>
      </c>
      <c r="Q449">
        <v>0</v>
      </c>
      <c r="R449">
        <v>0</v>
      </c>
      <c r="S449" t="s">
        <v>6</v>
      </c>
      <c r="T449">
        <v>15.973646</v>
      </c>
      <c r="U449">
        <v>1.8748999999999998E-2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1.508E-3</v>
      </c>
      <c r="AG449">
        <v>0</v>
      </c>
      <c r="AH449" t="s">
        <v>11</v>
      </c>
      <c r="AI449">
        <v>0.995112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343.12765300000001</v>
      </c>
      <c r="I450">
        <v>3.2030799999999999</v>
      </c>
      <c r="J450" t="s">
        <v>3</v>
      </c>
      <c r="K450">
        <v>342.60920900000002</v>
      </c>
      <c r="L450">
        <v>3.1968670000000001</v>
      </c>
      <c r="M450" t="s">
        <v>4</v>
      </c>
      <c r="N450">
        <v>24.240023999999998</v>
      </c>
      <c r="O450">
        <v>5.7710000000000001E-3</v>
      </c>
      <c r="P450" t="s">
        <v>5</v>
      </c>
      <c r="Q450">
        <v>0</v>
      </c>
      <c r="R450">
        <v>0</v>
      </c>
      <c r="S450" t="s">
        <v>6</v>
      </c>
      <c r="T450">
        <v>17.970168999999999</v>
      </c>
      <c r="U450">
        <v>1.9949999999999999E-2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1.3979999999999999E-3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381.231585</v>
      </c>
      <c r="I451">
        <v>3.5061360000000001</v>
      </c>
      <c r="J451" t="s">
        <v>3</v>
      </c>
      <c r="K451">
        <v>380.65559500000001</v>
      </c>
      <c r="L451">
        <v>3.4994550000000002</v>
      </c>
      <c r="M451" t="s">
        <v>4</v>
      </c>
      <c r="N451">
        <v>26.932165000000001</v>
      </c>
      <c r="O451">
        <v>5.9849999999999999E-3</v>
      </c>
      <c r="P451" t="s">
        <v>5</v>
      </c>
      <c r="Q451">
        <v>0</v>
      </c>
      <c r="R451">
        <v>0</v>
      </c>
      <c r="S451" t="s">
        <v>6</v>
      </c>
      <c r="T451">
        <v>19.962607999999999</v>
      </c>
      <c r="U451">
        <v>2.1145000000000001E-2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1.3979999999999999E-3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419.259075</v>
      </c>
      <c r="I452">
        <v>4.0914070000000002</v>
      </c>
      <c r="J452" t="s">
        <v>3</v>
      </c>
      <c r="K452">
        <v>418.62565999999998</v>
      </c>
      <c r="L452">
        <v>4.0845390000000004</v>
      </c>
      <c r="M452" t="s">
        <v>4</v>
      </c>
      <c r="N452">
        <v>29.621081</v>
      </c>
      <c r="O452">
        <v>6.1330000000000004E-3</v>
      </c>
      <c r="P452" t="s">
        <v>5</v>
      </c>
      <c r="Q452">
        <v>0</v>
      </c>
      <c r="R452">
        <v>0</v>
      </c>
      <c r="S452" t="s">
        <v>6</v>
      </c>
      <c r="T452">
        <v>21.960725</v>
      </c>
      <c r="U452">
        <v>1.9421000000000001E-2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1.3849999999999999E-3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457.37488100000002</v>
      </c>
      <c r="I453">
        <v>4.6247730000000002</v>
      </c>
      <c r="J453" t="s">
        <v>3</v>
      </c>
      <c r="K453">
        <v>456.68400300000002</v>
      </c>
      <c r="L453">
        <v>4.6182100000000004</v>
      </c>
      <c r="M453" t="s">
        <v>4</v>
      </c>
      <c r="N453">
        <v>32.311556000000003</v>
      </c>
      <c r="O453">
        <v>6.1599999999999997E-3</v>
      </c>
      <c r="P453" t="s">
        <v>5</v>
      </c>
      <c r="Q453">
        <v>0</v>
      </c>
      <c r="R453">
        <v>0</v>
      </c>
      <c r="S453" t="s">
        <v>6</v>
      </c>
      <c r="T453">
        <v>23.957294999999998</v>
      </c>
      <c r="U453">
        <v>2.282E-2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1.3420000000000001E-3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495.52732400000002</v>
      </c>
      <c r="I454">
        <v>4.9683609999999998</v>
      </c>
      <c r="J454" t="s">
        <v>3</v>
      </c>
      <c r="K454">
        <v>494.77910800000001</v>
      </c>
      <c r="L454">
        <v>4.9619080000000002</v>
      </c>
      <c r="M454" t="s">
        <v>4</v>
      </c>
      <c r="N454">
        <v>35.001627999999997</v>
      </c>
      <c r="O454">
        <v>6.43E-3</v>
      </c>
      <c r="P454" t="s">
        <v>5</v>
      </c>
      <c r="Q454">
        <v>0</v>
      </c>
      <c r="R454">
        <v>0</v>
      </c>
      <c r="S454" t="s">
        <v>6</v>
      </c>
      <c r="T454">
        <v>25.947012999999998</v>
      </c>
      <c r="U454">
        <v>2.5002E-2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1.3110000000000001E-3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533.624596</v>
      </c>
      <c r="I455">
        <v>5.5500769999999999</v>
      </c>
      <c r="J455" t="s">
        <v>3</v>
      </c>
      <c r="K455">
        <v>532.81891199999995</v>
      </c>
      <c r="L455">
        <v>5.5441510000000003</v>
      </c>
      <c r="M455" t="s">
        <v>4</v>
      </c>
      <c r="N455">
        <v>37.695135000000001</v>
      </c>
      <c r="O455">
        <v>7.0390000000000001E-3</v>
      </c>
      <c r="P455" t="s">
        <v>5</v>
      </c>
      <c r="Q455">
        <v>0</v>
      </c>
      <c r="R455">
        <v>0</v>
      </c>
      <c r="S455" t="s">
        <v>6</v>
      </c>
      <c r="T455">
        <v>27.931837000000002</v>
      </c>
      <c r="U455">
        <v>3.0762000000000001E-2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1.3079999999999999E-3</v>
      </c>
      <c r="AG455">
        <v>0</v>
      </c>
      <c r="AH455" t="s">
        <v>11</v>
      </c>
      <c r="AI455">
        <v>0.99511400000000005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571.74477400000001</v>
      </c>
      <c r="I456">
        <v>5.9555340000000001</v>
      </c>
      <c r="J456" t="s">
        <v>3</v>
      </c>
      <c r="K456">
        <v>570.88163699999996</v>
      </c>
      <c r="L456">
        <v>5.9492149999999997</v>
      </c>
      <c r="M456" t="s">
        <v>4</v>
      </c>
      <c r="N456">
        <v>40.385142000000002</v>
      </c>
      <c r="O456">
        <v>7.0590000000000002E-3</v>
      </c>
      <c r="P456" t="s">
        <v>5</v>
      </c>
      <c r="Q456">
        <v>0</v>
      </c>
      <c r="R456">
        <v>0</v>
      </c>
      <c r="S456" t="s">
        <v>6</v>
      </c>
      <c r="T456">
        <v>29.923113000000001</v>
      </c>
      <c r="U456">
        <v>2.9281000000000001E-2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1.2930000000000001E-3</v>
      </c>
      <c r="AG456">
        <v>0</v>
      </c>
      <c r="AH456" t="s">
        <v>11</v>
      </c>
      <c r="AI456">
        <v>0.99511400000000005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609.97776099999999</v>
      </c>
      <c r="I457">
        <v>6.1907059999999996</v>
      </c>
      <c r="J457" t="s">
        <v>3</v>
      </c>
      <c r="K457">
        <v>609.05721900000003</v>
      </c>
      <c r="L457">
        <v>6.182836</v>
      </c>
      <c r="M457" t="s">
        <v>4</v>
      </c>
      <c r="N457">
        <v>43.074514000000001</v>
      </c>
      <c r="O457">
        <v>7.5290000000000001E-3</v>
      </c>
      <c r="P457" t="s">
        <v>5</v>
      </c>
      <c r="Q457">
        <v>0</v>
      </c>
      <c r="R457">
        <v>0</v>
      </c>
      <c r="S457" t="s">
        <v>6</v>
      </c>
      <c r="T457">
        <v>31.908735</v>
      </c>
      <c r="U457">
        <v>3.0053E-2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648.15982299999996</v>
      </c>
      <c r="I458">
        <v>5.8891070000000001</v>
      </c>
      <c r="J458" t="s">
        <v>3</v>
      </c>
      <c r="K458">
        <v>647.18191400000001</v>
      </c>
      <c r="L458">
        <v>5.8814520000000003</v>
      </c>
      <c r="M458" t="s">
        <v>4</v>
      </c>
      <c r="N458">
        <v>45.765025999999999</v>
      </c>
      <c r="O458">
        <v>7.8560000000000001E-3</v>
      </c>
      <c r="P458" t="s">
        <v>5</v>
      </c>
      <c r="Q458">
        <v>0</v>
      </c>
      <c r="R458">
        <v>0</v>
      </c>
      <c r="S458" t="s">
        <v>6</v>
      </c>
      <c r="T458">
        <v>33.877052999999997</v>
      </c>
      <c r="U458">
        <v>3.0075000000000001E-2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1.2819999999999999E-3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686.33863299999996</v>
      </c>
      <c r="I459">
        <v>5.7452110000000003</v>
      </c>
      <c r="J459" t="s">
        <v>3</v>
      </c>
      <c r="K459">
        <v>685.30338900000004</v>
      </c>
      <c r="L459">
        <v>5.7385590000000004</v>
      </c>
      <c r="M459" t="s">
        <v>4</v>
      </c>
      <c r="N459">
        <v>48.456829999999997</v>
      </c>
      <c r="O459">
        <v>8.3169999999999997E-3</v>
      </c>
      <c r="P459" t="s">
        <v>5</v>
      </c>
      <c r="Q459">
        <v>0</v>
      </c>
      <c r="R459">
        <v>0</v>
      </c>
      <c r="S459" t="s">
        <v>6</v>
      </c>
      <c r="T459">
        <v>35.847141999999998</v>
      </c>
      <c r="U459">
        <v>3.1779000000000002E-2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1.2800000000000001E-3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724.49036599999999</v>
      </c>
      <c r="I460">
        <v>5.7632409999999998</v>
      </c>
      <c r="J460" t="s">
        <v>3</v>
      </c>
      <c r="K460">
        <v>723.39779799999997</v>
      </c>
      <c r="L460">
        <v>5.7580660000000004</v>
      </c>
      <c r="M460" t="s">
        <v>4</v>
      </c>
      <c r="N460">
        <v>51.148724000000001</v>
      </c>
      <c r="O460">
        <v>8.7849999999999994E-3</v>
      </c>
      <c r="P460" t="s">
        <v>5</v>
      </c>
      <c r="Q460">
        <v>0</v>
      </c>
      <c r="R460">
        <v>0</v>
      </c>
      <c r="S460" t="s">
        <v>6</v>
      </c>
      <c r="T460">
        <v>37.820923999999998</v>
      </c>
      <c r="U460">
        <v>3.6366000000000002E-2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1.279E-3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762.65524200000004</v>
      </c>
      <c r="I461">
        <v>5.991816</v>
      </c>
      <c r="J461" t="s">
        <v>3</v>
      </c>
      <c r="K461">
        <v>761.50515700000005</v>
      </c>
      <c r="L461">
        <v>5.9865050000000002</v>
      </c>
      <c r="M461" t="s">
        <v>4</v>
      </c>
      <c r="N461">
        <v>53.842092999999998</v>
      </c>
      <c r="O461">
        <v>9.2840000000000006E-3</v>
      </c>
      <c r="P461" t="s">
        <v>5</v>
      </c>
      <c r="Q461">
        <v>0</v>
      </c>
      <c r="R461">
        <v>0</v>
      </c>
      <c r="S461" t="s">
        <v>6</v>
      </c>
      <c r="T461">
        <v>39.797429000000001</v>
      </c>
      <c r="U461">
        <v>3.8380999999999998E-2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1.273E-3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147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45.174126000000001</v>
      </c>
      <c r="I462">
        <v>0.64175300000000002</v>
      </c>
      <c r="J462" t="s">
        <v>3</v>
      </c>
      <c r="K462">
        <v>45.092188</v>
      </c>
      <c r="L462">
        <v>0.63866299999999998</v>
      </c>
      <c r="M462" t="s">
        <v>4</v>
      </c>
      <c r="N462">
        <v>2.7270340000000002</v>
      </c>
      <c r="O462">
        <v>4.8910000000000004E-3</v>
      </c>
      <c r="P462" t="s">
        <v>5</v>
      </c>
      <c r="Q462">
        <v>8.0499179999999999</v>
      </c>
      <c r="R462">
        <v>3.9527E-2</v>
      </c>
      <c r="S462" t="s">
        <v>6</v>
      </c>
      <c r="T462">
        <v>1.955322</v>
      </c>
      <c r="U462">
        <v>3.199E-3</v>
      </c>
      <c r="V462" t="s">
        <v>7</v>
      </c>
      <c r="W462">
        <v>1.668982</v>
      </c>
      <c r="X462">
        <v>3.7390000000000001E-3</v>
      </c>
      <c r="Y462" t="s">
        <v>8</v>
      </c>
      <c r="Z462">
        <v>3.230378</v>
      </c>
      <c r="AA462">
        <v>2.0636000000000002E-2</v>
      </c>
      <c r="AB462" t="s">
        <v>9</v>
      </c>
      <c r="AC462">
        <v>33.512534000000002</v>
      </c>
      <c r="AD462">
        <v>0.44455499999999998</v>
      </c>
      <c r="AE462" t="s">
        <v>10</v>
      </c>
      <c r="AF462">
        <v>6.5420000000000001E-3</v>
      </c>
      <c r="AG462">
        <v>1.8E-5</v>
      </c>
      <c r="AH462" t="s">
        <v>11</v>
      </c>
      <c r="AI462">
        <v>0.99490199999999995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147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90.153891999999999</v>
      </c>
      <c r="I463">
        <v>2.0814759999999999</v>
      </c>
      <c r="J463" t="s">
        <v>3</v>
      </c>
      <c r="K463">
        <v>89.992151000000007</v>
      </c>
      <c r="L463">
        <v>2.07111</v>
      </c>
      <c r="M463" t="s">
        <v>4</v>
      </c>
      <c r="N463">
        <v>5.4654800000000003</v>
      </c>
      <c r="O463">
        <v>1.7847999999999999E-2</v>
      </c>
      <c r="P463" t="s">
        <v>5</v>
      </c>
      <c r="Q463">
        <v>15.918639000000001</v>
      </c>
      <c r="R463">
        <v>0.108755</v>
      </c>
      <c r="S463" t="s">
        <v>6</v>
      </c>
      <c r="T463">
        <v>3.914336</v>
      </c>
      <c r="U463">
        <v>1.1436E-2</v>
      </c>
      <c r="V463" t="s">
        <v>7</v>
      </c>
      <c r="W463">
        <v>3.3347769999999999</v>
      </c>
      <c r="X463">
        <v>9.1959999999999993E-3</v>
      </c>
      <c r="Y463" t="s">
        <v>8</v>
      </c>
      <c r="Z463">
        <v>6.2807909999999998</v>
      </c>
      <c r="AA463">
        <v>6.2150999999999998E-2</v>
      </c>
      <c r="AB463" t="s">
        <v>9</v>
      </c>
      <c r="AC463">
        <v>67.003881000000007</v>
      </c>
      <c r="AD463">
        <v>1.3276539999999999</v>
      </c>
      <c r="AE463" t="s">
        <v>10</v>
      </c>
      <c r="AF463">
        <v>3.4280000000000001E-3</v>
      </c>
      <c r="AG463">
        <v>1.0000000000000001E-5</v>
      </c>
      <c r="AH463" t="s">
        <v>11</v>
      </c>
      <c r="AI463">
        <v>0.99507000000000001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147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134.98108500000001</v>
      </c>
      <c r="I464">
        <v>2.6402009999999998</v>
      </c>
      <c r="J464" t="s">
        <v>3</v>
      </c>
      <c r="K464">
        <v>134.73969399999999</v>
      </c>
      <c r="L464">
        <v>2.6298409999999999</v>
      </c>
      <c r="M464" t="s">
        <v>4</v>
      </c>
      <c r="N464">
        <v>8.1868339999999993</v>
      </c>
      <c r="O464">
        <v>2.6079999999999999E-2</v>
      </c>
      <c r="P464" t="s">
        <v>5</v>
      </c>
      <c r="Q464">
        <v>23.728850999999999</v>
      </c>
      <c r="R464">
        <v>0.13816700000000001</v>
      </c>
      <c r="S464" t="s">
        <v>6</v>
      </c>
      <c r="T464">
        <v>5.8613119999999999</v>
      </c>
      <c r="U464">
        <v>1.2311000000000001E-2</v>
      </c>
      <c r="V464" t="s">
        <v>7</v>
      </c>
      <c r="W464">
        <v>4.9968269999999997</v>
      </c>
      <c r="X464">
        <v>1.6345999999999999E-2</v>
      </c>
      <c r="Y464" t="s">
        <v>8</v>
      </c>
      <c r="Z464">
        <v>9.2882809999999996</v>
      </c>
      <c r="AA464">
        <v>7.1448999999999999E-2</v>
      </c>
      <c r="AB464" t="s">
        <v>9</v>
      </c>
      <c r="AC464">
        <v>100.419257</v>
      </c>
      <c r="AD464">
        <v>1.714585</v>
      </c>
      <c r="AE464" t="s">
        <v>10</v>
      </c>
      <c r="AF464">
        <v>2.225E-3</v>
      </c>
      <c r="AG464">
        <v>3.9999999999999998E-6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147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179.69823299999999</v>
      </c>
      <c r="I465">
        <v>3.0869360000000001</v>
      </c>
      <c r="J465" t="s">
        <v>3</v>
      </c>
      <c r="K465">
        <v>179.37786700000001</v>
      </c>
      <c r="L465">
        <v>3.0785619999999998</v>
      </c>
      <c r="M465" t="s">
        <v>4</v>
      </c>
      <c r="N465">
        <v>10.910705999999999</v>
      </c>
      <c r="O465">
        <v>3.6173999999999998E-2</v>
      </c>
      <c r="P465" t="s">
        <v>5</v>
      </c>
      <c r="Q465">
        <v>31.553981</v>
      </c>
      <c r="R465">
        <v>0.153977</v>
      </c>
      <c r="S465" t="s">
        <v>6</v>
      </c>
      <c r="T465">
        <v>7.8117840000000003</v>
      </c>
      <c r="U465">
        <v>1.2548E-2</v>
      </c>
      <c r="V465" t="s">
        <v>7</v>
      </c>
      <c r="W465">
        <v>6.664936</v>
      </c>
      <c r="X465">
        <v>1.9008000000000001E-2</v>
      </c>
      <c r="Y465" t="s">
        <v>8</v>
      </c>
      <c r="Z465">
        <v>12.303967999999999</v>
      </c>
      <c r="AA465">
        <v>8.0567E-2</v>
      </c>
      <c r="AB465" t="s">
        <v>9</v>
      </c>
      <c r="AC465">
        <v>133.71312</v>
      </c>
      <c r="AD465">
        <v>2.0150440000000001</v>
      </c>
      <c r="AE465" t="s">
        <v>10</v>
      </c>
      <c r="AF465">
        <v>2.1459999999999999E-3</v>
      </c>
      <c r="AG465">
        <v>3.9999999999999998E-6</v>
      </c>
      <c r="AH465" t="s">
        <v>11</v>
      </c>
      <c r="AI465">
        <v>0.99510399999999999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147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224.394733</v>
      </c>
      <c r="I466">
        <v>3.5238659999999999</v>
      </c>
      <c r="J466" t="s">
        <v>3</v>
      </c>
      <c r="K466">
        <v>223.99567300000001</v>
      </c>
      <c r="L466">
        <v>3.515117</v>
      </c>
      <c r="M466" t="s">
        <v>4</v>
      </c>
      <c r="N466">
        <v>13.632339</v>
      </c>
      <c r="O466">
        <v>4.9407E-2</v>
      </c>
      <c r="P466" t="s">
        <v>5</v>
      </c>
      <c r="Q466">
        <v>39.373348999999997</v>
      </c>
      <c r="R466">
        <v>0.18850800000000001</v>
      </c>
      <c r="S466" t="s">
        <v>6</v>
      </c>
      <c r="T466">
        <v>9.762454</v>
      </c>
      <c r="U466">
        <v>1.4349000000000001E-2</v>
      </c>
      <c r="V466" t="s">
        <v>7</v>
      </c>
      <c r="W466">
        <v>8.3326229999999999</v>
      </c>
      <c r="X466">
        <v>2.8854000000000001E-2</v>
      </c>
      <c r="Y466" t="s">
        <v>8</v>
      </c>
      <c r="Z466">
        <v>15.317097</v>
      </c>
      <c r="AA466">
        <v>8.7789000000000006E-2</v>
      </c>
      <c r="AB466" t="s">
        <v>9</v>
      </c>
      <c r="AC466">
        <v>167.00891799999999</v>
      </c>
      <c r="AD466">
        <v>2.2706059999999999</v>
      </c>
      <c r="AE466" t="s">
        <v>10</v>
      </c>
      <c r="AF466">
        <v>1.8990000000000001E-3</v>
      </c>
      <c r="AG466">
        <v>3.0000000000000001E-6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147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269.13981100000001</v>
      </c>
      <c r="I467">
        <v>4.0861559999999999</v>
      </c>
      <c r="J467" t="s">
        <v>3</v>
      </c>
      <c r="K467">
        <v>268.66126300000002</v>
      </c>
      <c r="L467">
        <v>4.0799779999999997</v>
      </c>
      <c r="M467" t="s">
        <v>4</v>
      </c>
      <c r="N467">
        <v>16.354911000000001</v>
      </c>
      <c r="O467">
        <v>6.4746999999999999E-2</v>
      </c>
      <c r="P467" t="s">
        <v>5</v>
      </c>
      <c r="Q467">
        <v>47.239542</v>
      </c>
      <c r="R467">
        <v>0.224327</v>
      </c>
      <c r="S467" t="s">
        <v>6</v>
      </c>
      <c r="T467">
        <v>11.716048000000001</v>
      </c>
      <c r="U467">
        <v>1.7838E-2</v>
      </c>
      <c r="V467" t="s">
        <v>7</v>
      </c>
      <c r="W467">
        <v>10.014118</v>
      </c>
      <c r="X467">
        <v>3.3514000000000002E-2</v>
      </c>
      <c r="Y467" t="s">
        <v>8</v>
      </c>
      <c r="Z467">
        <v>18.355816999999998</v>
      </c>
      <c r="AA467">
        <v>0.10745399999999999</v>
      </c>
      <c r="AB467" t="s">
        <v>9</v>
      </c>
      <c r="AC467">
        <v>200.30167599999999</v>
      </c>
      <c r="AD467">
        <v>2.7241620000000002</v>
      </c>
      <c r="AE467" t="s">
        <v>10</v>
      </c>
      <c r="AF467">
        <v>1.8649999999999999E-3</v>
      </c>
      <c r="AG467">
        <v>3.0000000000000001E-6</v>
      </c>
      <c r="AH467" t="s">
        <v>11</v>
      </c>
      <c r="AI467">
        <v>0.99510900000000002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147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313.83193399999999</v>
      </c>
      <c r="I468">
        <v>4.3338109999999999</v>
      </c>
      <c r="J468" t="s">
        <v>3</v>
      </c>
      <c r="K468">
        <v>313.274247</v>
      </c>
      <c r="L468">
        <v>4.3249170000000001</v>
      </c>
      <c r="M468" t="s">
        <v>4</v>
      </c>
      <c r="N468">
        <v>19.074468</v>
      </c>
      <c r="O468">
        <v>8.4260000000000002E-2</v>
      </c>
      <c r="P468" t="s">
        <v>5</v>
      </c>
      <c r="Q468">
        <v>55.085737999999999</v>
      </c>
      <c r="R468">
        <v>0.300292</v>
      </c>
      <c r="S468" t="s">
        <v>6</v>
      </c>
      <c r="T468">
        <v>13.665046999999999</v>
      </c>
      <c r="U468">
        <v>2.1194999999999999E-2</v>
      </c>
      <c r="V468" t="s">
        <v>7</v>
      </c>
      <c r="W468">
        <v>11.692465</v>
      </c>
      <c r="X468">
        <v>4.3048000000000003E-2</v>
      </c>
      <c r="Y468" t="s">
        <v>8</v>
      </c>
      <c r="Z468">
        <v>21.384374000000001</v>
      </c>
      <c r="AA468">
        <v>0.12854599999999999</v>
      </c>
      <c r="AB468" t="s">
        <v>9</v>
      </c>
      <c r="AC468">
        <v>233.56693799999999</v>
      </c>
      <c r="AD468">
        <v>2.857869</v>
      </c>
      <c r="AE468" t="s">
        <v>10</v>
      </c>
      <c r="AF468">
        <v>1.8450000000000001E-3</v>
      </c>
      <c r="AG468">
        <v>3.0000000000000001E-6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147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358.57607400000001</v>
      </c>
      <c r="I469">
        <v>5.1181409999999996</v>
      </c>
      <c r="J469" t="s">
        <v>3</v>
      </c>
      <c r="K469">
        <v>357.93897800000002</v>
      </c>
      <c r="L469">
        <v>5.1048970000000002</v>
      </c>
      <c r="M469" t="s">
        <v>4</v>
      </c>
      <c r="N469">
        <v>21.795893</v>
      </c>
      <c r="O469">
        <v>0.10634399999999999</v>
      </c>
      <c r="P469" t="s">
        <v>5</v>
      </c>
      <c r="Q469">
        <v>62.910998999999997</v>
      </c>
      <c r="R469">
        <v>0.33542499999999997</v>
      </c>
      <c r="S469" t="s">
        <v>6</v>
      </c>
      <c r="T469">
        <v>15.617571999999999</v>
      </c>
      <c r="U469">
        <v>2.0619999999999999E-2</v>
      </c>
      <c r="V469" t="s">
        <v>7</v>
      </c>
      <c r="W469">
        <v>13.360029000000001</v>
      </c>
      <c r="X469">
        <v>4.7833000000000001E-2</v>
      </c>
      <c r="Y469" t="s">
        <v>8</v>
      </c>
      <c r="Z469">
        <v>24.400466000000002</v>
      </c>
      <c r="AA469">
        <v>0.138269</v>
      </c>
      <c r="AB469" t="s">
        <v>9</v>
      </c>
      <c r="AC469">
        <v>266.902715</v>
      </c>
      <c r="AD469">
        <v>3.2898969999999998</v>
      </c>
      <c r="AE469" t="s">
        <v>10</v>
      </c>
      <c r="AF469">
        <v>1.6169999999999999E-3</v>
      </c>
      <c r="AG469">
        <v>9.9999999999999995E-7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147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403.39174600000001</v>
      </c>
      <c r="I470">
        <v>4.7090820000000004</v>
      </c>
      <c r="J470" t="s">
        <v>3</v>
      </c>
      <c r="K470">
        <v>402.67541999999997</v>
      </c>
      <c r="L470">
        <v>4.694337</v>
      </c>
      <c r="M470" t="s">
        <v>4</v>
      </c>
      <c r="N470">
        <v>24.519017000000002</v>
      </c>
      <c r="O470">
        <v>0.12917699999999999</v>
      </c>
      <c r="P470" t="s">
        <v>5</v>
      </c>
      <c r="Q470">
        <v>70.784210000000002</v>
      </c>
      <c r="R470">
        <v>0.334592</v>
      </c>
      <c r="S470" t="s">
        <v>6</v>
      </c>
      <c r="T470">
        <v>17.557124000000002</v>
      </c>
      <c r="U470">
        <v>2.0115000000000001E-2</v>
      </c>
      <c r="V470" t="s">
        <v>7</v>
      </c>
      <c r="W470">
        <v>15.038107</v>
      </c>
      <c r="X470">
        <v>4.8901E-2</v>
      </c>
      <c r="Y470" t="s">
        <v>8</v>
      </c>
      <c r="Z470">
        <v>27.438144000000001</v>
      </c>
      <c r="AA470">
        <v>0.149062</v>
      </c>
      <c r="AB470" t="s">
        <v>9</v>
      </c>
      <c r="AC470">
        <v>300.28519499999999</v>
      </c>
      <c r="AD470">
        <v>3.2570899999999998</v>
      </c>
      <c r="AE470" t="s">
        <v>10</v>
      </c>
      <c r="AF470">
        <v>1.593E-3</v>
      </c>
      <c r="AG470">
        <v>9.9999999999999995E-7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147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448.08574900000002</v>
      </c>
      <c r="I471">
        <v>4.8174919999999997</v>
      </c>
      <c r="J471" t="s">
        <v>3</v>
      </c>
      <c r="K471">
        <v>447.28997500000003</v>
      </c>
      <c r="L471">
        <v>4.8025289999999998</v>
      </c>
      <c r="M471" t="s">
        <v>4</v>
      </c>
      <c r="N471">
        <v>27.240971999999999</v>
      </c>
      <c r="O471">
        <v>0.15520800000000001</v>
      </c>
      <c r="P471" t="s">
        <v>5</v>
      </c>
      <c r="Q471">
        <v>78.634237999999996</v>
      </c>
      <c r="R471">
        <v>0.39955400000000002</v>
      </c>
      <c r="S471" t="s">
        <v>6</v>
      </c>
      <c r="T471">
        <v>19.496628000000001</v>
      </c>
      <c r="U471">
        <v>2.1958999999999999E-2</v>
      </c>
      <c r="V471" t="s">
        <v>7</v>
      </c>
      <c r="W471">
        <v>16.697838999999998</v>
      </c>
      <c r="X471">
        <v>5.7464000000000001E-2</v>
      </c>
      <c r="Y471" t="s">
        <v>8</v>
      </c>
      <c r="Z471">
        <v>30.466113</v>
      </c>
      <c r="AA471">
        <v>0.172375</v>
      </c>
      <c r="AB471" t="s">
        <v>9</v>
      </c>
      <c r="AC471">
        <v>333.57784299999997</v>
      </c>
      <c r="AD471">
        <v>3.2983910000000001</v>
      </c>
      <c r="AE471" t="s">
        <v>10</v>
      </c>
      <c r="AF471">
        <v>1.537E-3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147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492.764253</v>
      </c>
      <c r="I472">
        <v>4.8281939999999999</v>
      </c>
      <c r="J472" t="s">
        <v>3</v>
      </c>
      <c r="K472">
        <v>491.88907699999999</v>
      </c>
      <c r="L472">
        <v>4.8096079999999999</v>
      </c>
      <c r="M472" t="s">
        <v>4</v>
      </c>
      <c r="N472">
        <v>29.962313999999999</v>
      </c>
      <c r="O472">
        <v>0.18731200000000001</v>
      </c>
      <c r="P472" t="s">
        <v>5</v>
      </c>
      <c r="Q472">
        <v>86.485217000000006</v>
      </c>
      <c r="R472">
        <v>0.42493399999999998</v>
      </c>
      <c r="S472" t="s">
        <v>6</v>
      </c>
      <c r="T472">
        <v>21.435842999999998</v>
      </c>
      <c r="U472">
        <v>2.3692999999999999E-2</v>
      </c>
      <c r="V472" t="s">
        <v>7</v>
      </c>
      <c r="W472">
        <v>18.361062</v>
      </c>
      <c r="X472">
        <v>6.0323000000000002E-2</v>
      </c>
      <c r="Y472" t="s">
        <v>8</v>
      </c>
      <c r="Z472">
        <v>33.484459000000001</v>
      </c>
      <c r="AA472">
        <v>0.178643</v>
      </c>
      <c r="AB472" t="s">
        <v>9</v>
      </c>
      <c r="AC472">
        <v>366.85570999999999</v>
      </c>
      <c r="AD472">
        <v>3.1442730000000001</v>
      </c>
      <c r="AE472" t="s">
        <v>10</v>
      </c>
      <c r="AF472">
        <v>1.4250000000000001E-3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147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537.67352500000004</v>
      </c>
      <c r="I473">
        <v>5.9104570000000001</v>
      </c>
      <c r="J473" t="s">
        <v>3</v>
      </c>
      <c r="K473">
        <v>536.71939599999996</v>
      </c>
      <c r="L473">
        <v>5.8867729999999998</v>
      </c>
      <c r="M473" t="s">
        <v>4</v>
      </c>
      <c r="N473">
        <v>32.689906000000001</v>
      </c>
      <c r="O473">
        <v>0.21768000000000001</v>
      </c>
      <c r="P473" t="s">
        <v>5</v>
      </c>
      <c r="Q473">
        <v>94.340487999999993</v>
      </c>
      <c r="R473">
        <v>0.52330200000000004</v>
      </c>
      <c r="S473" t="s">
        <v>6</v>
      </c>
      <c r="T473">
        <v>23.379783</v>
      </c>
      <c r="U473">
        <v>2.4851000000000002E-2</v>
      </c>
      <c r="V473" t="s">
        <v>7</v>
      </c>
      <c r="W473">
        <v>20.01463</v>
      </c>
      <c r="X473">
        <v>7.2745000000000004E-2</v>
      </c>
      <c r="Y473" t="s">
        <v>8</v>
      </c>
      <c r="Z473">
        <v>36.504843000000001</v>
      </c>
      <c r="AA473">
        <v>0.19703399999999999</v>
      </c>
      <c r="AB473" t="s">
        <v>9</v>
      </c>
      <c r="AC473">
        <v>400.35138699999999</v>
      </c>
      <c r="AD473">
        <v>3.8640159999999999</v>
      </c>
      <c r="AE473" t="s">
        <v>10</v>
      </c>
      <c r="AF473">
        <v>1.415E-3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147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582.42256499999996</v>
      </c>
      <c r="I474">
        <v>6.7218140000000002</v>
      </c>
      <c r="J474" t="s">
        <v>3</v>
      </c>
      <c r="K474">
        <v>581.38866800000005</v>
      </c>
      <c r="L474">
        <v>6.6949719999999999</v>
      </c>
      <c r="M474" t="s">
        <v>4</v>
      </c>
      <c r="N474">
        <v>35.412412000000003</v>
      </c>
      <c r="O474">
        <v>0.25257200000000002</v>
      </c>
      <c r="P474" t="s">
        <v>5</v>
      </c>
      <c r="Q474">
        <v>102.173703</v>
      </c>
      <c r="R474">
        <v>0.581538</v>
      </c>
      <c r="S474" t="s">
        <v>6</v>
      </c>
      <c r="T474">
        <v>25.316295</v>
      </c>
      <c r="U474">
        <v>2.657E-2</v>
      </c>
      <c r="V474" t="s">
        <v>7</v>
      </c>
      <c r="W474">
        <v>21.658486</v>
      </c>
      <c r="X474">
        <v>7.6829999999999996E-2</v>
      </c>
      <c r="Y474" t="s">
        <v>8</v>
      </c>
      <c r="Z474">
        <v>39.525798999999999</v>
      </c>
      <c r="AA474">
        <v>0.239925</v>
      </c>
      <c r="AB474" t="s">
        <v>9</v>
      </c>
      <c r="AC474">
        <v>433.71687900000001</v>
      </c>
      <c r="AD474">
        <v>4.46591</v>
      </c>
      <c r="AE474" t="s">
        <v>10</v>
      </c>
      <c r="AF474">
        <v>1.407E-3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147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627.321821</v>
      </c>
      <c r="I475">
        <v>7.0807019999999996</v>
      </c>
      <c r="J475" t="s">
        <v>3</v>
      </c>
      <c r="K475">
        <v>626.20899299999996</v>
      </c>
      <c r="L475">
        <v>7.0499559999999999</v>
      </c>
      <c r="M475" t="s">
        <v>4</v>
      </c>
      <c r="N475">
        <v>38.137129000000002</v>
      </c>
      <c r="O475">
        <v>0.29049000000000003</v>
      </c>
      <c r="P475" t="s">
        <v>5</v>
      </c>
      <c r="Q475">
        <v>110.04469</v>
      </c>
      <c r="R475">
        <v>0.60453100000000004</v>
      </c>
      <c r="S475" t="s">
        <v>6</v>
      </c>
      <c r="T475">
        <v>27.245929</v>
      </c>
      <c r="U475">
        <v>2.7299E-2</v>
      </c>
      <c r="V475" t="s">
        <v>7</v>
      </c>
      <c r="W475">
        <v>23.323668999999999</v>
      </c>
      <c r="X475">
        <v>8.3406999999999995E-2</v>
      </c>
      <c r="Y475" t="s">
        <v>8</v>
      </c>
      <c r="Z475">
        <v>42.567202000000002</v>
      </c>
      <c r="AA475">
        <v>0.26804800000000001</v>
      </c>
      <c r="AB475" t="s">
        <v>9</v>
      </c>
      <c r="AC475">
        <v>467.18885999999998</v>
      </c>
      <c r="AD475">
        <v>4.6296340000000002</v>
      </c>
      <c r="AE475" t="s">
        <v>10</v>
      </c>
      <c r="AF475">
        <v>1.369E-3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147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672.23337400000003</v>
      </c>
      <c r="I476">
        <v>7.3516060000000003</v>
      </c>
      <c r="J476" t="s">
        <v>3</v>
      </c>
      <c r="K476">
        <v>671.04129399999999</v>
      </c>
      <c r="L476">
        <v>7.3150700000000004</v>
      </c>
      <c r="M476" t="s">
        <v>4</v>
      </c>
      <c r="N476">
        <v>40.861237000000003</v>
      </c>
      <c r="O476">
        <v>0.33856599999999998</v>
      </c>
      <c r="P476" t="s">
        <v>5</v>
      </c>
      <c r="Q476">
        <v>117.921823</v>
      </c>
      <c r="R476">
        <v>0.67682399999999998</v>
      </c>
      <c r="S476" t="s">
        <v>6</v>
      </c>
      <c r="T476">
        <v>29.187436000000002</v>
      </c>
      <c r="U476">
        <v>3.0651000000000001E-2</v>
      </c>
      <c r="V476" t="s">
        <v>7</v>
      </c>
      <c r="W476">
        <v>24.985208</v>
      </c>
      <c r="X476">
        <v>8.9276999999999995E-2</v>
      </c>
      <c r="Y476" t="s">
        <v>8</v>
      </c>
      <c r="Z476">
        <v>45.604373000000002</v>
      </c>
      <c r="AA476">
        <v>0.31419000000000002</v>
      </c>
      <c r="AB476" t="s">
        <v>9</v>
      </c>
      <c r="AC476">
        <v>500.67147499999999</v>
      </c>
      <c r="AD476">
        <v>4.6150700000000002</v>
      </c>
      <c r="AE476" t="s">
        <v>10</v>
      </c>
      <c r="AF476">
        <v>1.3190000000000001E-3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147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716.94728899999996</v>
      </c>
      <c r="I477">
        <v>7.9666699999999997</v>
      </c>
      <c r="J477" t="s">
        <v>3</v>
      </c>
      <c r="K477">
        <v>715.67656499999998</v>
      </c>
      <c r="L477">
        <v>7.9353020000000001</v>
      </c>
      <c r="M477" t="s">
        <v>4</v>
      </c>
      <c r="N477">
        <v>43.584910000000001</v>
      </c>
      <c r="O477">
        <v>0.38395200000000002</v>
      </c>
      <c r="P477" t="s">
        <v>5</v>
      </c>
      <c r="Q477">
        <v>125.78395</v>
      </c>
      <c r="R477">
        <v>0.62070199999999998</v>
      </c>
      <c r="S477" t="s">
        <v>6</v>
      </c>
      <c r="T477">
        <v>31.137460999999998</v>
      </c>
      <c r="U477">
        <v>2.7011E-2</v>
      </c>
      <c r="V477" t="s">
        <v>7</v>
      </c>
      <c r="W477">
        <v>26.635897</v>
      </c>
      <c r="X477">
        <v>8.4326999999999999E-2</v>
      </c>
      <c r="Y477" t="s">
        <v>8</v>
      </c>
      <c r="Z477">
        <v>48.632311000000001</v>
      </c>
      <c r="AA477">
        <v>0.31770199999999998</v>
      </c>
      <c r="AB477" t="s">
        <v>9</v>
      </c>
      <c r="AC477">
        <v>533.90503999999999</v>
      </c>
      <c r="AD477">
        <v>5.374663</v>
      </c>
      <c r="AE477" t="s">
        <v>10</v>
      </c>
      <c r="AF477">
        <v>1.3190000000000001E-3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147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761.63463000000002</v>
      </c>
      <c r="I478">
        <v>8.1013280000000005</v>
      </c>
      <c r="J478" t="s">
        <v>3</v>
      </c>
      <c r="K478">
        <v>760.28511000000003</v>
      </c>
      <c r="L478">
        <v>8.0685149999999997</v>
      </c>
      <c r="M478" t="s">
        <v>4</v>
      </c>
      <c r="N478">
        <v>46.306334</v>
      </c>
      <c r="O478">
        <v>0.42714400000000002</v>
      </c>
      <c r="P478" t="s">
        <v>5</v>
      </c>
      <c r="Q478">
        <v>133.63000600000001</v>
      </c>
      <c r="R478">
        <v>0.59261600000000003</v>
      </c>
      <c r="S478" t="s">
        <v>6</v>
      </c>
      <c r="T478">
        <v>33.074008999999997</v>
      </c>
      <c r="U478">
        <v>2.6279E-2</v>
      </c>
      <c r="V478" t="s">
        <v>7</v>
      </c>
      <c r="W478">
        <v>28.290146</v>
      </c>
      <c r="X478">
        <v>8.1344E-2</v>
      </c>
      <c r="Y478" t="s">
        <v>8</v>
      </c>
      <c r="Z478">
        <v>51.679507000000001</v>
      </c>
      <c r="AA478">
        <v>0.329486</v>
      </c>
      <c r="AB478" t="s">
        <v>9</v>
      </c>
      <c r="AC478">
        <v>567.05605600000001</v>
      </c>
      <c r="AD478">
        <v>5.1458620000000002</v>
      </c>
      <c r="AE478" t="s">
        <v>10</v>
      </c>
      <c r="AF478">
        <v>1.3159999999999999E-3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147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806.38580899999999</v>
      </c>
      <c r="I479">
        <v>8.4594199999999997</v>
      </c>
      <c r="J479" t="s">
        <v>3</v>
      </c>
      <c r="K479">
        <v>804.95728899999995</v>
      </c>
      <c r="L479">
        <v>8.4260909999999996</v>
      </c>
      <c r="M479" t="s">
        <v>4</v>
      </c>
      <c r="N479">
        <v>49.027158999999997</v>
      </c>
      <c r="O479">
        <v>0.478968</v>
      </c>
      <c r="P479" t="s">
        <v>5</v>
      </c>
      <c r="Q479">
        <v>141.426728</v>
      </c>
      <c r="R479">
        <v>0.60853900000000005</v>
      </c>
      <c r="S479" t="s">
        <v>6</v>
      </c>
      <c r="T479">
        <v>35.003717000000002</v>
      </c>
      <c r="U479">
        <v>2.7937E-2</v>
      </c>
      <c r="V479" t="s">
        <v>7</v>
      </c>
      <c r="W479">
        <v>29.929966</v>
      </c>
      <c r="X479">
        <v>7.9014000000000001E-2</v>
      </c>
      <c r="Y479" t="s">
        <v>8</v>
      </c>
      <c r="Z479">
        <v>54.710973000000003</v>
      </c>
      <c r="AA479">
        <v>0.34861300000000001</v>
      </c>
      <c r="AB479" t="s">
        <v>9</v>
      </c>
      <c r="AC479">
        <v>600.31143399999996</v>
      </c>
      <c r="AD479">
        <v>5.1741640000000002</v>
      </c>
      <c r="AE479" t="s">
        <v>10</v>
      </c>
      <c r="AF479">
        <v>1.3010000000000001E-3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147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851.28088100000002</v>
      </c>
      <c r="I480">
        <v>9.0602389999999993</v>
      </c>
      <c r="J480" t="s">
        <v>3</v>
      </c>
      <c r="K480">
        <v>849.77310899999998</v>
      </c>
      <c r="L480">
        <v>9.0260510000000007</v>
      </c>
      <c r="M480" t="s">
        <v>4</v>
      </c>
      <c r="N480">
        <v>51.749837999999997</v>
      </c>
      <c r="O480">
        <v>0.53174600000000005</v>
      </c>
      <c r="P480" t="s">
        <v>5</v>
      </c>
      <c r="Q480">
        <v>149.26880399999999</v>
      </c>
      <c r="R480">
        <v>0.66454599999999997</v>
      </c>
      <c r="S480" t="s">
        <v>6</v>
      </c>
      <c r="T480">
        <v>36.932116999999998</v>
      </c>
      <c r="U480">
        <v>2.7906E-2</v>
      </c>
      <c r="V480" t="s">
        <v>7</v>
      </c>
      <c r="W480">
        <v>31.596032000000001</v>
      </c>
      <c r="X480">
        <v>8.2873000000000002E-2</v>
      </c>
      <c r="Y480" t="s">
        <v>8</v>
      </c>
      <c r="Z480">
        <v>57.761386000000002</v>
      </c>
      <c r="AA480">
        <v>0.40938099999999999</v>
      </c>
      <c r="AB480" t="s">
        <v>9</v>
      </c>
      <c r="AC480">
        <v>633.66471300000001</v>
      </c>
      <c r="AD480">
        <v>5.7919</v>
      </c>
      <c r="AE480" t="s">
        <v>10</v>
      </c>
      <c r="AF480">
        <v>1.2999999999999999E-3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147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896.05714599999999</v>
      </c>
      <c r="I481">
        <v>9.3615820000000003</v>
      </c>
      <c r="J481" t="s">
        <v>3</v>
      </c>
      <c r="K481">
        <v>894.47064499999999</v>
      </c>
      <c r="L481">
        <v>9.3244209999999992</v>
      </c>
      <c r="M481" t="s">
        <v>4</v>
      </c>
      <c r="N481">
        <v>54.470827999999997</v>
      </c>
      <c r="O481">
        <v>0.58786300000000002</v>
      </c>
      <c r="P481" t="s">
        <v>5</v>
      </c>
      <c r="Q481">
        <v>157.08091099999999</v>
      </c>
      <c r="R481">
        <v>0.71001599999999998</v>
      </c>
      <c r="S481" t="s">
        <v>6</v>
      </c>
      <c r="T481">
        <v>38.859906000000002</v>
      </c>
      <c r="U481">
        <v>2.8559999999999999E-2</v>
      </c>
      <c r="V481" t="s">
        <v>7</v>
      </c>
      <c r="W481">
        <v>33.241405999999998</v>
      </c>
      <c r="X481">
        <v>8.0487000000000003E-2</v>
      </c>
      <c r="Y481" t="s">
        <v>8</v>
      </c>
      <c r="Z481">
        <v>60.795226999999997</v>
      </c>
      <c r="AA481">
        <v>0.48818699999999998</v>
      </c>
      <c r="AB481" t="s">
        <v>9</v>
      </c>
      <c r="AC481">
        <v>666.93205399999999</v>
      </c>
      <c r="AD481">
        <v>6.0158139999999998</v>
      </c>
      <c r="AE481" t="s">
        <v>10</v>
      </c>
      <c r="AF481">
        <v>1.2869999999999999E-3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148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148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148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148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148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148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148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148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148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148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148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148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148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148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148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148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148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148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148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148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149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37.993271999999997</v>
      </c>
      <c r="I502">
        <v>0.132137</v>
      </c>
      <c r="J502" t="s">
        <v>3</v>
      </c>
      <c r="K502">
        <v>37.913510000000002</v>
      </c>
      <c r="L502">
        <v>0.13091800000000001</v>
      </c>
      <c r="M502" t="s">
        <v>4</v>
      </c>
      <c r="N502">
        <v>2.7223920000000001</v>
      </c>
      <c r="O502">
        <v>1.3929999999999999E-3</v>
      </c>
      <c r="P502" t="s">
        <v>5</v>
      </c>
      <c r="Q502">
        <v>0</v>
      </c>
      <c r="R502">
        <v>0</v>
      </c>
      <c r="S502" t="s">
        <v>6</v>
      </c>
      <c r="T502">
        <v>1.983085</v>
      </c>
      <c r="U502">
        <v>2.349E-3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6.378E-3</v>
      </c>
      <c r="AD502">
        <v>1.7E-5</v>
      </c>
      <c r="AE502" t="s">
        <v>10</v>
      </c>
      <c r="AF502">
        <v>0</v>
      </c>
      <c r="AG502">
        <v>0</v>
      </c>
      <c r="AH502" t="s">
        <v>11</v>
      </c>
      <c r="AI502">
        <v>0.99489700000000003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149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75.847954999999999</v>
      </c>
      <c r="I503">
        <v>0.38708500000000001</v>
      </c>
      <c r="J503" t="s">
        <v>3</v>
      </c>
      <c r="K503">
        <v>75.691912000000002</v>
      </c>
      <c r="L503">
        <v>0.38347300000000001</v>
      </c>
      <c r="M503" t="s">
        <v>4</v>
      </c>
      <c r="N503">
        <v>5.4458000000000002</v>
      </c>
      <c r="O503">
        <v>5.2050000000000004E-3</v>
      </c>
      <c r="P503" t="s">
        <v>5</v>
      </c>
      <c r="Q503">
        <v>0</v>
      </c>
      <c r="R503">
        <v>0</v>
      </c>
      <c r="S503" t="s">
        <v>6</v>
      </c>
      <c r="T503">
        <v>3.9519799999999998</v>
      </c>
      <c r="U503">
        <v>7.9410000000000001E-3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4.4879999999999998E-3</v>
      </c>
      <c r="AD503">
        <v>1.5E-5</v>
      </c>
      <c r="AE503" t="s">
        <v>10</v>
      </c>
      <c r="AF503">
        <v>0</v>
      </c>
      <c r="AG503">
        <v>0</v>
      </c>
      <c r="AH503" t="s">
        <v>11</v>
      </c>
      <c r="AI503">
        <v>0.99505699999999997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149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113.57293199999999</v>
      </c>
      <c r="I504">
        <v>0.65692799999999996</v>
      </c>
      <c r="J504" t="s">
        <v>3</v>
      </c>
      <c r="K504">
        <v>113.340563</v>
      </c>
      <c r="L504">
        <v>0.65178999999999998</v>
      </c>
      <c r="M504" t="s">
        <v>4</v>
      </c>
      <c r="N504">
        <v>8.1660219999999999</v>
      </c>
      <c r="O504">
        <v>1.1501000000000001E-2</v>
      </c>
      <c r="P504" t="s">
        <v>5</v>
      </c>
      <c r="Q504">
        <v>0</v>
      </c>
      <c r="R504">
        <v>0</v>
      </c>
      <c r="S504" t="s">
        <v>6</v>
      </c>
      <c r="T504">
        <v>5.9244500000000002</v>
      </c>
      <c r="U504">
        <v>1.222E-2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2.8219999999999999E-3</v>
      </c>
      <c r="AD504">
        <v>6.9999999999999999E-6</v>
      </c>
      <c r="AE504" t="s">
        <v>10</v>
      </c>
      <c r="AF504">
        <v>0</v>
      </c>
      <c r="AG504">
        <v>0</v>
      </c>
      <c r="AH504" t="s">
        <v>11</v>
      </c>
      <c r="AI504">
        <v>0.99510200000000004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149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151.37028799999999</v>
      </c>
      <c r="I505">
        <v>1.0473159999999999</v>
      </c>
      <c r="J505" t="s">
        <v>3</v>
      </c>
      <c r="K505">
        <v>151.061331</v>
      </c>
      <c r="L505">
        <v>1.041709</v>
      </c>
      <c r="M505" t="s">
        <v>4</v>
      </c>
      <c r="N505">
        <v>10.886623999999999</v>
      </c>
      <c r="O505">
        <v>2.0042000000000001E-2</v>
      </c>
      <c r="P505" t="s">
        <v>5</v>
      </c>
      <c r="Q505">
        <v>0</v>
      </c>
      <c r="R505">
        <v>0</v>
      </c>
      <c r="S505" t="s">
        <v>6</v>
      </c>
      <c r="T505">
        <v>7.8942759999999996</v>
      </c>
      <c r="U505">
        <v>1.3273999999999999E-2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2.1220000000000002E-3</v>
      </c>
      <c r="AD505">
        <v>3.0000000000000001E-6</v>
      </c>
      <c r="AE505" t="s">
        <v>10</v>
      </c>
      <c r="AF505">
        <v>0</v>
      </c>
      <c r="AG505">
        <v>0</v>
      </c>
      <c r="AH505" t="s">
        <v>11</v>
      </c>
      <c r="AI505">
        <v>0.99510600000000005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149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189.24464900000001</v>
      </c>
      <c r="I506">
        <v>1.3017080000000001</v>
      </c>
      <c r="J506" t="s">
        <v>3</v>
      </c>
      <c r="K506">
        <v>188.85889800000001</v>
      </c>
      <c r="L506">
        <v>1.299606</v>
      </c>
      <c r="M506" t="s">
        <v>4</v>
      </c>
      <c r="N506">
        <v>13.608734</v>
      </c>
      <c r="O506">
        <v>3.1718999999999997E-2</v>
      </c>
      <c r="P506" t="s">
        <v>5</v>
      </c>
      <c r="Q506">
        <v>0</v>
      </c>
      <c r="R506">
        <v>0</v>
      </c>
      <c r="S506" t="s">
        <v>6</v>
      </c>
      <c r="T506">
        <v>9.8630569999999995</v>
      </c>
      <c r="U506">
        <v>1.5172E-2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1.6119999999999999E-3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0.99510799999999999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149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227.061881</v>
      </c>
      <c r="I507">
        <v>1.3106610000000001</v>
      </c>
      <c r="J507" t="s">
        <v>3</v>
      </c>
      <c r="K507">
        <v>226.59990999999999</v>
      </c>
      <c r="L507">
        <v>1.3086979999999999</v>
      </c>
      <c r="M507" t="s">
        <v>4</v>
      </c>
      <c r="N507">
        <v>16.328870999999999</v>
      </c>
      <c r="O507">
        <v>4.4324000000000002E-2</v>
      </c>
      <c r="P507" t="s">
        <v>5</v>
      </c>
      <c r="Q507">
        <v>0</v>
      </c>
      <c r="R507">
        <v>0</v>
      </c>
      <c r="S507" t="s">
        <v>6</v>
      </c>
      <c r="T507">
        <v>11.835013999999999</v>
      </c>
      <c r="U507">
        <v>2.1947999999999999E-2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1.604E-3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0.99511099999999997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149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264.84217799999999</v>
      </c>
      <c r="I508">
        <v>1.7695019999999999</v>
      </c>
      <c r="J508" t="s">
        <v>3</v>
      </c>
      <c r="K508">
        <v>264.30373700000001</v>
      </c>
      <c r="L508">
        <v>1.762761</v>
      </c>
      <c r="M508" t="s">
        <v>4</v>
      </c>
      <c r="N508">
        <v>19.052049</v>
      </c>
      <c r="O508">
        <v>5.9544E-2</v>
      </c>
      <c r="P508" t="s">
        <v>5</v>
      </c>
      <c r="Q508">
        <v>0</v>
      </c>
      <c r="R508">
        <v>0</v>
      </c>
      <c r="S508" t="s">
        <v>6</v>
      </c>
      <c r="T508">
        <v>13.807570999999999</v>
      </c>
      <c r="U508">
        <v>3.2953999999999997E-2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1.554E-3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0.995112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149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302.62357800000001</v>
      </c>
      <c r="I509">
        <v>2.292805</v>
      </c>
      <c r="J509" t="s">
        <v>3</v>
      </c>
      <c r="K509">
        <v>302.009209</v>
      </c>
      <c r="L509">
        <v>2.281552</v>
      </c>
      <c r="M509" t="s">
        <v>4</v>
      </c>
      <c r="N509">
        <v>21.773007</v>
      </c>
      <c r="O509">
        <v>7.6735999999999999E-2</v>
      </c>
      <c r="P509" t="s">
        <v>5</v>
      </c>
      <c r="Q509">
        <v>0</v>
      </c>
      <c r="R509">
        <v>0</v>
      </c>
      <c r="S509" t="s">
        <v>6</v>
      </c>
      <c r="T509">
        <v>15.775014000000001</v>
      </c>
      <c r="U509">
        <v>3.7116999999999997E-2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1.5499999999999999E-3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0.99511300000000003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149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340.504998</v>
      </c>
      <c r="I510">
        <v>2.3843420000000002</v>
      </c>
      <c r="J510" t="s">
        <v>3</v>
      </c>
      <c r="K510">
        <v>339.81423000000001</v>
      </c>
      <c r="L510">
        <v>2.3735580000000001</v>
      </c>
      <c r="M510" t="s">
        <v>4</v>
      </c>
      <c r="N510">
        <v>24.496124999999999</v>
      </c>
      <c r="O510">
        <v>9.5468999999999998E-2</v>
      </c>
      <c r="P510" t="s">
        <v>5</v>
      </c>
      <c r="Q510">
        <v>0</v>
      </c>
      <c r="R510">
        <v>0</v>
      </c>
      <c r="S510" t="s">
        <v>6</v>
      </c>
      <c r="T510">
        <v>17.738880000000002</v>
      </c>
      <c r="U510">
        <v>4.1937000000000002E-2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1.526E-3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0.99511400000000005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149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378.27802000000003</v>
      </c>
      <c r="I511">
        <v>2.373329</v>
      </c>
      <c r="J511" t="s">
        <v>3</v>
      </c>
      <c r="K511">
        <v>377.51096200000001</v>
      </c>
      <c r="L511">
        <v>2.3657699999999999</v>
      </c>
      <c r="M511" t="s">
        <v>4</v>
      </c>
      <c r="N511">
        <v>27.217869</v>
      </c>
      <c r="O511">
        <v>0.118723</v>
      </c>
      <c r="P511" t="s">
        <v>5</v>
      </c>
      <c r="Q511">
        <v>0</v>
      </c>
      <c r="R511">
        <v>0</v>
      </c>
      <c r="S511" t="s">
        <v>6</v>
      </c>
      <c r="T511">
        <v>19.702152000000002</v>
      </c>
      <c r="U511">
        <v>4.5990999999999997E-2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1.4170000000000001E-3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0.99511400000000005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149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416.02955400000002</v>
      </c>
      <c r="I512">
        <v>2.8319589999999999</v>
      </c>
      <c r="J512" t="s">
        <v>3</v>
      </c>
      <c r="K512">
        <v>415.18660799999998</v>
      </c>
      <c r="L512">
        <v>2.8237969999999999</v>
      </c>
      <c r="M512" t="s">
        <v>4</v>
      </c>
      <c r="N512">
        <v>29.939312999999999</v>
      </c>
      <c r="O512">
        <v>0.14580099999999999</v>
      </c>
      <c r="P512" t="s">
        <v>5</v>
      </c>
      <c r="Q512">
        <v>0</v>
      </c>
      <c r="R512">
        <v>0</v>
      </c>
      <c r="S512" t="s">
        <v>6</v>
      </c>
      <c r="T512">
        <v>21.675525</v>
      </c>
      <c r="U512">
        <v>4.9895000000000002E-2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1.3929999999999999E-3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149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453.78948100000002</v>
      </c>
      <c r="I513">
        <v>3.3515320000000002</v>
      </c>
      <c r="J513" t="s">
        <v>3</v>
      </c>
      <c r="K513">
        <v>452.87085200000001</v>
      </c>
      <c r="L513">
        <v>3.3401830000000001</v>
      </c>
      <c r="M513" t="s">
        <v>4</v>
      </c>
      <c r="N513">
        <v>32.659319000000004</v>
      </c>
      <c r="O513">
        <v>0.17300299999999999</v>
      </c>
      <c r="P513" t="s">
        <v>5</v>
      </c>
      <c r="Q513">
        <v>0</v>
      </c>
      <c r="R513">
        <v>0</v>
      </c>
      <c r="S513" t="s">
        <v>6</v>
      </c>
      <c r="T513">
        <v>23.644335999999999</v>
      </c>
      <c r="U513">
        <v>5.4576E-2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1.384E-3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149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491.52462500000001</v>
      </c>
      <c r="I514">
        <v>4.0134990000000004</v>
      </c>
      <c r="J514" t="s">
        <v>3</v>
      </c>
      <c r="K514">
        <v>490.529943</v>
      </c>
      <c r="L514">
        <v>3.9963549999999999</v>
      </c>
      <c r="M514" t="s">
        <v>4</v>
      </c>
      <c r="N514">
        <v>35.381672000000002</v>
      </c>
      <c r="O514">
        <v>0.20177100000000001</v>
      </c>
      <c r="P514" t="s">
        <v>5</v>
      </c>
      <c r="Q514">
        <v>0</v>
      </c>
      <c r="R514">
        <v>0</v>
      </c>
      <c r="S514" t="s">
        <v>6</v>
      </c>
      <c r="T514">
        <v>25.603280000000002</v>
      </c>
      <c r="U514">
        <v>5.6564000000000003E-2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1.382E-3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149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529.41186200000004</v>
      </c>
      <c r="I515">
        <v>4.18452</v>
      </c>
      <c r="J515" t="s">
        <v>3</v>
      </c>
      <c r="K515">
        <v>528.34066299999995</v>
      </c>
      <c r="L515">
        <v>4.1627479999999997</v>
      </c>
      <c r="M515" t="s">
        <v>4</v>
      </c>
      <c r="N515">
        <v>38.103999999999999</v>
      </c>
      <c r="O515">
        <v>0.23388</v>
      </c>
      <c r="P515" t="s">
        <v>5</v>
      </c>
      <c r="Q515">
        <v>0</v>
      </c>
      <c r="R515">
        <v>0</v>
      </c>
      <c r="S515" t="s">
        <v>6</v>
      </c>
      <c r="T515">
        <v>27.563026000000001</v>
      </c>
      <c r="U515">
        <v>6.4050999999999997E-2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1.364E-3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149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567.20308999999997</v>
      </c>
      <c r="I516">
        <v>4.0629999999999997</v>
      </c>
      <c r="J516" t="s">
        <v>3</v>
      </c>
      <c r="K516">
        <v>566.05589699999996</v>
      </c>
      <c r="L516">
        <v>4.0433329999999996</v>
      </c>
      <c r="M516" t="s">
        <v>4</v>
      </c>
      <c r="N516">
        <v>40.825063999999998</v>
      </c>
      <c r="O516">
        <v>0.26701000000000003</v>
      </c>
      <c r="P516" t="s">
        <v>5</v>
      </c>
      <c r="Q516">
        <v>0</v>
      </c>
      <c r="R516">
        <v>0</v>
      </c>
      <c r="S516" t="s">
        <v>6</v>
      </c>
      <c r="T516">
        <v>29.526333000000001</v>
      </c>
      <c r="U516">
        <v>7.0743E-2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1.3569999999999999E-3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149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604.99749499999996</v>
      </c>
      <c r="I517">
        <v>4.1105549999999997</v>
      </c>
      <c r="J517" t="s">
        <v>3</v>
      </c>
      <c r="K517">
        <v>603.77446199999997</v>
      </c>
      <c r="L517">
        <v>4.0913579999999996</v>
      </c>
      <c r="M517" t="s">
        <v>4</v>
      </c>
      <c r="N517">
        <v>43.546011</v>
      </c>
      <c r="O517">
        <v>0.30265199999999998</v>
      </c>
      <c r="P517" t="s">
        <v>5</v>
      </c>
      <c r="Q517">
        <v>0</v>
      </c>
      <c r="R517">
        <v>0</v>
      </c>
      <c r="S517" t="s">
        <v>6</v>
      </c>
      <c r="T517">
        <v>31.48734</v>
      </c>
      <c r="U517">
        <v>7.4537000000000006E-2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1.335E-3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149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642.872252</v>
      </c>
      <c r="I518">
        <v>4.469544</v>
      </c>
      <c r="J518" t="s">
        <v>3</v>
      </c>
      <c r="K518">
        <v>641.57319900000005</v>
      </c>
      <c r="L518">
        <v>4.4476370000000003</v>
      </c>
      <c r="M518" t="s">
        <v>4</v>
      </c>
      <c r="N518">
        <v>46.267043000000001</v>
      </c>
      <c r="O518">
        <v>0.34227600000000002</v>
      </c>
      <c r="P518" t="s">
        <v>5</v>
      </c>
      <c r="Q518">
        <v>0</v>
      </c>
      <c r="R518">
        <v>0</v>
      </c>
      <c r="S518" t="s">
        <v>6</v>
      </c>
      <c r="T518">
        <v>33.440410999999997</v>
      </c>
      <c r="U518">
        <v>8.2729999999999998E-2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1.3320000000000001E-3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149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680.74937</v>
      </c>
      <c r="I519">
        <v>4.6386820000000002</v>
      </c>
      <c r="J519" t="s">
        <v>3</v>
      </c>
      <c r="K519">
        <v>679.37397499999997</v>
      </c>
      <c r="L519">
        <v>4.6112080000000004</v>
      </c>
      <c r="M519" t="s">
        <v>4</v>
      </c>
      <c r="N519">
        <v>48.990845</v>
      </c>
      <c r="O519">
        <v>0.37978499999999998</v>
      </c>
      <c r="P519" t="s">
        <v>5</v>
      </c>
      <c r="Q519">
        <v>0</v>
      </c>
      <c r="R519">
        <v>0</v>
      </c>
      <c r="S519" t="s">
        <v>6</v>
      </c>
      <c r="T519">
        <v>35.395980000000002</v>
      </c>
      <c r="U519">
        <v>8.8600999999999999E-2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1.2949999999999999E-3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149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718.59478999999999</v>
      </c>
      <c r="I520">
        <v>5.2367679999999996</v>
      </c>
      <c r="J520" t="s">
        <v>3</v>
      </c>
      <c r="K520">
        <v>717.14271900000006</v>
      </c>
      <c r="L520">
        <v>5.2082230000000003</v>
      </c>
      <c r="M520" t="s">
        <v>4</v>
      </c>
      <c r="N520">
        <v>51.718823</v>
      </c>
      <c r="O520">
        <v>0.42048600000000003</v>
      </c>
      <c r="P520" t="s">
        <v>5</v>
      </c>
      <c r="Q520">
        <v>0</v>
      </c>
      <c r="R520">
        <v>0</v>
      </c>
      <c r="S520" t="s">
        <v>6</v>
      </c>
      <c r="T520">
        <v>37.340277</v>
      </c>
      <c r="U520">
        <v>8.5042000000000006E-2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1.289E-3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149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756.41167399999995</v>
      </c>
      <c r="I521">
        <v>5.2723699999999996</v>
      </c>
      <c r="J521" t="s">
        <v>3</v>
      </c>
      <c r="K521">
        <v>754.88355999999999</v>
      </c>
      <c r="L521">
        <v>5.2438630000000002</v>
      </c>
      <c r="M521" t="s">
        <v>4</v>
      </c>
      <c r="N521">
        <v>54.440734999999997</v>
      </c>
      <c r="O521">
        <v>0.46914099999999997</v>
      </c>
      <c r="P521" t="s">
        <v>5</v>
      </c>
      <c r="Q521">
        <v>0</v>
      </c>
      <c r="R521">
        <v>0</v>
      </c>
      <c r="S521" t="s">
        <v>6</v>
      </c>
      <c r="T521">
        <v>39.283374000000002</v>
      </c>
      <c r="U521">
        <v>8.8123999999999994E-2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1.2869999999999999E-3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150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46.103802000000002</v>
      </c>
      <c r="I522">
        <v>0.27845500000000001</v>
      </c>
      <c r="J522" t="s">
        <v>3</v>
      </c>
      <c r="K522">
        <v>46.025033999999998</v>
      </c>
      <c r="L522">
        <v>0.277084</v>
      </c>
      <c r="M522" t="s">
        <v>4</v>
      </c>
      <c r="N522">
        <v>2.7297820000000002</v>
      </c>
      <c r="O522">
        <v>2.0899999999999998E-3</v>
      </c>
      <c r="P522" t="s">
        <v>5</v>
      </c>
      <c r="Q522">
        <v>9.1039790000000007</v>
      </c>
      <c r="R522">
        <v>3.1884999999999997E-2</v>
      </c>
      <c r="S522" t="s">
        <v>6</v>
      </c>
      <c r="T522">
        <v>3.037544</v>
      </c>
      <c r="U522">
        <v>1.3159999999999999E-3</v>
      </c>
      <c r="V522" t="s">
        <v>7</v>
      </c>
      <c r="W522">
        <v>1.674385</v>
      </c>
      <c r="X522">
        <v>4.5919999999999997E-3</v>
      </c>
      <c r="Y522" t="s">
        <v>8</v>
      </c>
      <c r="Z522">
        <v>3.2024159999999999</v>
      </c>
      <c r="AA522">
        <v>1.6223000000000001E-2</v>
      </c>
      <c r="AB522" t="s">
        <v>9</v>
      </c>
      <c r="AC522">
        <v>33.388826000000002</v>
      </c>
      <c r="AD522">
        <v>0.19771900000000001</v>
      </c>
      <c r="AE522" t="s">
        <v>10</v>
      </c>
      <c r="AF522">
        <v>5.8939999999999999E-3</v>
      </c>
      <c r="AG522">
        <v>1.7E-5</v>
      </c>
      <c r="AH522" t="s">
        <v>11</v>
      </c>
      <c r="AI522">
        <v>0.99485000000000001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150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91.771140000000003</v>
      </c>
      <c r="I523">
        <v>0.47934700000000002</v>
      </c>
      <c r="J523" t="s">
        <v>3</v>
      </c>
      <c r="K523">
        <v>91.616489999999999</v>
      </c>
      <c r="L523">
        <v>0.47770800000000002</v>
      </c>
      <c r="M523" t="s">
        <v>4</v>
      </c>
      <c r="N523">
        <v>5.4563139999999999</v>
      </c>
      <c r="O523">
        <v>7.4869999999999997E-3</v>
      </c>
      <c r="P523" t="s">
        <v>5</v>
      </c>
      <c r="Q523">
        <v>18.008562000000001</v>
      </c>
      <c r="R523">
        <v>0.10309</v>
      </c>
      <c r="S523" t="s">
        <v>6</v>
      </c>
      <c r="T523">
        <v>6.0711320000000004</v>
      </c>
      <c r="U523">
        <v>3.0929999999999998E-3</v>
      </c>
      <c r="V523" t="s">
        <v>7</v>
      </c>
      <c r="W523">
        <v>3.3360859999999999</v>
      </c>
      <c r="X523">
        <v>1.3039E-2</v>
      </c>
      <c r="Y523" t="s">
        <v>8</v>
      </c>
      <c r="Z523">
        <v>6.2210169999999998</v>
      </c>
      <c r="AA523">
        <v>5.5011999999999998E-2</v>
      </c>
      <c r="AB523" t="s">
        <v>9</v>
      </c>
      <c r="AC523">
        <v>66.552465999999995</v>
      </c>
      <c r="AD523">
        <v>0.400001</v>
      </c>
      <c r="AE523" t="s">
        <v>10</v>
      </c>
      <c r="AF523">
        <v>4.7780000000000001E-3</v>
      </c>
      <c r="AG523">
        <v>1.2999999999999999E-5</v>
      </c>
      <c r="AH523" t="s">
        <v>11</v>
      </c>
      <c r="AI523">
        <v>0.99504300000000001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150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137.429945</v>
      </c>
      <c r="I524">
        <v>0.87828200000000001</v>
      </c>
      <c r="J524" t="s">
        <v>3</v>
      </c>
      <c r="K524">
        <v>137.19990000000001</v>
      </c>
      <c r="L524">
        <v>0.87566900000000003</v>
      </c>
      <c r="M524" t="s">
        <v>4</v>
      </c>
      <c r="N524">
        <v>8.1822680000000005</v>
      </c>
      <c r="O524">
        <v>1.5812E-2</v>
      </c>
      <c r="P524" t="s">
        <v>5</v>
      </c>
      <c r="Q524">
        <v>26.90016</v>
      </c>
      <c r="R524">
        <v>0.17321500000000001</v>
      </c>
      <c r="S524" t="s">
        <v>6</v>
      </c>
      <c r="T524">
        <v>9.1090859999999996</v>
      </c>
      <c r="U524">
        <v>5.0790000000000002E-3</v>
      </c>
      <c r="V524" t="s">
        <v>7</v>
      </c>
      <c r="W524">
        <v>4.9967420000000002</v>
      </c>
      <c r="X524">
        <v>1.6965999999999998E-2</v>
      </c>
      <c r="Y524" t="s">
        <v>8</v>
      </c>
      <c r="Z524">
        <v>9.2260950000000008</v>
      </c>
      <c r="AA524">
        <v>9.7458000000000003E-2</v>
      </c>
      <c r="AB524" t="s">
        <v>9</v>
      </c>
      <c r="AC524">
        <v>99.718520999999996</v>
      </c>
      <c r="AD524">
        <v>0.60943199999999997</v>
      </c>
      <c r="AE524" t="s">
        <v>10</v>
      </c>
      <c r="AF524">
        <v>3.6640000000000002E-3</v>
      </c>
      <c r="AG524">
        <v>1.1E-5</v>
      </c>
      <c r="AH524" t="s">
        <v>11</v>
      </c>
      <c r="AI524">
        <v>0.99508600000000003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150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183.06721200000001</v>
      </c>
      <c r="I525">
        <v>1.166536</v>
      </c>
      <c r="J525" t="s">
        <v>3</v>
      </c>
      <c r="K525">
        <v>182.76161400000001</v>
      </c>
      <c r="L525">
        <v>1.1649050000000001</v>
      </c>
      <c r="M525" t="s">
        <v>4</v>
      </c>
      <c r="N525">
        <v>10.906326999999999</v>
      </c>
      <c r="O525">
        <v>2.7168999999999999E-2</v>
      </c>
      <c r="P525" t="s">
        <v>5</v>
      </c>
      <c r="Q525">
        <v>35.775080000000003</v>
      </c>
      <c r="R525">
        <v>0.18097199999999999</v>
      </c>
      <c r="S525" t="s">
        <v>6</v>
      </c>
      <c r="T525">
        <v>12.148799</v>
      </c>
      <c r="U525">
        <v>6.3850000000000001E-3</v>
      </c>
      <c r="V525" t="s">
        <v>7</v>
      </c>
      <c r="W525">
        <v>6.6569770000000004</v>
      </c>
      <c r="X525">
        <v>2.0965999999999999E-2</v>
      </c>
      <c r="Y525" t="s">
        <v>8</v>
      </c>
      <c r="Z525">
        <v>12.214435999999999</v>
      </c>
      <c r="AA525">
        <v>0.10266500000000001</v>
      </c>
      <c r="AB525" t="s">
        <v>9</v>
      </c>
      <c r="AC525">
        <v>132.884186</v>
      </c>
      <c r="AD525">
        <v>0.72714500000000004</v>
      </c>
      <c r="AE525" t="s">
        <v>10</v>
      </c>
      <c r="AF525">
        <v>2.934E-3</v>
      </c>
      <c r="AG525">
        <v>7.9999999999999996E-6</v>
      </c>
      <c r="AH525" t="s">
        <v>11</v>
      </c>
      <c r="AI525">
        <v>0.99509000000000003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150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228.80053100000001</v>
      </c>
      <c r="I526">
        <v>1.6518900000000001</v>
      </c>
      <c r="J526" t="s">
        <v>3</v>
      </c>
      <c r="K526">
        <v>228.41976700000001</v>
      </c>
      <c r="L526">
        <v>1.6492020000000001</v>
      </c>
      <c r="M526" t="s">
        <v>4</v>
      </c>
      <c r="N526">
        <v>13.631584999999999</v>
      </c>
      <c r="O526">
        <v>4.2476E-2</v>
      </c>
      <c r="P526" t="s">
        <v>5</v>
      </c>
      <c r="Q526">
        <v>44.667487999999999</v>
      </c>
      <c r="R526">
        <v>0.258409</v>
      </c>
      <c r="S526" t="s">
        <v>6</v>
      </c>
      <c r="T526">
        <v>15.188129</v>
      </c>
      <c r="U526">
        <v>1.0153000000000001E-2</v>
      </c>
      <c r="V526" t="s">
        <v>7</v>
      </c>
      <c r="W526">
        <v>8.3152609999999996</v>
      </c>
      <c r="X526">
        <v>3.0575000000000001E-2</v>
      </c>
      <c r="Y526" t="s">
        <v>8</v>
      </c>
      <c r="Z526">
        <v>15.213357</v>
      </c>
      <c r="AA526">
        <v>0.13036300000000001</v>
      </c>
      <c r="AB526" t="s">
        <v>9</v>
      </c>
      <c r="AC526">
        <v>166.14800500000001</v>
      </c>
      <c r="AD526">
        <v>1.011566</v>
      </c>
      <c r="AE526" t="s">
        <v>10</v>
      </c>
      <c r="AF526">
        <v>2.1440000000000001E-3</v>
      </c>
      <c r="AG526">
        <v>3.0000000000000001E-6</v>
      </c>
      <c r="AH526" t="s">
        <v>11</v>
      </c>
      <c r="AI526">
        <v>0.99510299999999996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150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274.45554299999998</v>
      </c>
      <c r="I527">
        <v>1.852031</v>
      </c>
      <c r="J527" t="s">
        <v>3</v>
      </c>
      <c r="K527">
        <v>273.99950999999999</v>
      </c>
      <c r="L527">
        <v>1.8511880000000001</v>
      </c>
      <c r="M527" t="s">
        <v>4</v>
      </c>
      <c r="N527">
        <v>16.357084</v>
      </c>
      <c r="O527">
        <v>6.225E-2</v>
      </c>
      <c r="P527" t="s">
        <v>5</v>
      </c>
      <c r="Q527">
        <v>53.520798999999997</v>
      </c>
      <c r="R527">
        <v>0.263511</v>
      </c>
      <c r="S527" t="s">
        <v>6</v>
      </c>
      <c r="T527">
        <v>18.211293000000001</v>
      </c>
      <c r="U527">
        <v>1.3062000000000001E-2</v>
      </c>
      <c r="V527" t="s">
        <v>7</v>
      </c>
      <c r="W527">
        <v>9.9680169999999997</v>
      </c>
      <c r="X527">
        <v>3.2611000000000001E-2</v>
      </c>
      <c r="Y527" t="s">
        <v>8</v>
      </c>
      <c r="Z527">
        <v>18.195675000000001</v>
      </c>
      <c r="AA527">
        <v>0.13484599999999999</v>
      </c>
      <c r="AB527" t="s">
        <v>9</v>
      </c>
      <c r="AC527">
        <v>199.37559999999999</v>
      </c>
      <c r="AD527">
        <v>1.229257</v>
      </c>
      <c r="AE527" t="s">
        <v>10</v>
      </c>
      <c r="AF527">
        <v>1.99E-3</v>
      </c>
      <c r="AG527">
        <v>3.0000000000000001E-6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150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320.320536</v>
      </c>
      <c r="I528">
        <v>2.3048000000000002</v>
      </c>
      <c r="J528" t="s">
        <v>3</v>
      </c>
      <c r="K528">
        <v>319.78908300000001</v>
      </c>
      <c r="L528">
        <v>2.305402</v>
      </c>
      <c r="M528" t="s">
        <v>4</v>
      </c>
      <c r="N528">
        <v>19.081412</v>
      </c>
      <c r="O528">
        <v>8.5330000000000003E-2</v>
      </c>
      <c r="P528" t="s">
        <v>5</v>
      </c>
      <c r="Q528">
        <v>62.378065999999997</v>
      </c>
      <c r="R528">
        <v>0.32508100000000001</v>
      </c>
      <c r="S528" t="s">
        <v>6</v>
      </c>
      <c r="T528">
        <v>21.234632999999999</v>
      </c>
      <c r="U528">
        <v>1.4050999999999999E-2</v>
      </c>
      <c r="V528" t="s">
        <v>7</v>
      </c>
      <c r="W528">
        <v>11.618359</v>
      </c>
      <c r="X528">
        <v>3.5668999999999999E-2</v>
      </c>
      <c r="Y528" t="s">
        <v>8</v>
      </c>
      <c r="Z528">
        <v>21.182393000000001</v>
      </c>
      <c r="AA528">
        <v>0.16045799999999999</v>
      </c>
      <c r="AB528" t="s">
        <v>9</v>
      </c>
      <c r="AC528">
        <v>232.81183300000001</v>
      </c>
      <c r="AD528">
        <v>1.5339780000000001</v>
      </c>
      <c r="AE528" t="s">
        <v>10</v>
      </c>
      <c r="AF528">
        <v>1.872E-3</v>
      </c>
      <c r="AG528">
        <v>3.0000000000000001E-6</v>
      </c>
      <c r="AH528" t="s">
        <v>11</v>
      </c>
      <c r="AI528">
        <v>0.99510900000000002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150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366.02132499999999</v>
      </c>
      <c r="I529">
        <v>2.4394070000000001</v>
      </c>
      <c r="J529" t="s">
        <v>3</v>
      </c>
      <c r="K529">
        <v>365.415299</v>
      </c>
      <c r="L529">
        <v>2.4423119999999998</v>
      </c>
      <c r="M529" t="s">
        <v>4</v>
      </c>
      <c r="N529">
        <v>21.806448</v>
      </c>
      <c r="O529">
        <v>0.111188</v>
      </c>
      <c r="P529" t="s">
        <v>5</v>
      </c>
      <c r="Q529">
        <v>71.270591999999994</v>
      </c>
      <c r="R529">
        <v>0.34706900000000002</v>
      </c>
      <c r="S529" t="s">
        <v>6</v>
      </c>
      <c r="T529">
        <v>24.269013999999999</v>
      </c>
      <c r="U529">
        <v>1.6806999999999999E-2</v>
      </c>
      <c r="V529" t="s">
        <v>7</v>
      </c>
      <c r="W529">
        <v>13.276593</v>
      </c>
      <c r="X529">
        <v>3.5792999999999998E-2</v>
      </c>
      <c r="Y529" t="s">
        <v>8</v>
      </c>
      <c r="Z529">
        <v>24.174811999999999</v>
      </c>
      <c r="AA529">
        <v>0.170845</v>
      </c>
      <c r="AB529" t="s">
        <v>9</v>
      </c>
      <c r="AC529">
        <v>266.05836199999999</v>
      </c>
      <c r="AD529">
        <v>1.6822459999999999</v>
      </c>
      <c r="AE529" t="s">
        <v>10</v>
      </c>
      <c r="AF529">
        <v>1.683E-3</v>
      </c>
      <c r="AG529">
        <v>1.9999999999999999E-6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150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411.74971599999998</v>
      </c>
      <c r="I530">
        <v>2.9244620000000001</v>
      </c>
      <c r="J530" t="s">
        <v>3</v>
      </c>
      <c r="K530">
        <v>411.06907000000001</v>
      </c>
      <c r="L530">
        <v>2.9246110000000001</v>
      </c>
      <c r="M530" t="s">
        <v>4</v>
      </c>
      <c r="N530">
        <v>24.530825</v>
      </c>
      <c r="O530">
        <v>0.141902</v>
      </c>
      <c r="P530" t="s">
        <v>5</v>
      </c>
      <c r="Q530">
        <v>80.174149</v>
      </c>
      <c r="R530">
        <v>0.39379799999999998</v>
      </c>
      <c r="S530" t="s">
        <v>6</v>
      </c>
      <c r="T530">
        <v>27.310293000000001</v>
      </c>
      <c r="U530">
        <v>2.0497000000000001E-2</v>
      </c>
      <c r="V530" t="s">
        <v>7</v>
      </c>
      <c r="W530">
        <v>14.935021000000001</v>
      </c>
      <c r="X530">
        <v>4.6313E-2</v>
      </c>
      <c r="Y530" t="s">
        <v>8</v>
      </c>
      <c r="Z530">
        <v>27.169004999999999</v>
      </c>
      <c r="AA530">
        <v>0.18473300000000001</v>
      </c>
      <c r="AB530" t="s">
        <v>9</v>
      </c>
      <c r="AC530">
        <v>299.32562000000001</v>
      </c>
      <c r="AD530">
        <v>2.0185770000000001</v>
      </c>
      <c r="AE530" t="s">
        <v>10</v>
      </c>
      <c r="AF530">
        <v>1.6429999999999999E-3</v>
      </c>
      <c r="AG530">
        <v>1.9999999999999999E-6</v>
      </c>
      <c r="AH530" t="s">
        <v>11</v>
      </c>
      <c r="AI530">
        <v>0.995112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150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457.388057</v>
      </c>
      <c r="I531">
        <v>3.6161159999999999</v>
      </c>
      <c r="J531" t="s">
        <v>3</v>
      </c>
      <c r="K531">
        <v>456.63185499999997</v>
      </c>
      <c r="L531">
        <v>3.613794</v>
      </c>
      <c r="M531" t="s">
        <v>4</v>
      </c>
      <c r="N531">
        <v>27.256374999999998</v>
      </c>
      <c r="O531">
        <v>0.17576700000000001</v>
      </c>
      <c r="P531" t="s">
        <v>5</v>
      </c>
      <c r="Q531">
        <v>89.032920000000004</v>
      </c>
      <c r="R531">
        <v>0.44229000000000002</v>
      </c>
      <c r="S531" t="s">
        <v>6</v>
      </c>
      <c r="T531">
        <v>30.346118000000001</v>
      </c>
      <c r="U531">
        <v>2.3446000000000002E-2</v>
      </c>
      <c r="V531" t="s">
        <v>7</v>
      </c>
      <c r="W531">
        <v>16.570193</v>
      </c>
      <c r="X531">
        <v>4.9077000000000003E-2</v>
      </c>
      <c r="Y531" t="s">
        <v>8</v>
      </c>
      <c r="Z531">
        <v>30.143719999999998</v>
      </c>
      <c r="AA531">
        <v>0.20799500000000001</v>
      </c>
      <c r="AB531" t="s">
        <v>9</v>
      </c>
      <c r="AC531">
        <v>332.53996000000001</v>
      </c>
      <c r="AD531">
        <v>2.711144</v>
      </c>
      <c r="AE531" t="s">
        <v>10</v>
      </c>
      <c r="AF531">
        <v>1.64E-3</v>
      </c>
      <c r="AG531">
        <v>1.9999999999999999E-6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150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503.13135999999997</v>
      </c>
      <c r="I532">
        <v>4.4958049999999998</v>
      </c>
      <c r="J532" t="s">
        <v>3</v>
      </c>
      <c r="K532">
        <v>502.30047400000001</v>
      </c>
      <c r="L532">
        <v>4.4950539999999997</v>
      </c>
      <c r="M532" t="s">
        <v>4</v>
      </c>
      <c r="N532">
        <v>29.981262000000001</v>
      </c>
      <c r="O532">
        <v>0.21306900000000001</v>
      </c>
      <c r="P532" t="s">
        <v>5</v>
      </c>
      <c r="Q532">
        <v>97.891796999999997</v>
      </c>
      <c r="R532">
        <v>0.51305599999999996</v>
      </c>
      <c r="S532" t="s">
        <v>6</v>
      </c>
      <c r="T532">
        <v>33.381932999999997</v>
      </c>
      <c r="U532">
        <v>2.3980000000000001E-2</v>
      </c>
      <c r="V532" t="s">
        <v>7</v>
      </c>
      <c r="W532">
        <v>18.201129999999999</v>
      </c>
      <c r="X532">
        <v>5.9538000000000001E-2</v>
      </c>
      <c r="Y532" t="s">
        <v>8</v>
      </c>
      <c r="Z532">
        <v>33.118163000000003</v>
      </c>
      <c r="AA532">
        <v>0.23945900000000001</v>
      </c>
      <c r="AB532" t="s">
        <v>9</v>
      </c>
      <c r="AC532">
        <v>365.86723799999999</v>
      </c>
      <c r="AD532">
        <v>3.369939</v>
      </c>
      <c r="AE532" t="s">
        <v>10</v>
      </c>
      <c r="AF532">
        <v>1.5590000000000001E-3</v>
      </c>
      <c r="AG532">
        <v>1.9999999999999999E-6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150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548.98111700000004</v>
      </c>
      <c r="I533">
        <v>5.2916299999999996</v>
      </c>
      <c r="J533" t="s">
        <v>3</v>
      </c>
      <c r="K533">
        <v>548.07522100000006</v>
      </c>
      <c r="L533">
        <v>5.2904280000000004</v>
      </c>
      <c r="M533" t="s">
        <v>4</v>
      </c>
      <c r="N533">
        <v>32.706718000000002</v>
      </c>
      <c r="O533">
        <v>0.25419799999999998</v>
      </c>
      <c r="P533" t="s">
        <v>5</v>
      </c>
      <c r="Q533">
        <v>106.83572700000001</v>
      </c>
      <c r="R533">
        <v>0.57673099999999999</v>
      </c>
      <c r="S533" t="s">
        <v>6</v>
      </c>
      <c r="T533">
        <v>36.416806000000001</v>
      </c>
      <c r="U533">
        <v>2.8098000000000001E-2</v>
      </c>
      <c r="V533" t="s">
        <v>7</v>
      </c>
      <c r="W533">
        <v>19.869223999999999</v>
      </c>
      <c r="X533">
        <v>6.2267000000000003E-2</v>
      </c>
      <c r="Y533" t="s">
        <v>8</v>
      </c>
      <c r="Z533">
        <v>36.129522000000001</v>
      </c>
      <c r="AA533">
        <v>0.27522600000000003</v>
      </c>
      <c r="AB533" t="s">
        <v>9</v>
      </c>
      <c r="AC533">
        <v>399.211794</v>
      </c>
      <c r="AD533">
        <v>3.9553579999999999</v>
      </c>
      <c r="AE533" t="s">
        <v>10</v>
      </c>
      <c r="AF533">
        <v>1.5319999999999999E-3</v>
      </c>
      <c r="AG533">
        <v>1.9999999999999999E-6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150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594.61837800000001</v>
      </c>
      <c r="I534">
        <v>5.4598139999999997</v>
      </c>
      <c r="J534" t="s">
        <v>3</v>
      </c>
      <c r="K534">
        <v>593.63723900000002</v>
      </c>
      <c r="L534">
        <v>5.461443</v>
      </c>
      <c r="M534" t="s">
        <v>4</v>
      </c>
      <c r="N534">
        <v>35.432830000000003</v>
      </c>
      <c r="O534">
        <v>0.29440100000000002</v>
      </c>
      <c r="P534" t="s">
        <v>5</v>
      </c>
      <c r="Q534">
        <v>115.683108</v>
      </c>
      <c r="R534">
        <v>0.60006899999999996</v>
      </c>
      <c r="S534" t="s">
        <v>6</v>
      </c>
      <c r="T534">
        <v>39.446793</v>
      </c>
      <c r="U534">
        <v>3.2171999999999999E-2</v>
      </c>
      <c r="V534" t="s">
        <v>7</v>
      </c>
      <c r="W534">
        <v>21.495759</v>
      </c>
      <c r="X534">
        <v>6.5281000000000006E-2</v>
      </c>
      <c r="Y534" t="s">
        <v>8</v>
      </c>
      <c r="Z534">
        <v>39.095222999999997</v>
      </c>
      <c r="AA534">
        <v>0.28435100000000002</v>
      </c>
      <c r="AB534" t="s">
        <v>9</v>
      </c>
      <c r="AC534">
        <v>432.43960399999997</v>
      </c>
      <c r="AD534">
        <v>4.1093489999999999</v>
      </c>
      <c r="AE534" t="s">
        <v>10</v>
      </c>
      <c r="AF534">
        <v>1.506E-3</v>
      </c>
      <c r="AG534">
        <v>1.9999999999999999E-6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150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640.40307600000006</v>
      </c>
      <c r="I535">
        <v>6.3883369999999999</v>
      </c>
      <c r="J535" t="s">
        <v>3</v>
      </c>
      <c r="K535">
        <v>639.34680200000003</v>
      </c>
      <c r="L535">
        <v>6.384385</v>
      </c>
      <c r="M535" t="s">
        <v>4</v>
      </c>
      <c r="N535">
        <v>38.156525000000002</v>
      </c>
      <c r="O535">
        <v>0.34177999999999997</v>
      </c>
      <c r="P535" t="s">
        <v>5</v>
      </c>
      <c r="Q535">
        <v>124.592062</v>
      </c>
      <c r="R535">
        <v>0.72557199999999999</v>
      </c>
      <c r="S535" t="s">
        <v>6</v>
      </c>
      <c r="T535">
        <v>42.481825999999998</v>
      </c>
      <c r="U535">
        <v>3.5013000000000002E-2</v>
      </c>
      <c r="V535" t="s">
        <v>7</v>
      </c>
      <c r="W535">
        <v>23.150490999999999</v>
      </c>
      <c r="X535">
        <v>7.7152999999999999E-2</v>
      </c>
      <c r="Y535" t="s">
        <v>8</v>
      </c>
      <c r="Z535">
        <v>42.087246</v>
      </c>
      <c r="AA535">
        <v>0.333229</v>
      </c>
      <c r="AB535" t="s">
        <v>9</v>
      </c>
      <c r="AC535">
        <v>465.75734599999998</v>
      </c>
      <c r="AD535">
        <v>4.964607</v>
      </c>
      <c r="AE535" t="s">
        <v>10</v>
      </c>
      <c r="AF535">
        <v>1.506E-3</v>
      </c>
      <c r="AG535">
        <v>1.9999999999999999E-6</v>
      </c>
      <c r="AH535" t="s">
        <v>11</v>
      </c>
      <c r="AI535">
        <v>0.99511400000000005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150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686.099379</v>
      </c>
      <c r="I536">
        <v>7.1313110000000002</v>
      </c>
      <c r="J536" t="s">
        <v>3</v>
      </c>
      <c r="K536">
        <v>684.96779500000002</v>
      </c>
      <c r="L536">
        <v>7.122109</v>
      </c>
      <c r="M536" t="s">
        <v>4</v>
      </c>
      <c r="N536">
        <v>40.880498000000003</v>
      </c>
      <c r="O536">
        <v>0.39504699999999998</v>
      </c>
      <c r="P536" t="s">
        <v>5</v>
      </c>
      <c r="Q536">
        <v>133.433763</v>
      </c>
      <c r="R536">
        <v>0.76766100000000004</v>
      </c>
      <c r="S536" t="s">
        <v>6</v>
      </c>
      <c r="T536">
        <v>45.502659999999999</v>
      </c>
      <c r="U536">
        <v>3.8212000000000003E-2</v>
      </c>
      <c r="V536" t="s">
        <v>7</v>
      </c>
      <c r="W536">
        <v>24.792586</v>
      </c>
      <c r="X536">
        <v>9.0534000000000003E-2</v>
      </c>
      <c r="Y536" t="s">
        <v>8</v>
      </c>
      <c r="Z536">
        <v>45.066682999999998</v>
      </c>
      <c r="AA536">
        <v>0.34795799999999999</v>
      </c>
      <c r="AB536" t="s">
        <v>9</v>
      </c>
      <c r="AC536">
        <v>499.01993800000002</v>
      </c>
      <c r="AD536">
        <v>5.3895860000000004</v>
      </c>
      <c r="AE536" t="s">
        <v>10</v>
      </c>
      <c r="AF536">
        <v>1.354E-3</v>
      </c>
      <c r="AG536">
        <v>0</v>
      </c>
      <c r="AH536" t="s">
        <v>11</v>
      </c>
      <c r="AI536">
        <v>0.99511400000000005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150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731.84171000000003</v>
      </c>
      <c r="I537">
        <v>7.5715440000000003</v>
      </c>
      <c r="J537" t="s">
        <v>3</v>
      </c>
      <c r="K537">
        <v>730.63485200000002</v>
      </c>
      <c r="L537">
        <v>7.567018</v>
      </c>
      <c r="M537" t="s">
        <v>4</v>
      </c>
      <c r="N537">
        <v>43.606765000000003</v>
      </c>
      <c r="O537">
        <v>0.44932299999999997</v>
      </c>
      <c r="P537" t="s">
        <v>5</v>
      </c>
      <c r="Q537">
        <v>142.27192400000001</v>
      </c>
      <c r="R537">
        <v>0.84607200000000005</v>
      </c>
      <c r="S537" t="s">
        <v>6</v>
      </c>
      <c r="T537">
        <v>48.517792999999998</v>
      </c>
      <c r="U537">
        <v>3.7581000000000003E-2</v>
      </c>
      <c r="V537" t="s">
        <v>7</v>
      </c>
      <c r="W537">
        <v>26.440194999999999</v>
      </c>
      <c r="X537">
        <v>9.9568000000000004E-2</v>
      </c>
      <c r="Y537" t="s">
        <v>8</v>
      </c>
      <c r="Z537">
        <v>48.064093999999997</v>
      </c>
      <c r="AA537">
        <v>0.38426399999999999</v>
      </c>
      <c r="AB537" t="s">
        <v>9</v>
      </c>
      <c r="AC537">
        <v>532.24788899999999</v>
      </c>
      <c r="AD537">
        <v>5.3915749999999996</v>
      </c>
      <c r="AE537" t="s">
        <v>10</v>
      </c>
      <c r="AF537">
        <v>1.291E-3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150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777.64145099999996</v>
      </c>
      <c r="I538">
        <v>7.9523210000000004</v>
      </c>
      <c r="J538" t="s">
        <v>3</v>
      </c>
      <c r="K538">
        <v>776.36001099999999</v>
      </c>
      <c r="L538">
        <v>7.947101</v>
      </c>
      <c r="M538" t="s">
        <v>4</v>
      </c>
      <c r="N538">
        <v>46.331695000000003</v>
      </c>
      <c r="O538">
        <v>0.50804499999999997</v>
      </c>
      <c r="P538" t="s">
        <v>5</v>
      </c>
      <c r="Q538">
        <v>151.10389499999999</v>
      </c>
      <c r="R538">
        <v>0.85664300000000004</v>
      </c>
      <c r="S538" t="s">
        <v>6</v>
      </c>
      <c r="T538">
        <v>51.546388999999998</v>
      </c>
      <c r="U538">
        <v>3.8595999999999998E-2</v>
      </c>
      <c r="V538" t="s">
        <v>7</v>
      </c>
      <c r="W538">
        <v>28.086103999999999</v>
      </c>
      <c r="X538">
        <v>9.8205000000000001E-2</v>
      </c>
      <c r="Y538" t="s">
        <v>8</v>
      </c>
      <c r="Z538">
        <v>51.043962999999998</v>
      </c>
      <c r="AA538">
        <v>0.39510800000000001</v>
      </c>
      <c r="AB538" t="s">
        <v>9</v>
      </c>
      <c r="AC538">
        <v>565.50700200000006</v>
      </c>
      <c r="AD538">
        <v>5.8466889999999996</v>
      </c>
      <c r="AE538" t="s">
        <v>10</v>
      </c>
      <c r="AF538">
        <v>1.2780000000000001E-3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150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823.35277599999995</v>
      </c>
      <c r="I539">
        <v>8.5177870000000002</v>
      </c>
      <c r="J539" t="s">
        <v>3</v>
      </c>
      <c r="K539">
        <v>821.99638100000004</v>
      </c>
      <c r="L539">
        <v>8.5139010000000006</v>
      </c>
      <c r="M539" t="s">
        <v>4</v>
      </c>
      <c r="N539">
        <v>49.057141000000001</v>
      </c>
      <c r="O539">
        <v>0.568716</v>
      </c>
      <c r="P539" t="s">
        <v>5</v>
      </c>
      <c r="Q539">
        <v>159.91385399999999</v>
      </c>
      <c r="R539">
        <v>0.82606299999999999</v>
      </c>
      <c r="S539" t="s">
        <v>6</v>
      </c>
      <c r="T539">
        <v>54.569771000000003</v>
      </c>
      <c r="U539">
        <v>3.8669000000000002E-2</v>
      </c>
      <c r="V539" t="s">
        <v>7</v>
      </c>
      <c r="W539">
        <v>29.721495999999998</v>
      </c>
      <c r="X539">
        <v>9.4591999999999996E-2</v>
      </c>
      <c r="Y539" t="s">
        <v>8</v>
      </c>
      <c r="Z539">
        <v>54.014794000000002</v>
      </c>
      <c r="AA539">
        <v>0.387654</v>
      </c>
      <c r="AB539" t="s">
        <v>9</v>
      </c>
      <c r="AC539">
        <v>598.69892500000003</v>
      </c>
      <c r="AD539">
        <v>6.1755490000000002</v>
      </c>
      <c r="AE539" t="s">
        <v>10</v>
      </c>
      <c r="AF539">
        <v>1.273E-3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150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868.94480499999997</v>
      </c>
      <c r="I540">
        <v>8.2309520000000003</v>
      </c>
      <c r="J540" t="s">
        <v>3</v>
      </c>
      <c r="K540">
        <v>867.51364699999999</v>
      </c>
      <c r="L540">
        <v>8.2236910000000005</v>
      </c>
      <c r="M540" t="s">
        <v>4</v>
      </c>
      <c r="N540">
        <v>51.783599000000002</v>
      </c>
      <c r="O540">
        <v>0.63855499999999998</v>
      </c>
      <c r="P540" t="s">
        <v>5</v>
      </c>
      <c r="Q540">
        <v>168.74038300000001</v>
      </c>
      <c r="R540">
        <v>0.864151</v>
      </c>
      <c r="S540" t="s">
        <v>6</v>
      </c>
      <c r="T540">
        <v>57.600423999999997</v>
      </c>
      <c r="U540">
        <v>4.2840000000000003E-2</v>
      </c>
      <c r="V540" t="s">
        <v>7</v>
      </c>
      <c r="W540">
        <v>31.360772999999998</v>
      </c>
      <c r="X540">
        <v>0.103353</v>
      </c>
      <c r="Y540" t="s">
        <v>8</v>
      </c>
      <c r="Z540">
        <v>56.990335000000002</v>
      </c>
      <c r="AA540">
        <v>0.40984700000000002</v>
      </c>
      <c r="AB540" t="s">
        <v>9</v>
      </c>
      <c r="AC540">
        <v>631.74748999999997</v>
      </c>
      <c r="AD540">
        <v>6.0538489999999996</v>
      </c>
      <c r="AE540" t="s">
        <v>10</v>
      </c>
      <c r="AF540">
        <v>1.273E-3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150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914.66593499999999</v>
      </c>
      <c r="I541">
        <v>8.0612139999999997</v>
      </c>
      <c r="J541" t="s">
        <v>3</v>
      </c>
      <c r="K541">
        <v>913.15985799999999</v>
      </c>
      <c r="L541">
        <v>8.0561609999999995</v>
      </c>
      <c r="M541" t="s">
        <v>4</v>
      </c>
      <c r="N541">
        <v>54.507195000000003</v>
      </c>
      <c r="O541">
        <v>0.71063399999999999</v>
      </c>
      <c r="P541" t="s">
        <v>5</v>
      </c>
      <c r="Q541">
        <v>177.59741299999999</v>
      </c>
      <c r="R541">
        <v>0.95333000000000001</v>
      </c>
      <c r="S541" t="s">
        <v>6</v>
      </c>
      <c r="T541">
        <v>60.631762999999999</v>
      </c>
      <c r="U541">
        <v>4.5338000000000003E-2</v>
      </c>
      <c r="V541" t="s">
        <v>7</v>
      </c>
      <c r="W541">
        <v>33.007629999999999</v>
      </c>
      <c r="X541">
        <v>0.110259</v>
      </c>
      <c r="Y541" t="s">
        <v>8</v>
      </c>
      <c r="Z541">
        <v>59.984924999999997</v>
      </c>
      <c r="AA541">
        <v>0.46111000000000002</v>
      </c>
      <c r="AB541" t="s">
        <v>9</v>
      </c>
      <c r="AC541">
        <v>664.90054699999996</v>
      </c>
      <c r="AD541">
        <v>5.8365840000000002</v>
      </c>
      <c r="AE541" t="s">
        <v>10</v>
      </c>
      <c r="AF541">
        <v>1.2700000000000001E-3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151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151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151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151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151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151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151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151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151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151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151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151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151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151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151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151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151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151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151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151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152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39.050719999999998</v>
      </c>
      <c r="I562">
        <v>0.11111699999999999</v>
      </c>
      <c r="J562" t="s">
        <v>3</v>
      </c>
      <c r="K562">
        <v>38.974311</v>
      </c>
      <c r="L562">
        <v>0.109918</v>
      </c>
      <c r="M562" t="s">
        <v>4</v>
      </c>
      <c r="N562">
        <v>2.7407300000000001</v>
      </c>
      <c r="O562">
        <v>1.524E-3</v>
      </c>
      <c r="P562" t="s">
        <v>5</v>
      </c>
      <c r="Q562">
        <v>0</v>
      </c>
      <c r="R562">
        <v>0</v>
      </c>
      <c r="S562" t="s">
        <v>6</v>
      </c>
      <c r="T562">
        <v>2.9947409999999999</v>
      </c>
      <c r="U562">
        <v>3.166E-3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6.0390000000000001E-3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0.99482499999999996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152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77.901932000000002</v>
      </c>
      <c r="I563">
        <v>0.38214500000000001</v>
      </c>
      <c r="J563" t="s">
        <v>3</v>
      </c>
      <c r="K563">
        <v>77.752981000000005</v>
      </c>
      <c r="L563">
        <v>0.37827300000000003</v>
      </c>
      <c r="M563" t="s">
        <v>4</v>
      </c>
      <c r="N563">
        <v>5.4787119999999998</v>
      </c>
      <c r="O563">
        <v>5.6990000000000001E-3</v>
      </c>
      <c r="P563" t="s">
        <v>5</v>
      </c>
      <c r="Q563">
        <v>0</v>
      </c>
      <c r="R563">
        <v>0</v>
      </c>
      <c r="S563" t="s">
        <v>6</v>
      </c>
      <c r="T563">
        <v>5.976108</v>
      </c>
      <c r="U563">
        <v>8.5710000000000005E-3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3.8869999999999998E-3</v>
      </c>
      <c r="AD563">
        <v>9.0000000000000002E-6</v>
      </c>
      <c r="AE563" t="s">
        <v>10</v>
      </c>
      <c r="AF563">
        <v>0</v>
      </c>
      <c r="AG563">
        <v>0</v>
      </c>
      <c r="AH563" t="s">
        <v>11</v>
      </c>
      <c r="AI563">
        <v>0.99503600000000003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152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116.809448</v>
      </c>
      <c r="I564">
        <v>1.1219809999999999</v>
      </c>
      <c r="J564" t="s">
        <v>3</v>
      </c>
      <c r="K564">
        <v>116.58792200000001</v>
      </c>
      <c r="L564">
        <v>1.1116630000000001</v>
      </c>
      <c r="M564" t="s">
        <v>4</v>
      </c>
      <c r="N564">
        <v>8.2249800000000004</v>
      </c>
      <c r="O564">
        <v>1.4605999999999999E-2</v>
      </c>
      <c r="P564" t="s">
        <v>5</v>
      </c>
      <c r="Q564">
        <v>0</v>
      </c>
      <c r="R564">
        <v>0</v>
      </c>
      <c r="S564" t="s">
        <v>6</v>
      </c>
      <c r="T564">
        <v>8.9738679999999995</v>
      </c>
      <c r="U564">
        <v>1.3572000000000001E-2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3.0639999999999999E-3</v>
      </c>
      <c r="AD564">
        <v>5.0000000000000004E-6</v>
      </c>
      <c r="AE564" t="s">
        <v>10</v>
      </c>
      <c r="AF564">
        <v>0</v>
      </c>
      <c r="AG564">
        <v>0</v>
      </c>
      <c r="AH564" t="s">
        <v>11</v>
      </c>
      <c r="AI564">
        <v>0.99508700000000005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152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155.54581099999999</v>
      </c>
      <c r="I565">
        <v>1.1417729999999999</v>
      </c>
      <c r="J565" t="s">
        <v>3</v>
      </c>
      <c r="K565">
        <v>155.25193200000001</v>
      </c>
      <c r="L565">
        <v>1.1319589999999999</v>
      </c>
      <c r="M565" t="s">
        <v>4</v>
      </c>
      <c r="N565">
        <v>10.966416000000001</v>
      </c>
      <c r="O565">
        <v>2.3210999999999999E-2</v>
      </c>
      <c r="P565" t="s">
        <v>5</v>
      </c>
      <c r="Q565">
        <v>0</v>
      </c>
      <c r="R565">
        <v>0</v>
      </c>
      <c r="S565" t="s">
        <v>6</v>
      </c>
      <c r="T565">
        <v>11.983905999999999</v>
      </c>
      <c r="U565">
        <v>1.2808999999999999E-2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2.6519999999999998E-3</v>
      </c>
      <c r="AD565">
        <v>3.9999999999999998E-6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152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194.257679</v>
      </c>
      <c r="I566">
        <v>1.3144149999999999</v>
      </c>
      <c r="J566" t="s">
        <v>3</v>
      </c>
      <c r="K566">
        <v>193.89128199999999</v>
      </c>
      <c r="L566">
        <v>1.3036700000000001</v>
      </c>
      <c r="M566" t="s">
        <v>4</v>
      </c>
      <c r="N566">
        <v>13.707169</v>
      </c>
      <c r="O566">
        <v>3.3563000000000003E-2</v>
      </c>
      <c r="P566" t="s">
        <v>5</v>
      </c>
      <c r="Q566">
        <v>0</v>
      </c>
      <c r="R566">
        <v>0</v>
      </c>
      <c r="S566" t="s">
        <v>6</v>
      </c>
      <c r="T566">
        <v>14.984128999999999</v>
      </c>
      <c r="U566">
        <v>1.5776999999999999E-2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2.0769999999999999E-3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0.99510200000000004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152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233.11356900000001</v>
      </c>
      <c r="I567">
        <v>1.6764300000000001</v>
      </c>
      <c r="J567" t="s">
        <v>3</v>
      </c>
      <c r="K567">
        <v>232.674575</v>
      </c>
      <c r="L567">
        <v>1.6640680000000001</v>
      </c>
      <c r="M567" t="s">
        <v>4</v>
      </c>
      <c r="N567">
        <v>16.444189000000001</v>
      </c>
      <c r="O567">
        <v>4.6804999999999999E-2</v>
      </c>
      <c r="P567" t="s">
        <v>5</v>
      </c>
      <c r="Q567">
        <v>0</v>
      </c>
      <c r="R567">
        <v>0</v>
      </c>
      <c r="S567" t="s">
        <v>6</v>
      </c>
      <c r="T567">
        <v>17.975028999999999</v>
      </c>
      <c r="U567">
        <v>2.1644E-2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1.916E-3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152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271.91032100000001</v>
      </c>
      <c r="I568">
        <v>1.8653420000000001</v>
      </c>
      <c r="J568" t="s">
        <v>3</v>
      </c>
      <c r="K568">
        <v>271.39886000000001</v>
      </c>
      <c r="L568">
        <v>1.8530260000000001</v>
      </c>
      <c r="M568" t="s">
        <v>4</v>
      </c>
      <c r="N568">
        <v>19.180655000000002</v>
      </c>
      <c r="O568">
        <v>6.0970000000000003E-2</v>
      </c>
      <c r="P568" t="s">
        <v>5</v>
      </c>
      <c r="Q568">
        <v>0</v>
      </c>
      <c r="R568">
        <v>0</v>
      </c>
      <c r="S568" t="s">
        <v>6</v>
      </c>
      <c r="T568">
        <v>20.964151999999999</v>
      </c>
      <c r="U568">
        <v>2.5801000000000001E-2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1.7619999999999999E-3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152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310.62922500000002</v>
      </c>
      <c r="I569">
        <v>2.1531920000000002</v>
      </c>
      <c r="J569" t="s">
        <v>3</v>
      </c>
      <c r="K569">
        <v>310.045703</v>
      </c>
      <c r="L569">
        <v>2.138706</v>
      </c>
      <c r="M569" t="s">
        <v>4</v>
      </c>
      <c r="N569">
        <v>21.91459</v>
      </c>
      <c r="O569">
        <v>7.7399999999999997E-2</v>
      </c>
      <c r="P569" t="s">
        <v>5</v>
      </c>
      <c r="Q569">
        <v>0</v>
      </c>
      <c r="R569">
        <v>0</v>
      </c>
      <c r="S569" t="s">
        <v>6</v>
      </c>
      <c r="T569">
        <v>23.969225999999999</v>
      </c>
      <c r="U569">
        <v>3.0279E-2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1.627E-3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0.99511000000000005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152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349.51261899999997</v>
      </c>
      <c r="I570">
        <v>2.188313</v>
      </c>
      <c r="J570" t="s">
        <v>3</v>
      </c>
      <c r="K570">
        <v>348.85676699999999</v>
      </c>
      <c r="L570">
        <v>2.1719909999999998</v>
      </c>
      <c r="M570" t="s">
        <v>4</v>
      </c>
      <c r="N570">
        <v>24.650756000000001</v>
      </c>
      <c r="O570">
        <v>9.6451999999999996E-2</v>
      </c>
      <c r="P570" t="s">
        <v>5</v>
      </c>
      <c r="Q570">
        <v>0</v>
      </c>
      <c r="R570">
        <v>0</v>
      </c>
      <c r="S570" t="s">
        <v>6</v>
      </c>
      <c r="T570">
        <v>26.948778999999998</v>
      </c>
      <c r="U570">
        <v>3.4068000000000001E-2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1.5139999999999999E-3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0.995112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152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388.33244100000002</v>
      </c>
      <c r="I571">
        <v>2.4417049999999998</v>
      </c>
      <c r="J571" t="s">
        <v>3</v>
      </c>
      <c r="K571">
        <v>387.60450100000003</v>
      </c>
      <c r="L571">
        <v>2.4241860000000002</v>
      </c>
      <c r="M571" t="s">
        <v>4</v>
      </c>
      <c r="N571">
        <v>27.386230999999999</v>
      </c>
      <c r="O571">
        <v>0.118019</v>
      </c>
      <c r="P571" t="s">
        <v>5</v>
      </c>
      <c r="Q571">
        <v>0</v>
      </c>
      <c r="R571">
        <v>0</v>
      </c>
      <c r="S571" t="s">
        <v>6</v>
      </c>
      <c r="T571">
        <v>29.927174000000001</v>
      </c>
      <c r="U571">
        <v>4.1432999999999998E-2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152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427.07133399999998</v>
      </c>
      <c r="I572">
        <v>2.663017</v>
      </c>
      <c r="J572" t="s">
        <v>3</v>
      </c>
      <c r="K572">
        <v>426.27102100000002</v>
      </c>
      <c r="L572">
        <v>2.6461679999999999</v>
      </c>
      <c r="M572" t="s">
        <v>4</v>
      </c>
      <c r="N572">
        <v>30.123732</v>
      </c>
      <c r="O572">
        <v>0.14083499999999999</v>
      </c>
      <c r="P572" t="s">
        <v>5</v>
      </c>
      <c r="Q572">
        <v>0</v>
      </c>
      <c r="R572">
        <v>0</v>
      </c>
      <c r="S572" t="s">
        <v>6</v>
      </c>
      <c r="T572">
        <v>32.922865000000002</v>
      </c>
      <c r="U572">
        <v>5.0042999999999997E-2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152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465.91434700000002</v>
      </c>
      <c r="I573">
        <v>2.9988109999999999</v>
      </c>
      <c r="J573" t="s">
        <v>3</v>
      </c>
      <c r="K573">
        <v>465.04188099999999</v>
      </c>
      <c r="L573">
        <v>2.9775290000000001</v>
      </c>
      <c r="M573" t="s">
        <v>4</v>
      </c>
      <c r="N573">
        <v>32.860537000000001</v>
      </c>
      <c r="O573">
        <v>0.16739399999999999</v>
      </c>
      <c r="P573" t="s">
        <v>5</v>
      </c>
      <c r="Q573">
        <v>0</v>
      </c>
      <c r="R573">
        <v>0</v>
      </c>
      <c r="S573" t="s">
        <v>6</v>
      </c>
      <c r="T573">
        <v>35.912246000000003</v>
      </c>
      <c r="U573">
        <v>5.5428999999999999E-2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1.4120000000000001E-3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152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504.73534599999999</v>
      </c>
      <c r="I574">
        <v>3.3421690000000002</v>
      </c>
      <c r="J574" t="s">
        <v>3</v>
      </c>
      <c r="K574">
        <v>503.79107299999998</v>
      </c>
      <c r="L574">
        <v>3.3208380000000002</v>
      </c>
      <c r="M574" t="s">
        <v>4</v>
      </c>
      <c r="N574">
        <v>35.595959000000001</v>
      </c>
      <c r="O574">
        <v>0.19547400000000001</v>
      </c>
      <c r="P574" t="s">
        <v>5</v>
      </c>
      <c r="Q574">
        <v>0</v>
      </c>
      <c r="R574">
        <v>0</v>
      </c>
      <c r="S574" t="s">
        <v>6</v>
      </c>
      <c r="T574">
        <v>38.902121999999999</v>
      </c>
      <c r="U574">
        <v>5.7160000000000002E-2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1.351E-3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152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543.548362</v>
      </c>
      <c r="I575">
        <v>3.8295249999999998</v>
      </c>
      <c r="J575" t="s">
        <v>3</v>
      </c>
      <c r="K575">
        <v>542.53200200000003</v>
      </c>
      <c r="L575">
        <v>3.8049689999999998</v>
      </c>
      <c r="M575" t="s">
        <v>4</v>
      </c>
      <c r="N575">
        <v>38.331915000000002</v>
      </c>
      <c r="O575">
        <v>0.228689</v>
      </c>
      <c r="P575" t="s">
        <v>5</v>
      </c>
      <c r="Q575">
        <v>0</v>
      </c>
      <c r="R575">
        <v>0</v>
      </c>
      <c r="S575" t="s">
        <v>6</v>
      </c>
      <c r="T575">
        <v>41.884329999999999</v>
      </c>
      <c r="U575">
        <v>6.2704999999999997E-2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1.3309999999999999E-3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152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582.23078499999997</v>
      </c>
      <c r="I576">
        <v>3.755598</v>
      </c>
      <c r="J576" t="s">
        <v>3</v>
      </c>
      <c r="K576">
        <v>581.14250500000003</v>
      </c>
      <c r="L576">
        <v>3.7303769999999998</v>
      </c>
      <c r="M576" t="s">
        <v>4</v>
      </c>
      <c r="N576">
        <v>41.068173999999999</v>
      </c>
      <c r="O576">
        <v>0.26336399999999999</v>
      </c>
      <c r="P576" t="s">
        <v>5</v>
      </c>
      <c r="Q576">
        <v>0</v>
      </c>
      <c r="R576">
        <v>0</v>
      </c>
      <c r="S576" t="s">
        <v>6</v>
      </c>
      <c r="T576">
        <v>44.868347</v>
      </c>
      <c r="U576">
        <v>7.1232000000000004E-2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1.322E-3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152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621.24675000000002</v>
      </c>
      <c r="I577">
        <v>4.0222949999999997</v>
      </c>
      <c r="J577" t="s">
        <v>3</v>
      </c>
      <c r="K577">
        <v>620.08619899999997</v>
      </c>
      <c r="L577">
        <v>3.9933130000000001</v>
      </c>
      <c r="M577" t="s">
        <v>4</v>
      </c>
      <c r="N577">
        <v>43.806164000000003</v>
      </c>
      <c r="O577">
        <v>0.296315</v>
      </c>
      <c r="P577" t="s">
        <v>5</v>
      </c>
      <c r="Q577">
        <v>0</v>
      </c>
      <c r="R577">
        <v>0</v>
      </c>
      <c r="S577" t="s">
        <v>6</v>
      </c>
      <c r="T577">
        <v>47.854016000000001</v>
      </c>
      <c r="U577">
        <v>7.4082999999999996E-2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1.3209999999999999E-3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152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660.14395000000002</v>
      </c>
      <c r="I578">
        <v>4.5261040000000001</v>
      </c>
      <c r="J578" t="s">
        <v>3</v>
      </c>
      <c r="K578">
        <v>658.91130199999998</v>
      </c>
      <c r="L578">
        <v>4.4930250000000003</v>
      </c>
      <c r="M578" t="s">
        <v>4</v>
      </c>
      <c r="N578">
        <v>46.547522999999998</v>
      </c>
      <c r="O578">
        <v>0.33251500000000001</v>
      </c>
      <c r="P578" t="s">
        <v>5</v>
      </c>
      <c r="Q578">
        <v>0</v>
      </c>
      <c r="R578">
        <v>0</v>
      </c>
      <c r="S578" t="s">
        <v>6</v>
      </c>
      <c r="T578">
        <v>50.837586000000002</v>
      </c>
      <c r="U578">
        <v>8.2628999999999994E-2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152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699.06734100000006</v>
      </c>
      <c r="I579">
        <v>4.5386749999999996</v>
      </c>
      <c r="J579" t="s">
        <v>3</v>
      </c>
      <c r="K579">
        <v>697.76252299999999</v>
      </c>
      <c r="L579">
        <v>4.5028290000000002</v>
      </c>
      <c r="M579" t="s">
        <v>4</v>
      </c>
      <c r="N579">
        <v>49.284323999999998</v>
      </c>
      <c r="O579">
        <v>0.37637599999999999</v>
      </c>
      <c r="P579" t="s">
        <v>5</v>
      </c>
      <c r="Q579">
        <v>0</v>
      </c>
      <c r="R579">
        <v>0</v>
      </c>
      <c r="S579" t="s">
        <v>6</v>
      </c>
      <c r="T579">
        <v>53.816946000000002</v>
      </c>
      <c r="U579">
        <v>8.6260000000000003E-2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1.289E-3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152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737.86799599999995</v>
      </c>
      <c r="I580">
        <v>5.1793930000000001</v>
      </c>
      <c r="J580" t="s">
        <v>3</v>
      </c>
      <c r="K580">
        <v>736.49131</v>
      </c>
      <c r="L580">
        <v>5.1410030000000004</v>
      </c>
      <c r="M580" t="s">
        <v>4</v>
      </c>
      <c r="N580">
        <v>52.023091999999998</v>
      </c>
      <c r="O580">
        <v>0.42203299999999999</v>
      </c>
      <c r="P580" t="s">
        <v>5</v>
      </c>
      <c r="Q580">
        <v>0</v>
      </c>
      <c r="R580">
        <v>0</v>
      </c>
      <c r="S580" t="s">
        <v>6</v>
      </c>
      <c r="T580">
        <v>56.793754</v>
      </c>
      <c r="U580">
        <v>8.4099999999999994E-2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1.2819999999999999E-3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152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776.73321399999998</v>
      </c>
      <c r="I581">
        <v>5.4395920000000002</v>
      </c>
      <c r="J581" t="s">
        <v>3</v>
      </c>
      <c r="K581">
        <v>775.28483400000005</v>
      </c>
      <c r="L581">
        <v>5.3992490000000002</v>
      </c>
      <c r="M581" t="s">
        <v>4</v>
      </c>
      <c r="N581">
        <v>54.760677000000001</v>
      </c>
      <c r="O581">
        <v>0.46684999999999999</v>
      </c>
      <c r="P581" t="s">
        <v>5</v>
      </c>
      <c r="Q581">
        <v>0</v>
      </c>
      <c r="R581">
        <v>0</v>
      </c>
      <c r="S581" t="s">
        <v>6</v>
      </c>
      <c r="T581">
        <v>59.792355999999998</v>
      </c>
      <c r="U581">
        <v>8.9200000000000002E-2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1.2780000000000001E-3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153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46.041224</v>
      </c>
      <c r="I582">
        <v>0.38526199999999999</v>
      </c>
      <c r="J582" t="s">
        <v>3</v>
      </c>
      <c r="K582">
        <v>45.96743</v>
      </c>
      <c r="L582">
        <v>0.38492599999999999</v>
      </c>
      <c r="M582" t="s">
        <v>4</v>
      </c>
      <c r="N582">
        <v>2.7576260000000001</v>
      </c>
      <c r="O582">
        <v>2.3770000000000002E-3</v>
      </c>
      <c r="P582" t="s">
        <v>5</v>
      </c>
      <c r="Q582">
        <v>9.0678190000000001</v>
      </c>
      <c r="R582">
        <v>6.0784999999999999E-2</v>
      </c>
      <c r="S582" t="s">
        <v>6</v>
      </c>
      <c r="T582">
        <v>3.0369199999999998</v>
      </c>
      <c r="U582">
        <v>2.4250000000000001E-3</v>
      </c>
      <c r="V582" t="s">
        <v>7</v>
      </c>
      <c r="W582">
        <v>1.647033</v>
      </c>
      <c r="X582">
        <v>8.6009999999999993E-3</v>
      </c>
      <c r="Y582" t="s">
        <v>8</v>
      </c>
      <c r="Z582">
        <v>3.2010730000000001</v>
      </c>
      <c r="AA582">
        <v>2.2610000000000002E-2</v>
      </c>
      <c r="AB582" t="s">
        <v>9</v>
      </c>
      <c r="AC582">
        <v>33.344054999999997</v>
      </c>
      <c r="AD582">
        <v>0.234071</v>
      </c>
      <c r="AE582" t="s">
        <v>10</v>
      </c>
      <c r="AF582">
        <v>6.6039999999999996E-3</v>
      </c>
      <c r="AG582">
        <v>1.5999999999999999E-5</v>
      </c>
      <c r="AH582" t="s">
        <v>11</v>
      </c>
      <c r="AI582">
        <v>0.994699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153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91.730179000000007</v>
      </c>
      <c r="I583">
        <v>0.91420000000000001</v>
      </c>
      <c r="J583" t="s">
        <v>3</v>
      </c>
      <c r="K583">
        <v>91.585420999999997</v>
      </c>
      <c r="L583">
        <v>0.91309099999999999</v>
      </c>
      <c r="M583" t="s">
        <v>4</v>
      </c>
      <c r="N583">
        <v>5.5206980000000003</v>
      </c>
      <c r="O583">
        <v>9.0259999999999993E-3</v>
      </c>
      <c r="P583" t="s">
        <v>5</v>
      </c>
      <c r="Q583">
        <v>17.890046000000002</v>
      </c>
      <c r="R583">
        <v>0.11415500000000001</v>
      </c>
      <c r="S583" t="s">
        <v>6</v>
      </c>
      <c r="T583">
        <v>6.0807900000000004</v>
      </c>
      <c r="U583">
        <v>5.2360000000000002E-3</v>
      </c>
      <c r="V583" t="s">
        <v>7</v>
      </c>
      <c r="W583">
        <v>3.2627660000000001</v>
      </c>
      <c r="X583">
        <v>1.2844E-2</v>
      </c>
      <c r="Y583" t="s">
        <v>8</v>
      </c>
      <c r="Z583">
        <v>6.1805729999999999</v>
      </c>
      <c r="AA583">
        <v>6.2289999999999998E-2</v>
      </c>
      <c r="AB583" t="s">
        <v>9</v>
      </c>
      <c r="AC583">
        <v>66.582476999999997</v>
      </c>
      <c r="AD583">
        <v>0.59514100000000003</v>
      </c>
      <c r="AE583" t="s">
        <v>10</v>
      </c>
      <c r="AF583">
        <v>4.973E-3</v>
      </c>
      <c r="AG583">
        <v>1.2E-5</v>
      </c>
      <c r="AH583" t="s">
        <v>11</v>
      </c>
      <c r="AI583">
        <v>0.994981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153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137.273416</v>
      </c>
      <c r="I584">
        <v>1.2704930000000001</v>
      </c>
      <c r="J584" t="s">
        <v>3</v>
      </c>
      <c r="K584">
        <v>137.05759399999999</v>
      </c>
      <c r="L584">
        <v>1.268993</v>
      </c>
      <c r="M584" t="s">
        <v>4</v>
      </c>
      <c r="N584">
        <v>8.2880500000000001</v>
      </c>
      <c r="O584">
        <v>1.9739E-2</v>
      </c>
      <c r="P584" t="s">
        <v>5</v>
      </c>
      <c r="Q584">
        <v>26.668528999999999</v>
      </c>
      <c r="R584">
        <v>0.14457600000000001</v>
      </c>
      <c r="S584" t="s">
        <v>6</v>
      </c>
      <c r="T584">
        <v>9.1211900000000004</v>
      </c>
      <c r="U584">
        <v>7.9760000000000005E-3</v>
      </c>
      <c r="V584" t="s">
        <v>7</v>
      </c>
      <c r="W584">
        <v>4.8772640000000003</v>
      </c>
      <c r="X584">
        <v>1.814E-2</v>
      </c>
      <c r="Y584" t="s">
        <v>8</v>
      </c>
      <c r="Z584">
        <v>9.1244259999999997</v>
      </c>
      <c r="AA584">
        <v>7.5078000000000006E-2</v>
      </c>
      <c r="AB584" t="s">
        <v>9</v>
      </c>
      <c r="AC584">
        <v>99.713312999999999</v>
      </c>
      <c r="AD584">
        <v>0.86630399999999996</v>
      </c>
      <c r="AE584" t="s">
        <v>10</v>
      </c>
      <c r="AF584">
        <v>3.552E-3</v>
      </c>
      <c r="AG584">
        <v>1.0000000000000001E-5</v>
      </c>
      <c r="AH584" t="s">
        <v>11</v>
      </c>
      <c r="AI584">
        <v>0.99507000000000001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153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182.85269299999999</v>
      </c>
      <c r="I585">
        <v>2.178642</v>
      </c>
      <c r="J585" t="s">
        <v>3</v>
      </c>
      <c r="K585">
        <v>182.56606400000001</v>
      </c>
      <c r="L585">
        <v>2.179443</v>
      </c>
      <c r="M585" t="s">
        <v>4</v>
      </c>
      <c r="N585">
        <v>11.050736000000001</v>
      </c>
      <c r="O585">
        <v>3.3598000000000003E-2</v>
      </c>
      <c r="P585" t="s">
        <v>5</v>
      </c>
      <c r="Q585">
        <v>35.412137000000001</v>
      </c>
      <c r="R585">
        <v>0.22761600000000001</v>
      </c>
      <c r="S585" t="s">
        <v>6</v>
      </c>
      <c r="T585">
        <v>12.163442999999999</v>
      </c>
      <c r="U585">
        <v>1.0109E-2</v>
      </c>
      <c r="V585" t="s">
        <v>7</v>
      </c>
      <c r="W585">
        <v>6.4757049999999996</v>
      </c>
      <c r="X585">
        <v>3.0245000000000001E-2</v>
      </c>
      <c r="Y585" t="s">
        <v>8</v>
      </c>
      <c r="Z585">
        <v>12.050977</v>
      </c>
      <c r="AA585">
        <v>9.8433999999999994E-2</v>
      </c>
      <c r="AB585" t="s">
        <v>9</v>
      </c>
      <c r="AC585">
        <v>132.923</v>
      </c>
      <c r="AD585">
        <v>1.3381099999999999</v>
      </c>
      <c r="AE585" t="s">
        <v>10</v>
      </c>
      <c r="AF585">
        <v>2.826E-3</v>
      </c>
      <c r="AG585">
        <v>6.9999999999999999E-6</v>
      </c>
      <c r="AH585" t="s">
        <v>11</v>
      </c>
      <c r="AI585">
        <v>0.99508799999999997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153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228.340867</v>
      </c>
      <c r="I586">
        <v>3.225349</v>
      </c>
      <c r="J586" t="s">
        <v>3</v>
      </c>
      <c r="K586">
        <v>227.98313400000001</v>
      </c>
      <c r="L586">
        <v>3.2251509999999999</v>
      </c>
      <c r="M586" t="s">
        <v>4</v>
      </c>
      <c r="N586">
        <v>13.821042</v>
      </c>
      <c r="O586">
        <v>5.1138999999999997E-2</v>
      </c>
      <c r="P586" t="s">
        <v>5</v>
      </c>
      <c r="Q586">
        <v>44.152403</v>
      </c>
      <c r="R586">
        <v>0.36683900000000003</v>
      </c>
      <c r="S586" t="s">
        <v>6</v>
      </c>
      <c r="T586">
        <v>15.208035000000001</v>
      </c>
      <c r="U586">
        <v>1.3351999999999999E-2</v>
      </c>
      <c r="V586" t="s">
        <v>7</v>
      </c>
      <c r="W586">
        <v>8.0693180000000009</v>
      </c>
      <c r="X586">
        <v>5.1583999999999998E-2</v>
      </c>
      <c r="Y586" t="s">
        <v>8</v>
      </c>
      <c r="Z586">
        <v>14.971152</v>
      </c>
      <c r="AA586">
        <v>0.14219999999999999</v>
      </c>
      <c r="AB586" t="s">
        <v>9</v>
      </c>
      <c r="AC586">
        <v>166.05693299999999</v>
      </c>
      <c r="AD586">
        <v>1.863658</v>
      </c>
      <c r="AE586" t="s">
        <v>10</v>
      </c>
      <c r="AF586">
        <v>2.0830000000000002E-3</v>
      </c>
      <c r="AG586">
        <v>1.9999999999999999E-6</v>
      </c>
      <c r="AH586" t="s">
        <v>11</v>
      </c>
      <c r="AI586">
        <v>0.99510200000000004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153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273.99622799999997</v>
      </c>
      <c r="I587">
        <v>4.0364019999999998</v>
      </c>
      <c r="J587" t="s">
        <v>3</v>
      </c>
      <c r="K587">
        <v>273.56705899999997</v>
      </c>
      <c r="L587">
        <v>4.0352079999999999</v>
      </c>
      <c r="M587" t="s">
        <v>4</v>
      </c>
      <c r="N587">
        <v>16.583421999999999</v>
      </c>
      <c r="O587">
        <v>7.3502999999999999E-2</v>
      </c>
      <c r="P587" t="s">
        <v>5</v>
      </c>
      <c r="Q587">
        <v>52.916362999999997</v>
      </c>
      <c r="R587">
        <v>0.490537</v>
      </c>
      <c r="S587" t="s">
        <v>6</v>
      </c>
      <c r="T587">
        <v>18.243462999999998</v>
      </c>
      <c r="U587">
        <v>1.9064999999999999E-2</v>
      </c>
      <c r="V587" t="s">
        <v>7</v>
      </c>
      <c r="W587">
        <v>9.676539</v>
      </c>
      <c r="X587">
        <v>6.7783999999999997E-2</v>
      </c>
      <c r="Y587" t="s">
        <v>8</v>
      </c>
      <c r="Z587">
        <v>17.905923000000001</v>
      </c>
      <c r="AA587">
        <v>0.17883399999999999</v>
      </c>
      <c r="AB587" t="s">
        <v>9</v>
      </c>
      <c r="AC587">
        <v>199.342963</v>
      </c>
      <c r="AD587">
        <v>2.1816819999999999</v>
      </c>
      <c r="AE587" t="s">
        <v>10</v>
      </c>
      <c r="AF587">
        <v>1.9400000000000001E-3</v>
      </c>
      <c r="AG587">
        <v>1.9999999999999999E-6</v>
      </c>
      <c r="AH587" t="s">
        <v>11</v>
      </c>
      <c r="AI587">
        <v>0.99510699999999996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153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319.50667099999998</v>
      </c>
      <c r="I588">
        <v>4.7940589999999998</v>
      </c>
      <c r="J588" t="s">
        <v>3</v>
      </c>
      <c r="K588">
        <v>319.00680199999999</v>
      </c>
      <c r="L588">
        <v>4.789809</v>
      </c>
      <c r="M588" t="s">
        <v>4</v>
      </c>
      <c r="N588">
        <v>19.349381000000001</v>
      </c>
      <c r="O588">
        <v>9.7088999999999995E-2</v>
      </c>
      <c r="P588" t="s">
        <v>5</v>
      </c>
      <c r="Q588">
        <v>61.668860000000002</v>
      </c>
      <c r="R588">
        <v>0.567214</v>
      </c>
      <c r="S588" t="s">
        <v>6</v>
      </c>
      <c r="T588">
        <v>21.272925999999998</v>
      </c>
      <c r="U588">
        <v>2.1353E-2</v>
      </c>
      <c r="V588" t="s">
        <v>7</v>
      </c>
      <c r="W588">
        <v>11.280329</v>
      </c>
      <c r="X588">
        <v>7.4792999999999998E-2</v>
      </c>
      <c r="Y588" t="s">
        <v>8</v>
      </c>
      <c r="Z588">
        <v>20.836462000000001</v>
      </c>
      <c r="AA588">
        <v>0.20777399999999999</v>
      </c>
      <c r="AB588" t="s">
        <v>9</v>
      </c>
      <c r="AC588">
        <v>232.48936399999999</v>
      </c>
      <c r="AD588">
        <v>2.6923379999999999</v>
      </c>
      <c r="AE588" t="s">
        <v>10</v>
      </c>
      <c r="AF588">
        <v>1.8890000000000001E-3</v>
      </c>
      <c r="AG588">
        <v>1.9999999999999999E-6</v>
      </c>
      <c r="AH588" t="s">
        <v>11</v>
      </c>
      <c r="AI588">
        <v>0.99510799999999999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153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365.035978</v>
      </c>
      <c r="I589">
        <v>4.9152040000000001</v>
      </c>
      <c r="J589" t="s">
        <v>3</v>
      </c>
      <c r="K589">
        <v>364.46574199999998</v>
      </c>
      <c r="L589">
        <v>4.9083030000000001</v>
      </c>
      <c r="M589" t="s">
        <v>4</v>
      </c>
      <c r="N589">
        <v>22.116029000000001</v>
      </c>
      <c r="O589">
        <v>0.12545899999999999</v>
      </c>
      <c r="P589" t="s">
        <v>5</v>
      </c>
      <c r="Q589">
        <v>70.394212999999993</v>
      </c>
      <c r="R589">
        <v>0.591306</v>
      </c>
      <c r="S589" t="s">
        <v>6</v>
      </c>
      <c r="T589">
        <v>24.302603999999999</v>
      </c>
      <c r="U589">
        <v>2.2009999999999998E-2</v>
      </c>
      <c r="V589" t="s">
        <v>7</v>
      </c>
      <c r="W589">
        <v>12.865669</v>
      </c>
      <c r="X589">
        <v>7.7293000000000001E-2</v>
      </c>
      <c r="Y589" t="s">
        <v>8</v>
      </c>
      <c r="Z589">
        <v>23.749068000000001</v>
      </c>
      <c r="AA589">
        <v>0.24423500000000001</v>
      </c>
      <c r="AB589" t="s">
        <v>9</v>
      </c>
      <c r="AC589">
        <v>265.692047</v>
      </c>
      <c r="AD589">
        <v>2.9335089999999999</v>
      </c>
      <c r="AE589" t="s">
        <v>10</v>
      </c>
      <c r="AF589">
        <v>1.6199999999999999E-3</v>
      </c>
      <c r="AG589">
        <v>9.9999999999999995E-7</v>
      </c>
      <c r="AH589" t="s">
        <v>11</v>
      </c>
      <c r="AI589">
        <v>0.99510900000000002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153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410.61850500000003</v>
      </c>
      <c r="I590">
        <v>5.2972809999999999</v>
      </c>
      <c r="J590" t="s">
        <v>3</v>
      </c>
      <c r="K590">
        <v>409.97758700000003</v>
      </c>
      <c r="L590">
        <v>5.2892109999999999</v>
      </c>
      <c r="M590" t="s">
        <v>4</v>
      </c>
      <c r="N590">
        <v>24.877545000000001</v>
      </c>
      <c r="O590">
        <v>0.159414</v>
      </c>
      <c r="P590" t="s">
        <v>5</v>
      </c>
      <c r="Q590">
        <v>79.169585999999995</v>
      </c>
      <c r="R590">
        <v>0.72629100000000002</v>
      </c>
      <c r="S590" t="s">
        <v>6</v>
      </c>
      <c r="T590">
        <v>27.343874</v>
      </c>
      <c r="U590">
        <v>2.3517E-2</v>
      </c>
      <c r="V590" t="s">
        <v>7</v>
      </c>
      <c r="W590">
        <v>14.459795</v>
      </c>
      <c r="X590">
        <v>9.5432000000000003E-2</v>
      </c>
      <c r="Y590" t="s">
        <v>8</v>
      </c>
      <c r="Z590">
        <v>26.683001999999998</v>
      </c>
      <c r="AA590">
        <v>0.30218200000000001</v>
      </c>
      <c r="AB590" t="s">
        <v>9</v>
      </c>
      <c r="AC590">
        <v>298.906927</v>
      </c>
      <c r="AD590">
        <v>3.34219</v>
      </c>
      <c r="AE590" t="s">
        <v>10</v>
      </c>
      <c r="AF590">
        <v>1.5150000000000001E-3</v>
      </c>
      <c r="AG590">
        <v>0</v>
      </c>
      <c r="AH590" t="s">
        <v>11</v>
      </c>
      <c r="AI590">
        <v>0.99510900000000002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153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456.03717</v>
      </c>
      <c r="I591">
        <v>5.6340630000000003</v>
      </c>
      <c r="J591" t="s">
        <v>3</v>
      </c>
      <c r="K591">
        <v>455.32532800000001</v>
      </c>
      <c r="L591">
        <v>5.6258609999999996</v>
      </c>
      <c r="M591" t="s">
        <v>4</v>
      </c>
      <c r="N591">
        <v>27.637347999999999</v>
      </c>
      <c r="O591">
        <v>0.19636200000000001</v>
      </c>
      <c r="P591" t="s">
        <v>5</v>
      </c>
      <c r="Q591">
        <v>87.917833999999999</v>
      </c>
      <c r="R591">
        <v>0.84145499999999995</v>
      </c>
      <c r="S591" t="s">
        <v>6</v>
      </c>
      <c r="T591">
        <v>30.36749</v>
      </c>
      <c r="U591">
        <v>2.4784E-2</v>
      </c>
      <c r="V591" t="s">
        <v>7</v>
      </c>
      <c r="W591">
        <v>16.048331000000001</v>
      </c>
      <c r="X591">
        <v>0.112259</v>
      </c>
      <c r="Y591" t="s">
        <v>8</v>
      </c>
      <c r="Z591">
        <v>29.615666999999998</v>
      </c>
      <c r="AA591">
        <v>0.34043200000000001</v>
      </c>
      <c r="AB591" t="s">
        <v>9</v>
      </c>
      <c r="AC591">
        <v>331.98888199999999</v>
      </c>
      <c r="AD591">
        <v>3.576632</v>
      </c>
      <c r="AE591" t="s">
        <v>10</v>
      </c>
      <c r="AF591">
        <v>1.4760000000000001E-3</v>
      </c>
      <c r="AG591">
        <v>0</v>
      </c>
      <c r="AH591" t="s">
        <v>11</v>
      </c>
      <c r="AI591">
        <v>0.99511099999999997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153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501.72967699999998</v>
      </c>
      <c r="I592">
        <v>6.3703089999999998</v>
      </c>
      <c r="J592" t="s">
        <v>3</v>
      </c>
      <c r="K592">
        <v>500.94655899999998</v>
      </c>
      <c r="L592">
        <v>6.3590850000000003</v>
      </c>
      <c r="M592" t="s">
        <v>4</v>
      </c>
      <c r="N592">
        <v>30.405802000000001</v>
      </c>
      <c r="O592">
        <v>0.232686</v>
      </c>
      <c r="P592" t="s">
        <v>5</v>
      </c>
      <c r="Q592">
        <v>96.683519000000004</v>
      </c>
      <c r="R592">
        <v>0.94443200000000005</v>
      </c>
      <c r="S592" t="s">
        <v>6</v>
      </c>
      <c r="T592">
        <v>33.394337</v>
      </c>
      <c r="U592">
        <v>3.1759000000000003E-2</v>
      </c>
      <c r="V592" t="s">
        <v>7</v>
      </c>
      <c r="W592">
        <v>17.636482999999998</v>
      </c>
      <c r="X592">
        <v>0.122059</v>
      </c>
      <c r="Y592" t="s">
        <v>8</v>
      </c>
      <c r="Z592">
        <v>32.555698999999997</v>
      </c>
      <c r="AA592">
        <v>0.37478099999999998</v>
      </c>
      <c r="AB592" t="s">
        <v>9</v>
      </c>
      <c r="AC592">
        <v>365.32332500000001</v>
      </c>
      <c r="AD592">
        <v>3.9966930000000001</v>
      </c>
      <c r="AE592" t="s">
        <v>10</v>
      </c>
      <c r="AF592">
        <v>1.4159999999999999E-3</v>
      </c>
      <c r="AG592">
        <v>0</v>
      </c>
      <c r="AH592" t="s">
        <v>11</v>
      </c>
      <c r="AI592">
        <v>0.99511099999999997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153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547.30199600000003</v>
      </c>
      <c r="I593">
        <v>7.4165650000000003</v>
      </c>
      <c r="J593" t="s">
        <v>3</v>
      </c>
      <c r="K593">
        <v>546.44782999999995</v>
      </c>
      <c r="L593">
        <v>7.4002160000000003</v>
      </c>
      <c r="M593" t="s">
        <v>4</v>
      </c>
      <c r="N593">
        <v>33.172336000000001</v>
      </c>
      <c r="O593">
        <v>0.27826200000000001</v>
      </c>
      <c r="P593" t="s">
        <v>5</v>
      </c>
      <c r="Q593">
        <v>105.418818</v>
      </c>
      <c r="R593">
        <v>1.0861259999999999</v>
      </c>
      <c r="S593" t="s">
        <v>6</v>
      </c>
      <c r="T593">
        <v>36.412967000000002</v>
      </c>
      <c r="U593">
        <v>3.1523000000000002E-2</v>
      </c>
      <c r="V593" t="s">
        <v>7</v>
      </c>
      <c r="W593">
        <v>19.21144</v>
      </c>
      <c r="X593">
        <v>0.14876200000000001</v>
      </c>
      <c r="Y593" t="s">
        <v>8</v>
      </c>
      <c r="Z593">
        <v>35.478343000000002</v>
      </c>
      <c r="AA593">
        <v>0.41497299999999998</v>
      </c>
      <c r="AB593" t="s">
        <v>9</v>
      </c>
      <c r="AC593">
        <v>398.56905499999999</v>
      </c>
      <c r="AD593">
        <v>4.5037060000000002</v>
      </c>
      <c r="AE593" t="s">
        <v>10</v>
      </c>
      <c r="AF593">
        <v>1.407E-3</v>
      </c>
      <c r="AG593">
        <v>0</v>
      </c>
      <c r="AH593" t="s">
        <v>11</v>
      </c>
      <c r="AI593">
        <v>0.995112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153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593.00213299999996</v>
      </c>
      <c r="I594">
        <v>8.837097</v>
      </c>
      <c r="J594" t="s">
        <v>3</v>
      </c>
      <c r="K594">
        <v>592.07728999999995</v>
      </c>
      <c r="L594">
        <v>8.8126320000000007</v>
      </c>
      <c r="M594" t="s">
        <v>4</v>
      </c>
      <c r="N594">
        <v>35.934953999999998</v>
      </c>
      <c r="O594">
        <v>0.325044</v>
      </c>
      <c r="P594" t="s">
        <v>5</v>
      </c>
      <c r="Q594">
        <v>114.210229</v>
      </c>
      <c r="R594">
        <v>1.233533</v>
      </c>
      <c r="S594" t="s">
        <v>6</v>
      </c>
      <c r="T594">
        <v>39.460538999999997</v>
      </c>
      <c r="U594">
        <v>3.3977E-2</v>
      </c>
      <c r="V594" t="s">
        <v>7</v>
      </c>
      <c r="W594">
        <v>20.802585000000001</v>
      </c>
      <c r="X594">
        <v>0.174152</v>
      </c>
      <c r="Y594" t="s">
        <v>8</v>
      </c>
      <c r="Z594">
        <v>38.407195999999999</v>
      </c>
      <c r="AA594">
        <v>0.47348600000000002</v>
      </c>
      <c r="AB594" t="s">
        <v>9</v>
      </c>
      <c r="AC594">
        <v>431.88797499999998</v>
      </c>
      <c r="AD594">
        <v>5.4554049999999998</v>
      </c>
      <c r="AE594" t="s">
        <v>10</v>
      </c>
      <c r="AF594">
        <v>1.3849999999999999E-3</v>
      </c>
      <c r="AG594">
        <v>0</v>
      </c>
      <c r="AH594" t="s">
        <v>11</v>
      </c>
      <c r="AI594">
        <v>0.99511300000000003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153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638.60271</v>
      </c>
      <c r="I595">
        <v>8.6435739999999992</v>
      </c>
      <c r="J595" t="s">
        <v>3</v>
      </c>
      <c r="K595">
        <v>637.60713299999998</v>
      </c>
      <c r="L595">
        <v>8.6223080000000003</v>
      </c>
      <c r="M595" t="s">
        <v>4</v>
      </c>
      <c r="N595">
        <v>38.701380999999998</v>
      </c>
      <c r="O595">
        <v>0.37765100000000001</v>
      </c>
      <c r="P595" t="s">
        <v>5</v>
      </c>
      <c r="Q595">
        <v>122.955403</v>
      </c>
      <c r="R595">
        <v>1.19652</v>
      </c>
      <c r="S595" t="s">
        <v>6</v>
      </c>
      <c r="T595">
        <v>42.490183000000002</v>
      </c>
      <c r="U595">
        <v>3.8460000000000001E-2</v>
      </c>
      <c r="V595" t="s">
        <v>7</v>
      </c>
      <c r="W595">
        <v>22.385971999999999</v>
      </c>
      <c r="X595">
        <v>0.183563</v>
      </c>
      <c r="Y595" t="s">
        <v>8</v>
      </c>
      <c r="Z595">
        <v>41.320115000000001</v>
      </c>
      <c r="AA595">
        <v>0.47190199999999999</v>
      </c>
      <c r="AB595" t="s">
        <v>9</v>
      </c>
      <c r="AC595">
        <v>465.15149400000001</v>
      </c>
      <c r="AD595">
        <v>5.2657860000000003</v>
      </c>
      <c r="AE595" t="s">
        <v>10</v>
      </c>
      <c r="AF595">
        <v>1.3680000000000001E-3</v>
      </c>
      <c r="AG595">
        <v>0</v>
      </c>
      <c r="AH595" t="s">
        <v>11</v>
      </c>
      <c r="AI595">
        <v>0.99511300000000003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153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684.27600199999995</v>
      </c>
      <c r="I596">
        <v>8.8469879999999996</v>
      </c>
      <c r="J596" t="s">
        <v>3</v>
      </c>
      <c r="K596">
        <v>683.21001100000001</v>
      </c>
      <c r="L596">
        <v>8.821593</v>
      </c>
      <c r="M596" t="s">
        <v>4</v>
      </c>
      <c r="N596">
        <v>41.466121999999999</v>
      </c>
      <c r="O596">
        <v>0.42985600000000002</v>
      </c>
      <c r="P596" t="s">
        <v>5</v>
      </c>
      <c r="Q596">
        <v>131.69474</v>
      </c>
      <c r="R596">
        <v>1.131391</v>
      </c>
      <c r="S596" t="s">
        <v>6</v>
      </c>
      <c r="T596">
        <v>45.515886999999999</v>
      </c>
      <c r="U596">
        <v>4.7398999999999997E-2</v>
      </c>
      <c r="V596" t="s">
        <v>7</v>
      </c>
      <c r="W596">
        <v>23.976755000000001</v>
      </c>
      <c r="X596">
        <v>0.18135999999999999</v>
      </c>
      <c r="Y596" t="s">
        <v>8</v>
      </c>
      <c r="Z596">
        <v>44.244869000000001</v>
      </c>
      <c r="AA596">
        <v>0.45893</v>
      </c>
      <c r="AB596" t="s">
        <v>9</v>
      </c>
      <c r="AC596">
        <v>498.47101600000002</v>
      </c>
      <c r="AD596">
        <v>5.4451169999999998</v>
      </c>
      <c r="AE596" t="s">
        <v>10</v>
      </c>
      <c r="AF596">
        <v>1.3600000000000001E-3</v>
      </c>
      <c r="AG596">
        <v>0</v>
      </c>
      <c r="AH596" t="s">
        <v>11</v>
      </c>
      <c r="AI596">
        <v>0.99511300000000003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153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729.81139800000005</v>
      </c>
      <c r="I597">
        <v>9.673095</v>
      </c>
      <c r="J597" t="s">
        <v>3</v>
      </c>
      <c r="K597">
        <v>728.67501600000003</v>
      </c>
      <c r="L597">
        <v>9.6425110000000007</v>
      </c>
      <c r="M597" t="s">
        <v>4</v>
      </c>
      <c r="N597">
        <v>44.225358</v>
      </c>
      <c r="O597">
        <v>0.488342</v>
      </c>
      <c r="P597" t="s">
        <v>5</v>
      </c>
      <c r="Q597">
        <v>140.46353099999999</v>
      </c>
      <c r="R597">
        <v>1.189368</v>
      </c>
      <c r="S597" t="s">
        <v>6</v>
      </c>
      <c r="T597">
        <v>48.551515000000002</v>
      </c>
      <c r="U597">
        <v>5.5641000000000003E-2</v>
      </c>
      <c r="V597" t="s">
        <v>7</v>
      </c>
      <c r="W597">
        <v>25.584764</v>
      </c>
      <c r="X597">
        <v>0.18486</v>
      </c>
      <c r="Y597" t="s">
        <v>8</v>
      </c>
      <c r="Z597">
        <v>47.194141999999999</v>
      </c>
      <c r="AA597">
        <v>0.48091499999999998</v>
      </c>
      <c r="AB597" t="s">
        <v>9</v>
      </c>
      <c r="AC597">
        <v>531.53950799999996</v>
      </c>
      <c r="AD597">
        <v>5.922472</v>
      </c>
      <c r="AE597" t="s">
        <v>10</v>
      </c>
      <c r="AF597">
        <v>1.3600000000000001E-3</v>
      </c>
      <c r="AG597">
        <v>0</v>
      </c>
      <c r="AH597" t="s">
        <v>11</v>
      </c>
      <c r="AI597">
        <v>0.99511400000000005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153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775.50642000000005</v>
      </c>
      <c r="I598">
        <v>10.748094999999999</v>
      </c>
      <c r="J598" t="s">
        <v>3</v>
      </c>
      <c r="K598">
        <v>774.29923199999996</v>
      </c>
      <c r="L598">
        <v>10.719283000000001</v>
      </c>
      <c r="M598" t="s">
        <v>4</v>
      </c>
      <c r="N598">
        <v>46.988182999999999</v>
      </c>
      <c r="O598">
        <v>0.55252100000000004</v>
      </c>
      <c r="P598" t="s">
        <v>5</v>
      </c>
      <c r="Q598">
        <v>149.22438600000001</v>
      </c>
      <c r="R598">
        <v>1.307256</v>
      </c>
      <c r="S598" t="s">
        <v>6</v>
      </c>
      <c r="T598">
        <v>51.589053999999997</v>
      </c>
      <c r="U598">
        <v>6.4502000000000004E-2</v>
      </c>
      <c r="V598" t="s">
        <v>7</v>
      </c>
      <c r="W598">
        <v>27.190090000000001</v>
      </c>
      <c r="X598">
        <v>0.209206</v>
      </c>
      <c r="Y598" t="s">
        <v>8</v>
      </c>
      <c r="Z598">
        <v>50.136969999999998</v>
      </c>
      <c r="AA598">
        <v>0.52946199999999999</v>
      </c>
      <c r="AB598" t="s">
        <v>9</v>
      </c>
      <c r="AC598">
        <v>564.73315700000001</v>
      </c>
      <c r="AD598">
        <v>6.7998589999999997</v>
      </c>
      <c r="AE598" t="s">
        <v>10</v>
      </c>
      <c r="AF598">
        <v>1.3389999999999999E-3</v>
      </c>
      <c r="AG598">
        <v>0</v>
      </c>
      <c r="AH598" t="s">
        <v>11</v>
      </c>
      <c r="AI598">
        <v>0.99511400000000005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153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821.19239100000004</v>
      </c>
      <c r="I599">
        <v>11.473610000000001</v>
      </c>
      <c r="J599" t="s">
        <v>3</v>
      </c>
      <c r="K599">
        <v>819.91481099999999</v>
      </c>
      <c r="L599">
        <v>11.441857000000001</v>
      </c>
      <c r="M599" t="s">
        <v>4</v>
      </c>
      <c r="N599">
        <v>49.750188999999999</v>
      </c>
      <c r="O599">
        <v>0.61991200000000002</v>
      </c>
      <c r="P599" t="s">
        <v>5</v>
      </c>
      <c r="Q599">
        <v>157.9503</v>
      </c>
      <c r="R599">
        <v>1.4111720000000001</v>
      </c>
      <c r="S599" t="s">
        <v>6</v>
      </c>
      <c r="T599">
        <v>54.625067000000001</v>
      </c>
      <c r="U599">
        <v>6.7586999999999994E-2</v>
      </c>
      <c r="V599" t="s">
        <v>7</v>
      </c>
      <c r="W599">
        <v>28.780667000000001</v>
      </c>
      <c r="X599">
        <v>0.22156400000000001</v>
      </c>
      <c r="Y599" t="s">
        <v>8</v>
      </c>
      <c r="Z599">
        <v>53.060437999999998</v>
      </c>
      <c r="AA599">
        <v>0.59191800000000006</v>
      </c>
      <c r="AB599" t="s">
        <v>9</v>
      </c>
      <c r="AC599">
        <v>597.95779900000002</v>
      </c>
      <c r="AD599">
        <v>7.2985550000000003</v>
      </c>
      <c r="AE599" t="s">
        <v>10</v>
      </c>
      <c r="AF599">
        <v>1.3259999999999999E-3</v>
      </c>
      <c r="AG599">
        <v>0</v>
      </c>
      <c r="AH599" t="s">
        <v>11</v>
      </c>
      <c r="AI599">
        <v>0.99511400000000005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153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866.72212000000002</v>
      </c>
      <c r="I600">
        <v>12.212835</v>
      </c>
      <c r="J600" t="s">
        <v>3</v>
      </c>
      <c r="K600">
        <v>865.37416399999995</v>
      </c>
      <c r="L600">
        <v>12.181349000000001</v>
      </c>
      <c r="M600" t="s">
        <v>4</v>
      </c>
      <c r="N600">
        <v>52.512839</v>
      </c>
      <c r="O600">
        <v>0.68606500000000004</v>
      </c>
      <c r="P600" t="s">
        <v>5</v>
      </c>
      <c r="Q600">
        <v>166.63845900000001</v>
      </c>
      <c r="R600">
        <v>1.5570379999999999</v>
      </c>
      <c r="S600" t="s">
        <v>6</v>
      </c>
      <c r="T600">
        <v>57.651555999999999</v>
      </c>
      <c r="U600">
        <v>7.2243000000000002E-2</v>
      </c>
      <c r="V600" t="s">
        <v>7</v>
      </c>
      <c r="W600">
        <v>30.358360000000001</v>
      </c>
      <c r="X600">
        <v>0.24495400000000001</v>
      </c>
      <c r="Y600" t="s">
        <v>8</v>
      </c>
      <c r="Z600">
        <v>55.969861000000002</v>
      </c>
      <c r="AA600">
        <v>0.62951199999999996</v>
      </c>
      <c r="AB600" t="s">
        <v>9</v>
      </c>
      <c r="AC600">
        <v>631.05471699999998</v>
      </c>
      <c r="AD600">
        <v>7.5011029999999996</v>
      </c>
      <c r="AE600" t="s">
        <v>10</v>
      </c>
      <c r="AF600">
        <v>1.2999999999999999E-3</v>
      </c>
      <c r="AG600">
        <v>0</v>
      </c>
      <c r="AH600" t="s">
        <v>11</v>
      </c>
      <c r="AI600">
        <v>0.99511400000000005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153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912.40409099999999</v>
      </c>
      <c r="I601">
        <v>12.955235</v>
      </c>
      <c r="J601" t="s">
        <v>3</v>
      </c>
      <c r="K601">
        <v>910.98540500000001</v>
      </c>
      <c r="L601">
        <v>12.921163</v>
      </c>
      <c r="M601" t="s">
        <v>4</v>
      </c>
      <c r="N601">
        <v>55.275649000000001</v>
      </c>
      <c r="O601">
        <v>0.76394200000000001</v>
      </c>
      <c r="P601" t="s">
        <v>5</v>
      </c>
      <c r="Q601">
        <v>175.36677</v>
      </c>
      <c r="R601">
        <v>1.6545540000000001</v>
      </c>
      <c r="S601" t="s">
        <v>6</v>
      </c>
      <c r="T601">
        <v>60.690429999999999</v>
      </c>
      <c r="U601">
        <v>7.5669E-2</v>
      </c>
      <c r="V601" t="s">
        <v>7</v>
      </c>
      <c r="W601">
        <v>31.947932000000002</v>
      </c>
      <c r="X601">
        <v>0.25421199999999999</v>
      </c>
      <c r="Y601" t="s">
        <v>8</v>
      </c>
      <c r="Z601">
        <v>58.896419999999999</v>
      </c>
      <c r="AA601">
        <v>0.66926799999999997</v>
      </c>
      <c r="AB601" t="s">
        <v>9</v>
      </c>
      <c r="AC601">
        <v>664.26951499999996</v>
      </c>
      <c r="AD601">
        <v>8.1158710000000003</v>
      </c>
      <c r="AE601" t="s">
        <v>10</v>
      </c>
      <c r="AF601">
        <v>1.281E-3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154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154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154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154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154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154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154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154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154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154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154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154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154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154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154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154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154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154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154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154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155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38.964450999999997</v>
      </c>
      <c r="I622">
        <v>0.161911</v>
      </c>
      <c r="J622" t="s">
        <v>3</v>
      </c>
      <c r="K622">
        <v>38.893166000000001</v>
      </c>
      <c r="L622">
        <v>0.161137</v>
      </c>
      <c r="M622" t="s">
        <v>4</v>
      </c>
      <c r="N622">
        <v>2.782556</v>
      </c>
      <c r="O622">
        <v>1.4170000000000001E-3</v>
      </c>
      <c r="P622" t="s">
        <v>5</v>
      </c>
      <c r="Q622">
        <v>0</v>
      </c>
      <c r="R622">
        <v>0</v>
      </c>
      <c r="S622" t="s">
        <v>6</v>
      </c>
      <c r="T622">
        <v>3.006345</v>
      </c>
      <c r="U622">
        <v>2.31E-3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5.7980000000000002E-3</v>
      </c>
      <c r="AD622">
        <v>1.8E-5</v>
      </c>
      <c r="AE622" t="s">
        <v>10</v>
      </c>
      <c r="AF622">
        <v>0</v>
      </c>
      <c r="AG622">
        <v>0</v>
      </c>
      <c r="AH622" t="s">
        <v>11</v>
      </c>
      <c r="AI622">
        <v>0.99487700000000001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155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77.895449999999997</v>
      </c>
      <c r="I623">
        <v>0.34760600000000003</v>
      </c>
      <c r="J623" t="s">
        <v>3</v>
      </c>
      <c r="K623">
        <v>77.754840000000002</v>
      </c>
      <c r="L623">
        <v>0.34688600000000003</v>
      </c>
      <c r="M623" t="s">
        <v>4</v>
      </c>
      <c r="N623">
        <v>5.5814079999999997</v>
      </c>
      <c r="O623">
        <v>3.9150000000000001E-3</v>
      </c>
      <c r="P623" t="s">
        <v>5</v>
      </c>
      <c r="Q623">
        <v>0</v>
      </c>
      <c r="R623">
        <v>0</v>
      </c>
      <c r="S623" t="s">
        <v>6</v>
      </c>
      <c r="T623">
        <v>6.0118919999999996</v>
      </c>
      <c r="U623">
        <v>5.2610000000000001E-3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3.7850000000000002E-3</v>
      </c>
      <c r="AD623">
        <v>1.2E-5</v>
      </c>
      <c r="AE623" t="s">
        <v>10</v>
      </c>
      <c r="AF623">
        <v>0</v>
      </c>
      <c r="AG623">
        <v>0</v>
      </c>
      <c r="AH623" t="s">
        <v>11</v>
      </c>
      <c r="AI623">
        <v>0.99502999999999997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155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116.837188</v>
      </c>
      <c r="I624">
        <v>0.44712400000000002</v>
      </c>
      <c r="J624" t="s">
        <v>3</v>
      </c>
      <c r="K624">
        <v>116.627629</v>
      </c>
      <c r="L624">
        <v>0.446602</v>
      </c>
      <c r="M624" t="s">
        <v>4</v>
      </c>
      <c r="N624">
        <v>8.3767060000000004</v>
      </c>
      <c r="O624">
        <v>7.6920000000000001E-3</v>
      </c>
      <c r="P624" t="s">
        <v>5</v>
      </c>
      <c r="Q624">
        <v>0</v>
      </c>
      <c r="R624">
        <v>0</v>
      </c>
      <c r="S624" t="s">
        <v>6</v>
      </c>
      <c r="T624">
        <v>9.0157369999999997</v>
      </c>
      <c r="U624">
        <v>8.2150000000000001E-3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2.447E-3</v>
      </c>
      <c r="AD624">
        <v>3.0000000000000001E-6</v>
      </c>
      <c r="AE624" t="s">
        <v>10</v>
      </c>
      <c r="AF624">
        <v>0</v>
      </c>
      <c r="AG624">
        <v>0</v>
      </c>
      <c r="AH624" t="s">
        <v>11</v>
      </c>
      <c r="AI624">
        <v>0.99506499999999998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155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155.71892700000001</v>
      </c>
      <c r="I625">
        <v>0.62883199999999995</v>
      </c>
      <c r="J625" t="s">
        <v>3</v>
      </c>
      <c r="K625">
        <v>155.440865</v>
      </c>
      <c r="L625">
        <v>0.62812299999999999</v>
      </c>
      <c r="M625" t="s">
        <v>4</v>
      </c>
      <c r="N625">
        <v>11.181896</v>
      </c>
      <c r="O625">
        <v>1.3166000000000001E-2</v>
      </c>
      <c r="P625" t="s">
        <v>5</v>
      </c>
      <c r="Q625">
        <v>0</v>
      </c>
      <c r="R625">
        <v>0</v>
      </c>
      <c r="S625" t="s">
        <v>6</v>
      </c>
      <c r="T625">
        <v>12.039586</v>
      </c>
      <c r="U625">
        <v>1.0331E-2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2.006E-3</v>
      </c>
      <c r="AD625">
        <v>1.9999999999999999E-6</v>
      </c>
      <c r="AE625" t="s">
        <v>10</v>
      </c>
      <c r="AF625">
        <v>0</v>
      </c>
      <c r="AG625">
        <v>0</v>
      </c>
      <c r="AH625" t="s">
        <v>11</v>
      </c>
      <c r="AI625">
        <v>0.99507999999999996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155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194.60254599999999</v>
      </c>
      <c r="I626">
        <v>0.81278799999999995</v>
      </c>
      <c r="J626" t="s">
        <v>3</v>
      </c>
      <c r="K626">
        <v>194.25545600000001</v>
      </c>
      <c r="L626">
        <v>0.81140100000000004</v>
      </c>
      <c r="M626" t="s">
        <v>4</v>
      </c>
      <c r="N626">
        <v>13.985834000000001</v>
      </c>
      <c r="O626">
        <v>1.9224999999999999E-2</v>
      </c>
      <c r="P626" t="s">
        <v>5</v>
      </c>
      <c r="Q626">
        <v>0</v>
      </c>
      <c r="R626">
        <v>0</v>
      </c>
      <c r="S626" t="s">
        <v>6</v>
      </c>
      <c r="T626">
        <v>15.052275</v>
      </c>
      <c r="U626">
        <v>1.2583E-2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1.9040000000000001E-3</v>
      </c>
      <c r="AD626">
        <v>1.9999999999999999E-6</v>
      </c>
      <c r="AE626" t="s">
        <v>10</v>
      </c>
      <c r="AF626">
        <v>0</v>
      </c>
      <c r="AG626">
        <v>0</v>
      </c>
      <c r="AH626" t="s">
        <v>11</v>
      </c>
      <c r="AI626">
        <v>0.99510399999999999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155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233.51811900000001</v>
      </c>
      <c r="I627">
        <v>1.1272679999999999</v>
      </c>
      <c r="J627" t="s">
        <v>3</v>
      </c>
      <c r="K627">
        <v>233.10230200000001</v>
      </c>
      <c r="L627">
        <v>1.1257090000000001</v>
      </c>
      <c r="M627" t="s">
        <v>4</v>
      </c>
      <c r="N627">
        <v>16.790329</v>
      </c>
      <c r="O627">
        <v>2.9655999999999998E-2</v>
      </c>
      <c r="P627" t="s">
        <v>5</v>
      </c>
      <c r="Q627">
        <v>0</v>
      </c>
      <c r="R627">
        <v>0</v>
      </c>
      <c r="S627" t="s">
        <v>6</v>
      </c>
      <c r="T627">
        <v>18.064056000000001</v>
      </c>
      <c r="U627">
        <v>1.5322000000000001E-2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1.639E-3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0.99510399999999999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155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272.38233000000002</v>
      </c>
      <c r="I628">
        <v>1.4811510000000001</v>
      </c>
      <c r="J628" t="s">
        <v>3</v>
      </c>
      <c r="K628">
        <v>271.89802300000002</v>
      </c>
      <c r="L628">
        <v>1.479846</v>
      </c>
      <c r="M628" t="s">
        <v>4</v>
      </c>
      <c r="N628">
        <v>19.591387999999998</v>
      </c>
      <c r="O628">
        <v>4.0239999999999998E-2</v>
      </c>
      <c r="P628" t="s">
        <v>5</v>
      </c>
      <c r="Q628">
        <v>0</v>
      </c>
      <c r="R628">
        <v>0</v>
      </c>
      <c r="S628" t="s">
        <v>6</v>
      </c>
      <c r="T628">
        <v>21.066172000000002</v>
      </c>
      <c r="U628">
        <v>1.8294000000000001E-2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1.544E-3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0.99511000000000005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155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311.272156</v>
      </c>
      <c r="I629">
        <v>1.857232</v>
      </c>
      <c r="J629" t="s">
        <v>3</v>
      </c>
      <c r="K629">
        <v>310.71910000000003</v>
      </c>
      <c r="L629">
        <v>1.855281</v>
      </c>
      <c r="M629" t="s">
        <v>4</v>
      </c>
      <c r="N629">
        <v>22.385335000000001</v>
      </c>
      <c r="O629">
        <v>4.9120999999999998E-2</v>
      </c>
      <c r="P629" t="s">
        <v>5</v>
      </c>
      <c r="Q629">
        <v>0</v>
      </c>
      <c r="R629">
        <v>0</v>
      </c>
      <c r="S629" t="s">
        <v>6</v>
      </c>
      <c r="T629">
        <v>24.079888</v>
      </c>
      <c r="U629">
        <v>2.2700999999999999E-2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1.544E-3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0.99511099999999997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155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350.17909500000002</v>
      </c>
      <c r="I630">
        <v>2.2019500000000001</v>
      </c>
      <c r="J630" t="s">
        <v>3</v>
      </c>
      <c r="K630">
        <v>349.55714499999999</v>
      </c>
      <c r="L630">
        <v>2.2011099999999999</v>
      </c>
      <c r="M630" t="s">
        <v>4</v>
      </c>
      <c r="N630">
        <v>25.192526000000001</v>
      </c>
      <c r="O630">
        <v>5.8663E-2</v>
      </c>
      <c r="P630" t="s">
        <v>5</v>
      </c>
      <c r="Q630">
        <v>0</v>
      </c>
      <c r="R630">
        <v>0</v>
      </c>
      <c r="S630" t="s">
        <v>6</v>
      </c>
      <c r="T630">
        <v>27.093340000000001</v>
      </c>
      <c r="U630">
        <v>3.0275E-2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1.444E-3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155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389.00600900000001</v>
      </c>
      <c r="I631">
        <v>2.2030569999999998</v>
      </c>
      <c r="J631" t="s">
        <v>3</v>
      </c>
      <c r="K631">
        <v>388.31560899999999</v>
      </c>
      <c r="L631">
        <v>2.204218</v>
      </c>
      <c r="M631" t="s">
        <v>4</v>
      </c>
      <c r="N631">
        <v>27.998432000000001</v>
      </c>
      <c r="O631">
        <v>7.1538000000000004E-2</v>
      </c>
      <c r="P631" t="s">
        <v>5</v>
      </c>
      <c r="Q631">
        <v>0</v>
      </c>
      <c r="R631">
        <v>0</v>
      </c>
      <c r="S631" t="s">
        <v>6</v>
      </c>
      <c r="T631">
        <v>30.107188000000001</v>
      </c>
      <c r="U631">
        <v>3.6592E-2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1.418E-3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155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427.84733899999998</v>
      </c>
      <c r="I632">
        <v>2.2438069999999999</v>
      </c>
      <c r="J632" t="s">
        <v>3</v>
      </c>
      <c r="K632">
        <v>427.088234</v>
      </c>
      <c r="L632">
        <v>2.2444440000000001</v>
      </c>
      <c r="M632" t="s">
        <v>4</v>
      </c>
      <c r="N632">
        <v>30.798883</v>
      </c>
      <c r="O632">
        <v>8.7788000000000005E-2</v>
      </c>
      <c r="P632" t="s">
        <v>5</v>
      </c>
      <c r="Q632">
        <v>0</v>
      </c>
      <c r="R632">
        <v>0</v>
      </c>
      <c r="S632" t="s">
        <v>6</v>
      </c>
      <c r="T632">
        <v>33.104574999999997</v>
      </c>
      <c r="U632">
        <v>4.0257000000000001E-2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1.4040000000000001E-3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155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466.70993399999998</v>
      </c>
      <c r="I633">
        <v>2.7436630000000002</v>
      </c>
      <c r="J633" t="s">
        <v>3</v>
      </c>
      <c r="K633">
        <v>465.88192700000002</v>
      </c>
      <c r="L633">
        <v>2.7414000000000001</v>
      </c>
      <c r="M633" t="s">
        <v>4</v>
      </c>
      <c r="N633">
        <v>33.594709000000002</v>
      </c>
      <c r="O633">
        <v>0.105282</v>
      </c>
      <c r="P633" t="s">
        <v>5</v>
      </c>
      <c r="Q633">
        <v>0</v>
      </c>
      <c r="R633">
        <v>0</v>
      </c>
      <c r="S633" t="s">
        <v>6</v>
      </c>
      <c r="T633">
        <v>36.096995999999997</v>
      </c>
      <c r="U633">
        <v>3.9467000000000002E-2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1.3829999999999999E-3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155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505.72012599999999</v>
      </c>
      <c r="I634">
        <v>2.9884200000000001</v>
      </c>
      <c r="J634" t="s">
        <v>3</v>
      </c>
      <c r="K634">
        <v>504.82325600000001</v>
      </c>
      <c r="L634">
        <v>2.9848520000000001</v>
      </c>
      <c r="M634" t="s">
        <v>4</v>
      </c>
      <c r="N634">
        <v>36.397505000000002</v>
      </c>
      <c r="O634">
        <v>0.12102</v>
      </c>
      <c r="P634" t="s">
        <v>5</v>
      </c>
      <c r="Q634">
        <v>0</v>
      </c>
      <c r="R634">
        <v>0</v>
      </c>
      <c r="S634" t="s">
        <v>6</v>
      </c>
      <c r="T634">
        <v>39.089387000000002</v>
      </c>
      <c r="U634">
        <v>4.1253999999999999E-2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1.3519999999999999E-3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155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544.62949000000003</v>
      </c>
      <c r="I635">
        <v>3.258896</v>
      </c>
      <c r="J635" t="s">
        <v>3</v>
      </c>
      <c r="K635">
        <v>543.66389600000002</v>
      </c>
      <c r="L635">
        <v>3.2503000000000002</v>
      </c>
      <c r="M635" t="s">
        <v>4</v>
      </c>
      <c r="N635">
        <v>39.195835000000002</v>
      </c>
      <c r="O635">
        <v>0.135683</v>
      </c>
      <c r="P635" t="s">
        <v>5</v>
      </c>
      <c r="Q635">
        <v>0</v>
      </c>
      <c r="R635">
        <v>0</v>
      </c>
      <c r="S635" t="s">
        <v>6</v>
      </c>
      <c r="T635">
        <v>42.079926999999998</v>
      </c>
      <c r="U635">
        <v>4.7774999999999998E-2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1.3339999999999999E-3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155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583.46755399999995</v>
      </c>
      <c r="I636">
        <v>3.390161</v>
      </c>
      <c r="J636" t="s">
        <v>3</v>
      </c>
      <c r="K636">
        <v>582.43230500000004</v>
      </c>
      <c r="L636">
        <v>3.3833669999999998</v>
      </c>
      <c r="M636" t="s">
        <v>4</v>
      </c>
      <c r="N636">
        <v>42.003943999999997</v>
      </c>
      <c r="O636">
        <v>0.14940800000000001</v>
      </c>
      <c r="P636" t="s">
        <v>5</v>
      </c>
      <c r="Q636">
        <v>0</v>
      </c>
      <c r="R636">
        <v>0</v>
      </c>
      <c r="S636" t="s">
        <v>6</v>
      </c>
      <c r="T636">
        <v>45.087300999999997</v>
      </c>
      <c r="U636">
        <v>4.5762999999999998E-2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1.325E-3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155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622.45618899999999</v>
      </c>
      <c r="I637">
        <v>3.9634209999999999</v>
      </c>
      <c r="J637" t="s">
        <v>3</v>
      </c>
      <c r="K637">
        <v>621.35170400000004</v>
      </c>
      <c r="L637">
        <v>3.9529010000000002</v>
      </c>
      <c r="M637" t="s">
        <v>4</v>
      </c>
      <c r="N637">
        <v>44.804211000000002</v>
      </c>
      <c r="O637">
        <v>0.16636500000000001</v>
      </c>
      <c r="P637" t="s">
        <v>5</v>
      </c>
      <c r="Q637">
        <v>0</v>
      </c>
      <c r="R637">
        <v>0</v>
      </c>
      <c r="S637" t="s">
        <v>6</v>
      </c>
      <c r="T637">
        <v>48.092682000000003</v>
      </c>
      <c r="U637">
        <v>5.0618999999999997E-2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155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661.38212199999998</v>
      </c>
      <c r="I638">
        <v>4.3313410000000001</v>
      </c>
      <c r="J638" t="s">
        <v>3</v>
      </c>
      <c r="K638">
        <v>660.20832499999995</v>
      </c>
      <c r="L638">
        <v>4.3155479999999997</v>
      </c>
      <c r="M638" t="s">
        <v>4</v>
      </c>
      <c r="N638">
        <v>47.598343999999997</v>
      </c>
      <c r="O638">
        <v>0.18964700000000001</v>
      </c>
      <c r="P638" t="s">
        <v>5</v>
      </c>
      <c r="Q638">
        <v>0</v>
      </c>
      <c r="R638">
        <v>0</v>
      </c>
      <c r="S638" t="s">
        <v>6</v>
      </c>
      <c r="T638">
        <v>51.079529000000001</v>
      </c>
      <c r="U638">
        <v>5.8283000000000001E-2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155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700.34297900000001</v>
      </c>
      <c r="I639">
        <v>4.8847800000000001</v>
      </c>
      <c r="J639" t="s">
        <v>3</v>
      </c>
      <c r="K639">
        <v>699.10019699999998</v>
      </c>
      <c r="L639">
        <v>4.8662369999999999</v>
      </c>
      <c r="M639" t="s">
        <v>4</v>
      </c>
      <c r="N639">
        <v>50.398029000000001</v>
      </c>
      <c r="O639">
        <v>0.20926</v>
      </c>
      <c r="P639" t="s">
        <v>5</v>
      </c>
      <c r="Q639">
        <v>0</v>
      </c>
      <c r="R639">
        <v>0</v>
      </c>
      <c r="S639" t="s">
        <v>6</v>
      </c>
      <c r="T639">
        <v>54.070329999999998</v>
      </c>
      <c r="U639">
        <v>6.3381000000000007E-2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155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739.30190900000002</v>
      </c>
      <c r="I640">
        <v>5.0425040000000001</v>
      </c>
      <c r="J640" t="s">
        <v>3</v>
      </c>
      <c r="K640">
        <v>737.99006799999995</v>
      </c>
      <c r="L640">
        <v>5.0215670000000001</v>
      </c>
      <c r="M640" t="s">
        <v>4</v>
      </c>
      <c r="N640">
        <v>53.192635000000003</v>
      </c>
      <c r="O640">
        <v>0.23763600000000001</v>
      </c>
      <c r="P640" t="s">
        <v>5</v>
      </c>
      <c r="Q640">
        <v>0</v>
      </c>
      <c r="R640">
        <v>0</v>
      </c>
      <c r="S640" t="s">
        <v>6</v>
      </c>
      <c r="T640">
        <v>57.055259</v>
      </c>
      <c r="U640">
        <v>6.8021999999999999E-2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155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778.29811800000004</v>
      </c>
      <c r="I641">
        <v>5.2961159999999996</v>
      </c>
      <c r="J641" t="s">
        <v>3</v>
      </c>
      <c r="K641">
        <v>776.91710599999999</v>
      </c>
      <c r="L641">
        <v>5.2698090000000004</v>
      </c>
      <c r="M641" t="s">
        <v>4</v>
      </c>
      <c r="N641">
        <v>55.995736999999998</v>
      </c>
      <c r="O641">
        <v>0.262154</v>
      </c>
      <c r="P641" t="s">
        <v>5</v>
      </c>
      <c r="Q641">
        <v>0</v>
      </c>
      <c r="R641">
        <v>0</v>
      </c>
      <c r="S641" t="s">
        <v>6</v>
      </c>
      <c r="T641">
        <v>60.043706</v>
      </c>
      <c r="U641">
        <v>6.9654999999999995E-2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1.315E-3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156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28.274567999999999</v>
      </c>
      <c r="I642">
        <v>0.28220899999999999</v>
      </c>
      <c r="J642" t="s">
        <v>3</v>
      </c>
      <c r="K642">
        <v>28.006516000000001</v>
      </c>
      <c r="L642">
        <v>0.280057</v>
      </c>
      <c r="M642" t="s">
        <v>4</v>
      </c>
      <c r="N642">
        <v>2.7375539999999998</v>
      </c>
      <c r="O642">
        <v>3.627E-3</v>
      </c>
      <c r="P642" t="s">
        <v>5</v>
      </c>
      <c r="Q642">
        <v>8.5167999999999994E-2</v>
      </c>
      <c r="R642">
        <v>2.1999999999999999E-5</v>
      </c>
      <c r="S642" t="s">
        <v>6</v>
      </c>
      <c r="T642">
        <v>20.637881</v>
      </c>
      <c r="U642">
        <v>0.16342200000000001</v>
      </c>
      <c r="V642" t="s">
        <v>7</v>
      </c>
      <c r="W642">
        <v>3.5563999999999998E-2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6.672E-3</v>
      </c>
      <c r="AG642">
        <v>1.5999999999999999E-5</v>
      </c>
      <c r="AH642" t="s">
        <v>11</v>
      </c>
      <c r="AI642">
        <v>0.99491499999999999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156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56.147767000000002</v>
      </c>
      <c r="I643">
        <v>0.42886999999999997</v>
      </c>
      <c r="J643" t="s">
        <v>3</v>
      </c>
      <c r="K643">
        <v>55.614946000000003</v>
      </c>
      <c r="L643">
        <v>0.43224299999999999</v>
      </c>
      <c r="M643" t="s">
        <v>4</v>
      </c>
      <c r="N643">
        <v>5.4588999999999999</v>
      </c>
      <c r="O643">
        <v>9.6299999999999997E-3</v>
      </c>
      <c r="P643" t="s">
        <v>5</v>
      </c>
      <c r="Q643">
        <v>0.165828</v>
      </c>
      <c r="R643">
        <v>5.0000000000000002E-5</v>
      </c>
      <c r="S643" t="s">
        <v>6</v>
      </c>
      <c r="T643">
        <v>40.976076999999997</v>
      </c>
      <c r="U643">
        <v>0.23395199999999999</v>
      </c>
      <c r="V643" t="s">
        <v>7</v>
      </c>
      <c r="W643">
        <v>6.6582000000000002E-2</v>
      </c>
      <c r="X643">
        <v>3.4999999999999997E-5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4.4219999999999997E-3</v>
      </c>
      <c r="AG643">
        <v>1.1E-5</v>
      </c>
      <c r="AH643" t="s">
        <v>11</v>
      </c>
      <c r="AI643">
        <v>0.99503900000000001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156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83.941308000000006</v>
      </c>
      <c r="I644">
        <v>0.44696999999999998</v>
      </c>
      <c r="J644" t="s">
        <v>3</v>
      </c>
      <c r="K644">
        <v>83.140321</v>
      </c>
      <c r="L644">
        <v>0.45932600000000001</v>
      </c>
      <c r="M644" t="s">
        <v>4</v>
      </c>
      <c r="N644">
        <v>8.1762139999999999</v>
      </c>
      <c r="O644">
        <v>2.0164000000000001E-2</v>
      </c>
      <c r="P644" t="s">
        <v>5</v>
      </c>
      <c r="Q644">
        <v>0.24491599999999999</v>
      </c>
      <c r="R644">
        <v>5.1999999999999997E-5</v>
      </c>
      <c r="S644" t="s">
        <v>6</v>
      </c>
      <c r="T644">
        <v>61.266250999999997</v>
      </c>
      <c r="U644">
        <v>0.25492799999999999</v>
      </c>
      <c r="V644" t="s">
        <v>7</v>
      </c>
      <c r="W644">
        <v>9.6642000000000006E-2</v>
      </c>
      <c r="X644">
        <v>4.5000000000000003E-5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3.3089999999999999E-3</v>
      </c>
      <c r="AG644">
        <v>7.9999999999999996E-6</v>
      </c>
      <c r="AH644" t="s">
        <v>11</v>
      </c>
      <c r="AI644">
        <v>0.99506799999999995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156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111.688025</v>
      </c>
      <c r="I645">
        <v>0.43974000000000002</v>
      </c>
      <c r="J645" t="s">
        <v>3</v>
      </c>
      <c r="K645">
        <v>110.619111</v>
      </c>
      <c r="L645">
        <v>0.451793</v>
      </c>
      <c r="M645" t="s">
        <v>4</v>
      </c>
      <c r="N645">
        <v>10.892147</v>
      </c>
      <c r="O645">
        <v>3.5118999999999997E-2</v>
      </c>
      <c r="P645" t="s">
        <v>5</v>
      </c>
      <c r="Q645">
        <v>0.32396799999999998</v>
      </c>
      <c r="R645">
        <v>6.0999999999999999E-5</v>
      </c>
      <c r="S645" t="s">
        <v>6</v>
      </c>
      <c r="T645">
        <v>81.529307000000003</v>
      </c>
      <c r="U645">
        <v>0.246034</v>
      </c>
      <c r="V645" t="s">
        <v>7</v>
      </c>
      <c r="W645">
        <v>0.12690000000000001</v>
      </c>
      <c r="X645">
        <v>6.4999999999999994E-5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2.5469999999999998E-3</v>
      </c>
      <c r="AG645">
        <v>5.0000000000000004E-6</v>
      </c>
      <c r="AH645" t="s">
        <v>11</v>
      </c>
      <c r="AI645">
        <v>0.99508700000000005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156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139.56477699999999</v>
      </c>
      <c r="I646">
        <v>0.47192400000000001</v>
      </c>
      <c r="J646" t="s">
        <v>3</v>
      </c>
      <c r="K646">
        <v>138.22815399999999</v>
      </c>
      <c r="L646">
        <v>0.48714099999999999</v>
      </c>
      <c r="M646" t="s">
        <v>4</v>
      </c>
      <c r="N646">
        <v>13.608644999999999</v>
      </c>
      <c r="O646">
        <v>5.2682E-2</v>
      </c>
      <c r="P646" t="s">
        <v>5</v>
      </c>
      <c r="Q646">
        <v>0.40348600000000001</v>
      </c>
      <c r="R646">
        <v>6.2000000000000003E-5</v>
      </c>
      <c r="S646" t="s">
        <v>6</v>
      </c>
      <c r="T646">
        <v>101.882205</v>
      </c>
      <c r="U646">
        <v>0.26705600000000002</v>
      </c>
      <c r="V646" t="s">
        <v>7</v>
      </c>
      <c r="W646">
        <v>0.158302</v>
      </c>
      <c r="X646">
        <v>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2.2039999999999998E-3</v>
      </c>
      <c r="AG646">
        <v>3.0000000000000001E-6</v>
      </c>
      <c r="AH646" t="s">
        <v>11</v>
      </c>
      <c r="AI646">
        <v>0.99510500000000002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156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167.39299399999999</v>
      </c>
      <c r="I647">
        <v>0.43834200000000001</v>
      </c>
      <c r="J647" t="s">
        <v>3</v>
      </c>
      <c r="K647">
        <v>165.79042999999999</v>
      </c>
      <c r="L647">
        <v>0.45707100000000001</v>
      </c>
      <c r="M647" t="s">
        <v>4</v>
      </c>
      <c r="N647">
        <v>16.326875999999999</v>
      </c>
      <c r="O647">
        <v>7.7687999999999993E-2</v>
      </c>
      <c r="P647" t="s">
        <v>5</v>
      </c>
      <c r="Q647">
        <v>0.48210399999999998</v>
      </c>
      <c r="R647">
        <v>7.1000000000000005E-5</v>
      </c>
      <c r="S647" t="s">
        <v>6</v>
      </c>
      <c r="T647">
        <v>122.20343099999999</v>
      </c>
      <c r="U647">
        <v>0.27235500000000001</v>
      </c>
      <c r="V647" t="s">
        <v>7</v>
      </c>
      <c r="W647">
        <v>0.18889400000000001</v>
      </c>
      <c r="X647">
        <v>1.21E-4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1.8389999999999999E-3</v>
      </c>
      <c r="AG647">
        <v>9.9999999999999995E-7</v>
      </c>
      <c r="AH647" t="s">
        <v>11</v>
      </c>
      <c r="AI647">
        <v>0.99510600000000005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156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195.31659300000001</v>
      </c>
      <c r="I648">
        <v>0.54485799999999995</v>
      </c>
      <c r="J648" t="s">
        <v>3</v>
      </c>
      <c r="K648">
        <v>193.44227900000001</v>
      </c>
      <c r="L648">
        <v>0.55947599999999997</v>
      </c>
      <c r="M648" t="s">
        <v>4</v>
      </c>
      <c r="N648">
        <v>19.046268000000001</v>
      </c>
      <c r="O648">
        <v>0.10884199999999999</v>
      </c>
      <c r="P648" t="s">
        <v>5</v>
      </c>
      <c r="Q648">
        <v>0.56133</v>
      </c>
      <c r="R648">
        <v>8.7000000000000001E-5</v>
      </c>
      <c r="S648" t="s">
        <v>6</v>
      </c>
      <c r="T648">
        <v>142.57532699999999</v>
      </c>
      <c r="U648">
        <v>0.35375200000000001</v>
      </c>
      <c r="V648" t="s">
        <v>7</v>
      </c>
      <c r="W648">
        <v>0.219222</v>
      </c>
      <c r="X648">
        <v>1.35E-4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1.6590000000000001E-3</v>
      </c>
      <c r="AG648">
        <v>9.9999999999999995E-7</v>
      </c>
      <c r="AH648" t="s">
        <v>11</v>
      </c>
      <c r="AI648">
        <v>0.99511000000000005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156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223.23928599999999</v>
      </c>
      <c r="I649">
        <v>0.84464399999999995</v>
      </c>
      <c r="J649" t="s">
        <v>3</v>
      </c>
      <c r="K649">
        <v>221.097849</v>
      </c>
      <c r="L649">
        <v>0.85954799999999998</v>
      </c>
      <c r="M649" t="s">
        <v>4</v>
      </c>
      <c r="N649">
        <v>21.765661999999999</v>
      </c>
      <c r="O649">
        <v>0.14554</v>
      </c>
      <c r="P649" t="s">
        <v>5</v>
      </c>
      <c r="Q649">
        <v>0.63988199999999995</v>
      </c>
      <c r="R649">
        <v>1.08E-4</v>
      </c>
      <c r="S649" t="s">
        <v>6</v>
      </c>
      <c r="T649">
        <v>162.957155</v>
      </c>
      <c r="U649">
        <v>0.46710299999999999</v>
      </c>
      <c r="V649" t="s">
        <v>7</v>
      </c>
      <c r="W649">
        <v>0.25007200000000002</v>
      </c>
      <c r="X649">
        <v>1.4899999999999999E-4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1.619E-3</v>
      </c>
      <c r="AG649">
        <v>9.9999999999999995E-7</v>
      </c>
      <c r="AH649" t="s">
        <v>11</v>
      </c>
      <c r="AI649">
        <v>0.99511099999999997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156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251.083506</v>
      </c>
      <c r="I650">
        <v>0.81557800000000003</v>
      </c>
      <c r="J650" t="s">
        <v>3</v>
      </c>
      <c r="K650">
        <v>248.67291</v>
      </c>
      <c r="L650">
        <v>0.83382800000000001</v>
      </c>
      <c r="M650" t="s">
        <v>4</v>
      </c>
      <c r="N650">
        <v>24.486211999999998</v>
      </c>
      <c r="O650">
        <v>0.18881999999999999</v>
      </c>
      <c r="P650" t="s">
        <v>5</v>
      </c>
      <c r="Q650">
        <v>0.71809199999999995</v>
      </c>
      <c r="R650">
        <v>1.18E-4</v>
      </c>
      <c r="S650" t="s">
        <v>6</v>
      </c>
      <c r="T650">
        <v>183.283165</v>
      </c>
      <c r="U650">
        <v>0.46136899999999997</v>
      </c>
      <c r="V650" t="s">
        <v>7</v>
      </c>
      <c r="W650">
        <v>0.27979399999999999</v>
      </c>
      <c r="X650">
        <v>1.5100000000000001E-4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1.537E-3</v>
      </c>
      <c r="AG650">
        <v>9.9999999999999995E-7</v>
      </c>
      <c r="AH650" t="s">
        <v>11</v>
      </c>
      <c r="AI650">
        <v>0.99511099999999997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156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278.90822500000002</v>
      </c>
      <c r="I651">
        <v>0.75870400000000005</v>
      </c>
      <c r="J651" t="s">
        <v>3</v>
      </c>
      <c r="K651">
        <v>276.22476599999999</v>
      </c>
      <c r="L651">
        <v>0.77661500000000006</v>
      </c>
      <c r="M651" t="s">
        <v>4</v>
      </c>
      <c r="N651">
        <v>27.209811999999999</v>
      </c>
      <c r="O651">
        <v>0.24294099999999999</v>
      </c>
      <c r="P651" t="s">
        <v>5</v>
      </c>
      <c r="Q651">
        <v>0.79632800000000004</v>
      </c>
      <c r="R651">
        <v>1.37E-4</v>
      </c>
      <c r="S651" t="s">
        <v>6</v>
      </c>
      <c r="T651">
        <v>203.63787400000001</v>
      </c>
      <c r="U651">
        <v>0.40800900000000001</v>
      </c>
      <c r="V651" t="s">
        <v>7</v>
      </c>
      <c r="W651">
        <v>0.30941600000000002</v>
      </c>
      <c r="X651">
        <v>1.6799999999999999E-4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1.384E-3</v>
      </c>
      <c r="AG651">
        <v>0</v>
      </c>
      <c r="AH651" t="s">
        <v>11</v>
      </c>
      <c r="AI651">
        <v>0.995112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156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306.78732000000002</v>
      </c>
      <c r="I652">
        <v>0.86959200000000003</v>
      </c>
      <c r="J652" t="s">
        <v>3</v>
      </c>
      <c r="K652">
        <v>303.83333900000002</v>
      </c>
      <c r="L652">
        <v>0.895262</v>
      </c>
      <c r="M652" t="s">
        <v>4</v>
      </c>
      <c r="N652">
        <v>29.931968000000001</v>
      </c>
      <c r="O652">
        <v>0.299902</v>
      </c>
      <c r="P652" t="s">
        <v>5</v>
      </c>
      <c r="Q652">
        <v>0.87485000000000002</v>
      </c>
      <c r="R652">
        <v>1.44E-4</v>
      </c>
      <c r="S652" t="s">
        <v>6</v>
      </c>
      <c r="T652">
        <v>223.965146</v>
      </c>
      <c r="U652">
        <v>0.48112899999999997</v>
      </c>
      <c r="V652" t="s">
        <v>7</v>
      </c>
      <c r="W652">
        <v>0.34031600000000001</v>
      </c>
      <c r="X652">
        <v>2.05E-4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1.358E-3</v>
      </c>
      <c r="AG652">
        <v>0</v>
      </c>
      <c r="AH652" t="s">
        <v>11</v>
      </c>
      <c r="AI652">
        <v>0.995112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156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334.64601099999999</v>
      </c>
      <c r="I653">
        <v>0.89760700000000004</v>
      </c>
      <c r="J653" t="s">
        <v>3</v>
      </c>
      <c r="K653">
        <v>331.42670700000002</v>
      </c>
      <c r="L653">
        <v>0.93971499999999997</v>
      </c>
      <c r="M653" t="s">
        <v>4</v>
      </c>
      <c r="N653">
        <v>32.653553000000002</v>
      </c>
      <c r="O653">
        <v>0.36511900000000003</v>
      </c>
      <c r="P653" t="s">
        <v>5</v>
      </c>
      <c r="Q653">
        <v>0.95318599999999998</v>
      </c>
      <c r="R653">
        <v>1.8799999999999999E-4</v>
      </c>
      <c r="S653" t="s">
        <v>6</v>
      </c>
      <c r="T653">
        <v>244.310911</v>
      </c>
      <c r="U653">
        <v>0.46813500000000002</v>
      </c>
      <c r="V653" t="s">
        <v>7</v>
      </c>
      <c r="W653">
        <v>0.36986200000000002</v>
      </c>
      <c r="X653">
        <v>2.3000000000000001E-4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1.358E-3</v>
      </c>
      <c r="AG653">
        <v>0</v>
      </c>
      <c r="AH653" t="s">
        <v>11</v>
      </c>
      <c r="AI653">
        <v>0.995112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156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362.46468299999998</v>
      </c>
      <c r="I654">
        <v>0.99903600000000004</v>
      </c>
      <c r="J654" t="s">
        <v>3</v>
      </c>
      <c r="K654">
        <v>358.98019099999999</v>
      </c>
      <c r="L654">
        <v>1.036988</v>
      </c>
      <c r="M654" t="s">
        <v>4</v>
      </c>
      <c r="N654">
        <v>35.371521999999999</v>
      </c>
      <c r="O654">
        <v>0.43371700000000002</v>
      </c>
      <c r="P654" t="s">
        <v>5</v>
      </c>
      <c r="Q654">
        <v>1.030832</v>
      </c>
      <c r="R654">
        <v>1.9900000000000001E-4</v>
      </c>
      <c r="S654" t="s">
        <v>6</v>
      </c>
      <c r="T654">
        <v>264.64246600000001</v>
      </c>
      <c r="U654">
        <v>0.48581200000000002</v>
      </c>
      <c r="V654" t="s">
        <v>7</v>
      </c>
      <c r="W654">
        <v>0.39988400000000002</v>
      </c>
      <c r="X654">
        <v>2.41E-4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1.3550000000000001E-3</v>
      </c>
      <c r="AG654">
        <v>0</v>
      </c>
      <c r="AH654" t="s">
        <v>11</v>
      </c>
      <c r="AI654">
        <v>0.99511300000000003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156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390.345012</v>
      </c>
      <c r="I655">
        <v>1.25796</v>
      </c>
      <c r="J655" t="s">
        <v>3</v>
      </c>
      <c r="K655">
        <v>386.59644400000002</v>
      </c>
      <c r="L655">
        <v>1.2848040000000001</v>
      </c>
      <c r="M655" t="s">
        <v>4</v>
      </c>
      <c r="N655">
        <v>38.091982000000002</v>
      </c>
      <c r="O655">
        <v>0.50783100000000003</v>
      </c>
      <c r="P655" t="s">
        <v>5</v>
      </c>
      <c r="Q655">
        <v>1.1087590000000001</v>
      </c>
      <c r="R655">
        <v>2.12E-4</v>
      </c>
      <c r="S655" t="s">
        <v>6</v>
      </c>
      <c r="T655">
        <v>284.99253199999998</v>
      </c>
      <c r="U655">
        <v>0.60191899999999998</v>
      </c>
      <c r="V655" t="s">
        <v>7</v>
      </c>
      <c r="W655">
        <v>0.43007800000000002</v>
      </c>
      <c r="X655">
        <v>2.6499999999999999E-4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1.354E-3</v>
      </c>
      <c r="AG655">
        <v>0</v>
      </c>
      <c r="AH655" t="s">
        <v>11</v>
      </c>
      <c r="AI655">
        <v>0.99511300000000003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156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418.238292</v>
      </c>
      <c r="I656">
        <v>1.6015489999999999</v>
      </c>
      <c r="J656" t="s">
        <v>3</v>
      </c>
      <c r="K656">
        <v>414.21590400000002</v>
      </c>
      <c r="L656">
        <v>1.636612</v>
      </c>
      <c r="M656" t="s">
        <v>4</v>
      </c>
      <c r="N656">
        <v>40.812165999999998</v>
      </c>
      <c r="O656">
        <v>0.58942700000000003</v>
      </c>
      <c r="P656" t="s">
        <v>5</v>
      </c>
      <c r="Q656">
        <v>1.1870130000000001</v>
      </c>
      <c r="R656">
        <v>2.52E-4</v>
      </c>
      <c r="S656" t="s">
        <v>6</v>
      </c>
      <c r="T656">
        <v>305.36015200000003</v>
      </c>
      <c r="U656">
        <v>0.63088999999999995</v>
      </c>
      <c r="V656" t="s">
        <v>7</v>
      </c>
      <c r="W656">
        <v>0.45996999999999999</v>
      </c>
      <c r="X656">
        <v>2.99E-4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1.3090000000000001E-3</v>
      </c>
      <c r="AG656">
        <v>0</v>
      </c>
      <c r="AH656" t="s">
        <v>11</v>
      </c>
      <c r="AI656">
        <v>0.99511400000000005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156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446.10676799999999</v>
      </c>
      <c r="I657">
        <v>1.71902</v>
      </c>
      <c r="J657" t="s">
        <v>3</v>
      </c>
      <c r="K657">
        <v>441.81143200000002</v>
      </c>
      <c r="L657">
        <v>1.770221</v>
      </c>
      <c r="M657" t="s">
        <v>4</v>
      </c>
      <c r="N657">
        <v>43.534464</v>
      </c>
      <c r="O657">
        <v>0.67615599999999998</v>
      </c>
      <c r="P657" t="s">
        <v>5</v>
      </c>
      <c r="Q657">
        <v>1.2649980000000001</v>
      </c>
      <c r="R657">
        <v>2.7300000000000002E-4</v>
      </c>
      <c r="S657" t="s">
        <v>6</v>
      </c>
      <c r="T657">
        <v>325.71910100000002</v>
      </c>
      <c r="U657">
        <v>0.63704899999999998</v>
      </c>
      <c r="V657" t="s">
        <v>7</v>
      </c>
      <c r="W657">
        <v>0.49010599999999999</v>
      </c>
      <c r="X657">
        <v>3.4000000000000002E-4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1.297E-3</v>
      </c>
      <c r="AG657">
        <v>0</v>
      </c>
      <c r="AH657" t="s">
        <v>11</v>
      </c>
      <c r="AI657">
        <v>0.99511400000000005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156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473.89127400000001</v>
      </c>
      <c r="I658">
        <v>1.8348580000000001</v>
      </c>
      <c r="J658" t="s">
        <v>3</v>
      </c>
      <c r="K658">
        <v>469.32328000000001</v>
      </c>
      <c r="L658">
        <v>1.8960520000000001</v>
      </c>
      <c r="M658" t="s">
        <v>4</v>
      </c>
      <c r="N658">
        <v>46.256531000000003</v>
      </c>
      <c r="O658">
        <v>0.767621</v>
      </c>
      <c r="P658" t="s">
        <v>5</v>
      </c>
      <c r="Q658">
        <v>1.3433090000000001</v>
      </c>
      <c r="R658">
        <v>2.9799999999999998E-4</v>
      </c>
      <c r="S658" t="s">
        <v>6</v>
      </c>
      <c r="T658">
        <v>346.04141900000002</v>
      </c>
      <c r="U658">
        <v>0.66143399999999997</v>
      </c>
      <c r="V658" t="s">
        <v>7</v>
      </c>
      <c r="W658">
        <v>0.52068599999999998</v>
      </c>
      <c r="X658">
        <v>3.4400000000000001E-4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1.291E-3</v>
      </c>
      <c r="AG658">
        <v>0</v>
      </c>
      <c r="AH658" t="s">
        <v>11</v>
      </c>
      <c r="AI658">
        <v>0.99511400000000005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156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501.76866799999999</v>
      </c>
      <c r="I659">
        <v>1.876042</v>
      </c>
      <c r="J659" t="s">
        <v>3</v>
      </c>
      <c r="K659">
        <v>496.934819</v>
      </c>
      <c r="L659">
        <v>1.9563140000000001</v>
      </c>
      <c r="M659" t="s">
        <v>4</v>
      </c>
      <c r="N659">
        <v>48.979993999999998</v>
      </c>
      <c r="O659">
        <v>0.86263800000000002</v>
      </c>
      <c r="P659" t="s">
        <v>5</v>
      </c>
      <c r="Q659">
        <v>1.4218930000000001</v>
      </c>
      <c r="R659">
        <v>2.7999999999999998E-4</v>
      </c>
      <c r="S659" t="s">
        <v>6</v>
      </c>
      <c r="T659">
        <v>366.38881800000001</v>
      </c>
      <c r="U659">
        <v>0.68643500000000002</v>
      </c>
      <c r="V659" t="s">
        <v>7</v>
      </c>
      <c r="W659">
        <v>0.55088099999999995</v>
      </c>
      <c r="X659">
        <v>3.8299999999999999E-4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1.2880000000000001E-3</v>
      </c>
      <c r="AG659">
        <v>0</v>
      </c>
      <c r="AH659" t="s">
        <v>11</v>
      </c>
      <c r="AI659">
        <v>0.99511400000000005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156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529.60142699999994</v>
      </c>
      <c r="I660">
        <v>2.0989810000000002</v>
      </c>
      <c r="J660" t="s">
        <v>3</v>
      </c>
      <c r="K660">
        <v>524.49237400000004</v>
      </c>
      <c r="L660">
        <v>2.189101</v>
      </c>
      <c r="M660" t="s">
        <v>4</v>
      </c>
      <c r="N660">
        <v>51.701329000000001</v>
      </c>
      <c r="O660">
        <v>0.96580200000000005</v>
      </c>
      <c r="P660" t="s">
        <v>5</v>
      </c>
      <c r="Q660">
        <v>1.499622</v>
      </c>
      <c r="R660">
        <v>3.0400000000000002E-4</v>
      </c>
      <c r="S660" t="s">
        <v>6</v>
      </c>
      <c r="T660">
        <v>386.71346899999998</v>
      </c>
      <c r="U660">
        <v>0.71312500000000001</v>
      </c>
      <c r="V660" t="s">
        <v>7</v>
      </c>
      <c r="W660">
        <v>0.58140899999999995</v>
      </c>
      <c r="X660">
        <v>4.28E-4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1.2849999999999999E-3</v>
      </c>
      <c r="AG660">
        <v>0</v>
      </c>
      <c r="AH660" t="s">
        <v>11</v>
      </c>
      <c r="AI660">
        <v>0.99511400000000005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156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557.47049200000004</v>
      </c>
      <c r="I661">
        <v>2.402879</v>
      </c>
      <c r="J661" t="s">
        <v>3</v>
      </c>
      <c r="K661">
        <v>552.09588599999995</v>
      </c>
      <c r="L661">
        <v>2.5060739999999999</v>
      </c>
      <c r="M661" t="s">
        <v>4</v>
      </c>
      <c r="N661">
        <v>54.421968</v>
      </c>
      <c r="O661">
        <v>1.076503</v>
      </c>
      <c r="P661" t="s">
        <v>5</v>
      </c>
      <c r="Q661">
        <v>1.578538</v>
      </c>
      <c r="R661">
        <v>3.1E-4</v>
      </c>
      <c r="S661" t="s">
        <v>6</v>
      </c>
      <c r="T661">
        <v>407.049263</v>
      </c>
      <c r="U661">
        <v>0.81540500000000005</v>
      </c>
      <c r="V661" t="s">
        <v>7</v>
      </c>
      <c r="W661">
        <v>0.61116300000000001</v>
      </c>
      <c r="X661">
        <v>4.2099999999999999E-4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1.284E-3</v>
      </c>
      <c r="AG661">
        <v>0</v>
      </c>
      <c r="AH661" t="s">
        <v>11</v>
      </c>
      <c r="AI661">
        <v>0.99511400000000005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157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157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157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157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157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157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157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157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157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157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157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157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157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157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157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157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157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157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157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179</v>
      </c>
    </row>
    <row r="681" spans="1:39" x14ac:dyDescent="0.25">
      <c r="A681" t="s">
        <v>157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201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201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201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201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201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201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201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201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201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201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201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201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201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201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201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201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201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201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201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201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202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202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202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202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202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202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202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202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202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202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202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202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202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202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202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202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202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202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202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202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203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46.630999000000003</v>
      </c>
      <c r="I742">
        <v>2.156145</v>
      </c>
      <c r="J742" t="s">
        <v>3</v>
      </c>
      <c r="K742">
        <v>45.577894000000001</v>
      </c>
      <c r="L742">
        <v>2.150388</v>
      </c>
      <c r="M742" t="s">
        <v>4</v>
      </c>
      <c r="N742">
        <v>18.552864</v>
      </c>
      <c r="O742">
        <v>0.32305800000000001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-3529609</v>
      </c>
      <c r="AM742">
        <v>0</v>
      </c>
    </row>
    <row r="743" spans="1:39" x14ac:dyDescent="0.25">
      <c r="A743" t="s">
        <v>203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92.967991999999995</v>
      </c>
      <c r="I743">
        <v>12.191530999999999</v>
      </c>
      <c r="J743" t="s">
        <v>3</v>
      </c>
      <c r="K743">
        <v>90.863619999999997</v>
      </c>
      <c r="L743">
        <v>12.159316</v>
      </c>
      <c r="M743" t="s">
        <v>4</v>
      </c>
      <c r="N743">
        <v>37.093994000000002</v>
      </c>
      <c r="O743">
        <v>1.652884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-3529609</v>
      </c>
      <c r="AM743">
        <v>0</v>
      </c>
    </row>
    <row r="744" spans="1:39" x14ac:dyDescent="0.25">
      <c r="A744" t="s">
        <v>203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139.10339099999999</v>
      </c>
      <c r="I744">
        <v>27.320504</v>
      </c>
      <c r="J744" t="s">
        <v>3</v>
      </c>
      <c r="K744">
        <v>135.947689</v>
      </c>
      <c r="L744">
        <v>27.246803</v>
      </c>
      <c r="M744" t="s">
        <v>4</v>
      </c>
      <c r="N744">
        <v>55.496026000000001</v>
      </c>
      <c r="O744">
        <v>3.720021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-3529609</v>
      </c>
      <c r="AM744">
        <v>0</v>
      </c>
    </row>
    <row r="745" spans="1:39" x14ac:dyDescent="0.25">
      <c r="A745" t="s">
        <v>203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185.15247199999999</v>
      </c>
      <c r="I745">
        <v>44.467810999999998</v>
      </c>
      <c r="J745" t="s">
        <v>3</v>
      </c>
      <c r="K745">
        <v>180.94582800000001</v>
      </c>
      <c r="L745">
        <v>44.350174000000003</v>
      </c>
      <c r="M745" t="s">
        <v>4</v>
      </c>
      <c r="N745">
        <v>73.910199000000006</v>
      </c>
      <c r="O745">
        <v>5.7275790000000004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-3529609</v>
      </c>
      <c r="AM745">
        <v>0</v>
      </c>
    </row>
    <row r="746" spans="1:39" x14ac:dyDescent="0.25">
      <c r="A746" t="s">
        <v>203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231.047642</v>
      </c>
      <c r="I746">
        <v>63.432341000000001</v>
      </c>
      <c r="J746" t="s">
        <v>3</v>
      </c>
      <c r="K746">
        <v>225.79038</v>
      </c>
      <c r="L746">
        <v>63.264076000000003</v>
      </c>
      <c r="M746" t="s">
        <v>4</v>
      </c>
      <c r="N746">
        <v>92.262218000000004</v>
      </c>
      <c r="O746">
        <v>7.8977729999999999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-3529609</v>
      </c>
      <c r="AM746">
        <v>0</v>
      </c>
    </row>
    <row r="747" spans="1:39" x14ac:dyDescent="0.25">
      <c r="A747" t="s">
        <v>203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276.986491</v>
      </c>
      <c r="I747">
        <v>84.286925999999994</v>
      </c>
      <c r="J747" t="s">
        <v>3</v>
      </c>
      <c r="K747">
        <v>270.67794900000001</v>
      </c>
      <c r="L747">
        <v>84.049252999999993</v>
      </c>
      <c r="M747" t="s">
        <v>4</v>
      </c>
      <c r="N747">
        <v>110.641386</v>
      </c>
      <c r="O747">
        <v>10.842044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-3529609</v>
      </c>
      <c r="AM747">
        <v>0</v>
      </c>
    </row>
    <row r="748" spans="1:39" x14ac:dyDescent="0.25">
      <c r="A748" t="s">
        <v>203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323.306535</v>
      </c>
      <c r="I748">
        <v>104.79155</v>
      </c>
      <c r="J748" t="s">
        <v>3</v>
      </c>
      <c r="K748">
        <v>315.946595</v>
      </c>
      <c r="L748">
        <v>104.460459</v>
      </c>
      <c r="M748" t="s">
        <v>4</v>
      </c>
      <c r="N748">
        <v>129.090777</v>
      </c>
      <c r="O748">
        <v>13.230775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-3529609</v>
      </c>
      <c r="AM748">
        <v>0</v>
      </c>
    </row>
    <row r="749" spans="1:39" x14ac:dyDescent="0.25">
      <c r="A749" t="s">
        <v>203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369.53832899999998</v>
      </c>
      <c r="I749">
        <v>133.46855300000001</v>
      </c>
      <c r="J749" t="s">
        <v>3</v>
      </c>
      <c r="K749">
        <v>361.12665700000002</v>
      </c>
      <c r="L749">
        <v>133.04742899999999</v>
      </c>
      <c r="M749" t="s">
        <v>4</v>
      </c>
      <c r="N749">
        <v>147.56923599999999</v>
      </c>
      <c r="O749">
        <v>17.895710000000001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-3529609</v>
      </c>
      <c r="AM749">
        <v>0</v>
      </c>
    </row>
    <row r="750" spans="1:39" x14ac:dyDescent="0.25">
      <c r="A750" t="s">
        <v>203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415.92595499999999</v>
      </c>
      <c r="I750">
        <v>163.17186799999999</v>
      </c>
      <c r="J750" t="s">
        <v>3</v>
      </c>
      <c r="K750">
        <v>406.46253100000001</v>
      </c>
      <c r="L750">
        <v>162.67425600000001</v>
      </c>
      <c r="M750" t="s">
        <v>4</v>
      </c>
      <c r="N750">
        <v>166.09055499999999</v>
      </c>
      <c r="O750">
        <v>21.637564000000001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-3529609</v>
      </c>
      <c r="AM750">
        <v>0</v>
      </c>
    </row>
    <row r="751" spans="1:39" x14ac:dyDescent="0.25">
      <c r="A751" t="s">
        <v>203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462.13089200000002</v>
      </c>
      <c r="I751">
        <v>192.88046</v>
      </c>
      <c r="J751" t="s">
        <v>3</v>
      </c>
      <c r="K751">
        <v>451.61628999999999</v>
      </c>
      <c r="L751">
        <v>192.28433100000001</v>
      </c>
      <c r="M751" t="s">
        <v>4</v>
      </c>
      <c r="N751">
        <v>184.51437000000001</v>
      </c>
      <c r="O751">
        <v>25.646566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-3529609</v>
      </c>
      <c r="AM751">
        <v>0</v>
      </c>
    </row>
    <row r="752" spans="1:39" x14ac:dyDescent="0.25">
      <c r="A752" t="s">
        <v>203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508.17714599999999</v>
      </c>
      <c r="I752">
        <v>224.256292</v>
      </c>
      <c r="J752" t="s">
        <v>3</v>
      </c>
      <c r="K752">
        <v>496.61177199999997</v>
      </c>
      <c r="L752">
        <v>223.55326099999999</v>
      </c>
      <c r="M752" t="s">
        <v>4</v>
      </c>
      <c r="N752">
        <v>202.960793</v>
      </c>
      <c r="O752">
        <v>29.408204999999999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-3529609</v>
      </c>
      <c r="AM752">
        <v>0</v>
      </c>
    </row>
    <row r="753" spans="1:39" x14ac:dyDescent="0.25">
      <c r="A753" t="s">
        <v>203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554.41407000000004</v>
      </c>
      <c r="I753">
        <v>276.25284299999998</v>
      </c>
      <c r="J753" t="s">
        <v>3</v>
      </c>
      <c r="K753">
        <v>541.79700600000001</v>
      </c>
      <c r="L753">
        <v>275.37479000000002</v>
      </c>
      <c r="M753" t="s">
        <v>4</v>
      </c>
      <c r="N753">
        <v>221.447914</v>
      </c>
      <c r="O753">
        <v>36.066920000000003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-3529609</v>
      </c>
      <c r="AM753">
        <v>0</v>
      </c>
    </row>
    <row r="754" spans="1:39" x14ac:dyDescent="0.25">
      <c r="A754" t="s">
        <v>203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600.76055399999996</v>
      </c>
      <c r="I754">
        <v>318.03320000000002</v>
      </c>
      <c r="J754" t="s">
        <v>3</v>
      </c>
      <c r="K754">
        <v>587.09180400000002</v>
      </c>
      <c r="L754">
        <v>317.03464700000001</v>
      </c>
      <c r="M754" t="s">
        <v>4</v>
      </c>
      <c r="N754">
        <v>239.98490699999999</v>
      </c>
      <c r="O754">
        <v>42.132313000000003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-3529609</v>
      </c>
      <c r="AM754">
        <v>0</v>
      </c>
    </row>
    <row r="755" spans="1:39" x14ac:dyDescent="0.25">
      <c r="A755" t="s">
        <v>203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647.00335199999995</v>
      </c>
      <c r="I755">
        <v>357.978658</v>
      </c>
      <c r="J755" t="s">
        <v>3</v>
      </c>
      <c r="K755">
        <v>632.28318000000002</v>
      </c>
      <c r="L755">
        <v>356.820897</v>
      </c>
      <c r="M755" t="s">
        <v>4</v>
      </c>
      <c r="N755">
        <v>258.440765</v>
      </c>
      <c r="O755">
        <v>47.571658999999997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-3529609</v>
      </c>
      <c r="AM755">
        <v>0</v>
      </c>
    </row>
    <row r="756" spans="1:39" x14ac:dyDescent="0.25">
      <c r="A756" t="s">
        <v>203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693.26611700000001</v>
      </c>
      <c r="I756">
        <v>405.970394</v>
      </c>
      <c r="J756" t="s">
        <v>3</v>
      </c>
      <c r="K756">
        <v>677.49460799999997</v>
      </c>
      <c r="L756">
        <v>404.68207200000001</v>
      </c>
      <c r="M756" t="s">
        <v>4</v>
      </c>
      <c r="N756">
        <v>276.93091500000003</v>
      </c>
      <c r="O756">
        <v>53.646935999999997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-3529609</v>
      </c>
      <c r="AM756">
        <v>0</v>
      </c>
    </row>
    <row r="757" spans="1:39" x14ac:dyDescent="0.25">
      <c r="A757" t="s">
        <v>203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739.64442899999995</v>
      </c>
      <c r="I757">
        <v>473.47073599999999</v>
      </c>
      <c r="J757" t="s">
        <v>3</v>
      </c>
      <c r="K757">
        <v>722.82165999999995</v>
      </c>
      <c r="L757">
        <v>471.99392799999998</v>
      </c>
      <c r="M757" t="s">
        <v>4</v>
      </c>
      <c r="N757">
        <v>295.45765899999998</v>
      </c>
      <c r="O757">
        <v>61.494447999999998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-3529609</v>
      </c>
      <c r="AM757">
        <v>0</v>
      </c>
    </row>
    <row r="758" spans="1:39" x14ac:dyDescent="0.25">
      <c r="A758" t="s">
        <v>203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785.86154899999997</v>
      </c>
      <c r="I758">
        <v>520.76030700000001</v>
      </c>
      <c r="J758" t="s">
        <v>3</v>
      </c>
      <c r="K758">
        <v>767.98786500000006</v>
      </c>
      <c r="L758">
        <v>519.13702499999999</v>
      </c>
      <c r="M758" t="s">
        <v>4</v>
      </c>
      <c r="N758">
        <v>313.93233099999998</v>
      </c>
      <c r="O758">
        <v>67.662023000000005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-3529609</v>
      </c>
      <c r="AM758">
        <v>0</v>
      </c>
    </row>
    <row r="759" spans="1:39" x14ac:dyDescent="0.25">
      <c r="A759" t="s">
        <v>203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832.28388900000004</v>
      </c>
      <c r="I759">
        <v>585.25614099999996</v>
      </c>
      <c r="J759" t="s">
        <v>3</v>
      </c>
      <c r="K759">
        <v>813.35876699999994</v>
      </c>
      <c r="L759">
        <v>583.44662100000005</v>
      </c>
      <c r="M759" t="s">
        <v>4</v>
      </c>
      <c r="N759">
        <v>332.50764299999997</v>
      </c>
      <c r="O759">
        <v>76.913077000000001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-3529609</v>
      </c>
      <c r="AM759">
        <v>0</v>
      </c>
    </row>
    <row r="760" spans="1:39" x14ac:dyDescent="0.25">
      <c r="A760" t="s">
        <v>203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878.69238499999994</v>
      </c>
      <c r="I760">
        <v>640.89921200000003</v>
      </c>
      <c r="J760" t="s">
        <v>3</v>
      </c>
      <c r="K760">
        <v>858.71593299999995</v>
      </c>
      <c r="L760">
        <v>638.92579699999999</v>
      </c>
      <c r="M760" t="s">
        <v>4</v>
      </c>
      <c r="N760">
        <v>351.07053100000002</v>
      </c>
      <c r="O760">
        <v>84.931071000000003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-3529609</v>
      </c>
      <c r="AM760">
        <v>0</v>
      </c>
    </row>
    <row r="761" spans="1:39" x14ac:dyDescent="0.25">
      <c r="A761" t="s">
        <v>203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925.08846300000005</v>
      </c>
      <c r="I761">
        <v>694.55876999999998</v>
      </c>
      <c r="J761" t="s">
        <v>3</v>
      </c>
      <c r="K761">
        <v>904.06058599999994</v>
      </c>
      <c r="L761">
        <v>692.392787</v>
      </c>
      <c r="M761" t="s">
        <v>4</v>
      </c>
      <c r="N761">
        <v>369.58348799999999</v>
      </c>
      <c r="O761">
        <v>92.130488999999997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-3529609</v>
      </c>
      <c r="AM761">
        <v>0</v>
      </c>
    </row>
    <row r="762" spans="1:39" x14ac:dyDescent="0.25">
      <c r="A762" t="s">
        <v>204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45.134903999999999</v>
      </c>
      <c r="I762">
        <v>1.799887</v>
      </c>
      <c r="J762" t="s">
        <v>3</v>
      </c>
      <c r="K762">
        <v>44.163925999999996</v>
      </c>
      <c r="L762">
        <v>1.7937179999999999</v>
      </c>
      <c r="M762" t="s">
        <v>4</v>
      </c>
      <c r="N762">
        <v>23.365169999999999</v>
      </c>
      <c r="O762">
        <v>0.61933700000000003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-296487168</v>
      </c>
      <c r="AM762">
        <v>0</v>
      </c>
    </row>
    <row r="763" spans="1:39" x14ac:dyDescent="0.25">
      <c r="A763" t="s">
        <v>204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89.546576000000002</v>
      </c>
      <c r="I763">
        <v>6.4904190000000002</v>
      </c>
      <c r="J763" t="s">
        <v>3</v>
      </c>
      <c r="K763">
        <v>87.606802000000002</v>
      </c>
      <c r="L763">
        <v>6.4729559999999999</v>
      </c>
      <c r="M763" t="s">
        <v>4</v>
      </c>
      <c r="N763">
        <v>46.290036000000001</v>
      </c>
      <c r="O763">
        <v>2.0140280000000002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-296487168</v>
      </c>
      <c r="AM763">
        <v>0</v>
      </c>
    </row>
    <row r="764" spans="1:39" x14ac:dyDescent="0.25">
      <c r="A764" t="s">
        <v>204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134.208977</v>
      </c>
      <c r="I764">
        <v>14.299935</v>
      </c>
      <c r="J764" t="s">
        <v>3</v>
      </c>
      <c r="K764">
        <v>131.300162</v>
      </c>
      <c r="L764">
        <v>14.255582</v>
      </c>
      <c r="M764" t="s">
        <v>4</v>
      </c>
      <c r="N764">
        <v>69.405835999999994</v>
      </c>
      <c r="O764">
        <v>4.4430189999999996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-296487168</v>
      </c>
      <c r="AM764">
        <v>0</v>
      </c>
    </row>
    <row r="765" spans="1:39" x14ac:dyDescent="0.25">
      <c r="A765" t="s">
        <v>204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178.797977</v>
      </c>
      <c r="I765">
        <v>25.322227000000002</v>
      </c>
      <c r="J765" t="s">
        <v>3</v>
      </c>
      <c r="K765">
        <v>174.920321</v>
      </c>
      <c r="L765">
        <v>25.242011000000002</v>
      </c>
      <c r="M765" t="s">
        <v>4</v>
      </c>
      <c r="N765">
        <v>92.515321</v>
      </c>
      <c r="O765">
        <v>7.9316459999999998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-296487168</v>
      </c>
      <c r="AM765">
        <v>0</v>
      </c>
    </row>
    <row r="766" spans="1:39" x14ac:dyDescent="0.25">
      <c r="A766" t="s">
        <v>204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223.43875700000001</v>
      </c>
      <c r="I766">
        <v>41.072603000000001</v>
      </c>
      <c r="J766" t="s">
        <v>3</v>
      </c>
      <c r="K766">
        <v>218.59194099999999</v>
      </c>
      <c r="L766">
        <v>40.944003000000002</v>
      </c>
      <c r="M766" t="s">
        <v>4</v>
      </c>
      <c r="N766">
        <v>115.590565</v>
      </c>
      <c r="O766">
        <v>12.82489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-296487168</v>
      </c>
      <c r="AM766">
        <v>0</v>
      </c>
    </row>
    <row r="767" spans="1:39" x14ac:dyDescent="0.25">
      <c r="A767" t="s">
        <v>204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267.93690900000001</v>
      </c>
      <c r="I767">
        <v>57.910856000000003</v>
      </c>
      <c r="J767" t="s">
        <v>3</v>
      </c>
      <c r="K767">
        <v>262.121152</v>
      </c>
      <c r="L767">
        <v>57.731717000000003</v>
      </c>
      <c r="M767" t="s">
        <v>4</v>
      </c>
      <c r="N767">
        <v>138.59527299999999</v>
      </c>
      <c r="O767">
        <v>17.752241000000001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-296487168</v>
      </c>
      <c r="AM767">
        <v>0</v>
      </c>
    </row>
    <row r="768" spans="1:39" x14ac:dyDescent="0.25">
      <c r="A768" t="s">
        <v>204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312.28783900000002</v>
      </c>
      <c r="I768">
        <v>75.772818000000001</v>
      </c>
      <c r="J768" t="s">
        <v>3</v>
      </c>
      <c r="K768">
        <v>305.502679</v>
      </c>
      <c r="L768">
        <v>75.536676999999997</v>
      </c>
      <c r="M768" t="s">
        <v>4</v>
      </c>
      <c r="N768">
        <v>161.59845200000001</v>
      </c>
      <c r="O768">
        <v>23.822901999999999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-296487168</v>
      </c>
      <c r="AM768">
        <v>0</v>
      </c>
    </row>
    <row r="769" spans="1:39" x14ac:dyDescent="0.25">
      <c r="A769" t="s">
        <v>204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356.72131200000001</v>
      </c>
      <c r="I769">
        <v>94.726293999999996</v>
      </c>
      <c r="J769" t="s">
        <v>3</v>
      </c>
      <c r="K769">
        <v>348.96748500000001</v>
      </c>
      <c r="L769">
        <v>94.431134</v>
      </c>
      <c r="M769" t="s">
        <v>4</v>
      </c>
      <c r="N769">
        <v>184.545446</v>
      </c>
      <c r="O769">
        <v>29.215917000000001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-296487168</v>
      </c>
      <c r="AM769">
        <v>0</v>
      </c>
    </row>
    <row r="770" spans="1:39" x14ac:dyDescent="0.25">
      <c r="A770" t="s">
        <v>204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400.98685599999999</v>
      </c>
      <c r="I770">
        <v>121.697412</v>
      </c>
      <c r="J770" t="s">
        <v>3</v>
      </c>
      <c r="K770">
        <v>392.26390099999998</v>
      </c>
      <c r="L770">
        <v>121.323504</v>
      </c>
      <c r="M770" t="s">
        <v>4</v>
      </c>
      <c r="N770">
        <v>207.42140599999999</v>
      </c>
      <c r="O770">
        <v>37.563675000000003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-296487168</v>
      </c>
      <c r="AM770">
        <v>0</v>
      </c>
    </row>
    <row r="771" spans="1:39" x14ac:dyDescent="0.25">
      <c r="A771" t="s">
        <v>204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445.30953399999999</v>
      </c>
      <c r="I771">
        <v>149.226788</v>
      </c>
      <c r="J771" t="s">
        <v>3</v>
      </c>
      <c r="K771">
        <v>435.61826200000002</v>
      </c>
      <c r="L771">
        <v>148.74648999999999</v>
      </c>
      <c r="M771" t="s">
        <v>4</v>
      </c>
      <c r="N771">
        <v>230.44920400000001</v>
      </c>
      <c r="O771">
        <v>47.679611999999999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-296487168</v>
      </c>
      <c r="AM771">
        <v>0</v>
      </c>
    </row>
    <row r="772" spans="1:39" x14ac:dyDescent="0.25">
      <c r="A772" t="s">
        <v>204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489.60329200000001</v>
      </c>
      <c r="I772">
        <v>182.39115100000001</v>
      </c>
      <c r="J772" t="s">
        <v>3</v>
      </c>
      <c r="K772">
        <v>478.94367</v>
      </c>
      <c r="L772">
        <v>181.81649999999999</v>
      </c>
      <c r="M772" t="s">
        <v>4</v>
      </c>
      <c r="N772">
        <v>253.24914899999999</v>
      </c>
      <c r="O772">
        <v>56.095129999999997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-296487168</v>
      </c>
      <c r="AM772">
        <v>0</v>
      </c>
    </row>
    <row r="773" spans="1:39" x14ac:dyDescent="0.25">
      <c r="A773" t="s">
        <v>204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534.14896399999998</v>
      </c>
      <c r="I773">
        <v>214.60968600000001</v>
      </c>
      <c r="J773" t="s">
        <v>3</v>
      </c>
      <c r="K773">
        <v>522.52016500000002</v>
      </c>
      <c r="L773">
        <v>213.92938699999999</v>
      </c>
      <c r="M773" t="s">
        <v>4</v>
      </c>
      <c r="N773">
        <v>276.305272</v>
      </c>
      <c r="O773">
        <v>64.185523000000003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-296487168</v>
      </c>
      <c r="AM773">
        <v>0</v>
      </c>
    </row>
    <row r="774" spans="1:39" x14ac:dyDescent="0.25">
      <c r="A774" t="s">
        <v>204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578.52443700000003</v>
      </c>
      <c r="I774">
        <v>244.62583699999999</v>
      </c>
      <c r="J774" t="s">
        <v>3</v>
      </c>
      <c r="K774">
        <v>565.92656099999999</v>
      </c>
      <c r="L774">
        <v>243.83056300000001</v>
      </c>
      <c r="M774" t="s">
        <v>4</v>
      </c>
      <c r="N774">
        <v>299.26959399999998</v>
      </c>
      <c r="O774">
        <v>72.456890000000001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-296487168</v>
      </c>
      <c r="AM774">
        <v>0</v>
      </c>
    </row>
    <row r="775" spans="1:39" x14ac:dyDescent="0.25">
      <c r="A775" t="s">
        <v>204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623.07737999999995</v>
      </c>
      <c r="I775">
        <v>270.57827800000001</v>
      </c>
      <c r="J775" t="s">
        <v>3</v>
      </c>
      <c r="K775">
        <v>609.51024800000005</v>
      </c>
      <c r="L775">
        <v>269.66893900000002</v>
      </c>
      <c r="M775" t="s">
        <v>4</v>
      </c>
      <c r="N775">
        <v>322.28146600000002</v>
      </c>
      <c r="O775">
        <v>80.769098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-296487168</v>
      </c>
      <c r="AM775">
        <v>0</v>
      </c>
    </row>
    <row r="776" spans="1:39" x14ac:dyDescent="0.25">
      <c r="A776" t="s">
        <v>204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667.40711499999998</v>
      </c>
      <c r="I776">
        <v>303.64531299999999</v>
      </c>
      <c r="J776" t="s">
        <v>3</v>
      </c>
      <c r="K776">
        <v>652.871531</v>
      </c>
      <c r="L776">
        <v>302.66811799999999</v>
      </c>
      <c r="M776" t="s">
        <v>4</v>
      </c>
      <c r="N776">
        <v>345.183649</v>
      </c>
      <c r="O776">
        <v>90.938558999999998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-296487168</v>
      </c>
      <c r="AM776">
        <v>0</v>
      </c>
    </row>
    <row r="777" spans="1:39" x14ac:dyDescent="0.25">
      <c r="A777" t="s">
        <v>204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711.75619600000005</v>
      </c>
      <c r="I777">
        <v>343.32622600000002</v>
      </c>
      <c r="J777" t="s">
        <v>3</v>
      </c>
      <c r="K777">
        <v>696.25162599999999</v>
      </c>
      <c r="L777">
        <v>342.24515000000002</v>
      </c>
      <c r="M777" t="s">
        <v>4</v>
      </c>
      <c r="N777">
        <v>368.06516699999997</v>
      </c>
      <c r="O777">
        <v>102.375035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-296487168</v>
      </c>
      <c r="AM777">
        <v>0</v>
      </c>
    </row>
    <row r="778" spans="1:39" x14ac:dyDescent="0.25">
      <c r="A778" t="s">
        <v>204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756.51493700000003</v>
      </c>
      <c r="I778">
        <v>373.558942</v>
      </c>
      <c r="J778" t="s">
        <v>3</v>
      </c>
      <c r="K778">
        <v>740.04130699999996</v>
      </c>
      <c r="L778">
        <v>372.39863200000002</v>
      </c>
      <c r="M778" t="s">
        <v>4</v>
      </c>
      <c r="N778">
        <v>391.19321300000001</v>
      </c>
      <c r="O778">
        <v>111.155462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-296487168</v>
      </c>
      <c r="AM778">
        <v>0</v>
      </c>
    </row>
    <row r="779" spans="1:39" x14ac:dyDescent="0.25">
      <c r="A779" t="s">
        <v>204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800.83045200000004</v>
      </c>
      <c r="I779">
        <v>408.589339</v>
      </c>
      <c r="J779" t="s">
        <v>3</v>
      </c>
      <c r="K779">
        <v>783.38820099999998</v>
      </c>
      <c r="L779">
        <v>407.35397599999999</v>
      </c>
      <c r="M779" t="s">
        <v>4</v>
      </c>
      <c r="N779">
        <v>414.06873200000001</v>
      </c>
      <c r="O779">
        <v>119.025165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-296487168</v>
      </c>
      <c r="AM779">
        <v>0</v>
      </c>
    </row>
    <row r="780" spans="1:39" x14ac:dyDescent="0.25">
      <c r="A780" t="s">
        <v>204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845.56277799999998</v>
      </c>
      <c r="I780">
        <v>455.056962</v>
      </c>
      <c r="J780" t="s">
        <v>3</v>
      </c>
      <c r="K780">
        <v>827.15144699999996</v>
      </c>
      <c r="L780">
        <v>453.705871</v>
      </c>
      <c r="M780" t="s">
        <v>4</v>
      </c>
      <c r="N780">
        <v>437.22294599999998</v>
      </c>
      <c r="O780">
        <v>134.61704599999999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-296487168</v>
      </c>
      <c r="AM780">
        <v>0</v>
      </c>
    </row>
    <row r="781" spans="1:39" x14ac:dyDescent="0.25">
      <c r="A781" t="s">
        <v>204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890.10575600000004</v>
      </c>
      <c r="I781">
        <v>513.19027700000004</v>
      </c>
      <c r="J781" t="s">
        <v>3</v>
      </c>
      <c r="K781">
        <v>870.72534800000005</v>
      </c>
      <c r="L781">
        <v>511.66043999999999</v>
      </c>
      <c r="M781" t="s">
        <v>4</v>
      </c>
      <c r="N781">
        <v>460.23375600000003</v>
      </c>
      <c r="O781">
        <v>149.85015200000001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-296487168</v>
      </c>
      <c r="AM781">
        <v>0</v>
      </c>
    </row>
    <row r="782" spans="1:39" x14ac:dyDescent="0.25">
      <c r="A782" t="s">
        <v>205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45.271749999999997</v>
      </c>
      <c r="I782">
        <v>2.182483</v>
      </c>
      <c r="J782" t="s">
        <v>3</v>
      </c>
      <c r="K782">
        <v>44.228304000000001</v>
      </c>
      <c r="L782">
        <v>2.1769270000000001</v>
      </c>
      <c r="M782" t="s">
        <v>4</v>
      </c>
      <c r="N782">
        <v>23.371372000000001</v>
      </c>
      <c r="O782">
        <v>0.65315500000000004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-296487168</v>
      </c>
      <c r="AM782">
        <v>0</v>
      </c>
    </row>
    <row r="783" spans="1:39" x14ac:dyDescent="0.25">
      <c r="A783" t="s">
        <v>205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89.795125999999996</v>
      </c>
      <c r="I783">
        <v>5.4155629999999997</v>
      </c>
      <c r="J783" t="s">
        <v>3</v>
      </c>
      <c r="K783">
        <v>87.709502000000001</v>
      </c>
      <c r="L783">
        <v>5.3958180000000002</v>
      </c>
      <c r="M783" t="s">
        <v>4</v>
      </c>
      <c r="N783">
        <v>46.451203</v>
      </c>
      <c r="O783">
        <v>1.5878639999999999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-296487168</v>
      </c>
      <c r="AM783">
        <v>0</v>
      </c>
    </row>
    <row r="784" spans="1:39" x14ac:dyDescent="0.25">
      <c r="A784" t="s">
        <v>205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134.741736</v>
      </c>
      <c r="I784">
        <v>12.989654</v>
      </c>
      <c r="J784" t="s">
        <v>3</v>
      </c>
      <c r="K784">
        <v>131.61395400000001</v>
      </c>
      <c r="L784">
        <v>12.937181000000001</v>
      </c>
      <c r="M784" t="s">
        <v>4</v>
      </c>
      <c r="N784">
        <v>69.757852999999997</v>
      </c>
      <c r="O784">
        <v>3.6147360000000002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-296487168</v>
      </c>
      <c r="AM784">
        <v>0</v>
      </c>
    </row>
    <row r="785" spans="1:39" x14ac:dyDescent="0.25">
      <c r="A785" t="s">
        <v>205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179.52069399999999</v>
      </c>
      <c r="I785">
        <v>20.828779999999998</v>
      </c>
      <c r="J785" t="s">
        <v>3</v>
      </c>
      <c r="K785">
        <v>175.35099500000001</v>
      </c>
      <c r="L785">
        <v>20.742531</v>
      </c>
      <c r="M785" t="s">
        <v>4</v>
      </c>
      <c r="N785">
        <v>92.974346999999995</v>
      </c>
      <c r="O785">
        <v>6.1936869999999997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-296487168</v>
      </c>
      <c r="AM785">
        <v>0</v>
      </c>
    </row>
    <row r="786" spans="1:39" x14ac:dyDescent="0.25">
      <c r="A786" t="s">
        <v>205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224.06428500000001</v>
      </c>
      <c r="I786">
        <v>27.354140999999998</v>
      </c>
      <c r="J786" t="s">
        <v>3</v>
      </c>
      <c r="K786">
        <v>218.85386399999999</v>
      </c>
      <c r="L786">
        <v>27.236774</v>
      </c>
      <c r="M786" t="s">
        <v>4</v>
      </c>
      <c r="N786">
        <v>115.92434299999999</v>
      </c>
      <c r="O786">
        <v>7.985779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-296487168</v>
      </c>
      <c r="AM786">
        <v>0</v>
      </c>
    </row>
    <row r="787" spans="1:39" x14ac:dyDescent="0.25">
      <c r="A787" t="s">
        <v>205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268.54844900000001</v>
      </c>
      <c r="I787">
        <v>35.426326000000003</v>
      </c>
      <c r="J787" t="s">
        <v>3</v>
      </c>
      <c r="K787">
        <v>262.29620799999998</v>
      </c>
      <c r="L787">
        <v>35.273772000000001</v>
      </c>
      <c r="M787" t="s">
        <v>4</v>
      </c>
      <c r="N787">
        <v>138.94905800000001</v>
      </c>
      <c r="O787">
        <v>10.622375999999999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-296487168</v>
      </c>
      <c r="AM787">
        <v>0</v>
      </c>
    </row>
    <row r="788" spans="1:39" x14ac:dyDescent="0.25">
      <c r="A788" t="s">
        <v>205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313.14597800000001</v>
      </c>
      <c r="I788">
        <v>48.565027000000001</v>
      </c>
      <c r="J788" t="s">
        <v>3</v>
      </c>
      <c r="K788">
        <v>305.85252100000002</v>
      </c>
      <c r="L788">
        <v>48.363883999999999</v>
      </c>
      <c r="M788" t="s">
        <v>4</v>
      </c>
      <c r="N788">
        <v>162.03609299999999</v>
      </c>
      <c r="O788">
        <v>14.614872999999999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-296487168</v>
      </c>
      <c r="AM788">
        <v>0</v>
      </c>
    </row>
    <row r="789" spans="1:39" x14ac:dyDescent="0.25">
      <c r="A789" t="s">
        <v>205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357.53825799999998</v>
      </c>
      <c r="I789">
        <v>63.794085000000003</v>
      </c>
      <c r="J789" t="s">
        <v>3</v>
      </c>
      <c r="K789">
        <v>349.20430699999997</v>
      </c>
      <c r="L789">
        <v>63.532355000000003</v>
      </c>
      <c r="M789" t="s">
        <v>4</v>
      </c>
      <c r="N789">
        <v>185.042618</v>
      </c>
      <c r="O789">
        <v>19.039712999999999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-296487168</v>
      </c>
      <c r="AM789">
        <v>0</v>
      </c>
    </row>
    <row r="790" spans="1:39" x14ac:dyDescent="0.25">
      <c r="A790" t="s">
        <v>205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402.240115</v>
      </c>
      <c r="I790">
        <v>83.072286000000005</v>
      </c>
      <c r="J790" t="s">
        <v>3</v>
      </c>
      <c r="K790">
        <v>392.86428999999998</v>
      </c>
      <c r="L790">
        <v>82.727120999999997</v>
      </c>
      <c r="M790" t="s">
        <v>4</v>
      </c>
      <c r="N790">
        <v>208.11331300000001</v>
      </c>
      <c r="O790">
        <v>24.224108999999999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-296487168</v>
      </c>
      <c r="AM790">
        <v>0</v>
      </c>
    </row>
    <row r="791" spans="1:39" x14ac:dyDescent="0.25">
      <c r="A791" t="s">
        <v>205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446.982957</v>
      </c>
      <c r="I791">
        <v>104.487959</v>
      </c>
      <c r="J791" t="s">
        <v>3</v>
      </c>
      <c r="K791">
        <v>436.56565899999998</v>
      </c>
      <c r="L791">
        <v>104.045278</v>
      </c>
      <c r="M791" t="s">
        <v>4</v>
      </c>
      <c r="N791">
        <v>231.22635099999999</v>
      </c>
      <c r="O791">
        <v>30.317087000000001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-296487168</v>
      </c>
      <c r="AM791">
        <v>0</v>
      </c>
    </row>
    <row r="792" spans="1:39" x14ac:dyDescent="0.25">
      <c r="A792" t="s">
        <v>205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491.521052</v>
      </c>
      <c r="I792">
        <v>121.70157500000001</v>
      </c>
      <c r="J792" t="s">
        <v>3</v>
      </c>
      <c r="K792">
        <v>480.06234899999998</v>
      </c>
      <c r="L792">
        <v>121.181225</v>
      </c>
      <c r="M792" t="s">
        <v>4</v>
      </c>
      <c r="N792">
        <v>254.283916</v>
      </c>
      <c r="O792">
        <v>35.312027999999998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-296487168</v>
      </c>
      <c r="AM792">
        <v>0</v>
      </c>
    </row>
    <row r="793" spans="1:39" x14ac:dyDescent="0.25">
      <c r="A793" t="s">
        <v>205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535.902242</v>
      </c>
      <c r="I793">
        <v>143.574794</v>
      </c>
      <c r="J793" t="s">
        <v>3</v>
      </c>
      <c r="K793">
        <v>523.40234899999996</v>
      </c>
      <c r="L793">
        <v>142.967016</v>
      </c>
      <c r="M793" t="s">
        <v>4</v>
      </c>
      <c r="N793">
        <v>277.17135999999999</v>
      </c>
      <c r="O793">
        <v>41.519623000000003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-296487168</v>
      </c>
      <c r="AM793">
        <v>0</v>
      </c>
    </row>
    <row r="794" spans="1:39" x14ac:dyDescent="0.25">
      <c r="A794" t="s">
        <v>205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580.36438699999997</v>
      </c>
      <c r="I794">
        <v>170.77970500000001</v>
      </c>
      <c r="J794" t="s">
        <v>3</v>
      </c>
      <c r="K794">
        <v>566.82363899999996</v>
      </c>
      <c r="L794">
        <v>170.06682599999999</v>
      </c>
      <c r="M794" t="s">
        <v>4</v>
      </c>
      <c r="N794">
        <v>300.18690700000002</v>
      </c>
      <c r="O794">
        <v>50.011026999999999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-296487168</v>
      </c>
      <c r="AM794">
        <v>0</v>
      </c>
    </row>
    <row r="795" spans="1:39" x14ac:dyDescent="0.25">
      <c r="A795" t="s">
        <v>205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624.71123299999999</v>
      </c>
      <c r="I795">
        <v>194.24103600000001</v>
      </c>
      <c r="J795" t="s">
        <v>3</v>
      </c>
      <c r="K795">
        <v>610.12967500000002</v>
      </c>
      <c r="L795">
        <v>193.44305700000001</v>
      </c>
      <c r="M795" t="s">
        <v>4</v>
      </c>
      <c r="N795">
        <v>323.182053</v>
      </c>
      <c r="O795">
        <v>56.450797000000001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-296487168</v>
      </c>
      <c r="AM795">
        <v>0</v>
      </c>
    </row>
    <row r="796" spans="1:39" x14ac:dyDescent="0.25">
      <c r="A796" t="s">
        <v>205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669.39160600000002</v>
      </c>
      <c r="I796">
        <v>221.83359999999999</v>
      </c>
      <c r="J796" t="s">
        <v>3</v>
      </c>
      <c r="K796">
        <v>653.76888299999996</v>
      </c>
      <c r="L796">
        <v>220.911002</v>
      </c>
      <c r="M796" t="s">
        <v>4</v>
      </c>
      <c r="N796">
        <v>346.26753100000002</v>
      </c>
      <c r="O796">
        <v>63.753002000000002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-296487168</v>
      </c>
      <c r="AM796">
        <v>0</v>
      </c>
    </row>
    <row r="797" spans="1:39" x14ac:dyDescent="0.25">
      <c r="A797" t="s">
        <v>205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713.76382799999999</v>
      </c>
      <c r="I797">
        <v>247.20055500000001</v>
      </c>
      <c r="J797" t="s">
        <v>3</v>
      </c>
      <c r="K797">
        <v>697.1</v>
      </c>
      <c r="L797">
        <v>246.18329399999999</v>
      </c>
      <c r="M797" t="s">
        <v>4</v>
      </c>
      <c r="N797">
        <v>369.15024499999998</v>
      </c>
      <c r="O797">
        <v>71.635480000000001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-296487168</v>
      </c>
      <c r="AM797">
        <v>0</v>
      </c>
    </row>
    <row r="798" spans="1:39" x14ac:dyDescent="0.25">
      <c r="A798" t="s">
        <v>205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758.08564100000001</v>
      </c>
      <c r="I798">
        <v>273.93652800000001</v>
      </c>
      <c r="J798" t="s">
        <v>3</v>
      </c>
      <c r="K798">
        <v>740.38074700000004</v>
      </c>
      <c r="L798">
        <v>272.79532899999998</v>
      </c>
      <c r="M798" t="s">
        <v>4</v>
      </c>
      <c r="N798">
        <v>391.94178900000003</v>
      </c>
      <c r="O798">
        <v>78.925697999999997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-296487168</v>
      </c>
      <c r="AM798">
        <v>0</v>
      </c>
    </row>
    <row r="799" spans="1:39" x14ac:dyDescent="0.25">
      <c r="A799" t="s">
        <v>205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802.48734300000001</v>
      </c>
      <c r="I799">
        <v>306.96212100000002</v>
      </c>
      <c r="J799" t="s">
        <v>3</v>
      </c>
      <c r="K799">
        <v>783.74090899999999</v>
      </c>
      <c r="L799">
        <v>305.692409</v>
      </c>
      <c r="M799" t="s">
        <v>4</v>
      </c>
      <c r="N799">
        <v>414.86514199999999</v>
      </c>
      <c r="O799">
        <v>88.695411000000007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-296487168</v>
      </c>
      <c r="AM799">
        <v>0</v>
      </c>
    </row>
    <row r="800" spans="1:39" x14ac:dyDescent="0.25">
      <c r="A800" t="s">
        <v>205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846.88933599999996</v>
      </c>
      <c r="I800">
        <v>336.74255199999999</v>
      </c>
      <c r="J800" t="s">
        <v>3</v>
      </c>
      <c r="K800">
        <v>827.10152600000004</v>
      </c>
      <c r="L800">
        <v>335.344111</v>
      </c>
      <c r="M800" t="s">
        <v>4</v>
      </c>
      <c r="N800">
        <v>437.79463900000002</v>
      </c>
      <c r="O800">
        <v>97.681147999999993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-296487168</v>
      </c>
      <c r="AM800">
        <v>0</v>
      </c>
    </row>
    <row r="801" spans="1:39" x14ac:dyDescent="0.25">
      <c r="A801" t="s">
        <v>205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891.27049899999997</v>
      </c>
      <c r="I801">
        <v>355.08634999999998</v>
      </c>
      <c r="J801" t="s">
        <v>3</v>
      </c>
      <c r="K801">
        <v>870.44109900000001</v>
      </c>
      <c r="L801">
        <v>353.56281799999999</v>
      </c>
      <c r="M801" t="s">
        <v>4</v>
      </c>
      <c r="N801">
        <v>460.72832199999999</v>
      </c>
      <c r="O801">
        <v>103.407523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-296487168</v>
      </c>
      <c r="AM801">
        <v>0</v>
      </c>
    </row>
    <row r="802" spans="1:39" x14ac:dyDescent="0.25">
      <c r="A802" t="s">
        <v>206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34.530327999999997</v>
      </c>
      <c r="I802">
        <v>24.116275999999999</v>
      </c>
      <c r="J802" t="s">
        <v>3</v>
      </c>
      <c r="K802">
        <v>34.268621000000003</v>
      </c>
      <c r="L802">
        <v>24.010278</v>
      </c>
      <c r="M802" t="s">
        <v>4</v>
      </c>
      <c r="N802">
        <v>7.6588580000000004</v>
      </c>
      <c r="O802">
        <v>1.3006E-2</v>
      </c>
      <c r="P802" t="s">
        <v>5</v>
      </c>
      <c r="Q802">
        <v>0.21329799999999999</v>
      </c>
      <c r="R802">
        <v>1.1E-4</v>
      </c>
      <c r="S802" t="s">
        <v>6</v>
      </c>
      <c r="T802">
        <v>21.551352999999999</v>
      </c>
      <c r="U802">
        <v>22.012516000000002</v>
      </c>
      <c r="V802" t="s">
        <v>7</v>
      </c>
      <c r="W802">
        <v>8.7097999999999995E-2</v>
      </c>
      <c r="X802">
        <v>1.45E-4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5.9069999999999999E-3</v>
      </c>
      <c r="AG802">
        <v>1.8E-5</v>
      </c>
      <c r="AH802" t="s">
        <v>11</v>
      </c>
      <c r="AI802">
        <v>0.99480800000000003</v>
      </c>
      <c r="AJ802">
        <v>0</v>
      </c>
      <c r="AK802" t="s">
        <v>12</v>
      </c>
      <c r="AL802">
        <v>-296487168</v>
      </c>
      <c r="AM802">
        <v>0</v>
      </c>
    </row>
    <row r="803" spans="1:39" x14ac:dyDescent="0.25">
      <c r="A803" t="s">
        <v>206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68.223025000000007</v>
      </c>
      <c r="I803">
        <v>83.760200999999995</v>
      </c>
      <c r="J803" t="s">
        <v>3</v>
      </c>
      <c r="K803">
        <v>67.713393999999994</v>
      </c>
      <c r="L803">
        <v>83.690894999999998</v>
      </c>
      <c r="M803" t="s">
        <v>4</v>
      </c>
      <c r="N803">
        <v>15.445194000000001</v>
      </c>
      <c r="O803">
        <v>7.0961999999999997E-2</v>
      </c>
      <c r="P803" t="s">
        <v>5</v>
      </c>
      <c r="Q803">
        <v>0.42460999999999999</v>
      </c>
      <c r="R803">
        <v>2.7300000000000002E-4</v>
      </c>
      <c r="S803" t="s">
        <v>6</v>
      </c>
      <c r="T803">
        <v>42.385027999999998</v>
      </c>
      <c r="U803">
        <v>75.925967999999997</v>
      </c>
      <c r="V803" t="s">
        <v>7</v>
      </c>
      <c r="W803">
        <v>0.16756599999999999</v>
      </c>
      <c r="X803">
        <v>4.06E-4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4.3680000000000004E-3</v>
      </c>
      <c r="AG803">
        <v>1.4E-5</v>
      </c>
      <c r="AH803" t="s">
        <v>11</v>
      </c>
      <c r="AI803">
        <v>0.99505299999999997</v>
      </c>
      <c r="AJ803">
        <v>0</v>
      </c>
      <c r="AK803" t="s">
        <v>12</v>
      </c>
      <c r="AL803">
        <v>-296487168</v>
      </c>
      <c r="AM803">
        <v>0</v>
      </c>
    </row>
    <row r="804" spans="1:39" x14ac:dyDescent="0.25">
      <c r="A804" t="s">
        <v>206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102.071438</v>
      </c>
      <c r="I804">
        <v>176.468039</v>
      </c>
      <c r="J804" t="s">
        <v>3</v>
      </c>
      <c r="K804">
        <v>101.313211</v>
      </c>
      <c r="L804">
        <v>176.664996</v>
      </c>
      <c r="M804" t="s">
        <v>4</v>
      </c>
      <c r="N804">
        <v>23.260527</v>
      </c>
      <c r="O804">
        <v>0.156221</v>
      </c>
      <c r="P804" t="s">
        <v>5</v>
      </c>
      <c r="Q804">
        <v>0.63383599999999996</v>
      </c>
      <c r="R804">
        <v>2.9399999999999999E-4</v>
      </c>
      <c r="S804" t="s">
        <v>6</v>
      </c>
      <c r="T804">
        <v>63.393059999999998</v>
      </c>
      <c r="U804">
        <v>160.50519800000001</v>
      </c>
      <c r="V804" t="s">
        <v>7</v>
      </c>
      <c r="W804">
        <v>0.24798600000000001</v>
      </c>
      <c r="X804">
        <v>6.4700000000000001E-4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3.3909999999999999E-3</v>
      </c>
      <c r="AG804">
        <v>9.0000000000000002E-6</v>
      </c>
      <c r="AH804" t="s">
        <v>11</v>
      </c>
      <c r="AI804">
        <v>0.99508700000000005</v>
      </c>
      <c r="AJ804">
        <v>0</v>
      </c>
      <c r="AK804" t="s">
        <v>12</v>
      </c>
      <c r="AL804">
        <v>-296487168</v>
      </c>
      <c r="AM804">
        <v>0</v>
      </c>
    </row>
    <row r="805" spans="1:39" x14ac:dyDescent="0.25">
      <c r="A805" t="s">
        <v>206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135.760538</v>
      </c>
      <c r="I805">
        <v>313.708799</v>
      </c>
      <c r="J805" t="s">
        <v>3</v>
      </c>
      <c r="K805">
        <v>134.76403500000001</v>
      </c>
      <c r="L805">
        <v>314.118855</v>
      </c>
      <c r="M805" t="s">
        <v>4</v>
      </c>
      <c r="N805">
        <v>31.053342000000001</v>
      </c>
      <c r="O805">
        <v>0.237563</v>
      </c>
      <c r="P805" t="s">
        <v>5</v>
      </c>
      <c r="Q805">
        <v>0.84262599999999999</v>
      </c>
      <c r="R805">
        <v>3.19E-4</v>
      </c>
      <c r="S805" t="s">
        <v>6</v>
      </c>
      <c r="T805">
        <v>84.272773999999998</v>
      </c>
      <c r="U805">
        <v>286.37757900000003</v>
      </c>
      <c r="V805" t="s">
        <v>7</v>
      </c>
      <c r="W805">
        <v>0.32799600000000001</v>
      </c>
      <c r="X805">
        <v>9.4799999999999995E-4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2.4710000000000001E-3</v>
      </c>
      <c r="AG805">
        <v>3.9999999999999998E-6</v>
      </c>
      <c r="AH805" t="s">
        <v>11</v>
      </c>
      <c r="AI805">
        <v>0.99509400000000003</v>
      </c>
      <c r="AJ805">
        <v>0</v>
      </c>
      <c r="AK805" t="s">
        <v>12</v>
      </c>
      <c r="AL805">
        <v>-296487168</v>
      </c>
      <c r="AM805">
        <v>0</v>
      </c>
    </row>
    <row r="806" spans="1:39" x14ac:dyDescent="0.25">
      <c r="A806" t="s">
        <v>206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169.62777600000001</v>
      </c>
      <c r="I806">
        <v>476.65090500000002</v>
      </c>
      <c r="J806" t="s">
        <v>3</v>
      </c>
      <c r="K806">
        <v>168.398293</v>
      </c>
      <c r="L806">
        <v>477.10946300000001</v>
      </c>
      <c r="M806" t="s">
        <v>4</v>
      </c>
      <c r="N806">
        <v>38.832738999999997</v>
      </c>
      <c r="O806">
        <v>0.31388300000000002</v>
      </c>
      <c r="P806" t="s">
        <v>5</v>
      </c>
      <c r="Q806">
        <v>1.052114</v>
      </c>
      <c r="R806">
        <v>3.4299999999999999E-4</v>
      </c>
      <c r="S806" t="s">
        <v>6</v>
      </c>
      <c r="T806">
        <v>105.347233</v>
      </c>
      <c r="U806">
        <v>437.51272299999999</v>
      </c>
      <c r="V806" t="s">
        <v>7</v>
      </c>
      <c r="W806">
        <v>0.40820800000000002</v>
      </c>
      <c r="X806">
        <v>1.261E-3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2.1710000000000002E-3</v>
      </c>
      <c r="AG806">
        <v>3.0000000000000001E-6</v>
      </c>
      <c r="AH806" t="s">
        <v>11</v>
      </c>
      <c r="AI806">
        <v>0.99509999999999998</v>
      </c>
      <c r="AJ806">
        <v>0</v>
      </c>
      <c r="AK806" t="s">
        <v>12</v>
      </c>
      <c r="AL806">
        <v>-296487168</v>
      </c>
      <c r="AM806">
        <v>0</v>
      </c>
    </row>
    <row r="807" spans="1:39" x14ac:dyDescent="0.25">
      <c r="A807" t="s">
        <v>206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203.358947</v>
      </c>
      <c r="I807">
        <v>679.29344700000001</v>
      </c>
      <c r="J807" t="s">
        <v>3</v>
      </c>
      <c r="K807">
        <v>201.88390000000001</v>
      </c>
      <c r="L807">
        <v>679.55727400000001</v>
      </c>
      <c r="M807" t="s">
        <v>4</v>
      </c>
      <c r="N807">
        <v>46.604697000000002</v>
      </c>
      <c r="O807">
        <v>0.388567</v>
      </c>
      <c r="P807" t="s">
        <v>5</v>
      </c>
      <c r="Q807">
        <v>1.2612589999999999</v>
      </c>
      <c r="R807">
        <v>3.4400000000000001E-4</v>
      </c>
      <c r="S807" t="s">
        <v>6</v>
      </c>
      <c r="T807">
        <v>126.436446</v>
      </c>
      <c r="U807">
        <v>626.96623799999998</v>
      </c>
      <c r="V807" t="s">
        <v>7</v>
      </c>
      <c r="W807">
        <v>0.48476000000000002</v>
      </c>
      <c r="X807">
        <v>1.5319999999999999E-3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2.039E-3</v>
      </c>
      <c r="AG807">
        <v>3.0000000000000001E-6</v>
      </c>
      <c r="AH807" t="s">
        <v>11</v>
      </c>
      <c r="AI807">
        <v>0.99510699999999996</v>
      </c>
      <c r="AJ807">
        <v>0</v>
      </c>
      <c r="AK807" t="s">
        <v>12</v>
      </c>
      <c r="AL807">
        <v>-296487168</v>
      </c>
      <c r="AM807">
        <v>0</v>
      </c>
    </row>
    <row r="808" spans="1:39" x14ac:dyDescent="0.25">
      <c r="A808" t="s">
        <v>206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237.21562599999999</v>
      </c>
      <c r="I808">
        <v>955.14483700000005</v>
      </c>
      <c r="J808" t="s">
        <v>3</v>
      </c>
      <c r="K808">
        <v>235.49201299999999</v>
      </c>
      <c r="L808">
        <v>954.85260600000004</v>
      </c>
      <c r="M808" t="s">
        <v>4</v>
      </c>
      <c r="N808">
        <v>54.391728000000001</v>
      </c>
      <c r="O808">
        <v>0.45817600000000003</v>
      </c>
      <c r="P808" t="s">
        <v>5</v>
      </c>
      <c r="Q808">
        <v>1.4712449999999999</v>
      </c>
      <c r="R808">
        <v>3.57E-4</v>
      </c>
      <c r="S808" t="s">
        <v>6</v>
      </c>
      <c r="T808">
        <v>147.65060199999999</v>
      </c>
      <c r="U808">
        <v>877.71885499999996</v>
      </c>
      <c r="V808" t="s">
        <v>7</v>
      </c>
      <c r="W808">
        <v>0.56254599999999999</v>
      </c>
      <c r="X808">
        <v>1.7619999999999999E-3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1.916E-3</v>
      </c>
      <c r="AG808">
        <v>1.9999999999999999E-6</v>
      </c>
      <c r="AH808" t="s">
        <v>11</v>
      </c>
      <c r="AI808">
        <v>0.99510799999999999</v>
      </c>
      <c r="AJ808">
        <v>0</v>
      </c>
      <c r="AK808" t="s">
        <v>12</v>
      </c>
      <c r="AL808">
        <v>-296487168</v>
      </c>
      <c r="AM808">
        <v>0</v>
      </c>
    </row>
    <row r="809" spans="1:39" x14ac:dyDescent="0.25">
      <c r="A809" t="s">
        <v>206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271.02890400000001</v>
      </c>
      <c r="I809">
        <v>1252.976126</v>
      </c>
      <c r="J809" t="s">
        <v>3</v>
      </c>
      <c r="K809">
        <v>269.05687</v>
      </c>
      <c r="L809">
        <v>1251.316806</v>
      </c>
      <c r="M809" t="s">
        <v>4</v>
      </c>
      <c r="N809">
        <v>62.163321000000003</v>
      </c>
      <c r="O809">
        <v>0.54419600000000001</v>
      </c>
      <c r="P809" t="s">
        <v>5</v>
      </c>
      <c r="Q809">
        <v>1.6803790000000001</v>
      </c>
      <c r="R809">
        <v>3.5500000000000001E-4</v>
      </c>
      <c r="S809" t="s">
        <v>6</v>
      </c>
      <c r="T809">
        <v>168.82987199999999</v>
      </c>
      <c r="U809">
        <v>1158.94003</v>
      </c>
      <c r="V809" t="s">
        <v>7</v>
      </c>
      <c r="W809">
        <v>0.64098699999999997</v>
      </c>
      <c r="X809">
        <v>1.9530000000000001E-3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1.6750000000000001E-3</v>
      </c>
      <c r="AG809">
        <v>9.9999999999999995E-7</v>
      </c>
      <c r="AH809" t="s">
        <v>11</v>
      </c>
      <c r="AI809">
        <v>0.99510900000000002</v>
      </c>
      <c r="AJ809">
        <v>0</v>
      </c>
      <c r="AK809" t="s">
        <v>12</v>
      </c>
      <c r="AL809">
        <v>-296487168</v>
      </c>
      <c r="AM809">
        <v>0</v>
      </c>
    </row>
    <row r="810" spans="1:39" x14ac:dyDescent="0.25">
      <c r="A810" t="s">
        <v>206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305.30008199999997</v>
      </c>
      <c r="I810">
        <v>1620.358174</v>
      </c>
      <c r="J810" t="s">
        <v>3</v>
      </c>
      <c r="K810">
        <v>303.08072800000002</v>
      </c>
      <c r="L810">
        <v>1618.1703990000001</v>
      </c>
      <c r="M810" t="s">
        <v>4</v>
      </c>
      <c r="N810">
        <v>69.966074000000006</v>
      </c>
      <c r="O810">
        <v>0.669987</v>
      </c>
      <c r="P810" t="s">
        <v>5</v>
      </c>
      <c r="Q810">
        <v>1.8895420000000001</v>
      </c>
      <c r="R810">
        <v>3.6299999999999999E-4</v>
      </c>
      <c r="S810" t="s">
        <v>6</v>
      </c>
      <c r="T810">
        <v>190.44248899999999</v>
      </c>
      <c r="U810">
        <v>1503.314353</v>
      </c>
      <c r="V810" t="s">
        <v>7</v>
      </c>
      <c r="W810">
        <v>0.71954300000000004</v>
      </c>
      <c r="X810">
        <v>2.3E-3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1.5499999999999999E-3</v>
      </c>
      <c r="AG810">
        <v>0</v>
      </c>
      <c r="AH810" t="s">
        <v>11</v>
      </c>
      <c r="AI810">
        <v>0.99511000000000005</v>
      </c>
      <c r="AJ810">
        <v>0</v>
      </c>
      <c r="AK810" t="s">
        <v>12</v>
      </c>
      <c r="AL810">
        <v>-296487168</v>
      </c>
      <c r="AM810">
        <v>0</v>
      </c>
    </row>
    <row r="811" spans="1:39" x14ac:dyDescent="0.25">
      <c r="A811" t="s">
        <v>206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339.71301599999998</v>
      </c>
      <c r="I811">
        <v>2054.5628660000002</v>
      </c>
      <c r="J811" t="s">
        <v>3</v>
      </c>
      <c r="K811">
        <v>337.25462199999998</v>
      </c>
      <c r="L811">
        <v>2052.055468</v>
      </c>
      <c r="M811" t="s">
        <v>4</v>
      </c>
      <c r="N811">
        <v>77.758797999999999</v>
      </c>
      <c r="O811">
        <v>0.79891400000000001</v>
      </c>
      <c r="P811" t="s">
        <v>5</v>
      </c>
      <c r="Q811">
        <v>2.0998019999999999</v>
      </c>
      <c r="R811">
        <v>4.3399999999999998E-4</v>
      </c>
      <c r="S811" t="s">
        <v>6</v>
      </c>
      <c r="T811">
        <v>212.12060600000001</v>
      </c>
      <c r="U811">
        <v>1914.0224579999999</v>
      </c>
      <c r="V811" t="s">
        <v>7</v>
      </c>
      <c r="W811">
        <v>0.79993300000000001</v>
      </c>
      <c r="X811">
        <v>3.0950000000000001E-3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1.4710000000000001E-3</v>
      </c>
      <c r="AG811">
        <v>0</v>
      </c>
      <c r="AH811" t="s">
        <v>11</v>
      </c>
      <c r="AI811">
        <v>0.99511099999999997</v>
      </c>
      <c r="AJ811">
        <v>0</v>
      </c>
      <c r="AK811" t="s">
        <v>12</v>
      </c>
      <c r="AL811">
        <v>-296487168</v>
      </c>
      <c r="AM811">
        <v>0</v>
      </c>
    </row>
    <row r="812" spans="1:39" x14ac:dyDescent="0.25">
      <c r="A812" t="s">
        <v>206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374.15093300000001</v>
      </c>
      <c r="I812">
        <v>2594.8048699999999</v>
      </c>
      <c r="J812" t="s">
        <v>3</v>
      </c>
      <c r="K812">
        <v>371.44772999999998</v>
      </c>
      <c r="L812">
        <v>2592.5103300000001</v>
      </c>
      <c r="M812" t="s">
        <v>4</v>
      </c>
      <c r="N812">
        <v>85.539409000000006</v>
      </c>
      <c r="O812">
        <v>0.959121</v>
      </c>
      <c r="P812" t="s">
        <v>5</v>
      </c>
      <c r="Q812">
        <v>2.3086250000000001</v>
      </c>
      <c r="R812">
        <v>4.4799999999999999E-4</v>
      </c>
      <c r="S812" t="s">
        <v>6</v>
      </c>
      <c r="T812">
        <v>233.87309200000001</v>
      </c>
      <c r="U812">
        <v>2416.8420409999999</v>
      </c>
      <c r="V812" t="s">
        <v>7</v>
      </c>
      <c r="W812">
        <v>0.87869299999999995</v>
      </c>
      <c r="X812">
        <v>3.3089999999999999E-3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1.47E-3</v>
      </c>
      <c r="AG812">
        <v>0</v>
      </c>
      <c r="AH812" t="s">
        <v>11</v>
      </c>
      <c r="AI812">
        <v>0.99511099999999997</v>
      </c>
      <c r="AJ812">
        <v>0</v>
      </c>
      <c r="AK812" t="s">
        <v>12</v>
      </c>
      <c r="AL812">
        <v>-296487168</v>
      </c>
      <c r="AM812">
        <v>0</v>
      </c>
    </row>
    <row r="813" spans="1:39" x14ac:dyDescent="0.25">
      <c r="A813" t="s">
        <v>206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408.80461700000001</v>
      </c>
      <c r="I813">
        <v>3334.8832990000001</v>
      </c>
      <c r="J813" t="s">
        <v>3</v>
      </c>
      <c r="K813">
        <v>405.85869400000001</v>
      </c>
      <c r="L813">
        <v>3332.559804</v>
      </c>
      <c r="M813" t="s">
        <v>4</v>
      </c>
      <c r="N813">
        <v>93.317445000000006</v>
      </c>
      <c r="O813">
        <v>1.059987</v>
      </c>
      <c r="P813" t="s">
        <v>5</v>
      </c>
      <c r="Q813">
        <v>2.5178889999999998</v>
      </c>
      <c r="R813">
        <v>4.7899999999999999E-4</v>
      </c>
      <c r="S813" t="s">
        <v>6</v>
      </c>
      <c r="T813">
        <v>255.846326</v>
      </c>
      <c r="U813">
        <v>3093.2362750000002</v>
      </c>
      <c r="V813" t="s">
        <v>7</v>
      </c>
      <c r="W813">
        <v>0.95609299999999997</v>
      </c>
      <c r="X813">
        <v>3.369E-3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1.4350000000000001E-3</v>
      </c>
      <c r="AG813">
        <v>0</v>
      </c>
      <c r="AH813" t="s">
        <v>11</v>
      </c>
      <c r="AI813">
        <v>0.99511300000000003</v>
      </c>
      <c r="AJ813">
        <v>0</v>
      </c>
      <c r="AK813" t="s">
        <v>12</v>
      </c>
      <c r="AL813">
        <v>-296487168</v>
      </c>
      <c r="AM813">
        <v>0</v>
      </c>
    </row>
    <row r="814" spans="1:39" x14ac:dyDescent="0.25">
      <c r="A814" t="s">
        <v>206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443.46671400000002</v>
      </c>
      <c r="I814">
        <v>4189.6459880000002</v>
      </c>
      <c r="J814" t="s">
        <v>3</v>
      </c>
      <c r="K814">
        <v>440.27845100000002</v>
      </c>
      <c r="L814">
        <v>4188.4272639999999</v>
      </c>
      <c r="M814" t="s">
        <v>4</v>
      </c>
      <c r="N814">
        <v>101.06973600000001</v>
      </c>
      <c r="O814">
        <v>1.077664</v>
      </c>
      <c r="P814" t="s">
        <v>5</v>
      </c>
      <c r="Q814">
        <v>2.7270150000000002</v>
      </c>
      <c r="R814">
        <v>4.8799999999999999E-4</v>
      </c>
      <c r="S814" t="s">
        <v>6</v>
      </c>
      <c r="T814">
        <v>277.90761400000002</v>
      </c>
      <c r="U814">
        <v>3874.8573889999998</v>
      </c>
      <c r="V814" t="s">
        <v>7</v>
      </c>
      <c r="W814">
        <v>1.035164</v>
      </c>
      <c r="X814">
        <v>3.8700000000000002E-3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1.4139999999999999E-3</v>
      </c>
      <c r="AG814">
        <v>0</v>
      </c>
      <c r="AH814" t="s">
        <v>11</v>
      </c>
      <c r="AI814">
        <v>0.99511300000000003</v>
      </c>
      <c r="AJ814">
        <v>0</v>
      </c>
      <c r="AK814" t="s">
        <v>12</v>
      </c>
      <c r="AL814">
        <v>-296487168</v>
      </c>
      <c r="AM814">
        <v>0</v>
      </c>
    </row>
    <row r="815" spans="1:39" x14ac:dyDescent="0.25">
      <c r="A815" t="s">
        <v>206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478.35888699999998</v>
      </c>
      <c r="I815">
        <v>5016.09105</v>
      </c>
      <c r="J815" t="s">
        <v>3</v>
      </c>
      <c r="K815">
        <v>474.93278199999997</v>
      </c>
      <c r="L815">
        <v>5015.4088030000003</v>
      </c>
      <c r="M815" t="s">
        <v>4</v>
      </c>
      <c r="N815">
        <v>108.828881</v>
      </c>
      <c r="O815">
        <v>1.127586</v>
      </c>
      <c r="P815" t="s">
        <v>5</v>
      </c>
      <c r="Q815">
        <v>2.9359289999999998</v>
      </c>
      <c r="R815">
        <v>5.1699999999999999E-4</v>
      </c>
      <c r="S815" t="s">
        <v>6</v>
      </c>
      <c r="T815">
        <v>300.16566</v>
      </c>
      <c r="U815">
        <v>4653.8327879999997</v>
      </c>
      <c r="V815" t="s">
        <v>7</v>
      </c>
      <c r="W815">
        <v>1.113826</v>
      </c>
      <c r="X815">
        <v>4.1510000000000002E-3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1.395E-3</v>
      </c>
      <c r="AG815">
        <v>0</v>
      </c>
      <c r="AH815" t="s">
        <v>11</v>
      </c>
      <c r="AI815">
        <v>0.99511400000000005</v>
      </c>
      <c r="AJ815">
        <v>0</v>
      </c>
      <c r="AK815" t="s">
        <v>12</v>
      </c>
      <c r="AL815">
        <v>-296487168</v>
      </c>
      <c r="AM815">
        <v>0</v>
      </c>
    </row>
    <row r="816" spans="1:39" x14ac:dyDescent="0.25">
      <c r="A816" t="s">
        <v>206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512.83571700000005</v>
      </c>
      <c r="I816">
        <v>5611.6386220000004</v>
      </c>
      <c r="J816" t="s">
        <v>3</v>
      </c>
      <c r="K816">
        <v>509.16477400000002</v>
      </c>
      <c r="L816">
        <v>5611.6780289999997</v>
      </c>
      <c r="M816" t="s">
        <v>4</v>
      </c>
      <c r="N816">
        <v>116.598384</v>
      </c>
      <c r="O816">
        <v>1.178572</v>
      </c>
      <c r="P816" t="s">
        <v>5</v>
      </c>
      <c r="Q816">
        <v>3.1448140000000002</v>
      </c>
      <c r="R816">
        <v>5.3300000000000005E-4</v>
      </c>
      <c r="S816" t="s">
        <v>6</v>
      </c>
      <c r="T816">
        <v>322.00280400000003</v>
      </c>
      <c r="U816">
        <v>5217.080919</v>
      </c>
      <c r="V816" t="s">
        <v>7</v>
      </c>
      <c r="W816">
        <v>1.1918280000000001</v>
      </c>
      <c r="X816">
        <v>4.1650000000000003E-3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1.348E-3</v>
      </c>
      <c r="AG816">
        <v>0</v>
      </c>
      <c r="AH816" t="s">
        <v>11</v>
      </c>
      <c r="AI816">
        <v>0.99511400000000005</v>
      </c>
      <c r="AJ816">
        <v>0</v>
      </c>
      <c r="AK816" t="s">
        <v>12</v>
      </c>
      <c r="AL816">
        <v>-296487168</v>
      </c>
      <c r="AM816">
        <v>0</v>
      </c>
    </row>
    <row r="817" spans="1:39" x14ac:dyDescent="0.25">
      <c r="A817" t="s">
        <v>206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547.54020500000001</v>
      </c>
      <c r="I817">
        <v>6271.3027519999996</v>
      </c>
      <c r="J817" t="s">
        <v>3</v>
      </c>
      <c r="K817">
        <v>543.62681499999997</v>
      </c>
      <c r="L817">
        <v>6272.979018</v>
      </c>
      <c r="M817" t="s">
        <v>4</v>
      </c>
      <c r="N817">
        <v>124.370372</v>
      </c>
      <c r="O817">
        <v>1.2658780000000001</v>
      </c>
      <c r="P817" t="s">
        <v>5</v>
      </c>
      <c r="Q817">
        <v>3.3537240000000001</v>
      </c>
      <c r="R817">
        <v>5.4900000000000001E-4</v>
      </c>
      <c r="S817" t="s">
        <v>6</v>
      </c>
      <c r="T817">
        <v>344.06888300000003</v>
      </c>
      <c r="U817">
        <v>5850.4733809999998</v>
      </c>
      <c r="V817" t="s">
        <v>7</v>
      </c>
      <c r="W817">
        <v>1.2688820000000001</v>
      </c>
      <c r="X817">
        <v>4.2069999999999998E-3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1.3290000000000001E-3</v>
      </c>
      <c r="AG817">
        <v>0</v>
      </c>
      <c r="AH817" t="s">
        <v>11</v>
      </c>
      <c r="AI817">
        <v>0.99511400000000005</v>
      </c>
      <c r="AJ817">
        <v>0</v>
      </c>
      <c r="AK817" t="s">
        <v>12</v>
      </c>
      <c r="AL817">
        <v>-296487168</v>
      </c>
      <c r="AM817">
        <v>0</v>
      </c>
    </row>
    <row r="818" spans="1:39" x14ac:dyDescent="0.25">
      <c r="A818" t="s">
        <v>206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582.57576900000004</v>
      </c>
      <c r="I818">
        <v>7050.4875940000002</v>
      </c>
      <c r="J818" t="s">
        <v>3</v>
      </c>
      <c r="K818">
        <v>578.41200700000002</v>
      </c>
      <c r="L818">
        <v>7052.5448269999997</v>
      </c>
      <c r="M818" t="s">
        <v>4</v>
      </c>
      <c r="N818">
        <v>132.127017</v>
      </c>
      <c r="O818">
        <v>1.2994760000000001</v>
      </c>
      <c r="P818" t="s">
        <v>5</v>
      </c>
      <c r="Q818">
        <v>3.5635240000000001</v>
      </c>
      <c r="R818">
        <v>5.2599999999999999E-4</v>
      </c>
      <c r="S818" t="s">
        <v>6</v>
      </c>
      <c r="T818">
        <v>366.36570399999999</v>
      </c>
      <c r="U818">
        <v>6579.960137</v>
      </c>
      <c r="V818" t="s">
        <v>7</v>
      </c>
      <c r="W818">
        <v>1.3528180000000001</v>
      </c>
      <c r="X818">
        <v>4.2729999999999999E-3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1.315E-3</v>
      </c>
      <c r="AG818">
        <v>0</v>
      </c>
      <c r="AH818" t="s">
        <v>11</v>
      </c>
      <c r="AI818">
        <v>0.99511400000000005</v>
      </c>
      <c r="AJ818">
        <v>0</v>
      </c>
      <c r="AK818" t="s">
        <v>12</v>
      </c>
      <c r="AL818">
        <v>-296487168</v>
      </c>
      <c r="AM818">
        <v>0</v>
      </c>
    </row>
    <row r="819" spans="1:39" x14ac:dyDescent="0.25">
      <c r="A819" t="s">
        <v>206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617.50215200000002</v>
      </c>
      <c r="I819">
        <v>7968.8692449999999</v>
      </c>
      <c r="J819" t="s">
        <v>3</v>
      </c>
      <c r="K819">
        <v>613.08635000000004</v>
      </c>
      <c r="L819">
        <v>7970.430687</v>
      </c>
      <c r="M819" t="s">
        <v>4</v>
      </c>
      <c r="N819">
        <v>139.87609</v>
      </c>
      <c r="O819">
        <v>1.308594</v>
      </c>
      <c r="P819" t="s">
        <v>5</v>
      </c>
      <c r="Q819">
        <v>3.7723610000000001</v>
      </c>
      <c r="R819">
        <v>5.2300000000000003E-4</v>
      </c>
      <c r="S819" t="s">
        <v>6</v>
      </c>
      <c r="T819">
        <v>388.55242099999998</v>
      </c>
      <c r="U819">
        <v>7436.9042410000002</v>
      </c>
      <c r="V819" t="s">
        <v>7</v>
      </c>
      <c r="W819">
        <v>1.4294230000000001</v>
      </c>
      <c r="X819">
        <v>4.2389999999999997E-3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1.315E-3</v>
      </c>
      <c r="AG819">
        <v>0</v>
      </c>
      <c r="AH819" t="s">
        <v>11</v>
      </c>
      <c r="AI819">
        <v>0.99511400000000005</v>
      </c>
      <c r="AJ819">
        <v>0</v>
      </c>
      <c r="AK819" t="s">
        <v>12</v>
      </c>
      <c r="AL819">
        <v>-296487168</v>
      </c>
      <c r="AM819">
        <v>0</v>
      </c>
    </row>
    <row r="820" spans="1:39" x14ac:dyDescent="0.25">
      <c r="A820" t="s">
        <v>206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652.45946900000001</v>
      </c>
      <c r="I820">
        <v>8977.9126510000006</v>
      </c>
      <c r="J820" t="s">
        <v>3</v>
      </c>
      <c r="K820">
        <v>647.79476599999998</v>
      </c>
      <c r="L820">
        <v>8983.0810249999995</v>
      </c>
      <c r="M820" t="s">
        <v>4</v>
      </c>
      <c r="N820">
        <v>147.63506899999999</v>
      </c>
      <c r="O820">
        <v>1.3203119999999999</v>
      </c>
      <c r="P820" t="s">
        <v>5</v>
      </c>
      <c r="Q820">
        <v>3.9815369999999999</v>
      </c>
      <c r="R820">
        <v>5.6899999999999995E-4</v>
      </c>
      <c r="S820" t="s">
        <v>6</v>
      </c>
      <c r="T820">
        <v>410.70977399999998</v>
      </c>
      <c r="U820">
        <v>8360.8571549999997</v>
      </c>
      <c r="V820" t="s">
        <v>7</v>
      </c>
      <c r="W820">
        <v>1.5092829999999999</v>
      </c>
      <c r="X820">
        <v>4.4460000000000003E-3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1.3090000000000001E-3</v>
      </c>
      <c r="AG820">
        <v>0</v>
      </c>
      <c r="AH820" t="s">
        <v>11</v>
      </c>
      <c r="AI820">
        <v>0.99511400000000005</v>
      </c>
      <c r="AJ820">
        <v>0</v>
      </c>
      <c r="AK820" t="s">
        <v>12</v>
      </c>
      <c r="AL820">
        <v>-296487168</v>
      </c>
      <c r="AM820">
        <v>0</v>
      </c>
    </row>
    <row r="821" spans="1:39" x14ac:dyDescent="0.25">
      <c r="A821" t="s">
        <v>206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686.86482100000001</v>
      </c>
      <c r="I821">
        <v>9868.6976890000005</v>
      </c>
      <c r="J821" t="s">
        <v>3</v>
      </c>
      <c r="K821">
        <v>681.95041600000002</v>
      </c>
      <c r="L821">
        <v>9875.8004120000005</v>
      </c>
      <c r="M821" t="s">
        <v>4</v>
      </c>
      <c r="N821">
        <v>155.40250900000001</v>
      </c>
      <c r="O821">
        <v>1.408283</v>
      </c>
      <c r="P821" t="s">
        <v>5</v>
      </c>
      <c r="Q821">
        <v>4.1921970000000002</v>
      </c>
      <c r="R821">
        <v>6.2500000000000001E-4</v>
      </c>
      <c r="S821" t="s">
        <v>6</v>
      </c>
      <c r="T821">
        <v>432.35437899999999</v>
      </c>
      <c r="U821">
        <v>9214.926168</v>
      </c>
      <c r="V821" t="s">
        <v>7</v>
      </c>
      <c r="W821">
        <v>1.5902050000000001</v>
      </c>
      <c r="X821">
        <v>4.725E-3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1.304E-3</v>
      </c>
      <c r="AG821">
        <v>0</v>
      </c>
      <c r="AH821" t="s">
        <v>11</v>
      </c>
      <c r="AI821">
        <v>0.99511499999999997</v>
      </c>
      <c r="AJ821">
        <v>0</v>
      </c>
      <c r="AK821" t="s">
        <v>12</v>
      </c>
      <c r="AL821">
        <v>-296487168</v>
      </c>
      <c r="AM821">
        <v>0</v>
      </c>
    </row>
    <row r="822" spans="1:39" x14ac:dyDescent="0.25">
      <c r="A822" t="s">
        <v>207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46.640715999999998</v>
      </c>
      <c r="I822">
        <v>2.9818389999999999</v>
      </c>
      <c r="J822" t="s">
        <v>3</v>
      </c>
      <c r="K822">
        <v>27.244745000000002</v>
      </c>
      <c r="L822">
        <v>1.56637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-3529609</v>
      </c>
      <c r="AM822">
        <v>0</v>
      </c>
    </row>
    <row r="823" spans="1:39" x14ac:dyDescent="0.25">
      <c r="A823" t="s">
        <v>207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92.668848999999994</v>
      </c>
      <c r="I823">
        <v>8.6913780000000003</v>
      </c>
      <c r="J823" t="s">
        <v>3</v>
      </c>
      <c r="K823">
        <v>54.064197999999998</v>
      </c>
      <c r="L823">
        <v>4.8779969999999997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-3529609</v>
      </c>
      <c r="AM823">
        <v>0</v>
      </c>
    </row>
    <row r="824" spans="1:39" x14ac:dyDescent="0.25">
      <c r="A824" t="s">
        <v>207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138.71464499999999</v>
      </c>
      <c r="I824">
        <v>17.931455</v>
      </c>
      <c r="J824" t="s">
        <v>3</v>
      </c>
      <c r="K824">
        <v>80.774068999999997</v>
      </c>
      <c r="L824">
        <v>9.3951270000000005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-3529609</v>
      </c>
      <c r="AM824">
        <v>0</v>
      </c>
    </row>
    <row r="825" spans="1:39" x14ac:dyDescent="0.25">
      <c r="A825" t="s">
        <v>207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185.14475999999999</v>
      </c>
      <c r="I825">
        <v>38.019067999999997</v>
      </c>
      <c r="J825" t="s">
        <v>3</v>
      </c>
      <c r="K825">
        <v>107.73684299999999</v>
      </c>
      <c r="L825">
        <v>18.366724999999999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-3529609</v>
      </c>
      <c r="AM825">
        <v>0</v>
      </c>
    </row>
    <row r="826" spans="1:39" x14ac:dyDescent="0.25">
      <c r="A826" t="s">
        <v>207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231.149351</v>
      </c>
      <c r="I826">
        <v>74.936144999999996</v>
      </c>
      <c r="J826" t="s">
        <v>3</v>
      </c>
      <c r="K826">
        <v>134.42794699999999</v>
      </c>
      <c r="L826">
        <v>35.009590000000003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-3529609</v>
      </c>
      <c r="AM826">
        <v>0</v>
      </c>
    </row>
    <row r="827" spans="1:39" x14ac:dyDescent="0.25">
      <c r="A827" t="s">
        <v>207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276.80826200000001</v>
      </c>
      <c r="I827">
        <v>92.236418</v>
      </c>
      <c r="J827" t="s">
        <v>3</v>
      </c>
      <c r="K827">
        <v>160.83925400000001</v>
      </c>
      <c r="L827">
        <v>43.736756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-3529609</v>
      </c>
      <c r="AM827">
        <v>0</v>
      </c>
    </row>
    <row r="828" spans="1:39" x14ac:dyDescent="0.25">
      <c r="A828" t="s">
        <v>207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322.33604600000001</v>
      </c>
      <c r="I828">
        <v>109.90815000000001</v>
      </c>
      <c r="J828" t="s">
        <v>3</v>
      </c>
      <c r="K828">
        <v>187.22927200000001</v>
      </c>
      <c r="L828">
        <v>52.908006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-3529609</v>
      </c>
      <c r="AM828">
        <v>0</v>
      </c>
    </row>
    <row r="829" spans="1:39" x14ac:dyDescent="0.25">
      <c r="A829" t="s">
        <v>207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367.96151900000001</v>
      </c>
      <c r="I829">
        <v>126.174308</v>
      </c>
      <c r="J829" t="s">
        <v>3</v>
      </c>
      <c r="K829">
        <v>213.70135300000001</v>
      </c>
      <c r="L829">
        <v>61.955182000000001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-3529609</v>
      </c>
      <c r="AM829">
        <v>0</v>
      </c>
    </row>
    <row r="830" spans="1:39" x14ac:dyDescent="0.25">
      <c r="A830" t="s">
        <v>207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413.444481</v>
      </c>
      <c r="I830">
        <v>142.34926999999999</v>
      </c>
      <c r="J830" t="s">
        <v>3</v>
      </c>
      <c r="K830">
        <v>240.09359900000001</v>
      </c>
      <c r="L830">
        <v>70.986244999999997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-3529609</v>
      </c>
      <c r="AM830">
        <v>0</v>
      </c>
    </row>
    <row r="831" spans="1:39" x14ac:dyDescent="0.25">
      <c r="A831" t="s">
        <v>207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459.22206299999999</v>
      </c>
      <c r="I831">
        <v>163.84494900000001</v>
      </c>
      <c r="J831" t="s">
        <v>3</v>
      </c>
      <c r="K831">
        <v>266.70267000000001</v>
      </c>
      <c r="L831">
        <v>80.584964999999997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-3529609</v>
      </c>
      <c r="AM831">
        <v>0</v>
      </c>
    </row>
    <row r="832" spans="1:39" x14ac:dyDescent="0.25">
      <c r="A832" t="s">
        <v>207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504.93993599999999</v>
      </c>
      <c r="I832">
        <v>189.721419</v>
      </c>
      <c r="J832" t="s">
        <v>3</v>
      </c>
      <c r="K832">
        <v>293.22934900000001</v>
      </c>
      <c r="L832">
        <v>93.265698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-3529609</v>
      </c>
      <c r="AM832">
        <v>0</v>
      </c>
    </row>
    <row r="833" spans="1:39" x14ac:dyDescent="0.25">
      <c r="A833" t="s">
        <v>207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550.75840600000004</v>
      </c>
      <c r="I833">
        <v>212.797979</v>
      </c>
      <c r="J833" t="s">
        <v>3</v>
      </c>
      <c r="K833">
        <v>319.90107499999999</v>
      </c>
      <c r="L833">
        <v>105.183697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-3529609</v>
      </c>
      <c r="AM833">
        <v>0</v>
      </c>
    </row>
    <row r="834" spans="1:39" x14ac:dyDescent="0.25">
      <c r="A834" t="s">
        <v>207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596.646837</v>
      </c>
      <c r="I834">
        <v>227.73198500000001</v>
      </c>
      <c r="J834" t="s">
        <v>3</v>
      </c>
      <c r="K834">
        <v>346.566958</v>
      </c>
      <c r="L834">
        <v>112.688648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-3529609</v>
      </c>
      <c r="AM834">
        <v>0</v>
      </c>
    </row>
    <row r="835" spans="1:39" x14ac:dyDescent="0.25">
      <c r="A835" t="s">
        <v>207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642.73660400000006</v>
      </c>
      <c r="I835">
        <v>254.08896999999999</v>
      </c>
      <c r="J835" t="s">
        <v>3</v>
      </c>
      <c r="K835">
        <v>373.35791699999999</v>
      </c>
      <c r="L835">
        <v>126.339567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-3529609</v>
      </c>
      <c r="AM835">
        <v>0</v>
      </c>
    </row>
    <row r="836" spans="1:39" x14ac:dyDescent="0.25">
      <c r="A836" t="s">
        <v>207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688.37489400000004</v>
      </c>
      <c r="I836">
        <v>275.99503900000002</v>
      </c>
      <c r="J836" t="s">
        <v>3</v>
      </c>
      <c r="K836">
        <v>399.83106299999997</v>
      </c>
      <c r="L836">
        <v>137.37409099999999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-3529609</v>
      </c>
      <c r="AM836">
        <v>0</v>
      </c>
    </row>
    <row r="837" spans="1:39" x14ac:dyDescent="0.25">
      <c r="A837" t="s">
        <v>207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734.19781899999998</v>
      </c>
      <c r="I837">
        <v>318.29867999999999</v>
      </c>
      <c r="J837" t="s">
        <v>3</v>
      </c>
      <c r="K837">
        <v>426.44152400000002</v>
      </c>
      <c r="L837">
        <v>159.88898900000001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-3529609</v>
      </c>
      <c r="AM837">
        <v>0</v>
      </c>
    </row>
    <row r="838" spans="1:39" x14ac:dyDescent="0.25">
      <c r="A838" t="s">
        <v>207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780.11120500000004</v>
      </c>
      <c r="I838">
        <v>352.72168699999997</v>
      </c>
      <c r="J838" t="s">
        <v>3</v>
      </c>
      <c r="K838">
        <v>453.11926299999999</v>
      </c>
      <c r="L838">
        <v>178.351147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-3529609</v>
      </c>
      <c r="AM838">
        <v>0</v>
      </c>
    </row>
    <row r="839" spans="1:39" x14ac:dyDescent="0.25">
      <c r="A839" t="s">
        <v>207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826.11995400000001</v>
      </c>
      <c r="I839">
        <v>396.03901000000002</v>
      </c>
      <c r="J839" t="s">
        <v>3</v>
      </c>
      <c r="K839">
        <v>479.74196000000001</v>
      </c>
      <c r="L839">
        <v>199.01369700000001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-3529609</v>
      </c>
      <c r="AM839">
        <v>0</v>
      </c>
    </row>
    <row r="840" spans="1:39" x14ac:dyDescent="0.25">
      <c r="A840" t="s">
        <v>207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872.00394500000004</v>
      </c>
      <c r="I840">
        <v>428.797462</v>
      </c>
      <c r="J840" t="s">
        <v>3</v>
      </c>
      <c r="K840">
        <v>506.38847800000002</v>
      </c>
      <c r="L840">
        <v>215.93211199999999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-3529609</v>
      </c>
      <c r="AM840">
        <v>0</v>
      </c>
    </row>
    <row r="841" spans="1:39" x14ac:dyDescent="0.25">
      <c r="A841" t="s">
        <v>207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917.61708399999998</v>
      </c>
      <c r="I841">
        <v>465.14659899999998</v>
      </c>
      <c r="J841" t="s">
        <v>3</v>
      </c>
      <c r="K841">
        <v>532.77608699999996</v>
      </c>
      <c r="L841">
        <v>233.95859300000001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-3529609</v>
      </c>
      <c r="AM841">
        <v>0</v>
      </c>
    </row>
    <row r="842" spans="1:39" x14ac:dyDescent="0.25">
      <c r="A842" t="s">
        <v>208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44.613621999999999</v>
      </c>
      <c r="I842">
        <v>3.802991</v>
      </c>
      <c r="J842" t="s">
        <v>3</v>
      </c>
      <c r="K842">
        <v>20.980611</v>
      </c>
      <c r="L842">
        <v>1.236659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-296487168</v>
      </c>
      <c r="AM842">
        <v>0</v>
      </c>
    </row>
    <row r="843" spans="1:39" x14ac:dyDescent="0.25">
      <c r="A843" t="s">
        <v>208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88.714319000000003</v>
      </c>
      <c r="I843">
        <v>14.096247999999999</v>
      </c>
      <c r="J843" t="s">
        <v>3</v>
      </c>
      <c r="K843">
        <v>41.449781999999999</v>
      </c>
      <c r="L843">
        <v>4.0705419999999997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-296487168</v>
      </c>
      <c r="AM843">
        <v>0</v>
      </c>
    </row>
    <row r="844" spans="1:39" x14ac:dyDescent="0.25">
      <c r="A844" t="s">
        <v>208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132.83490900000001</v>
      </c>
      <c r="I844">
        <v>32.111668000000002</v>
      </c>
      <c r="J844" t="s">
        <v>3</v>
      </c>
      <c r="K844">
        <v>61.947380000000003</v>
      </c>
      <c r="L844">
        <v>9.5678040000000006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-296487168</v>
      </c>
      <c r="AM844">
        <v>0</v>
      </c>
    </row>
    <row r="845" spans="1:39" x14ac:dyDescent="0.25">
      <c r="A845" t="s">
        <v>208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177.02323699999999</v>
      </c>
      <c r="I845">
        <v>56.445363999999998</v>
      </c>
      <c r="J845" t="s">
        <v>3</v>
      </c>
      <c r="K845">
        <v>82.374052000000006</v>
      </c>
      <c r="L845">
        <v>16.289366999999999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-296487168</v>
      </c>
      <c r="AM845">
        <v>0</v>
      </c>
    </row>
    <row r="846" spans="1:39" x14ac:dyDescent="0.25">
      <c r="A846" t="s">
        <v>208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221.255212</v>
      </c>
      <c r="I846">
        <v>86.118993000000003</v>
      </c>
      <c r="J846" t="s">
        <v>3</v>
      </c>
      <c r="K846">
        <v>102.86850699999999</v>
      </c>
      <c r="L846">
        <v>24.553908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-296487168</v>
      </c>
      <c r="AM846">
        <v>0</v>
      </c>
    </row>
    <row r="847" spans="1:39" x14ac:dyDescent="0.25">
      <c r="A847" t="s">
        <v>208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265.33166999999997</v>
      </c>
      <c r="I847">
        <v>111.605645</v>
      </c>
      <c r="J847" t="s">
        <v>3</v>
      </c>
      <c r="K847">
        <v>123.29429399999999</v>
      </c>
      <c r="L847">
        <v>32.367221999999998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-296487168</v>
      </c>
      <c r="AM847">
        <v>0</v>
      </c>
    </row>
    <row r="848" spans="1:39" x14ac:dyDescent="0.25">
      <c r="A848" t="s">
        <v>208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309.54121199999997</v>
      </c>
      <c r="I848">
        <v>134.01406700000001</v>
      </c>
      <c r="J848" t="s">
        <v>3</v>
      </c>
      <c r="K848">
        <v>143.837119</v>
      </c>
      <c r="L848">
        <v>38.891269999999999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-296487168</v>
      </c>
      <c r="AM848">
        <v>0</v>
      </c>
    </row>
    <row r="849" spans="1:39" x14ac:dyDescent="0.25">
      <c r="A849" t="s">
        <v>208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353.73823099999998</v>
      </c>
      <c r="I849">
        <v>152.80811499999999</v>
      </c>
      <c r="J849" t="s">
        <v>3</v>
      </c>
      <c r="K849">
        <v>164.31040999999999</v>
      </c>
      <c r="L849">
        <v>44.559294000000001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-296487168</v>
      </c>
      <c r="AM849">
        <v>0</v>
      </c>
    </row>
    <row r="850" spans="1:39" x14ac:dyDescent="0.25">
      <c r="A850" t="s">
        <v>208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397.79724700000003</v>
      </c>
      <c r="I850">
        <v>183.88199599999999</v>
      </c>
      <c r="J850" t="s">
        <v>3</v>
      </c>
      <c r="K850">
        <v>184.73751300000001</v>
      </c>
      <c r="L850">
        <v>52.375742000000002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-296487168</v>
      </c>
      <c r="AM850">
        <v>0</v>
      </c>
    </row>
    <row r="851" spans="1:39" x14ac:dyDescent="0.25">
      <c r="A851" t="s">
        <v>208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441.92775799999998</v>
      </c>
      <c r="I851">
        <v>217.516718</v>
      </c>
      <c r="J851" t="s">
        <v>3</v>
      </c>
      <c r="K851">
        <v>205.14682999999999</v>
      </c>
      <c r="L851">
        <v>60.863441000000002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-296487168</v>
      </c>
      <c r="AM851">
        <v>0</v>
      </c>
    </row>
    <row r="852" spans="1:39" x14ac:dyDescent="0.25">
      <c r="A852" t="s">
        <v>208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486.40656300000001</v>
      </c>
      <c r="I852">
        <v>263.391953</v>
      </c>
      <c r="J852" t="s">
        <v>3</v>
      </c>
      <c r="K852">
        <v>225.75172800000001</v>
      </c>
      <c r="L852">
        <v>73.336128000000002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-296487168</v>
      </c>
      <c r="AM852">
        <v>0</v>
      </c>
    </row>
    <row r="853" spans="1:39" x14ac:dyDescent="0.25">
      <c r="A853" t="s">
        <v>208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530.77777500000002</v>
      </c>
      <c r="I853">
        <v>322.68342000000001</v>
      </c>
      <c r="J853" t="s">
        <v>3</v>
      </c>
      <c r="K853">
        <v>246.21079499999999</v>
      </c>
      <c r="L853">
        <v>88.622739999999993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-296487168</v>
      </c>
      <c r="AM853">
        <v>0</v>
      </c>
    </row>
    <row r="854" spans="1:39" x14ac:dyDescent="0.25">
      <c r="A854" t="s">
        <v>208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575.131124</v>
      </c>
      <c r="I854">
        <v>391.64941800000003</v>
      </c>
      <c r="J854" t="s">
        <v>3</v>
      </c>
      <c r="K854">
        <v>266.78745500000002</v>
      </c>
      <c r="L854">
        <v>109.156105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-296487168</v>
      </c>
      <c r="AM854">
        <v>0</v>
      </c>
    </row>
    <row r="855" spans="1:39" x14ac:dyDescent="0.25">
      <c r="A855" t="s">
        <v>208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619.44768099999999</v>
      </c>
      <c r="I855">
        <v>465.69146599999999</v>
      </c>
      <c r="J855" t="s">
        <v>3</v>
      </c>
      <c r="K855">
        <v>287.36447800000002</v>
      </c>
      <c r="L855">
        <v>130.16574900000001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-296487168</v>
      </c>
      <c r="AM855">
        <v>0</v>
      </c>
    </row>
    <row r="856" spans="1:39" x14ac:dyDescent="0.25">
      <c r="A856" t="s">
        <v>208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663.88563199999999</v>
      </c>
      <c r="I856">
        <v>541.788725</v>
      </c>
      <c r="J856" t="s">
        <v>3</v>
      </c>
      <c r="K856">
        <v>307.89007199999998</v>
      </c>
      <c r="L856">
        <v>150.901791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-296487168</v>
      </c>
      <c r="AM856">
        <v>0</v>
      </c>
    </row>
    <row r="857" spans="1:39" x14ac:dyDescent="0.25">
      <c r="A857" t="s">
        <v>208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708.59634500000004</v>
      </c>
      <c r="I857">
        <v>622.94151499999998</v>
      </c>
      <c r="J857" t="s">
        <v>3</v>
      </c>
      <c r="K857">
        <v>328.639904</v>
      </c>
      <c r="L857">
        <v>173.988372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-296487168</v>
      </c>
      <c r="AM857">
        <v>0</v>
      </c>
    </row>
    <row r="858" spans="1:39" x14ac:dyDescent="0.25">
      <c r="A858" t="s">
        <v>208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753.08910800000001</v>
      </c>
      <c r="I858">
        <v>710.42457999999999</v>
      </c>
      <c r="J858" t="s">
        <v>3</v>
      </c>
      <c r="K858">
        <v>349.18603000000002</v>
      </c>
      <c r="L858">
        <v>198.02504400000001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-296487168</v>
      </c>
      <c r="AM858">
        <v>0</v>
      </c>
    </row>
    <row r="859" spans="1:39" x14ac:dyDescent="0.25">
      <c r="A859" t="s">
        <v>208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797.62572499999999</v>
      </c>
      <c r="I859">
        <v>793.16745300000002</v>
      </c>
      <c r="J859" t="s">
        <v>3</v>
      </c>
      <c r="K859">
        <v>369.90035599999999</v>
      </c>
      <c r="L859">
        <v>222.03278299999999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-296487168</v>
      </c>
      <c r="AM859">
        <v>0</v>
      </c>
    </row>
    <row r="860" spans="1:39" x14ac:dyDescent="0.25">
      <c r="A860" t="s">
        <v>208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841.77728999999999</v>
      </c>
      <c r="I860">
        <v>869.05787999999995</v>
      </c>
      <c r="J860" t="s">
        <v>3</v>
      </c>
      <c r="K860">
        <v>390.30809900000003</v>
      </c>
      <c r="L860">
        <v>241.55084500000001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-296487168</v>
      </c>
      <c r="AM860">
        <v>0</v>
      </c>
    </row>
    <row r="861" spans="1:39" x14ac:dyDescent="0.25">
      <c r="A861" t="s">
        <v>208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886.28149699999994</v>
      </c>
      <c r="I861">
        <v>949.45853099999999</v>
      </c>
      <c r="J861" t="s">
        <v>3</v>
      </c>
      <c r="K861">
        <v>411.03249</v>
      </c>
      <c r="L861">
        <v>262.31416300000001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-296487168</v>
      </c>
      <c r="AM861">
        <v>0</v>
      </c>
    </row>
    <row r="862" spans="1:39" x14ac:dyDescent="0.25">
      <c r="A862" t="s">
        <v>209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44.544195000000002</v>
      </c>
      <c r="I862">
        <v>4.0203769999999999</v>
      </c>
      <c r="J862" t="s">
        <v>3</v>
      </c>
      <c r="K862">
        <v>20.619223999999999</v>
      </c>
      <c r="L862">
        <v>1.3668100000000001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-296487168</v>
      </c>
      <c r="AM862">
        <v>0</v>
      </c>
    </row>
    <row r="863" spans="1:39" x14ac:dyDescent="0.25">
      <c r="A863" t="s">
        <v>209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88.690668000000002</v>
      </c>
      <c r="I863">
        <v>8.8072610000000005</v>
      </c>
      <c r="J863" t="s">
        <v>3</v>
      </c>
      <c r="K863">
        <v>41.046796999999998</v>
      </c>
      <c r="L863">
        <v>3.2138200000000001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-296487168</v>
      </c>
      <c r="AM863">
        <v>0</v>
      </c>
    </row>
    <row r="864" spans="1:39" x14ac:dyDescent="0.25">
      <c r="A864" t="s">
        <v>209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132.83964</v>
      </c>
      <c r="I864">
        <v>17.407385000000001</v>
      </c>
      <c r="J864" t="s">
        <v>3</v>
      </c>
      <c r="K864">
        <v>61.385455</v>
      </c>
      <c r="L864">
        <v>5.3347819999999997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-296487168</v>
      </c>
      <c r="AM864">
        <v>0</v>
      </c>
    </row>
    <row r="865" spans="1:39" x14ac:dyDescent="0.25">
      <c r="A865" t="s">
        <v>209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176.77148099999999</v>
      </c>
      <c r="I865">
        <v>25.582222000000002</v>
      </c>
      <c r="J865" t="s">
        <v>3</v>
      </c>
      <c r="K865">
        <v>81.598737</v>
      </c>
      <c r="L865">
        <v>7.4979019999999998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-296487168</v>
      </c>
      <c r="AM865">
        <v>0</v>
      </c>
    </row>
    <row r="866" spans="1:39" x14ac:dyDescent="0.25">
      <c r="A866" t="s">
        <v>209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220.79769300000001</v>
      </c>
      <c r="I866">
        <v>32.917028999999999</v>
      </c>
      <c r="J866" t="s">
        <v>3</v>
      </c>
      <c r="K866">
        <v>101.829218</v>
      </c>
      <c r="L866">
        <v>9.3064140000000002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-296487168</v>
      </c>
      <c r="AM866">
        <v>0</v>
      </c>
    </row>
    <row r="867" spans="1:39" x14ac:dyDescent="0.25">
      <c r="A867" t="s">
        <v>209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264.82246800000001</v>
      </c>
      <c r="I867">
        <v>44.286383000000001</v>
      </c>
      <c r="J867" t="s">
        <v>3</v>
      </c>
      <c r="K867">
        <v>122.04250500000001</v>
      </c>
      <c r="L867">
        <v>11.820822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-296487168</v>
      </c>
      <c r="AM867">
        <v>0</v>
      </c>
    </row>
    <row r="868" spans="1:39" x14ac:dyDescent="0.25">
      <c r="A868" t="s">
        <v>209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308.960689</v>
      </c>
      <c r="I868">
        <v>57.175719999999998</v>
      </c>
      <c r="J868" t="s">
        <v>3</v>
      </c>
      <c r="K868">
        <v>142.47154800000001</v>
      </c>
      <c r="L868">
        <v>15.6288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-296487168</v>
      </c>
      <c r="AM868">
        <v>0</v>
      </c>
    </row>
    <row r="869" spans="1:39" x14ac:dyDescent="0.25">
      <c r="A869" t="s">
        <v>209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353.07817699999998</v>
      </c>
      <c r="I869">
        <v>69.679179000000005</v>
      </c>
      <c r="J869" t="s">
        <v>3</v>
      </c>
      <c r="K869">
        <v>162.78071800000001</v>
      </c>
      <c r="L869">
        <v>18.720780999999999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-296487168</v>
      </c>
      <c r="AM869">
        <v>0</v>
      </c>
    </row>
    <row r="870" spans="1:39" x14ac:dyDescent="0.25">
      <c r="A870" t="s">
        <v>209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397.278479</v>
      </c>
      <c r="I870">
        <v>78.029227000000006</v>
      </c>
      <c r="J870" t="s">
        <v>3</v>
      </c>
      <c r="K870">
        <v>183.24246099999999</v>
      </c>
      <c r="L870">
        <v>21.73779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-296487168</v>
      </c>
      <c r="AM870">
        <v>0</v>
      </c>
    </row>
    <row r="871" spans="1:39" x14ac:dyDescent="0.25">
      <c r="A871" t="s">
        <v>209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441.30703199999999</v>
      </c>
      <c r="I871">
        <v>91.411766999999998</v>
      </c>
      <c r="J871" t="s">
        <v>3</v>
      </c>
      <c r="K871">
        <v>203.552648</v>
      </c>
      <c r="L871">
        <v>25.503565999999999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-296487168</v>
      </c>
      <c r="AM871">
        <v>0</v>
      </c>
    </row>
    <row r="872" spans="1:39" x14ac:dyDescent="0.25">
      <c r="A872" t="s">
        <v>209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485.45705099999998</v>
      </c>
      <c r="I872">
        <v>100.313872</v>
      </c>
      <c r="J872" t="s">
        <v>3</v>
      </c>
      <c r="K872">
        <v>223.90516099999999</v>
      </c>
      <c r="L872">
        <v>27.980229999999999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-296487168</v>
      </c>
      <c r="AM872">
        <v>0</v>
      </c>
    </row>
    <row r="873" spans="1:39" x14ac:dyDescent="0.25">
      <c r="A873" t="s">
        <v>209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529.41181400000005</v>
      </c>
      <c r="I873">
        <v>113.14472499999999</v>
      </c>
      <c r="J873" t="s">
        <v>3</v>
      </c>
      <c r="K873">
        <v>244.191599</v>
      </c>
      <c r="L873">
        <v>32.373294000000001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-296487168</v>
      </c>
      <c r="AM873">
        <v>0</v>
      </c>
    </row>
    <row r="874" spans="1:39" x14ac:dyDescent="0.25">
      <c r="A874" t="s">
        <v>209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573.34417599999995</v>
      </c>
      <c r="I874">
        <v>122.816232</v>
      </c>
      <c r="J874" t="s">
        <v>3</v>
      </c>
      <c r="K874">
        <v>264.43417399999998</v>
      </c>
      <c r="L874">
        <v>34.969019000000003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-296487168</v>
      </c>
      <c r="AM874">
        <v>0</v>
      </c>
    </row>
    <row r="875" spans="1:39" x14ac:dyDescent="0.25">
      <c r="A875" t="s">
        <v>209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617.44340899999997</v>
      </c>
      <c r="I875">
        <v>142.83339799999999</v>
      </c>
      <c r="J875" t="s">
        <v>3</v>
      </c>
      <c r="K875">
        <v>284.77865800000001</v>
      </c>
      <c r="L875">
        <v>41.631965999999998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-296487168</v>
      </c>
      <c r="AM875">
        <v>0</v>
      </c>
    </row>
    <row r="876" spans="1:39" x14ac:dyDescent="0.25">
      <c r="A876" t="s">
        <v>209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661.22725100000002</v>
      </c>
      <c r="I876">
        <v>152.588945</v>
      </c>
      <c r="J876" t="s">
        <v>3</v>
      </c>
      <c r="K876">
        <v>305.03020400000003</v>
      </c>
      <c r="L876">
        <v>44.275584000000002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-296487168</v>
      </c>
      <c r="AM876">
        <v>0</v>
      </c>
    </row>
    <row r="877" spans="1:39" x14ac:dyDescent="0.25">
      <c r="A877" t="s">
        <v>209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705.24771899999996</v>
      </c>
      <c r="I877">
        <v>164.04206199999999</v>
      </c>
      <c r="J877" t="s">
        <v>3</v>
      </c>
      <c r="K877">
        <v>325.381821</v>
      </c>
      <c r="L877">
        <v>48.326791999999998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-296487168</v>
      </c>
      <c r="AM877">
        <v>0</v>
      </c>
    </row>
    <row r="878" spans="1:39" x14ac:dyDescent="0.25">
      <c r="A878" t="s">
        <v>209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749.23344699999996</v>
      </c>
      <c r="I878">
        <v>180.696988</v>
      </c>
      <c r="J878" t="s">
        <v>3</v>
      </c>
      <c r="K878">
        <v>345.56565899999998</v>
      </c>
      <c r="L878">
        <v>52.262861000000001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-296487168</v>
      </c>
      <c r="AM878">
        <v>0</v>
      </c>
    </row>
    <row r="879" spans="1:39" x14ac:dyDescent="0.25">
      <c r="A879" t="s">
        <v>209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793.34719500000006</v>
      </c>
      <c r="I879">
        <v>189.595617</v>
      </c>
      <c r="J879" t="s">
        <v>3</v>
      </c>
      <c r="K879">
        <v>365.98504800000001</v>
      </c>
      <c r="L879">
        <v>55.130504999999999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-296487168</v>
      </c>
      <c r="AM879">
        <v>0</v>
      </c>
    </row>
    <row r="880" spans="1:39" x14ac:dyDescent="0.25">
      <c r="A880" t="s">
        <v>209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837.37856399999998</v>
      </c>
      <c r="I880">
        <v>210.50014400000001</v>
      </c>
      <c r="J880" t="s">
        <v>3</v>
      </c>
      <c r="K880">
        <v>386.29807799999998</v>
      </c>
      <c r="L880">
        <v>60.529868999999998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-296487168</v>
      </c>
      <c r="AM880">
        <v>0</v>
      </c>
    </row>
    <row r="881" spans="1:39" x14ac:dyDescent="0.25">
      <c r="A881" t="s">
        <v>209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881.52346199999999</v>
      </c>
      <c r="I881">
        <v>226.53674799999999</v>
      </c>
      <c r="J881" t="s">
        <v>3</v>
      </c>
      <c r="K881">
        <v>406.68746599999997</v>
      </c>
      <c r="L881">
        <v>64.032003000000003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-296487168</v>
      </c>
      <c r="AM881">
        <v>0</v>
      </c>
    </row>
    <row r="882" spans="1:39" x14ac:dyDescent="0.25">
      <c r="A882" t="s">
        <v>210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45.143841999999999</v>
      </c>
      <c r="I882">
        <v>0.253361</v>
      </c>
      <c r="J882" t="s">
        <v>3</v>
      </c>
      <c r="K882">
        <v>44.542276000000001</v>
      </c>
      <c r="L882">
        <v>0.25265900000000002</v>
      </c>
      <c r="M882" t="s">
        <v>4</v>
      </c>
      <c r="N882">
        <v>2.981446</v>
      </c>
      <c r="O882">
        <v>9.7599999999999998E-4</v>
      </c>
      <c r="P882" t="s">
        <v>5</v>
      </c>
      <c r="Q882">
        <v>9.2683940000000007</v>
      </c>
      <c r="R882">
        <v>5.8767E-2</v>
      </c>
      <c r="S882" t="s">
        <v>6</v>
      </c>
      <c r="T882">
        <v>2.9752860000000001</v>
      </c>
      <c r="U882">
        <v>2.2399999999999998E-3</v>
      </c>
      <c r="V882" t="s">
        <v>7</v>
      </c>
      <c r="W882">
        <v>1.7707219999999999</v>
      </c>
      <c r="X882">
        <v>8.1919999999999996E-3</v>
      </c>
      <c r="Y882" t="s">
        <v>8</v>
      </c>
      <c r="Z882">
        <v>3.3652220000000002</v>
      </c>
      <c r="AA882">
        <v>3.0891999999999999E-2</v>
      </c>
      <c r="AB882" t="s">
        <v>9</v>
      </c>
      <c r="AC882">
        <v>31.515476</v>
      </c>
      <c r="AD882">
        <v>0.14150399999999999</v>
      </c>
      <c r="AE882" t="s">
        <v>10</v>
      </c>
      <c r="AF882">
        <v>2.323E-3</v>
      </c>
      <c r="AG882">
        <v>5.0000000000000004E-6</v>
      </c>
      <c r="AH882" t="s">
        <v>11</v>
      </c>
      <c r="AI882">
        <v>0.99490100000000004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89.221598</v>
      </c>
      <c r="I883">
        <v>0.78312800000000005</v>
      </c>
      <c r="J883" t="s">
        <v>3</v>
      </c>
      <c r="K883">
        <v>88.024411999999998</v>
      </c>
      <c r="L883">
        <v>0.77984200000000004</v>
      </c>
      <c r="M883" t="s">
        <v>4</v>
      </c>
      <c r="N883">
        <v>5.9534159999999998</v>
      </c>
      <c r="O883">
        <v>4.3930000000000002E-3</v>
      </c>
      <c r="P883" t="s">
        <v>5</v>
      </c>
      <c r="Q883">
        <v>18.468800000000002</v>
      </c>
      <c r="R883">
        <v>0.18446899999999999</v>
      </c>
      <c r="S883" t="s">
        <v>6</v>
      </c>
      <c r="T883">
        <v>5.9547879999999997</v>
      </c>
      <c r="U883">
        <v>5.2110000000000004E-3</v>
      </c>
      <c r="V883" t="s">
        <v>7</v>
      </c>
      <c r="W883">
        <v>3.567456</v>
      </c>
      <c r="X883">
        <v>1.8586999999999999E-2</v>
      </c>
      <c r="Y883" t="s">
        <v>8</v>
      </c>
      <c r="Z883">
        <v>6.6291079999999996</v>
      </c>
      <c r="AA883">
        <v>0.125638</v>
      </c>
      <c r="AB883" t="s">
        <v>9</v>
      </c>
      <c r="AC883">
        <v>62.048907999999997</v>
      </c>
      <c r="AD883">
        <v>0.353325</v>
      </c>
      <c r="AE883" t="s">
        <v>10</v>
      </c>
      <c r="AF883">
        <v>1.526E-3</v>
      </c>
      <c r="AG883">
        <v>9.9999999999999995E-7</v>
      </c>
      <c r="AH883" t="s">
        <v>11</v>
      </c>
      <c r="AI883">
        <v>0.99506700000000003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132.93966399999999</v>
      </c>
      <c r="I884">
        <v>1.2695069999999999</v>
      </c>
      <c r="J884" t="s">
        <v>3</v>
      </c>
      <c r="K884">
        <v>131.145488</v>
      </c>
      <c r="L884">
        <v>1.2656179999999999</v>
      </c>
      <c r="M884" t="s">
        <v>4</v>
      </c>
      <c r="N884">
        <v>8.9284879999999998</v>
      </c>
      <c r="O884">
        <v>7.4000000000000003E-3</v>
      </c>
      <c r="P884" t="s">
        <v>5</v>
      </c>
      <c r="Q884">
        <v>27.670390000000001</v>
      </c>
      <c r="R884">
        <v>0.30712899999999999</v>
      </c>
      <c r="S884" t="s">
        <v>6</v>
      </c>
      <c r="T884">
        <v>8.9372140000000009</v>
      </c>
      <c r="U884">
        <v>9.1520000000000004E-3</v>
      </c>
      <c r="V884" t="s">
        <v>7</v>
      </c>
      <c r="W884">
        <v>5.3625020000000001</v>
      </c>
      <c r="X884">
        <v>3.0273000000000001E-2</v>
      </c>
      <c r="Y884" t="s">
        <v>8</v>
      </c>
      <c r="Z884">
        <v>9.8964499999999997</v>
      </c>
      <c r="AA884">
        <v>0.229384</v>
      </c>
      <c r="AB884" t="s">
        <v>9</v>
      </c>
      <c r="AC884">
        <v>92.220782</v>
      </c>
      <c r="AD884">
        <v>0.56817399999999996</v>
      </c>
      <c r="AE884" t="s">
        <v>10</v>
      </c>
      <c r="AF884">
        <v>1.317E-3</v>
      </c>
      <c r="AG884">
        <v>0</v>
      </c>
      <c r="AH884" t="s">
        <v>11</v>
      </c>
      <c r="AI884">
        <v>0.99510500000000002</v>
      </c>
      <c r="AJ884">
        <v>0</v>
      </c>
      <c r="AK884" t="s">
        <v>12</v>
      </c>
      <c r="AL884">
        <v>0.02</v>
      </c>
      <c r="AM884">
        <v>1.9599999999999999E-2</v>
      </c>
    </row>
    <row r="885" spans="1:39" x14ac:dyDescent="0.25">
      <c r="A885" t="s">
        <v>210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176.46716799999999</v>
      </c>
      <c r="I885">
        <v>1.889894</v>
      </c>
      <c r="J885" t="s">
        <v>3</v>
      </c>
      <c r="K885">
        <v>174.07619</v>
      </c>
      <c r="L885">
        <v>1.888828</v>
      </c>
      <c r="M885" t="s">
        <v>4</v>
      </c>
      <c r="N885">
        <v>11.910824</v>
      </c>
      <c r="O885">
        <v>1.0869999999999999E-2</v>
      </c>
      <c r="P885" t="s">
        <v>5</v>
      </c>
      <c r="Q885">
        <v>36.803289999999997</v>
      </c>
      <c r="R885">
        <v>0.48323300000000002</v>
      </c>
      <c r="S885" t="s">
        <v>6</v>
      </c>
      <c r="T885">
        <v>11.908318</v>
      </c>
      <c r="U885">
        <v>1.1223E-2</v>
      </c>
      <c r="V885" t="s">
        <v>7</v>
      </c>
      <c r="W885">
        <v>7.132072</v>
      </c>
      <c r="X885">
        <v>4.3802000000000001E-2</v>
      </c>
      <c r="Y885" t="s">
        <v>8</v>
      </c>
      <c r="Z885">
        <v>13.132128</v>
      </c>
      <c r="AA885">
        <v>0.36518299999999998</v>
      </c>
      <c r="AB885" t="s">
        <v>9</v>
      </c>
      <c r="AC885">
        <v>122.25805200000001</v>
      </c>
      <c r="AD885">
        <v>0.83145400000000003</v>
      </c>
      <c r="AE885" t="s">
        <v>10</v>
      </c>
      <c r="AF885">
        <v>1.289E-3</v>
      </c>
      <c r="AG885">
        <v>0</v>
      </c>
      <c r="AH885" t="s">
        <v>11</v>
      </c>
      <c r="AI885">
        <v>0.99511099999999997</v>
      </c>
      <c r="AJ885">
        <v>0</v>
      </c>
      <c r="AK885" t="s">
        <v>12</v>
      </c>
      <c r="AL885">
        <v>0.02</v>
      </c>
      <c r="AM885">
        <v>1.9599999999999999E-2</v>
      </c>
    </row>
    <row r="886" spans="1:39" x14ac:dyDescent="0.25">
      <c r="A886" t="s">
        <v>210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219.85497799999999</v>
      </c>
      <c r="I886">
        <v>2.4948769999999998</v>
      </c>
      <c r="J886" t="s">
        <v>3</v>
      </c>
      <c r="K886">
        <v>216.86756399999999</v>
      </c>
      <c r="L886">
        <v>2.4888219999999999</v>
      </c>
      <c r="M886" t="s">
        <v>4</v>
      </c>
      <c r="N886">
        <v>14.898434</v>
      </c>
      <c r="O886">
        <v>1.4576E-2</v>
      </c>
      <c r="P886" t="s">
        <v>5</v>
      </c>
      <c r="Q886">
        <v>45.938575999999998</v>
      </c>
      <c r="R886">
        <v>0.68110199999999999</v>
      </c>
      <c r="S886" t="s">
        <v>6</v>
      </c>
      <c r="T886">
        <v>14.887454</v>
      </c>
      <c r="U886">
        <v>1.1955E-2</v>
      </c>
      <c r="V886" t="s">
        <v>7</v>
      </c>
      <c r="W886">
        <v>8.8963180000000008</v>
      </c>
      <c r="X886">
        <v>5.6825000000000001E-2</v>
      </c>
      <c r="Y886" t="s">
        <v>8</v>
      </c>
      <c r="Z886">
        <v>16.371421999999999</v>
      </c>
      <c r="AA886">
        <v>0.53284299999999996</v>
      </c>
      <c r="AB886" t="s">
        <v>9</v>
      </c>
      <c r="AC886">
        <v>152.154944</v>
      </c>
      <c r="AD886">
        <v>1.0089920000000001</v>
      </c>
      <c r="AE886" t="s">
        <v>10</v>
      </c>
      <c r="AF886">
        <v>1.2639999999999999E-3</v>
      </c>
      <c r="AG886">
        <v>0</v>
      </c>
      <c r="AH886" t="s">
        <v>11</v>
      </c>
      <c r="AI886">
        <v>0.99511400000000005</v>
      </c>
      <c r="AJ886">
        <v>0</v>
      </c>
      <c r="AK886" t="s">
        <v>12</v>
      </c>
      <c r="AL886">
        <v>0.02</v>
      </c>
      <c r="AM886">
        <v>1.9599999999999999E-2</v>
      </c>
    </row>
    <row r="887" spans="1:39" x14ac:dyDescent="0.25">
      <c r="A887" t="s">
        <v>210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263.24129199999999</v>
      </c>
      <c r="I887">
        <v>2.8709259999999999</v>
      </c>
      <c r="J887" t="s">
        <v>3</v>
      </c>
      <c r="K887">
        <v>259.65826199999998</v>
      </c>
      <c r="L887">
        <v>2.860055</v>
      </c>
      <c r="M887" t="s">
        <v>4</v>
      </c>
      <c r="N887">
        <v>17.885722000000001</v>
      </c>
      <c r="O887">
        <v>1.7513999999999998E-2</v>
      </c>
      <c r="P887" t="s">
        <v>5</v>
      </c>
      <c r="Q887">
        <v>55.091506000000003</v>
      </c>
      <c r="R887">
        <v>0.95525199999999999</v>
      </c>
      <c r="S887" t="s">
        <v>6</v>
      </c>
      <c r="T887">
        <v>17.876864000000001</v>
      </c>
      <c r="U887">
        <v>1.2935E-2</v>
      </c>
      <c r="V887" t="s">
        <v>7</v>
      </c>
      <c r="W887">
        <v>10.664709999999999</v>
      </c>
      <c r="X887">
        <v>6.8658999999999998E-2</v>
      </c>
      <c r="Y887" t="s">
        <v>8</v>
      </c>
      <c r="Z887">
        <v>19.607094</v>
      </c>
      <c r="AA887">
        <v>0.75291300000000005</v>
      </c>
      <c r="AB887" t="s">
        <v>9</v>
      </c>
      <c r="AC887">
        <v>182.02880999999999</v>
      </c>
      <c r="AD887">
        <v>1.1483669999999999</v>
      </c>
      <c r="AE887" t="s">
        <v>10</v>
      </c>
      <c r="AF887">
        <v>1.2620000000000001E-3</v>
      </c>
      <c r="AG887">
        <v>0</v>
      </c>
      <c r="AH887" t="s">
        <v>11</v>
      </c>
      <c r="AI887">
        <v>0.99511400000000005</v>
      </c>
      <c r="AJ887">
        <v>0</v>
      </c>
      <c r="AK887" t="s">
        <v>12</v>
      </c>
      <c r="AL887">
        <v>0.02</v>
      </c>
      <c r="AM887">
        <v>1.9599999999999999E-2</v>
      </c>
    </row>
    <row r="888" spans="1:39" x14ac:dyDescent="0.25">
      <c r="A888" t="s">
        <v>210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306.57077199999998</v>
      </c>
      <c r="I888">
        <v>4.2956669999999999</v>
      </c>
      <c r="J888" t="s">
        <v>3</v>
      </c>
      <c r="K888">
        <v>302.39267000000001</v>
      </c>
      <c r="L888">
        <v>4.2877520000000002</v>
      </c>
      <c r="M888" t="s">
        <v>4</v>
      </c>
      <c r="N888">
        <v>20.878223999999999</v>
      </c>
      <c r="O888">
        <v>2.2474000000000001E-2</v>
      </c>
      <c r="P888" t="s">
        <v>5</v>
      </c>
      <c r="Q888">
        <v>64.288473999999994</v>
      </c>
      <c r="R888">
        <v>1.3960349999999999</v>
      </c>
      <c r="S888" t="s">
        <v>6</v>
      </c>
      <c r="T888">
        <v>20.85087</v>
      </c>
      <c r="U888">
        <v>1.6576E-2</v>
      </c>
      <c r="V888" t="s">
        <v>7</v>
      </c>
      <c r="W888">
        <v>12.457902000000001</v>
      </c>
      <c r="X888">
        <v>9.3258999999999995E-2</v>
      </c>
      <c r="Y888" t="s">
        <v>8</v>
      </c>
      <c r="Z888">
        <v>22.878052</v>
      </c>
      <c r="AA888">
        <v>1.0890519999999999</v>
      </c>
      <c r="AB888" t="s">
        <v>9</v>
      </c>
      <c r="AC888">
        <v>211.79563400000001</v>
      </c>
      <c r="AD888">
        <v>1.7090430000000001</v>
      </c>
      <c r="AE888" t="s">
        <v>10</v>
      </c>
      <c r="AF888">
        <v>1.2520000000000001E-3</v>
      </c>
      <c r="AG888">
        <v>0</v>
      </c>
      <c r="AH888" t="s">
        <v>11</v>
      </c>
      <c r="AI888">
        <v>0.99511400000000005</v>
      </c>
      <c r="AJ888">
        <v>0</v>
      </c>
      <c r="AK888" t="s">
        <v>12</v>
      </c>
      <c r="AL888">
        <v>0.04</v>
      </c>
      <c r="AM888">
        <v>3.8399999999999997E-2</v>
      </c>
    </row>
    <row r="889" spans="1:39" x14ac:dyDescent="0.25">
      <c r="A889" t="s">
        <v>210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349.70874199999997</v>
      </c>
      <c r="I889">
        <v>6.1637550000000001</v>
      </c>
      <c r="J889" t="s">
        <v>3</v>
      </c>
      <c r="K889">
        <v>344.93427000000003</v>
      </c>
      <c r="L889">
        <v>6.1665599999999996</v>
      </c>
      <c r="M889" t="s">
        <v>4</v>
      </c>
      <c r="N889">
        <v>23.860469999999999</v>
      </c>
      <c r="O889">
        <v>3.3505E-2</v>
      </c>
      <c r="P889" t="s">
        <v>5</v>
      </c>
      <c r="Q889">
        <v>73.454645999999997</v>
      </c>
      <c r="R889">
        <v>1.7941689999999999</v>
      </c>
      <c r="S889" t="s">
        <v>6</v>
      </c>
      <c r="T889">
        <v>23.836556000000002</v>
      </c>
      <c r="U889">
        <v>2.1538999999999999E-2</v>
      </c>
      <c r="V889" t="s">
        <v>7</v>
      </c>
      <c r="W889">
        <v>14.239117999999999</v>
      </c>
      <c r="X889">
        <v>0.10954800000000001</v>
      </c>
      <c r="Y889" t="s">
        <v>8</v>
      </c>
      <c r="Z889">
        <v>26.118020000000001</v>
      </c>
      <c r="AA889">
        <v>1.3923810000000001</v>
      </c>
      <c r="AB889" t="s">
        <v>9</v>
      </c>
      <c r="AC889">
        <v>241.41088999999999</v>
      </c>
      <c r="AD889">
        <v>2.3194330000000001</v>
      </c>
      <c r="AE889" t="s">
        <v>10</v>
      </c>
      <c r="AF889">
        <v>1.242E-3</v>
      </c>
      <c r="AG889">
        <v>0</v>
      </c>
      <c r="AH889" t="s">
        <v>11</v>
      </c>
      <c r="AI889">
        <v>0.99511400000000005</v>
      </c>
      <c r="AJ889">
        <v>0</v>
      </c>
      <c r="AK889" t="s">
        <v>12</v>
      </c>
      <c r="AL889">
        <v>0.04</v>
      </c>
      <c r="AM889">
        <v>3.8399999999999997E-2</v>
      </c>
    </row>
    <row r="890" spans="1:39" x14ac:dyDescent="0.25">
      <c r="A890" t="s">
        <v>210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392.855952</v>
      </c>
      <c r="I890">
        <v>6.8861039999999996</v>
      </c>
      <c r="J890" t="s">
        <v>3</v>
      </c>
      <c r="K890">
        <v>387.48739</v>
      </c>
      <c r="L890">
        <v>6.8997099999999998</v>
      </c>
      <c r="M890" t="s">
        <v>4</v>
      </c>
      <c r="N890">
        <v>26.840603999999999</v>
      </c>
      <c r="O890">
        <v>3.8767000000000003E-2</v>
      </c>
      <c r="P890" t="s">
        <v>5</v>
      </c>
      <c r="Q890">
        <v>82.614980000000003</v>
      </c>
      <c r="R890">
        <v>1.996146</v>
      </c>
      <c r="S890" t="s">
        <v>6</v>
      </c>
      <c r="T890">
        <v>26.813082000000001</v>
      </c>
      <c r="U890">
        <v>1.9424E-2</v>
      </c>
      <c r="V890" t="s">
        <v>7</v>
      </c>
      <c r="W890">
        <v>16.028901999999999</v>
      </c>
      <c r="X890">
        <v>0.113445</v>
      </c>
      <c r="Y890" t="s">
        <v>8</v>
      </c>
      <c r="Z890">
        <v>29.348175999999999</v>
      </c>
      <c r="AA890">
        <v>1.583107</v>
      </c>
      <c r="AB890" t="s">
        <v>9</v>
      </c>
      <c r="AC890">
        <v>271.04573799999997</v>
      </c>
      <c r="AD890">
        <v>2.8045939999999998</v>
      </c>
      <c r="AE890" t="s">
        <v>10</v>
      </c>
      <c r="AF890">
        <v>1.238E-3</v>
      </c>
      <c r="AG890">
        <v>0</v>
      </c>
      <c r="AH890" t="s">
        <v>11</v>
      </c>
      <c r="AI890">
        <v>0.99511499999999997</v>
      </c>
      <c r="AJ890">
        <v>0</v>
      </c>
      <c r="AK890" t="s">
        <v>12</v>
      </c>
      <c r="AL890">
        <v>0.06</v>
      </c>
      <c r="AM890">
        <v>9.64E-2</v>
      </c>
    </row>
    <row r="891" spans="1:39" x14ac:dyDescent="0.25">
      <c r="A891" t="s">
        <v>210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435.952876</v>
      </c>
      <c r="I891">
        <v>7.903816</v>
      </c>
      <c r="J891" t="s">
        <v>3</v>
      </c>
      <c r="K891">
        <v>429.98996599999998</v>
      </c>
      <c r="L891">
        <v>7.9310539999999996</v>
      </c>
      <c r="M891" t="s">
        <v>4</v>
      </c>
      <c r="N891">
        <v>29.828880000000002</v>
      </c>
      <c r="O891">
        <v>4.8925999999999997E-2</v>
      </c>
      <c r="P891" t="s">
        <v>5</v>
      </c>
      <c r="Q891">
        <v>91.788917999999995</v>
      </c>
      <c r="R891">
        <v>2.4167960000000002</v>
      </c>
      <c r="S891" t="s">
        <v>6</v>
      </c>
      <c r="T891">
        <v>29.797053999999999</v>
      </c>
      <c r="U891">
        <v>1.8488999999999998E-2</v>
      </c>
      <c r="V891" t="s">
        <v>7</v>
      </c>
      <c r="W891">
        <v>17.817475999999999</v>
      </c>
      <c r="X891">
        <v>0.12313399999999999</v>
      </c>
      <c r="Y891" t="s">
        <v>8</v>
      </c>
      <c r="Z891">
        <v>32.587085999999999</v>
      </c>
      <c r="AA891">
        <v>1.9169769999999999</v>
      </c>
      <c r="AB891" t="s">
        <v>9</v>
      </c>
      <c r="AC891">
        <v>300.60853200000003</v>
      </c>
      <c r="AD891">
        <v>3.1701549999999998</v>
      </c>
      <c r="AE891" t="s">
        <v>10</v>
      </c>
      <c r="AF891">
        <v>1.238E-3</v>
      </c>
      <c r="AG891">
        <v>0</v>
      </c>
      <c r="AH891" t="s">
        <v>11</v>
      </c>
      <c r="AI891">
        <v>0.99516099999999996</v>
      </c>
      <c r="AJ891">
        <v>0</v>
      </c>
      <c r="AK891" t="s">
        <v>12</v>
      </c>
      <c r="AL891">
        <v>0.1</v>
      </c>
      <c r="AM891">
        <v>0.13</v>
      </c>
    </row>
    <row r="892" spans="1:39" x14ac:dyDescent="0.25">
      <c r="A892" t="s">
        <v>210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479.02411799999999</v>
      </c>
      <c r="I892">
        <v>9.0948790000000006</v>
      </c>
      <c r="J892" t="s">
        <v>3</v>
      </c>
      <c r="K892">
        <v>472.46301399999999</v>
      </c>
      <c r="L892">
        <v>9.1300860000000004</v>
      </c>
      <c r="M892" t="s">
        <v>4</v>
      </c>
      <c r="N892">
        <v>32.818564000000002</v>
      </c>
      <c r="O892">
        <v>5.8131000000000002E-2</v>
      </c>
      <c r="P892" t="s">
        <v>5</v>
      </c>
      <c r="Q892">
        <v>100.956126</v>
      </c>
      <c r="R892">
        <v>2.777441</v>
      </c>
      <c r="S892" t="s">
        <v>6</v>
      </c>
      <c r="T892">
        <v>32.765768000000001</v>
      </c>
      <c r="U892">
        <v>2.1749000000000001E-2</v>
      </c>
      <c r="V892" t="s">
        <v>7</v>
      </c>
      <c r="W892">
        <v>19.625571999999998</v>
      </c>
      <c r="X892">
        <v>0.15659799999999999</v>
      </c>
      <c r="Y892" t="s">
        <v>8</v>
      </c>
      <c r="Z892">
        <v>35.822392000000001</v>
      </c>
      <c r="AA892">
        <v>2.2340119999999999</v>
      </c>
      <c r="AB892" t="s">
        <v>9</v>
      </c>
      <c r="AC892">
        <v>330.14836200000002</v>
      </c>
      <c r="AD892">
        <v>3.5021070000000001</v>
      </c>
      <c r="AE892" t="s">
        <v>10</v>
      </c>
      <c r="AF892">
        <v>1.2359999999999999E-3</v>
      </c>
      <c r="AG892">
        <v>0</v>
      </c>
      <c r="AH892" t="s">
        <v>11</v>
      </c>
      <c r="AI892">
        <v>0.99516099999999996</v>
      </c>
      <c r="AJ892">
        <v>0</v>
      </c>
      <c r="AK892" t="s">
        <v>12</v>
      </c>
      <c r="AL892">
        <v>0.1</v>
      </c>
      <c r="AM892">
        <v>0.13</v>
      </c>
    </row>
    <row r="893" spans="1:39" x14ac:dyDescent="0.25">
      <c r="A893" t="s">
        <v>210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521.95407</v>
      </c>
      <c r="I893">
        <v>10.14127</v>
      </c>
      <c r="J893" t="s">
        <v>3</v>
      </c>
      <c r="K893">
        <v>514.79741799999999</v>
      </c>
      <c r="L893">
        <v>10.180486999999999</v>
      </c>
      <c r="M893" t="s">
        <v>4</v>
      </c>
      <c r="N893">
        <v>35.811570000000003</v>
      </c>
      <c r="O893">
        <v>7.0499000000000006E-2</v>
      </c>
      <c r="P893" t="s">
        <v>5</v>
      </c>
      <c r="Q893">
        <v>110.154146</v>
      </c>
      <c r="R893">
        <v>3.1958359999999999</v>
      </c>
      <c r="S893" t="s">
        <v>6</v>
      </c>
      <c r="T893">
        <v>35.738308000000004</v>
      </c>
      <c r="U893">
        <v>2.9398000000000001E-2</v>
      </c>
      <c r="V893" t="s">
        <v>7</v>
      </c>
      <c r="W893">
        <v>21.430289999999999</v>
      </c>
      <c r="X893">
        <v>0.18446000000000001</v>
      </c>
      <c r="Y893" t="s">
        <v>8</v>
      </c>
      <c r="Z893">
        <v>39.077824</v>
      </c>
      <c r="AA893">
        <v>2.5518350000000001</v>
      </c>
      <c r="AB893" t="s">
        <v>9</v>
      </c>
      <c r="AC893">
        <v>359.51000199999999</v>
      </c>
      <c r="AD893">
        <v>3.876268</v>
      </c>
      <c r="AE893" t="s">
        <v>10</v>
      </c>
      <c r="AF893">
        <v>1.2340000000000001E-3</v>
      </c>
      <c r="AG893">
        <v>0</v>
      </c>
      <c r="AH893" t="s">
        <v>11</v>
      </c>
      <c r="AI893">
        <v>0.99516099999999996</v>
      </c>
      <c r="AJ893">
        <v>0</v>
      </c>
      <c r="AK893" t="s">
        <v>12</v>
      </c>
      <c r="AL893">
        <v>0.1</v>
      </c>
      <c r="AM893">
        <v>0.13</v>
      </c>
    </row>
    <row r="894" spans="1:39" x14ac:dyDescent="0.25">
      <c r="A894" t="s">
        <v>210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565.01812199999995</v>
      </c>
      <c r="I894">
        <v>11.857053000000001</v>
      </c>
      <c r="J894" t="s">
        <v>3</v>
      </c>
      <c r="K894">
        <v>557.26415999999995</v>
      </c>
      <c r="L894">
        <v>11.910170000000001</v>
      </c>
      <c r="M894" t="s">
        <v>4</v>
      </c>
      <c r="N894">
        <v>38.798597999999998</v>
      </c>
      <c r="O894">
        <v>8.0975000000000005E-2</v>
      </c>
      <c r="P894" t="s">
        <v>5</v>
      </c>
      <c r="Q894">
        <v>119.34819400000001</v>
      </c>
      <c r="R894">
        <v>3.6060270000000001</v>
      </c>
      <c r="S894" t="s">
        <v>6</v>
      </c>
      <c r="T894">
        <v>38.709997999999999</v>
      </c>
      <c r="U894">
        <v>3.3623E-2</v>
      </c>
      <c r="V894" t="s">
        <v>7</v>
      </c>
      <c r="W894">
        <v>23.231210000000001</v>
      </c>
      <c r="X894">
        <v>0.20941000000000001</v>
      </c>
      <c r="Y894" t="s">
        <v>8</v>
      </c>
      <c r="Z894">
        <v>42.341358</v>
      </c>
      <c r="AA894">
        <v>2.8965130000000001</v>
      </c>
      <c r="AB894" t="s">
        <v>9</v>
      </c>
      <c r="AC894">
        <v>389.01962600000002</v>
      </c>
      <c r="AD894">
        <v>4.6508630000000002</v>
      </c>
      <c r="AE894" t="s">
        <v>10</v>
      </c>
      <c r="AF894">
        <v>1.2329999999999999E-3</v>
      </c>
      <c r="AG894">
        <v>0</v>
      </c>
      <c r="AH894" t="s">
        <v>11</v>
      </c>
      <c r="AI894">
        <v>0.99516099999999996</v>
      </c>
      <c r="AJ894">
        <v>0</v>
      </c>
      <c r="AK894" t="s">
        <v>12</v>
      </c>
      <c r="AL894">
        <v>0.14000000000000001</v>
      </c>
      <c r="AM894">
        <v>0.20039999999999999</v>
      </c>
    </row>
    <row r="895" spans="1:39" x14ac:dyDescent="0.25">
      <c r="A895" t="s">
        <v>210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607.93196599999999</v>
      </c>
      <c r="I895">
        <v>12.931421</v>
      </c>
      <c r="J895" t="s">
        <v>3</v>
      </c>
      <c r="K895">
        <v>599.58193600000004</v>
      </c>
      <c r="L895">
        <v>12.983718</v>
      </c>
      <c r="M895" t="s">
        <v>4</v>
      </c>
      <c r="N895">
        <v>41.792074</v>
      </c>
      <c r="O895">
        <v>8.6185999999999999E-2</v>
      </c>
      <c r="P895" t="s">
        <v>5</v>
      </c>
      <c r="Q895">
        <v>128.49579</v>
      </c>
      <c r="R895">
        <v>4.0059100000000001</v>
      </c>
      <c r="S895" t="s">
        <v>6</v>
      </c>
      <c r="T895">
        <v>41.686067999999999</v>
      </c>
      <c r="U895">
        <v>3.4089000000000001E-2</v>
      </c>
      <c r="V895" t="s">
        <v>7</v>
      </c>
      <c r="W895">
        <v>25.017160000000001</v>
      </c>
      <c r="X895">
        <v>0.217415</v>
      </c>
      <c r="Y895" t="s">
        <v>8</v>
      </c>
      <c r="Z895">
        <v>45.570081999999999</v>
      </c>
      <c r="AA895">
        <v>3.2146789999999998</v>
      </c>
      <c r="AB895" t="s">
        <v>9</v>
      </c>
      <c r="AC895">
        <v>418.418274</v>
      </c>
      <c r="AD895">
        <v>5.0681560000000001</v>
      </c>
      <c r="AE895" t="s">
        <v>10</v>
      </c>
      <c r="AF895">
        <v>1.2329999999999999E-3</v>
      </c>
      <c r="AG895">
        <v>0</v>
      </c>
      <c r="AH895" t="s">
        <v>11</v>
      </c>
      <c r="AI895">
        <v>0.99525699999999995</v>
      </c>
      <c r="AJ895">
        <v>9.9999999999999995E-7</v>
      </c>
      <c r="AK895" t="s">
        <v>12</v>
      </c>
      <c r="AL895">
        <v>0.18</v>
      </c>
      <c r="AM895">
        <v>0.2276</v>
      </c>
    </row>
    <row r="896" spans="1:39" x14ac:dyDescent="0.25">
      <c r="A896" t="s">
        <v>210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650.81544799999995</v>
      </c>
      <c r="I896">
        <v>14.1721</v>
      </c>
      <c r="J896" t="s">
        <v>3</v>
      </c>
      <c r="K896">
        <v>641.87030600000003</v>
      </c>
      <c r="L896">
        <v>14.233133</v>
      </c>
      <c r="M896" t="s">
        <v>4</v>
      </c>
      <c r="N896">
        <v>44.779150000000001</v>
      </c>
      <c r="O896">
        <v>9.5504000000000006E-2</v>
      </c>
      <c r="P896" t="s">
        <v>5</v>
      </c>
      <c r="Q896">
        <v>137.64510200000001</v>
      </c>
      <c r="R896">
        <v>4.516578</v>
      </c>
      <c r="S896" t="s">
        <v>6</v>
      </c>
      <c r="T896">
        <v>44.667960000000001</v>
      </c>
      <c r="U896">
        <v>3.2189000000000002E-2</v>
      </c>
      <c r="V896" t="s">
        <v>7</v>
      </c>
      <c r="W896">
        <v>26.802527999999999</v>
      </c>
      <c r="X896">
        <v>0.224269</v>
      </c>
      <c r="Y896" t="s">
        <v>8</v>
      </c>
      <c r="Z896">
        <v>48.789637999999997</v>
      </c>
      <c r="AA896">
        <v>3.6209609999999999</v>
      </c>
      <c r="AB896" t="s">
        <v>9</v>
      </c>
      <c r="AC896">
        <v>447.79168399999998</v>
      </c>
      <c r="AD896">
        <v>5.4550749999999999</v>
      </c>
      <c r="AE896" t="s">
        <v>10</v>
      </c>
      <c r="AF896">
        <v>1.2329999999999999E-3</v>
      </c>
      <c r="AG896">
        <v>0</v>
      </c>
      <c r="AH896" t="s">
        <v>11</v>
      </c>
      <c r="AI896">
        <v>0.99525699999999995</v>
      </c>
      <c r="AJ896">
        <v>9.9999999999999995E-7</v>
      </c>
      <c r="AK896" t="s">
        <v>12</v>
      </c>
      <c r="AL896">
        <v>0.2</v>
      </c>
      <c r="AM896">
        <v>0.24</v>
      </c>
    </row>
    <row r="897" spans="1:39" x14ac:dyDescent="0.25">
      <c r="A897" t="s">
        <v>210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693.70634600000005</v>
      </c>
      <c r="I897">
        <v>15.860887999999999</v>
      </c>
      <c r="J897" t="s">
        <v>3</v>
      </c>
      <c r="K897">
        <v>684.16676800000005</v>
      </c>
      <c r="L897">
        <v>15.928872</v>
      </c>
      <c r="M897" t="s">
        <v>4</v>
      </c>
      <c r="N897">
        <v>47.777450000000002</v>
      </c>
      <c r="O897">
        <v>0.107985</v>
      </c>
      <c r="P897" t="s">
        <v>5</v>
      </c>
      <c r="Q897">
        <v>146.800014</v>
      </c>
      <c r="R897">
        <v>5.10778</v>
      </c>
      <c r="S897" t="s">
        <v>6</v>
      </c>
      <c r="T897">
        <v>47.640307999999997</v>
      </c>
      <c r="U897">
        <v>4.2132000000000003E-2</v>
      </c>
      <c r="V897" t="s">
        <v>7</v>
      </c>
      <c r="W897">
        <v>28.579550000000001</v>
      </c>
      <c r="X897">
        <v>0.26664199999999999</v>
      </c>
      <c r="Y897" t="s">
        <v>8</v>
      </c>
      <c r="Z897">
        <v>52.042740000000002</v>
      </c>
      <c r="AA897">
        <v>4.0899760000000001</v>
      </c>
      <c r="AB897" t="s">
        <v>9</v>
      </c>
      <c r="AC897">
        <v>477.15850599999999</v>
      </c>
      <c r="AD897">
        <v>5.7386720000000002</v>
      </c>
      <c r="AE897" t="s">
        <v>10</v>
      </c>
      <c r="AF897">
        <v>1.2329999999999999E-3</v>
      </c>
      <c r="AG897">
        <v>0</v>
      </c>
      <c r="AH897" t="s">
        <v>11</v>
      </c>
      <c r="AI897">
        <v>0.99531099999999995</v>
      </c>
      <c r="AJ897">
        <v>9.9999999999999995E-7</v>
      </c>
      <c r="AK897" t="s">
        <v>12</v>
      </c>
      <c r="AL897">
        <v>0.28000000000000003</v>
      </c>
      <c r="AM897">
        <v>0.3216</v>
      </c>
    </row>
    <row r="898" spans="1:39" x14ac:dyDescent="0.25">
      <c r="A898" t="s">
        <v>210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736.46305199999995</v>
      </c>
      <c r="I898">
        <v>17.223960000000002</v>
      </c>
      <c r="J898" t="s">
        <v>3</v>
      </c>
      <c r="K898">
        <v>726.32655399999999</v>
      </c>
      <c r="L898">
        <v>17.276917000000001</v>
      </c>
      <c r="M898" t="s">
        <v>4</v>
      </c>
      <c r="N898">
        <v>50.763620000000003</v>
      </c>
      <c r="O898">
        <v>0.12091300000000001</v>
      </c>
      <c r="P898" t="s">
        <v>5</v>
      </c>
      <c r="Q898">
        <v>155.96718999999999</v>
      </c>
      <c r="R898">
        <v>5.7381380000000002</v>
      </c>
      <c r="S898" t="s">
        <v>6</v>
      </c>
      <c r="T898">
        <v>50.617328000000001</v>
      </c>
      <c r="U898">
        <v>4.9745999999999999E-2</v>
      </c>
      <c r="V898" t="s">
        <v>7</v>
      </c>
      <c r="W898">
        <v>30.367656</v>
      </c>
      <c r="X898">
        <v>0.29952800000000002</v>
      </c>
      <c r="Y898" t="s">
        <v>8</v>
      </c>
      <c r="Z898">
        <v>55.292214000000001</v>
      </c>
      <c r="AA898">
        <v>4.5849719999999996</v>
      </c>
      <c r="AB898" t="s">
        <v>9</v>
      </c>
      <c r="AC898">
        <v>506.389702</v>
      </c>
      <c r="AD898">
        <v>6.0172439999999998</v>
      </c>
      <c r="AE898" t="s">
        <v>10</v>
      </c>
      <c r="AF898">
        <v>1.2329999999999999E-3</v>
      </c>
      <c r="AG898">
        <v>0</v>
      </c>
      <c r="AH898" t="s">
        <v>11</v>
      </c>
      <c r="AI898">
        <v>0.99531099999999995</v>
      </c>
      <c r="AJ898">
        <v>9.9999999999999995E-7</v>
      </c>
      <c r="AK898" t="s">
        <v>12</v>
      </c>
      <c r="AL898">
        <v>0.38</v>
      </c>
      <c r="AM898">
        <v>0.39560000000000001</v>
      </c>
    </row>
    <row r="899" spans="1:39" x14ac:dyDescent="0.25">
      <c r="A899" t="s">
        <v>210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779.28907800000002</v>
      </c>
      <c r="I899">
        <v>18.304534</v>
      </c>
      <c r="J899" t="s">
        <v>3</v>
      </c>
      <c r="K899">
        <v>768.55655400000001</v>
      </c>
      <c r="L899">
        <v>18.356256999999999</v>
      </c>
      <c r="M899" t="s">
        <v>4</v>
      </c>
      <c r="N899">
        <v>53.746119999999998</v>
      </c>
      <c r="O899">
        <v>0.13611200000000001</v>
      </c>
      <c r="P899" t="s">
        <v>5</v>
      </c>
      <c r="Q899">
        <v>165.15143800000001</v>
      </c>
      <c r="R899">
        <v>6.3868239999999998</v>
      </c>
      <c r="S899" t="s">
        <v>6</v>
      </c>
      <c r="T899">
        <v>53.599373999999997</v>
      </c>
      <c r="U899">
        <v>4.7407999999999999E-2</v>
      </c>
      <c r="V899" t="s">
        <v>7</v>
      </c>
      <c r="W899">
        <v>32.158506000000003</v>
      </c>
      <c r="X899">
        <v>0.30956499999999998</v>
      </c>
      <c r="Y899" t="s">
        <v>8</v>
      </c>
      <c r="Z899">
        <v>58.542070000000002</v>
      </c>
      <c r="AA899">
        <v>5.095148</v>
      </c>
      <c r="AB899" t="s">
        <v>9</v>
      </c>
      <c r="AC899">
        <v>535.67865400000005</v>
      </c>
      <c r="AD899">
        <v>6.3477769999999998</v>
      </c>
      <c r="AE899" t="s">
        <v>10</v>
      </c>
      <c r="AF899">
        <v>1.232E-3</v>
      </c>
      <c r="AG899">
        <v>0</v>
      </c>
      <c r="AH899" t="s">
        <v>11</v>
      </c>
      <c r="AI899">
        <v>0.99531099999999995</v>
      </c>
      <c r="AJ899">
        <v>9.9999999999999995E-7</v>
      </c>
      <c r="AK899" t="s">
        <v>12</v>
      </c>
      <c r="AL899">
        <v>0.5</v>
      </c>
      <c r="AM899">
        <v>0.45</v>
      </c>
    </row>
    <row r="900" spans="1:39" x14ac:dyDescent="0.25">
      <c r="A900" t="s">
        <v>210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822.10287800000003</v>
      </c>
      <c r="I900">
        <v>19.625159</v>
      </c>
      <c r="J900" t="s">
        <v>3</v>
      </c>
      <c r="K900">
        <v>810.77305000000001</v>
      </c>
      <c r="L900">
        <v>19.678833000000001</v>
      </c>
      <c r="M900" t="s">
        <v>4</v>
      </c>
      <c r="N900">
        <v>56.732224000000002</v>
      </c>
      <c r="O900">
        <v>0.14439199999999999</v>
      </c>
      <c r="P900" t="s">
        <v>5</v>
      </c>
      <c r="Q900">
        <v>174.33022399999999</v>
      </c>
      <c r="R900">
        <v>6.8979439999999999</v>
      </c>
      <c r="S900" t="s">
        <v>6</v>
      </c>
      <c r="T900">
        <v>56.572983999999998</v>
      </c>
      <c r="U900">
        <v>4.5345000000000003E-2</v>
      </c>
      <c r="V900" t="s">
        <v>7</v>
      </c>
      <c r="W900">
        <v>33.952019999999997</v>
      </c>
      <c r="X900">
        <v>0.32289200000000001</v>
      </c>
      <c r="Y900" t="s">
        <v>8</v>
      </c>
      <c r="Z900">
        <v>61.798549999999999</v>
      </c>
      <c r="AA900">
        <v>5.5103109999999997</v>
      </c>
      <c r="AB900" t="s">
        <v>9</v>
      </c>
      <c r="AC900">
        <v>564.95518000000004</v>
      </c>
      <c r="AD900">
        <v>6.6703539999999997</v>
      </c>
      <c r="AE900" t="s">
        <v>10</v>
      </c>
      <c r="AF900">
        <v>1.232E-3</v>
      </c>
      <c r="AG900">
        <v>0</v>
      </c>
      <c r="AH900" t="s">
        <v>11</v>
      </c>
      <c r="AI900">
        <v>0.99531099999999995</v>
      </c>
      <c r="AJ900">
        <v>9.9999999999999995E-7</v>
      </c>
      <c r="AK900" t="s">
        <v>12</v>
      </c>
      <c r="AL900">
        <v>0.52</v>
      </c>
      <c r="AM900">
        <v>0.48959999999999998</v>
      </c>
    </row>
    <row r="901" spans="1:39" x14ac:dyDescent="0.25">
      <c r="A901" t="s">
        <v>210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864.89541999999994</v>
      </c>
      <c r="I901">
        <v>22.724957</v>
      </c>
      <c r="J901" t="s">
        <v>3</v>
      </c>
      <c r="K901">
        <v>852.96865600000001</v>
      </c>
      <c r="L901">
        <v>22.743389000000001</v>
      </c>
      <c r="M901" t="s">
        <v>4</v>
      </c>
      <c r="N901">
        <v>59.720500000000001</v>
      </c>
      <c r="O901">
        <v>0.16506699999999999</v>
      </c>
      <c r="P901" t="s">
        <v>5</v>
      </c>
      <c r="Q901">
        <v>183.533278</v>
      </c>
      <c r="R901">
        <v>7.9196070000000001</v>
      </c>
      <c r="S901" t="s">
        <v>6</v>
      </c>
      <c r="T901">
        <v>59.542409999999997</v>
      </c>
      <c r="U901">
        <v>4.7813000000000001E-2</v>
      </c>
      <c r="V901" t="s">
        <v>7</v>
      </c>
      <c r="W901">
        <v>35.751367999999999</v>
      </c>
      <c r="X901">
        <v>0.37254700000000002</v>
      </c>
      <c r="Y901" t="s">
        <v>8</v>
      </c>
      <c r="Z901">
        <v>65.074340000000007</v>
      </c>
      <c r="AA901">
        <v>6.1778430000000002</v>
      </c>
      <c r="AB901" t="s">
        <v>9</v>
      </c>
      <c r="AC901">
        <v>594.18250999999998</v>
      </c>
      <c r="AD901">
        <v>7.4475689999999997</v>
      </c>
      <c r="AE901" t="s">
        <v>10</v>
      </c>
      <c r="AF901">
        <v>1.232E-3</v>
      </c>
      <c r="AG901">
        <v>0</v>
      </c>
      <c r="AH901" t="s">
        <v>11</v>
      </c>
      <c r="AI901">
        <v>0.99535399999999996</v>
      </c>
      <c r="AJ901">
        <v>9.9999999999999995E-7</v>
      </c>
      <c r="AK901" t="s">
        <v>12</v>
      </c>
      <c r="AL901">
        <v>0.6</v>
      </c>
      <c r="AM901">
        <v>0.56000000000000005</v>
      </c>
    </row>
    <row r="902" spans="1:39" x14ac:dyDescent="0.25">
      <c r="A902" t="s">
        <v>211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28.300398000000001</v>
      </c>
      <c r="I902">
        <v>0.37687399999999999</v>
      </c>
      <c r="J902" t="s">
        <v>3</v>
      </c>
      <c r="K902">
        <v>27.688991999999999</v>
      </c>
      <c r="L902">
        <v>0.37510399999999999</v>
      </c>
      <c r="M902" t="s">
        <v>4</v>
      </c>
      <c r="N902">
        <v>3.171802</v>
      </c>
      <c r="O902">
        <v>1.7819000000000002E-2</v>
      </c>
      <c r="P902" t="s">
        <v>5</v>
      </c>
      <c r="Q902">
        <v>0.59833000000000003</v>
      </c>
      <c r="R902">
        <v>2.6499999999999999E-4</v>
      </c>
      <c r="S902" t="s">
        <v>6</v>
      </c>
      <c r="T902">
        <v>20.507964999999999</v>
      </c>
      <c r="U902">
        <v>0.19295499999999999</v>
      </c>
      <c r="V902" t="s">
        <v>7</v>
      </c>
      <c r="W902">
        <v>4.5955999999999997E-2</v>
      </c>
      <c r="X902">
        <v>1.0399999999999999E-4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2.1549999999999998E-3</v>
      </c>
      <c r="AG902">
        <v>1.9999999999999999E-6</v>
      </c>
      <c r="AH902" t="s">
        <v>11</v>
      </c>
      <c r="AI902">
        <v>0.99490299999999998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55.991160000000001</v>
      </c>
      <c r="I903">
        <v>0.75710599999999995</v>
      </c>
      <c r="J903" t="s">
        <v>3</v>
      </c>
      <c r="K903">
        <v>54.780000999999999</v>
      </c>
      <c r="L903">
        <v>0.758988</v>
      </c>
      <c r="M903" t="s">
        <v>4</v>
      </c>
      <c r="N903">
        <v>6.3006159999999998</v>
      </c>
      <c r="O903">
        <v>2.4951999999999998E-2</v>
      </c>
      <c r="P903" t="s">
        <v>5</v>
      </c>
      <c r="Q903">
        <v>1.1924380000000001</v>
      </c>
      <c r="R903">
        <v>3.1399999999999999E-4</v>
      </c>
      <c r="S903" t="s">
        <v>6</v>
      </c>
      <c r="T903">
        <v>40.624873999999998</v>
      </c>
      <c r="U903">
        <v>0.39153900000000003</v>
      </c>
      <c r="V903" t="s">
        <v>7</v>
      </c>
      <c r="W903">
        <v>8.8328000000000004E-2</v>
      </c>
      <c r="X903">
        <v>2.33E-4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1.516E-3</v>
      </c>
      <c r="AG903">
        <v>0</v>
      </c>
      <c r="AH903" t="s">
        <v>11</v>
      </c>
      <c r="AI903">
        <v>0.99507299999999999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83.613659999999996</v>
      </c>
      <c r="I904">
        <v>1.3878440000000001</v>
      </c>
      <c r="J904" t="s">
        <v>3</v>
      </c>
      <c r="K904">
        <v>81.805670000000006</v>
      </c>
      <c r="L904">
        <v>1.3808320000000001</v>
      </c>
      <c r="M904" t="s">
        <v>4</v>
      </c>
      <c r="N904">
        <v>9.4313099999999999</v>
      </c>
      <c r="O904">
        <v>3.0116E-2</v>
      </c>
      <c r="P904" t="s">
        <v>5</v>
      </c>
      <c r="Q904">
        <v>1.7863910000000001</v>
      </c>
      <c r="R904">
        <v>3.7399999999999998E-4</v>
      </c>
      <c r="S904" t="s">
        <v>6</v>
      </c>
      <c r="T904">
        <v>60.721791000000003</v>
      </c>
      <c r="U904">
        <v>0.63395400000000002</v>
      </c>
      <c r="V904" t="s">
        <v>7</v>
      </c>
      <c r="W904">
        <v>0.126832</v>
      </c>
      <c r="X904">
        <v>3.4699999999999998E-4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1.3209999999999999E-3</v>
      </c>
      <c r="AG904">
        <v>0</v>
      </c>
      <c r="AH904" t="s">
        <v>11</v>
      </c>
      <c r="AI904">
        <v>0.99510600000000005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111.124754</v>
      </c>
      <c r="I905">
        <v>1.421583</v>
      </c>
      <c r="J905" t="s">
        <v>3</v>
      </c>
      <c r="K905">
        <v>108.719191</v>
      </c>
      <c r="L905">
        <v>1.41614</v>
      </c>
      <c r="M905" t="s">
        <v>4</v>
      </c>
      <c r="N905">
        <v>12.56362</v>
      </c>
      <c r="O905">
        <v>3.2046999999999999E-2</v>
      </c>
      <c r="P905" t="s">
        <v>5</v>
      </c>
      <c r="Q905">
        <v>2.3803420000000002</v>
      </c>
      <c r="R905">
        <v>3.77E-4</v>
      </c>
      <c r="S905" t="s">
        <v>6</v>
      </c>
      <c r="T905">
        <v>80.699432000000002</v>
      </c>
      <c r="U905">
        <v>0.65905100000000005</v>
      </c>
      <c r="V905" t="s">
        <v>7</v>
      </c>
      <c r="W905">
        <v>0.16495199999999999</v>
      </c>
      <c r="X905">
        <v>3.97E-4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1.2869999999999999E-3</v>
      </c>
      <c r="AG905">
        <v>0</v>
      </c>
      <c r="AH905" t="s">
        <v>11</v>
      </c>
      <c r="AI905">
        <v>0.995112</v>
      </c>
      <c r="AJ905">
        <v>0</v>
      </c>
      <c r="AK905" t="s">
        <v>12</v>
      </c>
      <c r="AL905">
        <v>0.02</v>
      </c>
      <c r="AM905">
        <v>1.9599999999999999E-2</v>
      </c>
    </row>
    <row r="906" spans="1:39" x14ac:dyDescent="0.25">
      <c r="A906" t="s">
        <v>211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138.818791</v>
      </c>
      <c r="I906">
        <v>1.1567210000000001</v>
      </c>
      <c r="J906" t="s">
        <v>3</v>
      </c>
      <c r="K906">
        <v>135.811756</v>
      </c>
      <c r="L906">
        <v>1.1515390000000001</v>
      </c>
      <c r="M906" t="s">
        <v>4</v>
      </c>
      <c r="N906">
        <v>15.70951</v>
      </c>
      <c r="O906">
        <v>3.2564000000000003E-2</v>
      </c>
      <c r="P906" t="s">
        <v>5</v>
      </c>
      <c r="Q906">
        <v>2.9751789999999998</v>
      </c>
      <c r="R906">
        <v>4.26E-4</v>
      </c>
      <c r="S906" t="s">
        <v>6</v>
      </c>
      <c r="T906">
        <v>100.775319</v>
      </c>
      <c r="U906">
        <v>0.66508299999999998</v>
      </c>
      <c r="V906" t="s">
        <v>7</v>
      </c>
      <c r="W906">
        <v>0.20436799999999999</v>
      </c>
      <c r="X906">
        <v>3.5599999999999998E-4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1.253E-3</v>
      </c>
      <c r="AG906">
        <v>0</v>
      </c>
      <c r="AH906" t="s">
        <v>11</v>
      </c>
      <c r="AI906">
        <v>0.99511400000000005</v>
      </c>
      <c r="AJ906">
        <v>0</v>
      </c>
      <c r="AK906" t="s">
        <v>12</v>
      </c>
      <c r="AL906">
        <v>0.02</v>
      </c>
      <c r="AM906">
        <v>1.9599999999999999E-2</v>
      </c>
    </row>
    <row r="907" spans="1:39" x14ac:dyDescent="0.25">
      <c r="A907" t="s">
        <v>211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166.52933400000001</v>
      </c>
      <c r="I907">
        <v>0.80714300000000005</v>
      </c>
      <c r="J907" t="s">
        <v>3</v>
      </c>
      <c r="K907">
        <v>162.919501</v>
      </c>
      <c r="L907">
        <v>0.793466</v>
      </c>
      <c r="M907" t="s">
        <v>4</v>
      </c>
      <c r="N907">
        <v>18.853408000000002</v>
      </c>
      <c r="O907">
        <v>3.2007000000000001E-2</v>
      </c>
      <c r="P907" t="s">
        <v>5</v>
      </c>
      <c r="Q907">
        <v>3.5699619999999999</v>
      </c>
      <c r="R907">
        <v>4.4999999999999999E-4</v>
      </c>
      <c r="S907" t="s">
        <v>6</v>
      </c>
      <c r="T907">
        <v>120.86225899999999</v>
      </c>
      <c r="U907">
        <v>0.57348600000000005</v>
      </c>
      <c r="V907" t="s">
        <v>7</v>
      </c>
      <c r="W907">
        <v>0.24584800000000001</v>
      </c>
      <c r="X907">
        <v>4.1100000000000002E-4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1.248E-3</v>
      </c>
      <c r="AG907">
        <v>0</v>
      </c>
      <c r="AH907" t="s">
        <v>11</v>
      </c>
      <c r="AI907">
        <v>0.99511499999999997</v>
      </c>
      <c r="AJ907">
        <v>0</v>
      </c>
      <c r="AK907" t="s">
        <v>12</v>
      </c>
      <c r="AL907">
        <v>0.02</v>
      </c>
      <c r="AM907">
        <v>1.9599999999999999E-2</v>
      </c>
    </row>
    <row r="908" spans="1:39" x14ac:dyDescent="0.25">
      <c r="A908" t="s">
        <v>211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194.14743200000001</v>
      </c>
      <c r="I908">
        <v>0.89731499999999997</v>
      </c>
      <c r="J908" t="s">
        <v>3</v>
      </c>
      <c r="K908">
        <v>189.938007</v>
      </c>
      <c r="L908">
        <v>0.89074299999999995</v>
      </c>
      <c r="M908" t="s">
        <v>4</v>
      </c>
      <c r="N908">
        <v>21.995653999999998</v>
      </c>
      <c r="O908">
        <v>3.2634000000000003E-2</v>
      </c>
      <c r="P908" t="s">
        <v>5</v>
      </c>
      <c r="Q908">
        <v>4.1637570000000004</v>
      </c>
      <c r="R908">
        <v>4.64E-4</v>
      </c>
      <c r="S908" t="s">
        <v>6</v>
      </c>
      <c r="T908">
        <v>140.92411100000001</v>
      </c>
      <c r="U908">
        <v>0.71845199999999998</v>
      </c>
      <c r="V908" t="s">
        <v>7</v>
      </c>
      <c r="W908">
        <v>0.28518399999999999</v>
      </c>
      <c r="X908">
        <v>4.2400000000000001E-4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1.242E-3</v>
      </c>
      <c r="AG908">
        <v>0</v>
      </c>
      <c r="AH908" t="s">
        <v>11</v>
      </c>
      <c r="AI908">
        <v>0.99511499999999997</v>
      </c>
      <c r="AJ908">
        <v>0</v>
      </c>
      <c r="AK908" t="s">
        <v>12</v>
      </c>
      <c r="AL908">
        <v>0.02</v>
      </c>
      <c r="AM908">
        <v>1.9599999999999999E-2</v>
      </c>
    </row>
    <row r="909" spans="1:39" x14ac:dyDescent="0.25">
      <c r="A909" t="s">
        <v>211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221.73201</v>
      </c>
      <c r="I909">
        <v>0.91584200000000004</v>
      </c>
      <c r="J909" t="s">
        <v>3</v>
      </c>
      <c r="K909">
        <v>216.92247399999999</v>
      </c>
      <c r="L909">
        <v>0.93581599999999998</v>
      </c>
      <c r="M909" t="s">
        <v>4</v>
      </c>
      <c r="N909">
        <v>25.133852000000001</v>
      </c>
      <c r="O909">
        <v>3.5195999999999998E-2</v>
      </c>
      <c r="P909" t="s">
        <v>5</v>
      </c>
      <c r="Q909">
        <v>4.7590329999999996</v>
      </c>
      <c r="R909">
        <v>6.1700000000000004E-4</v>
      </c>
      <c r="S909" t="s">
        <v>6</v>
      </c>
      <c r="T909">
        <v>160.946439</v>
      </c>
      <c r="U909">
        <v>0.71056900000000001</v>
      </c>
      <c r="V909" t="s">
        <v>7</v>
      </c>
      <c r="W909">
        <v>0.325102</v>
      </c>
      <c r="X909">
        <v>5.2599999999999999E-4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1.237E-3</v>
      </c>
      <c r="AG909">
        <v>0</v>
      </c>
      <c r="AH909" t="s">
        <v>11</v>
      </c>
      <c r="AI909">
        <v>0.99514000000000002</v>
      </c>
      <c r="AJ909">
        <v>0</v>
      </c>
      <c r="AK909" t="s">
        <v>12</v>
      </c>
      <c r="AL909">
        <v>0.02</v>
      </c>
      <c r="AM909">
        <v>1.9599999999999999E-2</v>
      </c>
    </row>
    <row r="910" spans="1:39" x14ac:dyDescent="0.25">
      <c r="A910" t="s">
        <v>211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249.39244500000001</v>
      </c>
      <c r="I910">
        <v>1.4803310000000001</v>
      </c>
      <c r="J910" t="s">
        <v>3</v>
      </c>
      <c r="K910">
        <v>243.969347</v>
      </c>
      <c r="L910">
        <v>1.5003660000000001</v>
      </c>
      <c r="M910" t="s">
        <v>4</v>
      </c>
      <c r="N910">
        <v>28.274888000000001</v>
      </c>
      <c r="O910">
        <v>3.7415999999999998E-2</v>
      </c>
      <c r="P910" t="s">
        <v>5</v>
      </c>
      <c r="Q910">
        <v>5.3522910000000001</v>
      </c>
      <c r="R910">
        <v>6.5700000000000003E-4</v>
      </c>
      <c r="S910" t="s">
        <v>6</v>
      </c>
      <c r="T910">
        <v>181.00250399999999</v>
      </c>
      <c r="U910">
        <v>1.0485599999999999</v>
      </c>
      <c r="V910" t="s">
        <v>7</v>
      </c>
      <c r="W910">
        <v>0.36434800000000001</v>
      </c>
      <c r="X910">
        <v>4.95E-4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1.237E-3</v>
      </c>
      <c r="AG910">
        <v>0</v>
      </c>
      <c r="AH910" t="s">
        <v>11</v>
      </c>
      <c r="AI910">
        <v>0.99514000000000002</v>
      </c>
      <c r="AJ910">
        <v>0</v>
      </c>
      <c r="AK910" t="s">
        <v>12</v>
      </c>
      <c r="AL910">
        <v>0.04</v>
      </c>
      <c r="AM910">
        <v>3.8399999999999997E-2</v>
      </c>
    </row>
    <row r="911" spans="1:39" x14ac:dyDescent="0.25">
      <c r="A911" t="s">
        <v>211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276.95354200000003</v>
      </c>
      <c r="I911">
        <v>1.828759</v>
      </c>
      <c r="J911" t="s">
        <v>3</v>
      </c>
      <c r="K911">
        <v>270.92896200000001</v>
      </c>
      <c r="L911">
        <v>1.8301799999999999</v>
      </c>
      <c r="M911" t="s">
        <v>4</v>
      </c>
      <c r="N911">
        <v>31.408042999999999</v>
      </c>
      <c r="O911">
        <v>4.6639E-2</v>
      </c>
      <c r="P911" t="s">
        <v>5</v>
      </c>
      <c r="Q911">
        <v>5.9477679999999999</v>
      </c>
      <c r="R911">
        <v>6.8199999999999999E-4</v>
      </c>
      <c r="S911" t="s">
        <v>6</v>
      </c>
      <c r="T911">
        <v>201.015398</v>
      </c>
      <c r="U911">
        <v>1.2148300000000001</v>
      </c>
      <c r="V911" t="s">
        <v>7</v>
      </c>
      <c r="W911">
        <v>0.403194</v>
      </c>
      <c r="X911">
        <v>5.9599999999999996E-4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1.235E-3</v>
      </c>
      <c r="AG911">
        <v>0</v>
      </c>
      <c r="AH911" t="s">
        <v>11</v>
      </c>
      <c r="AI911">
        <v>0.99514000000000002</v>
      </c>
      <c r="AJ911">
        <v>0</v>
      </c>
      <c r="AK911" t="s">
        <v>12</v>
      </c>
      <c r="AL911">
        <v>0.06</v>
      </c>
      <c r="AM911">
        <v>5.6399999999999999E-2</v>
      </c>
    </row>
    <row r="912" spans="1:39" x14ac:dyDescent="0.25">
      <c r="A912" t="s">
        <v>211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304.51615099999998</v>
      </c>
      <c r="I912">
        <v>1.932272</v>
      </c>
      <c r="J912" t="s">
        <v>3</v>
      </c>
      <c r="K912">
        <v>297.89407899999998</v>
      </c>
      <c r="L912">
        <v>1.935859</v>
      </c>
      <c r="M912" t="s">
        <v>4</v>
      </c>
      <c r="N912">
        <v>34.536397999999998</v>
      </c>
      <c r="O912">
        <v>4.8655999999999998E-2</v>
      </c>
      <c r="P912" t="s">
        <v>5</v>
      </c>
      <c r="Q912">
        <v>6.5427099999999996</v>
      </c>
      <c r="R912">
        <v>6.7400000000000001E-4</v>
      </c>
      <c r="S912" t="s">
        <v>6</v>
      </c>
      <c r="T912">
        <v>221.03192100000001</v>
      </c>
      <c r="U912">
        <v>1.2859400000000001</v>
      </c>
      <c r="V912" t="s">
        <v>7</v>
      </c>
      <c r="W912">
        <v>0.43972</v>
      </c>
      <c r="X912">
        <v>6.9300000000000004E-4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1.235E-3</v>
      </c>
      <c r="AG912">
        <v>0</v>
      </c>
      <c r="AH912" t="s">
        <v>11</v>
      </c>
      <c r="AI912">
        <v>0.99514000000000002</v>
      </c>
      <c r="AJ912">
        <v>0</v>
      </c>
      <c r="AK912" t="s">
        <v>12</v>
      </c>
      <c r="AL912">
        <v>0.08</v>
      </c>
      <c r="AM912">
        <v>7.3599999999999999E-2</v>
      </c>
    </row>
    <row r="913" spans="1:39" x14ac:dyDescent="0.25">
      <c r="A913" t="s">
        <v>211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332.15143999999998</v>
      </c>
      <c r="I913">
        <v>1.7386889999999999</v>
      </c>
      <c r="J913" t="s">
        <v>3</v>
      </c>
      <c r="K913">
        <v>324.925951</v>
      </c>
      <c r="L913">
        <v>1.7602610000000001</v>
      </c>
      <c r="M913" t="s">
        <v>4</v>
      </c>
      <c r="N913">
        <v>37.679208000000003</v>
      </c>
      <c r="O913">
        <v>5.0911999999999999E-2</v>
      </c>
      <c r="P913" t="s">
        <v>5</v>
      </c>
      <c r="Q913">
        <v>7.1370060000000004</v>
      </c>
      <c r="R913">
        <v>7.4200000000000004E-4</v>
      </c>
      <c r="S913" t="s">
        <v>6</v>
      </c>
      <c r="T913">
        <v>241.066948</v>
      </c>
      <c r="U913">
        <v>1.3290459999999999</v>
      </c>
      <c r="V913" t="s">
        <v>7</v>
      </c>
      <c r="W913">
        <v>0.48083999999999999</v>
      </c>
      <c r="X913">
        <v>6.7299999999999999E-4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1.2340000000000001E-3</v>
      </c>
      <c r="AG913">
        <v>0</v>
      </c>
      <c r="AH913" t="s">
        <v>11</v>
      </c>
      <c r="AI913">
        <v>0.99514000000000002</v>
      </c>
      <c r="AJ913">
        <v>0</v>
      </c>
      <c r="AK913" t="s">
        <v>12</v>
      </c>
      <c r="AL913">
        <v>0.08</v>
      </c>
      <c r="AM913">
        <v>7.3599999999999999E-2</v>
      </c>
    </row>
    <row r="914" spans="1:39" x14ac:dyDescent="0.25">
      <c r="A914" t="s">
        <v>211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359.77550200000002</v>
      </c>
      <c r="I914">
        <v>1.7944640000000001</v>
      </c>
      <c r="J914" t="s">
        <v>3</v>
      </c>
      <c r="K914">
        <v>351.946416</v>
      </c>
      <c r="L914">
        <v>1.823634</v>
      </c>
      <c r="M914" t="s">
        <v>4</v>
      </c>
      <c r="N914">
        <v>40.818353000000002</v>
      </c>
      <c r="O914">
        <v>4.8152E-2</v>
      </c>
      <c r="P914" t="s">
        <v>5</v>
      </c>
      <c r="Q914">
        <v>7.7311750000000004</v>
      </c>
      <c r="R914">
        <v>7.36E-4</v>
      </c>
      <c r="S914" t="s">
        <v>6</v>
      </c>
      <c r="T914">
        <v>261.11421000000001</v>
      </c>
      <c r="U914">
        <v>1.3774109999999999</v>
      </c>
      <c r="V914" t="s">
        <v>7</v>
      </c>
      <c r="W914">
        <v>0.52234800000000003</v>
      </c>
      <c r="X914">
        <v>7.0299999999999996E-4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1.2340000000000001E-3</v>
      </c>
      <c r="AG914">
        <v>0</v>
      </c>
      <c r="AH914" t="s">
        <v>11</v>
      </c>
      <c r="AI914">
        <v>0.99514000000000002</v>
      </c>
      <c r="AJ914">
        <v>0</v>
      </c>
      <c r="AK914" t="s">
        <v>12</v>
      </c>
      <c r="AL914">
        <v>0.08</v>
      </c>
      <c r="AM914">
        <v>7.3599999999999999E-2</v>
      </c>
    </row>
    <row r="915" spans="1:39" x14ac:dyDescent="0.25">
      <c r="A915" t="s">
        <v>211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387.39795700000002</v>
      </c>
      <c r="I915">
        <v>1.9463980000000001</v>
      </c>
      <c r="J915" t="s">
        <v>3</v>
      </c>
      <c r="K915">
        <v>378.97152199999999</v>
      </c>
      <c r="L915">
        <v>1.969339</v>
      </c>
      <c r="M915" t="s">
        <v>4</v>
      </c>
      <c r="N915">
        <v>43.959999000000003</v>
      </c>
      <c r="O915">
        <v>6.3756999999999994E-2</v>
      </c>
      <c r="P915" t="s">
        <v>5</v>
      </c>
      <c r="Q915">
        <v>8.3247809999999998</v>
      </c>
      <c r="R915">
        <v>9.3199999999999999E-4</v>
      </c>
      <c r="S915" t="s">
        <v>6</v>
      </c>
      <c r="T915">
        <v>281.15766200000002</v>
      </c>
      <c r="U915">
        <v>1.5426409999999999</v>
      </c>
      <c r="V915" t="s">
        <v>7</v>
      </c>
      <c r="W915">
        <v>0.56225000000000003</v>
      </c>
      <c r="X915">
        <v>7.1299999999999998E-4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1.2340000000000001E-3</v>
      </c>
      <c r="AG915">
        <v>0</v>
      </c>
      <c r="AH915" t="s">
        <v>11</v>
      </c>
      <c r="AI915">
        <v>0.99517699999999998</v>
      </c>
      <c r="AJ915">
        <v>0</v>
      </c>
      <c r="AK915" t="s">
        <v>12</v>
      </c>
      <c r="AL915">
        <v>0.12</v>
      </c>
      <c r="AM915">
        <v>0.1056</v>
      </c>
    </row>
    <row r="916" spans="1:39" x14ac:dyDescent="0.25">
      <c r="A916" t="s">
        <v>211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414.950245</v>
      </c>
      <c r="I916">
        <v>2.484321</v>
      </c>
      <c r="J916" t="s">
        <v>3</v>
      </c>
      <c r="K916">
        <v>405.91487999999998</v>
      </c>
      <c r="L916">
        <v>2.5177360000000002</v>
      </c>
      <c r="M916" t="s">
        <v>4</v>
      </c>
      <c r="N916">
        <v>47.089463000000002</v>
      </c>
      <c r="O916">
        <v>6.6624000000000003E-2</v>
      </c>
      <c r="P916" t="s">
        <v>5</v>
      </c>
      <c r="Q916">
        <v>8.9212319999999998</v>
      </c>
      <c r="R916">
        <v>1.2229999999999999E-3</v>
      </c>
      <c r="S916" t="s">
        <v>6</v>
      </c>
      <c r="T916">
        <v>301.169352</v>
      </c>
      <c r="U916">
        <v>1.8999600000000001</v>
      </c>
      <c r="V916" t="s">
        <v>7</v>
      </c>
      <c r="W916">
        <v>0.60010399999999997</v>
      </c>
      <c r="X916">
        <v>7.6900000000000004E-4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1.2329999999999999E-3</v>
      </c>
      <c r="AG916">
        <v>0</v>
      </c>
      <c r="AH916" t="s">
        <v>11</v>
      </c>
      <c r="AI916">
        <v>0.99517699999999998</v>
      </c>
      <c r="AJ916">
        <v>0</v>
      </c>
      <c r="AK916" t="s">
        <v>12</v>
      </c>
      <c r="AL916">
        <v>0.18</v>
      </c>
      <c r="AM916">
        <v>0.14760000000000001</v>
      </c>
    </row>
    <row r="917" spans="1:39" x14ac:dyDescent="0.25">
      <c r="A917" t="s">
        <v>211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442.59460300000001</v>
      </c>
      <c r="I917">
        <v>2.9708679999999998</v>
      </c>
      <c r="J917" t="s">
        <v>3</v>
      </c>
      <c r="K917">
        <v>432.95573100000001</v>
      </c>
      <c r="L917">
        <v>3.0028679999999999</v>
      </c>
      <c r="M917" t="s">
        <v>4</v>
      </c>
      <c r="N917">
        <v>50.223441000000001</v>
      </c>
      <c r="O917">
        <v>6.5171000000000007E-2</v>
      </c>
      <c r="P917" t="s">
        <v>5</v>
      </c>
      <c r="Q917">
        <v>9.5161940000000005</v>
      </c>
      <c r="R917">
        <v>1.207E-3</v>
      </c>
      <c r="S917" t="s">
        <v>6</v>
      </c>
      <c r="T917">
        <v>321.26035300000001</v>
      </c>
      <c r="U917">
        <v>2.2436039999999999</v>
      </c>
      <c r="V917" t="s">
        <v>7</v>
      </c>
      <c r="W917">
        <v>0.63947200000000004</v>
      </c>
      <c r="X917">
        <v>9.3000000000000005E-4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1.2329999999999999E-3</v>
      </c>
      <c r="AG917">
        <v>0</v>
      </c>
      <c r="AH917" t="s">
        <v>11</v>
      </c>
      <c r="AI917">
        <v>0.99517699999999998</v>
      </c>
      <c r="AJ917">
        <v>0</v>
      </c>
      <c r="AK917" t="s">
        <v>12</v>
      </c>
      <c r="AL917">
        <v>0.24</v>
      </c>
      <c r="AM917">
        <v>0.22239999999999999</v>
      </c>
    </row>
    <row r="918" spans="1:39" x14ac:dyDescent="0.25">
      <c r="A918" t="s">
        <v>211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470.21984400000002</v>
      </c>
      <c r="I918">
        <v>3.1511909999999999</v>
      </c>
      <c r="J918" t="s">
        <v>3</v>
      </c>
      <c r="K918">
        <v>459.97608000000002</v>
      </c>
      <c r="L918">
        <v>3.1724269999999999</v>
      </c>
      <c r="M918" t="s">
        <v>4</v>
      </c>
      <c r="N918">
        <v>53.360697000000002</v>
      </c>
      <c r="O918">
        <v>6.4850000000000005E-2</v>
      </c>
      <c r="P918" t="s">
        <v>5</v>
      </c>
      <c r="Q918">
        <v>10.111088000000001</v>
      </c>
      <c r="R918">
        <v>1.2930000000000001E-3</v>
      </c>
      <c r="S918" t="s">
        <v>6</v>
      </c>
      <c r="T918">
        <v>341.326526</v>
      </c>
      <c r="U918">
        <v>2.3160080000000001</v>
      </c>
      <c r="V918" t="s">
        <v>7</v>
      </c>
      <c r="W918">
        <v>0.67899100000000001</v>
      </c>
      <c r="X918">
        <v>1.041E-3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1.232E-3</v>
      </c>
      <c r="AG918">
        <v>0</v>
      </c>
      <c r="AH918" t="s">
        <v>11</v>
      </c>
      <c r="AI918">
        <v>0.99517699999999998</v>
      </c>
      <c r="AJ918">
        <v>0</v>
      </c>
      <c r="AK918" t="s">
        <v>12</v>
      </c>
      <c r="AL918">
        <v>0.24</v>
      </c>
      <c r="AM918">
        <v>0.22239999999999999</v>
      </c>
    </row>
    <row r="919" spans="1:39" x14ac:dyDescent="0.25">
      <c r="A919" t="s">
        <v>211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497.75693200000001</v>
      </c>
      <c r="I919">
        <v>3.3899300000000001</v>
      </c>
      <c r="J919" t="s">
        <v>3</v>
      </c>
      <c r="K919">
        <v>486.91113100000001</v>
      </c>
      <c r="L919">
        <v>3.3996870000000001</v>
      </c>
      <c r="M919" t="s">
        <v>4</v>
      </c>
      <c r="N919">
        <v>56.484516999999997</v>
      </c>
      <c r="O919">
        <v>6.5171999999999994E-2</v>
      </c>
      <c r="P919" t="s">
        <v>5</v>
      </c>
      <c r="Q919">
        <v>10.708864999999999</v>
      </c>
      <c r="R919">
        <v>1.635E-3</v>
      </c>
      <c r="S919" t="s">
        <v>6</v>
      </c>
      <c r="T919">
        <v>361.33935600000001</v>
      </c>
      <c r="U919">
        <v>2.56013</v>
      </c>
      <c r="V919" t="s">
        <v>7</v>
      </c>
      <c r="W919">
        <v>0.71625099999999997</v>
      </c>
      <c r="X919">
        <v>1.126E-3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1.232E-3</v>
      </c>
      <c r="AG919">
        <v>0</v>
      </c>
      <c r="AH919" t="s">
        <v>11</v>
      </c>
      <c r="AI919">
        <v>0.99518799999999996</v>
      </c>
      <c r="AJ919">
        <v>0</v>
      </c>
      <c r="AK919" t="s">
        <v>12</v>
      </c>
      <c r="AL919">
        <v>0.28000000000000003</v>
      </c>
      <c r="AM919">
        <v>0.28160000000000002</v>
      </c>
    </row>
    <row r="920" spans="1:39" x14ac:dyDescent="0.25">
      <c r="A920" t="s">
        <v>211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525.46392500000002</v>
      </c>
      <c r="I920">
        <v>3.1918679999999999</v>
      </c>
      <c r="J920" t="s">
        <v>3</v>
      </c>
      <c r="K920">
        <v>514.01975700000003</v>
      </c>
      <c r="L920">
        <v>3.2273339999999999</v>
      </c>
      <c r="M920" t="s">
        <v>4</v>
      </c>
      <c r="N920">
        <v>59.632753999999998</v>
      </c>
      <c r="O920">
        <v>7.5333999999999998E-2</v>
      </c>
      <c r="P920" t="s">
        <v>5</v>
      </c>
      <c r="Q920">
        <v>11.302109</v>
      </c>
      <c r="R920">
        <v>1.7700000000000001E-3</v>
      </c>
      <c r="S920" t="s">
        <v>6</v>
      </c>
      <c r="T920">
        <v>381.43375099999997</v>
      </c>
      <c r="U920">
        <v>2.5663279999999999</v>
      </c>
      <c r="V920" t="s">
        <v>7</v>
      </c>
      <c r="W920">
        <v>0.75552299999999994</v>
      </c>
      <c r="X920">
        <v>1.2030000000000001E-3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1.232E-3</v>
      </c>
      <c r="AG920">
        <v>0</v>
      </c>
      <c r="AH920" t="s">
        <v>11</v>
      </c>
      <c r="AI920">
        <v>0.99518799999999996</v>
      </c>
      <c r="AJ920">
        <v>0</v>
      </c>
      <c r="AK920" t="s">
        <v>12</v>
      </c>
      <c r="AL920">
        <v>0.34</v>
      </c>
      <c r="AM920">
        <v>0.34439999999999998</v>
      </c>
    </row>
    <row r="921" spans="1:39" x14ac:dyDescent="0.25">
      <c r="A921" t="s">
        <v>211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553.13008400000001</v>
      </c>
      <c r="I921">
        <v>3.6472319999999998</v>
      </c>
      <c r="J921" t="s">
        <v>3</v>
      </c>
      <c r="K921">
        <v>541.08089500000006</v>
      </c>
      <c r="L921">
        <v>3.6905100000000002</v>
      </c>
      <c r="M921" t="s">
        <v>4</v>
      </c>
      <c r="N921">
        <v>62.759436999999998</v>
      </c>
      <c r="O921">
        <v>8.0614000000000005E-2</v>
      </c>
      <c r="P921" t="s">
        <v>5</v>
      </c>
      <c r="Q921">
        <v>11.897204</v>
      </c>
      <c r="R921">
        <v>1.7910000000000001E-3</v>
      </c>
      <c r="S921" t="s">
        <v>6</v>
      </c>
      <c r="T921">
        <v>401.55694599999998</v>
      </c>
      <c r="U921">
        <v>2.9469280000000002</v>
      </c>
      <c r="V921" t="s">
        <v>7</v>
      </c>
      <c r="W921">
        <v>0.794377</v>
      </c>
      <c r="X921">
        <v>1.193E-3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1.232E-3</v>
      </c>
      <c r="AG921">
        <v>0</v>
      </c>
      <c r="AH921" t="s">
        <v>11</v>
      </c>
      <c r="AI921">
        <v>0.99518799999999996</v>
      </c>
      <c r="AJ921">
        <v>0</v>
      </c>
      <c r="AK921" t="s">
        <v>12</v>
      </c>
      <c r="AL921">
        <v>0.42</v>
      </c>
      <c r="AM921">
        <v>0.48359999999999997</v>
      </c>
    </row>
    <row r="922" spans="1:39" x14ac:dyDescent="0.25">
      <c r="A922" t="s">
        <v>210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44.050488000000001</v>
      </c>
      <c r="I922">
        <v>0.46724700000000002</v>
      </c>
      <c r="J922" t="s">
        <v>3</v>
      </c>
      <c r="K922">
        <v>43.640431999999997</v>
      </c>
      <c r="L922">
        <v>0.46153300000000003</v>
      </c>
      <c r="M922" t="s">
        <v>4</v>
      </c>
      <c r="N922">
        <v>2.9736159999999998</v>
      </c>
      <c r="O922">
        <v>3.7950000000000002E-3</v>
      </c>
      <c r="P922" t="s">
        <v>5</v>
      </c>
      <c r="Q922">
        <v>8.1550700000000003</v>
      </c>
      <c r="R922">
        <v>4.2172000000000001E-2</v>
      </c>
      <c r="S922" t="s">
        <v>6</v>
      </c>
      <c r="T922">
        <v>3.0070440000000001</v>
      </c>
      <c r="U922">
        <v>4.9030000000000002E-3</v>
      </c>
      <c r="V922" t="s">
        <v>7</v>
      </c>
      <c r="W922">
        <v>1.2686299999999999</v>
      </c>
      <c r="X922">
        <v>2.3180000000000002E-3</v>
      </c>
      <c r="Y922" t="s">
        <v>8</v>
      </c>
      <c r="Z922">
        <v>2.7806519999999999</v>
      </c>
      <c r="AA922">
        <v>2.1693E-2</v>
      </c>
      <c r="AB922" t="s">
        <v>9</v>
      </c>
      <c r="AC922">
        <v>31.75742</v>
      </c>
      <c r="AD922">
        <v>0.22675400000000001</v>
      </c>
      <c r="AE922" t="s">
        <v>10</v>
      </c>
      <c r="AF922">
        <v>2.464E-3</v>
      </c>
      <c r="AG922">
        <v>5.0000000000000004E-6</v>
      </c>
      <c r="AH922" t="s">
        <v>11</v>
      </c>
      <c r="AI922">
        <v>0.99485800000000002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210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87.160117999999997</v>
      </c>
      <c r="I923">
        <v>2.5563829999999998</v>
      </c>
      <c r="J923" t="s">
        <v>3</v>
      </c>
      <c r="K923">
        <v>86.343028000000004</v>
      </c>
      <c r="L923">
        <v>2.5645549999999999</v>
      </c>
      <c r="M923" t="s">
        <v>4</v>
      </c>
      <c r="N923">
        <v>5.9640440000000003</v>
      </c>
      <c r="O923">
        <v>2.3959999999999999E-2</v>
      </c>
      <c r="P923" t="s">
        <v>5</v>
      </c>
      <c r="Q923">
        <v>16.194742000000002</v>
      </c>
      <c r="R923">
        <v>0.16801199999999999</v>
      </c>
      <c r="S923" t="s">
        <v>6</v>
      </c>
      <c r="T923">
        <v>6.0144739999999999</v>
      </c>
      <c r="U923">
        <v>1.3965999999999999E-2</v>
      </c>
      <c r="V923" t="s">
        <v>7</v>
      </c>
      <c r="W923">
        <v>2.5541019999999999</v>
      </c>
      <c r="X923">
        <v>9.3790000000000002E-3</v>
      </c>
      <c r="Y923" t="s">
        <v>8</v>
      </c>
      <c r="Z923">
        <v>5.4264000000000001</v>
      </c>
      <c r="AA923">
        <v>8.2535999999999998E-2</v>
      </c>
      <c r="AB923" t="s">
        <v>9</v>
      </c>
      <c r="AC923">
        <v>62.670948000000003</v>
      </c>
      <c r="AD923">
        <v>1.2085809999999999</v>
      </c>
      <c r="AE923" t="s">
        <v>10</v>
      </c>
      <c r="AF923">
        <v>1.4E-3</v>
      </c>
      <c r="AG923">
        <v>0</v>
      </c>
      <c r="AH923" t="s">
        <v>11</v>
      </c>
      <c r="AI923">
        <v>0.99508700000000005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210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129.805668</v>
      </c>
      <c r="I924">
        <v>3.7726519999999999</v>
      </c>
      <c r="J924" t="s">
        <v>3</v>
      </c>
      <c r="K924">
        <v>128.58261200000001</v>
      </c>
      <c r="L924">
        <v>3.7623829999999998</v>
      </c>
      <c r="M924" t="s">
        <v>4</v>
      </c>
      <c r="N924">
        <v>8.9382680000000008</v>
      </c>
      <c r="O924">
        <v>3.6408999999999997E-2</v>
      </c>
      <c r="P924" t="s">
        <v>5</v>
      </c>
      <c r="Q924">
        <v>24.182539999999999</v>
      </c>
      <c r="R924">
        <v>0.28871799999999997</v>
      </c>
      <c r="S924" t="s">
        <v>6</v>
      </c>
      <c r="T924">
        <v>9.0047359999999994</v>
      </c>
      <c r="U924">
        <v>2.9617999999999998E-2</v>
      </c>
      <c r="V924" t="s">
        <v>7</v>
      </c>
      <c r="W924">
        <v>3.834158</v>
      </c>
      <c r="X924">
        <v>1.3806000000000001E-2</v>
      </c>
      <c r="Y924" t="s">
        <v>8</v>
      </c>
      <c r="Z924">
        <v>8.0493020000000008</v>
      </c>
      <c r="AA924">
        <v>0.15430099999999999</v>
      </c>
      <c r="AB924" t="s">
        <v>9</v>
      </c>
      <c r="AC924">
        <v>93.194141999999999</v>
      </c>
      <c r="AD924">
        <v>1.7660899999999999</v>
      </c>
      <c r="AE924" t="s">
        <v>10</v>
      </c>
      <c r="AF924">
        <v>1.2869999999999999E-3</v>
      </c>
      <c r="AG924">
        <v>0</v>
      </c>
      <c r="AH924" t="s">
        <v>11</v>
      </c>
      <c r="AI924">
        <v>0.99510299999999996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210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172.10618600000001</v>
      </c>
      <c r="I925">
        <v>5.3100589999999999</v>
      </c>
      <c r="J925" t="s">
        <v>3</v>
      </c>
      <c r="K925">
        <v>170.47565599999999</v>
      </c>
      <c r="L925">
        <v>5.2616300000000003</v>
      </c>
      <c r="M925" t="s">
        <v>4</v>
      </c>
      <c r="N925">
        <v>11.907416</v>
      </c>
      <c r="O925">
        <v>5.5596E-2</v>
      </c>
      <c r="P925" t="s">
        <v>5</v>
      </c>
      <c r="Q925">
        <v>32.182645999999998</v>
      </c>
      <c r="R925">
        <v>0.45650000000000002</v>
      </c>
      <c r="S925" t="s">
        <v>6</v>
      </c>
      <c r="T925">
        <v>12.002208</v>
      </c>
      <c r="U925">
        <v>4.7842000000000003E-2</v>
      </c>
      <c r="V925" t="s">
        <v>7</v>
      </c>
      <c r="W925">
        <v>5.1168100000000001</v>
      </c>
      <c r="X925">
        <v>1.9543999999999999E-2</v>
      </c>
      <c r="Y925" t="s">
        <v>8</v>
      </c>
      <c r="Z925">
        <v>10.676456</v>
      </c>
      <c r="AA925">
        <v>0.25349300000000002</v>
      </c>
      <c r="AB925" t="s">
        <v>9</v>
      </c>
      <c r="AC925">
        <v>123.363328</v>
      </c>
      <c r="AD925">
        <v>2.3322370000000001</v>
      </c>
      <c r="AE925" t="s">
        <v>10</v>
      </c>
      <c r="AF925">
        <v>1.2489999999999999E-3</v>
      </c>
      <c r="AG925">
        <v>0</v>
      </c>
      <c r="AH925" t="s">
        <v>11</v>
      </c>
      <c r="AI925">
        <v>0.995147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210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214.44129799999999</v>
      </c>
      <c r="I926">
        <v>9.1763969999999997</v>
      </c>
      <c r="J926" t="s">
        <v>3</v>
      </c>
      <c r="K926">
        <v>212.40431799999999</v>
      </c>
      <c r="L926">
        <v>9.1312920000000002</v>
      </c>
      <c r="M926" t="s">
        <v>4</v>
      </c>
      <c r="N926">
        <v>14.88964</v>
      </c>
      <c r="O926">
        <v>0.101549</v>
      </c>
      <c r="P926" t="s">
        <v>5</v>
      </c>
      <c r="Q926">
        <v>40.219458000000003</v>
      </c>
      <c r="R926">
        <v>0.670323</v>
      </c>
      <c r="S926" t="s">
        <v>6</v>
      </c>
      <c r="T926">
        <v>15.014723999999999</v>
      </c>
      <c r="U926">
        <v>6.5854999999999997E-2</v>
      </c>
      <c r="V926" t="s">
        <v>7</v>
      </c>
      <c r="W926">
        <v>6.4079100000000002</v>
      </c>
      <c r="X926">
        <v>3.1452000000000001E-2</v>
      </c>
      <c r="Y926" t="s">
        <v>8</v>
      </c>
      <c r="Z926">
        <v>13.310044</v>
      </c>
      <c r="AA926">
        <v>0.35644599999999999</v>
      </c>
      <c r="AB926" t="s">
        <v>9</v>
      </c>
      <c r="AC926">
        <v>153.515672</v>
      </c>
      <c r="AD926">
        <v>4.1930709999999998</v>
      </c>
      <c r="AE926" t="s">
        <v>10</v>
      </c>
      <c r="AF926">
        <v>1.245E-3</v>
      </c>
      <c r="AG926">
        <v>0</v>
      </c>
      <c r="AH926" t="s">
        <v>11</v>
      </c>
      <c r="AI926">
        <v>0.99514800000000003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210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256.75551000000002</v>
      </c>
      <c r="I927">
        <v>12.878418</v>
      </c>
      <c r="J927" t="s">
        <v>3</v>
      </c>
      <c r="K927">
        <v>254.31275600000001</v>
      </c>
      <c r="L927">
        <v>12.805186000000001</v>
      </c>
      <c r="M927" t="s">
        <v>4</v>
      </c>
      <c r="N927">
        <v>17.874725999999999</v>
      </c>
      <c r="O927">
        <v>0.14607600000000001</v>
      </c>
      <c r="P927" t="s">
        <v>5</v>
      </c>
      <c r="Q927">
        <v>48.248652</v>
      </c>
      <c r="R927">
        <v>0.96689400000000003</v>
      </c>
      <c r="S927" t="s">
        <v>6</v>
      </c>
      <c r="T927">
        <v>18.015476</v>
      </c>
      <c r="U927">
        <v>0.104778</v>
      </c>
      <c r="V927" t="s">
        <v>7</v>
      </c>
      <c r="W927">
        <v>7.6942760000000003</v>
      </c>
      <c r="X927">
        <v>4.4886000000000002E-2</v>
      </c>
      <c r="Y927" t="s">
        <v>8</v>
      </c>
      <c r="Z927">
        <v>15.95232</v>
      </c>
      <c r="AA927">
        <v>0.50999700000000003</v>
      </c>
      <c r="AB927" t="s">
        <v>9</v>
      </c>
      <c r="AC927">
        <v>183.649112</v>
      </c>
      <c r="AD927">
        <v>5.721069</v>
      </c>
      <c r="AE927" t="s">
        <v>10</v>
      </c>
      <c r="AF927">
        <v>1.2440000000000001E-3</v>
      </c>
      <c r="AG927">
        <v>0</v>
      </c>
      <c r="AH927" t="s">
        <v>11</v>
      </c>
      <c r="AI927">
        <v>0.99514999999999998</v>
      </c>
      <c r="AJ927">
        <v>0</v>
      </c>
      <c r="AK927" t="s">
        <v>12</v>
      </c>
      <c r="AL927">
        <v>0.02</v>
      </c>
      <c r="AM927">
        <v>1.9599999999999999E-2</v>
      </c>
    </row>
    <row r="928" spans="1:39" x14ac:dyDescent="0.25">
      <c r="A928" t="s">
        <v>210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298.97055799999998</v>
      </c>
      <c r="I928">
        <v>19.362689</v>
      </c>
      <c r="J928" t="s">
        <v>3</v>
      </c>
      <c r="K928">
        <v>296.12247600000001</v>
      </c>
      <c r="L928">
        <v>19.297004000000001</v>
      </c>
      <c r="M928" t="s">
        <v>4</v>
      </c>
      <c r="N928">
        <v>20.873812000000001</v>
      </c>
      <c r="O928">
        <v>0.214167</v>
      </c>
      <c r="P928" t="s">
        <v>5</v>
      </c>
      <c r="Q928">
        <v>56.295672000000003</v>
      </c>
      <c r="R928">
        <v>1.3242119999999999</v>
      </c>
      <c r="S928" t="s">
        <v>6</v>
      </c>
      <c r="T928">
        <v>21.028406</v>
      </c>
      <c r="U928">
        <v>0.13320199999999999</v>
      </c>
      <c r="V928" t="s">
        <v>7</v>
      </c>
      <c r="W928">
        <v>8.9842099999999991</v>
      </c>
      <c r="X928">
        <v>6.0455000000000002E-2</v>
      </c>
      <c r="Y928" t="s">
        <v>8</v>
      </c>
      <c r="Z928">
        <v>18.596751999999999</v>
      </c>
      <c r="AA928">
        <v>0.69298400000000004</v>
      </c>
      <c r="AB928" t="s">
        <v>9</v>
      </c>
      <c r="AC928">
        <v>213.65718200000001</v>
      </c>
      <c r="AD928">
        <v>9.0278829999999992</v>
      </c>
      <c r="AE928" t="s">
        <v>10</v>
      </c>
      <c r="AF928">
        <v>1.242E-3</v>
      </c>
      <c r="AG928">
        <v>0</v>
      </c>
      <c r="AH928" t="s">
        <v>11</v>
      </c>
      <c r="AI928">
        <v>0.99514999999999998</v>
      </c>
      <c r="AJ928">
        <v>0</v>
      </c>
      <c r="AK928" t="s">
        <v>12</v>
      </c>
      <c r="AL928">
        <v>0.02</v>
      </c>
      <c r="AM928">
        <v>1.9599999999999999E-2</v>
      </c>
    </row>
    <row r="929" spans="1:39" x14ac:dyDescent="0.25">
      <c r="A929" t="s">
        <v>210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341.08570800000001</v>
      </c>
      <c r="I929">
        <v>24.428664999999999</v>
      </c>
      <c r="J929" t="s">
        <v>3</v>
      </c>
      <c r="K929">
        <v>337.830264</v>
      </c>
      <c r="L929">
        <v>24.292960999999998</v>
      </c>
      <c r="M929" t="s">
        <v>4</v>
      </c>
      <c r="N929">
        <v>23.857216000000001</v>
      </c>
      <c r="O929">
        <v>0.27215699999999998</v>
      </c>
      <c r="P929" t="s">
        <v>5</v>
      </c>
      <c r="Q929">
        <v>64.320025999999999</v>
      </c>
      <c r="R929">
        <v>1.7373749999999999</v>
      </c>
      <c r="S929" t="s">
        <v>6</v>
      </c>
      <c r="T929">
        <v>24.030452</v>
      </c>
      <c r="U929">
        <v>0.173877</v>
      </c>
      <c r="V929" t="s">
        <v>7</v>
      </c>
      <c r="W929">
        <v>10.261191999999999</v>
      </c>
      <c r="X929">
        <v>7.3658000000000001E-2</v>
      </c>
      <c r="Y929" t="s">
        <v>8</v>
      </c>
      <c r="Z929">
        <v>21.24475</v>
      </c>
      <c r="AA929">
        <v>0.91793000000000002</v>
      </c>
      <c r="AB929" t="s">
        <v>9</v>
      </c>
      <c r="AC929">
        <v>243.59873400000001</v>
      </c>
      <c r="AD929">
        <v>11.089740000000001</v>
      </c>
      <c r="AE929" t="s">
        <v>10</v>
      </c>
      <c r="AF929">
        <v>1.2390000000000001E-3</v>
      </c>
      <c r="AG929">
        <v>0</v>
      </c>
      <c r="AH929" t="s">
        <v>11</v>
      </c>
      <c r="AI929">
        <v>0.99515100000000001</v>
      </c>
      <c r="AJ929">
        <v>0</v>
      </c>
      <c r="AK929" t="s">
        <v>12</v>
      </c>
      <c r="AL929">
        <v>0.02</v>
      </c>
      <c r="AM929">
        <v>1.9599999999999999E-2</v>
      </c>
    </row>
    <row r="930" spans="1:39" x14ac:dyDescent="0.25">
      <c r="A930" t="s">
        <v>210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383.21982600000001</v>
      </c>
      <c r="I930">
        <v>30.801096999999999</v>
      </c>
      <c r="J930" t="s">
        <v>3</v>
      </c>
      <c r="K930">
        <v>379.56133399999999</v>
      </c>
      <c r="L930">
        <v>30.779392000000001</v>
      </c>
      <c r="M930" t="s">
        <v>4</v>
      </c>
      <c r="N930">
        <v>26.845696</v>
      </c>
      <c r="O930">
        <v>0.31580999999999998</v>
      </c>
      <c r="P930" t="s">
        <v>5</v>
      </c>
      <c r="Q930">
        <v>72.363022000000001</v>
      </c>
      <c r="R930">
        <v>2.1448670000000001</v>
      </c>
      <c r="S930" t="s">
        <v>6</v>
      </c>
      <c r="T930">
        <v>27.022988000000002</v>
      </c>
      <c r="U930">
        <v>0.19367799999999999</v>
      </c>
      <c r="V930" t="s">
        <v>7</v>
      </c>
      <c r="W930">
        <v>11.556566</v>
      </c>
      <c r="X930">
        <v>9.3988000000000002E-2</v>
      </c>
      <c r="Y930" t="s">
        <v>8</v>
      </c>
      <c r="Z930">
        <v>23.897183999999999</v>
      </c>
      <c r="AA930">
        <v>1.1456649999999999</v>
      </c>
      <c r="AB930" t="s">
        <v>9</v>
      </c>
      <c r="AC930">
        <v>273.53895199999999</v>
      </c>
      <c r="AD930">
        <v>14.35966</v>
      </c>
      <c r="AE930" t="s">
        <v>10</v>
      </c>
      <c r="AF930">
        <v>1.238E-3</v>
      </c>
      <c r="AG930">
        <v>0</v>
      </c>
      <c r="AH930" t="s">
        <v>11</v>
      </c>
      <c r="AI930">
        <v>0.99515200000000004</v>
      </c>
      <c r="AJ930">
        <v>0</v>
      </c>
      <c r="AK930" t="s">
        <v>12</v>
      </c>
      <c r="AL930">
        <v>0.04</v>
      </c>
      <c r="AM930">
        <v>3.8399999999999997E-2</v>
      </c>
    </row>
    <row r="931" spans="1:39" x14ac:dyDescent="0.25">
      <c r="A931" t="s">
        <v>210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425.163388</v>
      </c>
      <c r="I931">
        <v>33.500467999999998</v>
      </c>
      <c r="J931" t="s">
        <v>3</v>
      </c>
      <c r="K931">
        <v>421.09851400000002</v>
      </c>
      <c r="L931">
        <v>33.496918999999998</v>
      </c>
      <c r="M931" t="s">
        <v>4</v>
      </c>
      <c r="N931">
        <v>29.829142000000001</v>
      </c>
      <c r="O931">
        <v>0.32405400000000001</v>
      </c>
      <c r="P931" t="s">
        <v>5</v>
      </c>
      <c r="Q931">
        <v>80.399382000000003</v>
      </c>
      <c r="R931">
        <v>2.6968390000000002</v>
      </c>
      <c r="S931" t="s">
        <v>6</v>
      </c>
      <c r="T931">
        <v>30.022948</v>
      </c>
      <c r="U931">
        <v>0.20647499999999999</v>
      </c>
      <c r="V931" t="s">
        <v>7</v>
      </c>
      <c r="W931">
        <v>12.839776000000001</v>
      </c>
      <c r="X931">
        <v>0.103434</v>
      </c>
      <c r="Y931" t="s">
        <v>8</v>
      </c>
      <c r="Z931">
        <v>26.550798</v>
      </c>
      <c r="AA931">
        <v>1.4947349999999999</v>
      </c>
      <c r="AB931" t="s">
        <v>9</v>
      </c>
      <c r="AC931">
        <v>303.29868800000003</v>
      </c>
      <c r="AD931">
        <v>15.1318</v>
      </c>
      <c r="AE931" t="s">
        <v>10</v>
      </c>
      <c r="AF931">
        <v>1.237E-3</v>
      </c>
      <c r="AG931">
        <v>0</v>
      </c>
      <c r="AH931" t="s">
        <v>11</v>
      </c>
      <c r="AI931">
        <v>0.99515200000000004</v>
      </c>
      <c r="AJ931">
        <v>0</v>
      </c>
      <c r="AK931" t="s">
        <v>12</v>
      </c>
      <c r="AL931">
        <v>0.06</v>
      </c>
      <c r="AM931">
        <v>5.6399999999999999E-2</v>
      </c>
    </row>
    <row r="932" spans="1:39" x14ac:dyDescent="0.25">
      <c r="A932" t="s">
        <v>210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467.10595999999998</v>
      </c>
      <c r="I932">
        <v>37.337026999999999</v>
      </c>
      <c r="J932" t="s">
        <v>3</v>
      </c>
      <c r="K932">
        <v>462.63691</v>
      </c>
      <c r="L932">
        <v>37.365718000000001</v>
      </c>
      <c r="M932" t="s">
        <v>4</v>
      </c>
      <c r="N932">
        <v>32.809443999999999</v>
      </c>
      <c r="O932">
        <v>0.341034</v>
      </c>
      <c r="P932" t="s">
        <v>5</v>
      </c>
      <c r="Q932">
        <v>88.442595999999995</v>
      </c>
      <c r="R932">
        <v>3.2089819999999998</v>
      </c>
      <c r="S932" t="s">
        <v>6</v>
      </c>
      <c r="T932">
        <v>33.024768000000002</v>
      </c>
      <c r="U932">
        <v>0.22875300000000001</v>
      </c>
      <c r="V932" t="s">
        <v>7</v>
      </c>
      <c r="W932">
        <v>14.126498</v>
      </c>
      <c r="X932">
        <v>0.12092899999999999</v>
      </c>
      <c r="Y932" t="s">
        <v>8</v>
      </c>
      <c r="Z932">
        <v>29.202994</v>
      </c>
      <c r="AA932">
        <v>1.7428129999999999</v>
      </c>
      <c r="AB932" t="s">
        <v>9</v>
      </c>
      <c r="AC932">
        <v>333.05450400000001</v>
      </c>
      <c r="AD932">
        <v>16.849546</v>
      </c>
      <c r="AE932" t="s">
        <v>10</v>
      </c>
      <c r="AF932">
        <v>1.235E-3</v>
      </c>
      <c r="AG932">
        <v>0</v>
      </c>
      <c r="AH932" t="s">
        <v>11</v>
      </c>
      <c r="AI932">
        <v>0.99515200000000004</v>
      </c>
      <c r="AJ932">
        <v>0</v>
      </c>
      <c r="AK932" t="s">
        <v>12</v>
      </c>
      <c r="AL932">
        <v>0.08</v>
      </c>
      <c r="AM932">
        <v>7.3599999999999999E-2</v>
      </c>
    </row>
    <row r="933" spans="1:39" x14ac:dyDescent="0.25">
      <c r="A933" t="s">
        <v>210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509.18111599999997</v>
      </c>
      <c r="I933">
        <v>45.560811999999999</v>
      </c>
      <c r="J933" t="s">
        <v>3</v>
      </c>
      <c r="K933">
        <v>504.30879599999997</v>
      </c>
      <c r="L933">
        <v>45.723678999999997</v>
      </c>
      <c r="M933" t="s">
        <v>4</v>
      </c>
      <c r="N933">
        <v>35.803164000000002</v>
      </c>
      <c r="O933">
        <v>0.40149000000000001</v>
      </c>
      <c r="P933" t="s">
        <v>5</v>
      </c>
      <c r="Q933">
        <v>96.508899999999997</v>
      </c>
      <c r="R933">
        <v>3.7798690000000001</v>
      </c>
      <c r="S933" t="s">
        <v>6</v>
      </c>
      <c r="T933">
        <v>36.034573999999999</v>
      </c>
      <c r="U933">
        <v>0.24838499999999999</v>
      </c>
      <c r="V933" t="s">
        <v>7</v>
      </c>
      <c r="W933">
        <v>15.42629</v>
      </c>
      <c r="X933">
        <v>0.149448</v>
      </c>
      <c r="Y933" t="s">
        <v>8</v>
      </c>
      <c r="Z933">
        <v>31.852181999999999</v>
      </c>
      <c r="AA933">
        <v>1.989714</v>
      </c>
      <c r="AB933" t="s">
        <v>9</v>
      </c>
      <c r="AC933">
        <v>362.906092</v>
      </c>
      <c r="AD933">
        <v>21.034621000000001</v>
      </c>
      <c r="AE933" t="s">
        <v>10</v>
      </c>
      <c r="AF933">
        <v>1.235E-3</v>
      </c>
      <c r="AG933">
        <v>0</v>
      </c>
      <c r="AH933" t="s">
        <v>11</v>
      </c>
      <c r="AI933">
        <v>0.99515200000000004</v>
      </c>
      <c r="AJ933">
        <v>0</v>
      </c>
      <c r="AK933" t="s">
        <v>12</v>
      </c>
      <c r="AL933">
        <v>0.1</v>
      </c>
      <c r="AM933">
        <v>0.09</v>
      </c>
    </row>
    <row r="934" spans="1:39" x14ac:dyDescent="0.25">
      <c r="A934" t="s">
        <v>210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550.97536000000002</v>
      </c>
      <c r="I934">
        <v>48.714585</v>
      </c>
      <c r="J934" t="s">
        <v>3</v>
      </c>
      <c r="K934">
        <v>545.69692399999997</v>
      </c>
      <c r="L934">
        <v>48.866013000000002</v>
      </c>
      <c r="M934" t="s">
        <v>4</v>
      </c>
      <c r="N934">
        <v>38.7834</v>
      </c>
      <c r="O934">
        <v>0.43324099999999999</v>
      </c>
      <c r="P934" t="s">
        <v>5</v>
      </c>
      <c r="Q934">
        <v>104.52426800000001</v>
      </c>
      <c r="R934">
        <v>4.2958170000000004</v>
      </c>
      <c r="S934" t="s">
        <v>6</v>
      </c>
      <c r="T934">
        <v>39.033965999999999</v>
      </c>
      <c r="U934">
        <v>0.27466200000000002</v>
      </c>
      <c r="V934" t="s">
        <v>7</v>
      </c>
      <c r="W934">
        <v>16.70044</v>
      </c>
      <c r="X934">
        <v>0.15479299999999999</v>
      </c>
      <c r="Y934" t="s">
        <v>8</v>
      </c>
      <c r="Z934">
        <v>34.498235999999999</v>
      </c>
      <c r="AA934">
        <v>2.3166899999999999</v>
      </c>
      <c r="AB934" t="s">
        <v>9</v>
      </c>
      <c r="AC934">
        <v>392.54406999999998</v>
      </c>
      <c r="AD934">
        <v>21.940822000000001</v>
      </c>
      <c r="AE934" t="s">
        <v>10</v>
      </c>
      <c r="AF934">
        <v>1.235E-3</v>
      </c>
      <c r="AG934">
        <v>0</v>
      </c>
      <c r="AH934" t="s">
        <v>11</v>
      </c>
      <c r="AI934">
        <v>0.99515299999999995</v>
      </c>
      <c r="AJ934">
        <v>0</v>
      </c>
      <c r="AK934" t="s">
        <v>12</v>
      </c>
      <c r="AL934">
        <v>0.14000000000000001</v>
      </c>
      <c r="AM934">
        <v>0.16039999999999999</v>
      </c>
    </row>
    <row r="935" spans="1:39" x14ac:dyDescent="0.25">
      <c r="A935" t="s">
        <v>210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592.74494600000003</v>
      </c>
      <c r="I935">
        <v>53.322839000000002</v>
      </c>
      <c r="J935" t="s">
        <v>3</v>
      </c>
      <c r="K935">
        <v>587.060564</v>
      </c>
      <c r="L935">
        <v>53.418895999999997</v>
      </c>
      <c r="M935" t="s">
        <v>4</v>
      </c>
      <c r="N935">
        <v>41.760809999999999</v>
      </c>
      <c r="O935">
        <v>0.46906999999999999</v>
      </c>
      <c r="P935" t="s">
        <v>5</v>
      </c>
      <c r="Q935">
        <v>112.568994</v>
      </c>
      <c r="R935">
        <v>4.9321739999999998</v>
      </c>
      <c r="S935" t="s">
        <v>6</v>
      </c>
      <c r="T935">
        <v>42.041952000000002</v>
      </c>
      <c r="U935">
        <v>0.31279499999999999</v>
      </c>
      <c r="V935" t="s">
        <v>7</v>
      </c>
      <c r="W935">
        <v>17.983694</v>
      </c>
      <c r="X935">
        <v>0.16930999999999999</v>
      </c>
      <c r="Y935" t="s">
        <v>8</v>
      </c>
      <c r="Z935">
        <v>37.155824000000003</v>
      </c>
      <c r="AA935">
        <v>2.6823450000000002</v>
      </c>
      <c r="AB935" t="s">
        <v>9</v>
      </c>
      <c r="AC935">
        <v>422.12916999999999</v>
      </c>
      <c r="AD935">
        <v>23.608861999999998</v>
      </c>
      <c r="AE935" t="s">
        <v>10</v>
      </c>
      <c r="AF935">
        <v>1.2340000000000001E-3</v>
      </c>
      <c r="AG935">
        <v>0</v>
      </c>
      <c r="AH935" t="s">
        <v>11</v>
      </c>
      <c r="AI935">
        <v>0.99515299999999995</v>
      </c>
      <c r="AJ935">
        <v>0</v>
      </c>
      <c r="AK935" t="s">
        <v>12</v>
      </c>
      <c r="AL935">
        <v>0.16</v>
      </c>
      <c r="AM935">
        <v>0.1744</v>
      </c>
    </row>
    <row r="936" spans="1:39" x14ac:dyDescent="0.25">
      <c r="A936" t="s">
        <v>210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634.38395000000003</v>
      </c>
      <c r="I936">
        <v>55.227518000000003</v>
      </c>
      <c r="J936" t="s">
        <v>3</v>
      </c>
      <c r="K936">
        <v>628.29333199999996</v>
      </c>
      <c r="L936">
        <v>55.312275</v>
      </c>
      <c r="M936" t="s">
        <v>4</v>
      </c>
      <c r="N936">
        <v>44.737400000000001</v>
      </c>
      <c r="O936">
        <v>0.47913800000000001</v>
      </c>
      <c r="P936" t="s">
        <v>5</v>
      </c>
      <c r="Q936">
        <v>120.58270400000001</v>
      </c>
      <c r="R936">
        <v>5.1982460000000001</v>
      </c>
      <c r="S936" t="s">
        <v>6</v>
      </c>
      <c r="T936">
        <v>45.045287999999999</v>
      </c>
      <c r="U936">
        <v>0.33109899999999998</v>
      </c>
      <c r="V936" t="s">
        <v>7</v>
      </c>
      <c r="W936">
        <v>19.261336</v>
      </c>
      <c r="X936">
        <v>0.176126</v>
      </c>
      <c r="Y936" t="s">
        <v>8</v>
      </c>
      <c r="Z936">
        <v>39.795068000000001</v>
      </c>
      <c r="AA936">
        <v>2.8769840000000002</v>
      </c>
      <c r="AB936" t="s">
        <v>9</v>
      </c>
      <c r="AC936">
        <v>451.616804</v>
      </c>
      <c r="AD936">
        <v>24.650449999999999</v>
      </c>
      <c r="AE936" t="s">
        <v>10</v>
      </c>
      <c r="AF936">
        <v>1.2340000000000001E-3</v>
      </c>
      <c r="AG936">
        <v>0</v>
      </c>
      <c r="AH936" t="s">
        <v>11</v>
      </c>
      <c r="AI936">
        <v>0.99515299999999995</v>
      </c>
      <c r="AJ936">
        <v>0</v>
      </c>
      <c r="AK936" t="s">
        <v>12</v>
      </c>
      <c r="AL936">
        <v>0.16</v>
      </c>
      <c r="AM936">
        <v>0.1744</v>
      </c>
    </row>
    <row r="937" spans="1:39" x14ac:dyDescent="0.25">
      <c r="A937" t="s">
        <v>210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675.99890400000004</v>
      </c>
      <c r="I937">
        <v>58.216740999999999</v>
      </c>
      <c r="J937" t="s">
        <v>3</v>
      </c>
      <c r="K937">
        <v>669.50254600000005</v>
      </c>
      <c r="L937">
        <v>58.310031000000002</v>
      </c>
      <c r="M937" t="s">
        <v>4</v>
      </c>
      <c r="N937">
        <v>47.706139999999998</v>
      </c>
      <c r="O937">
        <v>0.48638799999999999</v>
      </c>
      <c r="P937" t="s">
        <v>5</v>
      </c>
      <c r="Q937">
        <v>128.59107399999999</v>
      </c>
      <c r="R937">
        <v>5.6500830000000004</v>
      </c>
      <c r="S937" t="s">
        <v>6</v>
      </c>
      <c r="T937">
        <v>48.042994</v>
      </c>
      <c r="U937">
        <v>0.371396</v>
      </c>
      <c r="V937" t="s">
        <v>7</v>
      </c>
      <c r="W937">
        <v>20.546551999999998</v>
      </c>
      <c r="X937">
        <v>0.194637</v>
      </c>
      <c r="Y937" t="s">
        <v>8</v>
      </c>
      <c r="Z937">
        <v>42.425108000000002</v>
      </c>
      <c r="AA937">
        <v>3.090827</v>
      </c>
      <c r="AB937" t="s">
        <v>9</v>
      </c>
      <c r="AC937">
        <v>481.09487200000001</v>
      </c>
      <c r="AD937">
        <v>25.718986999999998</v>
      </c>
      <c r="AE937" t="s">
        <v>10</v>
      </c>
      <c r="AF937">
        <v>1.2329999999999999E-3</v>
      </c>
      <c r="AG937">
        <v>0</v>
      </c>
      <c r="AH937" t="s">
        <v>11</v>
      </c>
      <c r="AI937">
        <v>0.99515299999999995</v>
      </c>
      <c r="AJ937">
        <v>0</v>
      </c>
      <c r="AK937" t="s">
        <v>12</v>
      </c>
      <c r="AL937">
        <v>0.26</v>
      </c>
      <c r="AM937">
        <v>0.27239999999999998</v>
      </c>
    </row>
    <row r="938" spans="1:39" x14ac:dyDescent="0.25">
      <c r="A938" t="s">
        <v>210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717.62690999999995</v>
      </c>
      <c r="I938">
        <v>60.351128000000003</v>
      </c>
      <c r="J938" t="s">
        <v>3</v>
      </c>
      <c r="K938">
        <v>710.725054</v>
      </c>
      <c r="L938">
        <v>60.463182000000003</v>
      </c>
      <c r="M938" t="s">
        <v>4</v>
      </c>
      <c r="N938">
        <v>50.677231999999997</v>
      </c>
      <c r="O938">
        <v>0.48862899999999998</v>
      </c>
      <c r="P938" t="s">
        <v>5</v>
      </c>
      <c r="Q938">
        <v>136.63198600000001</v>
      </c>
      <c r="R938">
        <v>5.7588929999999996</v>
      </c>
      <c r="S938" t="s">
        <v>6</v>
      </c>
      <c r="T938">
        <v>51.054344</v>
      </c>
      <c r="U938">
        <v>0.37110199999999999</v>
      </c>
      <c r="V938" t="s">
        <v>7</v>
      </c>
      <c r="W938">
        <v>21.831876000000001</v>
      </c>
      <c r="X938">
        <v>0.20069300000000001</v>
      </c>
      <c r="Y938" t="s">
        <v>8</v>
      </c>
      <c r="Z938">
        <v>45.068441999999997</v>
      </c>
      <c r="AA938">
        <v>3.2256010000000002</v>
      </c>
      <c r="AB938" t="s">
        <v>9</v>
      </c>
      <c r="AC938">
        <v>510.55020999999999</v>
      </c>
      <c r="AD938">
        <v>27.452833999999999</v>
      </c>
      <c r="AE938" t="s">
        <v>10</v>
      </c>
      <c r="AF938">
        <v>1.2329999999999999E-3</v>
      </c>
      <c r="AG938">
        <v>0</v>
      </c>
      <c r="AH938" t="s">
        <v>11</v>
      </c>
      <c r="AI938">
        <v>0.99515299999999995</v>
      </c>
      <c r="AJ938">
        <v>0</v>
      </c>
      <c r="AK938" t="s">
        <v>12</v>
      </c>
      <c r="AL938">
        <v>0.36</v>
      </c>
      <c r="AM938">
        <v>0.35039999999999999</v>
      </c>
    </row>
    <row r="939" spans="1:39" x14ac:dyDescent="0.25">
      <c r="A939" t="s">
        <v>210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759.34707400000002</v>
      </c>
      <c r="I939">
        <v>62.629009000000003</v>
      </c>
      <c r="J939" t="s">
        <v>3</v>
      </c>
      <c r="K939">
        <v>752.038636</v>
      </c>
      <c r="L939">
        <v>62.699902999999999</v>
      </c>
      <c r="M939" t="s">
        <v>4</v>
      </c>
      <c r="N939">
        <v>53.649121999999998</v>
      </c>
      <c r="O939">
        <v>0.49714799999999998</v>
      </c>
      <c r="P939" t="s">
        <v>5</v>
      </c>
      <c r="Q939">
        <v>144.689976</v>
      </c>
      <c r="R939">
        <v>6.1782890000000004</v>
      </c>
      <c r="S939" t="s">
        <v>6</v>
      </c>
      <c r="T939">
        <v>54.053336000000002</v>
      </c>
      <c r="U939">
        <v>0.39768199999999998</v>
      </c>
      <c r="V939" t="s">
        <v>7</v>
      </c>
      <c r="W939">
        <v>23.128177999999998</v>
      </c>
      <c r="X939">
        <v>0.20752699999999999</v>
      </c>
      <c r="Y939" t="s">
        <v>8</v>
      </c>
      <c r="Z939">
        <v>47.737043999999997</v>
      </c>
      <c r="AA939">
        <v>3.491301</v>
      </c>
      <c r="AB939" t="s">
        <v>9</v>
      </c>
      <c r="AC939">
        <v>540.07766800000002</v>
      </c>
      <c r="AD939">
        <v>28.409614999999999</v>
      </c>
      <c r="AE939" t="s">
        <v>10</v>
      </c>
      <c r="AF939">
        <v>1.232E-3</v>
      </c>
      <c r="AG939">
        <v>0</v>
      </c>
      <c r="AH939" t="s">
        <v>11</v>
      </c>
      <c r="AI939">
        <v>0.99515299999999995</v>
      </c>
      <c r="AJ939">
        <v>0</v>
      </c>
      <c r="AK939" t="s">
        <v>12</v>
      </c>
      <c r="AL939">
        <v>0.44</v>
      </c>
      <c r="AM939">
        <v>0.44640000000000002</v>
      </c>
    </row>
    <row r="940" spans="1:39" x14ac:dyDescent="0.25">
      <c r="A940" t="s">
        <v>210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800.93159600000001</v>
      </c>
      <c r="I940">
        <v>65.982657000000003</v>
      </c>
      <c r="J940" t="s">
        <v>3</v>
      </c>
      <c r="K940">
        <v>793.21801800000003</v>
      </c>
      <c r="L940">
        <v>66.093051000000003</v>
      </c>
      <c r="M940" t="s">
        <v>4</v>
      </c>
      <c r="N940">
        <v>56.623381999999999</v>
      </c>
      <c r="O940">
        <v>0.51444299999999998</v>
      </c>
      <c r="P940" t="s">
        <v>5</v>
      </c>
      <c r="Q940">
        <v>152.723894</v>
      </c>
      <c r="R940">
        <v>6.5390499999999996</v>
      </c>
      <c r="S940" t="s">
        <v>6</v>
      </c>
      <c r="T940">
        <v>57.045062000000001</v>
      </c>
      <c r="U940">
        <v>0.42310500000000001</v>
      </c>
      <c r="V940" t="s">
        <v>7</v>
      </c>
      <c r="W940">
        <v>24.418182000000002</v>
      </c>
      <c r="X940">
        <v>0.21831400000000001</v>
      </c>
      <c r="Y940" t="s">
        <v>8</v>
      </c>
      <c r="Z940">
        <v>50.392240000000001</v>
      </c>
      <c r="AA940">
        <v>3.7793909999999999</v>
      </c>
      <c r="AB940" t="s">
        <v>9</v>
      </c>
      <c r="AC940">
        <v>569.49496599999998</v>
      </c>
      <c r="AD940">
        <v>30.045344</v>
      </c>
      <c r="AE940" t="s">
        <v>10</v>
      </c>
      <c r="AF940">
        <v>1.232E-3</v>
      </c>
      <c r="AG940">
        <v>0</v>
      </c>
      <c r="AH940" t="s">
        <v>11</v>
      </c>
      <c r="AI940">
        <v>0.99515299999999995</v>
      </c>
      <c r="AJ940">
        <v>0</v>
      </c>
      <c r="AK940" t="s">
        <v>12</v>
      </c>
      <c r="AL940">
        <v>0.52</v>
      </c>
      <c r="AM940">
        <v>0.48959999999999998</v>
      </c>
    </row>
    <row r="941" spans="1:39" x14ac:dyDescent="0.25">
      <c r="A941" t="s">
        <v>210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842.52785600000004</v>
      </c>
      <c r="I941">
        <v>70.259921000000006</v>
      </c>
      <c r="J941" t="s">
        <v>3</v>
      </c>
      <c r="K941">
        <v>834.40849800000001</v>
      </c>
      <c r="L941">
        <v>70.407021</v>
      </c>
      <c r="M941" t="s">
        <v>4</v>
      </c>
      <c r="N941">
        <v>59.596266</v>
      </c>
      <c r="O941">
        <v>0.54320400000000002</v>
      </c>
      <c r="P941" t="s">
        <v>5</v>
      </c>
      <c r="Q941">
        <v>160.76917399999999</v>
      </c>
      <c r="R941">
        <v>6.8602379999999998</v>
      </c>
      <c r="S941" t="s">
        <v>6</v>
      </c>
      <c r="T941">
        <v>60.0471</v>
      </c>
      <c r="U941">
        <v>0.42535499999999998</v>
      </c>
      <c r="V941" t="s">
        <v>7</v>
      </c>
      <c r="W941">
        <v>25.698698</v>
      </c>
      <c r="X941">
        <v>0.23971700000000001</v>
      </c>
      <c r="Y941" t="s">
        <v>8</v>
      </c>
      <c r="Z941">
        <v>53.057490000000001</v>
      </c>
      <c r="AA941">
        <v>4.00901</v>
      </c>
      <c r="AB941" t="s">
        <v>9</v>
      </c>
      <c r="AC941">
        <v>598.91088999999999</v>
      </c>
      <c r="AD941">
        <v>32.151837</v>
      </c>
      <c r="AE941" t="s">
        <v>10</v>
      </c>
      <c r="AF941">
        <v>1.2310000000000001E-3</v>
      </c>
      <c r="AG941">
        <v>0</v>
      </c>
      <c r="AH941" t="s">
        <v>11</v>
      </c>
      <c r="AI941">
        <v>0.99515299999999995</v>
      </c>
      <c r="AJ941">
        <v>0</v>
      </c>
      <c r="AK941" t="s">
        <v>12</v>
      </c>
      <c r="AL941">
        <v>0.56000000000000005</v>
      </c>
      <c r="AM941">
        <v>0.4864</v>
      </c>
    </row>
    <row r="942" spans="1:39" x14ac:dyDescent="0.25">
      <c r="A942" t="s">
        <v>211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28.053879999999999</v>
      </c>
      <c r="I942">
        <v>0.28321800000000003</v>
      </c>
      <c r="J942" t="s">
        <v>3</v>
      </c>
      <c r="K942">
        <v>27.622237999999999</v>
      </c>
      <c r="L942">
        <v>0.29136000000000001</v>
      </c>
      <c r="M942" t="s">
        <v>4</v>
      </c>
      <c r="N942">
        <v>3.1125440000000002</v>
      </c>
      <c r="O942">
        <v>1.6008000000000001E-2</v>
      </c>
      <c r="P942" t="s">
        <v>5</v>
      </c>
      <c r="Q942">
        <v>0.409298</v>
      </c>
      <c r="R942">
        <v>1.05E-4</v>
      </c>
      <c r="S942" t="s">
        <v>6</v>
      </c>
      <c r="T942">
        <v>20.378615</v>
      </c>
      <c r="U942">
        <v>0.153693</v>
      </c>
      <c r="V942" t="s">
        <v>7</v>
      </c>
      <c r="W942">
        <v>3.7766000000000001E-2</v>
      </c>
      <c r="X942">
        <v>8.5000000000000006E-5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2.892E-3</v>
      </c>
      <c r="AG942">
        <v>6.9999999999999999E-6</v>
      </c>
      <c r="AH942" t="s">
        <v>11</v>
      </c>
      <c r="AI942">
        <v>0.99487499999999995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211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55.676836000000002</v>
      </c>
      <c r="I943">
        <v>0.70169400000000004</v>
      </c>
      <c r="J943" t="s">
        <v>3</v>
      </c>
      <c r="K943">
        <v>54.822563000000002</v>
      </c>
      <c r="L943">
        <v>0.73513799999999996</v>
      </c>
      <c r="M943" t="s">
        <v>4</v>
      </c>
      <c r="N943">
        <v>6.2426320000000004</v>
      </c>
      <c r="O943">
        <v>5.8377999999999999E-2</v>
      </c>
      <c r="P943" t="s">
        <v>5</v>
      </c>
      <c r="Q943">
        <v>0.81456799999999996</v>
      </c>
      <c r="R943">
        <v>1.8100000000000001E-4</v>
      </c>
      <c r="S943" t="s">
        <v>6</v>
      </c>
      <c r="T943">
        <v>40.431314999999998</v>
      </c>
      <c r="U943">
        <v>0.23974300000000001</v>
      </c>
      <c r="V943" t="s">
        <v>7</v>
      </c>
      <c r="W943">
        <v>7.2756000000000001E-2</v>
      </c>
      <c r="X943">
        <v>1.8599999999999999E-4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1.4610000000000001E-3</v>
      </c>
      <c r="AG943">
        <v>0</v>
      </c>
      <c r="AH943" t="s">
        <v>11</v>
      </c>
      <c r="AI943">
        <v>0.99507599999999996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211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83.172043000000002</v>
      </c>
      <c r="I944">
        <v>1.0419879999999999</v>
      </c>
      <c r="J944" t="s">
        <v>3</v>
      </c>
      <c r="K944">
        <v>81.900535000000005</v>
      </c>
      <c r="L944">
        <v>1.0721970000000001</v>
      </c>
      <c r="M944" t="s">
        <v>4</v>
      </c>
      <c r="N944">
        <v>9.3623670000000008</v>
      </c>
      <c r="O944">
        <v>7.9795000000000005E-2</v>
      </c>
      <c r="P944" t="s">
        <v>5</v>
      </c>
      <c r="Q944">
        <v>1.220442</v>
      </c>
      <c r="R944">
        <v>1.7200000000000001E-4</v>
      </c>
      <c r="S944" t="s">
        <v>6</v>
      </c>
      <c r="T944">
        <v>60.416826</v>
      </c>
      <c r="U944">
        <v>0.27530100000000002</v>
      </c>
      <c r="V944" t="s">
        <v>7</v>
      </c>
      <c r="W944">
        <v>0.1069</v>
      </c>
      <c r="X944">
        <v>3.01E-4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1.317E-3</v>
      </c>
      <c r="AG944">
        <v>0</v>
      </c>
      <c r="AH944" t="s">
        <v>11</v>
      </c>
      <c r="AI944">
        <v>0.99510200000000004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211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110.620442</v>
      </c>
      <c r="I945">
        <v>1.147081</v>
      </c>
      <c r="J945" t="s">
        <v>3</v>
      </c>
      <c r="K945">
        <v>108.924949</v>
      </c>
      <c r="L945">
        <v>1.1637329999999999</v>
      </c>
      <c r="M945" t="s">
        <v>4</v>
      </c>
      <c r="N945">
        <v>12.466132999999999</v>
      </c>
      <c r="O945">
        <v>8.8747999999999994E-2</v>
      </c>
      <c r="P945" t="s">
        <v>5</v>
      </c>
      <c r="Q945">
        <v>1.626841</v>
      </c>
      <c r="R945">
        <v>1.84E-4</v>
      </c>
      <c r="S945" t="s">
        <v>6</v>
      </c>
      <c r="T945">
        <v>80.380464000000003</v>
      </c>
      <c r="U945">
        <v>0.35644199999999998</v>
      </c>
      <c r="V945" t="s">
        <v>7</v>
      </c>
      <c r="W945">
        <v>0.140766</v>
      </c>
      <c r="X945">
        <v>3.4600000000000001E-4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1.2869999999999999E-3</v>
      </c>
      <c r="AG945">
        <v>0</v>
      </c>
      <c r="AH945" t="s">
        <v>11</v>
      </c>
      <c r="AI945">
        <v>0.99514100000000005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211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138.08354499999999</v>
      </c>
      <c r="I946">
        <v>1.1754180000000001</v>
      </c>
      <c r="J946" t="s">
        <v>3</v>
      </c>
      <c r="K946">
        <v>135.96673799999999</v>
      </c>
      <c r="L946">
        <v>1.186841</v>
      </c>
      <c r="M946" t="s">
        <v>4</v>
      </c>
      <c r="N946">
        <v>15.575246999999999</v>
      </c>
      <c r="O946">
        <v>0.107806</v>
      </c>
      <c r="P946" t="s">
        <v>5</v>
      </c>
      <c r="Q946">
        <v>2.0327099999999998</v>
      </c>
      <c r="R946">
        <v>3.0499999999999999E-4</v>
      </c>
      <c r="S946" t="s">
        <v>6</v>
      </c>
      <c r="T946">
        <v>100.36665000000001</v>
      </c>
      <c r="U946">
        <v>0.38570700000000002</v>
      </c>
      <c r="V946" t="s">
        <v>7</v>
      </c>
      <c r="W946">
        <v>0.17421400000000001</v>
      </c>
      <c r="X946">
        <v>3.8900000000000002E-4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1.2719999999999999E-3</v>
      </c>
      <c r="AG946">
        <v>0</v>
      </c>
      <c r="AH946" t="s">
        <v>11</v>
      </c>
      <c r="AI946">
        <v>0.99514199999999997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211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165.51715899999999</v>
      </c>
      <c r="I947">
        <v>0.94907900000000001</v>
      </c>
      <c r="J947" t="s">
        <v>3</v>
      </c>
      <c r="K947">
        <v>162.981572</v>
      </c>
      <c r="L947">
        <v>0.95094199999999995</v>
      </c>
      <c r="M947" t="s">
        <v>4</v>
      </c>
      <c r="N947">
        <v>18.673451</v>
      </c>
      <c r="O947">
        <v>0.10729</v>
      </c>
      <c r="P947" t="s">
        <v>5</v>
      </c>
      <c r="Q947">
        <v>2.4394179999999999</v>
      </c>
      <c r="R947">
        <v>3.0699999999999998E-4</v>
      </c>
      <c r="S947" t="s">
        <v>6</v>
      </c>
      <c r="T947">
        <v>120.338539</v>
      </c>
      <c r="U947">
        <v>0.32857399999999998</v>
      </c>
      <c r="V947" t="s">
        <v>7</v>
      </c>
      <c r="W947">
        <v>0.20761199999999999</v>
      </c>
      <c r="X947">
        <v>4.0400000000000001E-4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1.2639999999999999E-3</v>
      </c>
      <c r="AG947">
        <v>0</v>
      </c>
      <c r="AH947" t="s">
        <v>11</v>
      </c>
      <c r="AI947">
        <v>0.99514400000000003</v>
      </c>
      <c r="AJ947">
        <v>0</v>
      </c>
      <c r="AK947" t="s">
        <v>12</v>
      </c>
      <c r="AL947">
        <v>0.02</v>
      </c>
      <c r="AM947">
        <v>1.9599999999999999E-2</v>
      </c>
    </row>
    <row r="948" spans="1:39" x14ac:dyDescent="0.25">
      <c r="A948" t="s">
        <v>211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193.01929899999999</v>
      </c>
      <c r="I948">
        <v>0.95521100000000003</v>
      </c>
      <c r="J948" t="s">
        <v>3</v>
      </c>
      <c r="K948">
        <v>190.06447199999999</v>
      </c>
      <c r="L948">
        <v>0.96968299999999996</v>
      </c>
      <c r="M948" t="s">
        <v>4</v>
      </c>
      <c r="N948">
        <v>21.791768999999999</v>
      </c>
      <c r="O948">
        <v>0.12132900000000001</v>
      </c>
      <c r="P948" t="s">
        <v>5</v>
      </c>
      <c r="Q948">
        <v>2.8442319999999999</v>
      </c>
      <c r="R948">
        <v>3.6900000000000002E-4</v>
      </c>
      <c r="S948" t="s">
        <v>6</v>
      </c>
      <c r="T948">
        <v>140.35049000000001</v>
      </c>
      <c r="U948">
        <v>0.34637499999999999</v>
      </c>
      <c r="V948" t="s">
        <v>7</v>
      </c>
      <c r="W948">
        <v>0.242178</v>
      </c>
      <c r="X948">
        <v>4.1300000000000001E-4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1.2409999999999999E-3</v>
      </c>
      <c r="AG948">
        <v>0</v>
      </c>
      <c r="AH948" t="s">
        <v>11</v>
      </c>
      <c r="AI948">
        <v>0.99514499999999995</v>
      </c>
      <c r="AJ948">
        <v>0</v>
      </c>
      <c r="AK948" t="s">
        <v>12</v>
      </c>
      <c r="AL948">
        <v>0.02</v>
      </c>
      <c r="AM948">
        <v>1.9599999999999999E-2</v>
      </c>
    </row>
    <row r="949" spans="1:39" x14ac:dyDescent="0.25">
      <c r="A949" t="s">
        <v>211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220.49574100000001</v>
      </c>
      <c r="I949">
        <v>1.0761799999999999</v>
      </c>
      <c r="J949" t="s">
        <v>3</v>
      </c>
      <c r="K949">
        <v>217.11912899999999</v>
      </c>
      <c r="L949">
        <v>1.095872</v>
      </c>
      <c r="M949" t="s">
        <v>4</v>
      </c>
      <c r="N949">
        <v>24.899332999999999</v>
      </c>
      <c r="O949">
        <v>0.125856</v>
      </c>
      <c r="P949" t="s">
        <v>5</v>
      </c>
      <c r="Q949">
        <v>3.2502939999999998</v>
      </c>
      <c r="R949">
        <v>4.26E-4</v>
      </c>
      <c r="S949" t="s">
        <v>6</v>
      </c>
      <c r="T949">
        <v>160.34249399999999</v>
      </c>
      <c r="U949">
        <v>0.43227199999999999</v>
      </c>
      <c r="V949" t="s">
        <v>7</v>
      </c>
      <c r="W949">
        <v>0.27579799999999999</v>
      </c>
      <c r="X949">
        <v>5.1199999999999998E-4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1.2390000000000001E-3</v>
      </c>
      <c r="AG949">
        <v>0</v>
      </c>
      <c r="AH949" t="s">
        <v>11</v>
      </c>
      <c r="AI949">
        <v>0.99520200000000003</v>
      </c>
      <c r="AJ949">
        <v>0</v>
      </c>
      <c r="AK949" t="s">
        <v>12</v>
      </c>
      <c r="AL949">
        <v>0.02</v>
      </c>
      <c r="AM949">
        <v>1.9599999999999999E-2</v>
      </c>
    </row>
    <row r="950" spans="1:39" x14ac:dyDescent="0.25">
      <c r="A950" t="s">
        <v>211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248.017528</v>
      </c>
      <c r="I950">
        <v>1.3993930000000001</v>
      </c>
      <c r="J950" t="s">
        <v>3</v>
      </c>
      <c r="K950">
        <v>244.217974</v>
      </c>
      <c r="L950">
        <v>1.413764</v>
      </c>
      <c r="M950" t="s">
        <v>4</v>
      </c>
      <c r="N950">
        <v>27.992574000000001</v>
      </c>
      <c r="O950">
        <v>0.12693599999999999</v>
      </c>
      <c r="P950" t="s">
        <v>5</v>
      </c>
      <c r="Q950">
        <v>3.656428</v>
      </c>
      <c r="R950">
        <v>4.6099999999999998E-4</v>
      </c>
      <c r="S950" t="s">
        <v>6</v>
      </c>
      <c r="T950">
        <v>180.40613400000001</v>
      </c>
      <c r="U950">
        <v>0.586507</v>
      </c>
      <c r="V950" t="s">
        <v>7</v>
      </c>
      <c r="W950">
        <v>0.30965199999999998</v>
      </c>
      <c r="X950">
        <v>5.7200000000000003E-4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1.238E-3</v>
      </c>
      <c r="AG950">
        <v>0</v>
      </c>
      <c r="AH950" t="s">
        <v>11</v>
      </c>
      <c r="AI950">
        <v>0.99520200000000003</v>
      </c>
      <c r="AJ950">
        <v>0</v>
      </c>
      <c r="AK950" t="s">
        <v>12</v>
      </c>
      <c r="AL950">
        <v>0.02</v>
      </c>
      <c r="AM950">
        <v>1.9599999999999999E-2</v>
      </c>
    </row>
    <row r="951" spans="1:39" x14ac:dyDescent="0.25">
      <c r="A951" t="s">
        <v>211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275.42610500000001</v>
      </c>
      <c r="I951">
        <v>1.606973</v>
      </c>
      <c r="J951" t="s">
        <v>3</v>
      </c>
      <c r="K951">
        <v>271.20507600000002</v>
      </c>
      <c r="L951">
        <v>1.6326350000000001</v>
      </c>
      <c r="M951" t="s">
        <v>4</v>
      </c>
      <c r="N951">
        <v>31.117208000000002</v>
      </c>
      <c r="O951">
        <v>0.151309</v>
      </c>
      <c r="P951" t="s">
        <v>5</v>
      </c>
      <c r="Q951">
        <v>4.0614020000000002</v>
      </c>
      <c r="R951">
        <v>6.9399999999999996E-4</v>
      </c>
      <c r="S951" t="s">
        <v>6</v>
      </c>
      <c r="T951">
        <v>200.34049400000001</v>
      </c>
      <c r="U951">
        <v>0.65524099999999996</v>
      </c>
      <c r="V951" t="s">
        <v>7</v>
      </c>
      <c r="W951">
        <v>0.34351399999999999</v>
      </c>
      <c r="X951">
        <v>7.7899999999999996E-4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1.237E-3</v>
      </c>
      <c r="AG951">
        <v>0</v>
      </c>
      <c r="AH951" t="s">
        <v>11</v>
      </c>
      <c r="AI951">
        <v>0.99520200000000003</v>
      </c>
      <c r="AJ951">
        <v>0</v>
      </c>
      <c r="AK951" t="s">
        <v>12</v>
      </c>
      <c r="AL951">
        <v>0.04</v>
      </c>
      <c r="AM951">
        <v>3.8399999999999997E-2</v>
      </c>
    </row>
    <row r="952" spans="1:39" x14ac:dyDescent="0.25">
      <c r="A952" t="s">
        <v>211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302.87532800000002</v>
      </c>
      <c r="I952">
        <v>1.949454</v>
      </c>
      <c r="J952" t="s">
        <v>3</v>
      </c>
      <c r="K952">
        <v>298.23106999999999</v>
      </c>
      <c r="L952">
        <v>1.9742919999999999</v>
      </c>
      <c r="M952" t="s">
        <v>4</v>
      </c>
      <c r="N952">
        <v>34.235416999999998</v>
      </c>
      <c r="O952">
        <v>0.15146999999999999</v>
      </c>
      <c r="P952" t="s">
        <v>5</v>
      </c>
      <c r="Q952">
        <v>4.465916</v>
      </c>
      <c r="R952">
        <v>7.7099999999999998E-4</v>
      </c>
      <c r="S952" t="s">
        <v>6</v>
      </c>
      <c r="T952">
        <v>220.326607</v>
      </c>
      <c r="U952">
        <v>0.88048999999999999</v>
      </c>
      <c r="V952" t="s">
        <v>7</v>
      </c>
      <c r="W952">
        <v>0.37807800000000003</v>
      </c>
      <c r="X952">
        <v>7.27E-4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1.2359999999999999E-3</v>
      </c>
      <c r="AG952">
        <v>0</v>
      </c>
      <c r="AH952" t="s">
        <v>11</v>
      </c>
      <c r="AI952">
        <v>0.99520200000000003</v>
      </c>
      <c r="AJ952">
        <v>0</v>
      </c>
      <c r="AK952" t="s">
        <v>12</v>
      </c>
      <c r="AL952">
        <v>0.04</v>
      </c>
      <c r="AM952">
        <v>3.8399999999999997E-2</v>
      </c>
    </row>
    <row r="953" spans="1:39" x14ac:dyDescent="0.25">
      <c r="A953" t="s">
        <v>211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330.37799200000001</v>
      </c>
      <c r="I953">
        <v>2.168024</v>
      </c>
      <c r="J953" t="s">
        <v>3</v>
      </c>
      <c r="K953">
        <v>325.314481</v>
      </c>
      <c r="L953">
        <v>2.1973050000000001</v>
      </c>
      <c r="M953" t="s">
        <v>4</v>
      </c>
      <c r="N953">
        <v>37.338377999999999</v>
      </c>
      <c r="O953">
        <v>0.15722900000000001</v>
      </c>
      <c r="P953" t="s">
        <v>5</v>
      </c>
      <c r="Q953">
        <v>4.8723789999999996</v>
      </c>
      <c r="R953">
        <v>7.8899999999999999E-4</v>
      </c>
      <c r="S953" t="s">
        <v>6</v>
      </c>
      <c r="T953">
        <v>240.378705</v>
      </c>
      <c r="U953">
        <v>1.04819</v>
      </c>
      <c r="V953" t="s">
        <v>7</v>
      </c>
      <c r="W953">
        <v>0.41193000000000002</v>
      </c>
      <c r="X953">
        <v>7.8799999999999996E-4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1.235E-3</v>
      </c>
      <c r="AG953">
        <v>0</v>
      </c>
      <c r="AH953" t="s">
        <v>11</v>
      </c>
      <c r="AI953">
        <v>0.99520200000000003</v>
      </c>
      <c r="AJ953">
        <v>0</v>
      </c>
      <c r="AK953" t="s">
        <v>12</v>
      </c>
      <c r="AL953">
        <v>0.06</v>
      </c>
      <c r="AM953">
        <v>5.6399999999999999E-2</v>
      </c>
    </row>
    <row r="954" spans="1:39" x14ac:dyDescent="0.25">
      <c r="A954" t="s">
        <v>211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357.92567100000002</v>
      </c>
      <c r="I954">
        <v>1.9678720000000001</v>
      </c>
      <c r="J954" t="s">
        <v>3</v>
      </c>
      <c r="K954">
        <v>352.44274000000001</v>
      </c>
      <c r="L954">
        <v>1.9708429999999999</v>
      </c>
      <c r="M954" t="s">
        <v>4</v>
      </c>
      <c r="N954">
        <v>40.489708999999998</v>
      </c>
      <c r="O954">
        <v>0.21759999999999999</v>
      </c>
      <c r="P954" t="s">
        <v>5</v>
      </c>
      <c r="Q954">
        <v>5.2744980000000004</v>
      </c>
      <c r="R954">
        <v>1.2539999999999999E-3</v>
      </c>
      <c r="S954" t="s">
        <v>6</v>
      </c>
      <c r="T954">
        <v>260.384545</v>
      </c>
      <c r="U954">
        <v>1.025155</v>
      </c>
      <c r="V954" t="s">
        <v>7</v>
      </c>
      <c r="W954">
        <v>0.44918400000000003</v>
      </c>
      <c r="X954">
        <v>9.6699999999999998E-4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1.2340000000000001E-3</v>
      </c>
      <c r="AG954">
        <v>0</v>
      </c>
      <c r="AH954" t="s">
        <v>11</v>
      </c>
      <c r="AI954">
        <v>0.99520200000000003</v>
      </c>
      <c r="AJ954">
        <v>0</v>
      </c>
      <c r="AK954" t="s">
        <v>12</v>
      </c>
      <c r="AL954">
        <v>0.1</v>
      </c>
      <c r="AM954">
        <v>0.09</v>
      </c>
    </row>
    <row r="955" spans="1:39" x14ac:dyDescent="0.25">
      <c r="A955" t="s">
        <v>211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385.47410500000001</v>
      </c>
      <c r="I955">
        <v>2.1711239999999998</v>
      </c>
      <c r="J955" t="s">
        <v>3</v>
      </c>
      <c r="K955">
        <v>379.57181700000001</v>
      </c>
      <c r="L955">
        <v>2.2166839999999999</v>
      </c>
      <c r="M955" t="s">
        <v>4</v>
      </c>
      <c r="N955">
        <v>43.617921000000003</v>
      </c>
      <c r="O955">
        <v>0.31119000000000002</v>
      </c>
      <c r="P955" t="s">
        <v>5</v>
      </c>
      <c r="Q955">
        <v>5.6792449999999999</v>
      </c>
      <c r="R955">
        <v>1.6329999999999999E-3</v>
      </c>
      <c r="S955" t="s">
        <v>6</v>
      </c>
      <c r="T955">
        <v>280.41826400000002</v>
      </c>
      <c r="U955">
        <v>0.91220800000000002</v>
      </c>
      <c r="V955" t="s">
        <v>7</v>
      </c>
      <c r="W955">
        <v>0.48493799999999998</v>
      </c>
      <c r="X955">
        <v>1.222E-3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1.2340000000000001E-3</v>
      </c>
      <c r="AG955">
        <v>0</v>
      </c>
      <c r="AH955" t="s">
        <v>11</v>
      </c>
      <c r="AI955">
        <v>0.99520200000000003</v>
      </c>
      <c r="AJ955">
        <v>0</v>
      </c>
      <c r="AK955" t="s">
        <v>12</v>
      </c>
      <c r="AL955">
        <v>0.1</v>
      </c>
      <c r="AM955">
        <v>0.09</v>
      </c>
    </row>
    <row r="956" spans="1:39" x14ac:dyDescent="0.25">
      <c r="A956" t="s">
        <v>211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412.96912099999997</v>
      </c>
      <c r="I956">
        <v>2.0221589999999998</v>
      </c>
      <c r="J956" t="s">
        <v>3</v>
      </c>
      <c r="K956">
        <v>406.646456</v>
      </c>
      <c r="L956">
        <v>2.080803</v>
      </c>
      <c r="M956" t="s">
        <v>4</v>
      </c>
      <c r="N956">
        <v>46.740093000000002</v>
      </c>
      <c r="O956">
        <v>0.31889699999999999</v>
      </c>
      <c r="P956" t="s">
        <v>5</v>
      </c>
      <c r="Q956">
        <v>6.0844149999999999</v>
      </c>
      <c r="R956">
        <v>1.6310000000000001E-3</v>
      </c>
      <c r="S956" t="s">
        <v>6</v>
      </c>
      <c r="T956">
        <v>300.41012499999999</v>
      </c>
      <c r="U956">
        <v>0.88893800000000001</v>
      </c>
      <c r="V956" t="s">
        <v>7</v>
      </c>
      <c r="W956">
        <v>0.51963599999999999</v>
      </c>
      <c r="X956">
        <v>1.444E-3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1.2329999999999999E-3</v>
      </c>
      <c r="AG956">
        <v>0</v>
      </c>
      <c r="AH956" t="s">
        <v>11</v>
      </c>
      <c r="AI956">
        <v>0.99520200000000003</v>
      </c>
      <c r="AJ956">
        <v>0</v>
      </c>
      <c r="AK956" t="s">
        <v>12</v>
      </c>
      <c r="AL956">
        <v>0.14000000000000001</v>
      </c>
      <c r="AM956">
        <v>0.12039999999999999</v>
      </c>
    </row>
    <row r="957" spans="1:39" x14ac:dyDescent="0.25">
      <c r="A957" t="s">
        <v>211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440.42022500000002</v>
      </c>
      <c r="I957">
        <v>2.336694</v>
      </c>
      <c r="J957" t="s">
        <v>3</v>
      </c>
      <c r="K957">
        <v>433.67390399999999</v>
      </c>
      <c r="L957">
        <v>2.381596</v>
      </c>
      <c r="M957" t="s">
        <v>4</v>
      </c>
      <c r="N957">
        <v>49.84449</v>
      </c>
      <c r="O957">
        <v>0.32858399999999999</v>
      </c>
      <c r="P957" t="s">
        <v>5</v>
      </c>
      <c r="Q957">
        <v>6.4896060000000002</v>
      </c>
      <c r="R957">
        <v>1.6999999999999999E-3</v>
      </c>
      <c r="S957" t="s">
        <v>6</v>
      </c>
      <c r="T957">
        <v>320.41224</v>
      </c>
      <c r="U957">
        <v>1.064203</v>
      </c>
      <c r="V957" t="s">
        <v>7</v>
      </c>
      <c r="W957">
        <v>0.55339400000000005</v>
      </c>
      <c r="X957">
        <v>1.5479999999999999E-3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1.2329999999999999E-3</v>
      </c>
      <c r="AG957">
        <v>0</v>
      </c>
      <c r="AH957" t="s">
        <v>11</v>
      </c>
      <c r="AI957">
        <v>0.99520200000000003</v>
      </c>
      <c r="AJ957">
        <v>0</v>
      </c>
      <c r="AK957" t="s">
        <v>12</v>
      </c>
      <c r="AL957">
        <v>0.16</v>
      </c>
      <c r="AM957">
        <v>0.13439999999999999</v>
      </c>
    </row>
    <row r="958" spans="1:39" x14ac:dyDescent="0.25">
      <c r="A958" t="s">
        <v>211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467.91774099999998</v>
      </c>
      <c r="I958">
        <v>2.5929509999999998</v>
      </c>
      <c r="J958" t="s">
        <v>3</v>
      </c>
      <c r="K958">
        <v>460.74613599999998</v>
      </c>
      <c r="L958">
        <v>2.6415959999999998</v>
      </c>
      <c r="M958" t="s">
        <v>4</v>
      </c>
      <c r="N958">
        <v>52.962857</v>
      </c>
      <c r="O958">
        <v>0.35665599999999997</v>
      </c>
      <c r="P958" t="s">
        <v>5</v>
      </c>
      <c r="Q958">
        <v>6.8947139999999996</v>
      </c>
      <c r="R958">
        <v>1.954E-3</v>
      </c>
      <c r="S958" t="s">
        <v>6</v>
      </c>
      <c r="T958">
        <v>340.40399400000001</v>
      </c>
      <c r="U958">
        <v>1.1320159999999999</v>
      </c>
      <c r="V958" t="s">
        <v>7</v>
      </c>
      <c r="W958">
        <v>0.586955</v>
      </c>
      <c r="X958">
        <v>1.5120000000000001E-3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1.2329999999999999E-3</v>
      </c>
      <c r="AG958">
        <v>0</v>
      </c>
      <c r="AH958" t="s">
        <v>11</v>
      </c>
      <c r="AI958">
        <v>0.99520200000000003</v>
      </c>
      <c r="AJ958">
        <v>0</v>
      </c>
      <c r="AK958" t="s">
        <v>12</v>
      </c>
      <c r="AL958">
        <v>0.2</v>
      </c>
      <c r="AM958">
        <v>0.16</v>
      </c>
    </row>
    <row r="959" spans="1:39" x14ac:dyDescent="0.25">
      <c r="A959" t="s">
        <v>211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495.44750499999998</v>
      </c>
      <c r="I959">
        <v>3.1333679999999999</v>
      </c>
      <c r="J959" t="s">
        <v>3</v>
      </c>
      <c r="K959">
        <v>487.85599400000001</v>
      </c>
      <c r="L959">
        <v>3.1902490000000001</v>
      </c>
      <c r="M959" t="s">
        <v>4</v>
      </c>
      <c r="N959">
        <v>56.098095000000001</v>
      </c>
      <c r="O959">
        <v>0.37284600000000001</v>
      </c>
      <c r="P959" t="s">
        <v>5</v>
      </c>
      <c r="Q959">
        <v>7.2990089999999999</v>
      </c>
      <c r="R959">
        <v>2.1259999999999999E-3</v>
      </c>
      <c r="S959" t="s">
        <v>6</v>
      </c>
      <c r="T959">
        <v>360.41455400000001</v>
      </c>
      <c r="U959">
        <v>1.3966959999999999</v>
      </c>
      <c r="V959" t="s">
        <v>7</v>
      </c>
      <c r="W959">
        <v>0.62185699999999999</v>
      </c>
      <c r="X959">
        <v>1.6590000000000001E-3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1.2310000000000001E-3</v>
      </c>
      <c r="AG959">
        <v>0</v>
      </c>
      <c r="AH959" t="s">
        <v>11</v>
      </c>
      <c r="AI959">
        <v>0.99522699999999997</v>
      </c>
      <c r="AJ959">
        <v>0</v>
      </c>
      <c r="AK959" t="s">
        <v>12</v>
      </c>
      <c r="AL959">
        <v>0.24</v>
      </c>
      <c r="AM959">
        <v>0.18240000000000001</v>
      </c>
    </row>
    <row r="960" spans="1:39" x14ac:dyDescent="0.25">
      <c r="A960" t="s">
        <v>211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522.95255199999997</v>
      </c>
      <c r="I960">
        <v>3.026932</v>
      </c>
      <c r="J960" t="s">
        <v>3</v>
      </c>
      <c r="K960">
        <v>514.93766100000005</v>
      </c>
      <c r="L960">
        <v>3.0875880000000002</v>
      </c>
      <c r="M960" t="s">
        <v>4</v>
      </c>
      <c r="N960">
        <v>59.233629000000001</v>
      </c>
      <c r="O960">
        <v>0.38205899999999998</v>
      </c>
      <c r="P960" t="s">
        <v>5</v>
      </c>
      <c r="Q960">
        <v>7.7050530000000004</v>
      </c>
      <c r="R960">
        <v>2.0479999999999999E-3</v>
      </c>
      <c r="S960" t="s">
        <v>6</v>
      </c>
      <c r="T960">
        <v>380.40982600000001</v>
      </c>
      <c r="U960">
        <v>1.4183840000000001</v>
      </c>
      <c r="V960" t="s">
        <v>7</v>
      </c>
      <c r="W960">
        <v>0.65709899999999999</v>
      </c>
      <c r="X960">
        <v>1.933E-3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1.2310000000000001E-3</v>
      </c>
      <c r="AG960">
        <v>0</v>
      </c>
      <c r="AH960" t="s">
        <v>11</v>
      </c>
      <c r="AI960">
        <v>0.99522699999999997</v>
      </c>
      <c r="AJ960">
        <v>0</v>
      </c>
      <c r="AK960" t="s">
        <v>12</v>
      </c>
      <c r="AL960">
        <v>0.32</v>
      </c>
      <c r="AM960">
        <v>0.2576</v>
      </c>
    </row>
    <row r="961" spans="1:39" x14ac:dyDescent="0.25">
      <c r="A961" t="s">
        <v>211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550.52801099999999</v>
      </c>
      <c r="I961">
        <v>3.1434470000000001</v>
      </c>
      <c r="J961" t="s">
        <v>3</v>
      </c>
      <c r="K961">
        <v>542.10129199999994</v>
      </c>
      <c r="L961">
        <v>3.255566</v>
      </c>
      <c r="M961" t="s">
        <v>4</v>
      </c>
      <c r="N961">
        <v>62.406644</v>
      </c>
      <c r="O961">
        <v>0.51595000000000002</v>
      </c>
      <c r="P961" t="s">
        <v>5</v>
      </c>
      <c r="Q961">
        <v>8.1047019999999996</v>
      </c>
      <c r="R961">
        <v>2.7820000000000002E-3</v>
      </c>
      <c r="S961" t="s">
        <v>6</v>
      </c>
      <c r="T961">
        <v>400.42372699999999</v>
      </c>
      <c r="U961">
        <v>1.3312580000000001</v>
      </c>
      <c r="V961" t="s">
        <v>7</v>
      </c>
      <c r="W961">
        <v>0.69354899999999997</v>
      </c>
      <c r="X961">
        <v>1.9889999999999999E-3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1.2310000000000001E-3</v>
      </c>
      <c r="AG961">
        <v>0</v>
      </c>
      <c r="AH961" t="s">
        <v>11</v>
      </c>
      <c r="AI961">
        <v>0.99522699999999997</v>
      </c>
      <c r="AJ961">
        <v>0</v>
      </c>
      <c r="AK961" t="s">
        <v>12</v>
      </c>
      <c r="AL961">
        <v>0.34</v>
      </c>
      <c r="AM961">
        <v>0.26440000000000002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2"/>
  <sheetViews>
    <sheetView topLeftCell="A2549" zoomScaleNormal="100" workbookViewId="0">
      <selection activeCell="R2549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178</v>
      </c>
      <c r="B1" t="s">
        <v>108</v>
      </c>
      <c r="C1" t="s">
        <v>109</v>
      </c>
      <c r="D1" t="s">
        <v>110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1044.77</v>
      </c>
      <c r="C2">
        <v>1042.92</v>
      </c>
      <c r="D2">
        <v>970.39800000000002</v>
      </c>
      <c r="E2">
        <v>949.25900000000001</v>
      </c>
      <c r="F2">
        <v>385.14600000000002</v>
      </c>
      <c r="G2">
        <v>0</v>
      </c>
      <c r="H2">
        <v>385.14600000000002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1036.3900000000001</v>
      </c>
      <c r="C3">
        <v>1033.26</v>
      </c>
      <c r="D3">
        <v>959.90899999999999</v>
      </c>
      <c r="E3">
        <v>939.27200000000005</v>
      </c>
      <c r="F3">
        <v>386.27699999999999</v>
      </c>
      <c r="G3">
        <v>0</v>
      </c>
      <c r="H3">
        <v>386.27699999999999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1024.52</v>
      </c>
      <c r="C4">
        <v>1021.72</v>
      </c>
      <c r="D4">
        <v>951.50800000000004</v>
      </c>
      <c r="E4">
        <v>930.87300000000005</v>
      </c>
      <c r="F4">
        <v>380.40800000000002</v>
      </c>
      <c r="G4">
        <v>0</v>
      </c>
      <c r="H4">
        <v>380.40800000000002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1012.5</v>
      </c>
      <c r="C5">
        <v>1010.35</v>
      </c>
      <c r="D5">
        <v>942.07799999999997</v>
      </c>
      <c r="E5">
        <v>921.40300000000002</v>
      </c>
      <c r="F5">
        <v>381.24799999999999</v>
      </c>
      <c r="G5">
        <v>0</v>
      </c>
      <c r="H5">
        <v>381.24799999999999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978.702</v>
      </c>
      <c r="C6">
        <v>976.20500000000004</v>
      </c>
      <c r="D6">
        <v>911.94299999999998</v>
      </c>
      <c r="E6">
        <v>891.26400000000001</v>
      </c>
      <c r="F6">
        <v>365.37</v>
      </c>
      <c r="G6">
        <v>0</v>
      </c>
      <c r="H6">
        <v>365.37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980.07500000000005</v>
      </c>
      <c r="C7">
        <v>977.63699999999994</v>
      </c>
      <c r="D7">
        <v>912.01300000000003</v>
      </c>
      <c r="E7">
        <v>891.34900000000005</v>
      </c>
      <c r="F7">
        <v>365.65499999999997</v>
      </c>
      <c r="G7">
        <v>0</v>
      </c>
      <c r="H7">
        <v>365.65499999999997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975.47799999999995</v>
      </c>
      <c r="C8">
        <v>973.38300000000004</v>
      </c>
      <c r="D8">
        <v>907.37199999999996</v>
      </c>
      <c r="E8">
        <v>886.71900000000005</v>
      </c>
      <c r="F8">
        <v>362.548</v>
      </c>
      <c r="G8">
        <v>0</v>
      </c>
      <c r="H8">
        <v>362.548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1005.08</v>
      </c>
      <c r="C9">
        <v>1002.29</v>
      </c>
      <c r="D9">
        <v>934.65899999999999</v>
      </c>
      <c r="E9">
        <v>913.94500000000005</v>
      </c>
      <c r="F9">
        <v>375.375</v>
      </c>
      <c r="G9">
        <v>0</v>
      </c>
      <c r="H9">
        <v>375.375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979.42</v>
      </c>
      <c r="C10">
        <v>977.16899999999998</v>
      </c>
      <c r="D10">
        <v>911.46400000000006</v>
      </c>
      <c r="E10">
        <v>890.81600000000003</v>
      </c>
      <c r="F10">
        <v>364.84199999999998</v>
      </c>
      <c r="G10">
        <v>0</v>
      </c>
      <c r="H10">
        <v>364.84199999999998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974.98099999999999</v>
      </c>
      <c r="C11">
        <v>972.56799999999998</v>
      </c>
      <c r="D11">
        <v>908.78899999999999</v>
      </c>
      <c r="E11">
        <v>888.16899999999998</v>
      </c>
      <c r="F11">
        <v>365.16</v>
      </c>
      <c r="G11">
        <v>0</v>
      </c>
      <c r="H11">
        <v>365.16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974.23900000000003</v>
      </c>
      <c r="C12">
        <v>971.61300000000006</v>
      </c>
      <c r="D12">
        <v>907.096</v>
      </c>
      <c r="E12">
        <v>886.45600000000002</v>
      </c>
      <c r="F12">
        <v>363.70699999999999</v>
      </c>
      <c r="G12">
        <v>0</v>
      </c>
      <c r="H12">
        <v>363.70699999999999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973.20299999999997</v>
      </c>
      <c r="C13">
        <v>970.35400000000004</v>
      </c>
      <c r="D13">
        <v>907.26599999999996</v>
      </c>
      <c r="E13">
        <v>886.63</v>
      </c>
      <c r="F13">
        <v>364.09800000000001</v>
      </c>
      <c r="G13">
        <v>0</v>
      </c>
      <c r="H13">
        <v>364.09800000000001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974.48199999999997</v>
      </c>
      <c r="C14">
        <v>972.13800000000003</v>
      </c>
      <c r="D14">
        <v>908.01400000000001</v>
      </c>
      <c r="E14">
        <v>887.36599999999999</v>
      </c>
      <c r="F14">
        <v>363.11</v>
      </c>
      <c r="G14">
        <v>0</v>
      </c>
      <c r="H14">
        <v>363.11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973.11599999999999</v>
      </c>
      <c r="C15">
        <v>970.73699999999997</v>
      </c>
      <c r="D15">
        <v>907.41600000000005</v>
      </c>
      <c r="E15">
        <v>886.76199999999994</v>
      </c>
      <c r="F15">
        <v>364.48899999999998</v>
      </c>
      <c r="G15">
        <v>0</v>
      </c>
      <c r="H15">
        <v>364.48899999999998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972.85299999999995</v>
      </c>
      <c r="C16">
        <v>970.26599999999996</v>
      </c>
      <c r="D16">
        <v>906.86400000000003</v>
      </c>
      <c r="E16">
        <v>886.20899999999995</v>
      </c>
      <c r="F16">
        <v>363.69099999999997</v>
      </c>
      <c r="G16">
        <v>0</v>
      </c>
      <c r="H16">
        <v>363.69099999999997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973.47400000000005</v>
      </c>
      <c r="C17">
        <v>970.81600000000003</v>
      </c>
      <c r="D17">
        <v>906.33199999999999</v>
      </c>
      <c r="E17">
        <v>885.69500000000005</v>
      </c>
      <c r="F17">
        <v>363.30500000000001</v>
      </c>
      <c r="G17">
        <v>0</v>
      </c>
      <c r="H17">
        <v>363.30500000000001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975.74099999999999</v>
      </c>
      <c r="C18">
        <v>973.36500000000001</v>
      </c>
      <c r="D18">
        <v>908.87199999999996</v>
      </c>
      <c r="E18">
        <v>888.22900000000004</v>
      </c>
      <c r="F18">
        <v>363.161</v>
      </c>
      <c r="G18">
        <v>0</v>
      </c>
      <c r="H18">
        <v>363.161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972.87099999999998</v>
      </c>
      <c r="C19">
        <v>970.45899999999995</v>
      </c>
      <c r="D19">
        <v>906.95399999999995</v>
      </c>
      <c r="E19">
        <v>886.30499999999995</v>
      </c>
      <c r="F19">
        <v>362.29700000000003</v>
      </c>
      <c r="G19">
        <v>0</v>
      </c>
      <c r="H19">
        <v>362.29700000000003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975.19600000000003</v>
      </c>
      <c r="C20">
        <v>972.36699999999996</v>
      </c>
      <c r="D20">
        <v>909.08600000000001</v>
      </c>
      <c r="E20">
        <v>888.44799999999998</v>
      </c>
      <c r="F20">
        <v>364.37299999999999</v>
      </c>
      <c r="G20">
        <v>0</v>
      </c>
      <c r="H20">
        <v>364.37299999999999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974.10199999999998</v>
      </c>
      <c r="C21">
        <v>972.04600000000005</v>
      </c>
      <c r="D21">
        <v>908.54</v>
      </c>
      <c r="E21">
        <v>887.87099999999998</v>
      </c>
      <c r="F21">
        <v>364.88600000000002</v>
      </c>
      <c r="G21">
        <v>0</v>
      </c>
      <c r="H21">
        <v>364.88600000000002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975.30799999999999</v>
      </c>
      <c r="C22">
        <v>972.971</v>
      </c>
      <c r="D22">
        <v>909.04300000000001</v>
      </c>
      <c r="E22">
        <v>888.39400000000001</v>
      </c>
      <c r="F22">
        <v>363.995</v>
      </c>
      <c r="G22">
        <v>0</v>
      </c>
      <c r="H22">
        <v>363.995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976.84299999999996</v>
      </c>
      <c r="C23">
        <v>974.33900000000006</v>
      </c>
      <c r="D23">
        <v>911.10900000000004</v>
      </c>
      <c r="E23">
        <v>890.38499999999999</v>
      </c>
      <c r="F23">
        <v>367.4</v>
      </c>
      <c r="G23">
        <v>0</v>
      </c>
      <c r="H23">
        <v>367.4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982.48400000000004</v>
      </c>
      <c r="C24">
        <v>980.15700000000004</v>
      </c>
      <c r="D24">
        <v>916.25199999999995</v>
      </c>
      <c r="E24">
        <v>895.47900000000004</v>
      </c>
      <c r="F24">
        <v>367.71499999999997</v>
      </c>
      <c r="G24">
        <v>0</v>
      </c>
      <c r="H24">
        <v>367.71499999999997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979.16899999999998</v>
      </c>
      <c r="C25">
        <v>976.87099999999998</v>
      </c>
      <c r="D25">
        <v>914.43600000000004</v>
      </c>
      <c r="E25">
        <v>893.65200000000004</v>
      </c>
      <c r="F25">
        <v>365.755</v>
      </c>
      <c r="G25">
        <v>0</v>
      </c>
      <c r="H25">
        <v>365.755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984.60400000000004</v>
      </c>
      <c r="C26">
        <v>981.96</v>
      </c>
      <c r="D26">
        <v>918.75900000000001</v>
      </c>
      <c r="E26">
        <v>897.96799999999996</v>
      </c>
      <c r="F26">
        <v>369.43700000000001</v>
      </c>
      <c r="G26">
        <v>0</v>
      </c>
      <c r="H26">
        <v>369.43700000000001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975.86300000000006</v>
      </c>
      <c r="C27">
        <v>973.23699999999997</v>
      </c>
      <c r="D27">
        <v>910.13</v>
      </c>
      <c r="E27">
        <v>889.34</v>
      </c>
      <c r="F27">
        <v>364.25700000000001</v>
      </c>
      <c r="G27">
        <v>0</v>
      </c>
      <c r="H27">
        <v>364.25700000000001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979.68200000000002</v>
      </c>
      <c r="C28">
        <v>977.02700000000004</v>
      </c>
      <c r="D28">
        <v>913.6</v>
      </c>
      <c r="E28">
        <v>892.82</v>
      </c>
      <c r="F28">
        <v>367.27</v>
      </c>
      <c r="G28">
        <v>0</v>
      </c>
      <c r="H28">
        <v>367.27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972.73699999999997</v>
      </c>
      <c r="C29">
        <v>970.00699999999995</v>
      </c>
      <c r="D29">
        <v>907.44100000000003</v>
      </c>
      <c r="E29">
        <v>886.67499999999995</v>
      </c>
      <c r="F29">
        <v>363.858</v>
      </c>
      <c r="G29">
        <v>0</v>
      </c>
      <c r="H29">
        <v>363.858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986.01400000000001</v>
      </c>
      <c r="C30">
        <v>983.52</v>
      </c>
      <c r="D30">
        <v>919.02200000000005</v>
      </c>
      <c r="E30">
        <v>898.20399999999995</v>
      </c>
      <c r="F30">
        <v>369.06099999999998</v>
      </c>
      <c r="G30">
        <v>0</v>
      </c>
      <c r="H30">
        <v>369.06099999999998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979.60799999999995</v>
      </c>
      <c r="C31">
        <v>977.18200000000002</v>
      </c>
      <c r="D31">
        <v>912.625</v>
      </c>
      <c r="E31">
        <v>891.83500000000004</v>
      </c>
      <c r="F31">
        <v>365.95100000000002</v>
      </c>
      <c r="G31">
        <v>0</v>
      </c>
      <c r="H31">
        <v>365.95100000000002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986.36599999999999</v>
      </c>
      <c r="C32">
        <v>983.31899999999996</v>
      </c>
      <c r="D32">
        <v>918.92600000000004</v>
      </c>
      <c r="E32">
        <v>898.12099999999998</v>
      </c>
      <c r="F32">
        <v>366.697</v>
      </c>
      <c r="G32">
        <v>0</v>
      </c>
      <c r="H32">
        <v>366.697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977.87099999999998</v>
      </c>
      <c r="C33">
        <v>975.21299999999997</v>
      </c>
      <c r="D33">
        <v>912.06100000000004</v>
      </c>
      <c r="E33">
        <v>891.26300000000003</v>
      </c>
      <c r="F33">
        <v>365.142</v>
      </c>
      <c r="G33">
        <v>0</v>
      </c>
      <c r="H33">
        <v>365.142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979.49300000000005</v>
      </c>
      <c r="C34">
        <v>977.03399999999999</v>
      </c>
      <c r="D34">
        <v>913.00300000000004</v>
      </c>
      <c r="E34">
        <v>892.22400000000005</v>
      </c>
      <c r="F34">
        <v>366.16399999999999</v>
      </c>
      <c r="G34">
        <v>0</v>
      </c>
      <c r="H34">
        <v>366.16399999999999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980.31700000000001</v>
      </c>
      <c r="C35">
        <v>977.47400000000005</v>
      </c>
      <c r="D35">
        <v>913.10900000000004</v>
      </c>
      <c r="E35">
        <v>892.31</v>
      </c>
      <c r="F35">
        <v>365.09100000000001</v>
      </c>
      <c r="G35">
        <v>0</v>
      </c>
      <c r="H35">
        <v>365.09100000000001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980.149</v>
      </c>
      <c r="C36">
        <v>977.41800000000001</v>
      </c>
      <c r="D36">
        <v>913.77300000000002</v>
      </c>
      <c r="E36">
        <v>892.97799999999995</v>
      </c>
      <c r="F36">
        <v>365.661</v>
      </c>
      <c r="G36">
        <v>0</v>
      </c>
      <c r="H36">
        <v>365.661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980.96299999999997</v>
      </c>
      <c r="C37">
        <v>978.27499999999998</v>
      </c>
      <c r="D37">
        <v>914.44100000000003</v>
      </c>
      <c r="E37">
        <v>893.62099999999998</v>
      </c>
      <c r="F37">
        <v>366.50900000000001</v>
      </c>
      <c r="G37">
        <v>0</v>
      </c>
      <c r="H37">
        <v>366.50900000000001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985.05399999999997</v>
      </c>
      <c r="C38">
        <v>982.27300000000002</v>
      </c>
      <c r="D38">
        <v>917.81700000000001</v>
      </c>
      <c r="E38">
        <v>897.00400000000002</v>
      </c>
      <c r="F38">
        <v>368.07</v>
      </c>
      <c r="G38">
        <v>0</v>
      </c>
      <c r="H38">
        <v>368.07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982.25</v>
      </c>
      <c r="C39">
        <v>979.76499999999999</v>
      </c>
      <c r="D39">
        <v>915.35400000000004</v>
      </c>
      <c r="E39">
        <v>894.56399999999996</v>
      </c>
      <c r="F39">
        <v>366.61200000000002</v>
      </c>
      <c r="G39">
        <v>0</v>
      </c>
      <c r="H39">
        <v>366.61200000000002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983.63900000000001</v>
      </c>
      <c r="C40">
        <v>980.83299999999997</v>
      </c>
      <c r="D40">
        <v>917.13199999999995</v>
      </c>
      <c r="E40">
        <v>896.327</v>
      </c>
      <c r="F40">
        <v>366.6</v>
      </c>
      <c r="G40">
        <v>0</v>
      </c>
      <c r="H40">
        <v>366.6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969.75099999999998</v>
      </c>
      <c r="C41">
        <v>967.22400000000005</v>
      </c>
      <c r="D41">
        <v>904.73900000000003</v>
      </c>
      <c r="E41">
        <v>883.95799999999997</v>
      </c>
      <c r="F41">
        <v>362.68799999999999</v>
      </c>
      <c r="G41">
        <v>0</v>
      </c>
      <c r="H41">
        <v>362.68799999999999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982.63900000000001</v>
      </c>
      <c r="C42">
        <v>979.76199999999994</v>
      </c>
      <c r="D42">
        <v>916.28200000000004</v>
      </c>
      <c r="E42">
        <v>895.48199999999997</v>
      </c>
      <c r="F42">
        <v>367.49700000000001</v>
      </c>
      <c r="G42">
        <v>0</v>
      </c>
      <c r="H42">
        <v>367.49700000000001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979.56500000000005</v>
      </c>
      <c r="C43">
        <v>977.38800000000003</v>
      </c>
      <c r="D43">
        <v>913.80700000000002</v>
      </c>
      <c r="E43">
        <v>893.03700000000003</v>
      </c>
      <c r="F43">
        <v>366.15300000000002</v>
      </c>
      <c r="G43">
        <v>0</v>
      </c>
      <c r="H43">
        <v>366.15300000000002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981.69299999999998</v>
      </c>
      <c r="C44">
        <v>979.59900000000005</v>
      </c>
      <c r="D44">
        <v>915.971</v>
      </c>
      <c r="E44">
        <v>895.15899999999999</v>
      </c>
      <c r="F44">
        <v>368.03800000000001</v>
      </c>
      <c r="G44">
        <v>0</v>
      </c>
      <c r="H44">
        <v>368.03800000000001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976.49800000000005</v>
      </c>
      <c r="C45">
        <v>973.88699999999994</v>
      </c>
      <c r="D45">
        <v>911.13800000000003</v>
      </c>
      <c r="E45">
        <v>890.35900000000004</v>
      </c>
      <c r="F45">
        <v>364.45699999999999</v>
      </c>
      <c r="G45">
        <v>0</v>
      </c>
      <c r="H45">
        <v>364.45699999999999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974.827</v>
      </c>
      <c r="C46">
        <v>972.16600000000005</v>
      </c>
      <c r="D46">
        <v>907.88699999999994</v>
      </c>
      <c r="E46">
        <v>887.27300000000002</v>
      </c>
      <c r="F46">
        <v>363.589</v>
      </c>
      <c r="G46">
        <v>0</v>
      </c>
      <c r="H46">
        <v>363.589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970.67499999999995</v>
      </c>
      <c r="C47">
        <v>968.33299999999997</v>
      </c>
      <c r="D47">
        <v>904.97500000000002</v>
      </c>
      <c r="E47">
        <v>884.4</v>
      </c>
      <c r="F47">
        <v>362.64</v>
      </c>
      <c r="G47">
        <v>0</v>
      </c>
      <c r="H47">
        <v>362.64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969.721</v>
      </c>
      <c r="C48">
        <v>967.37099999999998</v>
      </c>
      <c r="D48">
        <v>903.57500000000005</v>
      </c>
      <c r="E48">
        <v>882.98800000000006</v>
      </c>
      <c r="F48">
        <v>361.58100000000002</v>
      </c>
      <c r="G48">
        <v>0</v>
      </c>
      <c r="H48">
        <v>361.58100000000002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970.79300000000001</v>
      </c>
      <c r="C49">
        <v>968.51</v>
      </c>
      <c r="D49">
        <v>904.65</v>
      </c>
      <c r="E49">
        <v>884.06799999999998</v>
      </c>
      <c r="F49">
        <v>362.26799999999997</v>
      </c>
      <c r="G49">
        <v>0</v>
      </c>
      <c r="H49">
        <v>362.26799999999997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972.64800000000002</v>
      </c>
      <c r="C50">
        <v>970.53700000000003</v>
      </c>
      <c r="D50">
        <v>907.64300000000003</v>
      </c>
      <c r="E50">
        <v>887.07</v>
      </c>
      <c r="F50">
        <v>362.53500000000003</v>
      </c>
      <c r="G50">
        <v>0</v>
      </c>
      <c r="H50">
        <v>362.53500000000003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968.51700000000005</v>
      </c>
      <c r="C51">
        <v>966.08</v>
      </c>
      <c r="D51">
        <v>902.72500000000002</v>
      </c>
      <c r="E51">
        <v>882.173</v>
      </c>
      <c r="F51">
        <v>361.61799999999999</v>
      </c>
      <c r="G51">
        <v>0</v>
      </c>
      <c r="H51">
        <v>361.61799999999999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969.75800000000004</v>
      </c>
      <c r="C52">
        <v>967.524</v>
      </c>
      <c r="D52">
        <v>903.58600000000001</v>
      </c>
      <c r="E52">
        <v>883.02499999999998</v>
      </c>
      <c r="F52">
        <v>362.01299999999998</v>
      </c>
      <c r="G52">
        <v>0</v>
      </c>
      <c r="H52">
        <v>362.01299999999998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970.49599999999998</v>
      </c>
      <c r="C53">
        <v>967.56100000000004</v>
      </c>
      <c r="D53">
        <v>904.50800000000004</v>
      </c>
      <c r="E53">
        <v>883.928</v>
      </c>
      <c r="F53">
        <v>361.1</v>
      </c>
      <c r="G53">
        <v>0</v>
      </c>
      <c r="H53">
        <v>361.1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974.56600000000003</v>
      </c>
      <c r="C54">
        <v>971.38099999999997</v>
      </c>
      <c r="D54">
        <v>907.48</v>
      </c>
      <c r="E54">
        <v>886.90200000000004</v>
      </c>
      <c r="F54">
        <v>362.274</v>
      </c>
      <c r="G54">
        <v>0</v>
      </c>
      <c r="H54">
        <v>362.274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971.81500000000005</v>
      </c>
      <c r="C55">
        <v>969.19100000000003</v>
      </c>
      <c r="D55">
        <v>904.69200000000001</v>
      </c>
      <c r="E55">
        <v>884.12800000000004</v>
      </c>
      <c r="F55">
        <v>362.55599999999998</v>
      </c>
      <c r="G55">
        <v>0</v>
      </c>
      <c r="H55">
        <v>362.55599999999998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970.64200000000005</v>
      </c>
      <c r="C56">
        <v>968.35699999999997</v>
      </c>
      <c r="D56">
        <v>904.54</v>
      </c>
      <c r="E56">
        <v>883.96600000000001</v>
      </c>
      <c r="F56">
        <v>361.452</v>
      </c>
      <c r="G56">
        <v>0</v>
      </c>
      <c r="H56">
        <v>361.452</v>
      </c>
      <c r="I56">
        <v>1</v>
      </c>
      <c r="J56">
        <v>1</v>
      </c>
      <c r="K56">
        <v>0</v>
      </c>
      <c r="R56">
        <f>AVERAGE(B7:B56)</f>
        <v>977.14657999999997</v>
      </c>
      <c r="S56">
        <f>AVERAGE(C7:C56)</f>
        <v>974.61907999999994</v>
      </c>
      <c r="U56">
        <f>_xlfn.VAR.P(B7:B56)</f>
        <v>37.97695988360006</v>
      </c>
      <c r="V56">
        <f>_xlfn.VAR.P(C7:C56)</f>
        <v>37.19971431359992</v>
      </c>
      <c r="X56">
        <f>1.96*SQRT(U56)/50</f>
        <v>0.24157176084040782</v>
      </c>
      <c r="Y56">
        <f>1.96*SQRT(V56)/50</f>
        <v>0.23908694862507696</v>
      </c>
    </row>
    <row r="57" spans="1:25" x14ac:dyDescent="0.25">
      <c r="A57" t="s">
        <v>111</v>
      </c>
      <c r="B57">
        <v>49213.436800000003</v>
      </c>
      <c r="C57" t="s">
        <v>37</v>
      </c>
    </row>
    <row r="58" spans="1:25" x14ac:dyDescent="0.25">
      <c r="A58" t="s">
        <v>36</v>
      </c>
      <c r="B58">
        <v>975.63599999999997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969.51499999999999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969.43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966.00599999999997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966.88699999999994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971.61800000000005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977.74699999999996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968.19500000000005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971.226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973.05799999999999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969.67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971.33900000000006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974.21100000000001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968.74300000000005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968.89700000000005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972.49800000000005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966.43299999999999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975.28499999999997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966.68899999999996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977.96900000000005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975.82600000000002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973.29499999999996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974.37800000000004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974.74400000000003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974.31299999999999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977.71400000000006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973.42600000000004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967.51400000000001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977.23699999999997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974.05399999999997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973.995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978.13300000000004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973.40300000000002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974.976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965.99300000000005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976.66300000000001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974.94500000000005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977.37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974.11099999999999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974.12900000000002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975.89499999999998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973.63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976.41700000000003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977.88199999999995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972.61599999999999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977.52499999999998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973.98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972.98800000000006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977.03300000000002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975.42700000000002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974.66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975.51599999999996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975.67700000000002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973.72199999999998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975.11300000000006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973.75756000000013</v>
      </c>
      <c r="S112">
        <f>AVERAGE(C63:C112)</f>
        <v>0</v>
      </c>
      <c r="U112">
        <f>_xlfn.VAR.P(B63:B112)</f>
        <v>10.005028126399971</v>
      </c>
      <c r="V112">
        <f>_xlfn.VAR.P(C63:C112)</f>
        <v>0</v>
      </c>
      <c r="X112">
        <f>1.96*SQRT(U112)/50</f>
        <v>0.12399244501239279</v>
      </c>
      <c r="Y112">
        <f>1.96*SQRT(V112)/50</f>
        <v>0</v>
      </c>
    </row>
    <row r="113" spans="1:9" x14ac:dyDescent="0.25">
      <c r="A113" t="s">
        <v>36</v>
      </c>
      <c r="B113">
        <v>49025.580999999998</v>
      </c>
      <c r="C113" t="s">
        <v>37</v>
      </c>
    </row>
    <row r="114" spans="1:9" x14ac:dyDescent="0.25">
      <c r="A114" t="s">
        <v>38</v>
      </c>
      <c r="B114">
        <v>1007.55</v>
      </c>
      <c r="C114">
        <v>1006.85</v>
      </c>
      <c r="D114">
        <v>572.26599999999996</v>
      </c>
      <c r="E114">
        <v>551.71</v>
      </c>
      <c r="F114">
        <v>364.39299999999997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1008.74</v>
      </c>
      <c r="C115">
        <v>1007.82</v>
      </c>
      <c r="D115">
        <v>572.69200000000001</v>
      </c>
      <c r="E115">
        <v>552.23599999999999</v>
      </c>
      <c r="F115">
        <v>364.108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1006.56</v>
      </c>
      <c r="C116">
        <v>1005.88</v>
      </c>
      <c r="D116">
        <v>571.23099999999999</v>
      </c>
      <c r="E116">
        <v>550.822</v>
      </c>
      <c r="F116">
        <v>364.19400000000002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1010.69</v>
      </c>
      <c r="C117">
        <v>1009.97</v>
      </c>
      <c r="D117">
        <v>574.17899999999997</v>
      </c>
      <c r="E117">
        <v>553.74900000000002</v>
      </c>
      <c r="F117">
        <v>365.61599999999999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1006.64</v>
      </c>
      <c r="C118">
        <v>1005.85</v>
      </c>
      <c r="D118">
        <v>570.96</v>
      </c>
      <c r="E118">
        <v>550.50599999999997</v>
      </c>
      <c r="F118">
        <v>363.37799999999999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1005.7</v>
      </c>
      <c r="C119">
        <v>1005.05</v>
      </c>
      <c r="D119">
        <v>569.81500000000005</v>
      </c>
      <c r="E119">
        <v>549.37199999999996</v>
      </c>
      <c r="F119">
        <v>362.23700000000002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1005.92</v>
      </c>
      <c r="C120">
        <v>1005.19</v>
      </c>
      <c r="D120">
        <v>569.69799999999998</v>
      </c>
      <c r="E120">
        <v>549.28</v>
      </c>
      <c r="F120">
        <v>362.339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1008.4</v>
      </c>
      <c r="C121">
        <v>1007.75</v>
      </c>
      <c r="D121">
        <v>573.04999999999995</v>
      </c>
      <c r="E121">
        <v>552.60400000000004</v>
      </c>
      <c r="F121">
        <v>364.72699999999998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1008.88</v>
      </c>
      <c r="C122">
        <v>1007.96</v>
      </c>
      <c r="D122">
        <v>573.71699999999998</v>
      </c>
      <c r="E122">
        <v>553.26</v>
      </c>
      <c r="F122">
        <v>365.54899999999998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1003.49</v>
      </c>
      <c r="C123">
        <v>1002.7</v>
      </c>
      <c r="D123">
        <v>569.048</v>
      </c>
      <c r="E123">
        <v>548.61300000000006</v>
      </c>
      <c r="F123">
        <v>362.00400000000002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1009.15</v>
      </c>
      <c r="C124">
        <v>1008.09</v>
      </c>
      <c r="D124">
        <v>572.98900000000003</v>
      </c>
      <c r="E124">
        <v>552.55499999999995</v>
      </c>
      <c r="F124">
        <v>364.20299999999997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1003.93</v>
      </c>
      <c r="C125">
        <v>1003.22</v>
      </c>
      <c r="D125">
        <v>569.31299999999999</v>
      </c>
      <c r="E125">
        <v>548.89499999999998</v>
      </c>
      <c r="F125">
        <v>362.33100000000002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1012.09</v>
      </c>
      <c r="C126">
        <v>1011.14</v>
      </c>
      <c r="D126">
        <v>573.59900000000005</v>
      </c>
      <c r="E126">
        <v>553.16499999999996</v>
      </c>
      <c r="F126">
        <v>365.09699999999998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1013.77</v>
      </c>
      <c r="C127">
        <v>1013.09</v>
      </c>
      <c r="D127">
        <v>572.99800000000005</v>
      </c>
      <c r="E127">
        <v>552.54200000000003</v>
      </c>
      <c r="F127">
        <v>365.82799999999997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1008.63</v>
      </c>
      <c r="C128">
        <v>1007.76</v>
      </c>
      <c r="D128">
        <v>573.02</v>
      </c>
      <c r="E128">
        <v>552.55499999999995</v>
      </c>
      <c r="F128">
        <v>364.10300000000001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1008.39</v>
      </c>
      <c r="C129">
        <v>1007.44</v>
      </c>
      <c r="D129">
        <v>573.72199999999998</v>
      </c>
      <c r="E129">
        <v>553.18799999999999</v>
      </c>
      <c r="F129">
        <v>365.17099999999999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1011.52</v>
      </c>
      <c r="C130">
        <v>1010.95</v>
      </c>
      <c r="D130">
        <v>576.68200000000002</v>
      </c>
      <c r="E130">
        <v>555.99900000000002</v>
      </c>
      <c r="F130">
        <v>366.28100000000001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1009.73</v>
      </c>
      <c r="C131">
        <v>1009.07</v>
      </c>
      <c r="D131">
        <v>574.76400000000001</v>
      </c>
      <c r="E131">
        <v>554.10599999999999</v>
      </c>
      <c r="F131">
        <v>365.34699999999998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1010.6</v>
      </c>
      <c r="C132">
        <v>1010</v>
      </c>
      <c r="D132">
        <v>575.31600000000003</v>
      </c>
      <c r="E132">
        <v>554.64700000000005</v>
      </c>
      <c r="F132">
        <v>365.358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1010.65</v>
      </c>
      <c r="C133">
        <v>1009.97</v>
      </c>
      <c r="D133">
        <v>575.40499999999997</v>
      </c>
      <c r="E133">
        <v>554.75099999999998</v>
      </c>
      <c r="F133">
        <v>366.25299999999999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1011.24</v>
      </c>
      <c r="C134">
        <v>1010.6</v>
      </c>
      <c r="D134">
        <v>576.12699999999995</v>
      </c>
      <c r="E134">
        <v>555.47199999999998</v>
      </c>
      <c r="F134">
        <v>367.36099999999999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1013.87</v>
      </c>
      <c r="C135">
        <v>1013.22</v>
      </c>
      <c r="D135">
        <v>578.60599999999999</v>
      </c>
      <c r="E135">
        <v>557.92399999999998</v>
      </c>
      <c r="F135">
        <v>368.29399999999998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1012.38</v>
      </c>
      <c r="C136">
        <v>1011.76</v>
      </c>
      <c r="D136">
        <v>576.20000000000005</v>
      </c>
      <c r="E136">
        <v>555.52099999999996</v>
      </c>
      <c r="F136">
        <v>365.35399999999998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1006.33</v>
      </c>
      <c r="C137">
        <v>1005.63</v>
      </c>
      <c r="D137">
        <v>571.37800000000004</v>
      </c>
      <c r="E137">
        <v>550.71100000000001</v>
      </c>
      <c r="F137">
        <v>364.459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1014.32</v>
      </c>
      <c r="C138">
        <v>1013.72</v>
      </c>
      <c r="D138">
        <v>578.37099999999998</v>
      </c>
      <c r="E138">
        <v>557.69500000000005</v>
      </c>
      <c r="F138">
        <v>368.471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1010.74</v>
      </c>
      <c r="C139">
        <v>1010.06</v>
      </c>
      <c r="D139">
        <v>576.33500000000004</v>
      </c>
      <c r="E139">
        <v>555.64800000000002</v>
      </c>
      <c r="F139">
        <v>367.22899999999998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1012.38</v>
      </c>
      <c r="C140">
        <v>1011.68</v>
      </c>
      <c r="D140">
        <v>576.26499999999999</v>
      </c>
      <c r="E140">
        <v>555.596</v>
      </c>
      <c r="F140">
        <v>366.46300000000002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1013.06</v>
      </c>
      <c r="C141">
        <v>1012.45</v>
      </c>
      <c r="D141">
        <v>577.01099999999997</v>
      </c>
      <c r="E141">
        <v>556.34500000000003</v>
      </c>
      <c r="F141">
        <v>366.43200000000002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1011.79</v>
      </c>
      <c r="C142">
        <v>1011.16</v>
      </c>
      <c r="D142">
        <v>575.86699999999996</v>
      </c>
      <c r="E142">
        <v>555.22699999999998</v>
      </c>
      <c r="F142">
        <v>365.83699999999999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1010.79</v>
      </c>
      <c r="C143">
        <v>1010.1</v>
      </c>
      <c r="D143">
        <v>575.25599999999997</v>
      </c>
      <c r="E143">
        <v>554.58199999999999</v>
      </c>
      <c r="F143">
        <v>366.36399999999998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1010.91</v>
      </c>
      <c r="C144">
        <v>1010.21</v>
      </c>
      <c r="D144">
        <v>575.505</v>
      </c>
      <c r="E144">
        <v>554.84199999999998</v>
      </c>
      <c r="F144">
        <v>365.75799999999998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1009.84</v>
      </c>
      <c r="C145">
        <v>1009.19</v>
      </c>
      <c r="D145">
        <v>575.18200000000002</v>
      </c>
      <c r="E145">
        <v>554.50099999999998</v>
      </c>
      <c r="F145">
        <v>367.54700000000003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1011.38</v>
      </c>
      <c r="C146">
        <v>1010.73</v>
      </c>
      <c r="D146">
        <v>575.30600000000004</v>
      </c>
      <c r="E146">
        <v>554.64099999999996</v>
      </c>
      <c r="F146">
        <v>366.24099999999999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1010.18</v>
      </c>
      <c r="C147">
        <v>1009.55</v>
      </c>
      <c r="D147">
        <v>575.01499999999999</v>
      </c>
      <c r="E147">
        <v>554.35199999999998</v>
      </c>
      <c r="F147">
        <v>366.61500000000001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1010.73</v>
      </c>
      <c r="C148">
        <v>1010.02</v>
      </c>
      <c r="D148">
        <v>575.322</v>
      </c>
      <c r="E148">
        <v>554.68200000000002</v>
      </c>
      <c r="F148">
        <v>365.81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1009.48</v>
      </c>
      <c r="C149">
        <v>1008.68</v>
      </c>
      <c r="D149">
        <v>574.70500000000004</v>
      </c>
      <c r="E149">
        <v>554.05499999999995</v>
      </c>
      <c r="F149">
        <v>364.93099999999998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1015.61</v>
      </c>
      <c r="C150">
        <v>1014.88</v>
      </c>
      <c r="D150">
        <v>577.19399999999996</v>
      </c>
      <c r="E150">
        <v>556.53899999999999</v>
      </c>
      <c r="F150">
        <v>367.30700000000002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1012.53</v>
      </c>
      <c r="C151">
        <v>1011.79</v>
      </c>
      <c r="D151">
        <v>576.18799999999999</v>
      </c>
      <c r="E151">
        <v>555.56100000000004</v>
      </c>
      <c r="F151">
        <v>367.16199999999998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1008.01</v>
      </c>
      <c r="C152">
        <v>1007.35</v>
      </c>
      <c r="D152">
        <v>571.75699999999995</v>
      </c>
      <c r="E152">
        <v>551.22</v>
      </c>
      <c r="F152">
        <v>363.63200000000001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1008.44</v>
      </c>
      <c r="C153">
        <v>1007.74</v>
      </c>
      <c r="D153">
        <v>573.94000000000005</v>
      </c>
      <c r="E153">
        <v>553.40300000000002</v>
      </c>
      <c r="F153">
        <v>365.14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1011.06</v>
      </c>
      <c r="C154">
        <v>1010.35</v>
      </c>
      <c r="D154">
        <v>575.38</v>
      </c>
      <c r="E154">
        <v>554.846</v>
      </c>
      <c r="F154">
        <v>365.29599999999999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1008.4</v>
      </c>
      <c r="C155">
        <v>1007.65</v>
      </c>
      <c r="D155">
        <v>572.86500000000001</v>
      </c>
      <c r="E155">
        <v>552.31100000000004</v>
      </c>
      <c r="F155">
        <v>363.71199999999999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1014.13</v>
      </c>
      <c r="C156">
        <v>1013.47</v>
      </c>
      <c r="D156">
        <v>574.92600000000004</v>
      </c>
      <c r="E156">
        <v>554.39099999999996</v>
      </c>
      <c r="F156">
        <v>365.09199999999998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1009.77</v>
      </c>
      <c r="C157">
        <v>1009.07</v>
      </c>
      <c r="D157">
        <v>572.64800000000002</v>
      </c>
      <c r="E157">
        <v>552.11500000000001</v>
      </c>
      <c r="F157">
        <v>364.84100000000001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1008.88</v>
      </c>
      <c r="C158">
        <v>1008.07</v>
      </c>
      <c r="D158">
        <v>572.58100000000002</v>
      </c>
      <c r="E158">
        <v>552.029</v>
      </c>
      <c r="F158">
        <v>363.928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1009.4</v>
      </c>
      <c r="C159">
        <v>1008.75</v>
      </c>
      <c r="D159">
        <v>573.63</v>
      </c>
      <c r="E159">
        <v>553.08799999999997</v>
      </c>
      <c r="F159">
        <v>365.00200000000001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1004.09</v>
      </c>
      <c r="C160">
        <v>1003.37</v>
      </c>
      <c r="D160">
        <v>569.75900000000001</v>
      </c>
      <c r="E160">
        <v>549.21500000000003</v>
      </c>
      <c r="F160">
        <v>362.065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1006.58</v>
      </c>
      <c r="C161">
        <v>1005.81</v>
      </c>
      <c r="D161">
        <v>569.18399999999997</v>
      </c>
      <c r="E161">
        <v>548.65800000000002</v>
      </c>
      <c r="F161">
        <v>361.91300000000001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1009.64</v>
      </c>
      <c r="C162">
        <v>1009.03</v>
      </c>
      <c r="D162">
        <v>574.53300000000002</v>
      </c>
      <c r="E162">
        <v>553.99199999999996</v>
      </c>
      <c r="F162">
        <v>364.76799999999997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1010.43</v>
      </c>
      <c r="C163">
        <v>1009.8</v>
      </c>
      <c r="D163">
        <v>575.13900000000001</v>
      </c>
      <c r="E163">
        <v>554.58699999999999</v>
      </c>
      <c r="F163">
        <v>366.572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1009.34</v>
      </c>
      <c r="C164">
        <v>1008.72</v>
      </c>
      <c r="D164">
        <v>574.45100000000002</v>
      </c>
      <c r="E164">
        <v>553.90300000000002</v>
      </c>
      <c r="F164">
        <v>366.10199999999998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1005.92</v>
      </c>
      <c r="C165">
        <v>1005.23</v>
      </c>
      <c r="D165">
        <v>571.86</v>
      </c>
      <c r="E165">
        <v>551.31500000000005</v>
      </c>
      <c r="F165">
        <v>364.48200000000003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1009.44</v>
      </c>
      <c r="C166">
        <v>1008.76</v>
      </c>
      <c r="D166">
        <v>572.41200000000003</v>
      </c>
      <c r="E166">
        <v>551.86400000000003</v>
      </c>
      <c r="F166">
        <v>364.58800000000002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1003.67</v>
      </c>
      <c r="C167">
        <v>1002.99</v>
      </c>
      <c r="D167">
        <v>569.66399999999999</v>
      </c>
      <c r="E167">
        <v>549.12900000000002</v>
      </c>
      <c r="F167">
        <v>363.01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1008.85</v>
      </c>
      <c r="C168">
        <v>1008.21</v>
      </c>
      <c r="D168">
        <v>573.61</v>
      </c>
      <c r="E168">
        <v>553.05600000000004</v>
      </c>
      <c r="F168">
        <v>364.98099999999999</v>
      </c>
      <c r="G168">
        <v>1</v>
      </c>
      <c r="H168">
        <v>1</v>
      </c>
      <c r="I168">
        <v>0</v>
      </c>
      <c r="R168">
        <f>AVERAGE(B119:B168)</f>
        <v>1009.6892</v>
      </c>
      <c r="S168">
        <f>AVERAGE(C119:C168)</f>
        <v>1008.9836</v>
      </c>
      <c r="U168">
        <f>_xlfn.VAR.P(B119:B168)</f>
        <v>7.7998513599999963</v>
      </c>
      <c r="V168">
        <f>_xlfn.VAR.P(C119:C168)</f>
        <v>7.9236110399999893</v>
      </c>
      <c r="X168">
        <f>1.96*SQRT(U168)/50</f>
        <v>0.10947859879369298</v>
      </c>
      <c r="Y168">
        <f>1.96*SQRT(V168)/50</f>
        <v>0.11034372509801173</v>
      </c>
    </row>
    <row r="169" spans="1:25" x14ac:dyDescent="0.25">
      <c r="A169" t="s">
        <v>38</v>
      </c>
      <c r="B169">
        <v>50634.906000000003</v>
      </c>
      <c r="C169" t="s">
        <v>37</v>
      </c>
    </row>
    <row r="170" spans="1:25" x14ac:dyDescent="0.25">
      <c r="A170" t="s">
        <v>97</v>
      </c>
      <c r="B170">
        <v>954.495</v>
      </c>
      <c r="C170">
        <v>952.42200000000003</v>
      </c>
      <c r="D170">
        <v>888.21199999999999</v>
      </c>
      <c r="E170">
        <v>868.95899999999995</v>
      </c>
      <c r="F170">
        <v>457.20499999999998</v>
      </c>
      <c r="G170">
        <v>1.26385E-3</v>
      </c>
      <c r="H170">
        <v>0.99511499999999997</v>
      </c>
      <c r="I170">
        <v>0</v>
      </c>
    </row>
    <row r="171" spans="1:25" x14ac:dyDescent="0.25">
      <c r="A171" t="s">
        <v>97</v>
      </c>
      <c r="B171">
        <v>948.58</v>
      </c>
      <c r="C171">
        <v>946.09100000000001</v>
      </c>
      <c r="D171">
        <v>882.16399999999999</v>
      </c>
      <c r="E171">
        <v>862.92100000000005</v>
      </c>
      <c r="F171">
        <v>452.863</v>
      </c>
      <c r="G171">
        <v>1.60665E-3</v>
      </c>
      <c r="H171">
        <v>0.99511400000000005</v>
      </c>
      <c r="I171">
        <v>0</v>
      </c>
    </row>
    <row r="172" spans="1:25" x14ac:dyDescent="0.25">
      <c r="A172" t="s">
        <v>97</v>
      </c>
      <c r="B172">
        <v>952.43</v>
      </c>
      <c r="C172">
        <v>949.84199999999998</v>
      </c>
      <c r="D172">
        <v>885.25</v>
      </c>
      <c r="E172">
        <v>865.97900000000004</v>
      </c>
      <c r="F172">
        <v>454.44</v>
      </c>
      <c r="G172">
        <v>1.4489500000000001E-3</v>
      </c>
      <c r="H172">
        <v>0.995116</v>
      </c>
      <c r="I172">
        <v>0</v>
      </c>
    </row>
    <row r="173" spans="1:25" x14ac:dyDescent="0.25">
      <c r="A173" t="s">
        <v>97</v>
      </c>
      <c r="B173">
        <v>942.57299999999998</v>
      </c>
      <c r="C173">
        <v>940.29899999999998</v>
      </c>
      <c r="D173">
        <v>877.5</v>
      </c>
      <c r="E173">
        <v>858.28399999999999</v>
      </c>
      <c r="F173">
        <v>451.971</v>
      </c>
      <c r="G173">
        <v>1.23117E-3</v>
      </c>
      <c r="H173">
        <v>0.995116</v>
      </c>
      <c r="I173">
        <v>0</v>
      </c>
    </row>
    <row r="174" spans="1:25" x14ac:dyDescent="0.25">
      <c r="A174" t="s">
        <v>97</v>
      </c>
      <c r="B174">
        <v>949.79200000000003</v>
      </c>
      <c r="C174">
        <v>947.05899999999997</v>
      </c>
      <c r="D174">
        <v>883.21400000000006</v>
      </c>
      <c r="E174">
        <v>863.97400000000005</v>
      </c>
      <c r="F174">
        <v>454.875</v>
      </c>
      <c r="G174">
        <v>1.25143E-3</v>
      </c>
      <c r="H174">
        <v>0.995116</v>
      </c>
      <c r="I174">
        <v>0</v>
      </c>
    </row>
    <row r="175" spans="1:25" x14ac:dyDescent="0.25">
      <c r="A175" t="s">
        <v>97</v>
      </c>
      <c r="B175">
        <v>949.971</v>
      </c>
      <c r="C175">
        <v>947.17399999999998</v>
      </c>
      <c r="D175">
        <v>882.91499999999996</v>
      </c>
      <c r="E175">
        <v>863.68100000000004</v>
      </c>
      <c r="F175">
        <v>453.92200000000003</v>
      </c>
      <c r="G175">
        <v>1.2357100000000001E-3</v>
      </c>
      <c r="H175">
        <v>0.995116</v>
      </c>
      <c r="I175">
        <v>0</v>
      </c>
    </row>
    <row r="176" spans="1:25" x14ac:dyDescent="0.25">
      <c r="A176" t="s">
        <v>97</v>
      </c>
      <c r="B176">
        <v>952.55</v>
      </c>
      <c r="C176">
        <v>950.23199999999997</v>
      </c>
      <c r="D176">
        <v>886.34100000000001</v>
      </c>
      <c r="E176">
        <v>867.10199999999998</v>
      </c>
      <c r="F176">
        <v>457.13299999999998</v>
      </c>
      <c r="G176">
        <v>1.26851E-3</v>
      </c>
      <c r="H176">
        <v>0.995116</v>
      </c>
      <c r="I176">
        <v>0</v>
      </c>
    </row>
    <row r="177" spans="1:9" x14ac:dyDescent="0.25">
      <c r="A177" t="s">
        <v>97</v>
      </c>
      <c r="B177">
        <v>949.91300000000001</v>
      </c>
      <c r="C177">
        <v>947.46400000000006</v>
      </c>
      <c r="D177">
        <v>883.26</v>
      </c>
      <c r="E177">
        <v>864.02599999999995</v>
      </c>
      <c r="F177">
        <v>454.40499999999997</v>
      </c>
      <c r="G177">
        <v>1.2320499999999999E-3</v>
      </c>
      <c r="H177">
        <v>0.995116</v>
      </c>
      <c r="I177">
        <v>0</v>
      </c>
    </row>
    <row r="178" spans="1:9" x14ac:dyDescent="0.25">
      <c r="A178" t="s">
        <v>97</v>
      </c>
      <c r="B178">
        <v>950.03099999999995</v>
      </c>
      <c r="C178">
        <v>947.09699999999998</v>
      </c>
      <c r="D178">
        <v>882.94399999999996</v>
      </c>
      <c r="E178">
        <v>863.70399999999995</v>
      </c>
      <c r="F178">
        <v>452.63299999999998</v>
      </c>
      <c r="G178">
        <v>1.2585999999999999E-3</v>
      </c>
      <c r="H178">
        <v>0.995116</v>
      </c>
      <c r="I178">
        <v>0</v>
      </c>
    </row>
    <row r="179" spans="1:9" x14ac:dyDescent="0.25">
      <c r="A179" t="s">
        <v>97</v>
      </c>
      <c r="B179">
        <v>949.50199999999995</v>
      </c>
      <c r="C179">
        <v>947.11199999999997</v>
      </c>
      <c r="D179">
        <v>882.92600000000004</v>
      </c>
      <c r="E179">
        <v>863.66700000000003</v>
      </c>
      <c r="F179">
        <v>453.65300000000002</v>
      </c>
      <c r="G179">
        <v>1.30013E-3</v>
      </c>
      <c r="H179">
        <v>0.995116</v>
      </c>
      <c r="I179">
        <v>0</v>
      </c>
    </row>
    <row r="180" spans="1:9" x14ac:dyDescent="0.25">
      <c r="A180" t="s">
        <v>97</v>
      </c>
      <c r="B180">
        <v>949.60299999999995</v>
      </c>
      <c r="C180">
        <v>946.74599999999998</v>
      </c>
      <c r="D180">
        <v>883.4</v>
      </c>
      <c r="E180">
        <v>864.11199999999997</v>
      </c>
      <c r="F180">
        <v>454.58600000000001</v>
      </c>
      <c r="G180">
        <v>1.2544100000000001E-3</v>
      </c>
      <c r="H180">
        <v>0.995116</v>
      </c>
      <c r="I180">
        <v>0</v>
      </c>
    </row>
    <row r="181" spans="1:9" x14ac:dyDescent="0.25">
      <c r="A181" t="s">
        <v>97</v>
      </c>
      <c r="B181">
        <v>948.346</v>
      </c>
      <c r="C181">
        <v>945.05700000000002</v>
      </c>
      <c r="D181">
        <v>881.62400000000002</v>
      </c>
      <c r="E181">
        <v>862.37900000000002</v>
      </c>
      <c r="F181">
        <v>452.55200000000002</v>
      </c>
      <c r="G181">
        <v>1.2307799999999999E-3</v>
      </c>
      <c r="H181">
        <v>0.995116</v>
      </c>
      <c r="I181">
        <v>0</v>
      </c>
    </row>
    <row r="182" spans="1:9" x14ac:dyDescent="0.25">
      <c r="A182" t="s">
        <v>97</v>
      </c>
      <c r="B182">
        <v>949.68299999999999</v>
      </c>
      <c r="C182">
        <v>947.15099999999995</v>
      </c>
      <c r="D182">
        <v>882.77200000000005</v>
      </c>
      <c r="E182">
        <v>863.52300000000002</v>
      </c>
      <c r="F182">
        <v>454.52</v>
      </c>
      <c r="G182">
        <v>1.5273699999999999E-3</v>
      </c>
      <c r="H182">
        <v>0.995116</v>
      </c>
      <c r="I182">
        <v>0</v>
      </c>
    </row>
    <row r="183" spans="1:9" x14ac:dyDescent="0.25">
      <c r="A183" t="s">
        <v>97</v>
      </c>
      <c r="B183">
        <v>952.57100000000003</v>
      </c>
      <c r="C183">
        <v>949.721</v>
      </c>
      <c r="D183">
        <v>883.79700000000003</v>
      </c>
      <c r="E183">
        <v>864.55899999999997</v>
      </c>
      <c r="F183">
        <v>454.89</v>
      </c>
      <c r="G183">
        <v>1.26103E-3</v>
      </c>
      <c r="H183">
        <v>0.99511499999999997</v>
      </c>
      <c r="I183">
        <v>0</v>
      </c>
    </row>
    <row r="184" spans="1:9" x14ac:dyDescent="0.25">
      <c r="A184" t="s">
        <v>97</v>
      </c>
      <c r="B184">
        <v>945.899</v>
      </c>
      <c r="C184">
        <v>943.15</v>
      </c>
      <c r="D184">
        <v>880.12099999999998</v>
      </c>
      <c r="E184">
        <v>860.91399999999999</v>
      </c>
      <c r="F184">
        <v>452.16500000000002</v>
      </c>
      <c r="G184">
        <v>1.2305700000000001E-3</v>
      </c>
      <c r="H184">
        <v>0.995116</v>
      </c>
      <c r="I184">
        <v>0</v>
      </c>
    </row>
    <row r="185" spans="1:9" x14ac:dyDescent="0.25">
      <c r="A185" t="s">
        <v>97</v>
      </c>
      <c r="B185">
        <v>952.54399999999998</v>
      </c>
      <c r="C185">
        <v>950.31</v>
      </c>
      <c r="D185">
        <v>886.53899999999999</v>
      </c>
      <c r="E185">
        <v>867.274</v>
      </c>
      <c r="F185">
        <v>455.45299999999997</v>
      </c>
      <c r="G185">
        <v>1.54316E-3</v>
      </c>
      <c r="H185">
        <v>0.99511400000000005</v>
      </c>
      <c r="I185">
        <v>0</v>
      </c>
    </row>
    <row r="186" spans="1:9" x14ac:dyDescent="0.25">
      <c r="A186" t="s">
        <v>97</v>
      </c>
      <c r="B186">
        <v>949.005</v>
      </c>
      <c r="C186">
        <v>946.77</v>
      </c>
      <c r="D186">
        <v>883.00599999999997</v>
      </c>
      <c r="E186">
        <v>863.76700000000005</v>
      </c>
      <c r="F186">
        <v>452.22399999999999</v>
      </c>
      <c r="G186">
        <v>1.34307E-3</v>
      </c>
      <c r="H186">
        <v>0.995116</v>
      </c>
      <c r="I186">
        <v>0</v>
      </c>
    </row>
    <row r="187" spans="1:9" x14ac:dyDescent="0.25">
      <c r="A187" t="s">
        <v>97</v>
      </c>
      <c r="B187">
        <v>948.99699999999996</v>
      </c>
      <c r="C187">
        <v>945.91099999999994</v>
      </c>
      <c r="D187">
        <v>882.64200000000005</v>
      </c>
      <c r="E187">
        <v>863.37800000000004</v>
      </c>
      <c r="F187">
        <v>454.52600000000001</v>
      </c>
      <c r="G187">
        <v>1.32519E-3</v>
      </c>
      <c r="H187">
        <v>0.995116</v>
      </c>
      <c r="I187">
        <v>0</v>
      </c>
    </row>
    <row r="188" spans="1:9" x14ac:dyDescent="0.25">
      <c r="A188" t="s">
        <v>97</v>
      </c>
      <c r="B188">
        <v>948.48299999999995</v>
      </c>
      <c r="C188">
        <v>945.82500000000005</v>
      </c>
      <c r="D188">
        <v>882.31600000000003</v>
      </c>
      <c r="E188">
        <v>863.06700000000001</v>
      </c>
      <c r="F188">
        <v>453.572</v>
      </c>
      <c r="G188">
        <v>1.2302599999999999E-3</v>
      </c>
      <c r="H188">
        <v>0.995116</v>
      </c>
      <c r="I188">
        <v>0</v>
      </c>
    </row>
    <row r="189" spans="1:9" x14ac:dyDescent="0.25">
      <c r="A189" t="s">
        <v>97</v>
      </c>
      <c r="B189">
        <v>1034.43</v>
      </c>
      <c r="C189">
        <v>1031.99</v>
      </c>
      <c r="D189">
        <v>952.79200000000003</v>
      </c>
      <c r="E189">
        <v>933.51099999999997</v>
      </c>
      <c r="F189">
        <v>490.55</v>
      </c>
      <c r="G189">
        <v>1.5386E-3</v>
      </c>
      <c r="H189">
        <v>0.99511499999999997</v>
      </c>
      <c r="I189">
        <v>0</v>
      </c>
    </row>
    <row r="190" spans="1:9" x14ac:dyDescent="0.25">
      <c r="A190" t="s">
        <v>97</v>
      </c>
      <c r="B190">
        <v>950.37</v>
      </c>
      <c r="C190">
        <v>948.149</v>
      </c>
      <c r="D190">
        <v>885.35900000000004</v>
      </c>
      <c r="E190">
        <v>866.09199999999998</v>
      </c>
      <c r="F190">
        <v>456.18400000000003</v>
      </c>
      <c r="G190">
        <v>1.2320899999999999E-3</v>
      </c>
      <c r="H190">
        <v>0.995116</v>
      </c>
      <c r="I190">
        <v>0</v>
      </c>
    </row>
    <row r="191" spans="1:9" x14ac:dyDescent="0.25">
      <c r="A191" t="s">
        <v>97</v>
      </c>
      <c r="B191">
        <v>953.64300000000003</v>
      </c>
      <c r="C191">
        <v>950.73599999999999</v>
      </c>
      <c r="D191">
        <v>883.34900000000005</v>
      </c>
      <c r="E191">
        <v>864.09400000000005</v>
      </c>
      <c r="F191">
        <v>454.51600000000002</v>
      </c>
      <c r="G191">
        <v>1.3220199999999999E-3</v>
      </c>
      <c r="H191">
        <v>0.995116</v>
      </c>
      <c r="I191">
        <v>0</v>
      </c>
    </row>
    <row r="192" spans="1:9" x14ac:dyDescent="0.25">
      <c r="A192" t="s">
        <v>97</v>
      </c>
      <c r="B192">
        <v>953.31</v>
      </c>
      <c r="C192">
        <v>950.67</v>
      </c>
      <c r="D192">
        <v>882.56200000000001</v>
      </c>
      <c r="E192">
        <v>863.29600000000005</v>
      </c>
      <c r="F192">
        <v>453.28800000000001</v>
      </c>
      <c r="G192">
        <v>1.3005200000000001E-3</v>
      </c>
      <c r="H192">
        <v>0.99511499999999997</v>
      </c>
      <c r="I192">
        <v>0</v>
      </c>
    </row>
    <row r="193" spans="1:9" x14ac:dyDescent="0.25">
      <c r="A193" t="s">
        <v>97</v>
      </c>
      <c r="B193">
        <v>952.73400000000004</v>
      </c>
      <c r="C193">
        <v>950.55</v>
      </c>
      <c r="D193">
        <v>882.64800000000002</v>
      </c>
      <c r="E193">
        <v>863.40599999999995</v>
      </c>
      <c r="F193">
        <v>453.709</v>
      </c>
      <c r="G193">
        <v>1.30769E-3</v>
      </c>
      <c r="H193">
        <v>0.995116</v>
      </c>
      <c r="I193">
        <v>0</v>
      </c>
    </row>
    <row r="194" spans="1:9" x14ac:dyDescent="0.25">
      <c r="A194" t="s">
        <v>97</v>
      </c>
      <c r="B194">
        <v>948.60400000000004</v>
      </c>
      <c r="C194">
        <v>945.94</v>
      </c>
      <c r="D194">
        <v>879.62099999999998</v>
      </c>
      <c r="E194">
        <v>860.36599999999999</v>
      </c>
      <c r="F194">
        <v>451.53</v>
      </c>
      <c r="G194">
        <v>1.30346E-3</v>
      </c>
      <c r="H194">
        <v>0.99511300000000003</v>
      </c>
      <c r="I194">
        <v>0</v>
      </c>
    </row>
    <row r="195" spans="1:9" x14ac:dyDescent="0.25">
      <c r="A195" t="s">
        <v>97</v>
      </c>
      <c r="B195">
        <v>956.63900000000001</v>
      </c>
      <c r="C195">
        <v>954.13400000000001</v>
      </c>
      <c r="D195">
        <v>887.58900000000006</v>
      </c>
      <c r="E195">
        <v>868.33600000000001</v>
      </c>
      <c r="F195">
        <v>456.81900000000002</v>
      </c>
      <c r="G195">
        <v>1.23011E-3</v>
      </c>
      <c r="H195">
        <v>0.995116</v>
      </c>
      <c r="I195">
        <v>0</v>
      </c>
    </row>
    <row r="196" spans="1:9" x14ac:dyDescent="0.25">
      <c r="A196" t="s">
        <v>97</v>
      </c>
      <c r="B196">
        <v>953.88699999999994</v>
      </c>
      <c r="C196">
        <v>951.26099999999997</v>
      </c>
      <c r="D196">
        <v>883.44500000000005</v>
      </c>
      <c r="E196">
        <v>864.18499999999995</v>
      </c>
      <c r="F196">
        <v>454.44499999999999</v>
      </c>
      <c r="G196">
        <v>1.3632E-3</v>
      </c>
      <c r="H196">
        <v>0.99511400000000005</v>
      </c>
      <c r="I196">
        <v>0</v>
      </c>
    </row>
    <row r="197" spans="1:9" x14ac:dyDescent="0.25">
      <c r="A197" t="s">
        <v>97</v>
      </c>
      <c r="B197">
        <v>953.29899999999998</v>
      </c>
      <c r="C197">
        <v>950.34699999999998</v>
      </c>
      <c r="D197">
        <v>882.31700000000001</v>
      </c>
      <c r="E197">
        <v>863.07399999999996</v>
      </c>
      <c r="F197">
        <v>453.39299999999997</v>
      </c>
      <c r="G197">
        <v>1.24566E-3</v>
      </c>
      <c r="H197">
        <v>0.995116</v>
      </c>
      <c r="I197">
        <v>0</v>
      </c>
    </row>
    <row r="198" spans="1:9" x14ac:dyDescent="0.25">
      <c r="A198" t="s">
        <v>97</v>
      </c>
      <c r="B198">
        <v>954.25</v>
      </c>
      <c r="C198">
        <v>951.77300000000002</v>
      </c>
      <c r="D198">
        <v>882.99900000000002</v>
      </c>
      <c r="E198">
        <v>863.73699999999997</v>
      </c>
      <c r="F198">
        <v>453.78199999999998</v>
      </c>
      <c r="G198">
        <v>1.2306800000000001E-3</v>
      </c>
      <c r="H198">
        <v>0.995116</v>
      </c>
      <c r="I198">
        <v>0</v>
      </c>
    </row>
    <row r="199" spans="1:9" x14ac:dyDescent="0.25">
      <c r="A199" t="s">
        <v>97</v>
      </c>
      <c r="B199">
        <v>951.05600000000004</v>
      </c>
      <c r="C199">
        <v>948.54300000000001</v>
      </c>
      <c r="D199">
        <v>879.93499999999995</v>
      </c>
      <c r="E199">
        <v>860.69600000000003</v>
      </c>
      <c r="F199">
        <v>452.16300000000001</v>
      </c>
      <c r="G199">
        <v>1.2339600000000001E-3</v>
      </c>
      <c r="H199">
        <v>0.995116</v>
      </c>
      <c r="I199">
        <v>0</v>
      </c>
    </row>
    <row r="200" spans="1:9" x14ac:dyDescent="0.25">
      <c r="A200" t="s">
        <v>97</v>
      </c>
      <c r="B200">
        <v>954.471</v>
      </c>
      <c r="C200">
        <v>951.64599999999996</v>
      </c>
      <c r="D200">
        <v>883.58</v>
      </c>
      <c r="E200">
        <v>864.31600000000003</v>
      </c>
      <c r="F200">
        <v>454.75900000000001</v>
      </c>
      <c r="G200">
        <v>1.2318299999999999E-3</v>
      </c>
      <c r="H200">
        <v>0.99511499999999997</v>
      </c>
      <c r="I200">
        <v>0</v>
      </c>
    </row>
    <row r="201" spans="1:9" x14ac:dyDescent="0.25">
      <c r="A201" t="s">
        <v>97</v>
      </c>
      <c r="B201">
        <v>950.80899999999997</v>
      </c>
      <c r="C201">
        <v>948.21500000000003</v>
      </c>
      <c r="D201">
        <v>879.62800000000004</v>
      </c>
      <c r="E201">
        <v>860.38199999999995</v>
      </c>
      <c r="F201">
        <v>451.74</v>
      </c>
      <c r="G201">
        <v>1.2321700000000001E-3</v>
      </c>
      <c r="H201">
        <v>0.995116</v>
      </c>
      <c r="I201">
        <v>0</v>
      </c>
    </row>
    <row r="202" spans="1:9" x14ac:dyDescent="0.25">
      <c r="A202" t="s">
        <v>97</v>
      </c>
      <c r="B202">
        <v>959.06299999999999</v>
      </c>
      <c r="C202">
        <v>956.25199999999995</v>
      </c>
      <c r="D202">
        <v>888.15800000000002</v>
      </c>
      <c r="E202">
        <v>868.86800000000005</v>
      </c>
      <c r="F202">
        <v>456.459</v>
      </c>
      <c r="G202">
        <v>3.0832199999999998E-3</v>
      </c>
      <c r="H202">
        <v>0.995116</v>
      </c>
      <c r="I202">
        <v>0</v>
      </c>
    </row>
    <row r="203" spans="1:9" x14ac:dyDescent="0.25">
      <c r="A203" t="s">
        <v>97</v>
      </c>
      <c r="B203">
        <v>952.37400000000002</v>
      </c>
      <c r="C203">
        <v>949.63400000000001</v>
      </c>
      <c r="D203">
        <v>882.57399999999996</v>
      </c>
      <c r="E203">
        <v>863.33600000000001</v>
      </c>
      <c r="F203">
        <v>454.97899999999998</v>
      </c>
      <c r="G203">
        <v>1.4423000000000001E-3</v>
      </c>
      <c r="H203">
        <v>0.995116</v>
      </c>
      <c r="I203">
        <v>0</v>
      </c>
    </row>
    <row r="204" spans="1:9" x14ac:dyDescent="0.25">
      <c r="A204" t="s">
        <v>97</v>
      </c>
      <c r="B204">
        <v>954.91899999999998</v>
      </c>
      <c r="C204">
        <v>952.07799999999997</v>
      </c>
      <c r="D204">
        <v>883.851</v>
      </c>
      <c r="E204">
        <v>864.56500000000005</v>
      </c>
      <c r="F204">
        <v>454.39</v>
      </c>
      <c r="G204">
        <v>1.2302400000000001E-3</v>
      </c>
      <c r="H204">
        <v>0.99511499999999997</v>
      </c>
      <c r="I204">
        <v>0</v>
      </c>
    </row>
    <row r="205" spans="1:9" x14ac:dyDescent="0.25">
      <c r="A205" t="s">
        <v>97</v>
      </c>
      <c r="B205">
        <v>955.60400000000004</v>
      </c>
      <c r="C205">
        <v>953.16600000000005</v>
      </c>
      <c r="D205">
        <v>884.65700000000004</v>
      </c>
      <c r="E205">
        <v>865.38400000000001</v>
      </c>
      <c r="F205">
        <v>454.63200000000001</v>
      </c>
      <c r="G205">
        <v>1.2337400000000001E-3</v>
      </c>
      <c r="H205">
        <v>0.995116</v>
      </c>
      <c r="I205">
        <v>0</v>
      </c>
    </row>
    <row r="206" spans="1:9" x14ac:dyDescent="0.25">
      <c r="A206" t="s">
        <v>97</v>
      </c>
      <c r="B206">
        <v>953.45500000000004</v>
      </c>
      <c r="C206">
        <v>950.60900000000004</v>
      </c>
      <c r="D206">
        <v>882.923</v>
      </c>
      <c r="E206">
        <v>863.68499999999995</v>
      </c>
      <c r="F206">
        <v>453.96899999999999</v>
      </c>
      <c r="G206">
        <v>1.2390599999999999E-3</v>
      </c>
      <c r="H206">
        <v>0.99511499999999997</v>
      </c>
      <c r="I206">
        <v>0</v>
      </c>
    </row>
    <row r="207" spans="1:9" x14ac:dyDescent="0.25">
      <c r="A207" t="s">
        <v>97</v>
      </c>
      <c r="B207">
        <v>954.49</v>
      </c>
      <c r="C207">
        <v>952.29300000000001</v>
      </c>
      <c r="D207">
        <v>883.21199999999999</v>
      </c>
      <c r="E207">
        <v>863.96600000000001</v>
      </c>
      <c r="F207">
        <v>454.21</v>
      </c>
      <c r="G207">
        <v>1.5067500000000001E-3</v>
      </c>
      <c r="H207">
        <v>0.995116</v>
      </c>
      <c r="I207">
        <v>0</v>
      </c>
    </row>
    <row r="208" spans="1:9" x14ac:dyDescent="0.25">
      <c r="A208" t="s">
        <v>97</v>
      </c>
      <c r="B208">
        <v>956.21199999999999</v>
      </c>
      <c r="C208">
        <v>954.09</v>
      </c>
      <c r="D208">
        <v>886.82600000000002</v>
      </c>
      <c r="E208">
        <v>867.56100000000004</v>
      </c>
      <c r="F208">
        <v>455.03500000000003</v>
      </c>
      <c r="G208">
        <v>1.2451599999999999E-3</v>
      </c>
      <c r="H208">
        <v>0.99511499999999997</v>
      </c>
      <c r="I208">
        <v>0</v>
      </c>
    </row>
    <row r="209" spans="1:25" x14ac:dyDescent="0.25">
      <c r="A209" t="s">
        <v>97</v>
      </c>
      <c r="B209">
        <v>951.97</v>
      </c>
      <c r="C209">
        <v>948.90700000000004</v>
      </c>
      <c r="D209">
        <v>880.38300000000004</v>
      </c>
      <c r="E209">
        <v>861.13</v>
      </c>
      <c r="F209">
        <v>453.09199999999998</v>
      </c>
      <c r="G209">
        <v>1.2811000000000001E-3</v>
      </c>
      <c r="H209">
        <v>0.99511499999999997</v>
      </c>
      <c r="I209">
        <v>0</v>
      </c>
    </row>
    <row r="210" spans="1:25" x14ac:dyDescent="0.25">
      <c r="A210" t="s">
        <v>97</v>
      </c>
      <c r="B210">
        <v>954.55700000000002</v>
      </c>
      <c r="C210">
        <v>951.30600000000004</v>
      </c>
      <c r="D210">
        <v>884.529</v>
      </c>
      <c r="E210">
        <v>865.29</v>
      </c>
      <c r="F210">
        <v>454.22199999999998</v>
      </c>
      <c r="G210">
        <v>1.3016499999999999E-3</v>
      </c>
      <c r="H210">
        <v>0.995116</v>
      </c>
      <c r="I210">
        <v>0</v>
      </c>
    </row>
    <row r="211" spans="1:25" x14ac:dyDescent="0.25">
      <c r="A211" t="s">
        <v>97</v>
      </c>
      <c r="B211">
        <v>953.46500000000003</v>
      </c>
      <c r="C211">
        <v>951.29700000000003</v>
      </c>
      <c r="D211">
        <v>882.81799999999998</v>
      </c>
      <c r="E211">
        <v>863.58100000000002</v>
      </c>
      <c r="F211">
        <v>454.37799999999999</v>
      </c>
      <c r="G211">
        <v>1.2300499999999999E-3</v>
      </c>
      <c r="H211">
        <v>0.995116</v>
      </c>
      <c r="I211">
        <v>0</v>
      </c>
    </row>
    <row r="212" spans="1:25" x14ac:dyDescent="0.25">
      <c r="A212" t="s">
        <v>97</v>
      </c>
      <c r="B212">
        <v>948.23400000000004</v>
      </c>
      <c r="C212">
        <v>945.59</v>
      </c>
      <c r="D212">
        <v>878.30700000000002</v>
      </c>
      <c r="E212">
        <v>859.07100000000003</v>
      </c>
      <c r="F212">
        <v>451.20699999999999</v>
      </c>
      <c r="G212">
        <v>1.31229E-3</v>
      </c>
      <c r="H212">
        <v>0.995116</v>
      </c>
      <c r="I212">
        <v>0</v>
      </c>
    </row>
    <row r="213" spans="1:25" x14ac:dyDescent="0.25">
      <c r="A213" t="s">
        <v>97</v>
      </c>
      <c r="B213">
        <v>955.23199999999997</v>
      </c>
      <c r="C213">
        <v>952.59100000000001</v>
      </c>
      <c r="D213">
        <v>886.38900000000001</v>
      </c>
      <c r="E213">
        <v>867.12900000000002</v>
      </c>
      <c r="F213">
        <v>456.53699999999998</v>
      </c>
      <c r="G213">
        <v>1.2300600000000001E-3</v>
      </c>
      <c r="H213">
        <v>0.995116</v>
      </c>
      <c r="I213">
        <v>0</v>
      </c>
    </row>
    <row r="214" spans="1:25" x14ac:dyDescent="0.25">
      <c r="A214" t="s">
        <v>97</v>
      </c>
      <c r="B214">
        <v>953.78300000000002</v>
      </c>
      <c r="C214">
        <v>951.39099999999996</v>
      </c>
      <c r="D214">
        <v>884.21100000000001</v>
      </c>
      <c r="E214">
        <v>864.97199999999998</v>
      </c>
      <c r="F214">
        <v>453.59899999999999</v>
      </c>
      <c r="G214">
        <v>1.24971E-3</v>
      </c>
      <c r="H214">
        <v>0.995116</v>
      </c>
      <c r="I214">
        <v>0</v>
      </c>
    </row>
    <row r="215" spans="1:25" x14ac:dyDescent="0.25">
      <c r="A215" t="s">
        <v>97</v>
      </c>
      <c r="B215">
        <v>952.07100000000003</v>
      </c>
      <c r="C215">
        <v>949.245</v>
      </c>
      <c r="D215">
        <v>882.96199999999999</v>
      </c>
      <c r="E215">
        <v>863.70399999999995</v>
      </c>
      <c r="F215">
        <v>452.88799999999998</v>
      </c>
      <c r="G215">
        <v>1.3151700000000001E-3</v>
      </c>
      <c r="H215">
        <v>0.99511499999999997</v>
      </c>
      <c r="I215">
        <v>0</v>
      </c>
    </row>
    <row r="216" spans="1:25" x14ac:dyDescent="0.25">
      <c r="A216" t="s">
        <v>97</v>
      </c>
      <c r="B216">
        <v>951.79200000000003</v>
      </c>
      <c r="C216">
        <v>949.14300000000003</v>
      </c>
      <c r="D216">
        <v>880.80899999999997</v>
      </c>
      <c r="E216">
        <v>861.55799999999999</v>
      </c>
      <c r="F216">
        <v>452.70600000000002</v>
      </c>
      <c r="G216">
        <v>1.2384399999999999E-3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952.67</v>
      </c>
      <c r="C217">
        <v>950.32500000000005</v>
      </c>
      <c r="D217">
        <v>881.923</v>
      </c>
      <c r="E217">
        <v>862.69</v>
      </c>
      <c r="F217">
        <v>453.98200000000003</v>
      </c>
      <c r="G217">
        <v>1.3101300000000001E-3</v>
      </c>
      <c r="H217">
        <v>0.995116</v>
      </c>
      <c r="I217">
        <v>0</v>
      </c>
    </row>
    <row r="218" spans="1:25" x14ac:dyDescent="0.25">
      <c r="A218" t="s">
        <v>97</v>
      </c>
      <c r="B218">
        <v>953.20799999999997</v>
      </c>
      <c r="C218">
        <v>950.78099999999995</v>
      </c>
      <c r="D218">
        <v>882.85900000000004</v>
      </c>
      <c r="E218">
        <v>863.58199999999999</v>
      </c>
      <c r="F218">
        <v>454.69900000000001</v>
      </c>
      <c r="G218">
        <v>1.2393300000000001E-3</v>
      </c>
      <c r="H218">
        <v>0.99511499999999997</v>
      </c>
      <c r="I218">
        <v>0</v>
      </c>
    </row>
    <row r="219" spans="1:25" x14ac:dyDescent="0.25">
      <c r="A219" t="s">
        <v>97</v>
      </c>
      <c r="B219">
        <v>957.64200000000005</v>
      </c>
      <c r="C219">
        <v>954.81700000000001</v>
      </c>
      <c r="D219">
        <v>887.28300000000002</v>
      </c>
      <c r="E219">
        <v>867.90800000000002</v>
      </c>
      <c r="F219">
        <v>455.125</v>
      </c>
      <c r="G219">
        <v>1.2323099999999999E-3</v>
      </c>
      <c r="H219">
        <v>0.995116</v>
      </c>
      <c r="I219">
        <v>0</v>
      </c>
    </row>
    <row r="220" spans="1:25" x14ac:dyDescent="0.25">
      <c r="A220" t="s">
        <v>97</v>
      </c>
      <c r="B220">
        <v>958.702</v>
      </c>
      <c r="C220">
        <v>956.51599999999996</v>
      </c>
      <c r="D220">
        <v>887.08900000000006</v>
      </c>
      <c r="E220">
        <v>867.73500000000001</v>
      </c>
      <c r="F220">
        <v>454.64299999999997</v>
      </c>
      <c r="G220">
        <v>1.47284E-3</v>
      </c>
      <c r="H220">
        <v>0.995116</v>
      </c>
      <c r="I220">
        <v>0</v>
      </c>
    </row>
    <row r="221" spans="1:25" x14ac:dyDescent="0.25">
      <c r="A221" t="s">
        <v>97</v>
      </c>
      <c r="B221">
        <v>960.47699999999998</v>
      </c>
      <c r="C221">
        <v>957.53300000000002</v>
      </c>
      <c r="D221">
        <v>889.59</v>
      </c>
      <c r="E221">
        <v>870.23800000000006</v>
      </c>
      <c r="F221">
        <v>457.18200000000002</v>
      </c>
      <c r="G221">
        <v>1.2326699999999999E-3</v>
      </c>
      <c r="H221">
        <v>0.99511499999999997</v>
      </c>
      <c r="I221">
        <v>0</v>
      </c>
    </row>
    <row r="222" spans="1:25" x14ac:dyDescent="0.25">
      <c r="A222" t="s">
        <v>97</v>
      </c>
      <c r="B222">
        <v>959.58100000000002</v>
      </c>
      <c r="C222">
        <v>956.45500000000004</v>
      </c>
      <c r="D222">
        <v>888.37400000000002</v>
      </c>
      <c r="E222">
        <v>869.03800000000001</v>
      </c>
      <c r="F222">
        <v>455.7</v>
      </c>
      <c r="G222">
        <v>1.23047E-3</v>
      </c>
      <c r="H222">
        <v>0.99511499999999997</v>
      </c>
      <c r="I222">
        <v>0</v>
      </c>
    </row>
    <row r="223" spans="1:25" x14ac:dyDescent="0.25">
      <c r="A223" t="s">
        <v>97</v>
      </c>
      <c r="B223">
        <v>957.779</v>
      </c>
      <c r="C223">
        <v>955.15599999999995</v>
      </c>
      <c r="D223">
        <v>885.88599999999997</v>
      </c>
      <c r="E223">
        <v>866.548</v>
      </c>
      <c r="F223">
        <v>454.65</v>
      </c>
      <c r="G223">
        <v>1.2303800000000001E-3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959.06899999999996</v>
      </c>
      <c r="C224">
        <v>956.03700000000003</v>
      </c>
      <c r="D224">
        <v>888.31200000000001</v>
      </c>
      <c r="E224">
        <v>868.96400000000006</v>
      </c>
      <c r="F224">
        <v>455.88900000000001</v>
      </c>
      <c r="G224">
        <v>1.36702E-3</v>
      </c>
      <c r="H224">
        <v>0.995116</v>
      </c>
      <c r="I224">
        <v>0</v>
      </c>
      <c r="R224">
        <f>AVERAGE(B175:B224)</f>
        <v>954.61898000000019</v>
      </c>
      <c r="S224">
        <f>AVERAGE(C175:C224)</f>
        <v>951.97772000000032</v>
      </c>
      <c r="U224">
        <f>_xlfn.VAR.P(B175:B224)</f>
        <v>140.96384421960022</v>
      </c>
      <c r="V224">
        <f>_xlfn.VAR.P(C175:C224)</f>
        <v>141.63475388160006</v>
      </c>
      <c r="X224">
        <f>1.96*SQRT(U224)/50</f>
        <v>0.46541452661214433</v>
      </c>
      <c r="Y224">
        <f>1.96*SQRT(V224)/50</f>
        <v>0.466520769317532</v>
      </c>
    </row>
    <row r="225" spans="1:9" x14ac:dyDescent="0.25">
      <c r="A225" t="s">
        <v>97</v>
      </c>
      <c r="B225">
        <v>48108.2045</v>
      </c>
      <c r="C225" t="s">
        <v>37</v>
      </c>
    </row>
    <row r="226" spans="1:9" x14ac:dyDescent="0.25">
      <c r="A226" t="s">
        <v>112</v>
      </c>
      <c r="B226">
        <v>964.61800000000005</v>
      </c>
      <c r="C226">
        <v>962.39599999999996</v>
      </c>
      <c r="D226">
        <v>892.95799999999997</v>
      </c>
      <c r="E226">
        <v>872.20600000000002</v>
      </c>
      <c r="F226">
        <v>459.99200000000002</v>
      </c>
      <c r="G226">
        <v>1.2308E-3</v>
      </c>
      <c r="H226">
        <v>0.995116</v>
      </c>
      <c r="I226">
        <v>0</v>
      </c>
    </row>
    <row r="227" spans="1:9" x14ac:dyDescent="0.25">
      <c r="A227" t="s">
        <v>112</v>
      </c>
      <c r="B227">
        <v>956.97</v>
      </c>
      <c r="C227">
        <v>954.202</v>
      </c>
      <c r="D227">
        <v>885.36300000000006</v>
      </c>
      <c r="E227">
        <v>864.60400000000004</v>
      </c>
      <c r="F227">
        <v>454.411</v>
      </c>
      <c r="G227">
        <v>1.2612400000000001E-3</v>
      </c>
      <c r="H227">
        <v>0.995116</v>
      </c>
      <c r="I227">
        <v>0</v>
      </c>
    </row>
    <row r="228" spans="1:9" x14ac:dyDescent="0.25">
      <c r="A228" t="s">
        <v>112</v>
      </c>
      <c r="B228">
        <v>966.50099999999998</v>
      </c>
      <c r="C228">
        <v>963.85500000000002</v>
      </c>
      <c r="D228">
        <v>896.92399999999998</v>
      </c>
      <c r="E228">
        <v>876.16</v>
      </c>
      <c r="F228">
        <v>461.24700000000001</v>
      </c>
      <c r="G228">
        <v>1.23134E-3</v>
      </c>
      <c r="H228">
        <v>0.995116</v>
      </c>
      <c r="I228">
        <v>0</v>
      </c>
    </row>
    <row r="229" spans="1:9" x14ac:dyDescent="0.25">
      <c r="A229" t="s">
        <v>112</v>
      </c>
      <c r="B229">
        <v>961.09100000000001</v>
      </c>
      <c r="C229">
        <v>958.44100000000003</v>
      </c>
      <c r="D229">
        <v>890.84500000000003</v>
      </c>
      <c r="E229">
        <v>870.09900000000005</v>
      </c>
      <c r="F229">
        <v>458.36700000000002</v>
      </c>
      <c r="G229">
        <v>1.3511700000000001E-3</v>
      </c>
      <c r="H229">
        <v>0.99511499999999997</v>
      </c>
      <c r="I229">
        <v>0</v>
      </c>
    </row>
    <row r="230" spans="1:9" x14ac:dyDescent="0.25">
      <c r="A230" t="s">
        <v>112</v>
      </c>
      <c r="B230">
        <v>961.32899999999995</v>
      </c>
      <c r="C230">
        <v>958.68299999999999</v>
      </c>
      <c r="D230">
        <v>890.58399999999995</v>
      </c>
      <c r="E230">
        <v>869.84299999999996</v>
      </c>
      <c r="F230">
        <v>457.72899999999998</v>
      </c>
      <c r="G230">
        <v>1.33329E-3</v>
      </c>
      <c r="H230">
        <v>0.995116</v>
      </c>
      <c r="I230">
        <v>0</v>
      </c>
    </row>
    <row r="231" spans="1:9" x14ac:dyDescent="0.25">
      <c r="A231" t="s">
        <v>112</v>
      </c>
      <c r="B231">
        <v>962.09100000000001</v>
      </c>
      <c r="C231">
        <v>959.79600000000005</v>
      </c>
      <c r="D231">
        <v>891.89200000000005</v>
      </c>
      <c r="E231">
        <v>871.12599999999998</v>
      </c>
      <c r="F231">
        <v>458.64299999999997</v>
      </c>
      <c r="G231">
        <v>1.2300499999999999E-3</v>
      </c>
      <c r="H231">
        <v>0.995116</v>
      </c>
      <c r="I231">
        <v>0</v>
      </c>
    </row>
    <row r="232" spans="1:9" x14ac:dyDescent="0.25">
      <c r="A232" t="s">
        <v>112</v>
      </c>
      <c r="B232">
        <v>962.13499999999999</v>
      </c>
      <c r="C232">
        <v>959.97299999999996</v>
      </c>
      <c r="D232">
        <v>891.9</v>
      </c>
      <c r="E232">
        <v>871.13699999999994</v>
      </c>
      <c r="F232">
        <v>457.59699999999998</v>
      </c>
      <c r="G232">
        <v>1.23145E-3</v>
      </c>
      <c r="H232">
        <v>0.99511400000000005</v>
      </c>
      <c r="I232">
        <v>0</v>
      </c>
    </row>
    <row r="233" spans="1:9" x14ac:dyDescent="0.25">
      <c r="A233" t="s">
        <v>112</v>
      </c>
      <c r="B233">
        <v>961.80700000000002</v>
      </c>
      <c r="C233">
        <v>959.61800000000005</v>
      </c>
      <c r="D233">
        <v>892.65899999999999</v>
      </c>
      <c r="E233">
        <v>871.90099999999995</v>
      </c>
      <c r="F233">
        <v>459.28899999999999</v>
      </c>
      <c r="G233">
        <v>1.23109E-3</v>
      </c>
      <c r="H233">
        <v>0.99511499999999997</v>
      </c>
      <c r="I233">
        <v>0</v>
      </c>
    </row>
    <row r="234" spans="1:9" x14ac:dyDescent="0.25">
      <c r="A234" t="s">
        <v>112</v>
      </c>
      <c r="B234">
        <v>962.12199999999996</v>
      </c>
      <c r="C234">
        <v>959.34</v>
      </c>
      <c r="D234">
        <v>891.50199999999995</v>
      </c>
      <c r="E234">
        <v>870.72900000000004</v>
      </c>
      <c r="F234">
        <v>457.60599999999999</v>
      </c>
      <c r="G234">
        <v>1.4543799999999999E-3</v>
      </c>
      <c r="H234">
        <v>0.995116</v>
      </c>
      <c r="I234">
        <v>0</v>
      </c>
    </row>
    <row r="235" spans="1:9" x14ac:dyDescent="0.25">
      <c r="A235" t="s">
        <v>112</v>
      </c>
      <c r="B235">
        <v>960.46799999999996</v>
      </c>
      <c r="C235">
        <v>957.48800000000006</v>
      </c>
      <c r="D235">
        <v>890.52800000000002</v>
      </c>
      <c r="E235">
        <v>869.77599999999995</v>
      </c>
      <c r="F235">
        <v>457.91</v>
      </c>
      <c r="G235">
        <v>1.24661E-3</v>
      </c>
      <c r="H235">
        <v>0.995116</v>
      </c>
      <c r="I235">
        <v>0</v>
      </c>
    </row>
    <row r="236" spans="1:9" x14ac:dyDescent="0.25">
      <c r="A236" t="s">
        <v>112</v>
      </c>
      <c r="B236">
        <v>962.05100000000004</v>
      </c>
      <c r="C236">
        <v>958.85299999999995</v>
      </c>
      <c r="D236">
        <v>891.46400000000006</v>
      </c>
      <c r="E236">
        <v>870.70600000000002</v>
      </c>
      <c r="F236">
        <v>459.23099999999999</v>
      </c>
      <c r="G236">
        <v>1.2466999999999999E-3</v>
      </c>
      <c r="H236">
        <v>0.99511400000000005</v>
      </c>
      <c r="I236">
        <v>0</v>
      </c>
    </row>
    <row r="237" spans="1:9" x14ac:dyDescent="0.25">
      <c r="A237" t="s">
        <v>112</v>
      </c>
      <c r="B237">
        <v>957.03899999999999</v>
      </c>
      <c r="C237">
        <v>954.40499999999997</v>
      </c>
      <c r="D237">
        <v>888.07100000000003</v>
      </c>
      <c r="E237">
        <v>867.32799999999997</v>
      </c>
      <c r="F237">
        <v>455.12299999999999</v>
      </c>
      <c r="G237">
        <v>1.2597699999999999E-3</v>
      </c>
      <c r="H237">
        <v>0.995116</v>
      </c>
      <c r="I237">
        <v>0</v>
      </c>
    </row>
    <row r="238" spans="1:9" x14ac:dyDescent="0.25">
      <c r="A238" t="s">
        <v>112</v>
      </c>
      <c r="B238">
        <v>964.34500000000003</v>
      </c>
      <c r="C238">
        <v>962.06399999999996</v>
      </c>
      <c r="D238">
        <v>894.25699999999995</v>
      </c>
      <c r="E238">
        <v>873.50800000000004</v>
      </c>
      <c r="F238">
        <v>460.79</v>
      </c>
      <c r="G238">
        <v>1.23139E-3</v>
      </c>
      <c r="H238">
        <v>0.995116</v>
      </c>
      <c r="I238">
        <v>0</v>
      </c>
    </row>
    <row r="239" spans="1:9" x14ac:dyDescent="0.25">
      <c r="A239" t="s">
        <v>112</v>
      </c>
      <c r="B239">
        <v>961.31200000000001</v>
      </c>
      <c r="C239">
        <v>958.68499999999995</v>
      </c>
      <c r="D239">
        <v>890.173</v>
      </c>
      <c r="E239">
        <v>869.41200000000003</v>
      </c>
      <c r="F239">
        <v>458.12799999999999</v>
      </c>
      <c r="G239">
        <v>1.2605699999999999E-3</v>
      </c>
      <c r="H239">
        <v>0.99511300000000003</v>
      </c>
      <c r="I239">
        <v>0</v>
      </c>
    </row>
    <row r="240" spans="1:9" x14ac:dyDescent="0.25">
      <c r="A240" t="s">
        <v>112</v>
      </c>
      <c r="B240">
        <v>962.77700000000004</v>
      </c>
      <c r="C240">
        <v>960.42100000000005</v>
      </c>
      <c r="D240">
        <v>896.68200000000002</v>
      </c>
      <c r="E240">
        <v>875.92100000000005</v>
      </c>
      <c r="F240">
        <v>462.46</v>
      </c>
      <c r="G240">
        <v>1.23777E-3</v>
      </c>
      <c r="H240">
        <v>0.99511499999999997</v>
      </c>
      <c r="I240">
        <v>0</v>
      </c>
    </row>
    <row r="241" spans="1:9" x14ac:dyDescent="0.25">
      <c r="A241" t="s">
        <v>112</v>
      </c>
      <c r="B241">
        <v>961.68600000000004</v>
      </c>
      <c r="C241">
        <v>959.04499999999996</v>
      </c>
      <c r="D241">
        <v>889.93799999999999</v>
      </c>
      <c r="E241">
        <v>869.19500000000005</v>
      </c>
      <c r="F241">
        <v>457.15600000000001</v>
      </c>
      <c r="G241">
        <v>1.2300600000000001E-3</v>
      </c>
      <c r="H241">
        <v>0.995116</v>
      </c>
      <c r="I241">
        <v>0</v>
      </c>
    </row>
    <row r="242" spans="1:9" x14ac:dyDescent="0.25">
      <c r="A242" t="s">
        <v>112</v>
      </c>
      <c r="B242">
        <v>963.98400000000004</v>
      </c>
      <c r="C242">
        <v>961.005</v>
      </c>
      <c r="D242">
        <v>892.84100000000001</v>
      </c>
      <c r="E242">
        <v>872.08</v>
      </c>
      <c r="F242">
        <v>458.33199999999999</v>
      </c>
      <c r="G242">
        <v>1.2381499999999999E-3</v>
      </c>
      <c r="H242">
        <v>0.995116</v>
      </c>
      <c r="I242">
        <v>0</v>
      </c>
    </row>
    <row r="243" spans="1:9" x14ac:dyDescent="0.25">
      <c r="A243" t="s">
        <v>112</v>
      </c>
      <c r="B243">
        <v>963.09100000000001</v>
      </c>
      <c r="C243">
        <v>960.27499999999998</v>
      </c>
      <c r="D243">
        <v>891.53</v>
      </c>
      <c r="E243">
        <v>870.78200000000004</v>
      </c>
      <c r="F243">
        <v>456.846</v>
      </c>
      <c r="G243">
        <v>1.3843499999999999E-3</v>
      </c>
      <c r="H243">
        <v>0.99511000000000005</v>
      </c>
      <c r="I243">
        <v>0</v>
      </c>
    </row>
    <row r="244" spans="1:9" x14ac:dyDescent="0.25">
      <c r="A244" t="s">
        <v>112</v>
      </c>
      <c r="B244">
        <v>962.56600000000003</v>
      </c>
      <c r="C244">
        <v>959.64499999999998</v>
      </c>
      <c r="D244">
        <v>892.43100000000004</v>
      </c>
      <c r="E244">
        <v>871.67200000000003</v>
      </c>
      <c r="F244">
        <v>459.12700000000001</v>
      </c>
      <c r="G244">
        <v>1.23054E-3</v>
      </c>
      <c r="H244">
        <v>0.995116</v>
      </c>
      <c r="I244">
        <v>0</v>
      </c>
    </row>
    <row r="245" spans="1:9" x14ac:dyDescent="0.25">
      <c r="A245" t="s">
        <v>112</v>
      </c>
      <c r="B245">
        <v>961.22299999999996</v>
      </c>
      <c r="C245">
        <v>959.07600000000002</v>
      </c>
      <c r="D245">
        <v>891.50599999999997</v>
      </c>
      <c r="E245">
        <v>870.73699999999997</v>
      </c>
      <c r="F245">
        <v>458.38900000000001</v>
      </c>
      <c r="G245">
        <v>1.2477E-3</v>
      </c>
      <c r="H245">
        <v>0.995116</v>
      </c>
      <c r="I245">
        <v>0</v>
      </c>
    </row>
    <row r="246" spans="1:9" x14ac:dyDescent="0.25">
      <c r="A246" t="s">
        <v>112</v>
      </c>
      <c r="B246">
        <v>963.64099999999996</v>
      </c>
      <c r="C246">
        <v>961.1</v>
      </c>
      <c r="D246">
        <v>892.41</v>
      </c>
      <c r="E246">
        <v>871.64099999999996</v>
      </c>
      <c r="F246">
        <v>457.80200000000002</v>
      </c>
      <c r="G246">
        <v>1.24804E-3</v>
      </c>
      <c r="H246">
        <v>0.99511499999999997</v>
      </c>
      <c r="I246">
        <v>0</v>
      </c>
    </row>
    <row r="247" spans="1:9" x14ac:dyDescent="0.25">
      <c r="A247" t="s">
        <v>112</v>
      </c>
      <c r="B247">
        <v>965.79100000000005</v>
      </c>
      <c r="C247">
        <v>962.88699999999994</v>
      </c>
      <c r="D247">
        <v>893.92600000000004</v>
      </c>
      <c r="E247">
        <v>873.15899999999999</v>
      </c>
      <c r="F247">
        <v>459.15300000000002</v>
      </c>
      <c r="G247">
        <v>1.23573E-3</v>
      </c>
      <c r="H247">
        <v>0.99511499999999997</v>
      </c>
      <c r="I247">
        <v>0</v>
      </c>
    </row>
    <row r="248" spans="1:9" x14ac:dyDescent="0.25">
      <c r="A248" t="s">
        <v>112</v>
      </c>
      <c r="B248">
        <v>963.20799999999997</v>
      </c>
      <c r="C248">
        <v>960.51400000000001</v>
      </c>
      <c r="D248">
        <v>892.23199999999997</v>
      </c>
      <c r="E248">
        <v>871.45699999999999</v>
      </c>
      <c r="F248">
        <v>457.125</v>
      </c>
      <c r="G248">
        <v>1.23386E-3</v>
      </c>
      <c r="H248">
        <v>0.99511499999999997</v>
      </c>
      <c r="I248">
        <v>0</v>
      </c>
    </row>
    <row r="249" spans="1:9" x14ac:dyDescent="0.25">
      <c r="A249" t="s">
        <v>112</v>
      </c>
      <c r="B249">
        <v>963.99800000000005</v>
      </c>
      <c r="C249">
        <v>961.36099999999999</v>
      </c>
      <c r="D249">
        <v>892.63900000000001</v>
      </c>
      <c r="E249">
        <v>871.86</v>
      </c>
      <c r="F249">
        <v>458.86399999999998</v>
      </c>
      <c r="G249">
        <v>1.2335499999999999E-3</v>
      </c>
      <c r="H249">
        <v>0.995116</v>
      </c>
      <c r="I249">
        <v>0</v>
      </c>
    </row>
    <row r="250" spans="1:9" x14ac:dyDescent="0.25">
      <c r="A250" t="s">
        <v>112</v>
      </c>
      <c r="B250">
        <v>963.29499999999996</v>
      </c>
      <c r="C250">
        <v>960.82100000000003</v>
      </c>
      <c r="D250">
        <v>893.04200000000003</v>
      </c>
      <c r="E250">
        <v>872.27099999999996</v>
      </c>
      <c r="F250">
        <v>458.358</v>
      </c>
      <c r="G250">
        <v>1.2397599999999999E-3</v>
      </c>
      <c r="H250">
        <v>0.99511499999999997</v>
      </c>
      <c r="I250">
        <v>0</v>
      </c>
    </row>
    <row r="251" spans="1:9" x14ac:dyDescent="0.25">
      <c r="A251" t="s">
        <v>112</v>
      </c>
      <c r="B251">
        <v>961.53300000000002</v>
      </c>
      <c r="C251">
        <v>958.572</v>
      </c>
      <c r="D251">
        <v>890.87</v>
      </c>
      <c r="E251">
        <v>870.09900000000005</v>
      </c>
      <c r="F251">
        <v>456.01</v>
      </c>
      <c r="G251">
        <v>1.23415E-3</v>
      </c>
      <c r="H251">
        <v>0.995116</v>
      </c>
      <c r="I251">
        <v>0</v>
      </c>
    </row>
    <row r="252" spans="1:9" x14ac:dyDescent="0.25">
      <c r="A252" t="s">
        <v>112</v>
      </c>
      <c r="B252">
        <v>964.36199999999997</v>
      </c>
      <c r="C252">
        <v>961.73800000000006</v>
      </c>
      <c r="D252">
        <v>893.245</v>
      </c>
      <c r="E252">
        <v>872.49300000000005</v>
      </c>
      <c r="F252">
        <v>459.3</v>
      </c>
      <c r="G252">
        <v>1.32781E-3</v>
      </c>
      <c r="H252">
        <v>0.995116</v>
      </c>
      <c r="I252">
        <v>0</v>
      </c>
    </row>
    <row r="253" spans="1:9" x14ac:dyDescent="0.25">
      <c r="A253" t="s">
        <v>112</v>
      </c>
      <c r="B253">
        <v>960.70600000000002</v>
      </c>
      <c r="C253">
        <v>958.17100000000005</v>
      </c>
      <c r="D253">
        <v>891.14</v>
      </c>
      <c r="E253">
        <v>870.452</v>
      </c>
      <c r="F253">
        <v>458.38600000000002</v>
      </c>
      <c r="G253">
        <v>1.3937000000000001E-3</v>
      </c>
      <c r="H253">
        <v>0.99511499999999997</v>
      </c>
      <c r="I253">
        <v>0</v>
      </c>
    </row>
    <row r="254" spans="1:9" x14ac:dyDescent="0.25">
      <c r="A254" t="s">
        <v>112</v>
      </c>
      <c r="B254">
        <v>948.17200000000003</v>
      </c>
      <c r="C254">
        <v>945.423</v>
      </c>
      <c r="D254">
        <v>877.66600000000005</v>
      </c>
      <c r="E254">
        <v>857.16600000000005</v>
      </c>
      <c r="F254">
        <v>450.70499999999998</v>
      </c>
      <c r="G254">
        <v>3.43904E-3</v>
      </c>
      <c r="H254">
        <v>0.99511400000000005</v>
      </c>
      <c r="I254">
        <v>0</v>
      </c>
    </row>
    <row r="255" spans="1:9" x14ac:dyDescent="0.25">
      <c r="A255" t="s">
        <v>112</v>
      </c>
      <c r="B255">
        <v>950.72299999999996</v>
      </c>
      <c r="C255">
        <v>947.81</v>
      </c>
      <c r="D255">
        <v>880.84699999999998</v>
      </c>
      <c r="E255">
        <v>860.30200000000002</v>
      </c>
      <c r="F255">
        <v>452.78</v>
      </c>
      <c r="G255">
        <v>2.9978499999999998E-3</v>
      </c>
      <c r="H255">
        <v>0.99511099999999997</v>
      </c>
      <c r="I255">
        <v>0</v>
      </c>
    </row>
    <row r="256" spans="1:9" x14ac:dyDescent="0.25">
      <c r="A256" t="s">
        <v>112</v>
      </c>
      <c r="B256">
        <v>953.71600000000001</v>
      </c>
      <c r="C256">
        <v>951.46299999999997</v>
      </c>
      <c r="D256">
        <v>884.005</v>
      </c>
      <c r="E256">
        <v>863.47299999999996</v>
      </c>
      <c r="F256">
        <v>453.4</v>
      </c>
      <c r="G256">
        <v>1.3759899999999999E-3</v>
      </c>
      <c r="H256">
        <v>0.995116</v>
      </c>
      <c r="I256">
        <v>0</v>
      </c>
    </row>
    <row r="257" spans="1:9" x14ac:dyDescent="0.25">
      <c r="A257" t="s">
        <v>112</v>
      </c>
      <c r="B257">
        <v>947.46699999999998</v>
      </c>
      <c r="C257">
        <v>944.96299999999997</v>
      </c>
      <c r="D257">
        <v>881.51</v>
      </c>
      <c r="E257">
        <v>860.99800000000005</v>
      </c>
      <c r="F257">
        <v>452.57600000000002</v>
      </c>
      <c r="G257">
        <v>1.3374000000000001E-3</v>
      </c>
      <c r="H257">
        <v>0.995116</v>
      </c>
      <c r="I257">
        <v>0</v>
      </c>
    </row>
    <row r="258" spans="1:9" x14ac:dyDescent="0.25">
      <c r="A258" t="s">
        <v>112</v>
      </c>
      <c r="B258">
        <v>949.68299999999999</v>
      </c>
      <c r="C258">
        <v>946.94</v>
      </c>
      <c r="D258">
        <v>879.66600000000005</v>
      </c>
      <c r="E258">
        <v>859.13</v>
      </c>
      <c r="F258">
        <v>451.35199999999998</v>
      </c>
      <c r="G258">
        <v>1.2688300000000001E-3</v>
      </c>
      <c r="H258">
        <v>0.995116</v>
      </c>
      <c r="I258">
        <v>0</v>
      </c>
    </row>
    <row r="259" spans="1:9" x14ac:dyDescent="0.25">
      <c r="A259" t="s">
        <v>112</v>
      </c>
      <c r="B259">
        <v>954.30399999999997</v>
      </c>
      <c r="C259">
        <v>951.72199999999998</v>
      </c>
      <c r="D259">
        <v>884.38300000000004</v>
      </c>
      <c r="E259">
        <v>863.85400000000004</v>
      </c>
      <c r="F259">
        <v>454.19299999999998</v>
      </c>
      <c r="G259">
        <v>2.2509600000000002E-3</v>
      </c>
      <c r="H259">
        <v>0.99510900000000002</v>
      </c>
      <c r="I259">
        <v>0</v>
      </c>
    </row>
    <row r="260" spans="1:9" x14ac:dyDescent="0.25">
      <c r="A260" t="s">
        <v>112</v>
      </c>
      <c r="B260">
        <v>952.125</v>
      </c>
      <c r="C260">
        <v>949.11400000000003</v>
      </c>
      <c r="D260">
        <v>880.25</v>
      </c>
      <c r="E260">
        <v>859.71</v>
      </c>
      <c r="F260">
        <v>451.53899999999999</v>
      </c>
      <c r="G260">
        <v>1.23007E-3</v>
      </c>
      <c r="H260">
        <v>0.995116</v>
      </c>
      <c r="I260">
        <v>0</v>
      </c>
    </row>
    <row r="261" spans="1:9" x14ac:dyDescent="0.25">
      <c r="A261" t="s">
        <v>112</v>
      </c>
      <c r="B261">
        <v>950.82100000000003</v>
      </c>
      <c r="C261">
        <v>948.05700000000002</v>
      </c>
      <c r="D261">
        <v>881.47299999999996</v>
      </c>
      <c r="E261">
        <v>860.92700000000002</v>
      </c>
      <c r="F261">
        <v>452.65</v>
      </c>
      <c r="G261">
        <v>1.6545900000000001E-3</v>
      </c>
      <c r="H261">
        <v>0.995116</v>
      </c>
      <c r="I261">
        <v>0</v>
      </c>
    </row>
    <row r="262" spans="1:9" x14ac:dyDescent="0.25">
      <c r="A262" t="s">
        <v>112</v>
      </c>
      <c r="B262">
        <v>952.25400000000002</v>
      </c>
      <c r="C262">
        <v>949.61599999999999</v>
      </c>
      <c r="D262">
        <v>880.50900000000001</v>
      </c>
      <c r="E262">
        <v>860.005</v>
      </c>
      <c r="F262">
        <v>451.83800000000002</v>
      </c>
      <c r="G262">
        <v>1.2614099999999999E-3</v>
      </c>
      <c r="H262">
        <v>0.99511400000000005</v>
      </c>
      <c r="I262">
        <v>0</v>
      </c>
    </row>
    <row r="263" spans="1:9" x14ac:dyDescent="0.25">
      <c r="A263" t="s">
        <v>112</v>
      </c>
      <c r="B263">
        <v>950.58799999999997</v>
      </c>
      <c r="C263">
        <v>947.68299999999999</v>
      </c>
      <c r="D263">
        <v>881.66300000000001</v>
      </c>
      <c r="E263">
        <v>861.13699999999994</v>
      </c>
      <c r="F263">
        <v>453.39400000000001</v>
      </c>
      <c r="G263">
        <v>1.30776E-3</v>
      </c>
      <c r="H263">
        <v>0.99511499999999997</v>
      </c>
      <c r="I263">
        <v>0</v>
      </c>
    </row>
    <row r="264" spans="1:9" x14ac:dyDescent="0.25">
      <c r="A264" t="s">
        <v>112</v>
      </c>
      <c r="B264">
        <v>953.80899999999997</v>
      </c>
      <c r="C264">
        <v>950.60599999999999</v>
      </c>
      <c r="D264">
        <v>882.16399999999999</v>
      </c>
      <c r="E264">
        <v>861.63199999999995</v>
      </c>
      <c r="F264">
        <v>453.65100000000001</v>
      </c>
      <c r="G264">
        <v>1.5066400000000001E-3</v>
      </c>
      <c r="H264">
        <v>0.995116</v>
      </c>
      <c r="I264">
        <v>0</v>
      </c>
    </row>
    <row r="265" spans="1:9" x14ac:dyDescent="0.25">
      <c r="A265" t="s">
        <v>112</v>
      </c>
      <c r="B265">
        <v>951.36500000000001</v>
      </c>
      <c r="C265">
        <v>948.73599999999999</v>
      </c>
      <c r="D265">
        <v>881.55100000000004</v>
      </c>
      <c r="E265">
        <v>861.00599999999997</v>
      </c>
      <c r="F265">
        <v>452.12900000000002</v>
      </c>
      <c r="G265">
        <v>1.2810300000000001E-3</v>
      </c>
      <c r="H265">
        <v>0.995116</v>
      </c>
      <c r="I265">
        <v>0</v>
      </c>
    </row>
    <row r="266" spans="1:9" x14ac:dyDescent="0.25">
      <c r="A266" t="s">
        <v>112</v>
      </c>
      <c r="B266">
        <v>958.16600000000005</v>
      </c>
      <c r="C266">
        <v>955.60599999999999</v>
      </c>
      <c r="D266">
        <v>886.66700000000003</v>
      </c>
      <c r="E266">
        <v>866.13599999999997</v>
      </c>
      <c r="F266">
        <v>456.05</v>
      </c>
      <c r="G266">
        <v>1.67804E-3</v>
      </c>
      <c r="H266">
        <v>0.995116</v>
      </c>
      <c r="I266">
        <v>0</v>
      </c>
    </row>
    <row r="267" spans="1:9" x14ac:dyDescent="0.25">
      <c r="A267" t="s">
        <v>112</v>
      </c>
      <c r="B267">
        <v>950.53099999999995</v>
      </c>
      <c r="C267">
        <v>947.76700000000005</v>
      </c>
      <c r="D267">
        <v>880.52499999999998</v>
      </c>
      <c r="E267">
        <v>859.99199999999996</v>
      </c>
      <c r="F267">
        <v>451.60500000000002</v>
      </c>
      <c r="G267">
        <v>1.3069100000000001E-3</v>
      </c>
      <c r="H267">
        <v>0.995116</v>
      </c>
      <c r="I267">
        <v>0</v>
      </c>
    </row>
    <row r="268" spans="1:9" x14ac:dyDescent="0.25">
      <c r="A268" t="s">
        <v>112</v>
      </c>
      <c r="B268">
        <v>954.39200000000005</v>
      </c>
      <c r="C268">
        <v>952.00599999999997</v>
      </c>
      <c r="D268">
        <v>883.73500000000001</v>
      </c>
      <c r="E268">
        <v>863.17700000000002</v>
      </c>
      <c r="F268">
        <v>454.58300000000003</v>
      </c>
      <c r="G268">
        <v>1.2347E-3</v>
      </c>
      <c r="H268">
        <v>0.995116</v>
      </c>
      <c r="I268">
        <v>0</v>
      </c>
    </row>
    <row r="269" spans="1:9" x14ac:dyDescent="0.25">
      <c r="A269" t="s">
        <v>112</v>
      </c>
      <c r="B269">
        <v>951.00099999999998</v>
      </c>
      <c r="C269">
        <v>947.90700000000004</v>
      </c>
      <c r="D269">
        <v>879.95399999999995</v>
      </c>
      <c r="E269">
        <v>859.42600000000004</v>
      </c>
      <c r="F269">
        <v>452.86500000000001</v>
      </c>
      <c r="G269">
        <v>1.24701E-3</v>
      </c>
      <c r="H269">
        <v>0.99511400000000005</v>
      </c>
      <c r="I269">
        <v>0</v>
      </c>
    </row>
    <row r="270" spans="1:9" x14ac:dyDescent="0.25">
      <c r="A270" t="s">
        <v>112</v>
      </c>
      <c r="B270">
        <v>952.91899999999998</v>
      </c>
      <c r="C270">
        <v>950.09799999999996</v>
      </c>
      <c r="D270">
        <v>881.59</v>
      </c>
      <c r="E270">
        <v>861.053</v>
      </c>
      <c r="F270">
        <v>453.01900000000001</v>
      </c>
      <c r="G270">
        <v>1.4196899999999999E-3</v>
      </c>
      <c r="H270">
        <v>0.99511400000000005</v>
      </c>
      <c r="I270">
        <v>0</v>
      </c>
    </row>
    <row r="271" spans="1:9" x14ac:dyDescent="0.25">
      <c r="A271" t="s">
        <v>112</v>
      </c>
      <c r="B271">
        <v>949.80799999999999</v>
      </c>
      <c r="C271">
        <v>947.39400000000001</v>
      </c>
      <c r="D271">
        <v>879.96699999999998</v>
      </c>
      <c r="E271">
        <v>859.43899999999996</v>
      </c>
      <c r="F271">
        <v>452.41199999999998</v>
      </c>
      <c r="G271">
        <v>1.23486E-3</v>
      </c>
      <c r="H271">
        <v>0.995116</v>
      </c>
      <c r="I271">
        <v>0</v>
      </c>
    </row>
    <row r="272" spans="1:9" x14ac:dyDescent="0.25">
      <c r="A272" t="s">
        <v>112</v>
      </c>
      <c r="B272">
        <v>952.26099999999997</v>
      </c>
      <c r="C272">
        <v>949.85199999999998</v>
      </c>
      <c r="D272">
        <v>881.19200000000001</v>
      </c>
      <c r="E272">
        <v>860.66899999999998</v>
      </c>
      <c r="F272">
        <v>451.89299999999997</v>
      </c>
      <c r="G272">
        <v>1.23044E-3</v>
      </c>
      <c r="H272">
        <v>0.995116</v>
      </c>
      <c r="I272">
        <v>0</v>
      </c>
    </row>
    <row r="273" spans="1:25" x14ac:dyDescent="0.25">
      <c r="A273" t="s">
        <v>112</v>
      </c>
      <c r="B273">
        <v>951.66200000000003</v>
      </c>
      <c r="C273">
        <v>948.71199999999999</v>
      </c>
      <c r="D273">
        <v>881.31600000000003</v>
      </c>
      <c r="E273">
        <v>860.76900000000001</v>
      </c>
      <c r="F273">
        <v>452.41</v>
      </c>
      <c r="G273">
        <v>1.3367699999999999E-3</v>
      </c>
      <c r="H273">
        <v>0.99511099999999997</v>
      </c>
      <c r="I273">
        <v>0</v>
      </c>
    </row>
    <row r="274" spans="1:25" x14ac:dyDescent="0.25">
      <c r="A274" t="s">
        <v>112</v>
      </c>
      <c r="B274">
        <v>951.39300000000003</v>
      </c>
      <c r="C274">
        <v>948.70799999999997</v>
      </c>
      <c r="D274">
        <v>880.24099999999999</v>
      </c>
      <c r="E274">
        <v>859.69200000000001</v>
      </c>
      <c r="F274">
        <v>451.279</v>
      </c>
      <c r="G274">
        <v>1.5290799999999999E-3</v>
      </c>
      <c r="H274">
        <v>0.995116</v>
      </c>
      <c r="I274">
        <v>0</v>
      </c>
    </row>
    <row r="275" spans="1:25" x14ac:dyDescent="0.25">
      <c r="A275" t="s">
        <v>112</v>
      </c>
      <c r="B275">
        <v>952.02499999999998</v>
      </c>
      <c r="C275">
        <v>949.44600000000003</v>
      </c>
      <c r="D275">
        <v>880.78499999999997</v>
      </c>
      <c r="E275">
        <v>860.26</v>
      </c>
      <c r="F275">
        <v>454.303</v>
      </c>
      <c r="G275">
        <v>1.2300600000000001E-3</v>
      </c>
      <c r="H275">
        <v>0.99511300000000003</v>
      </c>
      <c r="I275">
        <v>0</v>
      </c>
    </row>
    <row r="276" spans="1:25" x14ac:dyDescent="0.25">
      <c r="A276" t="s">
        <v>112</v>
      </c>
      <c r="B276">
        <v>951.78499999999997</v>
      </c>
      <c r="C276">
        <v>948.61500000000001</v>
      </c>
      <c r="D276">
        <v>881.75300000000004</v>
      </c>
      <c r="E276">
        <v>861.20899999999995</v>
      </c>
      <c r="F276">
        <v>452.30700000000002</v>
      </c>
      <c r="G276">
        <v>1.24087E-3</v>
      </c>
      <c r="H276">
        <v>0.99511300000000003</v>
      </c>
      <c r="I276">
        <v>0</v>
      </c>
    </row>
    <row r="277" spans="1:25" x14ac:dyDescent="0.25">
      <c r="A277" t="s">
        <v>112</v>
      </c>
      <c r="B277">
        <v>949.779</v>
      </c>
      <c r="C277">
        <v>947.20500000000004</v>
      </c>
      <c r="D277">
        <v>880.43200000000002</v>
      </c>
      <c r="E277">
        <v>859.89499999999998</v>
      </c>
      <c r="F277">
        <v>452.721</v>
      </c>
      <c r="G277">
        <v>1.5072099999999999E-3</v>
      </c>
      <c r="H277">
        <v>0.995116</v>
      </c>
      <c r="I277">
        <v>0</v>
      </c>
    </row>
    <row r="278" spans="1:25" x14ac:dyDescent="0.25">
      <c r="A278" t="s">
        <v>112</v>
      </c>
      <c r="B278">
        <v>952.70100000000002</v>
      </c>
      <c r="C278">
        <v>950.50099999999998</v>
      </c>
      <c r="D278">
        <v>882.76700000000005</v>
      </c>
      <c r="E278">
        <v>862.20500000000004</v>
      </c>
      <c r="F278">
        <v>454.40899999999999</v>
      </c>
      <c r="G278">
        <v>1.2391800000000001E-3</v>
      </c>
      <c r="H278">
        <v>0.99511499999999997</v>
      </c>
      <c r="I278">
        <v>0</v>
      </c>
    </row>
    <row r="279" spans="1:25" x14ac:dyDescent="0.25">
      <c r="A279" t="s">
        <v>112</v>
      </c>
      <c r="B279">
        <v>954.01</v>
      </c>
      <c r="C279">
        <v>951.66899999999998</v>
      </c>
      <c r="D279">
        <v>882.55100000000004</v>
      </c>
      <c r="E279">
        <v>862.00300000000004</v>
      </c>
      <c r="F279">
        <v>453.73500000000001</v>
      </c>
      <c r="G279">
        <v>1.23116E-3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948.68399999999997</v>
      </c>
      <c r="C280">
        <v>946.18499999999995</v>
      </c>
      <c r="D280">
        <v>879.399</v>
      </c>
      <c r="E280">
        <v>858.83399999999995</v>
      </c>
      <c r="F280">
        <v>451.79500000000002</v>
      </c>
      <c r="G280">
        <v>1.2472399999999999E-3</v>
      </c>
      <c r="H280">
        <v>0.995116</v>
      </c>
      <c r="I280">
        <v>0</v>
      </c>
      <c r="R280">
        <f>AVERAGE(B231:B280)</f>
        <v>956.62750000000005</v>
      </c>
      <c r="S280">
        <f>AVERAGE(C231:C280)</f>
        <v>953.97313999999994</v>
      </c>
      <c r="U280">
        <f>_xlfn.VAR.P(B231:B280)</f>
        <v>32.33119553000008</v>
      </c>
      <c r="V280">
        <f>_xlfn.VAR.P(C231:C280)</f>
        <v>32.74859792040003</v>
      </c>
      <c r="X280">
        <f>1.96*SQRT(U280)/50</f>
        <v>0.22289326660807707</v>
      </c>
      <c r="Y280">
        <f>1.96*SQRT(V280)/50</f>
        <v>0.2243274515265653</v>
      </c>
    </row>
    <row r="281" spans="1:25" x14ac:dyDescent="0.25">
      <c r="A281" t="s">
        <v>112</v>
      </c>
      <c r="B281">
        <v>48206.851799999997</v>
      </c>
      <c r="C281" t="s">
        <v>37</v>
      </c>
    </row>
    <row r="282" spans="1:25" x14ac:dyDescent="0.25">
      <c r="A282" t="s">
        <v>98</v>
      </c>
      <c r="B282">
        <v>852.23900000000003</v>
      </c>
      <c r="C282">
        <v>848.84</v>
      </c>
      <c r="D282">
        <v>780.92100000000005</v>
      </c>
      <c r="E282">
        <v>761.81799999999998</v>
      </c>
      <c r="F282">
        <v>453.18299999999999</v>
      </c>
      <c r="G282">
        <v>1.2319500000000001E-3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851.673</v>
      </c>
      <c r="C283">
        <v>848.19399999999996</v>
      </c>
      <c r="D283">
        <v>780.59699999999998</v>
      </c>
      <c r="E283">
        <v>761.48500000000001</v>
      </c>
      <c r="F283">
        <v>452.298</v>
      </c>
      <c r="G283">
        <v>1.2482299999999999E-3</v>
      </c>
      <c r="H283">
        <v>0.995116</v>
      </c>
      <c r="I283">
        <v>0</v>
      </c>
    </row>
    <row r="284" spans="1:25" x14ac:dyDescent="0.25">
      <c r="A284" t="s">
        <v>98</v>
      </c>
      <c r="B284">
        <v>849.17600000000004</v>
      </c>
      <c r="C284">
        <v>846.40800000000002</v>
      </c>
      <c r="D284">
        <v>778.21600000000001</v>
      </c>
      <c r="E284">
        <v>759.09799999999996</v>
      </c>
      <c r="F284">
        <v>450.53100000000001</v>
      </c>
      <c r="G284">
        <v>1.2953800000000001E-3</v>
      </c>
      <c r="H284">
        <v>0.99511499999999997</v>
      </c>
      <c r="I284">
        <v>0</v>
      </c>
    </row>
    <row r="285" spans="1:25" x14ac:dyDescent="0.25">
      <c r="A285" t="s">
        <v>98</v>
      </c>
      <c r="B285">
        <v>852.197</v>
      </c>
      <c r="C285">
        <v>849.11099999999999</v>
      </c>
      <c r="D285">
        <v>782.61500000000001</v>
      </c>
      <c r="E285">
        <v>763.495</v>
      </c>
      <c r="F285">
        <v>452.25099999999998</v>
      </c>
      <c r="G285">
        <v>1.23229E-3</v>
      </c>
      <c r="H285">
        <v>0.995116</v>
      </c>
      <c r="I285">
        <v>0</v>
      </c>
    </row>
    <row r="286" spans="1:25" x14ac:dyDescent="0.25">
      <c r="A286" t="s">
        <v>98</v>
      </c>
      <c r="B286">
        <v>847.63900000000001</v>
      </c>
      <c r="C286">
        <v>844.98599999999999</v>
      </c>
      <c r="D286">
        <v>776.29399999999998</v>
      </c>
      <c r="E286">
        <v>757.21199999999999</v>
      </c>
      <c r="F286">
        <v>448.94</v>
      </c>
      <c r="G286">
        <v>1.2327900000000001E-3</v>
      </c>
      <c r="H286">
        <v>0.99511300000000003</v>
      </c>
      <c r="I286">
        <v>0</v>
      </c>
    </row>
    <row r="287" spans="1:25" x14ac:dyDescent="0.25">
      <c r="A287" t="s">
        <v>98</v>
      </c>
      <c r="B287">
        <v>854.33699999999999</v>
      </c>
      <c r="C287">
        <v>851.26800000000003</v>
      </c>
      <c r="D287">
        <v>783.70799999999997</v>
      </c>
      <c r="E287">
        <v>764.61400000000003</v>
      </c>
      <c r="F287">
        <v>454.363</v>
      </c>
      <c r="G287">
        <v>1.5596500000000001E-3</v>
      </c>
      <c r="H287">
        <v>0.99511499999999997</v>
      </c>
      <c r="I287">
        <v>0</v>
      </c>
    </row>
    <row r="288" spans="1:25" x14ac:dyDescent="0.25">
      <c r="A288" t="s">
        <v>98</v>
      </c>
      <c r="B288">
        <v>851.08799999999997</v>
      </c>
      <c r="C288">
        <v>848.47900000000004</v>
      </c>
      <c r="D288">
        <v>781.70799999999997</v>
      </c>
      <c r="E288">
        <v>762.59</v>
      </c>
      <c r="F288">
        <v>453.11900000000003</v>
      </c>
      <c r="G288">
        <v>1.32211E-3</v>
      </c>
      <c r="H288">
        <v>0.995116</v>
      </c>
      <c r="I288">
        <v>0</v>
      </c>
    </row>
    <row r="289" spans="1:9" x14ac:dyDescent="0.25">
      <c r="A289" t="s">
        <v>98</v>
      </c>
      <c r="B289">
        <v>848.84400000000005</v>
      </c>
      <c r="C289">
        <v>844.89400000000001</v>
      </c>
      <c r="D289">
        <v>777.20899999999995</v>
      </c>
      <c r="E289">
        <v>758.11099999999999</v>
      </c>
      <c r="F289">
        <v>449.57799999999997</v>
      </c>
      <c r="G289">
        <v>1.23229E-3</v>
      </c>
      <c r="H289">
        <v>0.995116</v>
      </c>
      <c r="I289">
        <v>0</v>
      </c>
    </row>
    <row r="290" spans="1:9" x14ac:dyDescent="0.25">
      <c r="A290" t="s">
        <v>98</v>
      </c>
      <c r="B290">
        <v>853.69200000000001</v>
      </c>
      <c r="C290">
        <v>850.71100000000001</v>
      </c>
      <c r="D290">
        <v>782.43799999999999</v>
      </c>
      <c r="E290">
        <v>763.32100000000003</v>
      </c>
      <c r="F290">
        <v>453.49200000000002</v>
      </c>
      <c r="G290">
        <v>1.2301199999999999E-3</v>
      </c>
      <c r="H290">
        <v>0.995116</v>
      </c>
      <c r="I290">
        <v>0</v>
      </c>
    </row>
    <row r="291" spans="1:9" x14ac:dyDescent="0.25">
      <c r="A291" t="s">
        <v>98</v>
      </c>
      <c r="B291">
        <v>853.42</v>
      </c>
      <c r="C291">
        <v>850.75300000000004</v>
      </c>
      <c r="D291">
        <v>783.46199999999999</v>
      </c>
      <c r="E291">
        <v>764.32500000000005</v>
      </c>
      <c r="F291">
        <v>453.51299999999998</v>
      </c>
      <c r="G291">
        <v>1.23803E-3</v>
      </c>
      <c r="H291">
        <v>0.99511499999999997</v>
      </c>
      <c r="I291">
        <v>0</v>
      </c>
    </row>
    <row r="292" spans="1:9" x14ac:dyDescent="0.25">
      <c r="A292" t="s">
        <v>98</v>
      </c>
      <c r="B292">
        <v>851.11800000000005</v>
      </c>
      <c r="C292">
        <v>848.88</v>
      </c>
      <c r="D292">
        <v>781.06100000000004</v>
      </c>
      <c r="E292">
        <v>761.96</v>
      </c>
      <c r="F292">
        <v>452.70800000000003</v>
      </c>
      <c r="G292">
        <v>1.24135E-3</v>
      </c>
      <c r="H292">
        <v>0.995116</v>
      </c>
      <c r="I292">
        <v>0</v>
      </c>
    </row>
    <row r="293" spans="1:9" x14ac:dyDescent="0.25">
      <c r="A293" t="s">
        <v>98</v>
      </c>
      <c r="B293">
        <v>852.36400000000003</v>
      </c>
      <c r="C293">
        <v>849.399</v>
      </c>
      <c r="D293">
        <v>781.90200000000004</v>
      </c>
      <c r="E293">
        <v>762.70500000000004</v>
      </c>
      <c r="F293">
        <v>453.12299999999999</v>
      </c>
      <c r="G293">
        <v>1.2829499999999999E-3</v>
      </c>
      <c r="H293">
        <v>0.995116</v>
      </c>
      <c r="I293">
        <v>0</v>
      </c>
    </row>
    <row r="294" spans="1:9" x14ac:dyDescent="0.25">
      <c r="A294" t="s">
        <v>98</v>
      </c>
      <c r="B294">
        <v>855.89300000000003</v>
      </c>
      <c r="C294">
        <v>853.28700000000003</v>
      </c>
      <c r="D294">
        <v>785.53499999999997</v>
      </c>
      <c r="E294">
        <v>766.28899999999999</v>
      </c>
      <c r="F294">
        <v>455.55200000000002</v>
      </c>
      <c r="G294">
        <v>1.23602E-3</v>
      </c>
      <c r="H294">
        <v>0.995116</v>
      </c>
      <c r="I294">
        <v>0</v>
      </c>
    </row>
    <row r="295" spans="1:9" x14ac:dyDescent="0.25">
      <c r="A295" t="s">
        <v>98</v>
      </c>
      <c r="B295">
        <v>853.11</v>
      </c>
      <c r="C295">
        <v>850.14300000000003</v>
      </c>
      <c r="D295">
        <v>784.76499999999999</v>
      </c>
      <c r="E295">
        <v>765.55899999999997</v>
      </c>
      <c r="F295">
        <v>454.601</v>
      </c>
      <c r="G295">
        <v>1.2301899999999999E-3</v>
      </c>
      <c r="H295">
        <v>0.995116</v>
      </c>
      <c r="I295">
        <v>0</v>
      </c>
    </row>
    <row r="296" spans="1:9" x14ac:dyDescent="0.25">
      <c r="A296" t="s">
        <v>98</v>
      </c>
      <c r="B296">
        <v>854.41300000000001</v>
      </c>
      <c r="C296">
        <v>851.822</v>
      </c>
      <c r="D296">
        <v>783.96400000000006</v>
      </c>
      <c r="E296">
        <v>764.73500000000001</v>
      </c>
      <c r="F296">
        <v>454.65100000000001</v>
      </c>
      <c r="G296">
        <v>1.23015E-3</v>
      </c>
      <c r="H296">
        <v>0.99511300000000003</v>
      </c>
      <c r="I296">
        <v>0</v>
      </c>
    </row>
    <row r="297" spans="1:9" x14ac:dyDescent="0.25">
      <c r="A297" t="s">
        <v>98</v>
      </c>
      <c r="B297">
        <v>853.09400000000005</v>
      </c>
      <c r="C297">
        <v>850.55100000000004</v>
      </c>
      <c r="D297">
        <v>783.37400000000002</v>
      </c>
      <c r="E297">
        <v>764.16</v>
      </c>
      <c r="F297">
        <v>454.74799999999999</v>
      </c>
      <c r="G297">
        <v>1.63072E-3</v>
      </c>
      <c r="H297">
        <v>0.995116</v>
      </c>
      <c r="I297">
        <v>0</v>
      </c>
    </row>
    <row r="298" spans="1:9" x14ac:dyDescent="0.25">
      <c r="A298" t="s">
        <v>98</v>
      </c>
      <c r="B298">
        <v>854.51499999999999</v>
      </c>
      <c r="C298">
        <v>851.54700000000003</v>
      </c>
      <c r="D298">
        <v>785.09199999999998</v>
      </c>
      <c r="E298">
        <v>765.86900000000003</v>
      </c>
      <c r="F298">
        <v>455.80799999999999</v>
      </c>
      <c r="G298">
        <v>1.36163E-3</v>
      </c>
      <c r="H298">
        <v>0.99511499999999997</v>
      </c>
      <c r="I298">
        <v>0</v>
      </c>
    </row>
    <row r="299" spans="1:9" x14ac:dyDescent="0.25">
      <c r="A299" t="s">
        <v>98</v>
      </c>
      <c r="B299">
        <v>853.40800000000002</v>
      </c>
      <c r="C299">
        <v>851.17600000000004</v>
      </c>
      <c r="D299">
        <v>784.64499999999998</v>
      </c>
      <c r="E299">
        <v>765.38499999999999</v>
      </c>
      <c r="F299">
        <v>453.99599999999998</v>
      </c>
      <c r="G299">
        <v>1.24288E-3</v>
      </c>
      <c r="H299">
        <v>0.995116</v>
      </c>
      <c r="I299">
        <v>0</v>
      </c>
    </row>
    <row r="300" spans="1:9" x14ac:dyDescent="0.25">
      <c r="A300" t="s">
        <v>98</v>
      </c>
      <c r="B300">
        <v>848.82399999999996</v>
      </c>
      <c r="C300">
        <v>846.22699999999998</v>
      </c>
      <c r="D300">
        <v>778.78599999999994</v>
      </c>
      <c r="E300">
        <v>759.58799999999997</v>
      </c>
      <c r="F300">
        <v>451.65</v>
      </c>
      <c r="G300">
        <v>1.23464E-3</v>
      </c>
      <c r="H300">
        <v>0.995116</v>
      </c>
      <c r="I300">
        <v>0</v>
      </c>
    </row>
    <row r="301" spans="1:9" x14ac:dyDescent="0.25">
      <c r="A301" t="s">
        <v>98</v>
      </c>
      <c r="B301">
        <v>859.77200000000005</v>
      </c>
      <c r="C301">
        <v>857.11</v>
      </c>
      <c r="D301">
        <v>789.07</v>
      </c>
      <c r="E301">
        <v>769.84</v>
      </c>
      <c r="F301">
        <v>457.36</v>
      </c>
      <c r="G301">
        <v>1.24934E-3</v>
      </c>
      <c r="H301">
        <v>0.995116</v>
      </c>
      <c r="I301">
        <v>0</v>
      </c>
    </row>
    <row r="302" spans="1:9" x14ac:dyDescent="0.25">
      <c r="A302" t="s">
        <v>98</v>
      </c>
      <c r="B302">
        <v>855.02599999999995</v>
      </c>
      <c r="C302">
        <v>851.77499999999998</v>
      </c>
      <c r="D302">
        <v>784.01599999999996</v>
      </c>
      <c r="E302">
        <v>764.8</v>
      </c>
      <c r="F302">
        <v>455.10899999999998</v>
      </c>
      <c r="G302">
        <v>1.27841E-3</v>
      </c>
      <c r="H302">
        <v>0.99511499999999997</v>
      </c>
      <c r="I302">
        <v>0</v>
      </c>
    </row>
    <row r="303" spans="1:9" x14ac:dyDescent="0.25">
      <c r="A303" t="s">
        <v>98</v>
      </c>
      <c r="B303">
        <v>856.23699999999997</v>
      </c>
      <c r="C303">
        <v>853.60500000000002</v>
      </c>
      <c r="D303">
        <v>785.85</v>
      </c>
      <c r="E303">
        <v>766.62199999999996</v>
      </c>
      <c r="F303">
        <v>455.04199999999997</v>
      </c>
      <c r="G303">
        <v>1.2593599999999999E-3</v>
      </c>
      <c r="H303">
        <v>0.995116</v>
      </c>
      <c r="I303">
        <v>0</v>
      </c>
    </row>
    <row r="304" spans="1:9" x14ac:dyDescent="0.25">
      <c r="A304" t="s">
        <v>98</v>
      </c>
      <c r="B304">
        <v>852.952</v>
      </c>
      <c r="C304">
        <v>850.702</v>
      </c>
      <c r="D304">
        <v>783.23900000000003</v>
      </c>
      <c r="E304">
        <v>764.01700000000005</v>
      </c>
      <c r="F304">
        <v>454.27300000000002</v>
      </c>
      <c r="G304">
        <v>1.23018E-3</v>
      </c>
      <c r="H304">
        <v>0.995116</v>
      </c>
      <c r="I304">
        <v>0</v>
      </c>
    </row>
    <row r="305" spans="1:9" x14ac:dyDescent="0.25">
      <c r="A305" t="s">
        <v>98</v>
      </c>
      <c r="B305">
        <v>852.23400000000004</v>
      </c>
      <c r="C305">
        <v>850.06</v>
      </c>
      <c r="D305">
        <v>783.82299999999998</v>
      </c>
      <c r="E305">
        <v>764.60500000000002</v>
      </c>
      <c r="F305">
        <v>454.41699999999997</v>
      </c>
      <c r="G305">
        <v>1.23134E-3</v>
      </c>
      <c r="H305">
        <v>0.995116</v>
      </c>
      <c r="I305">
        <v>0</v>
      </c>
    </row>
    <row r="306" spans="1:9" x14ac:dyDescent="0.25">
      <c r="A306" t="s">
        <v>98</v>
      </c>
      <c r="B306">
        <v>852.74300000000005</v>
      </c>
      <c r="C306">
        <v>850.38699999999994</v>
      </c>
      <c r="D306">
        <v>783.28899999999999</v>
      </c>
      <c r="E306">
        <v>764.05899999999997</v>
      </c>
      <c r="F306">
        <v>453.03500000000003</v>
      </c>
      <c r="G306">
        <v>1.26848E-3</v>
      </c>
      <c r="H306">
        <v>0.995116</v>
      </c>
      <c r="I306">
        <v>0</v>
      </c>
    </row>
    <row r="307" spans="1:9" x14ac:dyDescent="0.25">
      <c r="A307" t="s">
        <v>98</v>
      </c>
      <c r="B307">
        <v>853.14200000000005</v>
      </c>
      <c r="C307">
        <v>850.37099999999998</v>
      </c>
      <c r="D307">
        <v>783.26199999999994</v>
      </c>
      <c r="E307">
        <v>764.01700000000005</v>
      </c>
      <c r="F307">
        <v>453.77199999999999</v>
      </c>
      <c r="G307">
        <v>1.2333800000000001E-3</v>
      </c>
      <c r="H307">
        <v>0.99511499999999997</v>
      </c>
      <c r="I307">
        <v>0</v>
      </c>
    </row>
    <row r="308" spans="1:9" x14ac:dyDescent="0.25">
      <c r="A308" t="s">
        <v>98</v>
      </c>
      <c r="B308">
        <v>856.21900000000005</v>
      </c>
      <c r="C308">
        <v>853.85799999999995</v>
      </c>
      <c r="D308">
        <v>786.86300000000006</v>
      </c>
      <c r="E308">
        <v>767.61099999999999</v>
      </c>
      <c r="F308">
        <v>454.94200000000001</v>
      </c>
      <c r="G308">
        <v>1.2883899999999999E-3</v>
      </c>
      <c r="H308">
        <v>0.995116</v>
      </c>
      <c r="I308">
        <v>0</v>
      </c>
    </row>
    <row r="309" spans="1:9" x14ac:dyDescent="0.25">
      <c r="A309" t="s">
        <v>98</v>
      </c>
      <c r="B309">
        <v>853.23599999999999</v>
      </c>
      <c r="C309">
        <v>850.52099999999996</v>
      </c>
      <c r="D309">
        <v>783.89</v>
      </c>
      <c r="E309">
        <v>764.68499999999995</v>
      </c>
      <c r="F309">
        <v>455.22699999999998</v>
      </c>
      <c r="G309">
        <v>1.2487799999999999E-3</v>
      </c>
      <c r="H309">
        <v>0.995116</v>
      </c>
      <c r="I309">
        <v>0</v>
      </c>
    </row>
    <row r="310" spans="1:9" x14ac:dyDescent="0.25">
      <c r="A310" t="s">
        <v>98</v>
      </c>
      <c r="B310">
        <v>854.35500000000002</v>
      </c>
      <c r="C310">
        <v>851.36099999999999</v>
      </c>
      <c r="D310">
        <v>783.85599999999999</v>
      </c>
      <c r="E310">
        <v>764.63499999999999</v>
      </c>
      <c r="F310">
        <v>454.88</v>
      </c>
      <c r="G310">
        <v>1.2304799999999999E-3</v>
      </c>
      <c r="H310">
        <v>0.995116</v>
      </c>
      <c r="I310">
        <v>0</v>
      </c>
    </row>
    <row r="311" spans="1:9" x14ac:dyDescent="0.25">
      <c r="A311" t="s">
        <v>98</v>
      </c>
      <c r="B311">
        <v>855.99300000000005</v>
      </c>
      <c r="C311">
        <v>853.25300000000004</v>
      </c>
      <c r="D311">
        <v>785.64099999999996</v>
      </c>
      <c r="E311">
        <v>766.42399999999998</v>
      </c>
      <c r="F311">
        <v>456.09699999999998</v>
      </c>
      <c r="G311">
        <v>1.3574100000000001E-3</v>
      </c>
      <c r="H311">
        <v>0.99511499999999997</v>
      </c>
      <c r="I311">
        <v>0</v>
      </c>
    </row>
    <row r="312" spans="1:9" x14ac:dyDescent="0.25">
      <c r="A312" t="s">
        <v>98</v>
      </c>
      <c r="B312">
        <v>855.01</v>
      </c>
      <c r="C312">
        <v>852.25400000000002</v>
      </c>
      <c r="D312">
        <v>785.54</v>
      </c>
      <c r="E312">
        <v>766.32100000000003</v>
      </c>
      <c r="F312">
        <v>455.33300000000003</v>
      </c>
      <c r="G312">
        <v>1.24646E-3</v>
      </c>
      <c r="H312">
        <v>0.995116</v>
      </c>
      <c r="I312">
        <v>0</v>
      </c>
    </row>
    <row r="313" spans="1:9" x14ac:dyDescent="0.25">
      <c r="A313" t="s">
        <v>98</v>
      </c>
      <c r="B313">
        <v>854.14099999999996</v>
      </c>
      <c r="C313">
        <v>850.91200000000003</v>
      </c>
      <c r="D313">
        <v>782.12199999999996</v>
      </c>
      <c r="E313">
        <v>762.93700000000001</v>
      </c>
      <c r="F313">
        <v>452.91</v>
      </c>
      <c r="G313">
        <v>1.25001E-3</v>
      </c>
      <c r="H313">
        <v>0.995116</v>
      </c>
      <c r="I313">
        <v>0</v>
      </c>
    </row>
    <row r="314" spans="1:9" x14ac:dyDescent="0.25">
      <c r="A314" t="s">
        <v>98</v>
      </c>
      <c r="B314">
        <v>855.69500000000005</v>
      </c>
      <c r="C314">
        <v>852.12300000000005</v>
      </c>
      <c r="D314">
        <v>784.32899999999995</v>
      </c>
      <c r="E314">
        <v>765.13099999999997</v>
      </c>
      <c r="F314">
        <v>454.40499999999997</v>
      </c>
      <c r="G314">
        <v>1.2314800000000001E-3</v>
      </c>
      <c r="H314">
        <v>0.99511499999999997</v>
      </c>
      <c r="I314">
        <v>0</v>
      </c>
    </row>
    <row r="315" spans="1:9" x14ac:dyDescent="0.25">
      <c r="A315" t="s">
        <v>98</v>
      </c>
      <c r="B315">
        <v>857.22799999999995</v>
      </c>
      <c r="C315">
        <v>854.43899999999996</v>
      </c>
      <c r="D315">
        <v>787.79100000000005</v>
      </c>
      <c r="E315">
        <v>768.55</v>
      </c>
      <c r="F315">
        <v>457.87400000000002</v>
      </c>
      <c r="G315">
        <v>1.2516599999999999E-3</v>
      </c>
      <c r="H315">
        <v>0.995116</v>
      </c>
      <c r="I315">
        <v>0</v>
      </c>
    </row>
    <row r="316" spans="1:9" x14ac:dyDescent="0.25">
      <c r="A316" t="s">
        <v>98</v>
      </c>
      <c r="B316">
        <v>855.15599999999995</v>
      </c>
      <c r="C316">
        <v>852.33299999999997</v>
      </c>
      <c r="D316">
        <v>785.79700000000003</v>
      </c>
      <c r="E316">
        <v>766.57299999999998</v>
      </c>
      <c r="F316">
        <v>455.31400000000002</v>
      </c>
      <c r="G316">
        <v>1.6856900000000001E-3</v>
      </c>
      <c r="H316">
        <v>0.995116</v>
      </c>
      <c r="I316">
        <v>0</v>
      </c>
    </row>
    <row r="317" spans="1:9" x14ac:dyDescent="0.25">
      <c r="A317" t="s">
        <v>98</v>
      </c>
      <c r="B317">
        <v>853.43899999999996</v>
      </c>
      <c r="C317">
        <v>851.08600000000001</v>
      </c>
      <c r="D317">
        <v>783.11199999999997</v>
      </c>
      <c r="E317">
        <v>763.88099999999997</v>
      </c>
      <c r="F317">
        <v>453.11700000000002</v>
      </c>
      <c r="G317">
        <v>1.23409E-3</v>
      </c>
      <c r="H317">
        <v>0.99510799999999999</v>
      </c>
      <c r="I317">
        <v>0</v>
      </c>
    </row>
    <row r="318" spans="1:9" x14ac:dyDescent="0.25">
      <c r="A318" t="s">
        <v>98</v>
      </c>
      <c r="B318">
        <v>855.85799999999995</v>
      </c>
      <c r="C318">
        <v>853.24400000000003</v>
      </c>
      <c r="D318">
        <v>785.20600000000002</v>
      </c>
      <c r="E318">
        <v>765.98</v>
      </c>
      <c r="F318">
        <v>455.87700000000001</v>
      </c>
      <c r="G318">
        <v>1.2535000000000001E-3</v>
      </c>
      <c r="H318">
        <v>0.99511499999999997</v>
      </c>
      <c r="I318">
        <v>0</v>
      </c>
    </row>
    <row r="319" spans="1:9" x14ac:dyDescent="0.25">
      <c r="A319" t="s">
        <v>98</v>
      </c>
      <c r="B319">
        <v>850.89800000000002</v>
      </c>
      <c r="C319">
        <v>848.41899999999998</v>
      </c>
      <c r="D319">
        <v>782.298</v>
      </c>
      <c r="E319">
        <v>763.08900000000006</v>
      </c>
      <c r="F319">
        <v>453.42500000000001</v>
      </c>
      <c r="G319">
        <v>1.4195900000000001E-3</v>
      </c>
      <c r="H319">
        <v>0.995112</v>
      </c>
      <c r="I319">
        <v>0</v>
      </c>
    </row>
    <row r="320" spans="1:9" x14ac:dyDescent="0.25">
      <c r="A320" t="s">
        <v>98</v>
      </c>
      <c r="B320">
        <v>855.56299999999999</v>
      </c>
      <c r="C320">
        <v>852.51499999999999</v>
      </c>
      <c r="D320">
        <v>783.46799999999996</v>
      </c>
      <c r="E320">
        <v>764.245</v>
      </c>
      <c r="F320">
        <v>454.48099999999999</v>
      </c>
      <c r="G320">
        <v>1.4239000000000001E-3</v>
      </c>
      <c r="H320">
        <v>0.995116</v>
      </c>
      <c r="I320">
        <v>0</v>
      </c>
    </row>
    <row r="321" spans="1:25" x14ac:dyDescent="0.25">
      <c r="A321" t="s">
        <v>98</v>
      </c>
      <c r="B321">
        <v>852.78899999999999</v>
      </c>
      <c r="C321">
        <v>850.09</v>
      </c>
      <c r="D321">
        <v>783.34400000000005</v>
      </c>
      <c r="E321">
        <v>764.08799999999997</v>
      </c>
      <c r="F321">
        <v>454.846</v>
      </c>
      <c r="G321">
        <v>1.2438200000000001E-3</v>
      </c>
      <c r="H321">
        <v>0.995116</v>
      </c>
      <c r="I321">
        <v>0</v>
      </c>
    </row>
    <row r="322" spans="1:25" x14ac:dyDescent="0.25">
      <c r="A322" t="s">
        <v>98</v>
      </c>
      <c r="B322">
        <v>859.73</v>
      </c>
      <c r="C322">
        <v>856.57899999999995</v>
      </c>
      <c r="D322">
        <v>788.95500000000004</v>
      </c>
      <c r="E322">
        <v>769.71799999999996</v>
      </c>
      <c r="F322">
        <v>456.346</v>
      </c>
      <c r="G322">
        <v>1.23044E-3</v>
      </c>
      <c r="H322">
        <v>0.99511400000000005</v>
      </c>
      <c r="I322">
        <v>0</v>
      </c>
    </row>
    <row r="323" spans="1:25" x14ac:dyDescent="0.25">
      <c r="A323" t="s">
        <v>98</v>
      </c>
      <c r="B323">
        <v>854.36</v>
      </c>
      <c r="C323">
        <v>851.42600000000004</v>
      </c>
      <c r="D323">
        <v>784.404</v>
      </c>
      <c r="E323">
        <v>765.21100000000001</v>
      </c>
      <c r="F323">
        <v>455.04199999999997</v>
      </c>
      <c r="G323">
        <v>1.2642899999999999E-3</v>
      </c>
      <c r="H323">
        <v>0.995116</v>
      </c>
      <c r="I323">
        <v>0</v>
      </c>
    </row>
    <row r="324" spans="1:25" x14ac:dyDescent="0.25">
      <c r="A324" t="s">
        <v>98</v>
      </c>
      <c r="B324">
        <v>850.36400000000003</v>
      </c>
      <c r="C324">
        <v>847.68499999999995</v>
      </c>
      <c r="D324">
        <v>779.35799999999995</v>
      </c>
      <c r="E324">
        <v>760.14400000000001</v>
      </c>
      <c r="F324">
        <v>451.41199999999998</v>
      </c>
      <c r="G324">
        <v>1.25599E-3</v>
      </c>
      <c r="H324">
        <v>0.995116</v>
      </c>
      <c r="I324">
        <v>0</v>
      </c>
    </row>
    <row r="325" spans="1:25" x14ac:dyDescent="0.25">
      <c r="A325" t="s">
        <v>98</v>
      </c>
      <c r="B325">
        <v>854.66700000000003</v>
      </c>
      <c r="C325">
        <v>852.09500000000003</v>
      </c>
      <c r="D325">
        <v>785.81299999999999</v>
      </c>
      <c r="E325">
        <v>766.56399999999996</v>
      </c>
      <c r="F325">
        <v>454.517</v>
      </c>
      <c r="G325">
        <v>1.23156E-3</v>
      </c>
      <c r="H325">
        <v>0.995116</v>
      </c>
      <c r="I325">
        <v>0</v>
      </c>
    </row>
    <row r="326" spans="1:25" x14ac:dyDescent="0.25">
      <c r="A326" t="s">
        <v>98</v>
      </c>
      <c r="B326">
        <v>853.62900000000002</v>
      </c>
      <c r="C326">
        <v>851.36500000000001</v>
      </c>
      <c r="D326">
        <v>784.35599999999999</v>
      </c>
      <c r="E326">
        <v>765.125</v>
      </c>
      <c r="F326">
        <v>453.77300000000002</v>
      </c>
      <c r="G326">
        <v>1.2332700000000001E-3</v>
      </c>
      <c r="H326">
        <v>0.99511300000000003</v>
      </c>
      <c r="I326">
        <v>0</v>
      </c>
    </row>
    <row r="327" spans="1:25" x14ac:dyDescent="0.25">
      <c r="A327" t="s">
        <v>98</v>
      </c>
      <c r="B327">
        <v>851.56200000000001</v>
      </c>
      <c r="C327">
        <v>848.84500000000003</v>
      </c>
      <c r="D327">
        <v>782.09</v>
      </c>
      <c r="E327">
        <v>762.91300000000001</v>
      </c>
      <c r="F327">
        <v>453.07100000000003</v>
      </c>
      <c r="G327">
        <v>1.4343299999999999E-3</v>
      </c>
      <c r="H327">
        <v>0.995116</v>
      </c>
      <c r="I327">
        <v>0</v>
      </c>
    </row>
    <row r="328" spans="1:25" x14ac:dyDescent="0.25">
      <c r="A328" t="s">
        <v>98</v>
      </c>
      <c r="B328">
        <v>852.93499999999995</v>
      </c>
      <c r="C328">
        <v>850.44</v>
      </c>
      <c r="D328">
        <v>785.47400000000005</v>
      </c>
      <c r="E328">
        <v>766.28800000000001</v>
      </c>
      <c r="F328">
        <v>455.62799999999999</v>
      </c>
      <c r="G328">
        <v>1.2419600000000001E-3</v>
      </c>
      <c r="H328">
        <v>0.99511499999999997</v>
      </c>
      <c r="I328">
        <v>0</v>
      </c>
    </row>
    <row r="329" spans="1:25" x14ac:dyDescent="0.25">
      <c r="A329" t="s">
        <v>98</v>
      </c>
      <c r="B329">
        <v>855.76400000000001</v>
      </c>
      <c r="C329">
        <v>853.17600000000004</v>
      </c>
      <c r="D329">
        <v>785.92200000000003</v>
      </c>
      <c r="E329">
        <v>766.71</v>
      </c>
      <c r="F329">
        <v>454.50900000000001</v>
      </c>
      <c r="G329">
        <v>1.2308200000000001E-3</v>
      </c>
      <c r="H329">
        <v>0.995116</v>
      </c>
      <c r="I329">
        <v>0</v>
      </c>
    </row>
    <row r="330" spans="1:25" x14ac:dyDescent="0.25">
      <c r="A330" t="s">
        <v>98</v>
      </c>
      <c r="B330">
        <v>855.053</v>
      </c>
      <c r="C330">
        <v>852.25900000000001</v>
      </c>
      <c r="D330">
        <v>784.85299999999995</v>
      </c>
      <c r="E330">
        <v>765.64300000000003</v>
      </c>
      <c r="F330">
        <v>454.03699999999998</v>
      </c>
      <c r="G330">
        <v>1.3696299999999999E-3</v>
      </c>
      <c r="H330">
        <v>0.99511499999999997</v>
      </c>
      <c r="I330">
        <v>0</v>
      </c>
    </row>
    <row r="331" spans="1:25" x14ac:dyDescent="0.25">
      <c r="A331" t="s">
        <v>98</v>
      </c>
      <c r="B331">
        <v>854.48299999999995</v>
      </c>
      <c r="C331">
        <v>851.87599999999998</v>
      </c>
      <c r="D331">
        <v>784.63300000000004</v>
      </c>
      <c r="E331">
        <v>765.38900000000001</v>
      </c>
      <c r="F331">
        <v>456.59</v>
      </c>
      <c r="G331">
        <v>1.2377200000000001E-3</v>
      </c>
      <c r="H331">
        <v>0.995116</v>
      </c>
      <c r="I331">
        <v>0</v>
      </c>
    </row>
    <row r="332" spans="1:25" x14ac:dyDescent="0.25">
      <c r="A332" t="s">
        <v>98</v>
      </c>
      <c r="B332">
        <v>854.70100000000002</v>
      </c>
      <c r="C332">
        <v>852.06799999999998</v>
      </c>
      <c r="D332">
        <v>784.06700000000001</v>
      </c>
      <c r="E332">
        <v>764.84100000000001</v>
      </c>
      <c r="F332">
        <v>454.78899999999999</v>
      </c>
      <c r="G332">
        <v>1.23697E-3</v>
      </c>
      <c r="H332">
        <v>0.995116</v>
      </c>
      <c r="I332">
        <v>0</v>
      </c>
    </row>
    <row r="333" spans="1:25" x14ac:dyDescent="0.25">
      <c r="A333" t="s">
        <v>98</v>
      </c>
      <c r="B333">
        <v>855.75199999999995</v>
      </c>
      <c r="C333">
        <v>853.322</v>
      </c>
      <c r="D333">
        <v>785.64499999999998</v>
      </c>
      <c r="E333">
        <v>766.399</v>
      </c>
      <c r="F333">
        <v>454.86700000000002</v>
      </c>
      <c r="G333">
        <v>1.23324E-3</v>
      </c>
      <c r="H333">
        <v>0.995116</v>
      </c>
      <c r="I333">
        <v>0</v>
      </c>
    </row>
    <row r="334" spans="1:25" x14ac:dyDescent="0.25">
      <c r="A334" t="s">
        <v>98</v>
      </c>
      <c r="B334">
        <v>851.322</v>
      </c>
      <c r="C334">
        <v>848.53099999999995</v>
      </c>
      <c r="D334">
        <v>781.21</v>
      </c>
      <c r="E334">
        <v>762.00300000000004</v>
      </c>
      <c r="F334">
        <v>452.51900000000001</v>
      </c>
      <c r="G334">
        <v>1.2528800000000001E-3</v>
      </c>
      <c r="H334">
        <v>0.99511499999999997</v>
      </c>
      <c r="I334">
        <v>0</v>
      </c>
    </row>
    <row r="335" spans="1:25" x14ac:dyDescent="0.25">
      <c r="A335" t="s">
        <v>98</v>
      </c>
      <c r="B335">
        <v>854.92100000000005</v>
      </c>
      <c r="C335">
        <v>852.14700000000005</v>
      </c>
      <c r="D335">
        <v>786.19299999999998</v>
      </c>
      <c r="E335">
        <v>766.98400000000004</v>
      </c>
      <c r="F335">
        <v>455.64699999999999</v>
      </c>
      <c r="G335">
        <v>1.2420199999999999E-3</v>
      </c>
      <c r="H335">
        <v>0.99511499999999997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854.62699999999995</v>
      </c>
      <c r="C336">
        <v>851.60699999999997</v>
      </c>
      <c r="D336">
        <v>784.255</v>
      </c>
      <c r="E336">
        <v>765.06</v>
      </c>
      <c r="F336">
        <v>454.66300000000001</v>
      </c>
      <c r="G336">
        <v>1.23182E-3</v>
      </c>
      <c r="H336">
        <v>0.995116</v>
      </c>
      <c r="I336">
        <v>0</v>
      </c>
      <c r="R336">
        <f>AVERAGE(B287:B336)</f>
        <v>853.99351999999999</v>
      </c>
      <c r="S336">
        <f>AVERAGE(C287:C336)</f>
        <v>851.25951999999995</v>
      </c>
      <c r="U336">
        <f>_xlfn.VAR.P(B287:B336)</f>
        <v>4.762282769599989</v>
      </c>
      <c r="V336">
        <f>_xlfn.VAR.P(C287:C336)</f>
        <v>4.7764762096000108</v>
      </c>
      <c r="X336">
        <f>1.96*SQRT(U336)/50</f>
        <v>8.5544808112930665E-2</v>
      </c>
      <c r="Y336">
        <f>1.96*SQRT(V336)/50</f>
        <v>8.5672191536809439E-2</v>
      </c>
    </row>
    <row r="337" spans="1:9" x14ac:dyDescent="0.25">
      <c r="A337" t="s">
        <v>98</v>
      </c>
      <c r="B337">
        <v>43076.746700000003</v>
      </c>
      <c r="C337" t="s">
        <v>37</v>
      </c>
    </row>
    <row r="338" spans="1:9" x14ac:dyDescent="0.25">
      <c r="A338" t="s">
        <v>113</v>
      </c>
      <c r="B338">
        <v>628.173</v>
      </c>
      <c r="C338">
        <v>625.68299999999999</v>
      </c>
      <c r="D338">
        <v>571.30399999999997</v>
      </c>
      <c r="E338">
        <v>564.745</v>
      </c>
      <c r="F338">
        <v>61.236699999999999</v>
      </c>
      <c r="G338">
        <v>1.23007E-3</v>
      </c>
      <c r="H338">
        <v>0.995116</v>
      </c>
      <c r="I338">
        <v>0</v>
      </c>
    </row>
    <row r="339" spans="1:9" x14ac:dyDescent="0.25">
      <c r="A339" t="s">
        <v>113</v>
      </c>
      <c r="B339">
        <v>631.41300000000001</v>
      </c>
      <c r="C339">
        <v>629.09900000000005</v>
      </c>
      <c r="D339">
        <v>571.08100000000002</v>
      </c>
      <c r="E339">
        <v>564.12599999999998</v>
      </c>
      <c r="F339">
        <v>60.5837</v>
      </c>
      <c r="G339">
        <v>1.23007E-3</v>
      </c>
      <c r="H339">
        <v>0.99511400000000005</v>
      </c>
      <c r="I339">
        <v>0</v>
      </c>
    </row>
    <row r="340" spans="1:9" x14ac:dyDescent="0.25">
      <c r="A340" t="s">
        <v>113</v>
      </c>
      <c r="B340">
        <v>624.54100000000005</v>
      </c>
      <c r="C340">
        <v>622.28399999999999</v>
      </c>
      <c r="D340">
        <v>567.09500000000003</v>
      </c>
      <c r="E340">
        <v>560.33799999999997</v>
      </c>
      <c r="F340">
        <v>60.308999999999997</v>
      </c>
      <c r="G340">
        <v>1.2308E-3</v>
      </c>
      <c r="H340">
        <v>0.99511400000000005</v>
      </c>
      <c r="I340">
        <v>0</v>
      </c>
    </row>
    <row r="341" spans="1:9" x14ac:dyDescent="0.25">
      <c r="A341" t="s">
        <v>113</v>
      </c>
      <c r="B341">
        <v>622.005</v>
      </c>
      <c r="C341">
        <v>619.35500000000002</v>
      </c>
      <c r="D341">
        <v>566.71900000000005</v>
      </c>
      <c r="E341">
        <v>560.61500000000001</v>
      </c>
      <c r="F341">
        <v>62.495600000000003</v>
      </c>
      <c r="G341">
        <v>1.2417999999999999E-3</v>
      </c>
      <c r="H341">
        <v>0.995116</v>
      </c>
      <c r="I341">
        <v>0</v>
      </c>
    </row>
    <row r="342" spans="1:9" x14ac:dyDescent="0.25">
      <c r="A342" t="s">
        <v>113</v>
      </c>
      <c r="B342">
        <v>632.88099999999997</v>
      </c>
      <c r="C342">
        <v>630.21900000000005</v>
      </c>
      <c r="D342">
        <v>570.92899999999997</v>
      </c>
      <c r="E342">
        <v>563.41800000000001</v>
      </c>
      <c r="F342">
        <v>60.232900000000001</v>
      </c>
      <c r="G342">
        <v>1.3207399999999999E-3</v>
      </c>
      <c r="H342">
        <v>0.99511499999999997</v>
      </c>
      <c r="I342">
        <v>0</v>
      </c>
    </row>
    <row r="343" spans="1:9" x14ac:dyDescent="0.25">
      <c r="A343" t="s">
        <v>113</v>
      </c>
      <c r="B343">
        <v>627.846</v>
      </c>
      <c r="C343">
        <v>625.03499999999997</v>
      </c>
      <c r="D343">
        <v>568.05499999999995</v>
      </c>
      <c r="E343">
        <v>561.08699999999999</v>
      </c>
      <c r="F343">
        <v>60.271599999999999</v>
      </c>
      <c r="G343">
        <v>1.24081E-3</v>
      </c>
      <c r="H343">
        <v>0.995116</v>
      </c>
      <c r="I343">
        <v>0</v>
      </c>
    </row>
    <row r="344" spans="1:9" x14ac:dyDescent="0.25">
      <c r="A344" t="s">
        <v>113</v>
      </c>
      <c r="B344">
        <v>629.35400000000004</v>
      </c>
      <c r="C344">
        <v>627.20899999999995</v>
      </c>
      <c r="D344">
        <v>570.26700000000005</v>
      </c>
      <c r="E344">
        <v>563.62699999999995</v>
      </c>
      <c r="F344">
        <v>60.164999999999999</v>
      </c>
      <c r="G344">
        <v>1.2303699999999999E-3</v>
      </c>
      <c r="H344">
        <v>0.99511499999999997</v>
      </c>
      <c r="I344">
        <v>0</v>
      </c>
    </row>
    <row r="345" spans="1:9" x14ac:dyDescent="0.25">
      <c r="A345" t="s">
        <v>113</v>
      </c>
      <c r="B345">
        <v>622.60299999999995</v>
      </c>
      <c r="C345">
        <v>620.00300000000004</v>
      </c>
      <c r="D345">
        <v>567.53200000000004</v>
      </c>
      <c r="E345">
        <v>561.07899999999995</v>
      </c>
      <c r="F345">
        <v>62.4071</v>
      </c>
      <c r="G345">
        <v>1.23258E-3</v>
      </c>
      <c r="H345">
        <v>0.995116</v>
      </c>
      <c r="I345">
        <v>0</v>
      </c>
    </row>
    <row r="346" spans="1:9" x14ac:dyDescent="0.25">
      <c r="A346" t="s">
        <v>113</v>
      </c>
      <c r="B346">
        <v>629.69899999999996</v>
      </c>
      <c r="C346">
        <v>627.47900000000004</v>
      </c>
      <c r="D346">
        <v>571.33299999999997</v>
      </c>
      <c r="E346">
        <v>564.87400000000002</v>
      </c>
      <c r="F346">
        <v>60.323599999999999</v>
      </c>
      <c r="G346">
        <v>1.2302999999999999E-3</v>
      </c>
      <c r="H346">
        <v>0.99511499999999997</v>
      </c>
      <c r="I346">
        <v>0</v>
      </c>
    </row>
    <row r="347" spans="1:9" x14ac:dyDescent="0.25">
      <c r="A347" t="s">
        <v>113</v>
      </c>
      <c r="B347">
        <v>627.41200000000003</v>
      </c>
      <c r="C347">
        <v>624.67100000000005</v>
      </c>
      <c r="D347">
        <v>568.64</v>
      </c>
      <c r="E347">
        <v>561.90700000000004</v>
      </c>
      <c r="F347">
        <v>61.764400000000002</v>
      </c>
      <c r="G347">
        <v>1.2348299999999999E-3</v>
      </c>
      <c r="H347">
        <v>0.995116</v>
      </c>
      <c r="I347">
        <v>0</v>
      </c>
    </row>
    <row r="348" spans="1:9" x14ac:dyDescent="0.25">
      <c r="A348" t="s">
        <v>113</v>
      </c>
      <c r="B348">
        <v>628.32899999999995</v>
      </c>
      <c r="C348">
        <v>626.08199999999999</v>
      </c>
      <c r="D348">
        <v>568.66200000000003</v>
      </c>
      <c r="E348">
        <v>561.50300000000004</v>
      </c>
      <c r="F348">
        <v>60.152500000000003</v>
      </c>
      <c r="G348">
        <v>1.2737E-3</v>
      </c>
      <c r="H348">
        <v>0.995116</v>
      </c>
      <c r="I348">
        <v>0</v>
      </c>
    </row>
    <row r="349" spans="1:9" x14ac:dyDescent="0.25">
      <c r="A349" t="s">
        <v>113</v>
      </c>
      <c r="B349">
        <v>619.32299999999998</v>
      </c>
      <c r="C349">
        <v>616.43799999999999</v>
      </c>
      <c r="D349">
        <v>564.322</v>
      </c>
      <c r="E349">
        <v>558.11099999999999</v>
      </c>
      <c r="F349">
        <v>61.658099999999997</v>
      </c>
      <c r="G349">
        <v>1.2343199999999999E-3</v>
      </c>
      <c r="H349">
        <v>0.995112</v>
      </c>
      <c r="I349">
        <v>0</v>
      </c>
    </row>
    <row r="350" spans="1:9" x14ac:dyDescent="0.25">
      <c r="A350" t="s">
        <v>113</v>
      </c>
      <c r="B350">
        <v>630.34699999999998</v>
      </c>
      <c r="C350">
        <v>627.42499999999995</v>
      </c>
      <c r="D350">
        <v>567.99400000000003</v>
      </c>
      <c r="E350">
        <v>560.34799999999996</v>
      </c>
      <c r="F350">
        <v>60.157400000000003</v>
      </c>
      <c r="G350">
        <v>1.3276799999999999E-3</v>
      </c>
      <c r="H350">
        <v>0.99511499999999997</v>
      </c>
      <c r="I350">
        <v>0</v>
      </c>
    </row>
    <row r="351" spans="1:9" x14ac:dyDescent="0.25">
      <c r="A351" t="s">
        <v>113</v>
      </c>
      <c r="B351">
        <v>623.27099999999996</v>
      </c>
      <c r="C351">
        <v>620.64200000000005</v>
      </c>
      <c r="D351">
        <v>565.74400000000003</v>
      </c>
      <c r="E351">
        <v>559.11099999999999</v>
      </c>
      <c r="F351">
        <v>60.477800000000002</v>
      </c>
      <c r="G351">
        <v>1.2527300000000001E-3</v>
      </c>
      <c r="H351">
        <v>0.995116</v>
      </c>
      <c r="I351">
        <v>0</v>
      </c>
    </row>
    <row r="352" spans="1:9" x14ac:dyDescent="0.25">
      <c r="A352" t="s">
        <v>113</v>
      </c>
      <c r="B352">
        <v>618.75400000000002</v>
      </c>
      <c r="C352">
        <v>616.25300000000004</v>
      </c>
      <c r="D352">
        <v>563.01199999999994</v>
      </c>
      <c r="E352">
        <v>556.56399999999996</v>
      </c>
      <c r="F352">
        <v>60.1967</v>
      </c>
      <c r="G352">
        <v>1.2452800000000001E-3</v>
      </c>
      <c r="H352">
        <v>0.995116</v>
      </c>
      <c r="I352">
        <v>0</v>
      </c>
    </row>
    <row r="353" spans="1:9" x14ac:dyDescent="0.25">
      <c r="A353" t="s">
        <v>113</v>
      </c>
      <c r="B353">
        <v>625.93600000000004</v>
      </c>
      <c r="C353">
        <v>623.15</v>
      </c>
      <c r="D353">
        <v>566.25699999999995</v>
      </c>
      <c r="E353">
        <v>559.14800000000002</v>
      </c>
      <c r="F353">
        <v>60.333799999999997</v>
      </c>
      <c r="G353">
        <v>1.2519499999999999E-3</v>
      </c>
      <c r="H353">
        <v>0.99511499999999997</v>
      </c>
      <c r="I353">
        <v>0</v>
      </c>
    </row>
    <row r="354" spans="1:9" x14ac:dyDescent="0.25">
      <c r="A354" t="s">
        <v>113</v>
      </c>
      <c r="B354">
        <v>629.73800000000006</v>
      </c>
      <c r="C354">
        <v>627.08799999999997</v>
      </c>
      <c r="D354">
        <v>567.45100000000002</v>
      </c>
      <c r="E354">
        <v>560.04300000000001</v>
      </c>
      <c r="F354">
        <v>60.444099999999999</v>
      </c>
      <c r="G354">
        <v>1.2365900000000001E-3</v>
      </c>
      <c r="H354">
        <v>0.99511499999999997</v>
      </c>
      <c r="I354">
        <v>0</v>
      </c>
    </row>
    <row r="355" spans="1:9" x14ac:dyDescent="0.25">
      <c r="A355" t="s">
        <v>113</v>
      </c>
      <c r="B355">
        <v>628.48</v>
      </c>
      <c r="C355">
        <v>626.23900000000003</v>
      </c>
      <c r="D355">
        <v>569.00900000000001</v>
      </c>
      <c r="E355">
        <v>562.15499999999997</v>
      </c>
      <c r="F355">
        <v>60.351599999999998</v>
      </c>
      <c r="G355">
        <v>1.24084E-3</v>
      </c>
      <c r="H355">
        <v>0.995116</v>
      </c>
      <c r="I355">
        <v>0</v>
      </c>
    </row>
    <row r="356" spans="1:9" x14ac:dyDescent="0.25">
      <c r="A356" t="s">
        <v>113</v>
      </c>
      <c r="B356">
        <v>622.56600000000003</v>
      </c>
      <c r="C356">
        <v>619.06799999999998</v>
      </c>
      <c r="D356">
        <v>565.24300000000005</v>
      </c>
      <c r="E356">
        <v>558.73099999999999</v>
      </c>
      <c r="F356">
        <v>60.148099999999999</v>
      </c>
      <c r="G356">
        <v>1.2891599999999999E-3</v>
      </c>
      <c r="H356">
        <v>0.99511499999999997</v>
      </c>
      <c r="I356">
        <v>0</v>
      </c>
    </row>
    <row r="357" spans="1:9" x14ac:dyDescent="0.25">
      <c r="A357" t="s">
        <v>113</v>
      </c>
      <c r="B357">
        <v>625.49</v>
      </c>
      <c r="C357">
        <v>622.06299999999999</v>
      </c>
      <c r="D357">
        <v>565.92399999999998</v>
      </c>
      <c r="E357">
        <v>558.928</v>
      </c>
      <c r="F357">
        <v>60.266399999999997</v>
      </c>
      <c r="G357">
        <v>1.2401700000000001E-3</v>
      </c>
      <c r="H357">
        <v>0.99511499999999997</v>
      </c>
      <c r="I357">
        <v>0</v>
      </c>
    </row>
    <row r="358" spans="1:9" x14ac:dyDescent="0.25">
      <c r="A358" t="s">
        <v>113</v>
      </c>
      <c r="B358">
        <v>631.16499999999996</v>
      </c>
      <c r="C358">
        <v>628.29300000000001</v>
      </c>
      <c r="D358">
        <v>568.64400000000001</v>
      </c>
      <c r="E358">
        <v>561.06899999999996</v>
      </c>
      <c r="F358">
        <v>60.108400000000003</v>
      </c>
      <c r="G358">
        <v>1.44859E-3</v>
      </c>
      <c r="H358">
        <v>0.99511499999999997</v>
      </c>
      <c r="I358">
        <v>0</v>
      </c>
    </row>
    <row r="359" spans="1:9" x14ac:dyDescent="0.25">
      <c r="A359" t="s">
        <v>113</v>
      </c>
      <c r="B359">
        <v>626.21500000000003</v>
      </c>
      <c r="C359">
        <v>622.76499999999999</v>
      </c>
      <c r="D359">
        <v>567.375</v>
      </c>
      <c r="E359">
        <v>560.76400000000001</v>
      </c>
      <c r="F359">
        <v>61.036799999999999</v>
      </c>
      <c r="G359">
        <v>1.2354899999999999E-3</v>
      </c>
      <c r="H359">
        <v>0.99511499999999997</v>
      </c>
      <c r="I359">
        <v>0</v>
      </c>
    </row>
    <row r="360" spans="1:9" x14ac:dyDescent="0.25">
      <c r="A360" t="s">
        <v>113</v>
      </c>
      <c r="B360">
        <v>622.96400000000006</v>
      </c>
      <c r="C360">
        <v>620.01800000000003</v>
      </c>
      <c r="D360">
        <v>565.60199999999998</v>
      </c>
      <c r="E360">
        <v>559.21799999999996</v>
      </c>
      <c r="F360">
        <v>60.211599999999997</v>
      </c>
      <c r="G360">
        <v>1.3885200000000001E-3</v>
      </c>
      <c r="H360">
        <v>0.995116</v>
      </c>
      <c r="I360">
        <v>0</v>
      </c>
    </row>
    <row r="361" spans="1:9" x14ac:dyDescent="0.25">
      <c r="A361" t="s">
        <v>113</v>
      </c>
      <c r="B361">
        <v>629.21600000000001</v>
      </c>
      <c r="C361">
        <v>627.04499999999996</v>
      </c>
      <c r="D361">
        <v>568.178</v>
      </c>
      <c r="E361">
        <v>561.19000000000005</v>
      </c>
      <c r="F361">
        <v>60.418100000000003</v>
      </c>
      <c r="G361">
        <v>1.23055E-3</v>
      </c>
      <c r="H361">
        <v>0.995116</v>
      </c>
      <c r="I361">
        <v>0</v>
      </c>
    </row>
    <row r="362" spans="1:9" x14ac:dyDescent="0.25">
      <c r="A362" t="s">
        <v>113</v>
      </c>
      <c r="B362">
        <v>621.92399999999998</v>
      </c>
      <c r="C362">
        <v>619.01700000000005</v>
      </c>
      <c r="D362">
        <v>564.71100000000001</v>
      </c>
      <c r="E362">
        <v>558.28700000000003</v>
      </c>
      <c r="F362">
        <v>60.237299999999998</v>
      </c>
      <c r="G362">
        <v>1.31073E-3</v>
      </c>
      <c r="H362">
        <v>0.995116</v>
      </c>
      <c r="I362">
        <v>0</v>
      </c>
    </row>
    <row r="363" spans="1:9" x14ac:dyDescent="0.25">
      <c r="A363" t="s">
        <v>113</v>
      </c>
      <c r="B363">
        <v>631.97400000000005</v>
      </c>
      <c r="C363">
        <v>628.92700000000002</v>
      </c>
      <c r="D363">
        <v>569.11900000000003</v>
      </c>
      <c r="E363">
        <v>561.71199999999999</v>
      </c>
      <c r="F363">
        <v>60.440300000000001</v>
      </c>
      <c r="G363">
        <v>1.26074E-3</v>
      </c>
      <c r="H363">
        <v>0.995116</v>
      </c>
      <c r="I363">
        <v>0</v>
      </c>
    </row>
    <row r="364" spans="1:9" x14ac:dyDescent="0.25">
      <c r="A364" t="s">
        <v>113</v>
      </c>
      <c r="B364">
        <v>624.76700000000005</v>
      </c>
      <c r="C364">
        <v>622.21299999999997</v>
      </c>
      <c r="D364">
        <v>566.81700000000001</v>
      </c>
      <c r="E364">
        <v>560.03399999999999</v>
      </c>
      <c r="F364">
        <v>60.549100000000003</v>
      </c>
      <c r="G364">
        <v>1.2855399999999999E-3</v>
      </c>
      <c r="H364">
        <v>0.99511499999999997</v>
      </c>
      <c r="I364">
        <v>0</v>
      </c>
    </row>
    <row r="365" spans="1:9" x14ac:dyDescent="0.25">
      <c r="A365" t="s">
        <v>113</v>
      </c>
      <c r="B365">
        <v>627.87</v>
      </c>
      <c r="C365">
        <v>625.46600000000001</v>
      </c>
      <c r="D365">
        <v>568.20399999999995</v>
      </c>
      <c r="E365">
        <v>561.37599999999998</v>
      </c>
      <c r="F365">
        <v>60.3718</v>
      </c>
      <c r="G365">
        <v>1.23105E-3</v>
      </c>
      <c r="H365">
        <v>0.99511499999999997</v>
      </c>
      <c r="I365">
        <v>0</v>
      </c>
    </row>
    <row r="366" spans="1:9" x14ac:dyDescent="0.25">
      <c r="A366" t="s">
        <v>113</v>
      </c>
      <c r="B366">
        <v>619.06100000000004</v>
      </c>
      <c r="C366">
        <v>616.9</v>
      </c>
      <c r="D366">
        <v>566.03899999999999</v>
      </c>
      <c r="E366">
        <v>560.61</v>
      </c>
      <c r="F366">
        <v>60.254199999999997</v>
      </c>
      <c r="G366">
        <v>1.2308899999999999E-3</v>
      </c>
      <c r="H366">
        <v>0.995116</v>
      </c>
      <c r="I366">
        <v>0</v>
      </c>
    </row>
    <row r="367" spans="1:9" x14ac:dyDescent="0.25">
      <c r="A367" t="s">
        <v>113</v>
      </c>
      <c r="B367">
        <v>626.30700000000002</v>
      </c>
      <c r="C367">
        <v>623.63499999999999</v>
      </c>
      <c r="D367">
        <v>566.18299999999999</v>
      </c>
      <c r="E367">
        <v>559.10599999999999</v>
      </c>
      <c r="F367">
        <v>60.6937</v>
      </c>
      <c r="G367">
        <v>1.47047E-3</v>
      </c>
      <c r="H367">
        <v>0.99511499999999997</v>
      </c>
      <c r="I367">
        <v>0</v>
      </c>
    </row>
    <row r="368" spans="1:9" x14ac:dyDescent="0.25">
      <c r="A368" t="s">
        <v>113</v>
      </c>
      <c r="B368">
        <v>623.41399999999999</v>
      </c>
      <c r="C368">
        <v>620.63300000000004</v>
      </c>
      <c r="D368">
        <v>566.14300000000003</v>
      </c>
      <c r="E368">
        <v>559.73500000000001</v>
      </c>
      <c r="F368">
        <v>60.078600000000002</v>
      </c>
      <c r="G368">
        <v>1.3181E-3</v>
      </c>
      <c r="H368">
        <v>0.99511499999999997</v>
      </c>
      <c r="I368">
        <v>0</v>
      </c>
    </row>
    <row r="369" spans="1:9" x14ac:dyDescent="0.25">
      <c r="A369" t="s">
        <v>113</v>
      </c>
      <c r="B369">
        <v>624.40300000000002</v>
      </c>
      <c r="C369">
        <v>621.78499999999997</v>
      </c>
      <c r="D369">
        <v>565.87300000000005</v>
      </c>
      <c r="E369">
        <v>559.07299999999998</v>
      </c>
      <c r="F369">
        <v>60.447899999999997</v>
      </c>
      <c r="G369">
        <v>1.23179E-3</v>
      </c>
      <c r="H369">
        <v>0.99511400000000005</v>
      </c>
      <c r="I369">
        <v>0</v>
      </c>
    </row>
    <row r="370" spans="1:9" x14ac:dyDescent="0.25">
      <c r="A370" t="s">
        <v>113</v>
      </c>
      <c r="B370">
        <v>626.35400000000004</v>
      </c>
      <c r="C370">
        <v>623.9</v>
      </c>
      <c r="D370">
        <v>567.79999999999995</v>
      </c>
      <c r="E370">
        <v>560.83699999999999</v>
      </c>
      <c r="F370">
        <v>60.534700000000001</v>
      </c>
      <c r="G370">
        <v>1.2303800000000001E-3</v>
      </c>
      <c r="H370">
        <v>0.99511400000000005</v>
      </c>
      <c r="I370">
        <v>0</v>
      </c>
    </row>
    <row r="371" spans="1:9" x14ac:dyDescent="0.25">
      <c r="A371" t="s">
        <v>113</v>
      </c>
      <c r="B371">
        <v>624.34299999999996</v>
      </c>
      <c r="C371">
        <v>621.85799999999995</v>
      </c>
      <c r="D371">
        <v>566.625</v>
      </c>
      <c r="E371">
        <v>559.97199999999998</v>
      </c>
      <c r="F371">
        <v>60.284500000000001</v>
      </c>
      <c r="G371">
        <v>1.2329400000000001E-3</v>
      </c>
      <c r="H371">
        <v>0.99511499999999997</v>
      </c>
      <c r="I371">
        <v>0</v>
      </c>
    </row>
    <row r="372" spans="1:9" x14ac:dyDescent="0.25">
      <c r="A372" t="s">
        <v>113</v>
      </c>
      <c r="B372">
        <v>615.16499999999996</v>
      </c>
      <c r="C372">
        <v>612.27300000000002</v>
      </c>
      <c r="D372">
        <v>561.096</v>
      </c>
      <c r="E372">
        <v>555.10299999999995</v>
      </c>
      <c r="F372">
        <v>60.031999999999996</v>
      </c>
      <c r="G372">
        <v>1.3184500000000001E-3</v>
      </c>
      <c r="H372">
        <v>0.995116</v>
      </c>
      <c r="I372">
        <v>0</v>
      </c>
    </row>
    <row r="373" spans="1:9" x14ac:dyDescent="0.25">
      <c r="A373" t="s">
        <v>113</v>
      </c>
      <c r="B373">
        <v>633.29200000000003</v>
      </c>
      <c r="C373">
        <v>630.73199999999997</v>
      </c>
      <c r="D373">
        <v>572.89</v>
      </c>
      <c r="E373">
        <v>565.94899999999996</v>
      </c>
      <c r="F373">
        <v>60.462200000000003</v>
      </c>
      <c r="G373">
        <v>1.2414399999999999E-3</v>
      </c>
      <c r="H373">
        <v>0.995116</v>
      </c>
      <c r="I373">
        <v>0</v>
      </c>
    </row>
    <row r="374" spans="1:9" x14ac:dyDescent="0.25">
      <c r="A374" t="s">
        <v>113</v>
      </c>
      <c r="B374">
        <v>635.08900000000006</v>
      </c>
      <c r="C374">
        <v>631.86500000000001</v>
      </c>
      <c r="D374">
        <v>572.36199999999997</v>
      </c>
      <c r="E374">
        <v>564.42899999999997</v>
      </c>
      <c r="F374">
        <v>60.647199999999998</v>
      </c>
      <c r="G374">
        <v>1.2301199999999999E-3</v>
      </c>
      <c r="H374">
        <v>0.995116</v>
      </c>
      <c r="I374">
        <v>0</v>
      </c>
    </row>
    <row r="375" spans="1:9" x14ac:dyDescent="0.25">
      <c r="A375" t="s">
        <v>113</v>
      </c>
      <c r="B375">
        <v>631.28899999999999</v>
      </c>
      <c r="C375">
        <v>628.45299999999997</v>
      </c>
      <c r="D375">
        <v>572.43600000000004</v>
      </c>
      <c r="E375">
        <v>565.63300000000004</v>
      </c>
      <c r="F375">
        <v>60.762799999999999</v>
      </c>
      <c r="G375">
        <v>1.39792E-3</v>
      </c>
      <c r="H375">
        <v>0.995116</v>
      </c>
      <c r="I375">
        <v>0</v>
      </c>
    </row>
    <row r="376" spans="1:9" x14ac:dyDescent="0.25">
      <c r="A376" t="s">
        <v>113</v>
      </c>
      <c r="B376">
        <v>623.28899999999999</v>
      </c>
      <c r="C376">
        <v>620.28599999999994</v>
      </c>
      <c r="D376">
        <v>568.10900000000004</v>
      </c>
      <c r="E376">
        <v>562.07799999999997</v>
      </c>
      <c r="F376">
        <v>60.119599999999998</v>
      </c>
      <c r="G376">
        <v>1.2300799999999999E-3</v>
      </c>
      <c r="H376">
        <v>0.99511499999999997</v>
      </c>
      <c r="I376">
        <v>0</v>
      </c>
    </row>
    <row r="377" spans="1:9" x14ac:dyDescent="0.25">
      <c r="A377" t="s">
        <v>113</v>
      </c>
      <c r="B377">
        <v>634.99800000000005</v>
      </c>
      <c r="C377">
        <v>631.69899999999996</v>
      </c>
      <c r="D377">
        <v>571.81799999999998</v>
      </c>
      <c r="E377">
        <v>564.37900000000002</v>
      </c>
      <c r="F377">
        <v>60.390099999999997</v>
      </c>
      <c r="G377">
        <v>1.27882E-3</v>
      </c>
      <c r="H377">
        <v>0.99511400000000005</v>
      </c>
      <c r="I377">
        <v>0</v>
      </c>
    </row>
    <row r="378" spans="1:9" x14ac:dyDescent="0.25">
      <c r="A378" t="s">
        <v>113</v>
      </c>
      <c r="B378">
        <v>629.40499999999997</v>
      </c>
      <c r="C378">
        <v>626.60400000000004</v>
      </c>
      <c r="D378">
        <v>570.86500000000001</v>
      </c>
      <c r="E378">
        <v>564.053</v>
      </c>
      <c r="F378">
        <v>60.222499999999997</v>
      </c>
      <c r="G378">
        <v>1.2489300000000001E-3</v>
      </c>
      <c r="H378">
        <v>0.995116</v>
      </c>
      <c r="I378">
        <v>0</v>
      </c>
    </row>
    <row r="379" spans="1:9" x14ac:dyDescent="0.25">
      <c r="A379" t="s">
        <v>113</v>
      </c>
      <c r="B379">
        <v>627.14</v>
      </c>
      <c r="C379">
        <v>624.58299999999997</v>
      </c>
      <c r="D379">
        <v>569.70500000000004</v>
      </c>
      <c r="E379">
        <v>562.92600000000004</v>
      </c>
      <c r="F379">
        <v>60.42</v>
      </c>
      <c r="G379">
        <v>1.2308899999999999E-3</v>
      </c>
      <c r="H379">
        <v>0.995116</v>
      </c>
      <c r="I379">
        <v>0</v>
      </c>
    </row>
    <row r="380" spans="1:9" x14ac:dyDescent="0.25">
      <c r="A380" t="s">
        <v>113</v>
      </c>
      <c r="B380">
        <v>636.96299999999997</v>
      </c>
      <c r="C380">
        <v>633.86699999999996</v>
      </c>
      <c r="D380">
        <v>574.16099999999994</v>
      </c>
      <c r="E380">
        <v>566.47900000000004</v>
      </c>
      <c r="F380">
        <v>60.277200000000001</v>
      </c>
      <c r="G380">
        <v>1.23131E-3</v>
      </c>
      <c r="H380">
        <v>0.995116</v>
      </c>
      <c r="I380">
        <v>0</v>
      </c>
    </row>
    <row r="381" spans="1:9" x14ac:dyDescent="0.25">
      <c r="A381" t="s">
        <v>113</v>
      </c>
      <c r="B381">
        <v>632.32500000000005</v>
      </c>
      <c r="C381">
        <v>629.12900000000002</v>
      </c>
      <c r="D381">
        <v>571.71500000000003</v>
      </c>
      <c r="E381">
        <v>564.67999999999995</v>
      </c>
      <c r="F381">
        <v>60.327199999999998</v>
      </c>
      <c r="G381">
        <v>1.23693E-3</v>
      </c>
      <c r="H381">
        <v>0.995112</v>
      </c>
      <c r="I381">
        <v>0</v>
      </c>
    </row>
    <row r="382" spans="1:9" x14ac:dyDescent="0.25">
      <c r="A382" t="s">
        <v>113</v>
      </c>
      <c r="B382">
        <v>633.77599999999995</v>
      </c>
      <c r="C382">
        <v>630.91700000000003</v>
      </c>
      <c r="D382">
        <v>570.851</v>
      </c>
      <c r="E382">
        <v>563.34500000000003</v>
      </c>
      <c r="F382">
        <v>60.1233</v>
      </c>
      <c r="G382">
        <v>1.23873E-3</v>
      </c>
      <c r="H382">
        <v>0.995116</v>
      </c>
      <c r="I382">
        <v>0</v>
      </c>
    </row>
    <row r="383" spans="1:9" x14ac:dyDescent="0.25">
      <c r="A383" t="s">
        <v>113</v>
      </c>
      <c r="B383">
        <v>629.95000000000005</v>
      </c>
      <c r="C383">
        <v>627.82299999999998</v>
      </c>
      <c r="D383">
        <v>572.072</v>
      </c>
      <c r="E383">
        <v>565.31799999999998</v>
      </c>
      <c r="F383">
        <v>60.883299999999998</v>
      </c>
      <c r="G383">
        <v>1.2336300000000001E-3</v>
      </c>
      <c r="H383">
        <v>0.995116</v>
      </c>
      <c r="I383">
        <v>0</v>
      </c>
    </row>
    <row r="384" spans="1:9" x14ac:dyDescent="0.25">
      <c r="A384" t="s">
        <v>113</v>
      </c>
      <c r="B384">
        <v>628.649</v>
      </c>
      <c r="C384">
        <v>626.53499999999997</v>
      </c>
      <c r="D384">
        <v>571.33000000000004</v>
      </c>
      <c r="E384">
        <v>564.77800000000002</v>
      </c>
      <c r="F384">
        <v>60.212400000000002</v>
      </c>
      <c r="G384">
        <v>1.2309700000000001E-3</v>
      </c>
      <c r="H384">
        <v>0.995116</v>
      </c>
      <c r="I384">
        <v>0</v>
      </c>
    </row>
    <row r="385" spans="1:25" x14ac:dyDescent="0.25">
      <c r="A385" t="s">
        <v>113</v>
      </c>
      <c r="B385">
        <v>638.25099999999998</v>
      </c>
      <c r="C385">
        <v>636.096</v>
      </c>
      <c r="D385">
        <v>576.54999999999995</v>
      </c>
      <c r="E385">
        <v>569.16099999999994</v>
      </c>
      <c r="F385">
        <v>61.702399999999997</v>
      </c>
      <c r="G385">
        <v>1.4585900000000001E-3</v>
      </c>
      <c r="H385">
        <v>0.995116</v>
      </c>
      <c r="I385">
        <v>0</v>
      </c>
    </row>
    <row r="386" spans="1:25" x14ac:dyDescent="0.25">
      <c r="A386" t="s">
        <v>113</v>
      </c>
      <c r="B386">
        <v>630.50699999999995</v>
      </c>
      <c r="C386">
        <v>627.82799999999997</v>
      </c>
      <c r="D386">
        <v>571.99900000000002</v>
      </c>
      <c r="E386">
        <v>565.26499999999999</v>
      </c>
      <c r="F386">
        <v>62.337299999999999</v>
      </c>
      <c r="G386">
        <v>1.2300499999999999E-3</v>
      </c>
      <c r="H386">
        <v>0.99511499999999997</v>
      </c>
      <c r="I386">
        <v>0</v>
      </c>
    </row>
    <row r="387" spans="1:25" x14ac:dyDescent="0.25">
      <c r="A387" t="s">
        <v>113</v>
      </c>
      <c r="B387">
        <v>633.25099999999998</v>
      </c>
      <c r="C387">
        <v>630.12800000000004</v>
      </c>
      <c r="D387">
        <v>570.44799999999998</v>
      </c>
      <c r="E387">
        <v>562.89599999999996</v>
      </c>
      <c r="F387">
        <v>60.550199999999997</v>
      </c>
      <c r="G387">
        <v>1.2365200000000001E-3</v>
      </c>
      <c r="H387">
        <v>0.995116</v>
      </c>
      <c r="I387">
        <v>0</v>
      </c>
    </row>
    <row r="388" spans="1:25" x14ac:dyDescent="0.25">
      <c r="A388" t="s">
        <v>113</v>
      </c>
      <c r="B388">
        <v>629.452</v>
      </c>
      <c r="C388">
        <v>626.92999999999995</v>
      </c>
      <c r="D388">
        <v>570.16099999999994</v>
      </c>
      <c r="E388">
        <v>563.17399999999998</v>
      </c>
      <c r="F388">
        <v>60.345599999999997</v>
      </c>
      <c r="G388">
        <v>1.2313000000000001E-3</v>
      </c>
      <c r="H388">
        <v>0.99511499999999997</v>
      </c>
      <c r="I388">
        <v>0</v>
      </c>
    </row>
    <row r="389" spans="1:25" x14ac:dyDescent="0.25">
      <c r="A389" t="s">
        <v>113</v>
      </c>
      <c r="B389">
        <v>634.99199999999996</v>
      </c>
      <c r="C389">
        <v>631.69000000000005</v>
      </c>
      <c r="D389">
        <v>574.375</v>
      </c>
      <c r="E389">
        <v>567.45100000000002</v>
      </c>
      <c r="F389">
        <v>61.081099999999999</v>
      </c>
      <c r="G389">
        <v>1.23076E-3</v>
      </c>
      <c r="H389">
        <v>0.995116</v>
      </c>
      <c r="I389">
        <v>0</v>
      </c>
    </row>
    <row r="390" spans="1:25" x14ac:dyDescent="0.25">
      <c r="A390" t="s">
        <v>113</v>
      </c>
      <c r="B390">
        <v>615.61300000000006</v>
      </c>
      <c r="C390">
        <v>613.39499999999998</v>
      </c>
      <c r="D390">
        <v>563.74900000000002</v>
      </c>
      <c r="E390">
        <v>558.053</v>
      </c>
      <c r="F390">
        <v>60.464100000000002</v>
      </c>
      <c r="G390">
        <v>1.25592E-3</v>
      </c>
      <c r="H390">
        <v>0.99511499999999997</v>
      </c>
      <c r="I390">
        <v>0</v>
      </c>
    </row>
    <row r="391" spans="1:25" x14ac:dyDescent="0.25">
      <c r="A391" t="s">
        <v>113</v>
      </c>
      <c r="B391">
        <v>635.58900000000006</v>
      </c>
      <c r="C391">
        <v>633.41999999999996</v>
      </c>
      <c r="D391">
        <v>575.97900000000004</v>
      </c>
      <c r="E391">
        <v>568.82899999999995</v>
      </c>
      <c r="F391">
        <v>62.755400000000002</v>
      </c>
      <c r="G391">
        <v>1.2527899999999999E-3</v>
      </c>
      <c r="H391">
        <v>0.99511499999999997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623.17899999999997</v>
      </c>
      <c r="C392">
        <v>620.91899999999998</v>
      </c>
      <c r="D392">
        <v>568.11300000000006</v>
      </c>
      <c r="E392">
        <v>562.02200000000005</v>
      </c>
      <c r="F392">
        <v>61.752299999999998</v>
      </c>
      <c r="G392">
        <v>1.2302700000000001E-3</v>
      </c>
      <c r="H392">
        <v>0.995116</v>
      </c>
      <c r="I392">
        <v>0</v>
      </c>
      <c r="R392">
        <f>AVERAGE(B343:B392)</f>
        <v>627.62578000000019</v>
      </c>
      <c r="S392">
        <f>AVERAGE(C343:C392)</f>
        <v>624.92944000000011</v>
      </c>
      <c r="U392">
        <f>_xlfn.VAR.P(B343:B392)</f>
        <v>27.677827451599992</v>
      </c>
      <c r="V392">
        <f>_xlfn.VAR.P(C343:C392)</f>
        <v>27.394313726399961</v>
      </c>
      <c r="X392">
        <f>1.96*SQRT(U392)/50</f>
        <v>0.20623010637447337</v>
      </c>
      <c r="Y392">
        <f>1.96*SQRT(V392)/50</f>
        <v>0.20517114379106832</v>
      </c>
    </row>
    <row r="393" spans="1:25" x14ac:dyDescent="0.25">
      <c r="A393" t="s">
        <v>113</v>
      </c>
      <c r="B393">
        <v>31753.350900000001</v>
      </c>
      <c r="C393" t="s">
        <v>37</v>
      </c>
    </row>
    <row r="394" spans="1:25" x14ac:dyDescent="0.25">
      <c r="A394" t="s">
        <v>114</v>
      </c>
      <c r="B394">
        <v>565.55600000000004</v>
      </c>
      <c r="C394">
        <v>0</v>
      </c>
      <c r="D394">
        <v>0</v>
      </c>
      <c r="E394">
        <v>0</v>
      </c>
      <c r="F394">
        <v>0</v>
      </c>
      <c r="G394">
        <v>1.2496199999999999E-3</v>
      </c>
      <c r="H394">
        <v>0.995116</v>
      </c>
      <c r="I394">
        <v>0</v>
      </c>
    </row>
    <row r="395" spans="1:25" x14ac:dyDescent="0.25">
      <c r="A395" t="s">
        <v>114</v>
      </c>
      <c r="B395">
        <v>568.029</v>
      </c>
      <c r="C395">
        <v>0</v>
      </c>
      <c r="D395">
        <v>0</v>
      </c>
      <c r="E395">
        <v>0</v>
      </c>
      <c r="F395">
        <v>0</v>
      </c>
      <c r="G395">
        <v>1.30006E-3</v>
      </c>
      <c r="H395">
        <v>0.99511499999999997</v>
      </c>
      <c r="I395">
        <v>0</v>
      </c>
    </row>
    <row r="396" spans="1:25" x14ac:dyDescent="0.25">
      <c r="A396" t="s">
        <v>114</v>
      </c>
      <c r="B396">
        <v>569.85199999999998</v>
      </c>
      <c r="C396">
        <v>0</v>
      </c>
      <c r="D396">
        <v>0</v>
      </c>
      <c r="E396">
        <v>0</v>
      </c>
      <c r="F396">
        <v>0</v>
      </c>
      <c r="G396">
        <v>1.2409299999999999E-3</v>
      </c>
      <c r="H396">
        <v>0.995116</v>
      </c>
      <c r="I396">
        <v>0</v>
      </c>
    </row>
    <row r="397" spans="1:25" x14ac:dyDescent="0.25">
      <c r="A397" t="s">
        <v>114</v>
      </c>
      <c r="B397">
        <v>566.79399999999998</v>
      </c>
      <c r="C397">
        <v>0</v>
      </c>
      <c r="D397">
        <v>0</v>
      </c>
      <c r="E397">
        <v>0</v>
      </c>
      <c r="F397">
        <v>0</v>
      </c>
      <c r="G397">
        <v>1.25157E-3</v>
      </c>
      <c r="H397">
        <v>0.99511499999999997</v>
      </c>
      <c r="I397">
        <v>0</v>
      </c>
    </row>
    <row r="398" spans="1:25" x14ac:dyDescent="0.25">
      <c r="A398" t="s">
        <v>114</v>
      </c>
      <c r="B398">
        <v>570.08900000000006</v>
      </c>
      <c r="C398">
        <v>0</v>
      </c>
      <c r="D398">
        <v>0</v>
      </c>
      <c r="E398">
        <v>0</v>
      </c>
      <c r="F398">
        <v>0</v>
      </c>
      <c r="G398">
        <v>1.2346099999999999E-3</v>
      </c>
      <c r="H398">
        <v>0.99511499999999997</v>
      </c>
      <c r="I398">
        <v>0</v>
      </c>
    </row>
    <row r="399" spans="1:25" x14ac:dyDescent="0.25">
      <c r="A399" t="s">
        <v>114</v>
      </c>
      <c r="B399">
        <v>569.81200000000001</v>
      </c>
      <c r="C399">
        <v>0</v>
      </c>
      <c r="D399">
        <v>0</v>
      </c>
      <c r="E399">
        <v>0</v>
      </c>
      <c r="F399">
        <v>0</v>
      </c>
      <c r="G399">
        <v>1.28236E-3</v>
      </c>
      <c r="H399">
        <v>0.995116</v>
      </c>
      <c r="I399">
        <v>0</v>
      </c>
    </row>
    <row r="400" spans="1:25" x14ac:dyDescent="0.25">
      <c r="A400" t="s">
        <v>114</v>
      </c>
      <c r="B400">
        <v>569.98500000000001</v>
      </c>
      <c r="C400">
        <v>0</v>
      </c>
      <c r="D400">
        <v>0</v>
      </c>
      <c r="E400">
        <v>0</v>
      </c>
      <c r="F400">
        <v>0</v>
      </c>
      <c r="G400">
        <v>1.2952300000000001E-3</v>
      </c>
      <c r="H400">
        <v>0.995116</v>
      </c>
      <c r="I400">
        <v>0</v>
      </c>
    </row>
    <row r="401" spans="1:9" x14ac:dyDescent="0.25">
      <c r="A401" t="s">
        <v>114</v>
      </c>
      <c r="B401">
        <v>566.93299999999999</v>
      </c>
      <c r="C401">
        <v>0</v>
      </c>
      <c r="D401">
        <v>0</v>
      </c>
      <c r="E401">
        <v>0</v>
      </c>
      <c r="F401">
        <v>0</v>
      </c>
      <c r="G401">
        <v>1.2360699999999999E-3</v>
      </c>
      <c r="H401">
        <v>0.99511499999999997</v>
      </c>
      <c r="I401">
        <v>0</v>
      </c>
    </row>
    <row r="402" spans="1:9" x14ac:dyDescent="0.25">
      <c r="A402" t="s">
        <v>114</v>
      </c>
      <c r="B402">
        <v>567.16800000000001</v>
      </c>
      <c r="C402">
        <v>0</v>
      </c>
      <c r="D402">
        <v>0</v>
      </c>
      <c r="E402">
        <v>0</v>
      </c>
      <c r="F402">
        <v>0</v>
      </c>
      <c r="G402">
        <v>1.2301600000000001E-3</v>
      </c>
      <c r="H402">
        <v>0.995116</v>
      </c>
      <c r="I402">
        <v>0</v>
      </c>
    </row>
    <row r="403" spans="1:9" x14ac:dyDescent="0.25">
      <c r="A403" t="s">
        <v>114</v>
      </c>
      <c r="B403">
        <v>561.524</v>
      </c>
      <c r="C403">
        <v>0</v>
      </c>
      <c r="D403">
        <v>0</v>
      </c>
      <c r="E403">
        <v>0</v>
      </c>
      <c r="F403">
        <v>0</v>
      </c>
      <c r="G403">
        <v>1.2884999999999999E-3</v>
      </c>
      <c r="H403">
        <v>0.995116</v>
      </c>
      <c r="I403">
        <v>0</v>
      </c>
    </row>
    <row r="404" spans="1:9" x14ac:dyDescent="0.25">
      <c r="A404" t="s">
        <v>114</v>
      </c>
      <c r="B404">
        <v>560.86199999999997</v>
      </c>
      <c r="C404">
        <v>0</v>
      </c>
      <c r="D404">
        <v>0</v>
      </c>
      <c r="E404">
        <v>0</v>
      </c>
      <c r="F404">
        <v>0</v>
      </c>
      <c r="G404">
        <v>1.2375000000000001E-3</v>
      </c>
      <c r="H404">
        <v>0.99511499999999997</v>
      </c>
      <c r="I404">
        <v>0</v>
      </c>
    </row>
    <row r="405" spans="1:9" x14ac:dyDescent="0.25">
      <c r="A405" t="s">
        <v>114</v>
      </c>
      <c r="B405">
        <v>563.45699999999999</v>
      </c>
      <c r="C405">
        <v>0</v>
      </c>
      <c r="D405">
        <v>0</v>
      </c>
      <c r="E405">
        <v>0</v>
      </c>
      <c r="F405">
        <v>0</v>
      </c>
      <c r="G405">
        <v>1.2641900000000001E-3</v>
      </c>
      <c r="H405">
        <v>0.995116</v>
      </c>
      <c r="I405">
        <v>0</v>
      </c>
    </row>
    <row r="406" spans="1:9" x14ac:dyDescent="0.25">
      <c r="A406" t="s">
        <v>114</v>
      </c>
      <c r="B406">
        <v>572.22699999999998</v>
      </c>
      <c r="C406">
        <v>0</v>
      </c>
      <c r="D406">
        <v>0</v>
      </c>
      <c r="E406">
        <v>0</v>
      </c>
      <c r="F406">
        <v>0</v>
      </c>
      <c r="G406">
        <v>1.2327200000000001E-3</v>
      </c>
      <c r="H406">
        <v>0.995116</v>
      </c>
      <c r="I406">
        <v>0</v>
      </c>
    </row>
    <row r="407" spans="1:9" x14ac:dyDescent="0.25">
      <c r="A407" t="s">
        <v>114</v>
      </c>
      <c r="B407">
        <v>564.56100000000004</v>
      </c>
      <c r="C407">
        <v>0</v>
      </c>
      <c r="D407">
        <v>0</v>
      </c>
      <c r="E407">
        <v>0</v>
      </c>
      <c r="F407">
        <v>0</v>
      </c>
      <c r="G407">
        <v>1.73927E-3</v>
      </c>
      <c r="H407">
        <v>0.99511099999999997</v>
      </c>
      <c r="I407">
        <v>0</v>
      </c>
    </row>
    <row r="408" spans="1:9" x14ac:dyDescent="0.25">
      <c r="A408" t="s">
        <v>114</v>
      </c>
      <c r="B408">
        <v>566.59100000000001</v>
      </c>
      <c r="C408">
        <v>0</v>
      </c>
      <c r="D408">
        <v>0</v>
      </c>
      <c r="E408">
        <v>0</v>
      </c>
      <c r="F408">
        <v>0</v>
      </c>
      <c r="G408">
        <v>1.23299E-3</v>
      </c>
      <c r="H408">
        <v>0.995116</v>
      </c>
      <c r="I408">
        <v>0</v>
      </c>
    </row>
    <row r="409" spans="1:9" x14ac:dyDescent="0.25">
      <c r="A409" t="s">
        <v>114</v>
      </c>
      <c r="B409">
        <v>566.101</v>
      </c>
      <c r="C409">
        <v>0</v>
      </c>
      <c r="D409">
        <v>0</v>
      </c>
      <c r="E409">
        <v>0</v>
      </c>
      <c r="F409">
        <v>0</v>
      </c>
      <c r="G409">
        <v>1.2765999999999999E-3</v>
      </c>
      <c r="H409">
        <v>0.995116</v>
      </c>
      <c r="I409">
        <v>0</v>
      </c>
    </row>
    <row r="410" spans="1:9" x14ac:dyDescent="0.25">
      <c r="A410" t="s">
        <v>114</v>
      </c>
      <c r="B410">
        <v>564.06200000000001</v>
      </c>
      <c r="C410">
        <v>0</v>
      </c>
      <c r="D410">
        <v>0</v>
      </c>
      <c r="E410">
        <v>0</v>
      </c>
      <c r="F410">
        <v>0</v>
      </c>
      <c r="G410">
        <v>1.2318699999999999E-3</v>
      </c>
      <c r="H410">
        <v>0.995116</v>
      </c>
      <c r="I410">
        <v>0</v>
      </c>
    </row>
    <row r="411" spans="1:9" x14ac:dyDescent="0.25">
      <c r="A411" t="s">
        <v>114</v>
      </c>
      <c r="B411">
        <v>565.94799999999998</v>
      </c>
      <c r="C411">
        <v>0</v>
      </c>
      <c r="D411">
        <v>0</v>
      </c>
      <c r="E411">
        <v>0</v>
      </c>
      <c r="F411">
        <v>0</v>
      </c>
      <c r="G411">
        <v>1.2921199999999999E-3</v>
      </c>
      <c r="H411">
        <v>0.995116</v>
      </c>
      <c r="I411">
        <v>0</v>
      </c>
    </row>
    <row r="412" spans="1:9" x14ac:dyDescent="0.25">
      <c r="A412" t="s">
        <v>114</v>
      </c>
      <c r="B412">
        <v>568.17200000000003</v>
      </c>
      <c r="C412">
        <v>0</v>
      </c>
      <c r="D412">
        <v>0</v>
      </c>
      <c r="E412">
        <v>0</v>
      </c>
      <c r="F412">
        <v>0</v>
      </c>
      <c r="G412">
        <v>1.23263E-3</v>
      </c>
      <c r="H412">
        <v>0.99511499999999997</v>
      </c>
      <c r="I412">
        <v>0</v>
      </c>
    </row>
    <row r="413" spans="1:9" x14ac:dyDescent="0.25">
      <c r="A413" t="s">
        <v>114</v>
      </c>
      <c r="B413">
        <v>565.44600000000003</v>
      </c>
      <c r="C413">
        <v>0</v>
      </c>
      <c r="D413">
        <v>0</v>
      </c>
      <c r="E413">
        <v>0</v>
      </c>
      <c r="F413">
        <v>0</v>
      </c>
      <c r="G413">
        <v>1.2630899999999999E-3</v>
      </c>
      <c r="H413">
        <v>0.995116</v>
      </c>
      <c r="I413">
        <v>0</v>
      </c>
    </row>
    <row r="414" spans="1:9" x14ac:dyDescent="0.25">
      <c r="A414" t="s">
        <v>114</v>
      </c>
      <c r="B414">
        <v>564.33100000000002</v>
      </c>
      <c r="C414">
        <v>0</v>
      </c>
      <c r="D414">
        <v>0</v>
      </c>
      <c r="E414">
        <v>0</v>
      </c>
      <c r="F414">
        <v>0</v>
      </c>
      <c r="G414">
        <v>1.30317E-3</v>
      </c>
      <c r="H414">
        <v>0.995116</v>
      </c>
      <c r="I414">
        <v>0</v>
      </c>
    </row>
    <row r="415" spans="1:9" x14ac:dyDescent="0.25">
      <c r="A415" t="s">
        <v>114</v>
      </c>
      <c r="B415">
        <v>565.274</v>
      </c>
      <c r="C415">
        <v>0</v>
      </c>
      <c r="D415">
        <v>0</v>
      </c>
      <c r="E415">
        <v>0</v>
      </c>
      <c r="F415">
        <v>0</v>
      </c>
      <c r="G415">
        <v>1.2493599999999999E-3</v>
      </c>
      <c r="H415">
        <v>0.995116</v>
      </c>
      <c r="I415">
        <v>0</v>
      </c>
    </row>
    <row r="416" spans="1:9" x14ac:dyDescent="0.25">
      <c r="A416" t="s">
        <v>114</v>
      </c>
      <c r="B416">
        <v>567.89099999999996</v>
      </c>
      <c r="C416">
        <v>0</v>
      </c>
      <c r="D416">
        <v>0</v>
      </c>
      <c r="E416">
        <v>0</v>
      </c>
      <c r="F416">
        <v>0</v>
      </c>
      <c r="G416">
        <v>1.2367700000000001E-3</v>
      </c>
      <c r="H416">
        <v>0.99511499999999997</v>
      </c>
      <c r="I416">
        <v>0</v>
      </c>
    </row>
    <row r="417" spans="1:9" x14ac:dyDescent="0.25">
      <c r="A417" t="s">
        <v>114</v>
      </c>
      <c r="B417">
        <v>568.80999999999995</v>
      </c>
      <c r="C417">
        <v>0</v>
      </c>
      <c r="D417">
        <v>0</v>
      </c>
      <c r="E417">
        <v>0</v>
      </c>
      <c r="F417">
        <v>0</v>
      </c>
      <c r="G417">
        <v>1.4298399999999999E-3</v>
      </c>
      <c r="H417">
        <v>0.995116</v>
      </c>
      <c r="I417">
        <v>0</v>
      </c>
    </row>
    <row r="418" spans="1:9" x14ac:dyDescent="0.25">
      <c r="A418" t="s">
        <v>114</v>
      </c>
      <c r="B418">
        <v>565.56600000000003</v>
      </c>
      <c r="C418">
        <v>0</v>
      </c>
      <c r="D418">
        <v>0</v>
      </c>
      <c r="E418">
        <v>0</v>
      </c>
      <c r="F418">
        <v>0</v>
      </c>
      <c r="G418">
        <v>1.23887E-3</v>
      </c>
      <c r="H418">
        <v>0.995116</v>
      </c>
      <c r="I418">
        <v>0</v>
      </c>
    </row>
    <row r="419" spans="1:9" x14ac:dyDescent="0.25">
      <c r="A419" t="s">
        <v>114</v>
      </c>
      <c r="B419">
        <v>564.154</v>
      </c>
      <c r="C419">
        <v>0</v>
      </c>
      <c r="D419">
        <v>0</v>
      </c>
      <c r="E419">
        <v>0</v>
      </c>
      <c r="F419">
        <v>0</v>
      </c>
      <c r="G419">
        <v>1.2424300000000001E-3</v>
      </c>
      <c r="H419">
        <v>0.995116</v>
      </c>
      <c r="I419">
        <v>0</v>
      </c>
    </row>
    <row r="420" spans="1:9" x14ac:dyDescent="0.25">
      <c r="A420" t="s">
        <v>114</v>
      </c>
      <c r="B420">
        <v>564.13</v>
      </c>
      <c r="C420">
        <v>0</v>
      </c>
      <c r="D420">
        <v>0</v>
      </c>
      <c r="E420">
        <v>0</v>
      </c>
      <c r="F420">
        <v>0</v>
      </c>
      <c r="G420">
        <v>1.24479E-3</v>
      </c>
      <c r="H420">
        <v>0.99511499999999997</v>
      </c>
      <c r="I420">
        <v>0</v>
      </c>
    </row>
    <row r="421" spans="1:9" x14ac:dyDescent="0.25">
      <c r="A421" t="s">
        <v>114</v>
      </c>
      <c r="B421">
        <v>565.82100000000003</v>
      </c>
      <c r="C421">
        <v>0</v>
      </c>
      <c r="D421">
        <v>0</v>
      </c>
      <c r="E421">
        <v>0</v>
      </c>
      <c r="F421">
        <v>0</v>
      </c>
      <c r="G421">
        <v>1.2344000000000001E-3</v>
      </c>
      <c r="H421">
        <v>0.99511499999999997</v>
      </c>
      <c r="I421">
        <v>0</v>
      </c>
    </row>
    <row r="422" spans="1:9" x14ac:dyDescent="0.25">
      <c r="A422" t="s">
        <v>114</v>
      </c>
      <c r="B422">
        <v>566.08299999999997</v>
      </c>
      <c r="C422">
        <v>0</v>
      </c>
      <c r="D422">
        <v>0</v>
      </c>
      <c r="E422">
        <v>0</v>
      </c>
      <c r="F422">
        <v>0</v>
      </c>
      <c r="G422">
        <v>1.2530600000000001E-3</v>
      </c>
      <c r="H422">
        <v>0.995116</v>
      </c>
      <c r="I422">
        <v>0</v>
      </c>
    </row>
    <row r="423" spans="1:9" x14ac:dyDescent="0.25">
      <c r="A423" t="s">
        <v>114</v>
      </c>
      <c r="B423">
        <v>568.04399999999998</v>
      </c>
      <c r="C423">
        <v>0</v>
      </c>
      <c r="D423">
        <v>0</v>
      </c>
      <c r="E423">
        <v>0</v>
      </c>
      <c r="F423">
        <v>0</v>
      </c>
      <c r="G423">
        <v>1.2400600000000001E-3</v>
      </c>
      <c r="H423">
        <v>0.995116</v>
      </c>
      <c r="I423">
        <v>0</v>
      </c>
    </row>
    <row r="424" spans="1:9" x14ac:dyDescent="0.25">
      <c r="A424" t="s">
        <v>114</v>
      </c>
      <c r="B424">
        <v>566.77499999999998</v>
      </c>
      <c r="C424">
        <v>0</v>
      </c>
      <c r="D424">
        <v>0</v>
      </c>
      <c r="E424">
        <v>0</v>
      </c>
      <c r="F424">
        <v>0</v>
      </c>
      <c r="G424">
        <v>1.2402400000000001E-3</v>
      </c>
      <c r="H424">
        <v>0.99511400000000005</v>
      </c>
      <c r="I424">
        <v>0</v>
      </c>
    </row>
    <row r="425" spans="1:9" x14ac:dyDescent="0.25">
      <c r="A425" t="s">
        <v>114</v>
      </c>
      <c r="B425">
        <v>567.56799999999998</v>
      </c>
      <c r="C425">
        <v>0</v>
      </c>
      <c r="D425">
        <v>0</v>
      </c>
      <c r="E425">
        <v>0</v>
      </c>
      <c r="F425">
        <v>0</v>
      </c>
      <c r="G425">
        <v>1.25175E-3</v>
      </c>
      <c r="H425">
        <v>0.995116</v>
      </c>
      <c r="I425">
        <v>0</v>
      </c>
    </row>
    <row r="426" spans="1:9" x14ac:dyDescent="0.25">
      <c r="A426" t="s">
        <v>114</v>
      </c>
      <c r="B426">
        <v>564.78599999999994</v>
      </c>
      <c r="C426">
        <v>0</v>
      </c>
      <c r="D426">
        <v>0</v>
      </c>
      <c r="E426">
        <v>0</v>
      </c>
      <c r="F426">
        <v>0</v>
      </c>
      <c r="G426">
        <v>1.23434E-3</v>
      </c>
      <c r="H426">
        <v>0.995116</v>
      </c>
      <c r="I426">
        <v>0</v>
      </c>
    </row>
    <row r="427" spans="1:9" x14ac:dyDescent="0.25">
      <c r="A427" t="s">
        <v>114</v>
      </c>
      <c r="B427">
        <v>566.59299999999996</v>
      </c>
      <c r="C427">
        <v>0</v>
      </c>
      <c r="D427">
        <v>0</v>
      </c>
      <c r="E427">
        <v>0</v>
      </c>
      <c r="F427">
        <v>0</v>
      </c>
      <c r="G427">
        <v>1.43407E-3</v>
      </c>
      <c r="H427">
        <v>0.995116</v>
      </c>
      <c r="I427">
        <v>0</v>
      </c>
    </row>
    <row r="428" spans="1:9" x14ac:dyDescent="0.25">
      <c r="A428" t="s">
        <v>114</v>
      </c>
      <c r="B428">
        <v>568.62400000000002</v>
      </c>
      <c r="C428">
        <v>0</v>
      </c>
      <c r="D428">
        <v>0</v>
      </c>
      <c r="E428">
        <v>0</v>
      </c>
      <c r="F428">
        <v>0</v>
      </c>
      <c r="G428">
        <v>1.9487E-3</v>
      </c>
      <c r="H428">
        <v>0.995116</v>
      </c>
      <c r="I428">
        <v>0</v>
      </c>
    </row>
    <row r="429" spans="1:9" x14ac:dyDescent="0.25">
      <c r="A429" t="s">
        <v>114</v>
      </c>
      <c r="B429">
        <v>566.18600000000004</v>
      </c>
      <c r="C429">
        <v>0</v>
      </c>
      <c r="D429">
        <v>0</v>
      </c>
      <c r="E429">
        <v>0</v>
      </c>
      <c r="F429">
        <v>0</v>
      </c>
      <c r="G429">
        <v>1.23055E-3</v>
      </c>
      <c r="H429">
        <v>0.995116</v>
      </c>
      <c r="I429">
        <v>0</v>
      </c>
    </row>
    <row r="430" spans="1:9" x14ac:dyDescent="0.25">
      <c r="A430" t="s">
        <v>114</v>
      </c>
      <c r="B430">
        <v>568.73699999999997</v>
      </c>
      <c r="C430">
        <v>0</v>
      </c>
      <c r="D430">
        <v>0</v>
      </c>
      <c r="E430">
        <v>0</v>
      </c>
      <c r="F430">
        <v>0</v>
      </c>
      <c r="G430">
        <v>1.2307100000000001E-3</v>
      </c>
      <c r="H430">
        <v>0.995112</v>
      </c>
      <c r="I430">
        <v>0</v>
      </c>
    </row>
    <row r="431" spans="1:9" x14ac:dyDescent="0.25">
      <c r="A431" t="s">
        <v>114</v>
      </c>
      <c r="B431">
        <v>564.13</v>
      </c>
      <c r="C431">
        <v>0</v>
      </c>
      <c r="D431">
        <v>0</v>
      </c>
      <c r="E431">
        <v>0</v>
      </c>
      <c r="F431">
        <v>0</v>
      </c>
      <c r="G431">
        <v>1.23569E-3</v>
      </c>
      <c r="H431">
        <v>0.99511300000000003</v>
      </c>
      <c r="I431">
        <v>0</v>
      </c>
    </row>
    <row r="432" spans="1:9" x14ac:dyDescent="0.25">
      <c r="A432" t="s">
        <v>114</v>
      </c>
      <c r="B432">
        <v>566.09199999999998</v>
      </c>
      <c r="C432">
        <v>0</v>
      </c>
      <c r="D432">
        <v>0</v>
      </c>
      <c r="E432">
        <v>0</v>
      </c>
      <c r="F432">
        <v>0</v>
      </c>
      <c r="G432">
        <v>1.23368E-3</v>
      </c>
      <c r="H432">
        <v>0.99511400000000005</v>
      </c>
      <c r="I432">
        <v>0</v>
      </c>
    </row>
    <row r="433" spans="1:25" x14ac:dyDescent="0.25">
      <c r="A433" t="s">
        <v>114</v>
      </c>
      <c r="B433">
        <v>564.56600000000003</v>
      </c>
      <c r="C433">
        <v>0</v>
      </c>
      <c r="D433">
        <v>0</v>
      </c>
      <c r="E433">
        <v>0</v>
      </c>
      <c r="F433">
        <v>0</v>
      </c>
      <c r="G433">
        <v>1.2301E-3</v>
      </c>
      <c r="H433">
        <v>0.99511300000000003</v>
      </c>
      <c r="I433">
        <v>0</v>
      </c>
    </row>
    <row r="434" spans="1:25" x14ac:dyDescent="0.25">
      <c r="A434" t="s">
        <v>114</v>
      </c>
      <c r="B434">
        <v>564.76099999999997</v>
      </c>
      <c r="C434">
        <v>0</v>
      </c>
      <c r="D434">
        <v>0</v>
      </c>
      <c r="E434">
        <v>0</v>
      </c>
      <c r="F434">
        <v>0</v>
      </c>
      <c r="G434">
        <v>1.39674E-3</v>
      </c>
      <c r="H434">
        <v>0.995116</v>
      </c>
      <c r="I434">
        <v>0</v>
      </c>
    </row>
    <row r="435" spans="1:25" x14ac:dyDescent="0.25">
      <c r="A435" t="s">
        <v>114</v>
      </c>
      <c r="B435">
        <v>565.99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0.995116</v>
      </c>
      <c r="I435">
        <v>0</v>
      </c>
    </row>
    <row r="436" spans="1:25" x14ac:dyDescent="0.25">
      <c r="A436" t="s">
        <v>114</v>
      </c>
      <c r="B436">
        <v>566.56700000000001</v>
      </c>
      <c r="C436">
        <v>0</v>
      </c>
      <c r="D436">
        <v>0</v>
      </c>
      <c r="E436">
        <v>0</v>
      </c>
      <c r="F436">
        <v>0</v>
      </c>
      <c r="G436">
        <v>1.2407E-3</v>
      </c>
      <c r="H436">
        <v>0.995116</v>
      </c>
      <c r="I436">
        <v>0</v>
      </c>
    </row>
    <row r="437" spans="1:25" x14ac:dyDescent="0.25">
      <c r="A437" t="s">
        <v>114</v>
      </c>
      <c r="B437">
        <v>564.10299999999995</v>
      </c>
      <c r="C437">
        <v>0</v>
      </c>
      <c r="D437">
        <v>0</v>
      </c>
      <c r="E437">
        <v>0</v>
      </c>
      <c r="F437">
        <v>0</v>
      </c>
      <c r="G437">
        <v>1.3003299999999999E-3</v>
      </c>
      <c r="H437">
        <v>0.995116</v>
      </c>
      <c r="I437">
        <v>0</v>
      </c>
    </row>
    <row r="438" spans="1:25" x14ac:dyDescent="0.25">
      <c r="A438" t="s">
        <v>114</v>
      </c>
      <c r="B438">
        <v>572.16200000000003</v>
      </c>
      <c r="C438">
        <v>0</v>
      </c>
      <c r="D438">
        <v>0</v>
      </c>
      <c r="E438">
        <v>0</v>
      </c>
      <c r="F438">
        <v>0</v>
      </c>
      <c r="G438">
        <v>1.27195E-3</v>
      </c>
      <c r="H438">
        <v>0.995116</v>
      </c>
      <c r="I438">
        <v>0</v>
      </c>
    </row>
    <row r="439" spans="1:25" x14ac:dyDescent="0.25">
      <c r="A439" t="s">
        <v>114</v>
      </c>
      <c r="B439">
        <v>564.33100000000002</v>
      </c>
      <c r="C439">
        <v>0</v>
      </c>
      <c r="D439">
        <v>0</v>
      </c>
      <c r="E439">
        <v>0</v>
      </c>
      <c r="F439">
        <v>0</v>
      </c>
      <c r="G439">
        <v>1.2342799999999999E-3</v>
      </c>
      <c r="H439">
        <v>0.99511499999999997</v>
      </c>
      <c r="I439">
        <v>0</v>
      </c>
    </row>
    <row r="440" spans="1:25" x14ac:dyDescent="0.25">
      <c r="A440" t="s">
        <v>114</v>
      </c>
      <c r="B440">
        <v>562.12800000000004</v>
      </c>
      <c r="C440">
        <v>0</v>
      </c>
      <c r="D440">
        <v>0</v>
      </c>
      <c r="E440">
        <v>0</v>
      </c>
      <c r="F440">
        <v>0</v>
      </c>
      <c r="G440">
        <v>1.2306299999999999E-3</v>
      </c>
      <c r="H440">
        <v>0.995116</v>
      </c>
      <c r="I440">
        <v>0</v>
      </c>
    </row>
    <row r="441" spans="1:25" x14ac:dyDescent="0.25">
      <c r="A441" t="s">
        <v>114</v>
      </c>
      <c r="B441">
        <v>568.46799999999996</v>
      </c>
      <c r="C441">
        <v>0</v>
      </c>
      <c r="D441">
        <v>0</v>
      </c>
      <c r="E441">
        <v>0</v>
      </c>
      <c r="F441">
        <v>0</v>
      </c>
      <c r="G441">
        <v>1.2563100000000001E-3</v>
      </c>
      <c r="H441">
        <v>0.99510100000000001</v>
      </c>
      <c r="I441">
        <v>0</v>
      </c>
    </row>
    <row r="442" spans="1:25" x14ac:dyDescent="0.25">
      <c r="A442" t="s">
        <v>114</v>
      </c>
      <c r="B442">
        <v>565.54499999999996</v>
      </c>
      <c r="C442">
        <v>0</v>
      </c>
      <c r="D442">
        <v>0</v>
      </c>
      <c r="E442">
        <v>0</v>
      </c>
      <c r="F442">
        <v>0</v>
      </c>
      <c r="G442">
        <v>1.2401700000000001E-3</v>
      </c>
      <c r="H442">
        <v>0.995116</v>
      </c>
      <c r="I442">
        <v>0</v>
      </c>
    </row>
    <row r="443" spans="1:25" x14ac:dyDescent="0.25">
      <c r="A443" t="s">
        <v>114</v>
      </c>
      <c r="B443">
        <v>563.53899999999999</v>
      </c>
      <c r="C443">
        <v>0</v>
      </c>
      <c r="D443">
        <v>0</v>
      </c>
      <c r="E443">
        <v>0</v>
      </c>
      <c r="F443">
        <v>0</v>
      </c>
      <c r="G443">
        <v>1.31723E-3</v>
      </c>
      <c r="H443">
        <v>0.995116</v>
      </c>
      <c r="I443">
        <v>0</v>
      </c>
    </row>
    <row r="444" spans="1:25" x14ac:dyDescent="0.25">
      <c r="A444" t="s">
        <v>114</v>
      </c>
      <c r="B444">
        <v>566.07100000000003</v>
      </c>
      <c r="C444">
        <v>0</v>
      </c>
      <c r="D444">
        <v>0</v>
      </c>
      <c r="E444">
        <v>0</v>
      </c>
      <c r="F444">
        <v>0</v>
      </c>
      <c r="G444">
        <v>1.25694E-3</v>
      </c>
      <c r="H444">
        <v>0.995116</v>
      </c>
      <c r="I444">
        <v>0</v>
      </c>
    </row>
    <row r="445" spans="1:25" x14ac:dyDescent="0.25">
      <c r="A445" t="s">
        <v>114</v>
      </c>
      <c r="B445">
        <v>565.78599999999994</v>
      </c>
      <c r="C445">
        <v>0</v>
      </c>
      <c r="D445">
        <v>0</v>
      </c>
      <c r="E445">
        <v>0</v>
      </c>
      <c r="F445">
        <v>0</v>
      </c>
      <c r="G445">
        <v>1.23065E-3</v>
      </c>
      <c r="H445">
        <v>0.995116</v>
      </c>
      <c r="I445">
        <v>0</v>
      </c>
    </row>
    <row r="446" spans="1:25" x14ac:dyDescent="0.25">
      <c r="A446" t="s">
        <v>114</v>
      </c>
      <c r="B446">
        <v>566.59500000000003</v>
      </c>
      <c r="C446">
        <v>0</v>
      </c>
      <c r="D446">
        <v>0</v>
      </c>
      <c r="E446">
        <v>0</v>
      </c>
      <c r="F446">
        <v>0</v>
      </c>
      <c r="G446">
        <v>1.58227E-3</v>
      </c>
      <c r="H446">
        <v>0.99511499999999997</v>
      </c>
      <c r="I446">
        <v>0</v>
      </c>
    </row>
    <row r="447" spans="1:25" x14ac:dyDescent="0.25">
      <c r="A447" t="s">
        <v>114</v>
      </c>
      <c r="B447">
        <v>565.59699999999998</v>
      </c>
      <c r="C447">
        <v>0</v>
      </c>
      <c r="D447">
        <v>0</v>
      </c>
      <c r="E447">
        <v>0</v>
      </c>
      <c r="F447">
        <v>0</v>
      </c>
      <c r="G447">
        <v>1.2336300000000001E-3</v>
      </c>
      <c r="H447">
        <v>0.99511499999999997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564.12300000000005</v>
      </c>
      <c r="C448">
        <v>0</v>
      </c>
      <c r="D448">
        <v>0</v>
      </c>
      <c r="E448">
        <v>0</v>
      </c>
      <c r="F448">
        <v>0</v>
      </c>
      <c r="G448">
        <v>1.3668599999999999E-3</v>
      </c>
      <c r="H448">
        <v>0.995116</v>
      </c>
      <c r="I448">
        <v>0</v>
      </c>
      <c r="R448">
        <f>AVERAGE(B399:B448)</f>
        <v>566.05552</v>
      </c>
      <c r="S448">
        <f>AVERAGE(C399:C448)</f>
        <v>0</v>
      </c>
      <c r="U448">
        <f>_xlfn.VAR.P(B399:B448)</f>
        <v>5.2796379295999927</v>
      </c>
      <c r="V448">
        <f>_xlfn.VAR.P(C399:C448)</f>
        <v>0</v>
      </c>
      <c r="X448">
        <f>1.96*SQRT(U448)/50</f>
        <v>9.0071653854809031E-2</v>
      </c>
      <c r="Y448">
        <f>1.96*SQRT(V448)/50</f>
        <v>0</v>
      </c>
    </row>
    <row r="449" spans="1:9" x14ac:dyDescent="0.25">
      <c r="A449" t="s">
        <v>114</v>
      </c>
      <c r="B449">
        <v>28648.018199999999</v>
      </c>
      <c r="C449" t="s">
        <v>37</v>
      </c>
    </row>
    <row r="450" spans="1:9" x14ac:dyDescent="0.25">
      <c r="A450" t="s">
        <v>115</v>
      </c>
      <c r="B450">
        <v>518.78200000000004</v>
      </c>
      <c r="C450">
        <v>516.76099999999997</v>
      </c>
      <c r="D450">
        <v>466.39499999999998</v>
      </c>
      <c r="E450">
        <v>461.34300000000002</v>
      </c>
      <c r="F450">
        <v>59.725299999999997</v>
      </c>
      <c r="G450">
        <v>1.3086700000000001E-3</v>
      </c>
      <c r="H450">
        <v>0.99511499999999997</v>
      </c>
      <c r="I450">
        <v>0</v>
      </c>
    </row>
    <row r="451" spans="1:9" x14ac:dyDescent="0.25">
      <c r="A451" t="s">
        <v>115</v>
      </c>
      <c r="B451">
        <v>516.25099999999998</v>
      </c>
      <c r="C451">
        <v>514.05600000000004</v>
      </c>
      <c r="D451">
        <v>464.12799999999999</v>
      </c>
      <c r="E451">
        <v>458.53</v>
      </c>
      <c r="F451">
        <v>59.928100000000001</v>
      </c>
      <c r="G451">
        <v>1.33321E-3</v>
      </c>
      <c r="H451">
        <v>0.995116</v>
      </c>
      <c r="I451">
        <v>0</v>
      </c>
    </row>
    <row r="452" spans="1:9" x14ac:dyDescent="0.25">
      <c r="A452" t="s">
        <v>115</v>
      </c>
      <c r="B452">
        <v>518.327</v>
      </c>
      <c r="C452">
        <v>515.94200000000001</v>
      </c>
      <c r="D452">
        <v>465.65699999999998</v>
      </c>
      <c r="E452">
        <v>460.42700000000002</v>
      </c>
      <c r="F452">
        <v>59.834800000000001</v>
      </c>
      <c r="G452">
        <v>1.23222E-3</v>
      </c>
      <c r="H452">
        <v>0.995116</v>
      </c>
      <c r="I452">
        <v>0</v>
      </c>
    </row>
    <row r="453" spans="1:9" x14ac:dyDescent="0.25">
      <c r="A453" t="s">
        <v>115</v>
      </c>
      <c r="B453">
        <v>517.59500000000003</v>
      </c>
      <c r="C453">
        <v>515.4</v>
      </c>
      <c r="D453">
        <v>464.97300000000001</v>
      </c>
      <c r="E453">
        <v>459.99299999999999</v>
      </c>
      <c r="F453">
        <v>60.018999999999998</v>
      </c>
      <c r="G453">
        <v>1.2330399999999999E-3</v>
      </c>
      <c r="H453">
        <v>0.995116</v>
      </c>
      <c r="I453">
        <v>0</v>
      </c>
    </row>
    <row r="454" spans="1:9" x14ac:dyDescent="0.25">
      <c r="A454" t="s">
        <v>115</v>
      </c>
      <c r="B454">
        <v>515.577</v>
      </c>
      <c r="C454">
        <v>512.71</v>
      </c>
      <c r="D454">
        <v>462.53199999999998</v>
      </c>
      <c r="E454">
        <v>457.41399999999999</v>
      </c>
      <c r="F454">
        <v>59.719499999999996</v>
      </c>
      <c r="G454">
        <v>1.31274E-3</v>
      </c>
      <c r="H454">
        <v>0.99511499999999997</v>
      </c>
      <c r="I454">
        <v>0</v>
      </c>
    </row>
    <row r="455" spans="1:9" x14ac:dyDescent="0.25">
      <c r="A455" t="s">
        <v>115</v>
      </c>
      <c r="B455">
        <v>518.48699999999997</v>
      </c>
      <c r="C455">
        <v>516.23400000000004</v>
      </c>
      <c r="D455">
        <v>466.74599999999998</v>
      </c>
      <c r="E455">
        <v>461.17</v>
      </c>
      <c r="F455">
        <v>61.221499999999999</v>
      </c>
      <c r="G455">
        <v>1.2327099999999999E-3</v>
      </c>
      <c r="H455">
        <v>0.995116</v>
      </c>
      <c r="I455">
        <v>0</v>
      </c>
    </row>
    <row r="456" spans="1:9" x14ac:dyDescent="0.25">
      <c r="A456" t="s">
        <v>115</v>
      </c>
      <c r="B456">
        <v>516.05700000000002</v>
      </c>
      <c r="C456">
        <v>513.85699999999997</v>
      </c>
      <c r="D456">
        <v>463.62099999999998</v>
      </c>
      <c r="E456">
        <v>458.33499999999998</v>
      </c>
      <c r="F456">
        <v>59.909799999999997</v>
      </c>
      <c r="G456">
        <v>1.34578E-3</v>
      </c>
      <c r="H456">
        <v>0.995116</v>
      </c>
      <c r="I456">
        <v>0</v>
      </c>
    </row>
    <row r="457" spans="1:9" x14ac:dyDescent="0.25">
      <c r="A457" t="s">
        <v>115</v>
      </c>
      <c r="B457">
        <v>518.94799999999998</v>
      </c>
      <c r="C457">
        <v>516.62199999999996</v>
      </c>
      <c r="D457">
        <v>465.98</v>
      </c>
      <c r="E457">
        <v>461.077</v>
      </c>
      <c r="F457">
        <v>60.265500000000003</v>
      </c>
      <c r="G457">
        <v>1.2304900000000001E-3</v>
      </c>
      <c r="H457">
        <v>0.99511000000000005</v>
      </c>
      <c r="I457">
        <v>0</v>
      </c>
    </row>
    <row r="458" spans="1:9" x14ac:dyDescent="0.25">
      <c r="A458" t="s">
        <v>115</v>
      </c>
      <c r="B458">
        <v>517.40899999999999</v>
      </c>
      <c r="C458">
        <v>514.96199999999999</v>
      </c>
      <c r="D458">
        <v>464.815</v>
      </c>
      <c r="E458">
        <v>459.42</v>
      </c>
      <c r="F458">
        <v>59.8095</v>
      </c>
      <c r="G458">
        <v>1.24603E-3</v>
      </c>
      <c r="H458">
        <v>0.995116</v>
      </c>
      <c r="I458">
        <v>0</v>
      </c>
    </row>
    <row r="459" spans="1:9" x14ac:dyDescent="0.25">
      <c r="A459" t="s">
        <v>115</v>
      </c>
      <c r="B459">
        <v>515.48</v>
      </c>
      <c r="C459">
        <v>512.90599999999995</v>
      </c>
      <c r="D459">
        <v>462.95600000000002</v>
      </c>
      <c r="E459">
        <v>457.471</v>
      </c>
      <c r="F459">
        <v>59.939500000000002</v>
      </c>
      <c r="G459">
        <v>1.24854E-3</v>
      </c>
      <c r="H459">
        <v>0.995116</v>
      </c>
      <c r="I459">
        <v>0</v>
      </c>
    </row>
    <row r="460" spans="1:9" x14ac:dyDescent="0.25">
      <c r="A460" t="s">
        <v>115</v>
      </c>
      <c r="B460">
        <v>519.15700000000004</v>
      </c>
      <c r="C460">
        <v>517.01</v>
      </c>
      <c r="D460">
        <v>466.11399999999998</v>
      </c>
      <c r="E460">
        <v>461.255</v>
      </c>
      <c r="F460">
        <v>60.051600000000001</v>
      </c>
      <c r="G460">
        <v>1.2617800000000001E-3</v>
      </c>
      <c r="H460">
        <v>0.99511499999999997</v>
      </c>
      <c r="I460">
        <v>0</v>
      </c>
    </row>
    <row r="461" spans="1:9" x14ac:dyDescent="0.25">
      <c r="A461" t="s">
        <v>115</v>
      </c>
      <c r="B461">
        <v>518.12</v>
      </c>
      <c r="C461">
        <v>515.09199999999998</v>
      </c>
      <c r="D461">
        <v>464.54399999999998</v>
      </c>
      <c r="E461">
        <v>459.72199999999998</v>
      </c>
      <c r="F461">
        <v>60.272300000000001</v>
      </c>
      <c r="G461">
        <v>1.49387E-3</v>
      </c>
      <c r="H461">
        <v>0.99511499999999997</v>
      </c>
      <c r="I461">
        <v>0</v>
      </c>
    </row>
    <row r="462" spans="1:9" x14ac:dyDescent="0.25">
      <c r="A462" t="s">
        <v>115</v>
      </c>
      <c r="B462">
        <v>519.26700000000005</v>
      </c>
      <c r="C462">
        <v>517.22699999999998</v>
      </c>
      <c r="D462">
        <v>467.69200000000001</v>
      </c>
      <c r="E462">
        <v>461.976</v>
      </c>
      <c r="F462">
        <v>60.765999999999998</v>
      </c>
      <c r="G462">
        <v>1.23464E-3</v>
      </c>
      <c r="H462">
        <v>0.995116</v>
      </c>
      <c r="I462">
        <v>0</v>
      </c>
    </row>
    <row r="463" spans="1:9" x14ac:dyDescent="0.25">
      <c r="A463" t="s">
        <v>115</v>
      </c>
      <c r="B463">
        <v>517.02200000000005</v>
      </c>
      <c r="C463">
        <v>514.13900000000001</v>
      </c>
      <c r="D463">
        <v>464.50599999999997</v>
      </c>
      <c r="E463">
        <v>459.29300000000001</v>
      </c>
      <c r="F463">
        <v>60.946300000000001</v>
      </c>
      <c r="G463">
        <v>1.2503600000000001E-3</v>
      </c>
      <c r="H463">
        <v>0.99511400000000005</v>
      </c>
      <c r="I463">
        <v>0</v>
      </c>
    </row>
    <row r="464" spans="1:9" x14ac:dyDescent="0.25">
      <c r="A464" t="s">
        <v>115</v>
      </c>
      <c r="B464">
        <v>519.50800000000004</v>
      </c>
      <c r="C464">
        <v>516.61</v>
      </c>
      <c r="D464">
        <v>465.83600000000001</v>
      </c>
      <c r="E464">
        <v>460.74900000000002</v>
      </c>
      <c r="F464">
        <v>59.909399999999998</v>
      </c>
      <c r="G464">
        <v>1.25544E-3</v>
      </c>
      <c r="H464">
        <v>0.995116</v>
      </c>
      <c r="I464">
        <v>0</v>
      </c>
    </row>
    <row r="465" spans="1:9" x14ac:dyDescent="0.25">
      <c r="A465" t="s">
        <v>115</v>
      </c>
      <c r="B465">
        <v>521.65200000000004</v>
      </c>
      <c r="C465">
        <v>519.02499999999998</v>
      </c>
      <c r="D465">
        <v>467.68700000000001</v>
      </c>
      <c r="E465">
        <v>462.72199999999998</v>
      </c>
      <c r="F465">
        <v>60.109400000000001</v>
      </c>
      <c r="G465">
        <v>1.25388E-3</v>
      </c>
      <c r="H465">
        <v>0.995116</v>
      </c>
      <c r="I465">
        <v>0</v>
      </c>
    </row>
    <row r="466" spans="1:9" x14ac:dyDescent="0.25">
      <c r="A466" t="s">
        <v>115</v>
      </c>
      <c r="B466">
        <v>520.68299999999999</v>
      </c>
      <c r="C466">
        <v>518.12800000000004</v>
      </c>
      <c r="D466">
        <v>467.108</v>
      </c>
      <c r="E466">
        <v>461.93099999999998</v>
      </c>
      <c r="F466">
        <v>59.792700000000004</v>
      </c>
      <c r="G466">
        <v>1.2569300000000001E-3</v>
      </c>
      <c r="H466">
        <v>0.99511099999999997</v>
      </c>
      <c r="I466">
        <v>0</v>
      </c>
    </row>
    <row r="467" spans="1:9" x14ac:dyDescent="0.25">
      <c r="A467" t="s">
        <v>115</v>
      </c>
      <c r="B467">
        <v>518.71699999999998</v>
      </c>
      <c r="C467">
        <v>516.13199999999995</v>
      </c>
      <c r="D467">
        <v>465.24599999999998</v>
      </c>
      <c r="E467">
        <v>460.28699999999998</v>
      </c>
      <c r="F467">
        <v>60.145499999999998</v>
      </c>
      <c r="G467">
        <v>1.2397700000000001E-3</v>
      </c>
      <c r="H467">
        <v>0.995116</v>
      </c>
      <c r="I467">
        <v>0</v>
      </c>
    </row>
    <row r="468" spans="1:9" x14ac:dyDescent="0.25">
      <c r="A468" t="s">
        <v>115</v>
      </c>
      <c r="B468">
        <v>518.55799999999999</v>
      </c>
      <c r="C468">
        <v>516.46799999999996</v>
      </c>
      <c r="D468">
        <v>466.21</v>
      </c>
      <c r="E468">
        <v>461.024</v>
      </c>
      <c r="F468">
        <v>60.449800000000003</v>
      </c>
      <c r="G468">
        <v>1.4224299999999999E-3</v>
      </c>
      <c r="H468">
        <v>0.99511499999999997</v>
      </c>
      <c r="I468">
        <v>0</v>
      </c>
    </row>
    <row r="469" spans="1:9" x14ac:dyDescent="0.25">
      <c r="A469" t="s">
        <v>115</v>
      </c>
      <c r="B469">
        <v>516.59199999999998</v>
      </c>
      <c r="C469">
        <v>513.15899999999999</v>
      </c>
      <c r="D469">
        <v>463.08300000000003</v>
      </c>
      <c r="E469">
        <v>457.77600000000001</v>
      </c>
      <c r="F469">
        <v>60.006500000000003</v>
      </c>
      <c r="G469">
        <v>1.2596300000000001E-3</v>
      </c>
      <c r="H469">
        <v>0.995116</v>
      </c>
      <c r="I469">
        <v>0</v>
      </c>
    </row>
    <row r="470" spans="1:9" x14ac:dyDescent="0.25">
      <c r="A470" t="s">
        <v>115</v>
      </c>
      <c r="B470">
        <v>520.78599999999994</v>
      </c>
      <c r="C470">
        <v>518.41099999999994</v>
      </c>
      <c r="D470">
        <v>466.75599999999997</v>
      </c>
      <c r="E470">
        <v>461.92</v>
      </c>
      <c r="F470">
        <v>60.071300000000001</v>
      </c>
      <c r="G470">
        <v>1.2301899999999999E-3</v>
      </c>
      <c r="H470">
        <v>0.99511499999999997</v>
      </c>
      <c r="I470">
        <v>0</v>
      </c>
    </row>
    <row r="471" spans="1:9" x14ac:dyDescent="0.25">
      <c r="A471" t="s">
        <v>115</v>
      </c>
      <c r="B471">
        <v>518.91899999999998</v>
      </c>
      <c r="C471">
        <v>516.61400000000003</v>
      </c>
      <c r="D471">
        <v>465.57900000000001</v>
      </c>
      <c r="E471">
        <v>460.61900000000003</v>
      </c>
      <c r="F471">
        <v>60.108600000000003</v>
      </c>
      <c r="G471">
        <v>1.24109E-3</v>
      </c>
      <c r="H471">
        <v>0.995116</v>
      </c>
      <c r="I471">
        <v>0</v>
      </c>
    </row>
    <row r="472" spans="1:9" x14ac:dyDescent="0.25">
      <c r="A472" t="s">
        <v>115</v>
      </c>
      <c r="B472">
        <v>520.77099999999996</v>
      </c>
      <c r="C472">
        <v>517.86900000000003</v>
      </c>
      <c r="D472">
        <v>467.38600000000002</v>
      </c>
      <c r="E472">
        <v>462.50200000000001</v>
      </c>
      <c r="F472">
        <v>61.903399999999998</v>
      </c>
      <c r="G472">
        <v>1.31164E-3</v>
      </c>
      <c r="H472">
        <v>0.995116</v>
      </c>
      <c r="I472">
        <v>0</v>
      </c>
    </row>
    <row r="473" spans="1:9" x14ac:dyDescent="0.25">
      <c r="A473" t="s">
        <v>115</v>
      </c>
      <c r="B473">
        <v>519.88699999999994</v>
      </c>
      <c r="C473">
        <v>517.73800000000006</v>
      </c>
      <c r="D473">
        <v>467.06200000000001</v>
      </c>
      <c r="E473">
        <v>462.08600000000001</v>
      </c>
      <c r="F473">
        <v>59.920400000000001</v>
      </c>
      <c r="G473">
        <v>1.63394E-3</v>
      </c>
      <c r="H473">
        <v>0.995112</v>
      </c>
      <c r="I473">
        <v>0</v>
      </c>
    </row>
    <row r="474" spans="1:9" x14ac:dyDescent="0.25">
      <c r="A474" t="s">
        <v>115</v>
      </c>
      <c r="B474">
        <v>514.19000000000005</v>
      </c>
      <c r="C474">
        <v>511.96800000000002</v>
      </c>
      <c r="D474">
        <v>462.94</v>
      </c>
      <c r="E474">
        <v>457.31099999999998</v>
      </c>
      <c r="F474">
        <v>59.696199999999997</v>
      </c>
      <c r="G474">
        <v>1.23113E-3</v>
      </c>
      <c r="H474">
        <v>0.995116</v>
      </c>
      <c r="I474">
        <v>0</v>
      </c>
    </row>
    <row r="475" spans="1:9" x14ac:dyDescent="0.25">
      <c r="A475" t="s">
        <v>115</v>
      </c>
      <c r="B475">
        <v>513.39099999999996</v>
      </c>
      <c r="C475">
        <v>510.904</v>
      </c>
      <c r="D475">
        <v>461.88</v>
      </c>
      <c r="E475">
        <v>456.30799999999999</v>
      </c>
      <c r="F475">
        <v>60.051099999999998</v>
      </c>
      <c r="G475">
        <v>1.2313700000000001E-3</v>
      </c>
      <c r="H475">
        <v>0.995116</v>
      </c>
      <c r="I475">
        <v>0</v>
      </c>
    </row>
    <row r="476" spans="1:9" x14ac:dyDescent="0.25">
      <c r="A476" t="s">
        <v>115</v>
      </c>
      <c r="B476">
        <v>513.447</v>
      </c>
      <c r="C476">
        <v>511.25700000000001</v>
      </c>
      <c r="D476">
        <v>462.358</v>
      </c>
      <c r="E476">
        <v>456.84699999999998</v>
      </c>
      <c r="F476">
        <v>60.540300000000002</v>
      </c>
      <c r="G476">
        <v>1.2300600000000001E-3</v>
      </c>
      <c r="H476">
        <v>0.995116</v>
      </c>
      <c r="I476">
        <v>0</v>
      </c>
    </row>
    <row r="477" spans="1:9" x14ac:dyDescent="0.25">
      <c r="A477" t="s">
        <v>115</v>
      </c>
      <c r="B477">
        <v>516.44200000000001</v>
      </c>
      <c r="C477">
        <v>514.005</v>
      </c>
      <c r="D477">
        <v>464.11</v>
      </c>
      <c r="E477">
        <v>458.75799999999998</v>
      </c>
      <c r="F477">
        <v>60.0627</v>
      </c>
      <c r="G477">
        <v>1.24708E-3</v>
      </c>
      <c r="H477">
        <v>0.995116</v>
      </c>
      <c r="I477">
        <v>0</v>
      </c>
    </row>
    <row r="478" spans="1:9" x14ac:dyDescent="0.25">
      <c r="A478" t="s">
        <v>115</v>
      </c>
      <c r="B478">
        <v>515.18100000000004</v>
      </c>
      <c r="C478">
        <v>512.91600000000005</v>
      </c>
      <c r="D478">
        <v>463.53399999999999</v>
      </c>
      <c r="E478">
        <v>457.94499999999999</v>
      </c>
      <c r="F478">
        <v>59.785499999999999</v>
      </c>
      <c r="G478">
        <v>1.23116E-3</v>
      </c>
      <c r="H478">
        <v>0.995116</v>
      </c>
      <c r="I478">
        <v>0</v>
      </c>
    </row>
    <row r="479" spans="1:9" x14ac:dyDescent="0.25">
      <c r="A479" t="s">
        <v>115</v>
      </c>
      <c r="B479">
        <v>515.798</v>
      </c>
      <c r="C479">
        <v>513.20000000000005</v>
      </c>
      <c r="D479">
        <v>462.947</v>
      </c>
      <c r="E479">
        <v>457.928</v>
      </c>
      <c r="F479">
        <v>60.063299999999998</v>
      </c>
      <c r="G479">
        <v>1.3509500000000001E-3</v>
      </c>
      <c r="H479">
        <v>0.995116</v>
      </c>
      <c r="I479">
        <v>0</v>
      </c>
    </row>
    <row r="480" spans="1:9" x14ac:dyDescent="0.25">
      <c r="A480" t="s">
        <v>115</v>
      </c>
      <c r="B480">
        <v>517.05600000000004</v>
      </c>
      <c r="C480">
        <v>514.423</v>
      </c>
      <c r="D480">
        <v>464.89499999999998</v>
      </c>
      <c r="E480">
        <v>459.32</v>
      </c>
      <c r="F480">
        <v>59.940399999999997</v>
      </c>
      <c r="G480">
        <v>1.2478299999999999E-3</v>
      </c>
      <c r="H480">
        <v>0.995116</v>
      </c>
      <c r="I480">
        <v>0</v>
      </c>
    </row>
    <row r="481" spans="1:9" x14ac:dyDescent="0.25">
      <c r="A481" t="s">
        <v>115</v>
      </c>
      <c r="B481">
        <v>517.04700000000003</v>
      </c>
      <c r="C481">
        <v>514.79499999999996</v>
      </c>
      <c r="D481">
        <v>464.51600000000002</v>
      </c>
      <c r="E481">
        <v>459.459</v>
      </c>
      <c r="F481">
        <v>60.099800000000002</v>
      </c>
      <c r="G481">
        <v>1.25219E-3</v>
      </c>
      <c r="H481">
        <v>0.995116</v>
      </c>
      <c r="I481">
        <v>0</v>
      </c>
    </row>
    <row r="482" spans="1:9" x14ac:dyDescent="0.25">
      <c r="A482" t="s">
        <v>115</v>
      </c>
      <c r="B482">
        <v>514.94000000000005</v>
      </c>
      <c r="C482">
        <v>512.39599999999996</v>
      </c>
      <c r="D482">
        <v>462.89400000000001</v>
      </c>
      <c r="E482">
        <v>457.18099999999998</v>
      </c>
      <c r="F482">
        <v>59.799300000000002</v>
      </c>
      <c r="G482">
        <v>1.27279E-3</v>
      </c>
      <c r="H482">
        <v>0.995116</v>
      </c>
      <c r="I482">
        <v>0</v>
      </c>
    </row>
    <row r="483" spans="1:9" x14ac:dyDescent="0.25">
      <c r="A483" t="s">
        <v>115</v>
      </c>
      <c r="B483">
        <v>513.98199999999997</v>
      </c>
      <c r="C483">
        <v>511.96699999999998</v>
      </c>
      <c r="D483">
        <v>463.16500000000002</v>
      </c>
      <c r="E483">
        <v>457.553</v>
      </c>
      <c r="F483">
        <v>60.098700000000001</v>
      </c>
      <c r="G483">
        <v>1.23464E-3</v>
      </c>
      <c r="H483">
        <v>0.99511499999999997</v>
      </c>
      <c r="I483">
        <v>0</v>
      </c>
    </row>
    <row r="484" spans="1:9" x14ac:dyDescent="0.25">
      <c r="A484" t="s">
        <v>115</v>
      </c>
      <c r="B484">
        <v>511.99799999999999</v>
      </c>
      <c r="C484">
        <v>509.59199999999998</v>
      </c>
      <c r="D484">
        <v>460.97699999999998</v>
      </c>
      <c r="E484">
        <v>455.416</v>
      </c>
      <c r="F484">
        <v>59.68</v>
      </c>
      <c r="G484">
        <v>1.5511800000000001E-3</v>
      </c>
      <c r="H484">
        <v>0.995116</v>
      </c>
      <c r="I484">
        <v>0</v>
      </c>
    </row>
    <row r="485" spans="1:9" x14ac:dyDescent="0.25">
      <c r="A485" t="s">
        <v>115</v>
      </c>
      <c r="B485">
        <v>518.45500000000004</v>
      </c>
      <c r="C485">
        <v>516.15300000000002</v>
      </c>
      <c r="D485">
        <v>466.62</v>
      </c>
      <c r="E485">
        <v>461.279</v>
      </c>
      <c r="F485">
        <v>59.938400000000001</v>
      </c>
      <c r="G485">
        <v>1.2348999999999999E-3</v>
      </c>
      <c r="H485">
        <v>0.995116</v>
      </c>
      <c r="I485">
        <v>0</v>
      </c>
    </row>
    <row r="486" spans="1:9" x14ac:dyDescent="0.25">
      <c r="A486" t="s">
        <v>115</v>
      </c>
      <c r="B486">
        <v>513.91899999999998</v>
      </c>
      <c r="C486">
        <v>510.76799999999997</v>
      </c>
      <c r="D486">
        <v>461.654</v>
      </c>
      <c r="E486">
        <v>456.33600000000001</v>
      </c>
      <c r="F486">
        <v>59.702199999999998</v>
      </c>
      <c r="G486">
        <v>1.23112E-3</v>
      </c>
      <c r="H486">
        <v>0.995116</v>
      </c>
      <c r="I486">
        <v>0</v>
      </c>
    </row>
    <row r="487" spans="1:9" x14ac:dyDescent="0.25">
      <c r="A487" t="s">
        <v>115</v>
      </c>
      <c r="B487">
        <v>523.64200000000005</v>
      </c>
      <c r="C487">
        <v>521.03800000000001</v>
      </c>
      <c r="D487">
        <v>470.04599999999999</v>
      </c>
      <c r="E487">
        <v>464.87900000000002</v>
      </c>
      <c r="F487">
        <v>62.462800000000001</v>
      </c>
      <c r="G487">
        <v>1.2300499999999999E-3</v>
      </c>
      <c r="H487">
        <v>0.99511300000000003</v>
      </c>
      <c r="I487">
        <v>0</v>
      </c>
    </row>
    <row r="488" spans="1:9" x14ac:dyDescent="0.25">
      <c r="A488" t="s">
        <v>115</v>
      </c>
      <c r="B488">
        <v>517.41999999999996</v>
      </c>
      <c r="C488">
        <v>514.226</v>
      </c>
      <c r="D488">
        <v>463.86799999999999</v>
      </c>
      <c r="E488">
        <v>458.58800000000002</v>
      </c>
      <c r="F488">
        <v>59.721899999999998</v>
      </c>
      <c r="G488">
        <v>1.2302000000000001E-3</v>
      </c>
      <c r="H488">
        <v>0.995116</v>
      </c>
      <c r="I488">
        <v>0</v>
      </c>
    </row>
    <row r="489" spans="1:9" x14ac:dyDescent="0.25">
      <c r="A489" t="s">
        <v>115</v>
      </c>
      <c r="B489">
        <v>517.81399999999996</v>
      </c>
      <c r="C489">
        <v>515.71299999999997</v>
      </c>
      <c r="D489">
        <v>465.113</v>
      </c>
      <c r="E489">
        <v>459.86</v>
      </c>
      <c r="F489">
        <v>59.917299999999997</v>
      </c>
      <c r="G489">
        <v>1.3010000000000001E-3</v>
      </c>
      <c r="H489">
        <v>0.995116</v>
      </c>
      <c r="I489">
        <v>0</v>
      </c>
    </row>
    <row r="490" spans="1:9" x14ac:dyDescent="0.25">
      <c r="A490" t="s">
        <v>115</v>
      </c>
      <c r="B490">
        <v>514.83199999999999</v>
      </c>
      <c r="C490">
        <v>511.79599999999999</v>
      </c>
      <c r="D490">
        <v>462.32600000000002</v>
      </c>
      <c r="E490">
        <v>456.971</v>
      </c>
      <c r="F490">
        <v>59.660400000000003</v>
      </c>
      <c r="G490">
        <v>1.2329800000000001E-3</v>
      </c>
      <c r="H490">
        <v>0.995116</v>
      </c>
      <c r="I490">
        <v>0</v>
      </c>
    </row>
    <row r="491" spans="1:9" x14ac:dyDescent="0.25">
      <c r="A491" t="s">
        <v>115</v>
      </c>
      <c r="B491">
        <v>519.79100000000005</v>
      </c>
      <c r="C491">
        <v>517.50599999999997</v>
      </c>
      <c r="D491">
        <v>466.1</v>
      </c>
      <c r="E491">
        <v>461.14600000000002</v>
      </c>
      <c r="F491">
        <v>60.261000000000003</v>
      </c>
      <c r="G491">
        <v>1.52976E-3</v>
      </c>
      <c r="H491">
        <v>0.99511499999999997</v>
      </c>
      <c r="I491">
        <v>0</v>
      </c>
    </row>
    <row r="492" spans="1:9" x14ac:dyDescent="0.25">
      <c r="A492" t="s">
        <v>115</v>
      </c>
      <c r="B492">
        <v>513.48099999999999</v>
      </c>
      <c r="C492">
        <v>510.84399999999999</v>
      </c>
      <c r="D492">
        <v>461.68</v>
      </c>
      <c r="E492">
        <v>456.101</v>
      </c>
      <c r="F492">
        <v>59.6282</v>
      </c>
      <c r="G492">
        <v>1.23033E-3</v>
      </c>
      <c r="H492">
        <v>0.99511300000000003</v>
      </c>
      <c r="I492">
        <v>0</v>
      </c>
    </row>
    <row r="493" spans="1:9" x14ac:dyDescent="0.25">
      <c r="A493" t="s">
        <v>115</v>
      </c>
      <c r="B493">
        <v>515.66999999999996</v>
      </c>
      <c r="C493">
        <v>513.58199999999999</v>
      </c>
      <c r="D493">
        <v>464.24400000000003</v>
      </c>
      <c r="E493">
        <v>458.815</v>
      </c>
      <c r="F493">
        <v>60.091900000000003</v>
      </c>
      <c r="G493">
        <v>1.31112E-3</v>
      </c>
      <c r="H493">
        <v>0.995116</v>
      </c>
      <c r="I493">
        <v>0</v>
      </c>
    </row>
    <row r="494" spans="1:9" x14ac:dyDescent="0.25">
      <c r="A494" t="s">
        <v>115</v>
      </c>
      <c r="B494">
        <v>515.38099999999997</v>
      </c>
      <c r="C494">
        <v>512.37800000000004</v>
      </c>
      <c r="D494">
        <v>462.73899999999998</v>
      </c>
      <c r="E494">
        <v>457.47199999999998</v>
      </c>
      <c r="F494">
        <v>59.678699999999999</v>
      </c>
      <c r="G494">
        <v>1.23697E-3</v>
      </c>
      <c r="H494">
        <v>0.995116</v>
      </c>
      <c r="I494">
        <v>0</v>
      </c>
    </row>
    <row r="495" spans="1:9" x14ac:dyDescent="0.25">
      <c r="A495" t="s">
        <v>115</v>
      </c>
      <c r="B495">
        <v>519.64800000000002</v>
      </c>
      <c r="C495">
        <v>517.61</v>
      </c>
      <c r="D495">
        <v>466.8</v>
      </c>
      <c r="E495">
        <v>461.52100000000002</v>
      </c>
      <c r="F495">
        <v>60.090899999999998</v>
      </c>
      <c r="G495">
        <v>1.23796E-3</v>
      </c>
      <c r="H495">
        <v>0.995116</v>
      </c>
      <c r="I495">
        <v>0</v>
      </c>
    </row>
    <row r="496" spans="1:9" x14ac:dyDescent="0.25">
      <c r="A496" t="s">
        <v>115</v>
      </c>
      <c r="B496">
        <v>515.35299999999995</v>
      </c>
      <c r="C496">
        <v>512.97799999999995</v>
      </c>
      <c r="D496">
        <v>464.233</v>
      </c>
      <c r="E496">
        <v>458.49799999999999</v>
      </c>
      <c r="F496">
        <v>59.747199999999999</v>
      </c>
      <c r="G496">
        <v>1.2313999999999999E-3</v>
      </c>
      <c r="H496">
        <v>0.995116</v>
      </c>
      <c r="I496">
        <v>0</v>
      </c>
    </row>
    <row r="497" spans="1:25" x14ac:dyDescent="0.25">
      <c r="A497" t="s">
        <v>115</v>
      </c>
      <c r="B497">
        <v>522.36199999999997</v>
      </c>
      <c r="C497">
        <v>519.72900000000004</v>
      </c>
      <c r="D497">
        <v>468.26299999999998</v>
      </c>
      <c r="E497">
        <v>463.18299999999999</v>
      </c>
      <c r="F497">
        <v>60.178699999999999</v>
      </c>
      <c r="G497">
        <v>1.29587E-3</v>
      </c>
      <c r="H497">
        <v>0.99511499999999997</v>
      </c>
      <c r="I497">
        <v>0</v>
      </c>
    </row>
    <row r="498" spans="1:25" x14ac:dyDescent="0.25">
      <c r="A498" t="s">
        <v>115</v>
      </c>
      <c r="B498">
        <v>520.21100000000001</v>
      </c>
      <c r="C498">
        <v>517.80499999999995</v>
      </c>
      <c r="D498">
        <v>466.863</v>
      </c>
      <c r="E498">
        <v>461.92500000000001</v>
      </c>
      <c r="F498">
        <v>59.925800000000002</v>
      </c>
      <c r="G498">
        <v>1.2393E-3</v>
      </c>
      <c r="H498">
        <v>0.995116</v>
      </c>
      <c r="I498">
        <v>0</v>
      </c>
    </row>
    <row r="499" spans="1:25" x14ac:dyDescent="0.25">
      <c r="A499" t="s">
        <v>115</v>
      </c>
      <c r="B499">
        <v>519.28899999999999</v>
      </c>
      <c r="C499">
        <v>516.61300000000006</v>
      </c>
      <c r="D499">
        <v>465.512</v>
      </c>
      <c r="E499">
        <v>460.71899999999999</v>
      </c>
      <c r="F499">
        <v>60.134799999999998</v>
      </c>
      <c r="G499">
        <v>1.3058E-3</v>
      </c>
      <c r="H499">
        <v>0.995116</v>
      </c>
      <c r="I499">
        <v>0</v>
      </c>
    </row>
    <row r="500" spans="1:25" x14ac:dyDescent="0.25">
      <c r="A500" t="s">
        <v>115</v>
      </c>
      <c r="B500">
        <v>517.23099999999999</v>
      </c>
      <c r="C500">
        <v>514.274</v>
      </c>
      <c r="D500">
        <v>463.52699999999999</v>
      </c>
      <c r="E500">
        <v>458.65499999999997</v>
      </c>
      <c r="F500">
        <v>60.067900000000002</v>
      </c>
      <c r="G500">
        <v>1.3076100000000001E-3</v>
      </c>
      <c r="H500">
        <v>0.99510900000000002</v>
      </c>
      <c r="I500">
        <v>0</v>
      </c>
    </row>
    <row r="501" spans="1:25" x14ac:dyDescent="0.25">
      <c r="A501" t="s">
        <v>115</v>
      </c>
      <c r="B501">
        <v>520.94500000000005</v>
      </c>
      <c r="C501">
        <v>518.63800000000003</v>
      </c>
      <c r="D501">
        <v>467.96300000000002</v>
      </c>
      <c r="E501">
        <v>462.85700000000003</v>
      </c>
      <c r="F501">
        <v>60.864699999999999</v>
      </c>
      <c r="G501">
        <v>1.2317000000000001E-3</v>
      </c>
      <c r="H501">
        <v>0.995116</v>
      </c>
      <c r="I501">
        <v>0</v>
      </c>
    </row>
    <row r="502" spans="1:25" x14ac:dyDescent="0.25">
      <c r="A502" t="s">
        <v>115</v>
      </c>
      <c r="B502">
        <v>514.9</v>
      </c>
      <c r="C502">
        <v>512.39</v>
      </c>
      <c r="D502">
        <v>463.565</v>
      </c>
      <c r="E502">
        <v>457.98500000000001</v>
      </c>
      <c r="F502">
        <v>59.751800000000003</v>
      </c>
      <c r="G502">
        <v>1.28202E-3</v>
      </c>
      <c r="H502">
        <v>0.995116</v>
      </c>
      <c r="I502">
        <v>0</v>
      </c>
    </row>
    <row r="503" spans="1:25" x14ac:dyDescent="0.25">
      <c r="A503" t="s">
        <v>115</v>
      </c>
      <c r="B503">
        <v>518.19899999999996</v>
      </c>
      <c r="C503">
        <v>515.82899999999995</v>
      </c>
      <c r="D503">
        <v>465.178</v>
      </c>
      <c r="E503">
        <v>460.07900000000001</v>
      </c>
      <c r="F503">
        <v>60.140500000000003</v>
      </c>
      <c r="G503">
        <v>1.2870900000000001E-3</v>
      </c>
      <c r="H503">
        <v>0.995116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517.548</v>
      </c>
      <c r="C504">
        <v>515.37300000000005</v>
      </c>
      <c r="D504">
        <v>464.94400000000002</v>
      </c>
      <c r="E504">
        <v>459.851</v>
      </c>
      <c r="F504">
        <v>59.758200000000002</v>
      </c>
      <c r="G504">
        <v>1.25567E-3</v>
      </c>
      <c r="H504">
        <v>0.995116</v>
      </c>
      <c r="I504">
        <v>0</v>
      </c>
      <c r="R504">
        <f>AVERAGE(B455:B504)</f>
        <v>517.51166000000001</v>
      </c>
      <c r="S504">
        <f>AVERAGE(C455:C504)</f>
        <v>515.01738</v>
      </c>
      <c r="U504">
        <f>_xlfn.VAR.P(B455:B504)</f>
        <v>6.6708784644000243</v>
      </c>
      <c r="V504">
        <f>_xlfn.VAR.P(C455:C504)</f>
        <v>6.8749611956000232</v>
      </c>
      <c r="X504">
        <f>1.96*SQRT(U504)/50</f>
        <v>0.10124593168881234</v>
      </c>
      <c r="Y504">
        <f>1.96*SQRT(V504)/50</f>
        <v>0.10278297705168313</v>
      </c>
    </row>
    <row r="505" spans="1:25" x14ac:dyDescent="0.25">
      <c r="A505" t="s">
        <v>115</v>
      </c>
      <c r="B505">
        <v>26228.7736</v>
      </c>
      <c r="C505" t="s">
        <v>37</v>
      </c>
    </row>
    <row r="506" spans="1:25" x14ac:dyDescent="0.25">
      <c r="A506" t="s">
        <v>116</v>
      </c>
      <c r="B506">
        <v>1339.52</v>
      </c>
      <c r="C506">
        <v>1339.14</v>
      </c>
      <c r="D506">
        <v>1321.51</v>
      </c>
      <c r="E506">
        <v>1301.02</v>
      </c>
      <c r="F506">
        <v>456.38900000000001</v>
      </c>
      <c r="G506">
        <v>1.29283E-3</v>
      </c>
      <c r="H506">
        <v>0.99511499999999997</v>
      </c>
      <c r="I506">
        <v>0</v>
      </c>
    </row>
    <row r="507" spans="1:25" x14ac:dyDescent="0.25">
      <c r="A507" t="s">
        <v>116</v>
      </c>
      <c r="B507">
        <v>1358.57</v>
      </c>
      <c r="C507">
        <v>1358.12</v>
      </c>
      <c r="D507">
        <v>1340.02</v>
      </c>
      <c r="E507">
        <v>1318.83</v>
      </c>
      <c r="F507">
        <v>472.06900000000002</v>
      </c>
      <c r="G507">
        <v>1.2302000000000001E-3</v>
      </c>
      <c r="H507">
        <v>0.99511000000000005</v>
      </c>
      <c r="I507">
        <v>0</v>
      </c>
    </row>
    <row r="508" spans="1:25" x14ac:dyDescent="0.25">
      <c r="A508" t="s">
        <v>116</v>
      </c>
      <c r="B508">
        <v>1378.96</v>
      </c>
      <c r="C508">
        <v>1378.48</v>
      </c>
      <c r="D508">
        <v>1360.92</v>
      </c>
      <c r="E508">
        <v>1338.91</v>
      </c>
      <c r="F508">
        <v>489.286</v>
      </c>
      <c r="G508">
        <v>1.27261E-3</v>
      </c>
      <c r="H508">
        <v>0.995112</v>
      </c>
      <c r="I508">
        <v>0</v>
      </c>
    </row>
    <row r="509" spans="1:25" x14ac:dyDescent="0.25">
      <c r="A509" t="s">
        <v>116</v>
      </c>
      <c r="B509">
        <v>1393.31</v>
      </c>
      <c r="C509">
        <v>1392.79</v>
      </c>
      <c r="D509">
        <v>1374.64</v>
      </c>
      <c r="E509">
        <v>1352.06</v>
      </c>
      <c r="F509">
        <v>501.85599999999999</v>
      </c>
      <c r="G509">
        <v>1.2381E-3</v>
      </c>
      <c r="H509">
        <v>0.995116</v>
      </c>
      <c r="I509">
        <v>0</v>
      </c>
    </row>
    <row r="510" spans="1:25" x14ac:dyDescent="0.25">
      <c r="A510" t="s">
        <v>116</v>
      </c>
      <c r="B510">
        <v>1391.03</v>
      </c>
      <c r="C510">
        <v>1390.56</v>
      </c>
      <c r="D510">
        <v>1372.62</v>
      </c>
      <c r="E510">
        <v>1349.98</v>
      </c>
      <c r="F510">
        <v>503.00599999999997</v>
      </c>
      <c r="G510">
        <v>1.2351700000000001E-3</v>
      </c>
      <c r="H510">
        <v>0.995116</v>
      </c>
      <c r="I510">
        <v>0</v>
      </c>
    </row>
    <row r="511" spans="1:25" x14ac:dyDescent="0.25">
      <c r="A511" t="s">
        <v>116</v>
      </c>
      <c r="B511">
        <v>1391.92</v>
      </c>
      <c r="C511">
        <v>1391.44</v>
      </c>
      <c r="D511">
        <v>1372.71</v>
      </c>
      <c r="E511">
        <v>1350.35</v>
      </c>
      <c r="F511">
        <v>499.99799999999999</v>
      </c>
      <c r="G511">
        <v>1.23124E-3</v>
      </c>
      <c r="H511">
        <v>0.995116</v>
      </c>
      <c r="I511">
        <v>0</v>
      </c>
    </row>
    <row r="512" spans="1:25" x14ac:dyDescent="0.25">
      <c r="A512" t="s">
        <v>116</v>
      </c>
      <c r="B512">
        <v>1374.87</v>
      </c>
      <c r="C512">
        <v>1374.42</v>
      </c>
      <c r="D512">
        <v>1356.96</v>
      </c>
      <c r="E512">
        <v>1335.01</v>
      </c>
      <c r="F512">
        <v>488.041</v>
      </c>
      <c r="G512">
        <v>1.2301E-3</v>
      </c>
      <c r="H512">
        <v>0.995116</v>
      </c>
      <c r="I512">
        <v>0</v>
      </c>
    </row>
    <row r="513" spans="1:9" x14ac:dyDescent="0.25">
      <c r="A513" t="s">
        <v>116</v>
      </c>
      <c r="B513">
        <v>1388.4</v>
      </c>
      <c r="C513">
        <v>1387.92</v>
      </c>
      <c r="D513">
        <v>1369.36</v>
      </c>
      <c r="E513">
        <v>1347.05</v>
      </c>
      <c r="F513">
        <v>498.32400000000001</v>
      </c>
      <c r="G513">
        <v>1.2674299999999999E-3</v>
      </c>
      <c r="H513">
        <v>0.99511499999999997</v>
      </c>
      <c r="I513">
        <v>0</v>
      </c>
    </row>
    <row r="514" spans="1:9" x14ac:dyDescent="0.25">
      <c r="A514" t="s">
        <v>116</v>
      </c>
      <c r="B514">
        <v>1384.42</v>
      </c>
      <c r="C514">
        <v>1383.95</v>
      </c>
      <c r="D514">
        <v>1365.35</v>
      </c>
      <c r="E514">
        <v>1343.09</v>
      </c>
      <c r="F514">
        <v>495.15</v>
      </c>
      <c r="G514">
        <v>1.29984E-3</v>
      </c>
      <c r="H514">
        <v>0.995116</v>
      </c>
      <c r="I514">
        <v>0</v>
      </c>
    </row>
    <row r="515" spans="1:9" x14ac:dyDescent="0.25">
      <c r="A515" t="s">
        <v>116</v>
      </c>
      <c r="B515">
        <v>1376.71</v>
      </c>
      <c r="C515">
        <v>1376.08</v>
      </c>
      <c r="D515">
        <v>1358.19</v>
      </c>
      <c r="E515">
        <v>1336.01</v>
      </c>
      <c r="F515">
        <v>490.77600000000001</v>
      </c>
      <c r="G515">
        <v>1.2307900000000001E-3</v>
      </c>
      <c r="H515">
        <v>0.995116</v>
      </c>
      <c r="I515">
        <v>0</v>
      </c>
    </row>
    <row r="516" spans="1:9" x14ac:dyDescent="0.25">
      <c r="A516" t="s">
        <v>116</v>
      </c>
      <c r="B516">
        <v>1396.31</v>
      </c>
      <c r="C516">
        <v>1395.91</v>
      </c>
      <c r="D516">
        <v>1377.14</v>
      </c>
      <c r="E516">
        <v>1354.49</v>
      </c>
      <c r="F516">
        <v>505.30700000000002</v>
      </c>
      <c r="G516">
        <v>1.29509E-3</v>
      </c>
      <c r="H516">
        <v>0.995116</v>
      </c>
      <c r="I516">
        <v>0</v>
      </c>
    </row>
    <row r="517" spans="1:9" x14ac:dyDescent="0.25">
      <c r="A517" t="s">
        <v>116</v>
      </c>
      <c r="B517">
        <v>1400.29</v>
      </c>
      <c r="C517">
        <v>1399.76</v>
      </c>
      <c r="D517">
        <v>1381.39</v>
      </c>
      <c r="E517">
        <v>1358.74</v>
      </c>
      <c r="F517">
        <v>506.065</v>
      </c>
      <c r="G517">
        <v>1.2465E-3</v>
      </c>
      <c r="H517">
        <v>0.995116</v>
      </c>
      <c r="I517">
        <v>0</v>
      </c>
    </row>
    <row r="518" spans="1:9" x14ac:dyDescent="0.25">
      <c r="A518" t="s">
        <v>116</v>
      </c>
      <c r="B518">
        <v>1396.59</v>
      </c>
      <c r="C518">
        <v>1396.13</v>
      </c>
      <c r="D518">
        <v>1377.92</v>
      </c>
      <c r="E518">
        <v>1355.31</v>
      </c>
      <c r="F518">
        <v>503.83</v>
      </c>
      <c r="G518">
        <v>1.23314E-3</v>
      </c>
      <c r="H518">
        <v>0.995116</v>
      </c>
      <c r="I518">
        <v>0</v>
      </c>
    </row>
    <row r="519" spans="1:9" x14ac:dyDescent="0.25">
      <c r="A519" t="s">
        <v>116</v>
      </c>
      <c r="B519">
        <v>1386.76</v>
      </c>
      <c r="C519">
        <v>1386.28</v>
      </c>
      <c r="D519">
        <v>1368.34</v>
      </c>
      <c r="E519">
        <v>1345.82</v>
      </c>
      <c r="F519">
        <v>500.834</v>
      </c>
      <c r="G519">
        <v>1.35294E-3</v>
      </c>
      <c r="H519">
        <v>0.99511499999999997</v>
      </c>
      <c r="I519">
        <v>0</v>
      </c>
    </row>
    <row r="520" spans="1:9" x14ac:dyDescent="0.25">
      <c r="A520" t="s">
        <v>116</v>
      </c>
      <c r="B520">
        <v>1400.11</v>
      </c>
      <c r="C520">
        <v>1399.64</v>
      </c>
      <c r="D520">
        <v>1380.74</v>
      </c>
      <c r="E520">
        <v>1358.12</v>
      </c>
      <c r="F520">
        <v>507.26799999999997</v>
      </c>
      <c r="G520">
        <v>1.2310800000000001E-3</v>
      </c>
      <c r="H520">
        <v>0.995116</v>
      </c>
      <c r="I520">
        <v>0</v>
      </c>
    </row>
    <row r="521" spans="1:9" x14ac:dyDescent="0.25">
      <c r="A521" t="s">
        <v>116</v>
      </c>
      <c r="B521">
        <v>1386.34</v>
      </c>
      <c r="C521">
        <v>1385.85</v>
      </c>
      <c r="D521">
        <v>1367.81</v>
      </c>
      <c r="E521">
        <v>1345.38</v>
      </c>
      <c r="F521">
        <v>499.49299999999999</v>
      </c>
      <c r="G521">
        <v>1.3043200000000001E-3</v>
      </c>
      <c r="H521">
        <v>0.995116</v>
      </c>
      <c r="I521">
        <v>0</v>
      </c>
    </row>
    <row r="522" spans="1:9" x14ac:dyDescent="0.25">
      <c r="A522" t="s">
        <v>116</v>
      </c>
      <c r="B522">
        <v>1388.26</v>
      </c>
      <c r="C522">
        <v>1387.88</v>
      </c>
      <c r="D522">
        <v>1368.88</v>
      </c>
      <c r="E522">
        <v>1346.53</v>
      </c>
      <c r="F522">
        <v>498.404</v>
      </c>
      <c r="G522">
        <v>1.2301E-3</v>
      </c>
      <c r="H522">
        <v>0.995116</v>
      </c>
      <c r="I522">
        <v>0</v>
      </c>
    </row>
    <row r="523" spans="1:9" x14ac:dyDescent="0.25">
      <c r="A523" t="s">
        <v>116</v>
      </c>
      <c r="B523">
        <v>1394.23</v>
      </c>
      <c r="C523">
        <v>1393.82</v>
      </c>
      <c r="D523">
        <v>1375.53</v>
      </c>
      <c r="E523">
        <v>1352.88</v>
      </c>
      <c r="F523">
        <v>504.65699999999998</v>
      </c>
      <c r="G523">
        <v>1.5428099999999999E-3</v>
      </c>
      <c r="H523">
        <v>0.995116</v>
      </c>
      <c r="I523">
        <v>0</v>
      </c>
    </row>
    <row r="524" spans="1:9" x14ac:dyDescent="0.25">
      <c r="A524" t="s">
        <v>116</v>
      </c>
      <c r="B524">
        <v>1388.95</v>
      </c>
      <c r="C524">
        <v>1388.23</v>
      </c>
      <c r="D524">
        <v>1369.34</v>
      </c>
      <c r="E524">
        <v>1347.11</v>
      </c>
      <c r="F524">
        <v>497.50299999999999</v>
      </c>
      <c r="G524">
        <v>1.7082099999999999E-3</v>
      </c>
      <c r="H524">
        <v>0.995116</v>
      </c>
      <c r="I524">
        <v>0</v>
      </c>
    </row>
    <row r="525" spans="1:9" x14ac:dyDescent="0.25">
      <c r="A525" t="s">
        <v>116</v>
      </c>
      <c r="B525">
        <v>1372.45</v>
      </c>
      <c r="C525">
        <v>1371.81</v>
      </c>
      <c r="D525">
        <v>1353.54</v>
      </c>
      <c r="E525">
        <v>1331.79</v>
      </c>
      <c r="F525">
        <v>484.74799999999999</v>
      </c>
      <c r="G525">
        <v>1.2321999999999999E-3</v>
      </c>
      <c r="H525">
        <v>0.99511499999999997</v>
      </c>
      <c r="I525">
        <v>0</v>
      </c>
    </row>
    <row r="526" spans="1:9" x14ac:dyDescent="0.25">
      <c r="A526" t="s">
        <v>116</v>
      </c>
      <c r="B526">
        <v>1386.2</v>
      </c>
      <c r="C526">
        <v>1385.9</v>
      </c>
      <c r="D526">
        <v>1368.03</v>
      </c>
      <c r="E526">
        <v>1345.55</v>
      </c>
      <c r="F526">
        <v>498.65600000000001</v>
      </c>
      <c r="G526">
        <v>1.23784E-3</v>
      </c>
      <c r="H526">
        <v>0.995116</v>
      </c>
      <c r="I526">
        <v>0</v>
      </c>
    </row>
    <row r="527" spans="1:9" x14ac:dyDescent="0.25">
      <c r="A527" t="s">
        <v>116</v>
      </c>
      <c r="B527">
        <v>1403.16</v>
      </c>
      <c r="C527">
        <v>1402.68</v>
      </c>
      <c r="D527">
        <v>1383.94</v>
      </c>
      <c r="E527">
        <v>1361.17</v>
      </c>
      <c r="F527">
        <v>507.87700000000001</v>
      </c>
      <c r="G527">
        <v>1.23437E-3</v>
      </c>
      <c r="H527">
        <v>0.99511400000000005</v>
      </c>
      <c r="I527">
        <v>0</v>
      </c>
    </row>
    <row r="528" spans="1:9" x14ac:dyDescent="0.25">
      <c r="A528" t="s">
        <v>116</v>
      </c>
      <c r="B528">
        <v>1388.59</v>
      </c>
      <c r="C528">
        <v>1388.02</v>
      </c>
      <c r="D528">
        <v>1370.21</v>
      </c>
      <c r="E528">
        <v>1347.74</v>
      </c>
      <c r="F528">
        <v>501.77600000000001</v>
      </c>
      <c r="G528">
        <v>1.2300499999999999E-3</v>
      </c>
      <c r="H528">
        <v>0.995116</v>
      </c>
      <c r="I528">
        <v>0</v>
      </c>
    </row>
    <row r="529" spans="1:9" x14ac:dyDescent="0.25">
      <c r="A529" t="s">
        <v>116</v>
      </c>
      <c r="B529">
        <v>1386.49</v>
      </c>
      <c r="C529">
        <v>1386.1</v>
      </c>
      <c r="D529">
        <v>1367.87</v>
      </c>
      <c r="E529">
        <v>1345.71</v>
      </c>
      <c r="F529">
        <v>494.29899999999998</v>
      </c>
      <c r="G529">
        <v>1.2407099999999999E-3</v>
      </c>
      <c r="H529">
        <v>0.99511400000000005</v>
      </c>
      <c r="I529">
        <v>0</v>
      </c>
    </row>
    <row r="530" spans="1:9" x14ac:dyDescent="0.25">
      <c r="A530" t="s">
        <v>116</v>
      </c>
      <c r="B530">
        <v>1392.99</v>
      </c>
      <c r="C530">
        <v>1392.55</v>
      </c>
      <c r="D530">
        <v>1374.35</v>
      </c>
      <c r="E530">
        <v>1351.69</v>
      </c>
      <c r="F530">
        <v>504.53100000000001</v>
      </c>
      <c r="G530">
        <v>1.3367800000000001E-3</v>
      </c>
      <c r="H530">
        <v>0.995116</v>
      </c>
      <c r="I530">
        <v>0</v>
      </c>
    </row>
    <row r="531" spans="1:9" x14ac:dyDescent="0.25">
      <c r="A531" t="s">
        <v>116</v>
      </c>
      <c r="B531">
        <v>1387.84</v>
      </c>
      <c r="C531">
        <v>1387.24</v>
      </c>
      <c r="D531">
        <v>1369.24</v>
      </c>
      <c r="E531">
        <v>1346.77</v>
      </c>
      <c r="F531">
        <v>498.22300000000001</v>
      </c>
      <c r="G531">
        <v>1.2494400000000001E-3</v>
      </c>
      <c r="H531">
        <v>0.995116</v>
      </c>
      <c r="I531">
        <v>0</v>
      </c>
    </row>
    <row r="532" spans="1:9" x14ac:dyDescent="0.25">
      <c r="A532" t="s">
        <v>116</v>
      </c>
      <c r="B532">
        <v>1393.77</v>
      </c>
      <c r="C532">
        <v>1393.45</v>
      </c>
      <c r="D532">
        <v>1374.65</v>
      </c>
      <c r="E532">
        <v>1352.19</v>
      </c>
      <c r="F532">
        <v>501.36500000000001</v>
      </c>
      <c r="G532">
        <v>1.2756099999999999E-3</v>
      </c>
      <c r="H532">
        <v>0.995116</v>
      </c>
      <c r="I532">
        <v>0</v>
      </c>
    </row>
    <row r="533" spans="1:9" x14ac:dyDescent="0.25">
      <c r="A533" t="s">
        <v>116</v>
      </c>
      <c r="B533">
        <v>1389.6</v>
      </c>
      <c r="C533">
        <v>1389.12</v>
      </c>
      <c r="D533">
        <v>1370.78</v>
      </c>
      <c r="E533">
        <v>1348.21</v>
      </c>
      <c r="F533">
        <v>502.85300000000001</v>
      </c>
      <c r="G533">
        <v>2.13401E-3</v>
      </c>
      <c r="H533">
        <v>0.995116</v>
      </c>
      <c r="I533">
        <v>0</v>
      </c>
    </row>
    <row r="534" spans="1:9" x14ac:dyDescent="0.25">
      <c r="A534" t="s">
        <v>116</v>
      </c>
      <c r="B534">
        <v>1386.61</v>
      </c>
      <c r="C534">
        <v>1386.22</v>
      </c>
      <c r="D534">
        <v>1367.68</v>
      </c>
      <c r="E534">
        <v>1345.32</v>
      </c>
      <c r="F534">
        <v>497.839</v>
      </c>
      <c r="G534">
        <v>1.26614E-3</v>
      </c>
      <c r="H534">
        <v>0.995116</v>
      </c>
      <c r="I534">
        <v>0</v>
      </c>
    </row>
    <row r="535" spans="1:9" x14ac:dyDescent="0.25">
      <c r="A535" t="s">
        <v>116</v>
      </c>
      <c r="B535">
        <v>1391.31</v>
      </c>
      <c r="C535">
        <v>1390.86</v>
      </c>
      <c r="D535">
        <v>1372.19</v>
      </c>
      <c r="E535">
        <v>1349.83</v>
      </c>
      <c r="F535">
        <v>497.40199999999999</v>
      </c>
      <c r="G535">
        <v>1.2579500000000001E-3</v>
      </c>
      <c r="H535">
        <v>0.99511499999999997</v>
      </c>
      <c r="I535">
        <v>0</v>
      </c>
    </row>
    <row r="536" spans="1:9" x14ac:dyDescent="0.25">
      <c r="A536" t="s">
        <v>116</v>
      </c>
      <c r="B536">
        <v>1384.32</v>
      </c>
      <c r="C536">
        <v>1383.71</v>
      </c>
      <c r="D536">
        <v>1366.13</v>
      </c>
      <c r="E536">
        <v>1343.8</v>
      </c>
      <c r="F536">
        <v>495.62700000000001</v>
      </c>
      <c r="G536">
        <v>1.2531300000000001E-3</v>
      </c>
      <c r="H536">
        <v>0.995116</v>
      </c>
      <c r="I536">
        <v>0</v>
      </c>
    </row>
    <row r="537" spans="1:9" x14ac:dyDescent="0.25">
      <c r="A537" t="s">
        <v>116</v>
      </c>
      <c r="B537">
        <v>1396.42</v>
      </c>
      <c r="C537">
        <v>1396.04</v>
      </c>
      <c r="D537">
        <v>1377.81</v>
      </c>
      <c r="E537">
        <v>1355.31</v>
      </c>
      <c r="F537">
        <v>503.904</v>
      </c>
      <c r="G537">
        <v>1.3522600000000001E-3</v>
      </c>
      <c r="H537">
        <v>0.99511499999999997</v>
      </c>
      <c r="I537">
        <v>0</v>
      </c>
    </row>
    <row r="538" spans="1:9" x14ac:dyDescent="0.25">
      <c r="A538" t="s">
        <v>116</v>
      </c>
      <c r="B538">
        <v>1384.26</v>
      </c>
      <c r="C538">
        <v>1383.73</v>
      </c>
      <c r="D538">
        <v>1365.43</v>
      </c>
      <c r="E538">
        <v>1343.17</v>
      </c>
      <c r="F538">
        <v>496.62900000000002</v>
      </c>
      <c r="G538">
        <v>1.25376E-3</v>
      </c>
      <c r="H538">
        <v>0.995116</v>
      </c>
      <c r="I538">
        <v>0</v>
      </c>
    </row>
    <row r="539" spans="1:9" x14ac:dyDescent="0.25">
      <c r="A539" t="s">
        <v>116</v>
      </c>
      <c r="B539">
        <v>1380.02</v>
      </c>
      <c r="C539">
        <v>1379.38</v>
      </c>
      <c r="D539">
        <v>1361.28</v>
      </c>
      <c r="E539">
        <v>1339.3</v>
      </c>
      <c r="F539">
        <v>489.97199999999998</v>
      </c>
      <c r="G539">
        <v>1.2557099999999999E-3</v>
      </c>
      <c r="H539">
        <v>0.99510799999999999</v>
      </c>
      <c r="I539">
        <v>0</v>
      </c>
    </row>
    <row r="540" spans="1:9" x14ac:dyDescent="0.25">
      <c r="A540" t="s">
        <v>116</v>
      </c>
      <c r="B540">
        <v>1387.66</v>
      </c>
      <c r="C540">
        <v>1387.25</v>
      </c>
      <c r="D540">
        <v>1369.67</v>
      </c>
      <c r="E540">
        <v>1347.1</v>
      </c>
      <c r="F540">
        <v>501.041</v>
      </c>
      <c r="G540">
        <v>1.23521E-3</v>
      </c>
      <c r="H540">
        <v>0.995116</v>
      </c>
      <c r="I540">
        <v>0</v>
      </c>
    </row>
    <row r="541" spans="1:9" x14ac:dyDescent="0.25">
      <c r="A541" t="s">
        <v>116</v>
      </c>
      <c r="B541">
        <v>1400.34</v>
      </c>
      <c r="C541">
        <v>1399.95</v>
      </c>
      <c r="D541">
        <v>1381.13</v>
      </c>
      <c r="E541">
        <v>1358.48</v>
      </c>
      <c r="F541">
        <v>508.61099999999999</v>
      </c>
      <c r="G541">
        <v>1.25792E-3</v>
      </c>
      <c r="H541">
        <v>0.99511499999999997</v>
      </c>
      <c r="I541">
        <v>0</v>
      </c>
    </row>
    <row r="542" spans="1:9" x14ac:dyDescent="0.25">
      <c r="A542" t="s">
        <v>116</v>
      </c>
      <c r="B542">
        <v>1386.35</v>
      </c>
      <c r="C542">
        <v>1385.9</v>
      </c>
      <c r="D542">
        <v>1368.39</v>
      </c>
      <c r="E542">
        <v>1345.98</v>
      </c>
      <c r="F542">
        <v>497.39600000000002</v>
      </c>
      <c r="G542">
        <v>1.2426900000000001E-3</v>
      </c>
      <c r="H542">
        <v>0.995116</v>
      </c>
      <c r="I542">
        <v>0</v>
      </c>
    </row>
    <row r="543" spans="1:9" x14ac:dyDescent="0.25">
      <c r="A543" t="s">
        <v>116</v>
      </c>
      <c r="B543">
        <v>1394.86</v>
      </c>
      <c r="C543">
        <v>1394.5</v>
      </c>
      <c r="D543">
        <v>1375.86</v>
      </c>
      <c r="E543">
        <v>1353.2</v>
      </c>
      <c r="F543">
        <v>506.642</v>
      </c>
      <c r="G543">
        <v>1.4445599999999999E-3</v>
      </c>
      <c r="H543">
        <v>0.995112</v>
      </c>
      <c r="I543">
        <v>0</v>
      </c>
    </row>
    <row r="544" spans="1:9" x14ac:dyDescent="0.25">
      <c r="A544" t="s">
        <v>116</v>
      </c>
      <c r="B544">
        <v>1391.86</v>
      </c>
      <c r="C544">
        <v>1391.41</v>
      </c>
      <c r="D544">
        <v>1372.55</v>
      </c>
      <c r="E544">
        <v>1350.18</v>
      </c>
      <c r="F544">
        <v>499.959</v>
      </c>
      <c r="G544">
        <v>1.2311799999999999E-3</v>
      </c>
      <c r="H544">
        <v>0.995116</v>
      </c>
      <c r="I544">
        <v>0</v>
      </c>
    </row>
    <row r="545" spans="1:25" x14ac:dyDescent="0.25">
      <c r="A545" t="s">
        <v>116</v>
      </c>
      <c r="B545">
        <v>1384.63</v>
      </c>
      <c r="C545">
        <v>1384.28</v>
      </c>
      <c r="D545">
        <v>1366.09</v>
      </c>
      <c r="E545">
        <v>1343.84</v>
      </c>
      <c r="F545">
        <v>494.61500000000001</v>
      </c>
      <c r="G545">
        <v>1.2302599999999999E-3</v>
      </c>
      <c r="H545">
        <v>0.995116</v>
      </c>
      <c r="I545">
        <v>0</v>
      </c>
    </row>
    <row r="546" spans="1:25" x14ac:dyDescent="0.25">
      <c r="A546" t="s">
        <v>116</v>
      </c>
      <c r="B546">
        <v>1379.5</v>
      </c>
      <c r="C546">
        <v>1379.04</v>
      </c>
      <c r="D546">
        <v>1361.28</v>
      </c>
      <c r="E546">
        <v>1339.11</v>
      </c>
      <c r="F546">
        <v>494.33499999999998</v>
      </c>
      <c r="G546">
        <v>1.3022800000000001E-3</v>
      </c>
      <c r="H546">
        <v>0.995116</v>
      </c>
      <c r="I546">
        <v>0</v>
      </c>
    </row>
    <row r="547" spans="1:25" x14ac:dyDescent="0.25">
      <c r="A547" t="s">
        <v>116</v>
      </c>
      <c r="B547">
        <v>1385.37</v>
      </c>
      <c r="C547">
        <v>1384.99</v>
      </c>
      <c r="D547">
        <v>1367.24</v>
      </c>
      <c r="E547">
        <v>1345</v>
      </c>
      <c r="F547">
        <v>496.38400000000001</v>
      </c>
      <c r="G547">
        <v>1.2392799999999999E-3</v>
      </c>
      <c r="H547">
        <v>0.995116</v>
      </c>
      <c r="I547">
        <v>0</v>
      </c>
    </row>
    <row r="548" spans="1:25" x14ac:dyDescent="0.25">
      <c r="A548" t="s">
        <v>116</v>
      </c>
      <c r="B548">
        <v>1396.21</v>
      </c>
      <c r="C548">
        <v>1395.8</v>
      </c>
      <c r="D548">
        <v>1377.59</v>
      </c>
      <c r="E548">
        <v>1354.86</v>
      </c>
      <c r="F548">
        <v>505.60899999999998</v>
      </c>
      <c r="G548">
        <v>1.2329699999999999E-3</v>
      </c>
      <c r="H548">
        <v>0.995116</v>
      </c>
      <c r="I548">
        <v>0</v>
      </c>
    </row>
    <row r="549" spans="1:25" x14ac:dyDescent="0.25">
      <c r="A549" t="s">
        <v>116</v>
      </c>
      <c r="B549">
        <v>1390.41</v>
      </c>
      <c r="C549">
        <v>1389.95</v>
      </c>
      <c r="D549">
        <v>1371.54</v>
      </c>
      <c r="E549">
        <v>1349.22</v>
      </c>
      <c r="F549">
        <v>496.50900000000001</v>
      </c>
      <c r="G549">
        <v>1.24621E-3</v>
      </c>
      <c r="H549">
        <v>0.995116</v>
      </c>
      <c r="I549">
        <v>0</v>
      </c>
    </row>
    <row r="550" spans="1:25" x14ac:dyDescent="0.25">
      <c r="A550" t="s">
        <v>116</v>
      </c>
      <c r="B550">
        <v>1397.05</v>
      </c>
      <c r="C550">
        <v>1396.59</v>
      </c>
      <c r="D550">
        <v>1377.83</v>
      </c>
      <c r="E550">
        <v>1355.28</v>
      </c>
      <c r="F550">
        <v>504.31099999999998</v>
      </c>
      <c r="G550">
        <v>1.23898E-3</v>
      </c>
      <c r="H550">
        <v>0.995116</v>
      </c>
      <c r="I550">
        <v>0</v>
      </c>
    </row>
    <row r="551" spans="1:25" x14ac:dyDescent="0.25">
      <c r="A551" t="s">
        <v>116</v>
      </c>
      <c r="B551">
        <v>1388.55</v>
      </c>
      <c r="C551">
        <v>1388.06</v>
      </c>
      <c r="D551">
        <v>1369.57</v>
      </c>
      <c r="E551">
        <v>1347.13</v>
      </c>
      <c r="F551">
        <v>499.29</v>
      </c>
      <c r="G551">
        <v>1.3365300000000001E-3</v>
      </c>
      <c r="H551">
        <v>0.99511499999999997</v>
      </c>
      <c r="I551">
        <v>0</v>
      </c>
    </row>
    <row r="552" spans="1:25" x14ac:dyDescent="0.25">
      <c r="A552" t="s">
        <v>116</v>
      </c>
      <c r="B552">
        <v>1382.84</v>
      </c>
      <c r="C552">
        <v>1382.32</v>
      </c>
      <c r="D552">
        <v>1364.5</v>
      </c>
      <c r="E552">
        <v>1342.19</v>
      </c>
      <c r="F552">
        <v>495.84500000000003</v>
      </c>
      <c r="G552">
        <v>1.2311799999999999E-3</v>
      </c>
      <c r="H552">
        <v>0.995116</v>
      </c>
      <c r="I552">
        <v>0</v>
      </c>
    </row>
    <row r="553" spans="1:25" x14ac:dyDescent="0.25">
      <c r="A553" t="s">
        <v>116</v>
      </c>
      <c r="B553">
        <v>1387.41</v>
      </c>
      <c r="C553">
        <v>1386.97</v>
      </c>
      <c r="D553">
        <v>1368.65</v>
      </c>
      <c r="E553">
        <v>1346.21</v>
      </c>
      <c r="F553">
        <v>500.613</v>
      </c>
      <c r="G553">
        <v>1.3128199999999999E-3</v>
      </c>
      <c r="H553">
        <v>0.995116</v>
      </c>
      <c r="I553">
        <v>0</v>
      </c>
    </row>
    <row r="554" spans="1:25" x14ac:dyDescent="0.25">
      <c r="A554" t="s">
        <v>116</v>
      </c>
      <c r="B554">
        <v>1384.5</v>
      </c>
      <c r="C554">
        <v>1384.04</v>
      </c>
      <c r="D554">
        <v>1365.82</v>
      </c>
      <c r="E554">
        <v>1343.54</v>
      </c>
      <c r="F554">
        <v>498.67599999999999</v>
      </c>
      <c r="G554">
        <v>1.25928E-3</v>
      </c>
      <c r="H554">
        <v>0.995116</v>
      </c>
      <c r="I554">
        <v>0</v>
      </c>
    </row>
    <row r="555" spans="1:25" x14ac:dyDescent="0.25">
      <c r="A555" t="s">
        <v>116</v>
      </c>
      <c r="B555">
        <v>1381.57</v>
      </c>
      <c r="C555">
        <v>1381.03</v>
      </c>
      <c r="D555">
        <v>1363.12</v>
      </c>
      <c r="E555">
        <v>1340.82</v>
      </c>
      <c r="F555">
        <v>494.32400000000001</v>
      </c>
      <c r="G555">
        <v>1.25493E-3</v>
      </c>
      <c r="H555">
        <v>0.995116</v>
      </c>
      <c r="I555">
        <v>0</v>
      </c>
    </row>
    <row r="556" spans="1:25" x14ac:dyDescent="0.25">
      <c r="A556" t="s">
        <v>116</v>
      </c>
      <c r="B556">
        <v>1393.17</v>
      </c>
      <c r="C556">
        <v>1392.76</v>
      </c>
      <c r="D556">
        <v>1373.93</v>
      </c>
      <c r="E556">
        <v>1351.25</v>
      </c>
      <c r="F556">
        <v>505.036</v>
      </c>
      <c r="G556">
        <v>1.28776E-3</v>
      </c>
      <c r="H556">
        <v>0.99511300000000003</v>
      </c>
      <c r="I556">
        <v>0</v>
      </c>
    </row>
    <row r="557" spans="1:25" x14ac:dyDescent="0.25">
      <c r="A557" t="s">
        <v>116</v>
      </c>
      <c r="B557">
        <v>1393.78</v>
      </c>
      <c r="C557">
        <v>1393.24</v>
      </c>
      <c r="D557">
        <v>1374.89</v>
      </c>
      <c r="E557">
        <v>1352.46</v>
      </c>
      <c r="F557">
        <v>499.50700000000001</v>
      </c>
      <c r="G557">
        <v>1.3248999999999999E-3</v>
      </c>
      <c r="H557">
        <v>0.995116</v>
      </c>
      <c r="I557">
        <v>0</v>
      </c>
    </row>
    <row r="558" spans="1:25" x14ac:dyDescent="0.25">
      <c r="A558" t="s">
        <v>116</v>
      </c>
      <c r="B558">
        <v>1399.57</v>
      </c>
      <c r="C558">
        <v>1399.25</v>
      </c>
      <c r="D558">
        <v>1380.23</v>
      </c>
      <c r="E558">
        <v>1357.51</v>
      </c>
      <c r="F558">
        <v>506.24299999999999</v>
      </c>
      <c r="G558">
        <v>1.23043E-3</v>
      </c>
      <c r="H558">
        <v>0.99511499999999997</v>
      </c>
      <c r="I558">
        <v>0</v>
      </c>
    </row>
    <row r="559" spans="1:25" x14ac:dyDescent="0.25">
      <c r="A559" t="s">
        <v>116</v>
      </c>
      <c r="B559">
        <v>1387.69</v>
      </c>
      <c r="C559">
        <v>1387.27</v>
      </c>
      <c r="D559">
        <v>1368.2</v>
      </c>
      <c r="E559">
        <v>1345.84</v>
      </c>
      <c r="F559">
        <v>499.52100000000002</v>
      </c>
      <c r="G559">
        <v>1.2313700000000001E-3</v>
      </c>
      <c r="H559">
        <v>0.995116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1388.16</v>
      </c>
      <c r="C560">
        <v>1387.64</v>
      </c>
      <c r="D560">
        <v>1368.98</v>
      </c>
      <c r="E560">
        <v>1346.74</v>
      </c>
      <c r="F560">
        <v>497.76400000000001</v>
      </c>
      <c r="G560">
        <v>1.23146E-3</v>
      </c>
      <c r="H560">
        <v>0.995116</v>
      </c>
      <c r="I560">
        <v>0</v>
      </c>
      <c r="R560">
        <f>AVERAGE(B511:B560)</f>
        <v>1389.1934000000003</v>
      </c>
      <c r="S560">
        <f>AVERAGE(C511:C560)</f>
        <v>1388.7272</v>
      </c>
      <c r="U560">
        <f>_xlfn.VAR.P(B511:B560)</f>
        <v>43.851730439999947</v>
      </c>
      <c r="V560">
        <f>_xlfn.VAR.P(C511:C560)</f>
        <v>44.305548160000086</v>
      </c>
      <c r="X560">
        <f>1.96*SQRT(U560)/50</f>
        <v>0.25958490530714901</v>
      </c>
      <c r="Y560">
        <f>1.96*SQRT(V560)/50</f>
        <v>0.26092465871316672</v>
      </c>
    </row>
    <row r="561" spans="1:9" x14ac:dyDescent="0.25">
      <c r="A561" t="s">
        <v>117</v>
      </c>
      <c r="B561">
        <v>71468.593800000002</v>
      </c>
      <c r="C561" t="s">
        <v>37</v>
      </c>
    </row>
    <row r="562" spans="1:9" x14ac:dyDescent="0.25">
      <c r="A562" t="s">
        <v>39</v>
      </c>
      <c r="B562">
        <v>986.19200000000001</v>
      </c>
      <c r="C562">
        <v>0</v>
      </c>
      <c r="D562">
        <v>0</v>
      </c>
      <c r="E562">
        <v>0</v>
      </c>
      <c r="F562">
        <v>0</v>
      </c>
      <c r="G562">
        <v>6.7274299999999995E-2</v>
      </c>
      <c r="H562">
        <v>1</v>
      </c>
      <c r="I562">
        <v>0</v>
      </c>
    </row>
    <row r="563" spans="1:9" x14ac:dyDescent="0.25">
      <c r="A563" t="s">
        <v>39</v>
      </c>
      <c r="B563">
        <v>973.83100000000002</v>
      </c>
      <c r="C563">
        <v>0</v>
      </c>
      <c r="D563">
        <v>0</v>
      </c>
      <c r="E563">
        <v>0</v>
      </c>
      <c r="F563">
        <v>0</v>
      </c>
      <c r="G563">
        <v>7.7291100000000001E-2</v>
      </c>
      <c r="H563">
        <v>1</v>
      </c>
      <c r="I563">
        <v>0</v>
      </c>
    </row>
    <row r="564" spans="1:9" x14ac:dyDescent="0.25">
      <c r="A564" t="s">
        <v>39</v>
      </c>
      <c r="B564">
        <v>970.70399999999995</v>
      </c>
      <c r="C564">
        <v>0</v>
      </c>
      <c r="D564">
        <v>0</v>
      </c>
      <c r="E564">
        <v>0</v>
      </c>
      <c r="F564">
        <v>0</v>
      </c>
      <c r="G564">
        <v>7.5727000000000003E-2</v>
      </c>
      <c r="H564">
        <v>1</v>
      </c>
      <c r="I564">
        <v>0</v>
      </c>
    </row>
    <row r="565" spans="1:9" x14ac:dyDescent="0.25">
      <c r="A565" t="s">
        <v>39</v>
      </c>
      <c r="B565">
        <v>979.01400000000001</v>
      </c>
      <c r="C565">
        <v>0</v>
      </c>
      <c r="D565">
        <v>0</v>
      </c>
      <c r="E565">
        <v>0</v>
      </c>
      <c r="F565">
        <v>0</v>
      </c>
      <c r="G565">
        <v>5.7749500000000002E-2</v>
      </c>
      <c r="H565">
        <v>1</v>
      </c>
      <c r="I565">
        <v>0</v>
      </c>
    </row>
    <row r="566" spans="1:9" x14ac:dyDescent="0.25">
      <c r="A566" t="s">
        <v>39</v>
      </c>
      <c r="B566">
        <v>973.00199999999995</v>
      </c>
      <c r="C566">
        <v>0</v>
      </c>
      <c r="D566">
        <v>0</v>
      </c>
      <c r="E566">
        <v>0</v>
      </c>
      <c r="F566">
        <v>0</v>
      </c>
      <c r="G566">
        <v>5.7749500000000002E-2</v>
      </c>
      <c r="H566">
        <v>1</v>
      </c>
      <c r="I566">
        <v>0</v>
      </c>
    </row>
    <row r="567" spans="1:9" x14ac:dyDescent="0.25">
      <c r="A567" t="s">
        <v>39</v>
      </c>
      <c r="B567">
        <v>973.94799999999998</v>
      </c>
      <c r="C567">
        <v>0</v>
      </c>
      <c r="D567">
        <v>0</v>
      </c>
      <c r="E567">
        <v>0</v>
      </c>
      <c r="F567">
        <v>0</v>
      </c>
      <c r="G567">
        <v>5.7749500000000002E-2</v>
      </c>
      <c r="H567">
        <v>1</v>
      </c>
      <c r="I567">
        <v>0</v>
      </c>
    </row>
    <row r="568" spans="1:9" x14ac:dyDescent="0.25">
      <c r="A568" t="s">
        <v>39</v>
      </c>
      <c r="B568">
        <v>970.35400000000004</v>
      </c>
      <c r="C568">
        <v>0</v>
      </c>
      <c r="D568">
        <v>0</v>
      </c>
      <c r="E568">
        <v>0</v>
      </c>
      <c r="F568">
        <v>0</v>
      </c>
      <c r="G568">
        <v>7.7392900000000001E-2</v>
      </c>
      <c r="H568">
        <v>1</v>
      </c>
      <c r="I568">
        <v>0</v>
      </c>
    </row>
    <row r="569" spans="1:9" x14ac:dyDescent="0.25">
      <c r="A569" t="s">
        <v>39</v>
      </c>
      <c r="B569">
        <v>977.95</v>
      </c>
      <c r="C569">
        <v>0</v>
      </c>
      <c r="D569">
        <v>0</v>
      </c>
      <c r="E569">
        <v>0</v>
      </c>
      <c r="F569">
        <v>0</v>
      </c>
      <c r="G569">
        <v>7.7152700000000005E-2</v>
      </c>
      <c r="H569">
        <v>1</v>
      </c>
      <c r="I569">
        <v>0</v>
      </c>
    </row>
    <row r="570" spans="1:9" x14ac:dyDescent="0.25">
      <c r="A570" t="s">
        <v>39</v>
      </c>
      <c r="B570">
        <v>976.20699999999999</v>
      </c>
      <c r="C570">
        <v>0</v>
      </c>
      <c r="D570">
        <v>0</v>
      </c>
      <c r="E570">
        <v>0</v>
      </c>
      <c r="F570">
        <v>0</v>
      </c>
      <c r="G570">
        <v>7.7435299999999999E-2</v>
      </c>
      <c r="H570">
        <v>1</v>
      </c>
      <c r="I570">
        <v>0</v>
      </c>
    </row>
    <row r="571" spans="1:9" x14ac:dyDescent="0.25">
      <c r="A571" t="s">
        <v>39</v>
      </c>
      <c r="B571">
        <v>975.76499999999999</v>
      </c>
      <c r="C571">
        <v>0</v>
      </c>
      <c r="D571">
        <v>0</v>
      </c>
      <c r="E571">
        <v>0</v>
      </c>
      <c r="F571">
        <v>0</v>
      </c>
      <c r="G571">
        <v>5.7749500000000002E-2</v>
      </c>
      <c r="H571">
        <v>1</v>
      </c>
      <c r="I571">
        <v>0</v>
      </c>
    </row>
    <row r="572" spans="1:9" x14ac:dyDescent="0.25">
      <c r="A572" t="s">
        <v>39</v>
      </c>
      <c r="B572">
        <v>973.63099999999997</v>
      </c>
      <c r="C572">
        <v>0</v>
      </c>
      <c r="D572">
        <v>0</v>
      </c>
      <c r="E572">
        <v>0</v>
      </c>
      <c r="F572">
        <v>0</v>
      </c>
      <c r="G572">
        <v>7.7487399999999998E-2</v>
      </c>
      <c r="H572">
        <v>1</v>
      </c>
      <c r="I572">
        <v>0</v>
      </c>
    </row>
    <row r="573" spans="1:9" x14ac:dyDescent="0.25">
      <c r="A573" t="s">
        <v>39</v>
      </c>
      <c r="B573">
        <v>975.577</v>
      </c>
      <c r="C573">
        <v>0</v>
      </c>
      <c r="D573">
        <v>0</v>
      </c>
      <c r="E573">
        <v>0</v>
      </c>
      <c r="F573">
        <v>0</v>
      </c>
      <c r="G573">
        <v>7.6844999999999997E-2</v>
      </c>
      <c r="H573">
        <v>1</v>
      </c>
      <c r="I573">
        <v>0</v>
      </c>
    </row>
    <row r="574" spans="1:9" x14ac:dyDescent="0.25">
      <c r="A574" t="s">
        <v>39</v>
      </c>
      <c r="B574">
        <v>975.31100000000004</v>
      </c>
      <c r="C574">
        <v>0</v>
      </c>
      <c r="D574">
        <v>0</v>
      </c>
      <c r="E574">
        <v>0</v>
      </c>
      <c r="F574">
        <v>0</v>
      </c>
      <c r="G574">
        <v>7.7354099999999995E-2</v>
      </c>
      <c r="H574">
        <v>1</v>
      </c>
      <c r="I574">
        <v>0</v>
      </c>
    </row>
    <row r="575" spans="1:9" x14ac:dyDescent="0.25">
      <c r="A575" t="s">
        <v>39</v>
      </c>
      <c r="B575">
        <v>974.39200000000005</v>
      </c>
      <c r="C575">
        <v>0</v>
      </c>
      <c r="D575">
        <v>0</v>
      </c>
      <c r="E575">
        <v>0</v>
      </c>
      <c r="F575">
        <v>0</v>
      </c>
      <c r="G575">
        <v>7.6989600000000005E-2</v>
      </c>
      <c r="H575">
        <v>1</v>
      </c>
      <c r="I575">
        <v>0</v>
      </c>
    </row>
    <row r="576" spans="1:9" x14ac:dyDescent="0.25">
      <c r="A576" t="s">
        <v>39</v>
      </c>
      <c r="B576">
        <v>976.54300000000001</v>
      </c>
      <c r="C576">
        <v>0</v>
      </c>
      <c r="D576">
        <v>0</v>
      </c>
      <c r="E576">
        <v>0</v>
      </c>
      <c r="F576">
        <v>0</v>
      </c>
      <c r="G576">
        <v>5.7749500000000002E-2</v>
      </c>
      <c r="H576">
        <v>1</v>
      </c>
      <c r="I576">
        <v>0</v>
      </c>
    </row>
    <row r="577" spans="1:9" x14ac:dyDescent="0.25">
      <c r="A577" t="s">
        <v>39</v>
      </c>
      <c r="B577">
        <v>987.274</v>
      </c>
      <c r="C577">
        <v>0</v>
      </c>
      <c r="D577">
        <v>0</v>
      </c>
      <c r="E577">
        <v>0</v>
      </c>
      <c r="F577">
        <v>0</v>
      </c>
      <c r="G577">
        <v>7.7228599999999994E-2</v>
      </c>
      <c r="H577">
        <v>1</v>
      </c>
      <c r="I577">
        <v>0</v>
      </c>
    </row>
    <row r="578" spans="1:9" x14ac:dyDescent="0.25">
      <c r="A578" t="s">
        <v>39</v>
      </c>
      <c r="B578">
        <v>978.11099999999999</v>
      </c>
      <c r="C578">
        <v>0</v>
      </c>
      <c r="D578">
        <v>0</v>
      </c>
      <c r="E578">
        <v>0</v>
      </c>
      <c r="F578">
        <v>0</v>
      </c>
      <c r="G578">
        <v>7.7322399999999999E-2</v>
      </c>
      <c r="H578">
        <v>1</v>
      </c>
      <c r="I578">
        <v>0</v>
      </c>
    </row>
    <row r="579" spans="1:9" x14ac:dyDescent="0.25">
      <c r="A579" t="s">
        <v>39</v>
      </c>
      <c r="B579">
        <v>977.97699999999998</v>
      </c>
      <c r="C579">
        <v>0</v>
      </c>
      <c r="D579">
        <v>0</v>
      </c>
      <c r="E579">
        <v>0</v>
      </c>
      <c r="F579">
        <v>0</v>
      </c>
      <c r="G579">
        <v>5.71288E-2</v>
      </c>
      <c r="H579">
        <v>1</v>
      </c>
      <c r="I579">
        <v>0</v>
      </c>
    </row>
    <row r="580" spans="1:9" x14ac:dyDescent="0.25">
      <c r="A580" t="s">
        <v>39</v>
      </c>
      <c r="B580">
        <v>979.93700000000001</v>
      </c>
      <c r="C580">
        <v>0</v>
      </c>
      <c r="D580">
        <v>0</v>
      </c>
      <c r="E580">
        <v>0</v>
      </c>
      <c r="F580">
        <v>0</v>
      </c>
      <c r="G580">
        <v>7.7433500000000002E-2</v>
      </c>
      <c r="H580">
        <v>1</v>
      </c>
      <c r="I580">
        <v>0</v>
      </c>
    </row>
    <row r="581" spans="1:9" x14ac:dyDescent="0.25">
      <c r="A581" t="s">
        <v>39</v>
      </c>
      <c r="B581">
        <v>976.39099999999996</v>
      </c>
      <c r="C581">
        <v>0</v>
      </c>
      <c r="D581">
        <v>0</v>
      </c>
      <c r="E581">
        <v>0</v>
      </c>
      <c r="F581">
        <v>0</v>
      </c>
      <c r="G581">
        <v>5.71288E-2</v>
      </c>
      <c r="H581">
        <v>1</v>
      </c>
      <c r="I581">
        <v>0</v>
      </c>
    </row>
    <row r="582" spans="1:9" x14ac:dyDescent="0.25">
      <c r="A582" t="s">
        <v>39</v>
      </c>
      <c r="B582">
        <v>976.87099999999998</v>
      </c>
      <c r="C582">
        <v>0</v>
      </c>
      <c r="D582">
        <v>0</v>
      </c>
      <c r="E582">
        <v>0</v>
      </c>
      <c r="F582">
        <v>0</v>
      </c>
      <c r="G582">
        <v>5.3910199999999998E-2</v>
      </c>
      <c r="H582">
        <v>1</v>
      </c>
      <c r="I582">
        <v>0</v>
      </c>
    </row>
    <row r="583" spans="1:9" x14ac:dyDescent="0.25">
      <c r="A583" t="s">
        <v>39</v>
      </c>
      <c r="B583">
        <v>976.25699999999995</v>
      </c>
      <c r="C583">
        <v>0</v>
      </c>
      <c r="D583">
        <v>0</v>
      </c>
      <c r="E583">
        <v>0</v>
      </c>
      <c r="F583">
        <v>0</v>
      </c>
      <c r="G583">
        <v>7.7163800000000005E-2</v>
      </c>
      <c r="H583">
        <v>1</v>
      </c>
      <c r="I583">
        <v>0</v>
      </c>
    </row>
    <row r="584" spans="1:9" x14ac:dyDescent="0.25">
      <c r="A584" t="s">
        <v>39</v>
      </c>
      <c r="B584">
        <v>976.28300000000002</v>
      </c>
      <c r="C584">
        <v>0</v>
      </c>
      <c r="D584">
        <v>0</v>
      </c>
      <c r="E584">
        <v>0</v>
      </c>
      <c r="F584">
        <v>0</v>
      </c>
      <c r="G584">
        <v>7.7374600000000002E-2</v>
      </c>
      <c r="H584">
        <v>1</v>
      </c>
      <c r="I584">
        <v>0</v>
      </c>
    </row>
    <row r="585" spans="1:9" x14ac:dyDescent="0.25">
      <c r="A585" t="s">
        <v>39</v>
      </c>
      <c r="B585">
        <v>979.86300000000006</v>
      </c>
      <c r="C585">
        <v>0</v>
      </c>
      <c r="D585">
        <v>0</v>
      </c>
      <c r="E585">
        <v>0</v>
      </c>
      <c r="F585">
        <v>0</v>
      </c>
      <c r="G585">
        <v>7.7300400000000005E-2</v>
      </c>
      <c r="H585">
        <v>1</v>
      </c>
      <c r="I585">
        <v>0</v>
      </c>
    </row>
    <row r="586" spans="1:9" x14ac:dyDescent="0.25">
      <c r="A586" t="s">
        <v>39</v>
      </c>
      <c r="B586">
        <v>976.86199999999997</v>
      </c>
      <c r="C586">
        <v>0</v>
      </c>
      <c r="D586">
        <v>0</v>
      </c>
      <c r="E586">
        <v>0</v>
      </c>
      <c r="F586">
        <v>0</v>
      </c>
      <c r="G586">
        <v>7.7458799999999994E-2</v>
      </c>
      <c r="H586">
        <v>1</v>
      </c>
      <c r="I586">
        <v>0</v>
      </c>
    </row>
    <row r="587" spans="1:9" x14ac:dyDescent="0.25">
      <c r="A587" t="s">
        <v>39</v>
      </c>
      <c r="B587">
        <v>972.69299999999998</v>
      </c>
      <c r="C587">
        <v>0</v>
      </c>
      <c r="D587">
        <v>0</v>
      </c>
      <c r="E587">
        <v>0</v>
      </c>
      <c r="F587">
        <v>0</v>
      </c>
      <c r="G587">
        <v>5.71288E-2</v>
      </c>
      <c r="H587">
        <v>1</v>
      </c>
      <c r="I587">
        <v>0</v>
      </c>
    </row>
    <row r="588" spans="1:9" x14ac:dyDescent="0.25">
      <c r="A588" t="s">
        <v>39</v>
      </c>
      <c r="B588">
        <v>979.154</v>
      </c>
      <c r="C588">
        <v>0</v>
      </c>
      <c r="D588">
        <v>0</v>
      </c>
      <c r="E588">
        <v>0</v>
      </c>
      <c r="F588">
        <v>0</v>
      </c>
      <c r="G588">
        <v>7.6545799999999997E-2</v>
      </c>
      <c r="H588">
        <v>1</v>
      </c>
      <c r="I588">
        <v>0</v>
      </c>
    </row>
    <row r="589" spans="1:9" x14ac:dyDescent="0.25">
      <c r="A589" t="s">
        <v>39</v>
      </c>
      <c r="B589">
        <v>981.31100000000004</v>
      </c>
      <c r="C589">
        <v>0</v>
      </c>
      <c r="D589">
        <v>0</v>
      </c>
      <c r="E589">
        <v>0</v>
      </c>
      <c r="F589">
        <v>0</v>
      </c>
      <c r="G589">
        <v>7.6528200000000005E-2</v>
      </c>
      <c r="H589">
        <v>1</v>
      </c>
      <c r="I589">
        <v>0</v>
      </c>
    </row>
    <row r="590" spans="1:9" x14ac:dyDescent="0.25">
      <c r="A590" t="s">
        <v>39</v>
      </c>
      <c r="B590">
        <v>976.27099999999996</v>
      </c>
      <c r="C590">
        <v>0</v>
      </c>
      <c r="D590">
        <v>0</v>
      </c>
      <c r="E590">
        <v>0</v>
      </c>
      <c r="F590">
        <v>0</v>
      </c>
      <c r="G590">
        <v>7.73644E-2</v>
      </c>
      <c r="H590">
        <v>1</v>
      </c>
      <c r="I590">
        <v>0</v>
      </c>
    </row>
    <row r="591" spans="1:9" x14ac:dyDescent="0.25">
      <c r="A591" t="s">
        <v>39</v>
      </c>
      <c r="B591">
        <v>978.53</v>
      </c>
      <c r="C591">
        <v>0</v>
      </c>
      <c r="D591">
        <v>0</v>
      </c>
      <c r="E591">
        <v>0</v>
      </c>
      <c r="F591">
        <v>0</v>
      </c>
      <c r="G591">
        <v>7.7356599999999998E-2</v>
      </c>
      <c r="H591">
        <v>1</v>
      </c>
      <c r="I591">
        <v>0</v>
      </c>
    </row>
    <row r="592" spans="1:9" x14ac:dyDescent="0.25">
      <c r="A592" t="s">
        <v>39</v>
      </c>
      <c r="B592">
        <v>978.22500000000002</v>
      </c>
      <c r="C592">
        <v>0</v>
      </c>
      <c r="D592">
        <v>0</v>
      </c>
      <c r="E592">
        <v>0</v>
      </c>
      <c r="F592">
        <v>0</v>
      </c>
      <c r="G592">
        <v>7.7174999999999994E-2</v>
      </c>
      <c r="H592">
        <v>1</v>
      </c>
      <c r="I592">
        <v>0</v>
      </c>
    </row>
    <row r="593" spans="1:9" x14ac:dyDescent="0.25">
      <c r="A593" t="s">
        <v>39</v>
      </c>
      <c r="B593">
        <v>979.27499999999998</v>
      </c>
      <c r="C593">
        <v>0</v>
      </c>
      <c r="D593">
        <v>0</v>
      </c>
      <c r="E593">
        <v>0</v>
      </c>
      <c r="F593">
        <v>0</v>
      </c>
      <c r="G593">
        <v>7.7264600000000003E-2</v>
      </c>
      <c r="H593">
        <v>1</v>
      </c>
      <c r="I593">
        <v>0</v>
      </c>
    </row>
    <row r="594" spans="1:9" x14ac:dyDescent="0.25">
      <c r="A594" t="s">
        <v>39</v>
      </c>
      <c r="B594">
        <v>975.58699999999999</v>
      </c>
      <c r="C594">
        <v>0</v>
      </c>
      <c r="D594">
        <v>0</v>
      </c>
      <c r="E594">
        <v>0</v>
      </c>
      <c r="F594">
        <v>0</v>
      </c>
      <c r="G594">
        <v>7.7177200000000001E-2</v>
      </c>
      <c r="H594">
        <v>1</v>
      </c>
      <c r="I594">
        <v>0</v>
      </c>
    </row>
    <row r="595" spans="1:9" x14ac:dyDescent="0.25">
      <c r="A595" t="s">
        <v>39</v>
      </c>
      <c r="B595">
        <v>982.40300000000002</v>
      </c>
      <c r="C595">
        <v>0</v>
      </c>
      <c r="D595">
        <v>0</v>
      </c>
      <c r="E595">
        <v>0</v>
      </c>
      <c r="F595">
        <v>0</v>
      </c>
      <c r="G595">
        <v>7.5719700000000001E-2</v>
      </c>
      <c r="H595">
        <v>1</v>
      </c>
      <c r="I595">
        <v>0</v>
      </c>
    </row>
    <row r="596" spans="1:9" x14ac:dyDescent="0.25">
      <c r="A596" t="s">
        <v>39</v>
      </c>
      <c r="B596">
        <v>980.67</v>
      </c>
      <c r="C596">
        <v>0</v>
      </c>
      <c r="D596">
        <v>0</v>
      </c>
      <c r="E596">
        <v>0</v>
      </c>
      <c r="F596">
        <v>0</v>
      </c>
      <c r="G596">
        <v>7.7277600000000002E-2</v>
      </c>
      <c r="H596">
        <v>1</v>
      </c>
      <c r="I596">
        <v>0</v>
      </c>
    </row>
    <row r="597" spans="1:9" x14ac:dyDescent="0.25">
      <c r="A597" t="s">
        <v>39</v>
      </c>
      <c r="B597">
        <v>979.40899999999999</v>
      </c>
      <c r="C597">
        <v>0</v>
      </c>
      <c r="D597">
        <v>0</v>
      </c>
      <c r="E597">
        <v>0</v>
      </c>
      <c r="F597">
        <v>0</v>
      </c>
      <c r="G597">
        <v>5.71288E-2</v>
      </c>
      <c r="H597">
        <v>1</v>
      </c>
      <c r="I597">
        <v>0</v>
      </c>
    </row>
    <row r="598" spans="1:9" x14ac:dyDescent="0.25">
      <c r="A598" t="s">
        <v>39</v>
      </c>
      <c r="B598">
        <v>977.78</v>
      </c>
      <c r="C598">
        <v>0</v>
      </c>
      <c r="D598">
        <v>0</v>
      </c>
      <c r="E598">
        <v>0</v>
      </c>
      <c r="F598">
        <v>0</v>
      </c>
      <c r="G598">
        <v>5.39426E-2</v>
      </c>
      <c r="H598">
        <v>1</v>
      </c>
      <c r="I598">
        <v>0</v>
      </c>
    </row>
    <row r="599" spans="1:9" x14ac:dyDescent="0.25">
      <c r="A599" t="s">
        <v>39</v>
      </c>
      <c r="B599">
        <v>978.61400000000003</v>
      </c>
      <c r="C599">
        <v>0</v>
      </c>
      <c r="D599">
        <v>0</v>
      </c>
      <c r="E599">
        <v>0</v>
      </c>
      <c r="F599">
        <v>0</v>
      </c>
      <c r="G599">
        <v>5.71288E-2</v>
      </c>
      <c r="H599">
        <v>1</v>
      </c>
      <c r="I599">
        <v>0</v>
      </c>
    </row>
    <row r="600" spans="1:9" x14ac:dyDescent="0.25">
      <c r="A600" t="s">
        <v>39</v>
      </c>
      <c r="B600">
        <v>977.79300000000001</v>
      </c>
      <c r="C600">
        <v>0</v>
      </c>
      <c r="D600">
        <v>0</v>
      </c>
      <c r="E600">
        <v>0</v>
      </c>
      <c r="F600">
        <v>0</v>
      </c>
      <c r="G600">
        <v>7.7380500000000005E-2</v>
      </c>
      <c r="H600">
        <v>1</v>
      </c>
      <c r="I600">
        <v>0</v>
      </c>
    </row>
    <row r="601" spans="1:9" x14ac:dyDescent="0.25">
      <c r="A601" t="s">
        <v>39</v>
      </c>
      <c r="B601">
        <v>980.11</v>
      </c>
      <c r="C601">
        <v>0</v>
      </c>
      <c r="D601">
        <v>0</v>
      </c>
      <c r="E601">
        <v>0</v>
      </c>
      <c r="F601">
        <v>0</v>
      </c>
      <c r="G601">
        <v>7.6585700000000007E-2</v>
      </c>
      <c r="H601">
        <v>1</v>
      </c>
      <c r="I601">
        <v>0</v>
      </c>
    </row>
    <row r="602" spans="1:9" x14ac:dyDescent="0.25">
      <c r="A602" t="s">
        <v>39</v>
      </c>
      <c r="B602">
        <v>980.95500000000004</v>
      </c>
      <c r="C602">
        <v>0</v>
      </c>
      <c r="D602">
        <v>0</v>
      </c>
      <c r="E602">
        <v>0</v>
      </c>
      <c r="F602">
        <v>0</v>
      </c>
      <c r="G602">
        <v>7.7448000000000003E-2</v>
      </c>
      <c r="H602">
        <v>1</v>
      </c>
      <c r="I602">
        <v>0</v>
      </c>
    </row>
    <row r="603" spans="1:9" x14ac:dyDescent="0.25">
      <c r="A603" t="s">
        <v>39</v>
      </c>
      <c r="B603">
        <v>980.19</v>
      </c>
      <c r="C603">
        <v>0</v>
      </c>
      <c r="D603">
        <v>0</v>
      </c>
      <c r="E603">
        <v>0</v>
      </c>
      <c r="F603">
        <v>0</v>
      </c>
      <c r="G603">
        <v>7.7280199999999993E-2</v>
      </c>
      <c r="H603">
        <v>1</v>
      </c>
      <c r="I603">
        <v>0</v>
      </c>
    </row>
    <row r="604" spans="1:9" x14ac:dyDescent="0.25">
      <c r="A604" t="s">
        <v>39</v>
      </c>
      <c r="B604">
        <v>975.69600000000003</v>
      </c>
      <c r="C604">
        <v>0</v>
      </c>
      <c r="D604">
        <v>0</v>
      </c>
      <c r="E604">
        <v>0</v>
      </c>
      <c r="F604">
        <v>0</v>
      </c>
      <c r="G604">
        <v>7.74812E-2</v>
      </c>
      <c r="H604">
        <v>1</v>
      </c>
      <c r="I604">
        <v>0</v>
      </c>
    </row>
    <row r="605" spans="1:9" x14ac:dyDescent="0.25">
      <c r="A605" t="s">
        <v>39</v>
      </c>
      <c r="B605">
        <v>980.08100000000002</v>
      </c>
      <c r="C605">
        <v>0</v>
      </c>
      <c r="D605">
        <v>0</v>
      </c>
      <c r="E605">
        <v>0</v>
      </c>
      <c r="F605">
        <v>0</v>
      </c>
      <c r="G605">
        <v>5.71288E-2</v>
      </c>
      <c r="H605">
        <v>1</v>
      </c>
      <c r="I605">
        <v>0</v>
      </c>
    </row>
    <row r="606" spans="1:9" x14ac:dyDescent="0.25">
      <c r="A606" t="s">
        <v>39</v>
      </c>
      <c r="B606">
        <v>974.37099999999998</v>
      </c>
      <c r="C606">
        <v>0</v>
      </c>
      <c r="D606">
        <v>0</v>
      </c>
      <c r="E606">
        <v>0</v>
      </c>
      <c r="F606">
        <v>0</v>
      </c>
      <c r="G606">
        <v>7.73538E-2</v>
      </c>
      <c r="H606">
        <v>1</v>
      </c>
      <c r="I606">
        <v>0</v>
      </c>
    </row>
    <row r="607" spans="1:9" x14ac:dyDescent="0.25">
      <c r="A607" t="s">
        <v>39</v>
      </c>
      <c r="B607">
        <v>978.50800000000004</v>
      </c>
      <c r="C607">
        <v>0</v>
      </c>
      <c r="D607">
        <v>0</v>
      </c>
      <c r="E607">
        <v>0</v>
      </c>
      <c r="F607">
        <v>0</v>
      </c>
      <c r="G607">
        <v>5.3910199999999998E-2</v>
      </c>
      <c r="H607">
        <v>1</v>
      </c>
      <c r="I607">
        <v>0</v>
      </c>
    </row>
    <row r="608" spans="1:9" x14ac:dyDescent="0.25">
      <c r="A608" t="s">
        <v>39</v>
      </c>
      <c r="B608">
        <v>979.20799999999997</v>
      </c>
      <c r="C608">
        <v>0</v>
      </c>
      <c r="D608">
        <v>0</v>
      </c>
      <c r="E608">
        <v>0</v>
      </c>
      <c r="F608">
        <v>0</v>
      </c>
      <c r="G608">
        <v>7.5703699999999999E-2</v>
      </c>
      <c r="H608">
        <v>1</v>
      </c>
      <c r="I608">
        <v>0</v>
      </c>
    </row>
    <row r="609" spans="1:25" x14ac:dyDescent="0.25">
      <c r="A609" t="s">
        <v>39</v>
      </c>
      <c r="B609">
        <v>979.86199999999997</v>
      </c>
      <c r="C609">
        <v>0</v>
      </c>
      <c r="D609">
        <v>0</v>
      </c>
      <c r="E609">
        <v>0</v>
      </c>
      <c r="F609">
        <v>0</v>
      </c>
      <c r="G609">
        <v>7.7184000000000003E-2</v>
      </c>
      <c r="H609">
        <v>1</v>
      </c>
      <c r="I609">
        <v>0</v>
      </c>
    </row>
    <row r="610" spans="1:25" x14ac:dyDescent="0.25">
      <c r="A610" t="s">
        <v>39</v>
      </c>
      <c r="B610">
        <v>975.88099999999997</v>
      </c>
      <c r="C610">
        <v>0</v>
      </c>
      <c r="D610">
        <v>0</v>
      </c>
      <c r="E610">
        <v>0</v>
      </c>
      <c r="F610">
        <v>0</v>
      </c>
      <c r="G610">
        <v>7.7412700000000001E-2</v>
      </c>
      <c r="H610">
        <v>1</v>
      </c>
      <c r="I610">
        <v>0</v>
      </c>
    </row>
    <row r="611" spans="1:25" x14ac:dyDescent="0.25">
      <c r="A611" t="s">
        <v>39</v>
      </c>
      <c r="B611">
        <v>978.71</v>
      </c>
      <c r="C611">
        <v>0</v>
      </c>
      <c r="D611">
        <v>0</v>
      </c>
      <c r="E611">
        <v>0</v>
      </c>
      <c r="F611">
        <v>0</v>
      </c>
      <c r="G611">
        <v>7.5729199999999997E-2</v>
      </c>
      <c r="H611">
        <v>1</v>
      </c>
      <c r="I611">
        <v>0</v>
      </c>
    </row>
    <row r="612" spans="1:25" x14ac:dyDescent="0.25">
      <c r="A612" t="s">
        <v>39</v>
      </c>
      <c r="B612">
        <v>977.90800000000002</v>
      </c>
      <c r="C612">
        <v>0</v>
      </c>
      <c r="D612">
        <v>0</v>
      </c>
      <c r="E612">
        <v>0</v>
      </c>
      <c r="F612">
        <v>0</v>
      </c>
      <c r="G612">
        <v>7.7372200000000002E-2</v>
      </c>
      <c r="H612">
        <v>1</v>
      </c>
      <c r="I612">
        <v>0</v>
      </c>
    </row>
    <row r="613" spans="1:25" x14ac:dyDescent="0.25">
      <c r="A613" t="s">
        <v>39</v>
      </c>
      <c r="B613">
        <v>977.66099999999994</v>
      </c>
      <c r="C613">
        <v>0</v>
      </c>
      <c r="D613">
        <v>0</v>
      </c>
      <c r="E613">
        <v>0</v>
      </c>
      <c r="F613">
        <v>0</v>
      </c>
      <c r="G613">
        <v>7.7226799999999998E-2</v>
      </c>
      <c r="H613">
        <v>1</v>
      </c>
      <c r="I613">
        <v>0</v>
      </c>
    </row>
    <row r="614" spans="1:25" x14ac:dyDescent="0.25">
      <c r="A614" t="s">
        <v>39</v>
      </c>
      <c r="B614">
        <v>980.62199999999996</v>
      </c>
      <c r="C614">
        <v>0</v>
      </c>
      <c r="D614">
        <v>0</v>
      </c>
      <c r="E614">
        <v>0</v>
      </c>
      <c r="F614">
        <v>0</v>
      </c>
      <c r="G614">
        <v>5.71288E-2</v>
      </c>
      <c r="H614">
        <v>1</v>
      </c>
      <c r="I614">
        <v>0</v>
      </c>
    </row>
    <row r="615" spans="1:25" x14ac:dyDescent="0.25">
      <c r="A615" t="s">
        <v>39</v>
      </c>
      <c r="B615">
        <v>976.39099999999996</v>
      </c>
      <c r="C615">
        <v>0</v>
      </c>
      <c r="D615">
        <v>0</v>
      </c>
      <c r="E615">
        <v>0</v>
      </c>
      <c r="F615">
        <v>0</v>
      </c>
      <c r="G615">
        <v>7.57245E-2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977.57299999999998</v>
      </c>
      <c r="C616">
        <v>0</v>
      </c>
      <c r="D616">
        <v>0</v>
      </c>
      <c r="E616">
        <v>0</v>
      </c>
      <c r="F616">
        <v>0</v>
      </c>
      <c r="G616">
        <v>7.7429499999999998E-2</v>
      </c>
      <c r="H616">
        <v>1</v>
      </c>
      <c r="I616">
        <v>0</v>
      </c>
      <c r="R616">
        <f>AVERAGE(B567:B616)</f>
        <v>977.73892000000023</v>
      </c>
      <c r="S616">
        <f>AVERAGE(C567:C616)</f>
        <v>0</v>
      </c>
      <c r="U616">
        <f>_xlfn.VAR.P(B567:B616)</f>
        <v>7.446715673600016</v>
      </c>
      <c r="V616">
        <f>_xlfn.VAR.P(C567:C616)</f>
        <v>0</v>
      </c>
      <c r="X616">
        <f>1.96*SQRT(U616)/50</f>
        <v>0.10697159049336757</v>
      </c>
      <c r="Y616">
        <f>1.96*SQRT(V616)/50</f>
        <v>0</v>
      </c>
    </row>
    <row r="617" spans="1:25" x14ac:dyDescent="0.25">
      <c r="A617" t="s">
        <v>39</v>
      </c>
      <c r="B617">
        <v>49208.602700000003</v>
      </c>
      <c r="C617" t="s">
        <v>37</v>
      </c>
    </row>
    <row r="618" spans="1:25" x14ac:dyDescent="0.25">
      <c r="A618" t="s">
        <v>40</v>
      </c>
      <c r="B618">
        <v>977.322</v>
      </c>
      <c r="C618">
        <v>974.56399999999996</v>
      </c>
      <c r="D618">
        <v>910.952</v>
      </c>
      <c r="E618">
        <v>525.298</v>
      </c>
      <c r="F618">
        <v>0</v>
      </c>
      <c r="G618">
        <v>7.6812599999999995E-2</v>
      </c>
      <c r="H618">
        <v>1</v>
      </c>
      <c r="I618">
        <v>0</v>
      </c>
    </row>
    <row r="619" spans="1:25" x14ac:dyDescent="0.25">
      <c r="A619" t="s">
        <v>40</v>
      </c>
      <c r="B619">
        <v>975.03800000000001</v>
      </c>
      <c r="C619">
        <v>972.24</v>
      </c>
      <c r="D619">
        <v>909.01800000000003</v>
      </c>
      <c r="E619">
        <v>521.75199999999995</v>
      </c>
      <c r="F619">
        <v>0</v>
      </c>
      <c r="G619">
        <v>7.7443499999999998E-2</v>
      </c>
      <c r="H619">
        <v>1</v>
      </c>
      <c r="I619">
        <v>0</v>
      </c>
    </row>
    <row r="620" spans="1:25" x14ac:dyDescent="0.25">
      <c r="A620" t="s">
        <v>40</v>
      </c>
      <c r="B620">
        <v>975.21</v>
      </c>
      <c r="C620">
        <v>972.69100000000003</v>
      </c>
      <c r="D620">
        <v>909.91499999999996</v>
      </c>
      <c r="E620">
        <v>523.49599999999998</v>
      </c>
      <c r="F620">
        <v>0</v>
      </c>
      <c r="G620">
        <v>7.7356099999999997E-2</v>
      </c>
      <c r="H620">
        <v>1</v>
      </c>
      <c r="I620">
        <v>0</v>
      </c>
    </row>
    <row r="621" spans="1:25" x14ac:dyDescent="0.25">
      <c r="A621" t="s">
        <v>40</v>
      </c>
      <c r="B621">
        <v>982.82799999999997</v>
      </c>
      <c r="C621">
        <v>980.21900000000005</v>
      </c>
      <c r="D621">
        <v>916.27300000000002</v>
      </c>
      <c r="E621">
        <v>528.40499999999997</v>
      </c>
      <c r="F621">
        <v>0</v>
      </c>
      <c r="G621">
        <v>7.7176999999999996E-2</v>
      </c>
      <c r="H621">
        <v>1</v>
      </c>
      <c r="I621">
        <v>0</v>
      </c>
    </row>
    <row r="622" spans="1:25" x14ac:dyDescent="0.25">
      <c r="A622" t="s">
        <v>40</v>
      </c>
      <c r="B622">
        <v>972.46</v>
      </c>
      <c r="C622">
        <v>969.928</v>
      </c>
      <c r="D622">
        <v>907.15899999999999</v>
      </c>
      <c r="E622">
        <v>523.34900000000005</v>
      </c>
      <c r="F622">
        <v>0</v>
      </c>
      <c r="G622">
        <v>7.5746599999999997E-2</v>
      </c>
      <c r="H622">
        <v>1</v>
      </c>
      <c r="I622">
        <v>0</v>
      </c>
    </row>
    <row r="623" spans="1:25" x14ac:dyDescent="0.25">
      <c r="A623" t="s">
        <v>40</v>
      </c>
      <c r="B623">
        <v>972.89499999999998</v>
      </c>
      <c r="C623">
        <v>970.38599999999997</v>
      </c>
      <c r="D623">
        <v>906.024</v>
      </c>
      <c r="E623">
        <v>521.06799999999998</v>
      </c>
      <c r="F623">
        <v>0</v>
      </c>
      <c r="G623">
        <v>7.7112899999999998E-2</v>
      </c>
      <c r="H623">
        <v>1</v>
      </c>
      <c r="I623">
        <v>0</v>
      </c>
    </row>
    <row r="624" spans="1:25" x14ac:dyDescent="0.25">
      <c r="A624" t="s">
        <v>40</v>
      </c>
      <c r="B624">
        <v>974.01900000000001</v>
      </c>
      <c r="C624">
        <v>971.149</v>
      </c>
      <c r="D624">
        <v>908.02700000000004</v>
      </c>
      <c r="E624">
        <v>524.63099999999997</v>
      </c>
      <c r="F624">
        <v>0</v>
      </c>
      <c r="G624">
        <v>7.7462400000000001E-2</v>
      </c>
      <c r="H624">
        <v>1</v>
      </c>
      <c r="I624">
        <v>0</v>
      </c>
    </row>
    <row r="625" spans="1:9" x14ac:dyDescent="0.25">
      <c r="A625" t="s">
        <v>40</v>
      </c>
      <c r="B625">
        <v>972.15200000000004</v>
      </c>
      <c r="C625">
        <v>969.00599999999997</v>
      </c>
      <c r="D625">
        <v>905.75599999999997</v>
      </c>
      <c r="E625">
        <v>520.62599999999998</v>
      </c>
      <c r="F625">
        <v>0</v>
      </c>
      <c r="G625">
        <v>7.7260999999999996E-2</v>
      </c>
      <c r="H625">
        <v>1</v>
      </c>
      <c r="I625">
        <v>0</v>
      </c>
    </row>
    <row r="626" spans="1:9" x14ac:dyDescent="0.25">
      <c r="A626" t="s">
        <v>40</v>
      </c>
      <c r="B626">
        <v>972.75599999999997</v>
      </c>
      <c r="C626">
        <v>970.24699999999996</v>
      </c>
      <c r="D626">
        <v>907.15099999999995</v>
      </c>
      <c r="E626">
        <v>523.48699999999997</v>
      </c>
      <c r="F626">
        <v>0</v>
      </c>
      <c r="G626">
        <v>7.6840800000000001E-2</v>
      </c>
      <c r="H626">
        <v>1</v>
      </c>
      <c r="I626">
        <v>0</v>
      </c>
    </row>
    <row r="627" spans="1:9" x14ac:dyDescent="0.25">
      <c r="A627" t="s">
        <v>40</v>
      </c>
      <c r="B627">
        <v>977.69299999999998</v>
      </c>
      <c r="C627">
        <v>975.20500000000004</v>
      </c>
      <c r="D627">
        <v>911.31500000000005</v>
      </c>
      <c r="E627">
        <v>527.88</v>
      </c>
      <c r="F627">
        <v>0</v>
      </c>
      <c r="G627">
        <v>7.7349299999999996E-2</v>
      </c>
      <c r="H627">
        <v>1</v>
      </c>
      <c r="I627">
        <v>0</v>
      </c>
    </row>
    <row r="628" spans="1:9" x14ac:dyDescent="0.25">
      <c r="A628" t="s">
        <v>40</v>
      </c>
      <c r="B628">
        <v>971.90200000000004</v>
      </c>
      <c r="C628">
        <v>969.58</v>
      </c>
      <c r="D628">
        <v>905.71799999999996</v>
      </c>
      <c r="E628">
        <v>521.96799999999996</v>
      </c>
      <c r="F628">
        <v>0</v>
      </c>
      <c r="G628">
        <v>5.71288E-2</v>
      </c>
      <c r="H628">
        <v>1</v>
      </c>
      <c r="I628">
        <v>0</v>
      </c>
    </row>
    <row r="629" spans="1:9" x14ac:dyDescent="0.25">
      <c r="A629" t="s">
        <v>40</v>
      </c>
      <c r="B629">
        <v>974.83399999999995</v>
      </c>
      <c r="C629">
        <v>971.87300000000005</v>
      </c>
      <c r="D629">
        <v>908.06</v>
      </c>
      <c r="E629">
        <v>523.01400000000001</v>
      </c>
      <c r="F629">
        <v>0</v>
      </c>
      <c r="G629">
        <v>5.7749500000000002E-2</v>
      </c>
      <c r="H629">
        <v>1</v>
      </c>
      <c r="I629">
        <v>0</v>
      </c>
    </row>
    <row r="630" spans="1:9" x14ac:dyDescent="0.25">
      <c r="A630" t="s">
        <v>40</v>
      </c>
      <c r="B630">
        <v>972.61400000000003</v>
      </c>
      <c r="C630">
        <v>969.82399999999996</v>
      </c>
      <c r="D630">
        <v>906.38400000000001</v>
      </c>
      <c r="E630">
        <v>523.69299999999998</v>
      </c>
      <c r="F630">
        <v>0</v>
      </c>
      <c r="G630">
        <v>5.3910199999999998E-2</v>
      </c>
      <c r="H630">
        <v>1</v>
      </c>
      <c r="I630">
        <v>0</v>
      </c>
    </row>
    <row r="631" spans="1:9" x14ac:dyDescent="0.25">
      <c r="A631" t="s">
        <v>40</v>
      </c>
      <c r="B631">
        <v>972.65099999999995</v>
      </c>
      <c r="C631">
        <v>970.21299999999997</v>
      </c>
      <c r="D631">
        <v>907.27499999999998</v>
      </c>
      <c r="E631">
        <v>522.22799999999995</v>
      </c>
      <c r="F631">
        <v>0</v>
      </c>
      <c r="G631">
        <v>7.6795000000000002E-2</v>
      </c>
      <c r="H631">
        <v>1</v>
      </c>
      <c r="I631">
        <v>0</v>
      </c>
    </row>
    <row r="632" spans="1:9" x14ac:dyDescent="0.25">
      <c r="A632" t="s">
        <v>40</v>
      </c>
      <c r="B632">
        <v>972.40599999999995</v>
      </c>
      <c r="C632">
        <v>970.32799999999997</v>
      </c>
      <c r="D632">
        <v>906.39400000000001</v>
      </c>
      <c r="E632">
        <v>522.41700000000003</v>
      </c>
      <c r="F632">
        <v>0</v>
      </c>
      <c r="G632">
        <v>7.7005299999999999E-2</v>
      </c>
      <c r="H632">
        <v>1</v>
      </c>
      <c r="I632">
        <v>0</v>
      </c>
    </row>
    <row r="633" spans="1:9" x14ac:dyDescent="0.25">
      <c r="A633" t="s">
        <v>40</v>
      </c>
      <c r="B633">
        <v>973.94899999999996</v>
      </c>
      <c r="C633">
        <v>971.76400000000001</v>
      </c>
      <c r="D633">
        <v>908.97400000000005</v>
      </c>
      <c r="E633">
        <v>524.08600000000001</v>
      </c>
      <c r="F633">
        <v>0</v>
      </c>
      <c r="G633">
        <v>7.7385599999999999E-2</v>
      </c>
      <c r="H633">
        <v>1</v>
      </c>
      <c r="I633">
        <v>0</v>
      </c>
    </row>
    <row r="634" spans="1:9" x14ac:dyDescent="0.25">
      <c r="A634" t="s">
        <v>40</v>
      </c>
      <c r="B634">
        <v>976.19299999999998</v>
      </c>
      <c r="C634">
        <v>973.96500000000003</v>
      </c>
      <c r="D634">
        <v>910.61900000000003</v>
      </c>
      <c r="E634">
        <v>524.95699999999999</v>
      </c>
      <c r="F634">
        <v>0</v>
      </c>
      <c r="G634">
        <v>7.7057E-2</v>
      </c>
      <c r="H634">
        <v>1</v>
      </c>
      <c r="I634">
        <v>0</v>
      </c>
    </row>
    <row r="635" spans="1:9" x14ac:dyDescent="0.25">
      <c r="A635" t="s">
        <v>40</v>
      </c>
      <c r="B635">
        <v>975.07600000000002</v>
      </c>
      <c r="C635">
        <v>972.99800000000005</v>
      </c>
      <c r="D635">
        <v>908.36599999999999</v>
      </c>
      <c r="E635">
        <v>523.74599999999998</v>
      </c>
      <c r="F635">
        <v>0</v>
      </c>
      <c r="G635">
        <v>7.7022800000000002E-2</v>
      </c>
      <c r="H635">
        <v>1</v>
      </c>
      <c r="I635">
        <v>0</v>
      </c>
    </row>
    <row r="636" spans="1:9" x14ac:dyDescent="0.25">
      <c r="A636" t="s">
        <v>40</v>
      </c>
      <c r="B636">
        <v>972.00300000000004</v>
      </c>
      <c r="C636">
        <v>969.76400000000001</v>
      </c>
      <c r="D636">
        <v>905.14800000000002</v>
      </c>
      <c r="E636">
        <v>521.27099999999996</v>
      </c>
      <c r="F636">
        <v>0</v>
      </c>
      <c r="G636">
        <v>7.7023999999999995E-2</v>
      </c>
      <c r="H636">
        <v>1</v>
      </c>
      <c r="I636">
        <v>0</v>
      </c>
    </row>
    <row r="637" spans="1:9" x14ac:dyDescent="0.25">
      <c r="A637" t="s">
        <v>40</v>
      </c>
      <c r="B637">
        <v>969.745</v>
      </c>
      <c r="C637">
        <v>966.82500000000005</v>
      </c>
      <c r="D637">
        <v>904.48</v>
      </c>
      <c r="E637">
        <v>522.07899999999995</v>
      </c>
      <c r="F637">
        <v>0</v>
      </c>
      <c r="G637">
        <v>5.3910199999999998E-2</v>
      </c>
      <c r="H637">
        <v>1</v>
      </c>
      <c r="I637">
        <v>0</v>
      </c>
    </row>
    <row r="638" spans="1:9" x14ac:dyDescent="0.25">
      <c r="A638" t="s">
        <v>40</v>
      </c>
      <c r="B638">
        <v>975.06200000000001</v>
      </c>
      <c r="C638">
        <v>972.24199999999996</v>
      </c>
      <c r="D638">
        <v>908.69399999999996</v>
      </c>
      <c r="E638">
        <v>524.41800000000001</v>
      </c>
      <c r="F638">
        <v>0</v>
      </c>
      <c r="G638">
        <v>7.7462900000000001E-2</v>
      </c>
      <c r="H638">
        <v>1</v>
      </c>
      <c r="I638">
        <v>0</v>
      </c>
    </row>
    <row r="639" spans="1:9" x14ac:dyDescent="0.25">
      <c r="A639" t="s">
        <v>40</v>
      </c>
      <c r="B639">
        <v>973.928</v>
      </c>
      <c r="C639">
        <v>971.19200000000001</v>
      </c>
      <c r="D639">
        <v>906.74099999999999</v>
      </c>
      <c r="E639">
        <v>522.37599999999998</v>
      </c>
      <c r="F639">
        <v>0</v>
      </c>
      <c r="G639">
        <v>7.74479E-2</v>
      </c>
      <c r="H639">
        <v>1</v>
      </c>
      <c r="I639">
        <v>0</v>
      </c>
    </row>
    <row r="640" spans="1:9" x14ac:dyDescent="0.25">
      <c r="A640" t="s">
        <v>40</v>
      </c>
      <c r="B640">
        <v>975.10500000000002</v>
      </c>
      <c r="C640">
        <v>972.48699999999997</v>
      </c>
      <c r="D640">
        <v>908.48400000000004</v>
      </c>
      <c r="E640">
        <v>525.01300000000003</v>
      </c>
      <c r="F640">
        <v>0</v>
      </c>
      <c r="G640">
        <v>7.5715299999999999E-2</v>
      </c>
      <c r="H640">
        <v>1</v>
      </c>
      <c r="I640">
        <v>0</v>
      </c>
    </row>
    <row r="641" spans="1:9" x14ac:dyDescent="0.25">
      <c r="A641" t="s">
        <v>40</v>
      </c>
      <c r="B641">
        <v>977.76700000000005</v>
      </c>
      <c r="C641">
        <v>975.34299999999996</v>
      </c>
      <c r="D641">
        <v>910.90899999999999</v>
      </c>
      <c r="E641">
        <v>526.14499999999998</v>
      </c>
      <c r="F641">
        <v>0</v>
      </c>
      <c r="G641">
        <v>5.7749500000000002E-2</v>
      </c>
      <c r="H641">
        <v>1</v>
      </c>
      <c r="I641">
        <v>0</v>
      </c>
    </row>
    <row r="642" spans="1:9" x14ac:dyDescent="0.25">
      <c r="A642" t="s">
        <v>40</v>
      </c>
      <c r="B642">
        <v>971.61199999999997</v>
      </c>
      <c r="C642">
        <v>968.649</v>
      </c>
      <c r="D642">
        <v>905.13199999999995</v>
      </c>
      <c r="E642">
        <v>521.65800000000002</v>
      </c>
      <c r="F642">
        <v>0</v>
      </c>
      <c r="G642">
        <v>7.5727699999999995E-2</v>
      </c>
      <c r="H642">
        <v>1</v>
      </c>
      <c r="I642">
        <v>0</v>
      </c>
    </row>
    <row r="643" spans="1:9" x14ac:dyDescent="0.25">
      <c r="A643" t="s">
        <v>40</v>
      </c>
      <c r="B643">
        <v>976.74300000000005</v>
      </c>
      <c r="C643">
        <v>973.44</v>
      </c>
      <c r="D643">
        <v>910.19100000000003</v>
      </c>
      <c r="E643">
        <v>526.42600000000004</v>
      </c>
      <c r="F643">
        <v>0</v>
      </c>
      <c r="G643">
        <v>7.7017500000000003E-2</v>
      </c>
      <c r="H643">
        <v>1</v>
      </c>
      <c r="I643">
        <v>0</v>
      </c>
    </row>
    <row r="644" spans="1:9" x14ac:dyDescent="0.25">
      <c r="A644" t="s">
        <v>40</v>
      </c>
      <c r="B644">
        <v>971.58199999999999</v>
      </c>
      <c r="C644">
        <v>968.798</v>
      </c>
      <c r="D644">
        <v>905.47799999999995</v>
      </c>
      <c r="E644">
        <v>521.53499999999997</v>
      </c>
      <c r="F644">
        <v>0</v>
      </c>
      <c r="G644">
        <v>7.7426900000000007E-2</v>
      </c>
      <c r="H644">
        <v>1</v>
      </c>
      <c r="I644">
        <v>0</v>
      </c>
    </row>
    <row r="645" spans="1:9" x14ac:dyDescent="0.25">
      <c r="A645" t="s">
        <v>40</v>
      </c>
      <c r="B645">
        <v>975.55</v>
      </c>
      <c r="C645">
        <v>973.01</v>
      </c>
      <c r="D645">
        <v>909.274</v>
      </c>
      <c r="E645">
        <v>524.92100000000005</v>
      </c>
      <c r="F645">
        <v>0</v>
      </c>
      <c r="G645">
        <v>7.73176E-2</v>
      </c>
      <c r="H645">
        <v>1</v>
      </c>
      <c r="I645">
        <v>0</v>
      </c>
    </row>
    <row r="646" spans="1:9" x14ac:dyDescent="0.25">
      <c r="A646" t="s">
        <v>40</v>
      </c>
      <c r="B646">
        <v>989.81100000000004</v>
      </c>
      <c r="C646">
        <v>986.97199999999998</v>
      </c>
      <c r="D646">
        <v>921.56</v>
      </c>
      <c r="E646">
        <v>532.69399999999996</v>
      </c>
      <c r="F646">
        <v>0</v>
      </c>
      <c r="G646">
        <v>5.7749500000000002E-2</v>
      </c>
      <c r="H646">
        <v>1</v>
      </c>
      <c r="I646">
        <v>0</v>
      </c>
    </row>
    <row r="647" spans="1:9" x14ac:dyDescent="0.25">
      <c r="A647" t="s">
        <v>40</v>
      </c>
      <c r="B647">
        <v>980.57</v>
      </c>
      <c r="C647">
        <v>977.93499999999995</v>
      </c>
      <c r="D647">
        <v>914.74400000000003</v>
      </c>
      <c r="E647">
        <v>527.88099999999997</v>
      </c>
      <c r="F647">
        <v>0</v>
      </c>
      <c r="G647">
        <v>5.7749500000000002E-2</v>
      </c>
      <c r="H647">
        <v>1</v>
      </c>
      <c r="I647">
        <v>0</v>
      </c>
    </row>
    <row r="648" spans="1:9" x14ac:dyDescent="0.25">
      <c r="A648" t="s">
        <v>40</v>
      </c>
      <c r="B648">
        <v>977.33199999999999</v>
      </c>
      <c r="C648">
        <v>974.51700000000005</v>
      </c>
      <c r="D648">
        <v>910.97900000000004</v>
      </c>
      <c r="E648">
        <v>523.95600000000002</v>
      </c>
      <c r="F648">
        <v>0</v>
      </c>
      <c r="G648">
        <v>7.6561900000000002E-2</v>
      </c>
      <c r="H648">
        <v>1</v>
      </c>
      <c r="I648">
        <v>0</v>
      </c>
    </row>
    <row r="649" spans="1:9" x14ac:dyDescent="0.25">
      <c r="A649" t="s">
        <v>40</v>
      </c>
      <c r="B649">
        <v>982.40099999999995</v>
      </c>
      <c r="C649">
        <v>979.78300000000002</v>
      </c>
      <c r="D649">
        <v>917.13499999999999</v>
      </c>
      <c r="E649">
        <v>527.197</v>
      </c>
      <c r="F649">
        <v>0</v>
      </c>
      <c r="G649">
        <v>7.7072399999999999E-2</v>
      </c>
      <c r="H649">
        <v>1</v>
      </c>
      <c r="I649">
        <v>0</v>
      </c>
    </row>
    <row r="650" spans="1:9" x14ac:dyDescent="0.25">
      <c r="A650" t="s">
        <v>40</v>
      </c>
      <c r="B650">
        <v>980.07899999999995</v>
      </c>
      <c r="C650">
        <v>977.27800000000002</v>
      </c>
      <c r="D650">
        <v>912.96799999999996</v>
      </c>
      <c r="E650">
        <v>525.53200000000004</v>
      </c>
      <c r="F650">
        <v>0</v>
      </c>
      <c r="G650">
        <v>5.71288E-2</v>
      </c>
      <c r="H650">
        <v>1</v>
      </c>
      <c r="I650">
        <v>0</v>
      </c>
    </row>
    <row r="651" spans="1:9" x14ac:dyDescent="0.25">
      <c r="A651" t="s">
        <v>40</v>
      </c>
      <c r="B651">
        <v>983.95600000000002</v>
      </c>
      <c r="C651">
        <v>981.63800000000003</v>
      </c>
      <c r="D651">
        <v>917.71299999999997</v>
      </c>
      <c r="E651">
        <v>529.16899999999998</v>
      </c>
      <c r="F651">
        <v>0</v>
      </c>
      <c r="G651">
        <v>7.7434900000000001E-2</v>
      </c>
      <c r="H651">
        <v>1</v>
      </c>
      <c r="I651">
        <v>0</v>
      </c>
    </row>
    <row r="652" spans="1:9" x14ac:dyDescent="0.25">
      <c r="A652" t="s">
        <v>40</v>
      </c>
      <c r="B652">
        <v>987.39700000000005</v>
      </c>
      <c r="C652">
        <v>984.952</v>
      </c>
      <c r="D652">
        <v>921.00199999999995</v>
      </c>
      <c r="E652">
        <v>530.35699999999997</v>
      </c>
      <c r="F652">
        <v>0</v>
      </c>
      <c r="G652">
        <v>7.6563999999999993E-2</v>
      </c>
      <c r="H652">
        <v>1</v>
      </c>
      <c r="I652">
        <v>0</v>
      </c>
    </row>
    <row r="653" spans="1:9" x14ac:dyDescent="0.25">
      <c r="A653" t="s">
        <v>40</v>
      </c>
      <c r="B653">
        <v>979.60599999999999</v>
      </c>
      <c r="C653">
        <v>977.47900000000004</v>
      </c>
      <c r="D653">
        <v>913.29</v>
      </c>
      <c r="E653">
        <v>525.01199999999994</v>
      </c>
      <c r="F653">
        <v>0</v>
      </c>
      <c r="G653">
        <v>7.7256599999999995E-2</v>
      </c>
      <c r="H653">
        <v>1</v>
      </c>
      <c r="I653">
        <v>0</v>
      </c>
    </row>
    <row r="654" spans="1:9" x14ac:dyDescent="0.25">
      <c r="A654" t="s">
        <v>40</v>
      </c>
      <c r="B654">
        <v>978.47900000000004</v>
      </c>
      <c r="C654">
        <v>975.27499999999998</v>
      </c>
      <c r="D654">
        <v>911.80799999999999</v>
      </c>
      <c r="E654">
        <v>526.476</v>
      </c>
      <c r="F654">
        <v>0</v>
      </c>
      <c r="G654">
        <v>7.73586E-2</v>
      </c>
      <c r="H654">
        <v>1</v>
      </c>
      <c r="I654">
        <v>0</v>
      </c>
    </row>
    <row r="655" spans="1:9" x14ac:dyDescent="0.25">
      <c r="A655" t="s">
        <v>40</v>
      </c>
      <c r="B655">
        <v>982.84699999999998</v>
      </c>
      <c r="C655">
        <v>980.20799999999997</v>
      </c>
      <c r="D655">
        <v>916.76099999999997</v>
      </c>
      <c r="E655">
        <v>529.40899999999999</v>
      </c>
      <c r="F655">
        <v>0</v>
      </c>
      <c r="G655">
        <v>7.6115799999999997E-2</v>
      </c>
      <c r="H655">
        <v>1</v>
      </c>
      <c r="I655">
        <v>0</v>
      </c>
    </row>
    <row r="656" spans="1:9" x14ac:dyDescent="0.25">
      <c r="A656" t="s">
        <v>40</v>
      </c>
      <c r="B656">
        <v>976.55</v>
      </c>
      <c r="C656">
        <v>973.90899999999999</v>
      </c>
      <c r="D656">
        <v>911.03899999999999</v>
      </c>
      <c r="E656">
        <v>525.59199999999998</v>
      </c>
      <c r="F656">
        <v>0</v>
      </c>
      <c r="G656">
        <v>7.6853599999999994E-2</v>
      </c>
      <c r="H656">
        <v>1</v>
      </c>
      <c r="I656">
        <v>0</v>
      </c>
    </row>
    <row r="657" spans="1:25" x14ac:dyDescent="0.25">
      <c r="A657" t="s">
        <v>40</v>
      </c>
      <c r="B657">
        <v>980.62599999999998</v>
      </c>
      <c r="C657">
        <v>977.95100000000002</v>
      </c>
      <c r="D657">
        <v>914.97</v>
      </c>
      <c r="E657">
        <v>526.77300000000002</v>
      </c>
      <c r="F657">
        <v>0</v>
      </c>
      <c r="G657">
        <v>7.7188499999999993E-2</v>
      </c>
      <c r="H657">
        <v>1</v>
      </c>
      <c r="I657">
        <v>0</v>
      </c>
    </row>
    <row r="658" spans="1:25" x14ac:dyDescent="0.25">
      <c r="A658" t="s">
        <v>40</v>
      </c>
      <c r="B658">
        <v>986.81500000000005</v>
      </c>
      <c r="C658">
        <v>984.274</v>
      </c>
      <c r="D658">
        <v>919.774</v>
      </c>
      <c r="E658">
        <v>529.94600000000003</v>
      </c>
      <c r="F658">
        <v>0</v>
      </c>
      <c r="G658">
        <v>7.72346E-2</v>
      </c>
      <c r="H658">
        <v>1</v>
      </c>
      <c r="I658">
        <v>0</v>
      </c>
    </row>
    <row r="659" spans="1:25" x14ac:dyDescent="0.25">
      <c r="A659" t="s">
        <v>40</v>
      </c>
      <c r="B659">
        <v>982.69299999999998</v>
      </c>
      <c r="C659">
        <v>979.78</v>
      </c>
      <c r="D659">
        <v>915.803</v>
      </c>
      <c r="E659">
        <v>527.596</v>
      </c>
      <c r="F659">
        <v>0</v>
      </c>
      <c r="G659">
        <v>7.6791999999999999E-2</v>
      </c>
      <c r="H659">
        <v>1</v>
      </c>
      <c r="I659">
        <v>0</v>
      </c>
    </row>
    <row r="660" spans="1:25" x14ac:dyDescent="0.25">
      <c r="A660" t="s">
        <v>40</v>
      </c>
      <c r="B660">
        <v>978.50900000000001</v>
      </c>
      <c r="C660">
        <v>975.84900000000005</v>
      </c>
      <c r="D660">
        <v>912.72</v>
      </c>
      <c r="E660">
        <v>524.83600000000001</v>
      </c>
      <c r="F660">
        <v>0</v>
      </c>
      <c r="G660">
        <v>7.7346899999999996E-2</v>
      </c>
      <c r="H660">
        <v>1</v>
      </c>
      <c r="I660">
        <v>0</v>
      </c>
    </row>
    <row r="661" spans="1:25" x14ac:dyDescent="0.25">
      <c r="A661" t="s">
        <v>40</v>
      </c>
      <c r="B661">
        <v>983.36</v>
      </c>
      <c r="C661">
        <v>980.37800000000004</v>
      </c>
      <c r="D661">
        <v>915.88900000000001</v>
      </c>
      <c r="E661">
        <v>527.46900000000005</v>
      </c>
      <c r="F661">
        <v>0</v>
      </c>
      <c r="G661">
        <v>5.3910199999999998E-2</v>
      </c>
      <c r="H661">
        <v>1</v>
      </c>
      <c r="I661">
        <v>0</v>
      </c>
    </row>
    <row r="662" spans="1:25" x14ac:dyDescent="0.25">
      <c r="A662" t="s">
        <v>40</v>
      </c>
      <c r="B662">
        <v>981.12099999999998</v>
      </c>
      <c r="C662">
        <v>978.52</v>
      </c>
      <c r="D662">
        <v>913.976</v>
      </c>
      <c r="E662">
        <v>526.49699999999996</v>
      </c>
      <c r="F662">
        <v>0</v>
      </c>
      <c r="G662">
        <v>7.7188599999999996E-2</v>
      </c>
      <c r="H662">
        <v>1</v>
      </c>
      <c r="I662">
        <v>0</v>
      </c>
    </row>
    <row r="663" spans="1:25" x14ac:dyDescent="0.25">
      <c r="A663" t="s">
        <v>40</v>
      </c>
      <c r="B663">
        <v>979.79899999999998</v>
      </c>
      <c r="C663">
        <v>977.06100000000004</v>
      </c>
      <c r="D663">
        <v>913.63800000000003</v>
      </c>
      <c r="E663">
        <v>526.09100000000001</v>
      </c>
      <c r="F663">
        <v>0</v>
      </c>
      <c r="G663">
        <v>7.6805499999999999E-2</v>
      </c>
      <c r="H663">
        <v>1</v>
      </c>
      <c r="I663">
        <v>0</v>
      </c>
    </row>
    <row r="664" spans="1:25" x14ac:dyDescent="0.25">
      <c r="A664" t="s">
        <v>40</v>
      </c>
      <c r="B664">
        <v>985.79700000000003</v>
      </c>
      <c r="C664">
        <v>983.12099999999998</v>
      </c>
      <c r="D664">
        <v>918.89</v>
      </c>
      <c r="E664">
        <v>529.81700000000001</v>
      </c>
      <c r="F664">
        <v>0</v>
      </c>
      <c r="G664">
        <v>5.7749500000000002E-2</v>
      </c>
      <c r="H664">
        <v>1</v>
      </c>
      <c r="I664">
        <v>0</v>
      </c>
    </row>
    <row r="665" spans="1:25" x14ac:dyDescent="0.25">
      <c r="A665" t="s">
        <v>40</v>
      </c>
      <c r="B665">
        <v>975.21100000000001</v>
      </c>
      <c r="C665">
        <v>972.58600000000001</v>
      </c>
      <c r="D665">
        <v>909.61900000000003</v>
      </c>
      <c r="E665">
        <v>523.60699999999997</v>
      </c>
      <c r="F665">
        <v>0</v>
      </c>
      <c r="G665">
        <v>7.5743199999999997E-2</v>
      </c>
      <c r="H665">
        <v>1</v>
      </c>
      <c r="I665">
        <v>0</v>
      </c>
    </row>
    <row r="666" spans="1:25" x14ac:dyDescent="0.25">
      <c r="A666" t="s">
        <v>40</v>
      </c>
      <c r="B666">
        <v>977.21500000000003</v>
      </c>
      <c r="C666">
        <v>974.31399999999996</v>
      </c>
      <c r="D666">
        <v>911.21299999999997</v>
      </c>
      <c r="E666">
        <v>525.024</v>
      </c>
      <c r="F666">
        <v>0</v>
      </c>
      <c r="G666">
        <v>7.7058299999999996E-2</v>
      </c>
      <c r="H666">
        <v>1</v>
      </c>
      <c r="I666">
        <v>0</v>
      </c>
    </row>
    <row r="667" spans="1:25" x14ac:dyDescent="0.25">
      <c r="A667" t="s">
        <v>40</v>
      </c>
      <c r="B667">
        <v>981.202</v>
      </c>
      <c r="C667">
        <v>978.64200000000005</v>
      </c>
      <c r="D667">
        <v>915.93100000000004</v>
      </c>
      <c r="E667">
        <v>528.024</v>
      </c>
      <c r="F667">
        <v>0</v>
      </c>
      <c r="G667">
        <v>7.7293899999999999E-2</v>
      </c>
      <c r="H667">
        <v>1</v>
      </c>
      <c r="I667">
        <v>0</v>
      </c>
    </row>
    <row r="668" spans="1:25" x14ac:dyDescent="0.25">
      <c r="A668" t="s">
        <v>40</v>
      </c>
      <c r="B668">
        <v>985.18499999999995</v>
      </c>
      <c r="C668">
        <v>982.77700000000004</v>
      </c>
      <c r="D668">
        <v>918.50099999999998</v>
      </c>
      <c r="E668">
        <v>529.67499999999995</v>
      </c>
      <c r="F668">
        <v>0</v>
      </c>
      <c r="G668">
        <v>7.7083799999999994E-2</v>
      </c>
      <c r="H668">
        <v>1</v>
      </c>
      <c r="I668">
        <v>0</v>
      </c>
    </row>
    <row r="669" spans="1:25" x14ac:dyDescent="0.25">
      <c r="A669" t="s">
        <v>40</v>
      </c>
      <c r="B669">
        <v>981.37099999999998</v>
      </c>
      <c r="C669">
        <v>978.38199999999995</v>
      </c>
      <c r="D669">
        <v>914.71699999999998</v>
      </c>
      <c r="E669">
        <v>526.77599999999995</v>
      </c>
      <c r="F669">
        <v>0</v>
      </c>
      <c r="G669">
        <v>7.7103900000000003E-2</v>
      </c>
      <c r="H669">
        <v>1</v>
      </c>
      <c r="I669">
        <v>0</v>
      </c>
    </row>
    <row r="670" spans="1:25" x14ac:dyDescent="0.25">
      <c r="A670" t="s">
        <v>40</v>
      </c>
      <c r="B670">
        <v>984.47</v>
      </c>
      <c r="C670">
        <v>982.22500000000002</v>
      </c>
      <c r="D670">
        <v>918.66499999999996</v>
      </c>
      <c r="E670">
        <v>529.89400000000001</v>
      </c>
      <c r="F670">
        <v>0</v>
      </c>
      <c r="G670">
        <v>7.7002899999999999E-2</v>
      </c>
      <c r="H670">
        <v>1</v>
      </c>
      <c r="I670">
        <v>0</v>
      </c>
    </row>
    <row r="671" spans="1:25" x14ac:dyDescent="0.25">
      <c r="A671" t="s">
        <v>40</v>
      </c>
      <c r="B671">
        <v>980.09400000000005</v>
      </c>
      <c r="C671">
        <v>977.34900000000005</v>
      </c>
      <c r="D671">
        <v>914.30899999999997</v>
      </c>
      <c r="E671">
        <v>527.21699999999998</v>
      </c>
      <c r="F671">
        <v>0</v>
      </c>
      <c r="G671">
        <v>7.7082700000000004E-2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984.46299999999997</v>
      </c>
      <c r="C672">
        <v>981.34900000000005</v>
      </c>
      <c r="D672">
        <v>917.29499999999996</v>
      </c>
      <c r="E672">
        <v>528.88699999999994</v>
      </c>
      <c r="F672">
        <v>0</v>
      </c>
      <c r="G672">
        <v>7.7438699999999999E-2</v>
      </c>
      <c r="H672">
        <v>1</v>
      </c>
      <c r="I672">
        <v>0</v>
      </c>
      <c r="R672">
        <f>AVERAGE(B623:B672)</f>
        <v>978.10391999999979</v>
      </c>
      <c r="S672">
        <f>AVERAGE(C623:C672)</f>
        <v>975.45583999999985</v>
      </c>
      <c r="U672">
        <f>_xlfn.VAR.P(B623:B672)</f>
        <v>23.926134793600045</v>
      </c>
      <c r="V672">
        <f>_xlfn.VAR.P(C623:C672)</f>
        <v>23.913988134400039</v>
      </c>
      <c r="X672">
        <f>1.96*SQRT(U672)/50</f>
        <v>0.19174424572653431</v>
      </c>
      <c r="Y672">
        <f>1.96*SQRT(V672)/50</f>
        <v>0.19169556783307345</v>
      </c>
    </row>
    <row r="673" spans="1:9" x14ac:dyDescent="0.25">
      <c r="A673" t="s">
        <v>39</v>
      </c>
      <c r="B673">
        <v>49250.104599999999</v>
      </c>
      <c r="C673" t="s">
        <v>37</v>
      </c>
    </row>
    <row r="674" spans="1:9" x14ac:dyDescent="0.25">
      <c r="A674" t="s">
        <v>41</v>
      </c>
      <c r="B674">
        <v>592.55799999999999</v>
      </c>
      <c r="C674">
        <v>591.84100000000001</v>
      </c>
      <c r="D674">
        <v>529.05799999999999</v>
      </c>
      <c r="E674">
        <v>140.47</v>
      </c>
      <c r="F674">
        <v>0</v>
      </c>
      <c r="G674">
        <v>5.71288E-2</v>
      </c>
      <c r="H674">
        <v>1</v>
      </c>
      <c r="I674">
        <v>0</v>
      </c>
    </row>
    <row r="675" spans="1:9" x14ac:dyDescent="0.25">
      <c r="A675" t="s">
        <v>41</v>
      </c>
      <c r="B675">
        <v>596.20299999999997</v>
      </c>
      <c r="C675">
        <v>595.29700000000003</v>
      </c>
      <c r="D675">
        <v>531.29399999999998</v>
      </c>
      <c r="E675">
        <v>141.93600000000001</v>
      </c>
      <c r="F675">
        <v>0</v>
      </c>
      <c r="G675">
        <v>7.7521999999999994E-2</v>
      </c>
      <c r="H675">
        <v>1</v>
      </c>
      <c r="I675">
        <v>0</v>
      </c>
    </row>
    <row r="676" spans="1:9" x14ac:dyDescent="0.25">
      <c r="A676" t="s">
        <v>41</v>
      </c>
      <c r="B676">
        <v>593.44500000000005</v>
      </c>
      <c r="C676">
        <v>592.74199999999996</v>
      </c>
      <c r="D676">
        <v>529.99199999999996</v>
      </c>
      <c r="E676">
        <v>140.94800000000001</v>
      </c>
      <c r="F676">
        <v>0</v>
      </c>
      <c r="G676">
        <v>5.7749500000000002E-2</v>
      </c>
      <c r="H676">
        <v>1</v>
      </c>
      <c r="I676">
        <v>0</v>
      </c>
    </row>
    <row r="677" spans="1:9" x14ac:dyDescent="0.25">
      <c r="A677" t="s">
        <v>41</v>
      </c>
      <c r="B677">
        <v>656.53</v>
      </c>
      <c r="C677">
        <v>655.80799999999999</v>
      </c>
      <c r="D677">
        <v>592.37099999999998</v>
      </c>
      <c r="E677">
        <v>203.65899999999999</v>
      </c>
      <c r="F677">
        <v>0</v>
      </c>
      <c r="G677">
        <v>5.3910199999999998E-2</v>
      </c>
      <c r="H677">
        <v>1</v>
      </c>
      <c r="I677">
        <v>0</v>
      </c>
    </row>
    <row r="678" spans="1:9" x14ac:dyDescent="0.25">
      <c r="A678" t="s">
        <v>41</v>
      </c>
      <c r="B678">
        <v>594.67700000000002</v>
      </c>
      <c r="C678">
        <v>593.90499999999997</v>
      </c>
      <c r="D678">
        <v>529.19200000000001</v>
      </c>
      <c r="E678">
        <v>139.58000000000001</v>
      </c>
      <c r="F678">
        <v>0</v>
      </c>
      <c r="G678">
        <v>5.3910199999999998E-2</v>
      </c>
      <c r="H678">
        <v>1</v>
      </c>
      <c r="I678">
        <v>0</v>
      </c>
    </row>
    <row r="679" spans="1:9" x14ac:dyDescent="0.25">
      <c r="A679" t="s">
        <v>41</v>
      </c>
      <c r="B679">
        <v>590.30999999999995</v>
      </c>
      <c r="C679">
        <v>589.50300000000004</v>
      </c>
      <c r="D679">
        <v>526.62900000000002</v>
      </c>
      <c r="E679">
        <v>139.262</v>
      </c>
      <c r="F679">
        <v>0</v>
      </c>
      <c r="G679">
        <v>5.3910199999999998E-2</v>
      </c>
      <c r="H679">
        <v>1</v>
      </c>
      <c r="I679">
        <v>0</v>
      </c>
    </row>
    <row r="680" spans="1:9" x14ac:dyDescent="0.25">
      <c r="A680" t="s">
        <v>41</v>
      </c>
      <c r="B680">
        <v>593.995</v>
      </c>
      <c r="C680">
        <v>593.33500000000004</v>
      </c>
      <c r="D680">
        <v>529.245</v>
      </c>
      <c r="E680">
        <v>140.54499999999999</v>
      </c>
      <c r="F680">
        <v>0</v>
      </c>
      <c r="G680">
        <v>5.7749500000000002E-2</v>
      </c>
      <c r="H680">
        <v>1</v>
      </c>
      <c r="I680">
        <v>0</v>
      </c>
    </row>
    <row r="681" spans="1:9" x14ac:dyDescent="0.25">
      <c r="A681" t="s">
        <v>41</v>
      </c>
      <c r="B681">
        <v>593.39200000000005</v>
      </c>
      <c r="C681">
        <v>592.73800000000006</v>
      </c>
      <c r="D681">
        <v>529.245</v>
      </c>
      <c r="E681">
        <v>140.44900000000001</v>
      </c>
      <c r="F681">
        <v>0</v>
      </c>
      <c r="G681">
        <v>5.3910199999999998E-2</v>
      </c>
      <c r="H681">
        <v>1</v>
      </c>
      <c r="I681">
        <v>0</v>
      </c>
    </row>
    <row r="682" spans="1:9" x14ac:dyDescent="0.25">
      <c r="A682" t="s">
        <v>41</v>
      </c>
      <c r="B682">
        <v>590.51300000000003</v>
      </c>
      <c r="C682">
        <v>589.89300000000003</v>
      </c>
      <c r="D682">
        <v>527.28300000000002</v>
      </c>
      <c r="E682">
        <v>140.09200000000001</v>
      </c>
      <c r="F682">
        <v>0</v>
      </c>
      <c r="G682">
        <v>5.3910199999999998E-2</v>
      </c>
      <c r="H682">
        <v>1</v>
      </c>
      <c r="I682">
        <v>0</v>
      </c>
    </row>
    <row r="683" spans="1:9" x14ac:dyDescent="0.25">
      <c r="A683" t="s">
        <v>41</v>
      </c>
      <c r="B683">
        <v>590.90700000000004</v>
      </c>
      <c r="C683">
        <v>590.18399999999997</v>
      </c>
      <c r="D683">
        <v>526.88800000000003</v>
      </c>
      <c r="E683">
        <v>139.84200000000001</v>
      </c>
      <c r="F683">
        <v>0</v>
      </c>
      <c r="G683">
        <v>5.3910199999999998E-2</v>
      </c>
      <c r="H683">
        <v>1</v>
      </c>
      <c r="I683">
        <v>0</v>
      </c>
    </row>
    <row r="684" spans="1:9" x14ac:dyDescent="0.25">
      <c r="A684" t="s">
        <v>41</v>
      </c>
      <c r="B684">
        <v>588.84199999999998</v>
      </c>
      <c r="C684">
        <v>588.20299999999997</v>
      </c>
      <c r="D684">
        <v>525.72799999999995</v>
      </c>
      <c r="E684">
        <v>139.39099999999999</v>
      </c>
      <c r="F684">
        <v>0</v>
      </c>
      <c r="G684">
        <v>5.3936499999999998E-2</v>
      </c>
      <c r="H684">
        <v>1</v>
      </c>
      <c r="I684">
        <v>0</v>
      </c>
    </row>
    <row r="685" spans="1:9" x14ac:dyDescent="0.25">
      <c r="A685" t="s">
        <v>41</v>
      </c>
      <c r="B685">
        <v>598.51400000000001</v>
      </c>
      <c r="C685">
        <v>597.9</v>
      </c>
      <c r="D685">
        <v>529.94500000000005</v>
      </c>
      <c r="E685">
        <v>140.25899999999999</v>
      </c>
      <c r="F685">
        <v>0</v>
      </c>
      <c r="G685">
        <v>5.3910199999999998E-2</v>
      </c>
      <c r="H685">
        <v>1</v>
      </c>
      <c r="I685">
        <v>0</v>
      </c>
    </row>
    <row r="686" spans="1:9" x14ac:dyDescent="0.25">
      <c r="A686" t="s">
        <v>41</v>
      </c>
      <c r="B686">
        <v>591.81500000000005</v>
      </c>
      <c r="C686">
        <v>591.09400000000005</v>
      </c>
      <c r="D686">
        <v>526.94500000000005</v>
      </c>
      <c r="E686">
        <v>140.57900000000001</v>
      </c>
      <c r="F686">
        <v>0</v>
      </c>
      <c r="G686">
        <v>5.7749500000000002E-2</v>
      </c>
      <c r="H686">
        <v>1</v>
      </c>
      <c r="I686">
        <v>0</v>
      </c>
    </row>
    <row r="687" spans="1:9" x14ac:dyDescent="0.25">
      <c r="A687" t="s">
        <v>41</v>
      </c>
      <c r="B687">
        <v>588.29999999999995</v>
      </c>
      <c r="C687">
        <v>587.53300000000002</v>
      </c>
      <c r="D687">
        <v>524.64599999999996</v>
      </c>
      <c r="E687">
        <v>139.46799999999999</v>
      </c>
      <c r="F687">
        <v>0</v>
      </c>
      <c r="G687">
        <v>7.74585E-2</v>
      </c>
      <c r="H687">
        <v>1</v>
      </c>
      <c r="I687">
        <v>0</v>
      </c>
    </row>
    <row r="688" spans="1:9" x14ac:dyDescent="0.25">
      <c r="A688" t="s">
        <v>41</v>
      </c>
      <c r="B688">
        <v>588.827</v>
      </c>
      <c r="C688">
        <v>588.03700000000003</v>
      </c>
      <c r="D688">
        <v>524.99099999999999</v>
      </c>
      <c r="E688">
        <v>139.94999999999999</v>
      </c>
      <c r="F688">
        <v>0</v>
      </c>
      <c r="G688">
        <v>7.7281900000000001E-2</v>
      </c>
      <c r="H688">
        <v>1</v>
      </c>
      <c r="I688">
        <v>0</v>
      </c>
    </row>
    <row r="689" spans="1:9" x14ac:dyDescent="0.25">
      <c r="A689" t="s">
        <v>41</v>
      </c>
      <c r="B689">
        <v>588.97299999999996</v>
      </c>
      <c r="C689">
        <v>588.22500000000002</v>
      </c>
      <c r="D689">
        <v>525.14099999999996</v>
      </c>
      <c r="E689">
        <v>138.93199999999999</v>
      </c>
      <c r="F689">
        <v>0</v>
      </c>
      <c r="G689">
        <v>5.3910199999999998E-2</v>
      </c>
      <c r="H689">
        <v>1</v>
      </c>
      <c r="I689">
        <v>0</v>
      </c>
    </row>
    <row r="690" spans="1:9" x14ac:dyDescent="0.25">
      <c r="A690" t="s">
        <v>41</v>
      </c>
      <c r="B690">
        <v>590.34400000000005</v>
      </c>
      <c r="C690">
        <v>589.58399999999995</v>
      </c>
      <c r="D690">
        <v>526.13099999999997</v>
      </c>
      <c r="E690">
        <v>139.38999999999999</v>
      </c>
      <c r="F690">
        <v>0</v>
      </c>
      <c r="G690">
        <v>5.71288E-2</v>
      </c>
      <c r="H690">
        <v>1</v>
      </c>
      <c r="I690">
        <v>0</v>
      </c>
    </row>
    <row r="691" spans="1:9" x14ac:dyDescent="0.25">
      <c r="A691" t="s">
        <v>41</v>
      </c>
      <c r="B691">
        <v>589.60299999999995</v>
      </c>
      <c r="C691">
        <v>588.84900000000005</v>
      </c>
      <c r="D691">
        <v>525.93799999999999</v>
      </c>
      <c r="E691">
        <v>139.572</v>
      </c>
      <c r="F691">
        <v>0</v>
      </c>
      <c r="G691">
        <v>5.3910199999999998E-2</v>
      </c>
      <c r="H691">
        <v>1</v>
      </c>
      <c r="I691">
        <v>0</v>
      </c>
    </row>
    <row r="692" spans="1:9" x14ac:dyDescent="0.25">
      <c r="A692" t="s">
        <v>41</v>
      </c>
      <c r="B692">
        <v>588.62400000000002</v>
      </c>
      <c r="C692">
        <v>587.64300000000003</v>
      </c>
      <c r="D692">
        <v>524.41600000000005</v>
      </c>
      <c r="E692">
        <v>138.917</v>
      </c>
      <c r="F692">
        <v>0</v>
      </c>
      <c r="G692">
        <v>5.7749500000000002E-2</v>
      </c>
      <c r="H692">
        <v>1</v>
      </c>
      <c r="I692">
        <v>0</v>
      </c>
    </row>
    <row r="693" spans="1:9" x14ac:dyDescent="0.25">
      <c r="A693" t="s">
        <v>41</v>
      </c>
      <c r="B693">
        <v>587.74099999999999</v>
      </c>
      <c r="C693">
        <v>586.98900000000003</v>
      </c>
      <c r="D693">
        <v>524.86099999999999</v>
      </c>
      <c r="E693">
        <v>138.56100000000001</v>
      </c>
      <c r="F693">
        <v>0</v>
      </c>
      <c r="G693">
        <v>5.7749500000000002E-2</v>
      </c>
      <c r="H693">
        <v>1</v>
      </c>
      <c r="I693">
        <v>0</v>
      </c>
    </row>
    <row r="694" spans="1:9" x14ac:dyDescent="0.25">
      <c r="A694" t="s">
        <v>41</v>
      </c>
      <c r="B694">
        <v>588.327</v>
      </c>
      <c r="C694">
        <v>587.76</v>
      </c>
      <c r="D694">
        <v>525.322</v>
      </c>
      <c r="E694">
        <v>138.74</v>
      </c>
      <c r="F694">
        <v>0</v>
      </c>
      <c r="G694">
        <v>7.75425E-2</v>
      </c>
      <c r="H694">
        <v>1</v>
      </c>
      <c r="I694">
        <v>0</v>
      </c>
    </row>
    <row r="695" spans="1:9" x14ac:dyDescent="0.25">
      <c r="A695" t="s">
        <v>41</v>
      </c>
      <c r="B695">
        <v>588.33199999999999</v>
      </c>
      <c r="C695">
        <v>587.76499999999999</v>
      </c>
      <c r="D695">
        <v>525.16999999999996</v>
      </c>
      <c r="E695">
        <v>139.733</v>
      </c>
      <c r="F695">
        <v>0</v>
      </c>
      <c r="G695">
        <v>5.71288E-2</v>
      </c>
      <c r="H695">
        <v>1</v>
      </c>
      <c r="I695">
        <v>0</v>
      </c>
    </row>
    <row r="696" spans="1:9" x14ac:dyDescent="0.25">
      <c r="A696" t="s">
        <v>41</v>
      </c>
      <c r="B696">
        <v>587.48099999999999</v>
      </c>
      <c r="C696">
        <v>586.82899999999995</v>
      </c>
      <c r="D696">
        <v>524.44500000000005</v>
      </c>
      <c r="E696">
        <v>139.26599999999999</v>
      </c>
      <c r="F696">
        <v>0</v>
      </c>
      <c r="G696">
        <v>5.7749500000000002E-2</v>
      </c>
      <c r="H696">
        <v>1</v>
      </c>
      <c r="I696">
        <v>0</v>
      </c>
    </row>
    <row r="697" spans="1:9" x14ac:dyDescent="0.25">
      <c r="A697" t="s">
        <v>41</v>
      </c>
      <c r="B697">
        <v>588.08500000000004</v>
      </c>
      <c r="C697">
        <v>587.40599999999995</v>
      </c>
      <c r="D697">
        <v>524.99300000000005</v>
      </c>
      <c r="E697">
        <v>138.84700000000001</v>
      </c>
      <c r="F697">
        <v>0</v>
      </c>
      <c r="G697">
        <v>7.6961399999999999E-2</v>
      </c>
      <c r="H697">
        <v>1</v>
      </c>
      <c r="I697">
        <v>0</v>
      </c>
    </row>
    <row r="698" spans="1:9" x14ac:dyDescent="0.25">
      <c r="A698" t="s">
        <v>41</v>
      </c>
      <c r="B698">
        <v>588.79399999999998</v>
      </c>
      <c r="C698">
        <v>588.06899999999996</v>
      </c>
      <c r="D698">
        <v>525.46400000000006</v>
      </c>
      <c r="E698">
        <v>138.95500000000001</v>
      </c>
      <c r="F698">
        <v>0</v>
      </c>
      <c r="G698">
        <v>5.7749500000000002E-2</v>
      </c>
      <c r="H698">
        <v>1</v>
      </c>
      <c r="I698">
        <v>0</v>
      </c>
    </row>
    <row r="699" spans="1:9" x14ac:dyDescent="0.25">
      <c r="A699" t="s">
        <v>41</v>
      </c>
      <c r="B699">
        <v>588.19600000000003</v>
      </c>
      <c r="C699">
        <v>587.46799999999996</v>
      </c>
      <c r="D699">
        <v>524.88499999999999</v>
      </c>
      <c r="E699">
        <v>139.21</v>
      </c>
      <c r="F699">
        <v>0</v>
      </c>
      <c r="G699">
        <v>5.3910199999999998E-2</v>
      </c>
      <c r="H699">
        <v>1</v>
      </c>
      <c r="I699">
        <v>0</v>
      </c>
    </row>
    <row r="700" spans="1:9" x14ac:dyDescent="0.25">
      <c r="A700" t="s">
        <v>41</v>
      </c>
      <c r="B700">
        <v>589.06299999999999</v>
      </c>
      <c r="C700">
        <v>588.35400000000004</v>
      </c>
      <c r="D700">
        <v>525.79999999999995</v>
      </c>
      <c r="E700">
        <v>139.29499999999999</v>
      </c>
      <c r="F700">
        <v>0</v>
      </c>
      <c r="G700">
        <v>5.71288E-2</v>
      </c>
      <c r="H700">
        <v>1</v>
      </c>
      <c r="I700">
        <v>0</v>
      </c>
    </row>
    <row r="701" spans="1:9" x14ac:dyDescent="0.25">
      <c r="A701" t="s">
        <v>41</v>
      </c>
      <c r="B701">
        <v>591.10799999999995</v>
      </c>
      <c r="C701">
        <v>590.37300000000005</v>
      </c>
      <c r="D701">
        <v>527.48199999999997</v>
      </c>
      <c r="E701">
        <v>140.35599999999999</v>
      </c>
      <c r="F701">
        <v>0</v>
      </c>
      <c r="G701">
        <v>5.71288E-2</v>
      </c>
      <c r="H701">
        <v>1</v>
      </c>
      <c r="I701">
        <v>0</v>
      </c>
    </row>
    <row r="702" spans="1:9" x14ac:dyDescent="0.25">
      <c r="A702" t="s">
        <v>41</v>
      </c>
      <c r="B702">
        <v>589.30899999999997</v>
      </c>
      <c r="C702">
        <v>588.52700000000004</v>
      </c>
      <c r="D702">
        <v>525.76199999999994</v>
      </c>
      <c r="E702">
        <v>139.66800000000001</v>
      </c>
      <c r="F702">
        <v>0</v>
      </c>
      <c r="G702">
        <v>5.3910199999999998E-2</v>
      </c>
      <c r="H702">
        <v>1</v>
      </c>
      <c r="I702">
        <v>0</v>
      </c>
    </row>
    <row r="703" spans="1:9" x14ac:dyDescent="0.25">
      <c r="A703" t="s">
        <v>41</v>
      </c>
      <c r="B703">
        <v>588.86099999999999</v>
      </c>
      <c r="C703">
        <v>588.21600000000001</v>
      </c>
      <c r="D703">
        <v>525.03899999999999</v>
      </c>
      <c r="E703">
        <v>138.851</v>
      </c>
      <c r="F703">
        <v>0</v>
      </c>
      <c r="G703">
        <v>7.7329700000000001E-2</v>
      </c>
      <c r="H703">
        <v>1</v>
      </c>
      <c r="I703">
        <v>0</v>
      </c>
    </row>
    <row r="704" spans="1:9" x14ac:dyDescent="0.25">
      <c r="A704" t="s">
        <v>41</v>
      </c>
      <c r="B704">
        <v>587.505</v>
      </c>
      <c r="C704">
        <v>586.78599999999994</v>
      </c>
      <c r="D704">
        <v>524.24199999999996</v>
      </c>
      <c r="E704">
        <v>138.809</v>
      </c>
      <c r="F704">
        <v>0</v>
      </c>
      <c r="G704">
        <v>5.3910199999999998E-2</v>
      </c>
      <c r="H704">
        <v>1</v>
      </c>
      <c r="I704">
        <v>0</v>
      </c>
    </row>
    <row r="705" spans="1:9" x14ac:dyDescent="0.25">
      <c r="A705" t="s">
        <v>41</v>
      </c>
      <c r="B705">
        <v>586.77200000000005</v>
      </c>
      <c r="C705">
        <v>586.01199999999994</v>
      </c>
      <c r="D705">
        <v>523.65300000000002</v>
      </c>
      <c r="E705">
        <v>138.65299999999999</v>
      </c>
      <c r="F705">
        <v>0</v>
      </c>
      <c r="G705">
        <v>7.7185299999999998E-2</v>
      </c>
      <c r="H705">
        <v>1</v>
      </c>
      <c r="I705">
        <v>0</v>
      </c>
    </row>
    <row r="706" spans="1:9" x14ac:dyDescent="0.25">
      <c r="A706" t="s">
        <v>41</v>
      </c>
      <c r="B706">
        <v>589.20799999999997</v>
      </c>
      <c r="C706">
        <v>588.47199999999998</v>
      </c>
      <c r="D706">
        <v>525.57899999999995</v>
      </c>
      <c r="E706">
        <v>139.27799999999999</v>
      </c>
      <c r="F706">
        <v>0</v>
      </c>
      <c r="G706">
        <v>7.7284199999999997E-2</v>
      </c>
      <c r="H706">
        <v>1</v>
      </c>
      <c r="I706">
        <v>0</v>
      </c>
    </row>
    <row r="707" spans="1:9" x14ac:dyDescent="0.25">
      <c r="A707" t="s">
        <v>41</v>
      </c>
      <c r="B707">
        <v>588.52800000000002</v>
      </c>
      <c r="C707">
        <v>587.69000000000005</v>
      </c>
      <c r="D707">
        <v>525.21699999999998</v>
      </c>
      <c r="E707">
        <v>138.56299999999999</v>
      </c>
      <c r="F707">
        <v>0</v>
      </c>
      <c r="G707">
        <v>5.7749500000000002E-2</v>
      </c>
      <c r="H707">
        <v>1</v>
      </c>
      <c r="I707">
        <v>0</v>
      </c>
    </row>
    <row r="708" spans="1:9" x14ac:dyDescent="0.25">
      <c r="A708" t="s">
        <v>41</v>
      </c>
      <c r="B708">
        <v>589.23599999999999</v>
      </c>
      <c r="C708">
        <v>588.42100000000005</v>
      </c>
      <c r="D708">
        <v>525.30499999999995</v>
      </c>
      <c r="E708">
        <v>138.96299999999999</v>
      </c>
      <c r="F708">
        <v>0</v>
      </c>
      <c r="G708">
        <v>7.7297099999999994E-2</v>
      </c>
      <c r="H708">
        <v>1</v>
      </c>
      <c r="I708">
        <v>0</v>
      </c>
    </row>
    <row r="709" spans="1:9" x14ac:dyDescent="0.25">
      <c r="A709" t="s">
        <v>41</v>
      </c>
      <c r="B709">
        <v>587.38499999999999</v>
      </c>
      <c r="C709">
        <v>586.64300000000003</v>
      </c>
      <c r="D709">
        <v>523.70600000000002</v>
      </c>
      <c r="E709">
        <v>138.81</v>
      </c>
      <c r="F709">
        <v>0</v>
      </c>
      <c r="G709">
        <v>5.71288E-2</v>
      </c>
      <c r="H709">
        <v>1</v>
      </c>
      <c r="I709">
        <v>0</v>
      </c>
    </row>
    <row r="710" spans="1:9" x14ac:dyDescent="0.25">
      <c r="A710" t="s">
        <v>41</v>
      </c>
      <c r="B710">
        <v>589.48599999999999</v>
      </c>
      <c r="C710">
        <v>588.74699999999996</v>
      </c>
      <c r="D710">
        <v>525.89700000000005</v>
      </c>
      <c r="E710">
        <v>140.14400000000001</v>
      </c>
      <c r="F710">
        <v>0</v>
      </c>
      <c r="G710">
        <v>5.7749500000000002E-2</v>
      </c>
      <c r="H710">
        <v>1</v>
      </c>
      <c r="I710">
        <v>0</v>
      </c>
    </row>
    <row r="711" spans="1:9" x14ac:dyDescent="0.25">
      <c r="A711" t="s">
        <v>41</v>
      </c>
      <c r="B711">
        <v>592.471</v>
      </c>
      <c r="C711">
        <v>591.91600000000005</v>
      </c>
      <c r="D711">
        <v>528.18200000000002</v>
      </c>
      <c r="E711">
        <v>140.35900000000001</v>
      </c>
      <c r="F711">
        <v>0</v>
      </c>
      <c r="G711">
        <v>5.7749500000000002E-2</v>
      </c>
      <c r="H711">
        <v>1</v>
      </c>
      <c r="I711">
        <v>0</v>
      </c>
    </row>
    <row r="712" spans="1:9" x14ac:dyDescent="0.25">
      <c r="A712" t="s">
        <v>41</v>
      </c>
      <c r="B712">
        <v>588.03899999999999</v>
      </c>
      <c r="C712">
        <v>587.375</v>
      </c>
      <c r="D712">
        <v>525.21799999999996</v>
      </c>
      <c r="E712">
        <v>138.98099999999999</v>
      </c>
      <c r="F712">
        <v>0</v>
      </c>
      <c r="G712">
        <v>5.39426E-2</v>
      </c>
      <c r="H712">
        <v>1</v>
      </c>
      <c r="I712">
        <v>0</v>
      </c>
    </row>
    <row r="713" spans="1:9" x14ac:dyDescent="0.25">
      <c r="A713" t="s">
        <v>41</v>
      </c>
      <c r="B713">
        <v>587.21900000000005</v>
      </c>
      <c r="C713">
        <v>586.54499999999996</v>
      </c>
      <c r="D713">
        <v>523.86699999999996</v>
      </c>
      <c r="E713">
        <v>138.73699999999999</v>
      </c>
      <c r="F713">
        <v>0</v>
      </c>
      <c r="G713">
        <v>5.7749500000000002E-2</v>
      </c>
      <c r="H713">
        <v>1</v>
      </c>
      <c r="I713">
        <v>0</v>
      </c>
    </row>
    <row r="714" spans="1:9" x14ac:dyDescent="0.25">
      <c r="A714" t="s">
        <v>41</v>
      </c>
      <c r="B714">
        <v>587.44299999999998</v>
      </c>
      <c r="C714">
        <v>586.71600000000001</v>
      </c>
      <c r="D714">
        <v>524.33600000000001</v>
      </c>
      <c r="E714">
        <v>138.51</v>
      </c>
      <c r="F714">
        <v>0</v>
      </c>
      <c r="G714">
        <v>5.3910199999999998E-2</v>
      </c>
      <c r="H714">
        <v>1</v>
      </c>
      <c r="I714">
        <v>0</v>
      </c>
    </row>
    <row r="715" spans="1:9" x14ac:dyDescent="0.25">
      <c r="A715" t="s">
        <v>41</v>
      </c>
      <c r="B715">
        <v>587.64300000000003</v>
      </c>
      <c r="C715">
        <v>586.98299999999995</v>
      </c>
      <c r="D715">
        <v>524.59699999999998</v>
      </c>
      <c r="E715">
        <v>139.042</v>
      </c>
      <c r="F715">
        <v>0</v>
      </c>
      <c r="G715">
        <v>7.7286400000000005E-2</v>
      </c>
      <c r="H715">
        <v>1</v>
      </c>
      <c r="I715">
        <v>0</v>
      </c>
    </row>
    <row r="716" spans="1:9" x14ac:dyDescent="0.25">
      <c r="A716" t="s">
        <v>41</v>
      </c>
      <c r="B716">
        <v>588.03</v>
      </c>
      <c r="C716">
        <v>587.32000000000005</v>
      </c>
      <c r="D716">
        <v>524.56100000000004</v>
      </c>
      <c r="E716">
        <v>139.232</v>
      </c>
      <c r="F716">
        <v>0</v>
      </c>
      <c r="G716">
        <v>5.7749500000000002E-2</v>
      </c>
      <c r="H716">
        <v>1</v>
      </c>
      <c r="I716">
        <v>0</v>
      </c>
    </row>
    <row r="717" spans="1:9" x14ac:dyDescent="0.25">
      <c r="A717" t="s">
        <v>41</v>
      </c>
      <c r="B717">
        <v>589.09100000000001</v>
      </c>
      <c r="C717">
        <v>588.36099999999999</v>
      </c>
      <c r="D717">
        <v>525.62</v>
      </c>
      <c r="E717">
        <v>139.005</v>
      </c>
      <c r="F717">
        <v>0</v>
      </c>
      <c r="G717">
        <v>5.7749500000000002E-2</v>
      </c>
      <c r="H717">
        <v>1</v>
      </c>
      <c r="I717">
        <v>0</v>
      </c>
    </row>
    <row r="718" spans="1:9" x14ac:dyDescent="0.25">
      <c r="A718" t="s">
        <v>41</v>
      </c>
      <c r="B718">
        <v>587.01700000000005</v>
      </c>
      <c r="C718">
        <v>586.36900000000003</v>
      </c>
      <c r="D718">
        <v>524.452</v>
      </c>
      <c r="E718">
        <v>139.006</v>
      </c>
      <c r="F718">
        <v>0</v>
      </c>
      <c r="G718">
        <v>7.7280500000000002E-2</v>
      </c>
      <c r="H718">
        <v>1</v>
      </c>
      <c r="I718">
        <v>0</v>
      </c>
    </row>
    <row r="719" spans="1:9" x14ac:dyDescent="0.25">
      <c r="A719" t="s">
        <v>41</v>
      </c>
      <c r="B719">
        <v>587.70399999999995</v>
      </c>
      <c r="C719">
        <v>587.06399999999996</v>
      </c>
      <c r="D719">
        <v>524.69500000000005</v>
      </c>
      <c r="E719">
        <v>139.23599999999999</v>
      </c>
      <c r="F719">
        <v>0</v>
      </c>
      <c r="G719">
        <v>5.3910199999999998E-2</v>
      </c>
      <c r="H719">
        <v>1</v>
      </c>
      <c r="I719">
        <v>0</v>
      </c>
    </row>
    <row r="720" spans="1:9" x14ac:dyDescent="0.25">
      <c r="A720" t="s">
        <v>41</v>
      </c>
      <c r="B720">
        <v>587.47500000000002</v>
      </c>
      <c r="C720">
        <v>586.83100000000002</v>
      </c>
      <c r="D720">
        <v>524.56500000000005</v>
      </c>
      <c r="E720">
        <v>139.60900000000001</v>
      </c>
      <c r="F720">
        <v>0</v>
      </c>
      <c r="G720">
        <v>7.57356E-2</v>
      </c>
      <c r="H720">
        <v>1</v>
      </c>
      <c r="I720">
        <v>0</v>
      </c>
    </row>
    <row r="721" spans="1:25" x14ac:dyDescent="0.25">
      <c r="A721" t="s">
        <v>41</v>
      </c>
      <c r="B721">
        <v>585.32000000000005</v>
      </c>
      <c r="C721">
        <v>584.46900000000005</v>
      </c>
      <c r="D721">
        <v>522.94399999999996</v>
      </c>
      <c r="E721">
        <v>138.506</v>
      </c>
      <c r="F721">
        <v>0</v>
      </c>
      <c r="G721">
        <v>7.7342099999999997E-2</v>
      </c>
      <c r="H721">
        <v>1</v>
      </c>
      <c r="I721">
        <v>0</v>
      </c>
    </row>
    <row r="722" spans="1:25" x14ac:dyDescent="0.25">
      <c r="A722" t="s">
        <v>41</v>
      </c>
      <c r="B722">
        <v>590.88800000000003</v>
      </c>
      <c r="C722">
        <v>590.05600000000004</v>
      </c>
      <c r="D722">
        <v>527.56100000000004</v>
      </c>
      <c r="E722">
        <v>139.697</v>
      </c>
      <c r="F722">
        <v>0</v>
      </c>
      <c r="G722">
        <v>5.7749500000000002E-2</v>
      </c>
      <c r="H722">
        <v>1</v>
      </c>
      <c r="I722">
        <v>0</v>
      </c>
    </row>
    <row r="723" spans="1:25" x14ac:dyDescent="0.25">
      <c r="A723" t="s">
        <v>41</v>
      </c>
      <c r="B723">
        <v>588.14499999999998</v>
      </c>
      <c r="C723">
        <v>587.55700000000002</v>
      </c>
      <c r="D723">
        <v>524.85199999999998</v>
      </c>
      <c r="E723">
        <v>139.03800000000001</v>
      </c>
      <c r="F723">
        <v>0</v>
      </c>
      <c r="G723">
        <v>5.3910199999999998E-2</v>
      </c>
      <c r="H723">
        <v>1</v>
      </c>
      <c r="I723">
        <v>0</v>
      </c>
    </row>
    <row r="724" spans="1:25" x14ac:dyDescent="0.25">
      <c r="A724" t="s">
        <v>41</v>
      </c>
      <c r="B724">
        <v>589.07000000000005</v>
      </c>
      <c r="C724">
        <v>588.38199999999995</v>
      </c>
      <c r="D724">
        <v>526.05100000000004</v>
      </c>
      <c r="E724">
        <v>139.04400000000001</v>
      </c>
      <c r="F724">
        <v>0</v>
      </c>
      <c r="G724">
        <v>7.7219800000000005E-2</v>
      </c>
      <c r="H724">
        <v>1</v>
      </c>
      <c r="I724">
        <v>0</v>
      </c>
    </row>
    <row r="725" spans="1:25" x14ac:dyDescent="0.25">
      <c r="A725" t="s">
        <v>41</v>
      </c>
      <c r="B725">
        <v>584.66899999999998</v>
      </c>
      <c r="C725">
        <v>584.00800000000004</v>
      </c>
      <c r="D725">
        <v>522.42399999999998</v>
      </c>
      <c r="E725">
        <v>138.417</v>
      </c>
      <c r="F725">
        <v>0</v>
      </c>
      <c r="G725">
        <v>5.3910199999999998E-2</v>
      </c>
      <c r="H725">
        <v>1</v>
      </c>
      <c r="I725">
        <v>0</v>
      </c>
    </row>
    <row r="726" spans="1:25" x14ac:dyDescent="0.25">
      <c r="A726" t="s">
        <v>41</v>
      </c>
      <c r="B726">
        <v>589.48</v>
      </c>
      <c r="C726">
        <v>588.55799999999999</v>
      </c>
      <c r="D726">
        <v>525.38099999999997</v>
      </c>
      <c r="E726">
        <v>139.01</v>
      </c>
      <c r="F726">
        <v>0</v>
      </c>
      <c r="G726">
        <v>5.3910199999999998E-2</v>
      </c>
      <c r="H726">
        <v>1</v>
      </c>
      <c r="I726">
        <v>0</v>
      </c>
    </row>
    <row r="727" spans="1:25" x14ac:dyDescent="0.25">
      <c r="A727" t="s">
        <v>41</v>
      </c>
      <c r="B727">
        <v>587.553</v>
      </c>
      <c r="C727">
        <v>586.84799999999996</v>
      </c>
      <c r="D727">
        <v>524.64700000000005</v>
      </c>
      <c r="E727">
        <v>139.18899999999999</v>
      </c>
      <c r="F727">
        <v>0</v>
      </c>
      <c r="G727">
        <v>5.7749500000000002E-2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586.76199999999994</v>
      </c>
      <c r="C728">
        <v>585.93600000000004</v>
      </c>
      <c r="D728">
        <v>523.34500000000003</v>
      </c>
      <c r="E728">
        <v>138.53</v>
      </c>
      <c r="F728">
        <v>0</v>
      </c>
      <c r="G728">
        <v>7.6839400000000002E-2</v>
      </c>
      <c r="H728">
        <v>1</v>
      </c>
      <c r="I728">
        <v>0</v>
      </c>
      <c r="R728">
        <f>AVERAGE(B679:B728)</f>
        <v>589.00789999999995</v>
      </c>
      <c r="S728">
        <f>AVERAGE(C679:C728)</f>
        <v>588.29084</v>
      </c>
      <c r="U728">
        <f>_xlfn.VAR.P(B679:B728)</f>
        <v>4.9530029300000153</v>
      </c>
      <c r="V728">
        <f>_xlfn.VAR.P(C679:C728)</f>
        <v>5.0197494144000219</v>
      </c>
      <c r="X728">
        <f>1.96*SQRT(U728)/50</f>
        <v>8.7240944643872484E-2</v>
      </c>
      <c r="Y728">
        <f>1.96*SQRT(V728)/50</f>
        <v>8.7826805362279062E-2</v>
      </c>
    </row>
    <row r="729" spans="1:25" x14ac:dyDescent="0.25">
      <c r="A729" t="s">
        <v>41</v>
      </c>
      <c r="B729">
        <v>29570.369900000002</v>
      </c>
      <c r="C729" t="s">
        <v>37</v>
      </c>
      <c r="U729" t="s">
        <v>83</v>
      </c>
    </row>
    <row r="730" spans="1:25" x14ac:dyDescent="0.25">
      <c r="A730" t="s">
        <v>99</v>
      </c>
      <c r="B730">
        <v>943.02599999999995</v>
      </c>
      <c r="C730">
        <v>939.93100000000004</v>
      </c>
      <c r="D730">
        <v>877.30600000000004</v>
      </c>
      <c r="E730">
        <v>409.02100000000002</v>
      </c>
      <c r="F730">
        <v>0</v>
      </c>
      <c r="G730">
        <v>1.0962899999999999E-2</v>
      </c>
      <c r="H730">
        <v>0.98700699999999997</v>
      </c>
      <c r="I730">
        <v>0</v>
      </c>
      <c r="U730">
        <f>_xlfn.STDEV.P(B679:B728)</f>
        <v>2.2255343021396041</v>
      </c>
      <c r="V730">
        <f>_xlfn.STDEV.P(C679:C728)</f>
        <v>2.2404797286295679</v>
      </c>
    </row>
    <row r="731" spans="1:25" x14ac:dyDescent="0.25">
      <c r="A731" t="s">
        <v>99</v>
      </c>
      <c r="B731">
        <v>943.02700000000004</v>
      </c>
      <c r="C731">
        <v>940.99199999999996</v>
      </c>
      <c r="D731">
        <v>877.50300000000004</v>
      </c>
      <c r="E731">
        <v>407.88</v>
      </c>
      <c r="F731">
        <v>0</v>
      </c>
      <c r="G731">
        <v>1.08579E-2</v>
      </c>
      <c r="H731">
        <v>0.98101899999999997</v>
      </c>
      <c r="I731">
        <v>0</v>
      </c>
    </row>
    <row r="732" spans="1:25" x14ac:dyDescent="0.25">
      <c r="A732" t="s">
        <v>99</v>
      </c>
      <c r="B732">
        <v>942.28</v>
      </c>
      <c r="C732">
        <v>939.62300000000005</v>
      </c>
      <c r="D732">
        <v>877.35500000000002</v>
      </c>
      <c r="E732">
        <v>409.62400000000002</v>
      </c>
      <c r="F732">
        <v>0</v>
      </c>
      <c r="G732">
        <v>1.0870400000000001E-2</v>
      </c>
      <c r="H732">
        <v>0.99500999999999995</v>
      </c>
      <c r="I732">
        <v>0</v>
      </c>
    </row>
    <row r="733" spans="1:25" x14ac:dyDescent="0.25">
      <c r="A733" t="s">
        <v>99</v>
      </c>
      <c r="B733">
        <v>939.697</v>
      </c>
      <c r="C733">
        <v>937.39200000000005</v>
      </c>
      <c r="D733">
        <v>875.154</v>
      </c>
      <c r="E733">
        <v>407.60899999999998</v>
      </c>
      <c r="F733">
        <v>0</v>
      </c>
      <c r="G733">
        <v>1.08644E-2</v>
      </c>
      <c r="H733">
        <v>0.99262600000000001</v>
      </c>
      <c r="I733">
        <v>0</v>
      </c>
    </row>
    <row r="734" spans="1:25" x14ac:dyDescent="0.25">
      <c r="A734" t="s">
        <v>99</v>
      </c>
      <c r="B734">
        <v>942.24800000000005</v>
      </c>
      <c r="C734">
        <v>939.98599999999999</v>
      </c>
      <c r="D734">
        <v>876.89499999999998</v>
      </c>
      <c r="E734">
        <v>407.77300000000002</v>
      </c>
      <c r="F734">
        <v>0</v>
      </c>
      <c r="G734">
        <v>1.0857E-2</v>
      </c>
      <c r="H734">
        <v>0.99491099999999999</v>
      </c>
      <c r="I734">
        <v>0</v>
      </c>
    </row>
    <row r="735" spans="1:25" x14ac:dyDescent="0.25">
      <c r="A735" t="s">
        <v>99</v>
      </c>
      <c r="B735">
        <v>942.79600000000005</v>
      </c>
      <c r="C735">
        <v>939.85900000000004</v>
      </c>
      <c r="D735">
        <v>877.29499999999996</v>
      </c>
      <c r="E735">
        <v>408.404</v>
      </c>
      <c r="F735">
        <v>0</v>
      </c>
      <c r="G735">
        <v>1.0858400000000001E-2</v>
      </c>
      <c r="H735">
        <v>0.98101899999999997</v>
      </c>
      <c r="I735">
        <v>0</v>
      </c>
    </row>
    <row r="736" spans="1:25" x14ac:dyDescent="0.25">
      <c r="A736" t="s">
        <v>99</v>
      </c>
      <c r="B736">
        <v>943.14499999999998</v>
      </c>
      <c r="C736">
        <v>940.33199999999999</v>
      </c>
      <c r="D736">
        <v>877.30700000000002</v>
      </c>
      <c r="E736">
        <v>407.78899999999999</v>
      </c>
      <c r="F736">
        <v>0</v>
      </c>
      <c r="G736">
        <v>1.08915E-2</v>
      </c>
      <c r="H736">
        <v>0.98986099999999999</v>
      </c>
      <c r="I736">
        <v>0</v>
      </c>
    </row>
    <row r="737" spans="1:9" x14ac:dyDescent="0.25">
      <c r="A737" t="s">
        <v>99</v>
      </c>
      <c r="B737">
        <v>940.096</v>
      </c>
      <c r="C737">
        <v>937.08299999999997</v>
      </c>
      <c r="D737">
        <v>875.08699999999999</v>
      </c>
      <c r="E737">
        <v>407.62299999999999</v>
      </c>
      <c r="F737">
        <v>0</v>
      </c>
      <c r="G737">
        <v>1.0871799999999999E-2</v>
      </c>
      <c r="H737">
        <v>0.98101899999999997</v>
      </c>
      <c r="I737">
        <v>0</v>
      </c>
    </row>
    <row r="738" spans="1:9" x14ac:dyDescent="0.25">
      <c r="A738" t="s">
        <v>99</v>
      </c>
      <c r="B738">
        <v>948.29700000000003</v>
      </c>
      <c r="C738">
        <v>945.85699999999997</v>
      </c>
      <c r="D738">
        <v>881.76099999999997</v>
      </c>
      <c r="E738">
        <v>411.81200000000001</v>
      </c>
      <c r="F738">
        <v>0</v>
      </c>
      <c r="G738">
        <v>1.0857199999999999E-2</v>
      </c>
      <c r="H738">
        <v>0.99473400000000001</v>
      </c>
      <c r="I738">
        <v>0</v>
      </c>
    </row>
    <row r="739" spans="1:9" x14ac:dyDescent="0.25">
      <c r="A739" t="s">
        <v>99</v>
      </c>
      <c r="B739">
        <v>941.87199999999996</v>
      </c>
      <c r="C739">
        <v>939.03700000000003</v>
      </c>
      <c r="D739">
        <v>876.61</v>
      </c>
      <c r="E739">
        <v>407.61900000000003</v>
      </c>
      <c r="F739">
        <v>0</v>
      </c>
      <c r="G739">
        <v>1.08661E-2</v>
      </c>
      <c r="H739">
        <v>0.98649900000000001</v>
      </c>
      <c r="I739">
        <v>0</v>
      </c>
    </row>
    <row r="740" spans="1:9" x14ac:dyDescent="0.25">
      <c r="A740" t="s">
        <v>99</v>
      </c>
      <c r="B740">
        <v>940.04399999999998</v>
      </c>
      <c r="C740">
        <v>937.57</v>
      </c>
      <c r="D740">
        <v>875.52499999999998</v>
      </c>
      <c r="E740">
        <v>407.99900000000002</v>
      </c>
      <c r="F740">
        <v>0</v>
      </c>
      <c r="G740">
        <v>1.1106599999999999E-2</v>
      </c>
      <c r="H740">
        <v>0.98144200000000004</v>
      </c>
      <c r="I740">
        <v>0</v>
      </c>
    </row>
    <row r="741" spans="1:9" x14ac:dyDescent="0.25">
      <c r="A741" t="s">
        <v>99</v>
      </c>
      <c r="B741">
        <v>942.81700000000001</v>
      </c>
      <c r="C741">
        <v>940.13199999999995</v>
      </c>
      <c r="D741">
        <v>877.428</v>
      </c>
      <c r="E741">
        <v>406.96800000000002</v>
      </c>
      <c r="F741">
        <v>0</v>
      </c>
      <c r="G741">
        <v>1.0858E-2</v>
      </c>
      <c r="H741">
        <v>0.99338599999999999</v>
      </c>
      <c r="I741">
        <v>0</v>
      </c>
    </row>
    <row r="742" spans="1:9" x14ac:dyDescent="0.25">
      <c r="A742" t="s">
        <v>99</v>
      </c>
      <c r="B742">
        <v>942.00400000000002</v>
      </c>
      <c r="C742">
        <v>939.34400000000005</v>
      </c>
      <c r="D742">
        <v>876.32899999999995</v>
      </c>
      <c r="E742">
        <v>407.99700000000001</v>
      </c>
      <c r="F742">
        <v>0</v>
      </c>
      <c r="G742">
        <v>1.08599E-2</v>
      </c>
      <c r="H742">
        <v>0.99393900000000002</v>
      </c>
      <c r="I742">
        <v>0</v>
      </c>
    </row>
    <row r="743" spans="1:9" x14ac:dyDescent="0.25">
      <c r="A743" t="s">
        <v>99</v>
      </c>
      <c r="B743">
        <v>942.05499999999995</v>
      </c>
      <c r="C743">
        <v>939.03099999999995</v>
      </c>
      <c r="D743">
        <v>876.73599999999999</v>
      </c>
      <c r="E743">
        <v>407.339</v>
      </c>
      <c r="F743">
        <v>0</v>
      </c>
      <c r="G743">
        <v>1.0871799999999999E-2</v>
      </c>
      <c r="H743">
        <v>0.98267499999999997</v>
      </c>
      <c r="I743">
        <v>0</v>
      </c>
    </row>
    <row r="744" spans="1:9" x14ac:dyDescent="0.25">
      <c r="A744" t="s">
        <v>99</v>
      </c>
      <c r="B744">
        <v>945.01800000000003</v>
      </c>
      <c r="C744">
        <v>942.53399999999999</v>
      </c>
      <c r="D744">
        <v>879.45399999999995</v>
      </c>
      <c r="E744">
        <v>410.084</v>
      </c>
      <c r="F744">
        <v>0</v>
      </c>
      <c r="G744">
        <v>1.0865700000000001E-2</v>
      </c>
      <c r="H744">
        <v>0.99155099999999996</v>
      </c>
      <c r="I744">
        <v>0</v>
      </c>
    </row>
    <row r="745" spans="1:9" x14ac:dyDescent="0.25">
      <c r="A745" t="s">
        <v>99</v>
      </c>
      <c r="B745">
        <v>941.46199999999999</v>
      </c>
      <c r="C745">
        <v>938.83399999999995</v>
      </c>
      <c r="D745">
        <v>875.56700000000001</v>
      </c>
      <c r="E745">
        <v>406.85599999999999</v>
      </c>
      <c r="F745">
        <v>0</v>
      </c>
      <c r="G745">
        <v>1.11926E-2</v>
      </c>
      <c r="H745">
        <v>0.99503699999999995</v>
      </c>
      <c r="I745">
        <v>0</v>
      </c>
    </row>
    <row r="746" spans="1:9" x14ac:dyDescent="0.25">
      <c r="A746" t="s">
        <v>99</v>
      </c>
      <c r="B746">
        <v>943.96900000000005</v>
      </c>
      <c r="C746">
        <v>941.66399999999999</v>
      </c>
      <c r="D746">
        <v>878.63900000000001</v>
      </c>
      <c r="E746">
        <v>410.399</v>
      </c>
      <c r="F746">
        <v>0</v>
      </c>
      <c r="G746">
        <v>1.0856899999999999E-2</v>
      </c>
      <c r="H746">
        <v>0.98826400000000003</v>
      </c>
      <c r="I746">
        <v>0</v>
      </c>
    </row>
    <row r="747" spans="1:9" x14ac:dyDescent="0.25">
      <c r="A747" t="s">
        <v>99</v>
      </c>
      <c r="B747">
        <v>942.10199999999998</v>
      </c>
      <c r="C747">
        <v>939.76400000000001</v>
      </c>
      <c r="D747">
        <v>876.62400000000002</v>
      </c>
      <c r="E747">
        <v>408.15499999999997</v>
      </c>
      <c r="F747">
        <v>0</v>
      </c>
      <c r="G747">
        <v>1.09625E-2</v>
      </c>
      <c r="H747">
        <v>0.99250000000000005</v>
      </c>
      <c r="I747">
        <v>0</v>
      </c>
    </row>
    <row r="748" spans="1:9" x14ac:dyDescent="0.25">
      <c r="A748" t="s">
        <v>99</v>
      </c>
      <c r="B748">
        <v>940.08</v>
      </c>
      <c r="C748">
        <v>937.88099999999997</v>
      </c>
      <c r="D748">
        <v>875.18600000000004</v>
      </c>
      <c r="E748">
        <v>406.935</v>
      </c>
      <c r="F748">
        <v>0</v>
      </c>
      <c r="G748">
        <v>1.08646E-2</v>
      </c>
      <c r="H748">
        <v>0.98696600000000001</v>
      </c>
      <c r="I748">
        <v>0</v>
      </c>
    </row>
    <row r="749" spans="1:9" x14ac:dyDescent="0.25">
      <c r="A749" t="s">
        <v>99</v>
      </c>
      <c r="B749">
        <v>943.36599999999999</v>
      </c>
      <c r="C749">
        <v>941.13800000000003</v>
      </c>
      <c r="D749">
        <v>877.69100000000003</v>
      </c>
      <c r="E749">
        <v>409.39100000000002</v>
      </c>
      <c r="F749">
        <v>0</v>
      </c>
      <c r="G749">
        <v>1.0873499999999999E-2</v>
      </c>
      <c r="H749">
        <v>0.98101899999999997</v>
      </c>
      <c r="I749">
        <v>0</v>
      </c>
    </row>
    <row r="750" spans="1:9" x14ac:dyDescent="0.25">
      <c r="A750" t="s">
        <v>99</v>
      </c>
      <c r="B750">
        <v>941.84900000000005</v>
      </c>
      <c r="C750">
        <v>939.06</v>
      </c>
      <c r="D750">
        <v>876.38300000000004</v>
      </c>
      <c r="E750">
        <v>407.34500000000003</v>
      </c>
      <c r="F750">
        <v>0</v>
      </c>
      <c r="G750">
        <v>1.0924E-2</v>
      </c>
      <c r="H750">
        <v>0.98101899999999997</v>
      </c>
      <c r="I750">
        <v>0</v>
      </c>
    </row>
    <row r="751" spans="1:9" x14ac:dyDescent="0.25">
      <c r="A751" t="s">
        <v>99</v>
      </c>
      <c r="B751">
        <v>946.96900000000005</v>
      </c>
      <c r="C751">
        <v>944.303</v>
      </c>
      <c r="D751">
        <v>880.53899999999999</v>
      </c>
      <c r="E751">
        <v>410.322</v>
      </c>
      <c r="F751">
        <v>0</v>
      </c>
      <c r="G751">
        <v>1.08614E-2</v>
      </c>
      <c r="H751">
        <v>0.98101899999999997</v>
      </c>
      <c r="I751">
        <v>0</v>
      </c>
    </row>
    <row r="752" spans="1:9" x14ac:dyDescent="0.25">
      <c r="A752" t="s">
        <v>99</v>
      </c>
      <c r="B752">
        <v>942.221</v>
      </c>
      <c r="C752">
        <v>939.48099999999999</v>
      </c>
      <c r="D752">
        <v>876.77099999999996</v>
      </c>
      <c r="E752">
        <v>408.77</v>
      </c>
      <c r="F752">
        <v>0</v>
      </c>
      <c r="G752">
        <v>1.0877400000000001E-2</v>
      </c>
      <c r="H752">
        <v>0.99458800000000003</v>
      </c>
      <c r="I752">
        <v>0</v>
      </c>
    </row>
    <row r="753" spans="1:9" x14ac:dyDescent="0.25">
      <c r="A753" t="s">
        <v>99</v>
      </c>
      <c r="B753">
        <v>941.274</v>
      </c>
      <c r="C753">
        <v>938.75099999999998</v>
      </c>
      <c r="D753">
        <v>876.524</v>
      </c>
      <c r="E753">
        <v>407.80200000000002</v>
      </c>
      <c r="F753">
        <v>0</v>
      </c>
      <c r="G753">
        <v>1.1007100000000001E-2</v>
      </c>
      <c r="H753">
        <v>0.99505200000000005</v>
      </c>
      <c r="I753">
        <v>0</v>
      </c>
    </row>
    <row r="754" spans="1:9" x14ac:dyDescent="0.25">
      <c r="A754" t="s">
        <v>99</v>
      </c>
      <c r="B754">
        <v>942.83500000000004</v>
      </c>
      <c r="C754">
        <v>940.24300000000005</v>
      </c>
      <c r="D754">
        <v>877.85699999999997</v>
      </c>
      <c r="E754">
        <v>408.60599999999999</v>
      </c>
      <c r="F754">
        <v>0</v>
      </c>
      <c r="G754">
        <v>1.0869E-2</v>
      </c>
      <c r="H754">
        <v>0.98101899999999997</v>
      </c>
      <c r="I754">
        <v>0</v>
      </c>
    </row>
    <row r="755" spans="1:9" x14ac:dyDescent="0.25">
      <c r="A755" t="s">
        <v>99</v>
      </c>
      <c r="B755">
        <v>942.30700000000002</v>
      </c>
      <c r="C755">
        <v>939.60400000000004</v>
      </c>
      <c r="D755">
        <v>877.27099999999996</v>
      </c>
      <c r="E755">
        <v>407.61200000000002</v>
      </c>
      <c r="F755">
        <v>0</v>
      </c>
      <c r="G755">
        <v>1.0869200000000001E-2</v>
      </c>
      <c r="H755">
        <v>0.99377800000000005</v>
      </c>
      <c r="I755">
        <v>0</v>
      </c>
    </row>
    <row r="756" spans="1:9" x14ac:dyDescent="0.25">
      <c r="A756" t="s">
        <v>99</v>
      </c>
      <c r="B756">
        <v>941.17700000000002</v>
      </c>
      <c r="C756">
        <v>938.15800000000002</v>
      </c>
      <c r="D756">
        <v>875.22299999999996</v>
      </c>
      <c r="E756">
        <v>407.55599999999998</v>
      </c>
      <c r="F756">
        <v>0</v>
      </c>
      <c r="G756">
        <v>1.08577E-2</v>
      </c>
      <c r="H756">
        <v>0.98101899999999997</v>
      </c>
      <c r="I756">
        <v>0</v>
      </c>
    </row>
    <row r="757" spans="1:9" x14ac:dyDescent="0.25">
      <c r="A757" t="s">
        <v>99</v>
      </c>
      <c r="B757">
        <v>947.38099999999997</v>
      </c>
      <c r="C757">
        <v>944.31899999999996</v>
      </c>
      <c r="D757">
        <v>881.30399999999997</v>
      </c>
      <c r="E757">
        <v>409.73899999999998</v>
      </c>
      <c r="F757">
        <v>0</v>
      </c>
      <c r="G757">
        <v>1.0927299999999999E-2</v>
      </c>
      <c r="H757">
        <v>0.98436699999999999</v>
      </c>
      <c r="I757">
        <v>0</v>
      </c>
    </row>
    <row r="758" spans="1:9" x14ac:dyDescent="0.25">
      <c r="A758" t="s">
        <v>99</v>
      </c>
      <c r="B758">
        <v>940.72299999999996</v>
      </c>
      <c r="C758">
        <v>938.14700000000005</v>
      </c>
      <c r="D758">
        <v>875.84799999999996</v>
      </c>
      <c r="E758">
        <v>407.95800000000003</v>
      </c>
      <c r="F758">
        <v>0</v>
      </c>
      <c r="G758">
        <v>1.08597E-2</v>
      </c>
      <c r="H758">
        <v>0.99447700000000006</v>
      </c>
      <c r="I758">
        <v>0</v>
      </c>
    </row>
    <row r="759" spans="1:9" x14ac:dyDescent="0.25">
      <c r="A759" t="s">
        <v>99</v>
      </c>
      <c r="B759">
        <v>940.24300000000005</v>
      </c>
      <c r="C759">
        <v>937.47900000000004</v>
      </c>
      <c r="D759">
        <v>874.19899999999996</v>
      </c>
      <c r="E759">
        <v>406.74900000000002</v>
      </c>
      <c r="F759">
        <v>0</v>
      </c>
      <c r="G759">
        <v>1.0875599999999999E-2</v>
      </c>
      <c r="H759">
        <v>0.99141000000000001</v>
      </c>
      <c r="I759">
        <v>0</v>
      </c>
    </row>
    <row r="760" spans="1:9" x14ac:dyDescent="0.25">
      <c r="A760" t="s">
        <v>99</v>
      </c>
      <c r="B760">
        <v>944.654</v>
      </c>
      <c r="C760">
        <v>941.32600000000002</v>
      </c>
      <c r="D760">
        <v>877.83600000000001</v>
      </c>
      <c r="E760">
        <v>408.14</v>
      </c>
      <c r="F760">
        <v>0</v>
      </c>
      <c r="G760">
        <v>1.0857E-2</v>
      </c>
      <c r="H760">
        <v>0.98753100000000005</v>
      </c>
      <c r="I760">
        <v>0</v>
      </c>
    </row>
    <row r="761" spans="1:9" x14ac:dyDescent="0.25">
      <c r="A761" t="s">
        <v>99</v>
      </c>
      <c r="B761">
        <v>941.00099999999998</v>
      </c>
      <c r="C761">
        <v>938.65499999999997</v>
      </c>
      <c r="D761">
        <v>876.56</v>
      </c>
      <c r="E761">
        <v>407.88400000000001</v>
      </c>
      <c r="F761">
        <v>0</v>
      </c>
      <c r="G761">
        <v>1.0913300000000001E-2</v>
      </c>
      <c r="H761">
        <v>0.99492899999999995</v>
      </c>
      <c r="I761">
        <v>0</v>
      </c>
    </row>
    <row r="762" spans="1:9" x14ac:dyDescent="0.25">
      <c r="A762" t="s">
        <v>99</v>
      </c>
      <c r="B762">
        <v>942.87599999999998</v>
      </c>
      <c r="C762">
        <v>940.31399999999996</v>
      </c>
      <c r="D762">
        <v>876.45299999999997</v>
      </c>
      <c r="E762">
        <v>408.38</v>
      </c>
      <c r="F762">
        <v>0</v>
      </c>
      <c r="G762">
        <v>1.09091E-2</v>
      </c>
      <c r="H762">
        <v>0.99415900000000001</v>
      </c>
      <c r="I762">
        <v>0</v>
      </c>
    </row>
    <row r="763" spans="1:9" x14ac:dyDescent="0.25">
      <c r="A763" t="s">
        <v>99</v>
      </c>
      <c r="B763">
        <v>942.22400000000005</v>
      </c>
      <c r="C763">
        <v>939.63800000000003</v>
      </c>
      <c r="D763">
        <v>876.74900000000002</v>
      </c>
      <c r="E763">
        <v>408.827</v>
      </c>
      <c r="F763">
        <v>0</v>
      </c>
      <c r="G763">
        <v>1.0859000000000001E-2</v>
      </c>
      <c r="H763">
        <v>0.98101899999999997</v>
      </c>
      <c r="I763">
        <v>0</v>
      </c>
    </row>
    <row r="764" spans="1:9" x14ac:dyDescent="0.25">
      <c r="A764" t="s">
        <v>99</v>
      </c>
      <c r="B764">
        <v>945.76700000000005</v>
      </c>
      <c r="C764">
        <v>943.048</v>
      </c>
      <c r="D764">
        <v>878.63</v>
      </c>
      <c r="E764">
        <v>408.935</v>
      </c>
      <c r="F764">
        <v>0</v>
      </c>
      <c r="G764">
        <v>1.0872400000000001E-2</v>
      </c>
      <c r="H764">
        <v>0.99463800000000002</v>
      </c>
      <c r="I764">
        <v>0</v>
      </c>
    </row>
    <row r="765" spans="1:9" x14ac:dyDescent="0.25">
      <c r="A765" t="s">
        <v>99</v>
      </c>
      <c r="B765">
        <v>942.28399999999999</v>
      </c>
      <c r="C765">
        <v>939.28700000000003</v>
      </c>
      <c r="D765">
        <v>876.72199999999998</v>
      </c>
      <c r="E765">
        <v>407.59</v>
      </c>
      <c r="F765">
        <v>0</v>
      </c>
      <c r="G765">
        <v>1.08576E-2</v>
      </c>
      <c r="H765">
        <v>0.99511300000000003</v>
      </c>
      <c r="I765">
        <v>0</v>
      </c>
    </row>
    <row r="766" spans="1:9" x14ac:dyDescent="0.25">
      <c r="A766" t="s">
        <v>99</v>
      </c>
      <c r="B766">
        <v>942.03700000000003</v>
      </c>
      <c r="C766">
        <v>939.34199999999998</v>
      </c>
      <c r="D766">
        <v>877.19500000000005</v>
      </c>
      <c r="E766">
        <v>408.21</v>
      </c>
      <c r="F766">
        <v>0</v>
      </c>
      <c r="G766">
        <v>1.0857E-2</v>
      </c>
      <c r="H766">
        <v>0.98101899999999997</v>
      </c>
      <c r="I766">
        <v>0</v>
      </c>
    </row>
    <row r="767" spans="1:9" x14ac:dyDescent="0.25">
      <c r="A767" t="s">
        <v>99</v>
      </c>
      <c r="B767">
        <v>942.26499999999999</v>
      </c>
      <c r="C767">
        <v>939.53300000000002</v>
      </c>
      <c r="D767">
        <v>876.58900000000006</v>
      </c>
      <c r="E767">
        <v>407.65800000000002</v>
      </c>
      <c r="F767">
        <v>0</v>
      </c>
      <c r="G767">
        <v>1.1075099999999999E-2</v>
      </c>
      <c r="H767">
        <v>0.98101899999999997</v>
      </c>
      <c r="I767">
        <v>0</v>
      </c>
    </row>
    <row r="768" spans="1:9" x14ac:dyDescent="0.25">
      <c r="A768" t="s">
        <v>99</v>
      </c>
      <c r="B768">
        <v>943.16899999999998</v>
      </c>
      <c r="C768">
        <v>940.09400000000005</v>
      </c>
      <c r="D768">
        <v>876.93200000000002</v>
      </c>
      <c r="E768">
        <v>408.28</v>
      </c>
      <c r="F768">
        <v>0</v>
      </c>
      <c r="G768">
        <v>1.0865E-2</v>
      </c>
      <c r="H768">
        <v>0.98101899999999997</v>
      </c>
      <c r="I768">
        <v>0</v>
      </c>
    </row>
    <row r="769" spans="1:25" x14ac:dyDescent="0.25">
      <c r="A769" t="s">
        <v>99</v>
      </c>
      <c r="B769">
        <v>942.02</v>
      </c>
      <c r="C769">
        <v>939.726</v>
      </c>
      <c r="D769">
        <v>875.96100000000001</v>
      </c>
      <c r="E769">
        <v>407.93799999999999</v>
      </c>
      <c r="F769">
        <v>0</v>
      </c>
      <c r="G769">
        <v>1.08614E-2</v>
      </c>
      <c r="H769">
        <v>0.98101899999999997</v>
      </c>
      <c r="I769">
        <v>0</v>
      </c>
    </row>
    <row r="770" spans="1:25" x14ac:dyDescent="0.25">
      <c r="A770" t="s">
        <v>99</v>
      </c>
      <c r="B770">
        <v>946.59699999999998</v>
      </c>
      <c r="C770">
        <v>943.71799999999996</v>
      </c>
      <c r="D770">
        <v>880.10900000000004</v>
      </c>
      <c r="E770">
        <v>409.33499999999998</v>
      </c>
      <c r="F770">
        <v>0</v>
      </c>
      <c r="G770">
        <v>1.08577E-2</v>
      </c>
      <c r="H770">
        <v>0.98792000000000002</v>
      </c>
      <c r="I770">
        <v>0</v>
      </c>
    </row>
    <row r="771" spans="1:25" x14ac:dyDescent="0.25">
      <c r="A771" t="s">
        <v>99</v>
      </c>
      <c r="B771">
        <v>943.25</v>
      </c>
      <c r="C771">
        <v>940.34299999999996</v>
      </c>
      <c r="D771">
        <v>877.15300000000002</v>
      </c>
      <c r="E771">
        <v>407.041</v>
      </c>
      <c r="F771">
        <v>0</v>
      </c>
      <c r="G771">
        <v>1.0857500000000001E-2</v>
      </c>
      <c r="H771">
        <v>0.994896</v>
      </c>
      <c r="I771">
        <v>0</v>
      </c>
    </row>
    <row r="772" spans="1:25" x14ac:dyDescent="0.25">
      <c r="A772" t="s">
        <v>99</v>
      </c>
      <c r="B772">
        <v>941.91099999999994</v>
      </c>
      <c r="C772">
        <v>939.71900000000005</v>
      </c>
      <c r="D772">
        <v>876.16899999999998</v>
      </c>
      <c r="E772">
        <v>407.17899999999997</v>
      </c>
      <c r="F772">
        <v>0</v>
      </c>
      <c r="G772">
        <v>1.0860099999999999E-2</v>
      </c>
      <c r="H772">
        <v>0.98545000000000005</v>
      </c>
      <c r="I772">
        <v>0</v>
      </c>
    </row>
    <row r="773" spans="1:25" x14ac:dyDescent="0.25">
      <c r="A773" t="s">
        <v>99</v>
      </c>
      <c r="B773">
        <v>942.78399999999999</v>
      </c>
      <c r="C773">
        <v>939.70799999999997</v>
      </c>
      <c r="D773">
        <v>876.50800000000004</v>
      </c>
      <c r="E773">
        <v>409.28</v>
      </c>
      <c r="F773">
        <v>0</v>
      </c>
      <c r="G773">
        <v>1.08685E-2</v>
      </c>
      <c r="H773">
        <v>0.991564</v>
      </c>
      <c r="I773">
        <v>0</v>
      </c>
    </row>
    <row r="774" spans="1:25" x14ac:dyDescent="0.25">
      <c r="A774" t="s">
        <v>99</v>
      </c>
      <c r="B774">
        <v>941.29</v>
      </c>
      <c r="C774">
        <v>938.625</v>
      </c>
      <c r="D774">
        <v>875.09</v>
      </c>
      <c r="E774">
        <v>407.28</v>
      </c>
      <c r="F774">
        <v>0</v>
      </c>
      <c r="G774">
        <v>1.0889599999999999E-2</v>
      </c>
      <c r="H774">
        <v>0.98101799999999995</v>
      </c>
      <c r="I774">
        <v>0</v>
      </c>
    </row>
    <row r="775" spans="1:25" x14ac:dyDescent="0.25">
      <c r="A775" t="s">
        <v>99</v>
      </c>
      <c r="B775">
        <v>940.06700000000001</v>
      </c>
      <c r="C775">
        <v>937.52200000000005</v>
      </c>
      <c r="D775">
        <v>875.06700000000001</v>
      </c>
      <c r="E775">
        <v>407.096</v>
      </c>
      <c r="F775">
        <v>0</v>
      </c>
      <c r="G775">
        <v>1.08571E-2</v>
      </c>
      <c r="H775">
        <v>0.98658500000000005</v>
      </c>
      <c r="I775">
        <v>0</v>
      </c>
    </row>
    <row r="776" spans="1:25" x14ac:dyDescent="0.25">
      <c r="A776" t="s">
        <v>99</v>
      </c>
      <c r="B776">
        <v>942.36</v>
      </c>
      <c r="C776">
        <v>939.88900000000001</v>
      </c>
      <c r="D776">
        <v>877.22799999999995</v>
      </c>
      <c r="E776">
        <v>407.6</v>
      </c>
      <c r="F776">
        <v>0</v>
      </c>
      <c r="G776">
        <v>1.0857E-2</v>
      </c>
      <c r="H776">
        <v>0.99290299999999998</v>
      </c>
      <c r="I776">
        <v>0</v>
      </c>
    </row>
    <row r="777" spans="1:25" x14ac:dyDescent="0.25">
      <c r="A777" t="s">
        <v>99</v>
      </c>
      <c r="B777">
        <v>947.12800000000004</v>
      </c>
      <c r="C777">
        <v>944.38199999999995</v>
      </c>
      <c r="D777">
        <v>880.90599999999995</v>
      </c>
      <c r="E777">
        <v>410.53199999999998</v>
      </c>
      <c r="F777">
        <v>0</v>
      </c>
      <c r="G777">
        <v>1.08615E-2</v>
      </c>
      <c r="H777">
        <v>0.98825200000000002</v>
      </c>
      <c r="I777">
        <v>0</v>
      </c>
    </row>
    <row r="778" spans="1:25" x14ac:dyDescent="0.25">
      <c r="A778" t="s">
        <v>99</v>
      </c>
      <c r="B778">
        <v>944.78800000000001</v>
      </c>
      <c r="C778">
        <v>941.90800000000002</v>
      </c>
      <c r="D778">
        <v>878.68</v>
      </c>
      <c r="E778">
        <v>410.255</v>
      </c>
      <c r="F778">
        <v>0</v>
      </c>
      <c r="G778">
        <v>1.0857800000000001E-2</v>
      </c>
      <c r="H778">
        <v>0.98101899999999997</v>
      </c>
      <c r="I778">
        <v>0</v>
      </c>
    </row>
    <row r="779" spans="1:25" x14ac:dyDescent="0.25">
      <c r="A779" t="s">
        <v>99</v>
      </c>
      <c r="B779">
        <v>946.77</v>
      </c>
      <c r="C779">
        <v>944.15700000000004</v>
      </c>
      <c r="D779">
        <v>880.77599999999995</v>
      </c>
      <c r="E779">
        <v>409.738</v>
      </c>
      <c r="F779">
        <v>0</v>
      </c>
      <c r="G779">
        <v>1.08638E-2</v>
      </c>
      <c r="H779">
        <v>0.99375199999999997</v>
      </c>
      <c r="I779">
        <v>0</v>
      </c>
    </row>
    <row r="780" spans="1:25" x14ac:dyDescent="0.25">
      <c r="A780" t="s">
        <v>99</v>
      </c>
      <c r="B780">
        <v>946.49</v>
      </c>
      <c r="C780">
        <v>944.221</v>
      </c>
      <c r="D780">
        <v>881.08299999999997</v>
      </c>
      <c r="E780">
        <v>410.92500000000001</v>
      </c>
      <c r="F780">
        <v>0</v>
      </c>
      <c r="G780">
        <v>1.08577E-2</v>
      </c>
      <c r="H780">
        <v>0.98914199999999997</v>
      </c>
      <c r="I780">
        <v>0</v>
      </c>
    </row>
    <row r="781" spans="1:25" x14ac:dyDescent="0.25">
      <c r="A781" t="s">
        <v>99</v>
      </c>
      <c r="B781">
        <v>944.96400000000006</v>
      </c>
      <c r="C781">
        <v>942.38900000000001</v>
      </c>
      <c r="D781">
        <v>880.12900000000002</v>
      </c>
      <c r="E781">
        <v>410.86500000000001</v>
      </c>
      <c r="F781">
        <v>0</v>
      </c>
      <c r="G781">
        <v>1.0862500000000001E-2</v>
      </c>
      <c r="H781">
        <v>0.99486200000000002</v>
      </c>
      <c r="I781">
        <v>0</v>
      </c>
    </row>
    <row r="782" spans="1:25" x14ac:dyDescent="0.25">
      <c r="A782" t="s">
        <v>99</v>
      </c>
      <c r="B782">
        <v>947.92700000000002</v>
      </c>
      <c r="C782">
        <v>945.37300000000005</v>
      </c>
      <c r="D782">
        <v>882.06</v>
      </c>
      <c r="E782">
        <v>409.94400000000002</v>
      </c>
      <c r="F782">
        <v>0</v>
      </c>
      <c r="G782">
        <v>1.08571E-2</v>
      </c>
      <c r="H782">
        <v>0.99018600000000001</v>
      </c>
      <c r="I782">
        <v>0</v>
      </c>
    </row>
    <row r="783" spans="1:25" x14ac:dyDescent="0.25">
      <c r="A783" t="s">
        <v>99</v>
      </c>
      <c r="B783">
        <v>950.322</v>
      </c>
      <c r="C783">
        <v>947.899</v>
      </c>
      <c r="D783">
        <v>884.19799999999998</v>
      </c>
      <c r="E783">
        <v>411.935</v>
      </c>
      <c r="F783">
        <v>0</v>
      </c>
      <c r="G783">
        <v>1.0856899999999999E-2</v>
      </c>
      <c r="H783">
        <v>0.99027100000000001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944.87900000000002</v>
      </c>
      <c r="C784">
        <v>942.33100000000002</v>
      </c>
      <c r="D784">
        <v>879.23400000000004</v>
      </c>
      <c r="E784">
        <v>409.12599999999998</v>
      </c>
      <c r="F784">
        <v>0</v>
      </c>
      <c r="G784">
        <v>1.09175E-2</v>
      </c>
      <c r="H784">
        <v>0.99476600000000004</v>
      </c>
      <c r="I784">
        <v>0</v>
      </c>
      <c r="R784">
        <f>AVERAGE(B735:B784)</f>
        <v>943.31852000000003</v>
      </c>
      <c r="S784">
        <f>AVERAGE(C735:C784)</f>
        <v>940.65503999999976</v>
      </c>
      <c r="U784">
        <f>_xlfn.VAR.P(B735:B784)</f>
        <v>5.8555359696000275</v>
      </c>
      <c r="V784">
        <f>_xlfn.VAR.P(C735:C784)</f>
        <v>5.9240595983999791</v>
      </c>
      <c r="X784">
        <f>1.96*SQRT(U784)/50</f>
        <v>9.4857001809703995E-2</v>
      </c>
      <c r="Y784">
        <f>1.96*SQRT(V784)/50</f>
        <v>9.5410413170079839E-2</v>
      </c>
    </row>
    <row r="785" spans="1:9" x14ac:dyDescent="0.25">
      <c r="A785" t="s">
        <v>99</v>
      </c>
      <c r="B785">
        <v>47515.068599999999</v>
      </c>
      <c r="C785" t="s">
        <v>37</v>
      </c>
    </row>
    <row r="786" spans="1:9" x14ac:dyDescent="0.25">
      <c r="A786" t="s">
        <v>100</v>
      </c>
      <c r="B786">
        <v>846.05</v>
      </c>
      <c r="C786">
        <v>843.34</v>
      </c>
      <c r="D786">
        <v>781.54700000000003</v>
      </c>
      <c r="E786">
        <v>311.63</v>
      </c>
      <c r="F786">
        <v>0</v>
      </c>
      <c r="G786">
        <v>1.0862E-2</v>
      </c>
      <c r="H786">
        <v>0.99495100000000003</v>
      </c>
      <c r="I786">
        <v>0</v>
      </c>
    </row>
    <row r="787" spans="1:9" x14ac:dyDescent="0.25">
      <c r="A787" t="s">
        <v>100</v>
      </c>
      <c r="B787">
        <v>848.87099999999998</v>
      </c>
      <c r="C787">
        <v>846.02300000000002</v>
      </c>
      <c r="D787">
        <v>783.49</v>
      </c>
      <c r="E787">
        <v>313.67599999999999</v>
      </c>
      <c r="F787">
        <v>0</v>
      </c>
      <c r="G787">
        <v>1.08874E-2</v>
      </c>
      <c r="H787">
        <v>0.99360000000000004</v>
      </c>
      <c r="I787">
        <v>0</v>
      </c>
    </row>
    <row r="788" spans="1:9" x14ac:dyDescent="0.25">
      <c r="A788" t="s">
        <v>100</v>
      </c>
      <c r="B788">
        <v>848.44399999999996</v>
      </c>
      <c r="C788">
        <v>845.47299999999996</v>
      </c>
      <c r="D788">
        <v>782.21299999999997</v>
      </c>
      <c r="E788">
        <v>311.30099999999999</v>
      </c>
      <c r="F788">
        <v>0</v>
      </c>
      <c r="G788">
        <v>1.08769E-2</v>
      </c>
      <c r="H788">
        <v>0.98101899999999997</v>
      </c>
      <c r="I788">
        <v>0</v>
      </c>
    </row>
    <row r="789" spans="1:9" x14ac:dyDescent="0.25">
      <c r="A789" t="s">
        <v>100</v>
      </c>
      <c r="B789">
        <v>846.43399999999997</v>
      </c>
      <c r="C789">
        <v>844.29600000000005</v>
      </c>
      <c r="D789">
        <v>781.91600000000005</v>
      </c>
      <c r="E789">
        <v>311.41800000000001</v>
      </c>
      <c r="F789">
        <v>0</v>
      </c>
      <c r="G789">
        <v>1.0862500000000001E-2</v>
      </c>
      <c r="H789">
        <v>0.99510799999999999</v>
      </c>
      <c r="I789">
        <v>0</v>
      </c>
    </row>
    <row r="790" spans="1:9" x14ac:dyDescent="0.25">
      <c r="A790" t="s">
        <v>100</v>
      </c>
      <c r="B790">
        <v>846.21500000000003</v>
      </c>
      <c r="C790">
        <v>844.05399999999997</v>
      </c>
      <c r="D790">
        <v>782.41399999999999</v>
      </c>
      <c r="E790">
        <v>312.61799999999999</v>
      </c>
      <c r="F790">
        <v>0</v>
      </c>
      <c r="G790">
        <v>1.08637E-2</v>
      </c>
      <c r="H790">
        <v>0.99463699999999999</v>
      </c>
      <c r="I790">
        <v>0</v>
      </c>
    </row>
    <row r="791" spans="1:9" x14ac:dyDescent="0.25">
      <c r="A791" t="s">
        <v>100</v>
      </c>
      <c r="B791">
        <v>853.22299999999996</v>
      </c>
      <c r="C791">
        <v>850.21199999999999</v>
      </c>
      <c r="D791">
        <v>786.75199999999995</v>
      </c>
      <c r="E791">
        <v>314.95600000000002</v>
      </c>
      <c r="F791">
        <v>0</v>
      </c>
      <c r="G791">
        <v>1.08586E-2</v>
      </c>
      <c r="H791">
        <v>0.99498600000000004</v>
      </c>
      <c r="I791">
        <v>0</v>
      </c>
    </row>
    <row r="792" spans="1:9" x14ac:dyDescent="0.25">
      <c r="A792" t="s">
        <v>100</v>
      </c>
      <c r="B792">
        <v>848.43399999999997</v>
      </c>
      <c r="C792">
        <v>845.75599999999997</v>
      </c>
      <c r="D792">
        <v>782.73500000000001</v>
      </c>
      <c r="E792">
        <v>312.41300000000001</v>
      </c>
      <c r="F792">
        <v>0</v>
      </c>
      <c r="G792">
        <v>1.0863100000000001E-2</v>
      </c>
      <c r="H792">
        <v>0.98101899999999997</v>
      </c>
      <c r="I792">
        <v>0</v>
      </c>
    </row>
    <row r="793" spans="1:9" x14ac:dyDescent="0.25">
      <c r="A793" t="s">
        <v>100</v>
      </c>
      <c r="B793">
        <v>845.36699999999996</v>
      </c>
      <c r="C793">
        <v>842.68399999999997</v>
      </c>
      <c r="D793">
        <v>780.26</v>
      </c>
      <c r="E793">
        <v>311.46199999999999</v>
      </c>
      <c r="F793">
        <v>0</v>
      </c>
      <c r="G793">
        <v>1.08582E-2</v>
      </c>
      <c r="H793">
        <v>0.98101899999999997</v>
      </c>
      <c r="I793">
        <v>0</v>
      </c>
    </row>
    <row r="794" spans="1:9" x14ac:dyDescent="0.25">
      <c r="A794" t="s">
        <v>100</v>
      </c>
      <c r="B794">
        <v>849.77800000000002</v>
      </c>
      <c r="C794">
        <v>846.91899999999998</v>
      </c>
      <c r="D794">
        <v>783.95799999999997</v>
      </c>
      <c r="E794">
        <v>312.988</v>
      </c>
      <c r="F794">
        <v>0</v>
      </c>
      <c r="G794">
        <v>1.0860399999999999E-2</v>
      </c>
      <c r="H794">
        <v>0.99466500000000002</v>
      </c>
      <c r="I794">
        <v>0</v>
      </c>
    </row>
    <row r="795" spans="1:9" x14ac:dyDescent="0.25">
      <c r="A795" t="s">
        <v>100</v>
      </c>
      <c r="B795">
        <v>847.97900000000004</v>
      </c>
      <c r="C795">
        <v>845.11800000000005</v>
      </c>
      <c r="D795">
        <v>782.61699999999996</v>
      </c>
      <c r="E795">
        <v>312.10899999999998</v>
      </c>
      <c r="F795">
        <v>0</v>
      </c>
      <c r="G795">
        <v>1.08719E-2</v>
      </c>
      <c r="H795">
        <v>0.993475</v>
      </c>
      <c r="I795">
        <v>0</v>
      </c>
    </row>
    <row r="796" spans="1:9" x14ac:dyDescent="0.25">
      <c r="A796" t="s">
        <v>100</v>
      </c>
      <c r="B796">
        <v>846.33100000000002</v>
      </c>
      <c r="C796">
        <v>843.76099999999997</v>
      </c>
      <c r="D796">
        <v>781.39700000000005</v>
      </c>
      <c r="E796">
        <v>311.68299999999999</v>
      </c>
      <c r="F796">
        <v>0</v>
      </c>
      <c r="G796">
        <v>1.0861000000000001E-2</v>
      </c>
      <c r="H796">
        <v>0.98960800000000004</v>
      </c>
      <c r="I796">
        <v>0</v>
      </c>
    </row>
    <row r="797" spans="1:9" x14ac:dyDescent="0.25">
      <c r="A797" t="s">
        <v>100</v>
      </c>
      <c r="B797">
        <v>848.47500000000002</v>
      </c>
      <c r="C797">
        <v>846.322</v>
      </c>
      <c r="D797">
        <v>783.60699999999997</v>
      </c>
      <c r="E797">
        <v>312.899</v>
      </c>
      <c r="F797">
        <v>0</v>
      </c>
      <c r="G797">
        <v>1.08621E-2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851.99900000000002</v>
      </c>
      <c r="C798">
        <v>849.18299999999999</v>
      </c>
      <c r="D798">
        <v>786.07100000000003</v>
      </c>
      <c r="E798">
        <v>313.55900000000003</v>
      </c>
      <c r="F798">
        <v>0</v>
      </c>
      <c r="G798">
        <v>1.08615E-2</v>
      </c>
      <c r="H798">
        <v>0.99456999999999995</v>
      </c>
      <c r="I798">
        <v>0</v>
      </c>
    </row>
    <row r="799" spans="1:9" x14ac:dyDescent="0.25">
      <c r="A799" t="s">
        <v>100</v>
      </c>
      <c r="B799">
        <v>848.721</v>
      </c>
      <c r="C799">
        <v>846.10400000000004</v>
      </c>
      <c r="D799">
        <v>783.36800000000005</v>
      </c>
      <c r="E799">
        <v>312.08600000000001</v>
      </c>
      <c r="F799">
        <v>0</v>
      </c>
      <c r="G799">
        <v>1.0858E-2</v>
      </c>
      <c r="H799">
        <v>0.98101899999999997</v>
      </c>
      <c r="I799">
        <v>0</v>
      </c>
    </row>
    <row r="800" spans="1:9" x14ac:dyDescent="0.25">
      <c r="A800" t="s">
        <v>100</v>
      </c>
      <c r="B800">
        <v>845.14499999999998</v>
      </c>
      <c r="C800">
        <v>842.63699999999994</v>
      </c>
      <c r="D800">
        <v>780.04499999999996</v>
      </c>
      <c r="E800">
        <v>310.58100000000002</v>
      </c>
      <c r="F800">
        <v>0</v>
      </c>
      <c r="G800">
        <v>1.0871199999999999E-2</v>
      </c>
      <c r="H800">
        <v>0.99094199999999999</v>
      </c>
      <c r="I800">
        <v>0</v>
      </c>
    </row>
    <row r="801" spans="1:9" x14ac:dyDescent="0.25">
      <c r="A801" t="s">
        <v>100</v>
      </c>
      <c r="B801">
        <v>849.56</v>
      </c>
      <c r="C801">
        <v>846.96400000000006</v>
      </c>
      <c r="D801">
        <v>784.23099999999999</v>
      </c>
      <c r="E801">
        <v>312.387</v>
      </c>
      <c r="F801">
        <v>0</v>
      </c>
      <c r="G801">
        <v>1.0858700000000001E-2</v>
      </c>
      <c r="H801">
        <v>0.98101799999999995</v>
      </c>
      <c r="I801">
        <v>0</v>
      </c>
    </row>
    <row r="802" spans="1:9" x14ac:dyDescent="0.25">
      <c r="A802" t="s">
        <v>100</v>
      </c>
      <c r="B802">
        <v>847.86099999999999</v>
      </c>
      <c r="C802">
        <v>845.68899999999996</v>
      </c>
      <c r="D802">
        <v>783.08199999999999</v>
      </c>
      <c r="E802">
        <v>312.50799999999998</v>
      </c>
      <c r="F802">
        <v>0</v>
      </c>
      <c r="G802">
        <v>1.0876E-2</v>
      </c>
      <c r="H802">
        <v>0.98963599999999996</v>
      </c>
      <c r="I802">
        <v>0</v>
      </c>
    </row>
    <row r="803" spans="1:9" x14ac:dyDescent="0.25">
      <c r="A803" t="s">
        <v>100</v>
      </c>
      <c r="B803">
        <v>848.32299999999998</v>
      </c>
      <c r="C803">
        <v>845.45</v>
      </c>
      <c r="D803">
        <v>783.54600000000005</v>
      </c>
      <c r="E803">
        <v>312.91300000000001</v>
      </c>
      <c r="F803">
        <v>0</v>
      </c>
      <c r="G803">
        <v>1.08842E-2</v>
      </c>
      <c r="H803">
        <v>0.99327500000000002</v>
      </c>
      <c r="I803">
        <v>0</v>
      </c>
    </row>
    <row r="804" spans="1:9" x14ac:dyDescent="0.25">
      <c r="A804" t="s">
        <v>100</v>
      </c>
      <c r="B804">
        <v>844.93700000000001</v>
      </c>
      <c r="C804">
        <v>842.40800000000002</v>
      </c>
      <c r="D804">
        <v>779.81600000000003</v>
      </c>
      <c r="E804">
        <v>310.52499999999998</v>
      </c>
      <c r="F804">
        <v>0</v>
      </c>
      <c r="G804">
        <v>1.08681E-2</v>
      </c>
      <c r="H804">
        <v>0.98101899999999997</v>
      </c>
      <c r="I804">
        <v>0</v>
      </c>
    </row>
    <row r="805" spans="1:9" x14ac:dyDescent="0.25">
      <c r="A805" t="s">
        <v>100</v>
      </c>
      <c r="B805">
        <v>853.30100000000004</v>
      </c>
      <c r="C805">
        <v>850.85500000000002</v>
      </c>
      <c r="D805">
        <v>787.86599999999999</v>
      </c>
      <c r="E805">
        <v>315.47199999999998</v>
      </c>
      <c r="F805">
        <v>0</v>
      </c>
      <c r="G805">
        <v>1.0916500000000001E-2</v>
      </c>
      <c r="H805">
        <v>0.99248199999999998</v>
      </c>
      <c r="I805">
        <v>0</v>
      </c>
    </row>
    <row r="806" spans="1:9" x14ac:dyDescent="0.25">
      <c r="A806" t="s">
        <v>100</v>
      </c>
      <c r="B806">
        <v>847.38800000000003</v>
      </c>
      <c r="C806">
        <v>844.78200000000004</v>
      </c>
      <c r="D806">
        <v>781.72799999999995</v>
      </c>
      <c r="E806">
        <v>311.86200000000002</v>
      </c>
      <c r="F806">
        <v>0</v>
      </c>
      <c r="G806">
        <v>1.1027199999999999E-2</v>
      </c>
      <c r="H806">
        <v>0.98101899999999997</v>
      </c>
      <c r="I806">
        <v>0</v>
      </c>
    </row>
    <row r="807" spans="1:9" x14ac:dyDescent="0.25">
      <c r="A807" t="s">
        <v>100</v>
      </c>
      <c r="B807">
        <v>846.69799999999998</v>
      </c>
      <c r="C807">
        <v>844.09400000000005</v>
      </c>
      <c r="D807">
        <v>781.08</v>
      </c>
      <c r="E807">
        <v>311.18400000000003</v>
      </c>
      <c r="F807">
        <v>0</v>
      </c>
      <c r="G807">
        <v>1.08573E-2</v>
      </c>
      <c r="H807">
        <v>0.98101899999999997</v>
      </c>
      <c r="I807">
        <v>0</v>
      </c>
    </row>
    <row r="808" spans="1:9" x14ac:dyDescent="0.25">
      <c r="A808" t="s">
        <v>100</v>
      </c>
      <c r="B808">
        <v>848.505</v>
      </c>
      <c r="C808">
        <v>845.50300000000004</v>
      </c>
      <c r="D808">
        <v>783.41700000000003</v>
      </c>
      <c r="E808">
        <v>312.16899999999998</v>
      </c>
      <c r="F808">
        <v>0</v>
      </c>
      <c r="G808">
        <v>1.08605E-2</v>
      </c>
      <c r="H808">
        <v>0.98739900000000003</v>
      </c>
      <c r="I808">
        <v>0</v>
      </c>
    </row>
    <row r="809" spans="1:9" x14ac:dyDescent="0.25">
      <c r="A809" t="s">
        <v>100</v>
      </c>
      <c r="B809">
        <v>846.13</v>
      </c>
      <c r="C809">
        <v>844.00199999999995</v>
      </c>
      <c r="D809">
        <v>782</v>
      </c>
      <c r="E809">
        <v>312.42200000000003</v>
      </c>
      <c r="F809">
        <v>0</v>
      </c>
      <c r="G809">
        <v>1.08643E-2</v>
      </c>
      <c r="H809">
        <v>0.99477599999999999</v>
      </c>
      <c r="I809">
        <v>0</v>
      </c>
    </row>
    <row r="810" spans="1:9" x14ac:dyDescent="0.25">
      <c r="A810" t="s">
        <v>100</v>
      </c>
      <c r="B810">
        <v>847.36699999999996</v>
      </c>
      <c r="C810">
        <v>844.63599999999997</v>
      </c>
      <c r="D810">
        <v>782.91800000000001</v>
      </c>
      <c r="E810">
        <v>311.75400000000002</v>
      </c>
      <c r="F810">
        <v>0</v>
      </c>
      <c r="G810">
        <v>1.08682E-2</v>
      </c>
      <c r="H810">
        <v>0.98101899999999997</v>
      </c>
      <c r="I810">
        <v>0</v>
      </c>
    </row>
    <row r="811" spans="1:9" x14ac:dyDescent="0.25">
      <c r="A811" t="s">
        <v>100</v>
      </c>
      <c r="B811">
        <v>847.91700000000003</v>
      </c>
      <c r="C811">
        <v>845.42600000000004</v>
      </c>
      <c r="D811">
        <v>782.36800000000005</v>
      </c>
      <c r="E811">
        <v>311.87299999999999</v>
      </c>
      <c r="F811">
        <v>0</v>
      </c>
      <c r="G811">
        <v>1.08609E-2</v>
      </c>
      <c r="H811">
        <v>0.995062</v>
      </c>
      <c r="I811">
        <v>0</v>
      </c>
    </row>
    <row r="812" spans="1:9" x14ac:dyDescent="0.25">
      <c r="A812" t="s">
        <v>100</v>
      </c>
      <c r="B812">
        <v>851.66</v>
      </c>
      <c r="C812">
        <v>848.827</v>
      </c>
      <c r="D812">
        <v>785.50400000000002</v>
      </c>
      <c r="E812">
        <v>313.34699999999998</v>
      </c>
      <c r="F812">
        <v>0</v>
      </c>
      <c r="G812">
        <v>1.0863100000000001E-2</v>
      </c>
      <c r="H812">
        <v>0.98943099999999995</v>
      </c>
      <c r="I812">
        <v>0</v>
      </c>
    </row>
    <row r="813" spans="1:9" x14ac:dyDescent="0.25">
      <c r="A813" t="s">
        <v>100</v>
      </c>
      <c r="B813">
        <v>848.80799999999999</v>
      </c>
      <c r="C813">
        <v>846.06500000000005</v>
      </c>
      <c r="D813">
        <v>783.71400000000006</v>
      </c>
      <c r="E813">
        <v>312.98899999999998</v>
      </c>
      <c r="F813">
        <v>0</v>
      </c>
      <c r="G813">
        <v>1.08586E-2</v>
      </c>
      <c r="H813">
        <v>0.98101899999999997</v>
      </c>
      <c r="I813">
        <v>0</v>
      </c>
    </row>
    <row r="814" spans="1:9" x14ac:dyDescent="0.25">
      <c r="A814" t="s">
        <v>100</v>
      </c>
      <c r="B814">
        <v>843.42200000000003</v>
      </c>
      <c r="C814">
        <v>840.65300000000002</v>
      </c>
      <c r="D814">
        <v>778.17399999999998</v>
      </c>
      <c r="E814">
        <v>310.32600000000002</v>
      </c>
      <c r="F814">
        <v>0</v>
      </c>
      <c r="G814">
        <v>1.0858700000000001E-2</v>
      </c>
      <c r="H814">
        <v>0.99363800000000002</v>
      </c>
      <c r="I814">
        <v>0</v>
      </c>
    </row>
    <row r="815" spans="1:9" x14ac:dyDescent="0.25">
      <c r="A815" t="s">
        <v>100</v>
      </c>
      <c r="B815">
        <v>839.02200000000005</v>
      </c>
      <c r="C815">
        <v>836.08</v>
      </c>
      <c r="D815">
        <v>774.49800000000005</v>
      </c>
      <c r="E815">
        <v>308.43400000000003</v>
      </c>
      <c r="F815">
        <v>0</v>
      </c>
      <c r="G815">
        <v>1.0881099999999999E-2</v>
      </c>
      <c r="H815">
        <v>0.99500200000000005</v>
      </c>
      <c r="I815">
        <v>0</v>
      </c>
    </row>
    <row r="816" spans="1:9" x14ac:dyDescent="0.25">
      <c r="A816" t="s">
        <v>100</v>
      </c>
      <c r="B816">
        <v>840.01300000000003</v>
      </c>
      <c r="C816">
        <v>837.44299999999998</v>
      </c>
      <c r="D816">
        <v>773.70699999999999</v>
      </c>
      <c r="E816">
        <v>307.56900000000002</v>
      </c>
      <c r="F816">
        <v>0</v>
      </c>
      <c r="G816">
        <v>1.08574E-2</v>
      </c>
      <c r="H816">
        <v>0.98511000000000004</v>
      </c>
      <c r="I816">
        <v>0</v>
      </c>
    </row>
    <row r="817" spans="1:9" x14ac:dyDescent="0.25">
      <c r="A817" t="s">
        <v>100</v>
      </c>
      <c r="B817">
        <v>838.98800000000006</v>
      </c>
      <c r="C817">
        <v>836.36900000000003</v>
      </c>
      <c r="D817">
        <v>774.755</v>
      </c>
      <c r="E817">
        <v>309.846</v>
      </c>
      <c r="F817">
        <v>0</v>
      </c>
      <c r="G817">
        <v>1.09651E-2</v>
      </c>
      <c r="H817">
        <v>0.98101899999999997</v>
      </c>
      <c r="I817">
        <v>0</v>
      </c>
    </row>
    <row r="818" spans="1:9" x14ac:dyDescent="0.25">
      <c r="A818" t="s">
        <v>100</v>
      </c>
      <c r="B818">
        <v>839.45100000000002</v>
      </c>
      <c r="C818">
        <v>836.66399999999999</v>
      </c>
      <c r="D818">
        <v>774.67</v>
      </c>
      <c r="E818">
        <v>309.43200000000002</v>
      </c>
      <c r="F818">
        <v>0</v>
      </c>
      <c r="G818">
        <v>1.09053E-2</v>
      </c>
      <c r="H818">
        <v>0.98510600000000004</v>
      </c>
      <c r="I818">
        <v>0</v>
      </c>
    </row>
    <row r="819" spans="1:9" x14ac:dyDescent="0.25">
      <c r="A819" t="s">
        <v>100</v>
      </c>
      <c r="B819">
        <v>839.24699999999996</v>
      </c>
      <c r="C819">
        <v>836.40300000000002</v>
      </c>
      <c r="D819">
        <v>774.23800000000006</v>
      </c>
      <c r="E819">
        <v>308.47800000000001</v>
      </c>
      <c r="F819">
        <v>0</v>
      </c>
      <c r="G819">
        <v>1.0857500000000001E-2</v>
      </c>
      <c r="H819">
        <v>0.99510900000000002</v>
      </c>
      <c r="I819">
        <v>0</v>
      </c>
    </row>
    <row r="820" spans="1:9" x14ac:dyDescent="0.25">
      <c r="A820" t="s">
        <v>100</v>
      </c>
      <c r="B820">
        <v>843.26099999999997</v>
      </c>
      <c r="C820">
        <v>841.05600000000004</v>
      </c>
      <c r="D820">
        <v>778.18499999999995</v>
      </c>
      <c r="E820">
        <v>310.226</v>
      </c>
      <c r="F820">
        <v>0</v>
      </c>
      <c r="G820">
        <v>1.08646E-2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838.40800000000002</v>
      </c>
      <c r="C821">
        <v>835.89300000000003</v>
      </c>
      <c r="D821">
        <v>773.1</v>
      </c>
      <c r="E821">
        <v>308.30399999999997</v>
      </c>
      <c r="F821">
        <v>0</v>
      </c>
      <c r="G821">
        <v>1.0858400000000001E-2</v>
      </c>
      <c r="H821">
        <v>0.98101899999999997</v>
      </c>
      <c r="I821">
        <v>0</v>
      </c>
    </row>
    <row r="822" spans="1:9" x14ac:dyDescent="0.25">
      <c r="A822" t="s">
        <v>100</v>
      </c>
      <c r="B822">
        <v>835.53399999999999</v>
      </c>
      <c r="C822">
        <v>832.85</v>
      </c>
      <c r="D822">
        <v>771.15599999999995</v>
      </c>
      <c r="E822">
        <v>307.113</v>
      </c>
      <c r="F822">
        <v>0</v>
      </c>
      <c r="G822">
        <v>1.08573E-2</v>
      </c>
      <c r="H822">
        <v>0.98101899999999997</v>
      </c>
      <c r="I822">
        <v>0</v>
      </c>
    </row>
    <row r="823" spans="1:9" x14ac:dyDescent="0.25">
      <c r="A823" t="s">
        <v>100</v>
      </c>
      <c r="B823">
        <v>842.09100000000001</v>
      </c>
      <c r="C823">
        <v>839.56100000000004</v>
      </c>
      <c r="D823">
        <v>776.66200000000003</v>
      </c>
      <c r="E823">
        <v>310.64600000000002</v>
      </c>
      <c r="F823">
        <v>0</v>
      </c>
      <c r="G823">
        <v>1.09021E-2</v>
      </c>
      <c r="H823">
        <v>0.98101899999999997</v>
      </c>
      <c r="I823">
        <v>0</v>
      </c>
    </row>
    <row r="824" spans="1:9" x14ac:dyDescent="0.25">
      <c r="A824" t="s">
        <v>100</v>
      </c>
      <c r="B824">
        <v>838.93100000000004</v>
      </c>
      <c r="C824">
        <v>836.41399999999999</v>
      </c>
      <c r="D824">
        <v>774.00199999999995</v>
      </c>
      <c r="E824">
        <v>308.108</v>
      </c>
      <c r="F824">
        <v>0</v>
      </c>
      <c r="G824">
        <v>1.0879E-2</v>
      </c>
      <c r="H824">
        <v>0.99271600000000004</v>
      </c>
      <c r="I824">
        <v>0</v>
      </c>
    </row>
    <row r="825" spans="1:9" x14ac:dyDescent="0.25">
      <c r="A825" t="s">
        <v>100</v>
      </c>
      <c r="B825">
        <v>839.53099999999995</v>
      </c>
      <c r="C825">
        <v>837.10500000000002</v>
      </c>
      <c r="D825">
        <v>774.21100000000001</v>
      </c>
      <c r="E825">
        <v>308.798</v>
      </c>
      <c r="F825">
        <v>0</v>
      </c>
      <c r="G825">
        <v>1.09303E-2</v>
      </c>
      <c r="H825">
        <v>0.98101899999999997</v>
      </c>
      <c r="I825">
        <v>0</v>
      </c>
    </row>
    <row r="826" spans="1:9" x14ac:dyDescent="0.25">
      <c r="A826" t="s">
        <v>100</v>
      </c>
      <c r="B826">
        <v>838.971</v>
      </c>
      <c r="C826">
        <v>836.72</v>
      </c>
      <c r="D826">
        <v>774.83299999999997</v>
      </c>
      <c r="E826">
        <v>308.88499999999999</v>
      </c>
      <c r="F826">
        <v>0</v>
      </c>
      <c r="G826">
        <v>1.09961E-2</v>
      </c>
      <c r="H826">
        <v>0.99455899999999997</v>
      </c>
      <c r="I826">
        <v>0</v>
      </c>
    </row>
    <row r="827" spans="1:9" x14ac:dyDescent="0.25">
      <c r="A827" t="s">
        <v>100</v>
      </c>
      <c r="B827">
        <v>845.11699999999996</v>
      </c>
      <c r="C827">
        <v>843.05499999999995</v>
      </c>
      <c r="D827">
        <v>778.529</v>
      </c>
      <c r="E827">
        <v>311.43900000000002</v>
      </c>
      <c r="F827">
        <v>0</v>
      </c>
      <c r="G827">
        <v>1.0901900000000001E-2</v>
      </c>
      <c r="H827">
        <v>0.99511499999999997</v>
      </c>
      <c r="I827">
        <v>0</v>
      </c>
    </row>
    <row r="828" spans="1:9" x14ac:dyDescent="0.25">
      <c r="A828" t="s">
        <v>100</v>
      </c>
      <c r="B828">
        <v>839.38300000000004</v>
      </c>
      <c r="C828">
        <v>836.74099999999999</v>
      </c>
      <c r="D828">
        <v>774.85699999999997</v>
      </c>
      <c r="E828">
        <v>308.53800000000001</v>
      </c>
      <c r="F828">
        <v>0</v>
      </c>
      <c r="G828">
        <v>1.08571E-2</v>
      </c>
      <c r="H828">
        <v>0.98101899999999997</v>
      </c>
      <c r="I828">
        <v>0</v>
      </c>
    </row>
    <row r="829" spans="1:9" x14ac:dyDescent="0.25">
      <c r="A829" t="s">
        <v>100</v>
      </c>
      <c r="B829">
        <v>839.596</v>
      </c>
      <c r="C829">
        <v>836.86800000000005</v>
      </c>
      <c r="D829">
        <v>774.654</v>
      </c>
      <c r="E829">
        <v>308.11700000000002</v>
      </c>
      <c r="F829">
        <v>0</v>
      </c>
      <c r="G829">
        <v>1.0858100000000001E-2</v>
      </c>
      <c r="H829">
        <v>0.98101899999999997</v>
      </c>
      <c r="I829">
        <v>0</v>
      </c>
    </row>
    <row r="830" spans="1:9" x14ac:dyDescent="0.25">
      <c r="A830" t="s">
        <v>100</v>
      </c>
      <c r="B830">
        <v>838.899</v>
      </c>
      <c r="C830">
        <v>836.11300000000006</v>
      </c>
      <c r="D830">
        <v>773.83299999999997</v>
      </c>
      <c r="E830">
        <v>307.74900000000002</v>
      </c>
      <c r="F830">
        <v>0</v>
      </c>
      <c r="G830">
        <v>1.08672E-2</v>
      </c>
      <c r="H830">
        <v>0.98101899999999997</v>
      </c>
      <c r="I830">
        <v>0</v>
      </c>
    </row>
    <row r="831" spans="1:9" x14ac:dyDescent="0.25">
      <c r="A831" t="s">
        <v>100</v>
      </c>
      <c r="B831">
        <v>839.66700000000003</v>
      </c>
      <c r="C831">
        <v>837.00300000000004</v>
      </c>
      <c r="D831">
        <v>774.57299999999998</v>
      </c>
      <c r="E831">
        <v>308.93299999999999</v>
      </c>
      <c r="F831">
        <v>0</v>
      </c>
      <c r="G831">
        <v>1.08612E-2</v>
      </c>
      <c r="H831">
        <v>0.99506899999999998</v>
      </c>
      <c r="I831">
        <v>0</v>
      </c>
    </row>
    <row r="832" spans="1:9" x14ac:dyDescent="0.25">
      <c r="A832" t="s">
        <v>100</v>
      </c>
      <c r="B832">
        <v>839.52099999999996</v>
      </c>
      <c r="C832">
        <v>836.82</v>
      </c>
      <c r="D832">
        <v>774.39499999999998</v>
      </c>
      <c r="E832">
        <v>308.54700000000003</v>
      </c>
      <c r="F832">
        <v>0</v>
      </c>
      <c r="G832">
        <v>1.09005E-2</v>
      </c>
      <c r="H832">
        <v>0.98621000000000003</v>
      </c>
      <c r="I832">
        <v>0</v>
      </c>
    </row>
    <row r="833" spans="1:25" x14ac:dyDescent="0.25">
      <c r="A833" t="s">
        <v>100</v>
      </c>
      <c r="B833">
        <v>840.63499999999999</v>
      </c>
      <c r="C833">
        <v>838.15499999999997</v>
      </c>
      <c r="D833">
        <v>776.298</v>
      </c>
      <c r="E833">
        <v>309.80900000000003</v>
      </c>
      <c r="F833">
        <v>0</v>
      </c>
      <c r="G833">
        <v>1.0858E-2</v>
      </c>
      <c r="H833">
        <v>0.99501399999999995</v>
      </c>
      <c r="I833">
        <v>0</v>
      </c>
    </row>
    <row r="834" spans="1:25" x14ac:dyDescent="0.25">
      <c r="A834" t="s">
        <v>100</v>
      </c>
      <c r="B834">
        <v>844.36300000000006</v>
      </c>
      <c r="C834">
        <v>841.78200000000004</v>
      </c>
      <c r="D834">
        <v>779.34900000000005</v>
      </c>
      <c r="E834">
        <v>311.65300000000002</v>
      </c>
      <c r="F834">
        <v>0</v>
      </c>
      <c r="G834">
        <v>1.08571E-2</v>
      </c>
      <c r="H834">
        <v>0.99335399999999996</v>
      </c>
      <c r="I834">
        <v>0</v>
      </c>
    </row>
    <row r="835" spans="1:25" x14ac:dyDescent="0.25">
      <c r="A835" t="s">
        <v>100</v>
      </c>
      <c r="B835">
        <v>839.41499999999996</v>
      </c>
      <c r="C835">
        <v>836.673</v>
      </c>
      <c r="D835">
        <v>774.82500000000005</v>
      </c>
      <c r="E835">
        <v>308.649</v>
      </c>
      <c r="F835">
        <v>0</v>
      </c>
      <c r="G835">
        <v>1.0866300000000001E-2</v>
      </c>
      <c r="H835">
        <v>0.99255000000000004</v>
      </c>
      <c r="I835">
        <v>0</v>
      </c>
    </row>
    <row r="836" spans="1:25" x14ac:dyDescent="0.25">
      <c r="A836" t="s">
        <v>100</v>
      </c>
      <c r="B836">
        <v>839.65899999999999</v>
      </c>
      <c r="C836">
        <v>836.85299999999995</v>
      </c>
      <c r="D836">
        <v>774.82299999999998</v>
      </c>
      <c r="E836">
        <v>309.51100000000002</v>
      </c>
      <c r="F836">
        <v>0</v>
      </c>
      <c r="G836">
        <v>1.0857E-2</v>
      </c>
      <c r="H836">
        <v>0.99339599999999995</v>
      </c>
      <c r="I836">
        <v>0</v>
      </c>
    </row>
    <row r="837" spans="1:25" x14ac:dyDescent="0.25">
      <c r="A837" t="s">
        <v>100</v>
      </c>
      <c r="B837">
        <v>839.476</v>
      </c>
      <c r="C837">
        <v>836.62400000000002</v>
      </c>
      <c r="D837">
        <v>774.79899999999998</v>
      </c>
      <c r="E837">
        <v>308.89999999999998</v>
      </c>
      <c r="F837">
        <v>0</v>
      </c>
      <c r="G837">
        <v>1.0857E-2</v>
      </c>
      <c r="H837">
        <v>0.98783799999999999</v>
      </c>
      <c r="I837">
        <v>0</v>
      </c>
    </row>
    <row r="838" spans="1:25" x14ac:dyDescent="0.25">
      <c r="A838" t="s">
        <v>100</v>
      </c>
      <c r="B838">
        <v>839.27700000000004</v>
      </c>
      <c r="C838">
        <v>836.75599999999997</v>
      </c>
      <c r="D838">
        <v>774.05200000000002</v>
      </c>
      <c r="E838">
        <v>308.94299999999998</v>
      </c>
      <c r="F838">
        <v>0</v>
      </c>
      <c r="G838">
        <v>1.0859600000000001E-2</v>
      </c>
      <c r="H838">
        <v>0.99371200000000004</v>
      </c>
      <c r="I838">
        <v>0</v>
      </c>
    </row>
    <row r="839" spans="1:25" x14ac:dyDescent="0.25">
      <c r="A839" t="s">
        <v>100</v>
      </c>
      <c r="B839">
        <v>840.42600000000004</v>
      </c>
      <c r="C839">
        <v>837.97799999999995</v>
      </c>
      <c r="D839">
        <v>775.24699999999996</v>
      </c>
      <c r="E839">
        <v>308.709</v>
      </c>
      <c r="F839">
        <v>0</v>
      </c>
      <c r="G839">
        <v>1.0859499999999999E-2</v>
      </c>
      <c r="H839">
        <v>0.98101899999999997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840.01700000000005</v>
      </c>
      <c r="C840">
        <v>837.61699999999996</v>
      </c>
      <c r="D840">
        <v>775.06500000000005</v>
      </c>
      <c r="E840">
        <v>308.75200000000001</v>
      </c>
      <c r="F840">
        <v>0</v>
      </c>
      <c r="G840">
        <v>1.0856899999999999E-2</v>
      </c>
      <c r="H840">
        <v>0.98101899999999997</v>
      </c>
      <c r="I840">
        <v>0</v>
      </c>
      <c r="R840">
        <f>AVERAGE(B791:B840)</f>
        <v>843.92456000000004</v>
      </c>
      <c r="S840">
        <f>AVERAGE(C791:C840)</f>
        <v>841.31292000000019</v>
      </c>
      <c r="U840">
        <f>_xlfn.VAR.P(B791:B840)</f>
        <v>21.791621966399944</v>
      </c>
      <c r="V840">
        <f>_xlfn.VAR.P(C791:C840)</f>
        <v>21.699865793599987</v>
      </c>
      <c r="X840">
        <f>1.96*SQRT(U840)/50</f>
        <v>0.18299146968765734</v>
      </c>
      <c r="Y840">
        <f>1.96*SQRT(V840)/50</f>
        <v>0.18260580980099586</v>
      </c>
    </row>
    <row r="841" spans="1:25" x14ac:dyDescent="0.25">
      <c r="A841" t="s">
        <v>100</v>
      </c>
      <c r="B841">
        <v>42547.778200000001</v>
      </c>
      <c r="C841" t="s">
        <v>37</v>
      </c>
    </row>
    <row r="842" spans="1:25" x14ac:dyDescent="0.25">
      <c r="A842" t="s">
        <v>118</v>
      </c>
      <c r="B842">
        <v>945.14800000000002</v>
      </c>
      <c r="C842">
        <v>942.60799999999995</v>
      </c>
      <c r="D842">
        <v>879.78300000000002</v>
      </c>
      <c r="E842">
        <v>407.50599999999997</v>
      </c>
      <c r="F842">
        <v>0</v>
      </c>
      <c r="G842">
        <v>1.08574E-2</v>
      </c>
      <c r="H842">
        <v>0.994842</v>
      </c>
      <c r="I842">
        <v>0</v>
      </c>
    </row>
    <row r="843" spans="1:25" x14ac:dyDescent="0.25">
      <c r="A843" t="s">
        <v>118</v>
      </c>
      <c r="B843">
        <v>935.23</v>
      </c>
      <c r="C843">
        <v>932.86300000000006</v>
      </c>
      <c r="D843">
        <v>869.53200000000004</v>
      </c>
      <c r="E843">
        <v>405.29599999999999</v>
      </c>
      <c r="F843">
        <v>0</v>
      </c>
      <c r="G843">
        <v>1.1055499999999999E-2</v>
      </c>
      <c r="H843">
        <v>0.98101899999999997</v>
      </c>
      <c r="I843">
        <v>0</v>
      </c>
    </row>
    <row r="844" spans="1:25" x14ac:dyDescent="0.25">
      <c r="A844" t="s">
        <v>118</v>
      </c>
      <c r="B844">
        <v>940.20799999999997</v>
      </c>
      <c r="C844">
        <v>937.36300000000006</v>
      </c>
      <c r="D844">
        <v>875.10199999999998</v>
      </c>
      <c r="E844">
        <v>405.95499999999998</v>
      </c>
      <c r="F844">
        <v>0</v>
      </c>
      <c r="G844">
        <v>1.0872400000000001E-2</v>
      </c>
      <c r="H844">
        <v>0.99153899999999995</v>
      </c>
      <c r="I844">
        <v>0</v>
      </c>
    </row>
    <row r="845" spans="1:25" x14ac:dyDescent="0.25">
      <c r="A845" t="s">
        <v>118</v>
      </c>
      <c r="B845">
        <v>941.779</v>
      </c>
      <c r="C845">
        <v>938.93</v>
      </c>
      <c r="D845">
        <v>876.50400000000002</v>
      </c>
      <c r="E845">
        <v>405.74700000000001</v>
      </c>
      <c r="F845">
        <v>0</v>
      </c>
      <c r="G845">
        <v>1.08611E-2</v>
      </c>
      <c r="H845">
        <v>0.99492599999999998</v>
      </c>
      <c r="I845">
        <v>0</v>
      </c>
    </row>
    <row r="846" spans="1:25" x14ac:dyDescent="0.25">
      <c r="A846" t="s">
        <v>118</v>
      </c>
      <c r="B846">
        <v>942.20799999999997</v>
      </c>
      <c r="C846">
        <v>939.59699999999998</v>
      </c>
      <c r="D846">
        <v>877.005</v>
      </c>
      <c r="E846">
        <v>405.41199999999998</v>
      </c>
      <c r="F846">
        <v>0</v>
      </c>
      <c r="G846">
        <v>1.08571E-2</v>
      </c>
      <c r="H846">
        <v>0.99509099999999995</v>
      </c>
      <c r="I846">
        <v>0</v>
      </c>
    </row>
    <row r="847" spans="1:25" x14ac:dyDescent="0.25">
      <c r="A847" t="s">
        <v>118</v>
      </c>
      <c r="B847">
        <v>940.77499999999998</v>
      </c>
      <c r="C847">
        <v>937.69200000000001</v>
      </c>
      <c r="D847">
        <v>874.91800000000001</v>
      </c>
      <c r="E847">
        <v>405.91699999999997</v>
      </c>
      <c r="F847">
        <v>0</v>
      </c>
      <c r="G847">
        <v>1.0857E-2</v>
      </c>
      <c r="H847">
        <v>0.98101899999999997</v>
      </c>
      <c r="I847">
        <v>0</v>
      </c>
    </row>
    <row r="848" spans="1:25" x14ac:dyDescent="0.25">
      <c r="A848" t="s">
        <v>118</v>
      </c>
      <c r="B848">
        <v>944.46799999999996</v>
      </c>
      <c r="C848">
        <v>941.97500000000002</v>
      </c>
      <c r="D848">
        <v>879.13599999999997</v>
      </c>
      <c r="E848">
        <v>408.286</v>
      </c>
      <c r="F848">
        <v>0</v>
      </c>
      <c r="G848">
        <v>1.0857E-2</v>
      </c>
      <c r="H848">
        <v>0.98101899999999997</v>
      </c>
      <c r="I848">
        <v>0</v>
      </c>
    </row>
    <row r="849" spans="1:9" x14ac:dyDescent="0.25">
      <c r="A849" t="s">
        <v>118</v>
      </c>
      <c r="B849">
        <v>943.38499999999999</v>
      </c>
      <c r="C849">
        <v>940.91399999999999</v>
      </c>
      <c r="D849">
        <v>877.87300000000005</v>
      </c>
      <c r="E849">
        <v>408.471</v>
      </c>
      <c r="F849">
        <v>0</v>
      </c>
      <c r="G849">
        <v>1.08796E-2</v>
      </c>
      <c r="H849">
        <v>0.98101899999999997</v>
      </c>
      <c r="I849">
        <v>0</v>
      </c>
    </row>
    <row r="850" spans="1:9" x14ac:dyDescent="0.25">
      <c r="A850" t="s">
        <v>118</v>
      </c>
      <c r="B850">
        <v>936.48199999999997</v>
      </c>
      <c r="C850">
        <v>933.57</v>
      </c>
      <c r="D850">
        <v>870.93299999999999</v>
      </c>
      <c r="E850">
        <v>405.06700000000001</v>
      </c>
      <c r="F850">
        <v>0</v>
      </c>
      <c r="G850">
        <v>1.0857199999999999E-2</v>
      </c>
      <c r="H850">
        <v>0.99460099999999996</v>
      </c>
      <c r="I850">
        <v>0</v>
      </c>
    </row>
    <row r="851" spans="1:9" x14ac:dyDescent="0.25">
      <c r="A851" t="s">
        <v>118</v>
      </c>
      <c r="B851">
        <v>943.20500000000004</v>
      </c>
      <c r="C851">
        <v>940.24199999999996</v>
      </c>
      <c r="D851">
        <v>877.69500000000005</v>
      </c>
      <c r="E851">
        <v>406.72899999999998</v>
      </c>
      <c r="F851">
        <v>0</v>
      </c>
      <c r="G851">
        <v>1.08723E-2</v>
      </c>
      <c r="H851">
        <v>0.99286099999999999</v>
      </c>
      <c r="I851">
        <v>0</v>
      </c>
    </row>
    <row r="852" spans="1:9" x14ac:dyDescent="0.25">
      <c r="A852" t="s">
        <v>118</v>
      </c>
      <c r="B852">
        <v>939.31600000000003</v>
      </c>
      <c r="C852">
        <v>937.06500000000005</v>
      </c>
      <c r="D852">
        <v>875.12400000000002</v>
      </c>
      <c r="E852">
        <v>405.92899999999997</v>
      </c>
      <c r="F852">
        <v>0</v>
      </c>
      <c r="G852">
        <v>1.08658E-2</v>
      </c>
      <c r="H852">
        <v>0.98101799999999995</v>
      </c>
      <c r="I852">
        <v>0</v>
      </c>
    </row>
    <row r="853" spans="1:9" x14ac:dyDescent="0.25">
      <c r="A853" t="s">
        <v>118</v>
      </c>
      <c r="B853">
        <v>940.79499999999996</v>
      </c>
      <c r="C853">
        <v>938.28899999999999</v>
      </c>
      <c r="D853">
        <v>876.03599999999994</v>
      </c>
      <c r="E853">
        <v>405.55</v>
      </c>
      <c r="F853">
        <v>0</v>
      </c>
      <c r="G853">
        <v>1.0873600000000001E-2</v>
      </c>
      <c r="H853">
        <v>0.98101899999999997</v>
      </c>
      <c r="I853">
        <v>0</v>
      </c>
    </row>
    <row r="854" spans="1:9" x14ac:dyDescent="0.25">
      <c r="A854" t="s">
        <v>118</v>
      </c>
      <c r="B854">
        <v>940.34900000000005</v>
      </c>
      <c r="C854">
        <v>938.11199999999997</v>
      </c>
      <c r="D854">
        <v>875.26499999999999</v>
      </c>
      <c r="E854">
        <v>405.78100000000001</v>
      </c>
      <c r="F854">
        <v>0</v>
      </c>
      <c r="G854">
        <v>1.0867699999999999E-2</v>
      </c>
      <c r="H854">
        <v>0.99119800000000002</v>
      </c>
      <c r="I854">
        <v>0</v>
      </c>
    </row>
    <row r="855" spans="1:9" x14ac:dyDescent="0.25">
      <c r="A855" t="s">
        <v>118</v>
      </c>
      <c r="B855">
        <v>940.803</v>
      </c>
      <c r="C855">
        <v>938.35</v>
      </c>
      <c r="D855">
        <v>874.92399999999998</v>
      </c>
      <c r="E855">
        <v>407.358</v>
      </c>
      <c r="F855">
        <v>0</v>
      </c>
      <c r="G855">
        <v>1.08588E-2</v>
      </c>
      <c r="H855">
        <v>0.98101899999999997</v>
      </c>
      <c r="I855">
        <v>0</v>
      </c>
    </row>
    <row r="856" spans="1:9" x14ac:dyDescent="0.25">
      <c r="A856" t="s">
        <v>118</v>
      </c>
      <c r="B856">
        <v>937.77499999999998</v>
      </c>
      <c r="C856">
        <v>935.15599999999995</v>
      </c>
      <c r="D856">
        <v>873.32399999999996</v>
      </c>
      <c r="E856">
        <v>404.82299999999998</v>
      </c>
      <c r="F856">
        <v>0</v>
      </c>
      <c r="G856">
        <v>1.0867399999999999E-2</v>
      </c>
      <c r="H856">
        <v>0.989151</v>
      </c>
      <c r="I856">
        <v>0</v>
      </c>
    </row>
    <row r="857" spans="1:9" x14ac:dyDescent="0.25">
      <c r="A857" t="s">
        <v>118</v>
      </c>
      <c r="B857">
        <v>937.44600000000003</v>
      </c>
      <c r="C857">
        <v>934.85500000000002</v>
      </c>
      <c r="D857">
        <v>872.30499999999995</v>
      </c>
      <c r="E857">
        <v>406.78899999999999</v>
      </c>
      <c r="F857">
        <v>0</v>
      </c>
      <c r="G857">
        <v>1.09056E-2</v>
      </c>
      <c r="H857">
        <v>0.98101899999999997</v>
      </c>
      <c r="I857">
        <v>0</v>
      </c>
    </row>
    <row r="858" spans="1:9" x14ac:dyDescent="0.25">
      <c r="A858" t="s">
        <v>118</v>
      </c>
      <c r="B858">
        <v>942.42</v>
      </c>
      <c r="C858">
        <v>939.08699999999999</v>
      </c>
      <c r="D858">
        <v>876.16</v>
      </c>
      <c r="E858">
        <v>406.81400000000002</v>
      </c>
      <c r="F858">
        <v>0</v>
      </c>
      <c r="G858">
        <v>1.0857800000000001E-2</v>
      </c>
      <c r="H858">
        <v>0.99282000000000004</v>
      </c>
      <c r="I858">
        <v>0</v>
      </c>
    </row>
    <row r="859" spans="1:9" x14ac:dyDescent="0.25">
      <c r="A859" t="s">
        <v>118</v>
      </c>
      <c r="B859">
        <v>938.63800000000003</v>
      </c>
      <c r="C859">
        <v>936.08299999999997</v>
      </c>
      <c r="D859">
        <v>873.125</v>
      </c>
      <c r="E859">
        <v>406.39100000000002</v>
      </c>
      <c r="F859">
        <v>0</v>
      </c>
      <c r="G859">
        <v>1.10338E-2</v>
      </c>
      <c r="H859">
        <v>0.98101899999999997</v>
      </c>
      <c r="I859">
        <v>0</v>
      </c>
    </row>
    <row r="860" spans="1:9" x14ac:dyDescent="0.25">
      <c r="A860" t="s">
        <v>118</v>
      </c>
      <c r="B860">
        <v>942.31500000000005</v>
      </c>
      <c r="C860">
        <v>939.94200000000001</v>
      </c>
      <c r="D860">
        <v>877.45899999999995</v>
      </c>
      <c r="E860">
        <v>405.52300000000002</v>
      </c>
      <c r="F860">
        <v>0</v>
      </c>
      <c r="G860">
        <v>1.08611E-2</v>
      </c>
      <c r="H860">
        <v>0.98301899999999998</v>
      </c>
      <c r="I860">
        <v>0</v>
      </c>
    </row>
    <row r="861" spans="1:9" x14ac:dyDescent="0.25">
      <c r="A861" t="s">
        <v>118</v>
      </c>
      <c r="B861">
        <v>942.65800000000002</v>
      </c>
      <c r="C861">
        <v>940.19299999999998</v>
      </c>
      <c r="D861">
        <v>876.84799999999996</v>
      </c>
      <c r="E861">
        <v>408.28</v>
      </c>
      <c r="F861">
        <v>0</v>
      </c>
      <c r="G861">
        <v>1.08702E-2</v>
      </c>
      <c r="H861">
        <v>0.99428799999999995</v>
      </c>
      <c r="I861">
        <v>0</v>
      </c>
    </row>
    <row r="862" spans="1:9" x14ac:dyDescent="0.25">
      <c r="A862" t="s">
        <v>118</v>
      </c>
      <c r="B862">
        <v>947.05100000000004</v>
      </c>
      <c r="C862">
        <v>944.55899999999997</v>
      </c>
      <c r="D862">
        <v>881.49400000000003</v>
      </c>
      <c r="E862">
        <v>409.42200000000003</v>
      </c>
      <c r="F862">
        <v>0</v>
      </c>
      <c r="G862">
        <v>1.0862E-2</v>
      </c>
      <c r="H862">
        <v>0.99446999999999997</v>
      </c>
      <c r="I862">
        <v>0</v>
      </c>
    </row>
    <row r="863" spans="1:9" x14ac:dyDescent="0.25">
      <c r="A863" t="s">
        <v>118</v>
      </c>
      <c r="B863">
        <v>939.34799999999996</v>
      </c>
      <c r="C863">
        <v>936.798</v>
      </c>
      <c r="D863">
        <v>874.11400000000003</v>
      </c>
      <c r="E863">
        <v>406.59800000000001</v>
      </c>
      <c r="F863">
        <v>0</v>
      </c>
      <c r="G863">
        <v>1.0857500000000001E-2</v>
      </c>
      <c r="H863">
        <v>0.98661900000000002</v>
      </c>
      <c r="I863">
        <v>0</v>
      </c>
    </row>
    <row r="864" spans="1:9" x14ac:dyDescent="0.25">
      <c r="A864" t="s">
        <v>118</v>
      </c>
      <c r="B864">
        <v>945.28099999999995</v>
      </c>
      <c r="C864">
        <v>942.476</v>
      </c>
      <c r="D864">
        <v>879.98699999999997</v>
      </c>
      <c r="E864">
        <v>406.61500000000001</v>
      </c>
      <c r="F864">
        <v>0</v>
      </c>
      <c r="G864">
        <v>1.0860699999999999E-2</v>
      </c>
      <c r="H864">
        <v>0.99340600000000001</v>
      </c>
      <c r="I864">
        <v>0</v>
      </c>
    </row>
    <row r="865" spans="1:9" x14ac:dyDescent="0.25">
      <c r="A865" t="s">
        <v>118</v>
      </c>
      <c r="B865">
        <v>944.80899999999997</v>
      </c>
      <c r="C865">
        <v>942.15899999999999</v>
      </c>
      <c r="D865">
        <v>878.50900000000001</v>
      </c>
      <c r="E865">
        <v>407.28300000000002</v>
      </c>
      <c r="F865">
        <v>0</v>
      </c>
      <c r="G865">
        <v>1.08614E-2</v>
      </c>
      <c r="H865">
        <v>0.994093</v>
      </c>
      <c r="I865">
        <v>0</v>
      </c>
    </row>
    <row r="866" spans="1:9" x14ac:dyDescent="0.25">
      <c r="A866" t="s">
        <v>118</v>
      </c>
      <c r="B866">
        <v>939.78899999999999</v>
      </c>
      <c r="C866">
        <v>937.23699999999997</v>
      </c>
      <c r="D866">
        <v>874.65</v>
      </c>
      <c r="E866">
        <v>407.77600000000001</v>
      </c>
      <c r="F866">
        <v>0</v>
      </c>
      <c r="G866">
        <v>1.0863299999999999E-2</v>
      </c>
      <c r="H866">
        <v>0.98172999999999999</v>
      </c>
      <c r="I866">
        <v>0</v>
      </c>
    </row>
    <row r="867" spans="1:9" x14ac:dyDescent="0.25">
      <c r="A867" t="s">
        <v>118</v>
      </c>
      <c r="B867">
        <v>945.99400000000003</v>
      </c>
      <c r="C867">
        <v>943.55100000000004</v>
      </c>
      <c r="D867">
        <v>880.78899999999999</v>
      </c>
      <c r="E867">
        <v>409.13</v>
      </c>
      <c r="F867">
        <v>0</v>
      </c>
      <c r="G867">
        <v>1.08579E-2</v>
      </c>
      <c r="H867">
        <v>0.99511300000000003</v>
      </c>
      <c r="I867">
        <v>0</v>
      </c>
    </row>
    <row r="868" spans="1:9" x14ac:dyDescent="0.25">
      <c r="A868" t="s">
        <v>118</v>
      </c>
      <c r="B868">
        <v>942.88400000000001</v>
      </c>
      <c r="C868">
        <v>940.38599999999997</v>
      </c>
      <c r="D868">
        <v>877.56200000000001</v>
      </c>
      <c r="E868">
        <v>408.88299999999998</v>
      </c>
      <c r="F868">
        <v>0</v>
      </c>
      <c r="G868">
        <v>1.0871E-2</v>
      </c>
      <c r="H868">
        <v>0.98101899999999997</v>
      </c>
      <c r="I868">
        <v>0</v>
      </c>
    </row>
    <row r="869" spans="1:9" x14ac:dyDescent="0.25">
      <c r="A869" t="s">
        <v>118</v>
      </c>
      <c r="B869">
        <v>944.255</v>
      </c>
      <c r="C869">
        <v>941.476</v>
      </c>
      <c r="D869">
        <v>879.04100000000005</v>
      </c>
      <c r="E869">
        <v>407.17399999999998</v>
      </c>
      <c r="F869">
        <v>0</v>
      </c>
      <c r="G869">
        <v>1.0881E-2</v>
      </c>
      <c r="H869">
        <v>0.98101899999999997</v>
      </c>
      <c r="I869">
        <v>0</v>
      </c>
    </row>
    <row r="870" spans="1:9" x14ac:dyDescent="0.25">
      <c r="A870" t="s">
        <v>118</v>
      </c>
      <c r="B870">
        <v>941.69</v>
      </c>
      <c r="C870">
        <v>938.63800000000003</v>
      </c>
      <c r="D870">
        <v>875.10199999999998</v>
      </c>
      <c r="E870">
        <v>407.38499999999999</v>
      </c>
      <c r="F870">
        <v>0</v>
      </c>
      <c r="G870">
        <v>1.08576E-2</v>
      </c>
      <c r="H870">
        <v>0.98439200000000004</v>
      </c>
      <c r="I870">
        <v>0</v>
      </c>
    </row>
    <row r="871" spans="1:9" x14ac:dyDescent="0.25">
      <c r="A871" t="s">
        <v>118</v>
      </c>
      <c r="B871">
        <v>944.29100000000005</v>
      </c>
      <c r="C871">
        <v>941.72299999999996</v>
      </c>
      <c r="D871">
        <v>878.673</v>
      </c>
      <c r="E871">
        <v>406.66899999999998</v>
      </c>
      <c r="F871">
        <v>0</v>
      </c>
      <c r="G871">
        <v>1.0857800000000001E-2</v>
      </c>
      <c r="H871">
        <v>0.99151500000000004</v>
      </c>
      <c r="I871">
        <v>0</v>
      </c>
    </row>
    <row r="872" spans="1:9" x14ac:dyDescent="0.25">
      <c r="A872" t="s">
        <v>118</v>
      </c>
      <c r="B872">
        <v>939.404</v>
      </c>
      <c r="C872">
        <v>936.86900000000003</v>
      </c>
      <c r="D872">
        <v>874.66300000000001</v>
      </c>
      <c r="E872">
        <v>407.19600000000003</v>
      </c>
      <c r="F872">
        <v>0</v>
      </c>
      <c r="G872">
        <v>1.0858700000000001E-2</v>
      </c>
      <c r="H872">
        <v>0.99499099999999996</v>
      </c>
      <c r="I872">
        <v>0</v>
      </c>
    </row>
    <row r="873" spans="1:9" x14ac:dyDescent="0.25">
      <c r="A873" t="s">
        <v>118</v>
      </c>
      <c r="B873">
        <v>946.69399999999996</v>
      </c>
      <c r="C873">
        <v>944.04300000000001</v>
      </c>
      <c r="D873">
        <v>880.43299999999999</v>
      </c>
      <c r="E873">
        <v>406.75900000000001</v>
      </c>
      <c r="F873">
        <v>0</v>
      </c>
      <c r="G873">
        <v>1.08854E-2</v>
      </c>
      <c r="H873">
        <v>0.99200600000000005</v>
      </c>
      <c r="I873">
        <v>0</v>
      </c>
    </row>
    <row r="874" spans="1:9" x14ac:dyDescent="0.25">
      <c r="A874" t="s">
        <v>118</v>
      </c>
      <c r="B874">
        <v>946.13800000000003</v>
      </c>
      <c r="C874">
        <v>943.62699999999995</v>
      </c>
      <c r="D874">
        <v>880.63</v>
      </c>
      <c r="E874">
        <v>410.68700000000001</v>
      </c>
      <c r="F874">
        <v>0</v>
      </c>
      <c r="G874">
        <v>1.0858100000000001E-2</v>
      </c>
      <c r="H874">
        <v>0.98180699999999999</v>
      </c>
      <c r="I874">
        <v>0</v>
      </c>
    </row>
    <row r="875" spans="1:9" x14ac:dyDescent="0.25">
      <c r="A875" t="s">
        <v>118</v>
      </c>
      <c r="B875">
        <v>945.255</v>
      </c>
      <c r="C875">
        <v>942.12699999999995</v>
      </c>
      <c r="D875">
        <v>879.66700000000003</v>
      </c>
      <c r="E875">
        <v>406.464</v>
      </c>
      <c r="F875">
        <v>0</v>
      </c>
      <c r="G875">
        <v>1.08691E-2</v>
      </c>
      <c r="H875">
        <v>0.98680199999999996</v>
      </c>
      <c r="I875">
        <v>0</v>
      </c>
    </row>
    <row r="876" spans="1:9" x14ac:dyDescent="0.25">
      <c r="A876" t="s">
        <v>118</v>
      </c>
      <c r="B876">
        <v>940.52499999999998</v>
      </c>
      <c r="C876">
        <v>937.64499999999998</v>
      </c>
      <c r="D876">
        <v>874.49</v>
      </c>
      <c r="E876">
        <v>406.72300000000001</v>
      </c>
      <c r="F876">
        <v>0</v>
      </c>
      <c r="G876">
        <v>1.0867E-2</v>
      </c>
      <c r="H876">
        <v>0.99318600000000001</v>
      </c>
      <c r="I876">
        <v>0</v>
      </c>
    </row>
    <row r="877" spans="1:9" x14ac:dyDescent="0.25">
      <c r="A877" t="s">
        <v>118</v>
      </c>
      <c r="B877">
        <v>947.19200000000001</v>
      </c>
      <c r="C877">
        <v>944.452</v>
      </c>
      <c r="D877">
        <v>881.09699999999998</v>
      </c>
      <c r="E877">
        <v>407.91899999999998</v>
      </c>
      <c r="F877">
        <v>0</v>
      </c>
      <c r="G877">
        <v>1.09909E-2</v>
      </c>
      <c r="H877">
        <v>0.98101899999999997</v>
      </c>
      <c r="I877">
        <v>0</v>
      </c>
    </row>
    <row r="878" spans="1:9" x14ac:dyDescent="0.25">
      <c r="A878" t="s">
        <v>118</v>
      </c>
      <c r="B878">
        <v>944.1</v>
      </c>
      <c r="C878">
        <v>941.69500000000005</v>
      </c>
      <c r="D878">
        <v>879.495</v>
      </c>
      <c r="E878">
        <v>408.13600000000002</v>
      </c>
      <c r="F878">
        <v>0</v>
      </c>
      <c r="G878">
        <v>1.0982499999999999E-2</v>
      </c>
      <c r="H878">
        <v>0.98101899999999997</v>
      </c>
      <c r="I878">
        <v>0</v>
      </c>
    </row>
    <row r="879" spans="1:9" x14ac:dyDescent="0.25">
      <c r="A879" t="s">
        <v>118</v>
      </c>
      <c r="B879">
        <v>945.92200000000003</v>
      </c>
      <c r="C879">
        <v>943.61400000000003</v>
      </c>
      <c r="D879">
        <v>880.75400000000002</v>
      </c>
      <c r="E879">
        <v>407.59899999999999</v>
      </c>
      <c r="F879">
        <v>0</v>
      </c>
      <c r="G879">
        <v>1.0869E-2</v>
      </c>
      <c r="H879">
        <v>0.99501799999999996</v>
      </c>
      <c r="I879">
        <v>0</v>
      </c>
    </row>
    <row r="880" spans="1:9" x14ac:dyDescent="0.25">
      <c r="A880" t="s">
        <v>118</v>
      </c>
      <c r="B880">
        <v>947.07600000000002</v>
      </c>
      <c r="C880">
        <v>944.447</v>
      </c>
      <c r="D880">
        <v>881.15099999999995</v>
      </c>
      <c r="E880">
        <v>408.37200000000001</v>
      </c>
      <c r="F880">
        <v>0</v>
      </c>
      <c r="G880">
        <v>1.0856899999999999E-2</v>
      </c>
      <c r="H880">
        <v>0.99283999999999994</v>
      </c>
      <c r="I880">
        <v>0</v>
      </c>
    </row>
    <row r="881" spans="1:25" x14ac:dyDescent="0.25">
      <c r="A881" t="s">
        <v>118</v>
      </c>
      <c r="B881">
        <v>945.82299999999998</v>
      </c>
      <c r="C881">
        <v>943.23400000000004</v>
      </c>
      <c r="D881">
        <v>880.601</v>
      </c>
      <c r="E881">
        <v>407.685</v>
      </c>
      <c r="F881">
        <v>0</v>
      </c>
      <c r="G881">
        <v>1.08571E-2</v>
      </c>
      <c r="H881">
        <v>0.98323799999999995</v>
      </c>
      <c r="I881">
        <v>0</v>
      </c>
    </row>
    <row r="882" spans="1:25" x14ac:dyDescent="0.25">
      <c r="A882" t="s">
        <v>118</v>
      </c>
      <c r="B882">
        <v>945.95500000000004</v>
      </c>
      <c r="C882">
        <v>942.98299999999995</v>
      </c>
      <c r="D882">
        <v>880.02800000000002</v>
      </c>
      <c r="E882">
        <v>407.459</v>
      </c>
      <c r="F882">
        <v>0</v>
      </c>
      <c r="G882">
        <v>1.0857800000000001E-2</v>
      </c>
      <c r="H882">
        <v>0.99507299999999999</v>
      </c>
      <c r="I882">
        <v>0</v>
      </c>
    </row>
    <row r="883" spans="1:25" x14ac:dyDescent="0.25">
      <c r="A883" t="s">
        <v>118</v>
      </c>
      <c r="B883">
        <v>944.19399999999996</v>
      </c>
      <c r="C883">
        <v>941.61699999999996</v>
      </c>
      <c r="D883">
        <v>878.39300000000003</v>
      </c>
      <c r="E883">
        <v>406.59500000000003</v>
      </c>
      <c r="F883">
        <v>0</v>
      </c>
      <c r="G883">
        <v>1.0873799999999999E-2</v>
      </c>
      <c r="H883">
        <v>0.98101899999999997</v>
      </c>
      <c r="I883">
        <v>0</v>
      </c>
    </row>
    <row r="884" spans="1:25" x14ac:dyDescent="0.25">
      <c r="A884" t="s">
        <v>118</v>
      </c>
      <c r="B884">
        <v>945.52200000000005</v>
      </c>
      <c r="C884">
        <v>942.80799999999999</v>
      </c>
      <c r="D884">
        <v>880.59799999999996</v>
      </c>
      <c r="E884">
        <v>408.97300000000001</v>
      </c>
      <c r="F884">
        <v>0</v>
      </c>
      <c r="G884">
        <v>1.08574E-2</v>
      </c>
      <c r="H884">
        <v>0.99350499999999997</v>
      </c>
      <c r="I884">
        <v>0</v>
      </c>
    </row>
    <row r="885" spans="1:25" x14ac:dyDescent="0.25">
      <c r="A885" t="s">
        <v>118</v>
      </c>
      <c r="B885">
        <v>946.02499999999998</v>
      </c>
      <c r="C885">
        <v>943.64099999999996</v>
      </c>
      <c r="D885">
        <v>880.90700000000004</v>
      </c>
      <c r="E885">
        <v>408.28</v>
      </c>
      <c r="F885">
        <v>0</v>
      </c>
      <c r="G885">
        <v>1.08714E-2</v>
      </c>
      <c r="H885">
        <v>0.99404499999999996</v>
      </c>
      <c r="I885">
        <v>0</v>
      </c>
    </row>
    <row r="886" spans="1:25" x14ac:dyDescent="0.25">
      <c r="A886" t="s">
        <v>118</v>
      </c>
      <c r="B886">
        <v>943.50699999999995</v>
      </c>
      <c r="C886">
        <v>940.96600000000001</v>
      </c>
      <c r="D886">
        <v>879.53099999999995</v>
      </c>
      <c r="E886">
        <v>407.3</v>
      </c>
      <c r="F886">
        <v>0</v>
      </c>
      <c r="G886">
        <v>1.08676E-2</v>
      </c>
      <c r="H886">
        <v>0.99501399999999995</v>
      </c>
      <c r="I886">
        <v>0</v>
      </c>
    </row>
    <row r="887" spans="1:25" x14ac:dyDescent="0.25">
      <c r="A887" t="s">
        <v>118</v>
      </c>
      <c r="B887">
        <v>948.63199999999995</v>
      </c>
      <c r="C887">
        <v>946.04700000000003</v>
      </c>
      <c r="D887">
        <v>883.03599999999994</v>
      </c>
      <c r="E887">
        <v>410.322</v>
      </c>
      <c r="F887">
        <v>0</v>
      </c>
      <c r="G887">
        <v>1.08612E-2</v>
      </c>
      <c r="H887">
        <v>0.99468100000000004</v>
      </c>
      <c r="I887">
        <v>0</v>
      </c>
    </row>
    <row r="888" spans="1:25" x14ac:dyDescent="0.25">
      <c r="A888" t="s">
        <v>118</v>
      </c>
      <c r="B888">
        <v>942.67600000000004</v>
      </c>
      <c r="C888">
        <v>939.65499999999997</v>
      </c>
      <c r="D888">
        <v>877.17100000000005</v>
      </c>
      <c r="E888">
        <v>407.08699999999999</v>
      </c>
      <c r="F888">
        <v>0</v>
      </c>
      <c r="G888">
        <v>1.08594E-2</v>
      </c>
      <c r="H888">
        <v>0.98101899999999997</v>
      </c>
      <c r="I888">
        <v>0</v>
      </c>
    </row>
    <row r="889" spans="1:25" x14ac:dyDescent="0.25">
      <c r="A889" t="s">
        <v>118</v>
      </c>
      <c r="B889">
        <v>947.49099999999999</v>
      </c>
      <c r="C889">
        <v>944.64400000000001</v>
      </c>
      <c r="D889">
        <v>882.03599999999994</v>
      </c>
      <c r="E889">
        <v>409.25599999999997</v>
      </c>
      <c r="F889">
        <v>0</v>
      </c>
      <c r="G889">
        <v>1.0858400000000001E-2</v>
      </c>
      <c r="H889">
        <v>0.99416300000000002</v>
      </c>
      <c r="I889">
        <v>0</v>
      </c>
    </row>
    <row r="890" spans="1:25" x14ac:dyDescent="0.25">
      <c r="A890" t="s">
        <v>118</v>
      </c>
      <c r="B890">
        <v>944.84199999999998</v>
      </c>
      <c r="C890">
        <v>941.79600000000005</v>
      </c>
      <c r="D890">
        <v>879.65700000000004</v>
      </c>
      <c r="E890">
        <v>407.536</v>
      </c>
      <c r="F890">
        <v>0</v>
      </c>
      <c r="G890">
        <v>1.0857E-2</v>
      </c>
      <c r="H890">
        <v>0.99187400000000003</v>
      </c>
      <c r="I890">
        <v>0</v>
      </c>
    </row>
    <row r="891" spans="1:25" x14ac:dyDescent="0.25">
      <c r="A891" t="s">
        <v>118</v>
      </c>
      <c r="B891">
        <v>943.88900000000001</v>
      </c>
      <c r="C891">
        <v>941.24800000000005</v>
      </c>
      <c r="D891">
        <v>878.26599999999996</v>
      </c>
      <c r="E891">
        <v>407.94</v>
      </c>
      <c r="F891">
        <v>0</v>
      </c>
      <c r="G891">
        <v>1.1122999999999999E-2</v>
      </c>
      <c r="H891">
        <v>0.99314599999999997</v>
      </c>
      <c r="I891">
        <v>0</v>
      </c>
    </row>
    <row r="892" spans="1:25" x14ac:dyDescent="0.25">
      <c r="A892" t="s">
        <v>118</v>
      </c>
      <c r="B892">
        <v>938.45100000000002</v>
      </c>
      <c r="C892">
        <v>935.66</v>
      </c>
      <c r="D892">
        <v>873.38099999999997</v>
      </c>
      <c r="E892">
        <v>407.58699999999999</v>
      </c>
      <c r="F892">
        <v>0</v>
      </c>
      <c r="G892">
        <v>5.5614899999999997E-3</v>
      </c>
      <c r="H892">
        <v>0.98101899999999997</v>
      </c>
      <c r="I892">
        <v>0</v>
      </c>
    </row>
    <row r="893" spans="1:25" x14ac:dyDescent="0.25">
      <c r="A893" t="s">
        <v>118</v>
      </c>
      <c r="B893">
        <v>948.01099999999997</v>
      </c>
      <c r="C893">
        <v>945.649</v>
      </c>
      <c r="D893">
        <v>882.13599999999997</v>
      </c>
      <c r="E893">
        <v>409.73200000000003</v>
      </c>
      <c r="F893">
        <v>0</v>
      </c>
      <c r="G893">
        <v>1.0857199999999999E-2</v>
      </c>
      <c r="H893">
        <v>0.98101899999999997</v>
      </c>
      <c r="I893">
        <v>0</v>
      </c>
    </row>
    <row r="894" spans="1:25" x14ac:dyDescent="0.25">
      <c r="A894" t="s">
        <v>118</v>
      </c>
      <c r="B894">
        <v>946.05499999999995</v>
      </c>
      <c r="C894">
        <v>943.70299999999997</v>
      </c>
      <c r="D894">
        <v>880.58199999999999</v>
      </c>
      <c r="E894">
        <v>407.44400000000002</v>
      </c>
      <c r="F894">
        <v>0</v>
      </c>
      <c r="G894">
        <v>1.0867699999999999E-2</v>
      </c>
      <c r="H894">
        <v>0.99079099999999998</v>
      </c>
      <c r="I894">
        <v>0</v>
      </c>
    </row>
    <row r="895" spans="1:25" x14ac:dyDescent="0.25">
      <c r="A895" t="s">
        <v>118</v>
      </c>
      <c r="B895">
        <v>943.40200000000004</v>
      </c>
      <c r="C895">
        <v>940.87300000000005</v>
      </c>
      <c r="D895">
        <v>877.98299999999995</v>
      </c>
      <c r="E895">
        <v>406.95100000000002</v>
      </c>
      <c r="F895">
        <v>0</v>
      </c>
      <c r="G895">
        <v>1.0859000000000001E-2</v>
      </c>
      <c r="H895">
        <v>0.98101799999999995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945.41499999999996</v>
      </c>
      <c r="C896">
        <v>943.26400000000001</v>
      </c>
      <c r="D896">
        <v>880.62199999999996</v>
      </c>
      <c r="E896">
        <v>408.62900000000002</v>
      </c>
      <c r="F896">
        <v>0</v>
      </c>
      <c r="G896">
        <v>1.09342E-2</v>
      </c>
      <c r="H896">
        <v>0.98101799999999995</v>
      </c>
      <c r="I896">
        <v>0</v>
      </c>
      <c r="R896">
        <f>AVERAGE(B847:B896)</f>
        <v>943.36835999999994</v>
      </c>
      <c r="S896">
        <f>AVERAGE(C847:C896)</f>
        <v>940.73670000000016</v>
      </c>
      <c r="U896">
        <f>_xlfn.VAR.P(B847:B896)</f>
        <v>9.1324391903999853</v>
      </c>
      <c r="V896">
        <f>_xlfn.VAR.P(C847:C896)</f>
        <v>9.3079294099999998</v>
      </c>
      <c r="X896">
        <f>1.96*SQRT(U896)/50</f>
        <v>0.11846210937483864</v>
      </c>
      <c r="Y896">
        <f>1.96*SQRT(V896)/50</f>
        <v>0.11959488554525398</v>
      </c>
    </row>
    <row r="897" spans="1:15" x14ac:dyDescent="0.25">
      <c r="A897" t="s">
        <v>118</v>
      </c>
      <c r="B897">
        <v>47519.720399999998</v>
      </c>
      <c r="C897" t="s">
        <v>37</v>
      </c>
    </row>
    <row r="898" spans="1:15" x14ac:dyDescent="0.25">
      <c r="A898" t="s">
        <v>42</v>
      </c>
      <c r="B898">
        <v>933.36199999999997</v>
      </c>
      <c r="C898">
        <v>884.13499999999999</v>
      </c>
      <c r="D898">
        <v>884.08600000000001</v>
      </c>
      <c r="E898">
        <v>882.93799999999999</v>
      </c>
      <c r="F898">
        <v>54.154499999999999</v>
      </c>
      <c r="G898">
        <v>154.215</v>
      </c>
      <c r="H898">
        <v>38.798900000000003</v>
      </c>
      <c r="I898">
        <v>32.844900000000003</v>
      </c>
      <c r="J898">
        <v>58.706600000000002</v>
      </c>
      <c r="K898">
        <v>658.47500000000002</v>
      </c>
      <c r="L898">
        <v>1.2595600000000001E-3</v>
      </c>
      <c r="M898">
        <v>0.99511499999999997</v>
      </c>
      <c r="N898">
        <v>0</v>
      </c>
      <c r="O898" t="s">
        <v>43</v>
      </c>
    </row>
    <row r="899" spans="1:15" x14ac:dyDescent="0.25">
      <c r="A899" t="s">
        <v>42</v>
      </c>
      <c r="B899">
        <v>934.62800000000004</v>
      </c>
      <c r="C899">
        <v>886.45100000000002</v>
      </c>
      <c r="D899">
        <v>886.40700000000004</v>
      </c>
      <c r="E899">
        <v>885.26099999999997</v>
      </c>
      <c r="F899">
        <v>54.428899999999999</v>
      </c>
      <c r="G899">
        <v>156.49199999999999</v>
      </c>
      <c r="H899">
        <v>38.543500000000002</v>
      </c>
      <c r="I899">
        <v>33.438299999999998</v>
      </c>
      <c r="J899">
        <v>60.651499999999999</v>
      </c>
      <c r="K899">
        <v>658.14499999999998</v>
      </c>
      <c r="L899">
        <v>1.27954E-3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932.84799999999996</v>
      </c>
      <c r="C900">
        <v>883.49800000000005</v>
      </c>
      <c r="D900">
        <v>883.447</v>
      </c>
      <c r="E900">
        <v>882.27499999999998</v>
      </c>
      <c r="F900">
        <v>53.521799999999999</v>
      </c>
      <c r="G900">
        <v>154.58099999999999</v>
      </c>
      <c r="H900">
        <v>38.8748</v>
      </c>
      <c r="I900">
        <v>32.656300000000002</v>
      </c>
      <c r="J900">
        <v>59.008800000000001</v>
      </c>
      <c r="K900">
        <v>657.89300000000003</v>
      </c>
      <c r="L900">
        <v>1.2681599999999999E-3</v>
      </c>
      <c r="M900">
        <v>0.99511499999999997</v>
      </c>
      <c r="N900">
        <v>0</v>
      </c>
      <c r="O900" t="s">
        <v>43</v>
      </c>
    </row>
    <row r="901" spans="1:15" x14ac:dyDescent="0.25">
      <c r="A901" t="s">
        <v>42</v>
      </c>
      <c r="B901">
        <v>941.05700000000002</v>
      </c>
      <c r="C901">
        <v>892.524</v>
      </c>
      <c r="D901">
        <v>892.47400000000005</v>
      </c>
      <c r="E901">
        <v>891.303</v>
      </c>
      <c r="F901">
        <v>54.314700000000002</v>
      </c>
      <c r="G901">
        <v>156.524</v>
      </c>
      <c r="H901">
        <v>38.866900000000001</v>
      </c>
      <c r="I901">
        <v>32.809899999999999</v>
      </c>
      <c r="J901">
        <v>61.021299999999997</v>
      </c>
      <c r="K901">
        <v>664.23699999999997</v>
      </c>
      <c r="L901">
        <v>1.37381E-3</v>
      </c>
      <c r="M901">
        <v>0.995116</v>
      </c>
      <c r="N901">
        <v>0</v>
      </c>
      <c r="O901" t="s">
        <v>43</v>
      </c>
    </row>
    <row r="902" spans="1:15" x14ac:dyDescent="0.25">
      <c r="A902" t="s">
        <v>42</v>
      </c>
      <c r="B902">
        <v>934.78300000000002</v>
      </c>
      <c r="C902">
        <v>883.79300000000001</v>
      </c>
      <c r="D902">
        <v>883.74599999999998</v>
      </c>
      <c r="E902">
        <v>882.58799999999997</v>
      </c>
      <c r="F902">
        <v>53.624000000000002</v>
      </c>
      <c r="G902">
        <v>155.02600000000001</v>
      </c>
      <c r="H902">
        <v>39.102200000000003</v>
      </c>
      <c r="I902">
        <v>32.803899999999999</v>
      </c>
      <c r="J902">
        <v>59.0593</v>
      </c>
      <c r="K902">
        <v>657.71600000000001</v>
      </c>
      <c r="L902">
        <v>1.2325400000000001E-3</v>
      </c>
      <c r="M902">
        <v>0.99511499999999997</v>
      </c>
      <c r="N902">
        <v>0</v>
      </c>
      <c r="O902" t="s">
        <v>43</v>
      </c>
    </row>
    <row r="903" spans="1:15" x14ac:dyDescent="0.25">
      <c r="A903" t="s">
        <v>42</v>
      </c>
      <c r="B903">
        <v>931.62400000000002</v>
      </c>
      <c r="C903">
        <v>883.40800000000002</v>
      </c>
      <c r="D903">
        <v>883.36199999999997</v>
      </c>
      <c r="E903">
        <v>882.21299999999997</v>
      </c>
      <c r="F903">
        <v>53.467500000000001</v>
      </c>
      <c r="G903">
        <v>154.84100000000001</v>
      </c>
      <c r="H903">
        <v>38.6843</v>
      </c>
      <c r="I903">
        <v>33.122</v>
      </c>
      <c r="J903">
        <v>59.184800000000003</v>
      </c>
      <c r="K903">
        <v>657.84500000000003</v>
      </c>
      <c r="L903">
        <v>1.23051E-3</v>
      </c>
      <c r="M903">
        <v>0.99511499999999997</v>
      </c>
      <c r="N903">
        <v>0</v>
      </c>
      <c r="O903" t="s">
        <v>43</v>
      </c>
    </row>
    <row r="904" spans="1:15" x14ac:dyDescent="0.25">
      <c r="A904" t="s">
        <v>42</v>
      </c>
      <c r="B904">
        <v>934.92</v>
      </c>
      <c r="C904">
        <v>886.43899999999996</v>
      </c>
      <c r="D904">
        <v>886.39599999999996</v>
      </c>
      <c r="E904">
        <v>885.24099999999999</v>
      </c>
      <c r="F904">
        <v>53.589500000000001</v>
      </c>
      <c r="G904">
        <v>156.17500000000001</v>
      </c>
      <c r="H904">
        <v>38.886200000000002</v>
      </c>
      <c r="I904">
        <v>33.318100000000001</v>
      </c>
      <c r="J904">
        <v>60.107399999999998</v>
      </c>
      <c r="K904">
        <v>659.58199999999999</v>
      </c>
      <c r="L904">
        <v>1.2360400000000001E-3</v>
      </c>
      <c r="M904">
        <v>0.995116</v>
      </c>
      <c r="N904">
        <v>0</v>
      </c>
      <c r="O904" t="s">
        <v>43</v>
      </c>
    </row>
    <row r="905" spans="1:15" x14ac:dyDescent="0.25">
      <c r="A905" t="s">
        <v>42</v>
      </c>
      <c r="B905">
        <v>938.28899999999999</v>
      </c>
      <c r="C905">
        <v>888.149</v>
      </c>
      <c r="D905">
        <v>888.10500000000002</v>
      </c>
      <c r="E905">
        <v>886.96</v>
      </c>
      <c r="F905">
        <v>53.613700000000001</v>
      </c>
      <c r="G905">
        <v>153.74299999999999</v>
      </c>
      <c r="H905">
        <v>38.651699999999998</v>
      </c>
      <c r="I905">
        <v>32.463500000000003</v>
      </c>
      <c r="J905">
        <v>58.762099999999997</v>
      </c>
      <c r="K905">
        <v>663.53399999999999</v>
      </c>
      <c r="L905">
        <v>1.30456E-3</v>
      </c>
      <c r="M905">
        <v>0.995116</v>
      </c>
      <c r="N905">
        <v>0</v>
      </c>
      <c r="O905" t="s">
        <v>43</v>
      </c>
    </row>
    <row r="906" spans="1:15" x14ac:dyDescent="0.25">
      <c r="A906" t="s">
        <v>42</v>
      </c>
      <c r="B906">
        <v>935.59500000000003</v>
      </c>
      <c r="C906">
        <v>886.80799999999999</v>
      </c>
      <c r="D906">
        <v>886.76400000000001</v>
      </c>
      <c r="E906">
        <v>885.61199999999997</v>
      </c>
      <c r="F906">
        <v>54.028399999999998</v>
      </c>
      <c r="G906">
        <v>155.48400000000001</v>
      </c>
      <c r="H906">
        <v>38.683500000000002</v>
      </c>
      <c r="I906">
        <v>33.118400000000001</v>
      </c>
      <c r="J906">
        <v>59.848799999999997</v>
      </c>
      <c r="K906">
        <v>659.92899999999997</v>
      </c>
      <c r="L906">
        <v>1.2302400000000001E-3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932.88</v>
      </c>
      <c r="C907">
        <v>884.24</v>
      </c>
      <c r="D907">
        <v>884.19200000000001</v>
      </c>
      <c r="E907">
        <v>883.024</v>
      </c>
      <c r="F907">
        <v>53.667000000000002</v>
      </c>
      <c r="G907">
        <v>155.15799999999999</v>
      </c>
      <c r="H907">
        <v>38.865099999999998</v>
      </c>
      <c r="I907">
        <v>32.489699999999999</v>
      </c>
      <c r="J907">
        <v>59.892499999999998</v>
      </c>
      <c r="K907">
        <v>658.077</v>
      </c>
      <c r="L907">
        <v>1.2461900000000001E-3</v>
      </c>
      <c r="M907">
        <v>0.995116</v>
      </c>
      <c r="N907">
        <v>0</v>
      </c>
      <c r="O907" t="s">
        <v>43</v>
      </c>
    </row>
    <row r="908" spans="1:15" x14ac:dyDescent="0.25">
      <c r="A908" t="s">
        <v>42</v>
      </c>
      <c r="B908">
        <v>934.01900000000001</v>
      </c>
      <c r="C908">
        <v>884.029</v>
      </c>
      <c r="D908">
        <v>883.98299999999995</v>
      </c>
      <c r="E908">
        <v>882.82799999999997</v>
      </c>
      <c r="F908">
        <v>52.973500000000001</v>
      </c>
      <c r="G908">
        <v>154.744</v>
      </c>
      <c r="H908">
        <v>39.006799999999998</v>
      </c>
      <c r="I908">
        <v>32.833199999999998</v>
      </c>
      <c r="J908">
        <v>58.930700000000002</v>
      </c>
      <c r="K908">
        <v>658.971</v>
      </c>
      <c r="L908">
        <v>1.2302400000000001E-3</v>
      </c>
      <c r="M908">
        <v>0.99511499999999997</v>
      </c>
      <c r="N908">
        <v>0</v>
      </c>
      <c r="O908" t="s">
        <v>43</v>
      </c>
    </row>
    <row r="909" spans="1:15" x14ac:dyDescent="0.25">
      <c r="A909" t="s">
        <v>42</v>
      </c>
      <c r="B909">
        <v>941.04399999999998</v>
      </c>
      <c r="C909">
        <v>887.76</v>
      </c>
      <c r="D909">
        <v>887.71600000000001</v>
      </c>
      <c r="E909">
        <v>886.553</v>
      </c>
      <c r="F909">
        <v>53.473399999999998</v>
      </c>
      <c r="G909">
        <v>155.92400000000001</v>
      </c>
      <c r="H909">
        <v>38.670200000000001</v>
      </c>
      <c r="I909">
        <v>33.292000000000002</v>
      </c>
      <c r="J909">
        <v>60.116900000000001</v>
      </c>
      <c r="K909">
        <v>660.88</v>
      </c>
      <c r="L909">
        <v>1.2614099999999999E-3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933.625</v>
      </c>
      <c r="C910">
        <v>883.01199999999994</v>
      </c>
      <c r="D910">
        <v>882.96600000000001</v>
      </c>
      <c r="E910">
        <v>881.81799999999998</v>
      </c>
      <c r="F910">
        <v>53.3003</v>
      </c>
      <c r="G910">
        <v>155.005</v>
      </c>
      <c r="H910">
        <v>38.650799999999997</v>
      </c>
      <c r="I910">
        <v>33.344499999999996</v>
      </c>
      <c r="J910">
        <v>59.151499999999999</v>
      </c>
      <c r="K910">
        <v>657.43</v>
      </c>
      <c r="L910">
        <v>1.2503E-3</v>
      </c>
      <c r="M910">
        <v>0.995116</v>
      </c>
      <c r="N910">
        <v>0</v>
      </c>
      <c r="O910" t="s">
        <v>43</v>
      </c>
    </row>
    <row r="911" spans="1:15" x14ac:dyDescent="0.25">
      <c r="A911" t="s">
        <v>42</v>
      </c>
      <c r="B911">
        <v>936.43600000000004</v>
      </c>
      <c r="C911">
        <v>887.73199999999997</v>
      </c>
      <c r="D911">
        <v>887.68899999999996</v>
      </c>
      <c r="E911">
        <v>886.54399999999998</v>
      </c>
      <c r="F911">
        <v>53.9392</v>
      </c>
      <c r="G911">
        <v>154.69200000000001</v>
      </c>
      <c r="H911">
        <v>38.6539</v>
      </c>
      <c r="I911">
        <v>32.961199999999998</v>
      </c>
      <c r="J911">
        <v>59.247700000000002</v>
      </c>
      <c r="K911">
        <v>661.83600000000001</v>
      </c>
      <c r="L911">
        <v>1.4255100000000001E-3</v>
      </c>
      <c r="M911">
        <v>0.99511499999999997</v>
      </c>
      <c r="N911">
        <v>0</v>
      </c>
      <c r="O911" t="s">
        <v>43</v>
      </c>
    </row>
    <row r="912" spans="1:15" x14ac:dyDescent="0.25">
      <c r="A912" t="s">
        <v>42</v>
      </c>
      <c r="B912">
        <v>937.13</v>
      </c>
      <c r="C912">
        <v>886.899</v>
      </c>
      <c r="D912">
        <v>886.851</v>
      </c>
      <c r="E912">
        <v>885.697</v>
      </c>
      <c r="F912">
        <v>54.567500000000003</v>
      </c>
      <c r="G912">
        <v>155.29300000000001</v>
      </c>
      <c r="H912">
        <v>38.923900000000003</v>
      </c>
      <c r="I912">
        <v>32.941200000000002</v>
      </c>
      <c r="J912">
        <v>59.427500000000002</v>
      </c>
      <c r="K912">
        <v>659.58699999999999</v>
      </c>
      <c r="L912">
        <v>1.25808E-3</v>
      </c>
      <c r="M912">
        <v>0.99511499999999997</v>
      </c>
      <c r="N912">
        <v>0</v>
      </c>
      <c r="O912" t="s">
        <v>43</v>
      </c>
    </row>
    <row r="913" spans="1:15" x14ac:dyDescent="0.25">
      <c r="A913" t="s">
        <v>42</v>
      </c>
      <c r="B913">
        <v>933.96799999999996</v>
      </c>
      <c r="C913">
        <v>885.03</v>
      </c>
      <c r="D913">
        <v>884.98599999999999</v>
      </c>
      <c r="E913">
        <v>883.83799999999997</v>
      </c>
      <c r="F913">
        <v>53.731400000000001</v>
      </c>
      <c r="G913">
        <v>154.82599999999999</v>
      </c>
      <c r="H913">
        <v>38.617800000000003</v>
      </c>
      <c r="I913">
        <v>32.799700000000001</v>
      </c>
      <c r="J913">
        <v>59.537399999999998</v>
      </c>
      <c r="K913">
        <v>659.23299999999995</v>
      </c>
      <c r="L913">
        <v>1.2303100000000001E-3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936.49</v>
      </c>
      <c r="C914">
        <v>888.00900000000001</v>
      </c>
      <c r="D914">
        <v>887.96500000000003</v>
      </c>
      <c r="E914">
        <v>886.822</v>
      </c>
      <c r="F914">
        <v>54.189399999999999</v>
      </c>
      <c r="G914">
        <v>154.84800000000001</v>
      </c>
      <c r="H914">
        <v>38.789000000000001</v>
      </c>
      <c r="I914">
        <v>33.058100000000003</v>
      </c>
      <c r="J914">
        <v>59.109900000000003</v>
      </c>
      <c r="K914">
        <v>661.79200000000003</v>
      </c>
      <c r="L914">
        <v>1.2406400000000001E-3</v>
      </c>
      <c r="M914">
        <v>0.99511400000000005</v>
      </c>
      <c r="N914">
        <v>0</v>
      </c>
      <c r="O914" t="s">
        <v>43</v>
      </c>
    </row>
    <row r="915" spans="1:15" x14ac:dyDescent="0.25">
      <c r="A915" t="s">
        <v>42</v>
      </c>
      <c r="B915">
        <v>933.94600000000003</v>
      </c>
      <c r="C915">
        <v>883.51900000000001</v>
      </c>
      <c r="D915">
        <v>883.47699999999998</v>
      </c>
      <c r="E915">
        <v>882.33299999999997</v>
      </c>
      <c r="F915">
        <v>53.403399999999998</v>
      </c>
      <c r="G915">
        <v>154.80799999999999</v>
      </c>
      <c r="H915">
        <v>39.104900000000001</v>
      </c>
      <c r="I915">
        <v>32.803100000000001</v>
      </c>
      <c r="J915">
        <v>58.9163</v>
      </c>
      <c r="K915">
        <v>658.03700000000003</v>
      </c>
      <c r="L915">
        <v>1.25285E-3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934.995</v>
      </c>
      <c r="C916">
        <v>883.87300000000005</v>
      </c>
      <c r="D916">
        <v>883.83399999999995</v>
      </c>
      <c r="E916">
        <v>882.65599999999995</v>
      </c>
      <c r="F916">
        <v>53.404200000000003</v>
      </c>
      <c r="G916">
        <v>155.07300000000001</v>
      </c>
      <c r="H916">
        <v>38.750100000000003</v>
      </c>
      <c r="I916">
        <v>32.851900000000001</v>
      </c>
      <c r="J916">
        <v>59.514099999999999</v>
      </c>
      <c r="K916">
        <v>658.09500000000003</v>
      </c>
      <c r="L916">
        <v>1.7517699999999999E-3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930.48699999999997</v>
      </c>
      <c r="C917">
        <v>881.08799999999997</v>
      </c>
      <c r="D917">
        <v>881.04399999999998</v>
      </c>
      <c r="E917">
        <v>879.88499999999999</v>
      </c>
      <c r="F917">
        <v>53.821300000000001</v>
      </c>
      <c r="G917">
        <v>153.93899999999999</v>
      </c>
      <c r="H917">
        <v>38.487200000000001</v>
      </c>
      <c r="I917">
        <v>32.820900000000002</v>
      </c>
      <c r="J917">
        <v>58.834000000000003</v>
      </c>
      <c r="K917">
        <v>656.01199999999994</v>
      </c>
      <c r="L917">
        <v>1.23007E-3</v>
      </c>
      <c r="M917">
        <v>0.99511000000000005</v>
      </c>
      <c r="N917">
        <v>0</v>
      </c>
      <c r="O917" t="s">
        <v>43</v>
      </c>
    </row>
    <row r="918" spans="1:15" x14ac:dyDescent="0.25">
      <c r="A918" t="s">
        <v>42</v>
      </c>
      <c r="B918">
        <v>937.28899999999999</v>
      </c>
      <c r="C918">
        <v>888.29200000000003</v>
      </c>
      <c r="D918">
        <v>888.24599999999998</v>
      </c>
      <c r="E918">
        <v>887.1</v>
      </c>
      <c r="F918">
        <v>54.1554</v>
      </c>
      <c r="G918">
        <v>156.09</v>
      </c>
      <c r="H918">
        <v>39.001399999999997</v>
      </c>
      <c r="I918">
        <v>33.516300000000001</v>
      </c>
      <c r="J918">
        <v>59.564300000000003</v>
      </c>
      <c r="K918">
        <v>660.67399999999998</v>
      </c>
      <c r="L918">
        <v>1.3086E-3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936.35500000000002</v>
      </c>
      <c r="C919">
        <v>886.4</v>
      </c>
      <c r="D919">
        <v>886.35199999999998</v>
      </c>
      <c r="E919">
        <v>885.19</v>
      </c>
      <c r="F919">
        <v>53.592300000000002</v>
      </c>
      <c r="G919">
        <v>154.91300000000001</v>
      </c>
      <c r="H919">
        <v>39.046399999999998</v>
      </c>
      <c r="I919">
        <v>33.052900000000001</v>
      </c>
      <c r="J919">
        <v>58.974899999999998</v>
      </c>
      <c r="K919">
        <v>660.39599999999996</v>
      </c>
      <c r="L919">
        <v>1.30434E-3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931.38900000000001</v>
      </c>
      <c r="C920">
        <v>882.57</v>
      </c>
      <c r="D920">
        <v>882.52599999999995</v>
      </c>
      <c r="E920">
        <v>881.38300000000004</v>
      </c>
      <c r="F920">
        <v>54.056699999999999</v>
      </c>
      <c r="G920">
        <v>154.749</v>
      </c>
      <c r="H920">
        <v>38.834299999999999</v>
      </c>
      <c r="I920">
        <v>32.853000000000002</v>
      </c>
      <c r="J920">
        <v>59.208500000000001</v>
      </c>
      <c r="K920">
        <v>656.52</v>
      </c>
      <c r="L920">
        <v>1.23306E-3</v>
      </c>
      <c r="M920">
        <v>0.995116</v>
      </c>
      <c r="N920">
        <v>0</v>
      </c>
      <c r="O920" t="s">
        <v>43</v>
      </c>
    </row>
    <row r="921" spans="1:15" x14ac:dyDescent="0.25">
      <c r="A921" t="s">
        <v>42</v>
      </c>
      <c r="B921">
        <v>937.798</v>
      </c>
      <c r="C921">
        <v>887.27499999999998</v>
      </c>
      <c r="D921">
        <v>887.226</v>
      </c>
      <c r="E921">
        <v>886.08</v>
      </c>
      <c r="F921">
        <v>53.506900000000002</v>
      </c>
      <c r="G921">
        <v>154.953</v>
      </c>
      <c r="H921">
        <v>38.710999999999999</v>
      </c>
      <c r="I921">
        <v>32.829500000000003</v>
      </c>
      <c r="J921">
        <v>59.5045</v>
      </c>
      <c r="K921">
        <v>661.57899999999995</v>
      </c>
      <c r="L921">
        <v>1.23471E-3</v>
      </c>
      <c r="M921">
        <v>0.99511300000000003</v>
      </c>
      <c r="N921">
        <v>0</v>
      </c>
      <c r="O921" t="s">
        <v>43</v>
      </c>
    </row>
    <row r="922" spans="1:15" x14ac:dyDescent="0.25">
      <c r="A922" t="s">
        <v>42</v>
      </c>
      <c r="B922">
        <v>933.11300000000006</v>
      </c>
      <c r="C922">
        <v>884.03700000000003</v>
      </c>
      <c r="D922">
        <v>883.99199999999996</v>
      </c>
      <c r="E922">
        <v>882.83</v>
      </c>
      <c r="F922">
        <v>53.878799999999998</v>
      </c>
      <c r="G922">
        <v>153.947</v>
      </c>
      <c r="H922">
        <v>38.815399999999997</v>
      </c>
      <c r="I922">
        <v>32.771700000000003</v>
      </c>
      <c r="J922">
        <v>58.508699999999997</v>
      </c>
      <c r="K922">
        <v>658.92</v>
      </c>
      <c r="L922">
        <v>1.2302000000000001E-3</v>
      </c>
      <c r="M922">
        <v>0.995116</v>
      </c>
      <c r="N922">
        <v>0</v>
      </c>
      <c r="O922" t="s">
        <v>43</v>
      </c>
    </row>
    <row r="923" spans="1:15" x14ac:dyDescent="0.25">
      <c r="A923" t="s">
        <v>42</v>
      </c>
      <c r="B923">
        <v>932.61500000000001</v>
      </c>
      <c r="C923">
        <v>883.53099999999995</v>
      </c>
      <c r="D923">
        <v>883.48400000000004</v>
      </c>
      <c r="E923">
        <v>882.33699999999999</v>
      </c>
      <c r="F923">
        <v>53.029299999999999</v>
      </c>
      <c r="G923">
        <v>153.351</v>
      </c>
      <c r="H923">
        <v>38.762999999999998</v>
      </c>
      <c r="I923">
        <v>32.401299999999999</v>
      </c>
      <c r="J923">
        <v>58.368400000000001</v>
      </c>
      <c r="K923">
        <v>659.97</v>
      </c>
      <c r="L923">
        <v>1.25139E-3</v>
      </c>
      <c r="M923">
        <v>0.99511499999999997</v>
      </c>
      <c r="N923">
        <v>0</v>
      </c>
      <c r="O923" t="s">
        <v>43</v>
      </c>
    </row>
    <row r="924" spans="1:15" x14ac:dyDescent="0.25">
      <c r="A924" t="s">
        <v>42</v>
      </c>
      <c r="B924">
        <v>932.81700000000001</v>
      </c>
      <c r="C924">
        <v>883.90800000000002</v>
      </c>
      <c r="D924">
        <v>883.86400000000003</v>
      </c>
      <c r="E924">
        <v>882.72199999999998</v>
      </c>
      <c r="F924">
        <v>54.132399999999997</v>
      </c>
      <c r="G924">
        <v>155.49199999999999</v>
      </c>
      <c r="H924">
        <v>39.175600000000003</v>
      </c>
      <c r="I924">
        <v>32.652200000000001</v>
      </c>
      <c r="J924">
        <v>59.385100000000001</v>
      </c>
      <c r="K924">
        <v>656.82500000000005</v>
      </c>
      <c r="L924">
        <v>1.23883E-3</v>
      </c>
      <c r="M924">
        <v>0.995116</v>
      </c>
      <c r="N924">
        <v>0</v>
      </c>
      <c r="O924" t="s">
        <v>43</v>
      </c>
    </row>
    <row r="925" spans="1:15" x14ac:dyDescent="0.25">
      <c r="A925" t="s">
        <v>42</v>
      </c>
      <c r="B925">
        <v>941.149</v>
      </c>
      <c r="C925">
        <v>889.03300000000002</v>
      </c>
      <c r="D925">
        <v>888.98800000000006</v>
      </c>
      <c r="E925">
        <v>887.82899999999995</v>
      </c>
      <c r="F925">
        <v>53.391500000000001</v>
      </c>
      <c r="G925">
        <v>155.37</v>
      </c>
      <c r="H925">
        <v>38.676900000000003</v>
      </c>
      <c r="I925">
        <v>33.082799999999999</v>
      </c>
      <c r="J925">
        <v>59.741500000000002</v>
      </c>
      <c r="K925">
        <v>662.99300000000005</v>
      </c>
      <c r="L925">
        <v>1.2301199999999999E-3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934.78300000000002</v>
      </c>
      <c r="C926">
        <v>886.07</v>
      </c>
      <c r="D926">
        <v>886.024</v>
      </c>
      <c r="E926">
        <v>884.87699999999995</v>
      </c>
      <c r="F926">
        <v>54.056199999999997</v>
      </c>
      <c r="G926">
        <v>154.464</v>
      </c>
      <c r="H926">
        <v>38.8489</v>
      </c>
      <c r="I926">
        <v>32.859000000000002</v>
      </c>
      <c r="J926">
        <v>58.9636</v>
      </c>
      <c r="K926">
        <v>660.36300000000006</v>
      </c>
      <c r="L926">
        <v>1.2570700000000001E-3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937.64400000000001</v>
      </c>
      <c r="C927">
        <v>888.88400000000001</v>
      </c>
      <c r="D927">
        <v>888.83600000000001</v>
      </c>
      <c r="E927">
        <v>887.63599999999997</v>
      </c>
      <c r="F927">
        <v>53.220100000000002</v>
      </c>
      <c r="G927">
        <v>157.06700000000001</v>
      </c>
      <c r="H927">
        <v>38.891300000000001</v>
      </c>
      <c r="I927">
        <v>33.173000000000002</v>
      </c>
      <c r="J927">
        <v>61.121899999999997</v>
      </c>
      <c r="K927">
        <v>661.178</v>
      </c>
      <c r="L927">
        <v>1.23017E-3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932.89099999999996</v>
      </c>
      <c r="C928">
        <v>884.48900000000003</v>
      </c>
      <c r="D928">
        <v>884.44299999999998</v>
      </c>
      <c r="E928">
        <v>883.30100000000004</v>
      </c>
      <c r="F928">
        <v>53.431199999999997</v>
      </c>
      <c r="G928">
        <v>155.84299999999999</v>
      </c>
      <c r="H928">
        <v>38.824300000000001</v>
      </c>
      <c r="I928">
        <v>33.550400000000003</v>
      </c>
      <c r="J928">
        <v>59.633699999999997</v>
      </c>
      <c r="K928">
        <v>657.84</v>
      </c>
      <c r="L928">
        <v>1.23997E-3</v>
      </c>
      <c r="M928">
        <v>0.99511499999999997</v>
      </c>
      <c r="N928">
        <v>0</v>
      </c>
      <c r="O928" t="s">
        <v>43</v>
      </c>
    </row>
    <row r="929" spans="1:15" x14ac:dyDescent="0.25">
      <c r="A929" t="s">
        <v>42</v>
      </c>
      <c r="B929">
        <v>938.53700000000003</v>
      </c>
      <c r="C929">
        <v>889.88499999999999</v>
      </c>
      <c r="D929">
        <v>889.84</v>
      </c>
      <c r="E929">
        <v>888.66</v>
      </c>
      <c r="F929">
        <v>53.399299999999997</v>
      </c>
      <c r="G929">
        <v>154.14599999999999</v>
      </c>
      <c r="H929">
        <v>38.767699999999998</v>
      </c>
      <c r="I929">
        <v>32.8384</v>
      </c>
      <c r="J929">
        <v>58.675699999999999</v>
      </c>
      <c r="K929">
        <v>665.01400000000001</v>
      </c>
      <c r="L929">
        <v>1.31339E-3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938.66499999999996</v>
      </c>
      <c r="C930">
        <v>889.88400000000001</v>
      </c>
      <c r="D930">
        <v>889.84199999999998</v>
      </c>
      <c r="E930">
        <v>888.69799999999998</v>
      </c>
      <c r="F930">
        <v>54.385599999999997</v>
      </c>
      <c r="G930">
        <v>156.21600000000001</v>
      </c>
      <c r="H930">
        <v>38.920999999999999</v>
      </c>
      <c r="I930">
        <v>33.426000000000002</v>
      </c>
      <c r="J930">
        <v>59.896900000000002</v>
      </c>
      <c r="K930">
        <v>661.98</v>
      </c>
      <c r="L930">
        <v>1.2308600000000001E-3</v>
      </c>
      <c r="M930">
        <v>0.995116</v>
      </c>
      <c r="N930">
        <v>0</v>
      </c>
      <c r="O930" t="s">
        <v>43</v>
      </c>
    </row>
    <row r="931" spans="1:15" x14ac:dyDescent="0.25">
      <c r="A931" t="s">
        <v>42</v>
      </c>
      <c r="B931">
        <v>937.33100000000002</v>
      </c>
      <c r="C931">
        <v>887.72500000000002</v>
      </c>
      <c r="D931">
        <v>887.68499999999995</v>
      </c>
      <c r="E931">
        <v>886.54</v>
      </c>
      <c r="F931">
        <v>53.466299999999997</v>
      </c>
      <c r="G931">
        <v>155.80199999999999</v>
      </c>
      <c r="H931">
        <v>38.599600000000002</v>
      </c>
      <c r="I931">
        <v>33.5916</v>
      </c>
      <c r="J931">
        <v>59.726500000000001</v>
      </c>
      <c r="K931">
        <v>661.16399999999999</v>
      </c>
      <c r="L931">
        <v>1.32632E-3</v>
      </c>
      <c r="M931">
        <v>0.99511400000000005</v>
      </c>
      <c r="N931">
        <v>0</v>
      </c>
      <c r="O931" t="s">
        <v>43</v>
      </c>
    </row>
    <row r="932" spans="1:15" x14ac:dyDescent="0.25">
      <c r="A932" t="s">
        <v>42</v>
      </c>
      <c r="B932">
        <v>934.92399999999998</v>
      </c>
      <c r="C932">
        <v>886.05100000000004</v>
      </c>
      <c r="D932">
        <v>886.00800000000004</v>
      </c>
      <c r="E932">
        <v>884.86300000000006</v>
      </c>
      <c r="F932">
        <v>53.372500000000002</v>
      </c>
      <c r="G932">
        <v>155.792</v>
      </c>
      <c r="H932">
        <v>38.822200000000002</v>
      </c>
      <c r="I932">
        <v>33.1676</v>
      </c>
      <c r="J932">
        <v>59.899099999999997</v>
      </c>
      <c r="K932">
        <v>659.65899999999999</v>
      </c>
      <c r="L932">
        <v>1.2519300000000001E-3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933.21100000000001</v>
      </c>
      <c r="C933">
        <v>883.55399999999997</v>
      </c>
      <c r="D933">
        <v>883.50800000000004</v>
      </c>
      <c r="E933">
        <v>882.36</v>
      </c>
      <c r="F933">
        <v>53.604700000000001</v>
      </c>
      <c r="G933">
        <v>156.31200000000001</v>
      </c>
      <c r="H933">
        <v>38.780999999999999</v>
      </c>
      <c r="I933">
        <v>33.313299999999998</v>
      </c>
      <c r="J933">
        <v>60.246099999999998</v>
      </c>
      <c r="K933">
        <v>656.23500000000001</v>
      </c>
      <c r="L933">
        <v>1.2377899999999999E-3</v>
      </c>
      <c r="M933">
        <v>0.99511499999999997</v>
      </c>
      <c r="N933">
        <v>0</v>
      </c>
      <c r="O933" t="s">
        <v>43</v>
      </c>
    </row>
    <row r="934" spans="1:15" x14ac:dyDescent="0.25">
      <c r="A934" t="s">
        <v>42</v>
      </c>
      <c r="B934">
        <v>933.43</v>
      </c>
      <c r="C934">
        <v>884.94</v>
      </c>
      <c r="D934">
        <v>884.89499999999998</v>
      </c>
      <c r="E934">
        <v>883.69799999999998</v>
      </c>
      <c r="F934">
        <v>53.484999999999999</v>
      </c>
      <c r="G934">
        <v>154.57900000000001</v>
      </c>
      <c r="H934">
        <v>38.641300000000001</v>
      </c>
      <c r="I934">
        <v>32.6496</v>
      </c>
      <c r="J934">
        <v>59.467199999999998</v>
      </c>
      <c r="K934">
        <v>659.51400000000001</v>
      </c>
      <c r="L934">
        <v>1.2921600000000001E-3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933.702</v>
      </c>
      <c r="C935">
        <v>884.63400000000001</v>
      </c>
      <c r="D935">
        <v>884.58900000000006</v>
      </c>
      <c r="E935">
        <v>883.43299999999999</v>
      </c>
      <c r="F935">
        <v>53.642200000000003</v>
      </c>
      <c r="G935">
        <v>153.15600000000001</v>
      </c>
      <c r="H935">
        <v>38.590400000000002</v>
      </c>
      <c r="I935">
        <v>32.317900000000002</v>
      </c>
      <c r="J935">
        <v>58.314</v>
      </c>
      <c r="K935">
        <v>660.53800000000001</v>
      </c>
      <c r="L935">
        <v>1.2560900000000001E-3</v>
      </c>
      <c r="M935">
        <v>0.99511000000000005</v>
      </c>
      <c r="N935">
        <v>0</v>
      </c>
      <c r="O935" t="s">
        <v>43</v>
      </c>
    </row>
    <row r="936" spans="1:15" x14ac:dyDescent="0.25">
      <c r="A936" t="s">
        <v>42</v>
      </c>
      <c r="B936">
        <v>937.95399999999995</v>
      </c>
      <c r="C936">
        <v>889.63599999999997</v>
      </c>
      <c r="D936">
        <v>889.59199999999998</v>
      </c>
      <c r="E936">
        <v>888.43</v>
      </c>
      <c r="F936">
        <v>53.801299999999998</v>
      </c>
      <c r="G936">
        <v>155.00700000000001</v>
      </c>
      <c r="H936">
        <v>38.278199999999998</v>
      </c>
      <c r="I936">
        <v>33.137599999999999</v>
      </c>
      <c r="J936">
        <v>59.688000000000002</v>
      </c>
      <c r="K936">
        <v>663.42499999999995</v>
      </c>
      <c r="L936">
        <v>1.24267E-3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933.61599999999999</v>
      </c>
      <c r="C937">
        <v>884.97400000000005</v>
      </c>
      <c r="D937">
        <v>884.92499999999995</v>
      </c>
      <c r="E937">
        <v>883.77200000000005</v>
      </c>
      <c r="F937">
        <v>53.690399999999997</v>
      </c>
      <c r="G937">
        <v>154.001</v>
      </c>
      <c r="H937">
        <v>38.5304</v>
      </c>
      <c r="I937">
        <v>32.644599999999997</v>
      </c>
      <c r="J937">
        <v>58.9392</v>
      </c>
      <c r="K937">
        <v>660.04399999999998</v>
      </c>
      <c r="L937">
        <v>1.3112600000000001E-3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941.66099999999994</v>
      </c>
      <c r="C938">
        <v>889.024</v>
      </c>
      <c r="D938">
        <v>888.98</v>
      </c>
      <c r="E938">
        <v>887.82</v>
      </c>
      <c r="F938">
        <v>53.340400000000002</v>
      </c>
      <c r="G938">
        <v>154.41499999999999</v>
      </c>
      <c r="H938">
        <v>39.090000000000003</v>
      </c>
      <c r="I938">
        <v>32.471299999999999</v>
      </c>
      <c r="J938">
        <v>58.914299999999997</v>
      </c>
      <c r="K938">
        <v>664.00400000000002</v>
      </c>
      <c r="L938">
        <v>1.35957E-3</v>
      </c>
      <c r="M938">
        <v>0.995116</v>
      </c>
      <c r="N938">
        <v>0</v>
      </c>
      <c r="O938" t="s">
        <v>43</v>
      </c>
    </row>
    <row r="939" spans="1:15" x14ac:dyDescent="0.25">
      <c r="A939" t="s">
        <v>42</v>
      </c>
      <c r="B939">
        <v>934.12800000000004</v>
      </c>
      <c r="C939">
        <v>885.85199999999998</v>
      </c>
      <c r="D939">
        <v>885.80700000000002</v>
      </c>
      <c r="E939">
        <v>884.66099999999994</v>
      </c>
      <c r="F939">
        <v>54.333300000000001</v>
      </c>
      <c r="G939">
        <v>156.261</v>
      </c>
      <c r="H939">
        <v>39.051600000000001</v>
      </c>
      <c r="I939">
        <v>33.037100000000002</v>
      </c>
      <c r="J939">
        <v>60.232399999999998</v>
      </c>
      <c r="K939">
        <v>657.86</v>
      </c>
      <c r="L939">
        <v>1.23672E-3</v>
      </c>
      <c r="M939">
        <v>0.99511400000000005</v>
      </c>
      <c r="N939">
        <v>0</v>
      </c>
      <c r="O939" t="s">
        <v>43</v>
      </c>
    </row>
    <row r="940" spans="1:15" x14ac:dyDescent="0.25">
      <c r="A940" t="s">
        <v>42</v>
      </c>
      <c r="B940">
        <v>940.08100000000002</v>
      </c>
      <c r="C940">
        <v>890.16899999999998</v>
      </c>
      <c r="D940">
        <v>890.12199999999996</v>
      </c>
      <c r="E940">
        <v>888.97400000000005</v>
      </c>
      <c r="F940">
        <v>53.393500000000003</v>
      </c>
      <c r="G940">
        <v>155.16499999999999</v>
      </c>
      <c r="H940">
        <v>38.4589</v>
      </c>
      <c r="I940">
        <v>33.305100000000003</v>
      </c>
      <c r="J940">
        <v>59.488</v>
      </c>
      <c r="K940">
        <v>664.30799999999999</v>
      </c>
      <c r="L940">
        <v>1.2300900000000001E-3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932.74900000000002</v>
      </c>
      <c r="C941">
        <v>885.05499999999995</v>
      </c>
      <c r="D941">
        <v>885.01</v>
      </c>
      <c r="E941">
        <v>883.86</v>
      </c>
      <c r="F941">
        <v>53.627200000000002</v>
      </c>
      <c r="G941">
        <v>154.66800000000001</v>
      </c>
      <c r="H941">
        <v>38.566499999999998</v>
      </c>
      <c r="I941">
        <v>33.225000000000001</v>
      </c>
      <c r="J941">
        <v>59.045699999999997</v>
      </c>
      <c r="K941">
        <v>659.32100000000003</v>
      </c>
      <c r="L941">
        <v>1.4188099999999999E-3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935.75300000000004</v>
      </c>
      <c r="C942">
        <v>883.56899999999996</v>
      </c>
      <c r="D942">
        <v>883.52599999999995</v>
      </c>
      <c r="E942">
        <v>882.38199999999995</v>
      </c>
      <c r="F942">
        <v>53.436</v>
      </c>
      <c r="G942">
        <v>154.887</v>
      </c>
      <c r="H942">
        <v>39.031100000000002</v>
      </c>
      <c r="I942">
        <v>33.096299999999999</v>
      </c>
      <c r="J942">
        <v>58.905900000000003</v>
      </c>
      <c r="K942">
        <v>658.09799999999996</v>
      </c>
      <c r="L942">
        <v>1.2302000000000001E-3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933.80200000000002</v>
      </c>
      <c r="C943">
        <v>885.495</v>
      </c>
      <c r="D943">
        <v>885.45299999999997</v>
      </c>
      <c r="E943">
        <v>884.26800000000003</v>
      </c>
      <c r="F943">
        <v>53.790500000000002</v>
      </c>
      <c r="G943">
        <v>155.16800000000001</v>
      </c>
      <c r="H943">
        <v>38.774099999999997</v>
      </c>
      <c r="I943">
        <v>33.027099999999997</v>
      </c>
      <c r="J943">
        <v>59.387900000000002</v>
      </c>
      <c r="K943">
        <v>659.19100000000003</v>
      </c>
      <c r="L943">
        <v>1.2624400000000001E-3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928.42</v>
      </c>
      <c r="C944">
        <v>880.08900000000006</v>
      </c>
      <c r="D944">
        <v>880.04899999999998</v>
      </c>
      <c r="E944">
        <v>878.87800000000004</v>
      </c>
      <c r="F944">
        <v>53.770699999999998</v>
      </c>
      <c r="G944">
        <v>155.09</v>
      </c>
      <c r="H944">
        <v>38.984400000000001</v>
      </c>
      <c r="I944">
        <v>32.883499999999998</v>
      </c>
      <c r="J944">
        <v>59.260599999999997</v>
      </c>
      <c r="K944">
        <v>653.851</v>
      </c>
      <c r="L944">
        <v>1.2304600000000001E-3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931.31600000000003</v>
      </c>
      <c r="C945">
        <v>880.96100000000001</v>
      </c>
      <c r="D945">
        <v>880.91300000000001</v>
      </c>
      <c r="E945">
        <v>879.76499999999999</v>
      </c>
      <c r="F945">
        <v>53.6768</v>
      </c>
      <c r="G945">
        <v>154.35300000000001</v>
      </c>
      <c r="H945">
        <v>38.7455</v>
      </c>
      <c r="I945">
        <v>33.082099999999997</v>
      </c>
      <c r="J945">
        <v>58.631399999999999</v>
      </c>
      <c r="K945">
        <v>655.55200000000002</v>
      </c>
      <c r="L945">
        <v>1.28678E-3</v>
      </c>
      <c r="M945">
        <v>0.995116</v>
      </c>
      <c r="N945">
        <v>0</v>
      </c>
      <c r="O945" t="s">
        <v>43</v>
      </c>
    </row>
    <row r="946" spans="1:25" x14ac:dyDescent="0.25">
      <c r="A946" t="s">
        <v>42</v>
      </c>
      <c r="B946">
        <v>938.95600000000002</v>
      </c>
      <c r="C946">
        <v>890.41200000000003</v>
      </c>
      <c r="D946">
        <v>890.36699999999996</v>
      </c>
      <c r="E946">
        <v>889.22299999999996</v>
      </c>
      <c r="F946">
        <v>53.784799999999997</v>
      </c>
      <c r="G946">
        <v>156.17099999999999</v>
      </c>
      <c r="H946">
        <v>38.806699999999999</v>
      </c>
      <c r="I946">
        <v>33.082599999999999</v>
      </c>
      <c r="J946">
        <v>60.442900000000002</v>
      </c>
      <c r="K946">
        <v>663.09699999999998</v>
      </c>
      <c r="L946">
        <v>1.2330799999999999E-3</v>
      </c>
      <c r="M946">
        <v>0.995116</v>
      </c>
      <c r="N946">
        <v>0</v>
      </c>
      <c r="O946" t="s">
        <v>43</v>
      </c>
    </row>
    <row r="947" spans="1:25" x14ac:dyDescent="0.25">
      <c r="A947" t="s">
        <v>42</v>
      </c>
      <c r="B947">
        <v>936.78200000000004</v>
      </c>
      <c r="C947">
        <v>886.39800000000002</v>
      </c>
      <c r="D947">
        <v>886.35400000000004</v>
      </c>
      <c r="E947">
        <v>885.21400000000006</v>
      </c>
      <c r="F947">
        <v>53.508299999999998</v>
      </c>
      <c r="G947">
        <v>155.15700000000001</v>
      </c>
      <c r="H947">
        <v>38.730400000000003</v>
      </c>
      <c r="I947">
        <v>32.946599999999997</v>
      </c>
      <c r="J947">
        <v>59.503</v>
      </c>
      <c r="K947">
        <v>660.32</v>
      </c>
      <c r="L947">
        <v>1.2300499999999999E-3</v>
      </c>
      <c r="M947">
        <v>0.99511499999999997</v>
      </c>
      <c r="N947">
        <v>0</v>
      </c>
      <c r="O947" t="s">
        <v>43</v>
      </c>
    </row>
    <row r="948" spans="1:25" x14ac:dyDescent="0.25">
      <c r="A948" t="s">
        <v>42</v>
      </c>
      <c r="B948">
        <v>939.24900000000002</v>
      </c>
      <c r="C948">
        <v>890.303</v>
      </c>
      <c r="D948">
        <v>890.25699999999995</v>
      </c>
      <c r="E948">
        <v>889.08799999999997</v>
      </c>
      <c r="F948">
        <v>53.610500000000002</v>
      </c>
      <c r="G948">
        <v>158.73099999999999</v>
      </c>
      <c r="H948">
        <v>39.250300000000003</v>
      </c>
      <c r="I948">
        <v>32.673499999999997</v>
      </c>
      <c r="J948">
        <v>62.723199999999999</v>
      </c>
      <c r="K948">
        <v>660.58299999999997</v>
      </c>
      <c r="L948">
        <v>1.2311500000000001E-3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936.51599999999996</v>
      </c>
      <c r="C949">
        <v>887.55200000000002</v>
      </c>
      <c r="D949">
        <v>887.505</v>
      </c>
      <c r="E949">
        <v>886.35799999999995</v>
      </c>
      <c r="F949">
        <v>53.628599999999999</v>
      </c>
      <c r="G949">
        <v>155.67599999999999</v>
      </c>
      <c r="H949">
        <v>38.735700000000001</v>
      </c>
      <c r="I949">
        <v>32.861499999999999</v>
      </c>
      <c r="J949">
        <v>60.140700000000002</v>
      </c>
      <c r="K949">
        <v>660.80100000000004</v>
      </c>
      <c r="L949">
        <v>1.2301300000000001E-3</v>
      </c>
      <c r="M949">
        <v>0.995116</v>
      </c>
      <c r="N949">
        <v>0</v>
      </c>
      <c r="O949" t="s">
        <v>43</v>
      </c>
    </row>
    <row r="950" spans="1:25" x14ac:dyDescent="0.25">
      <c r="A950" t="s">
        <v>42</v>
      </c>
      <c r="B950">
        <v>936.38699999999994</v>
      </c>
      <c r="C950">
        <v>885.92700000000002</v>
      </c>
      <c r="D950">
        <v>885.88099999999997</v>
      </c>
      <c r="E950">
        <v>884.73800000000006</v>
      </c>
      <c r="F950">
        <v>53.405799999999999</v>
      </c>
      <c r="G950">
        <v>154.62200000000001</v>
      </c>
      <c r="H950">
        <v>38.952300000000001</v>
      </c>
      <c r="I950">
        <v>33.0077</v>
      </c>
      <c r="J950">
        <v>58.832799999999999</v>
      </c>
      <c r="K950">
        <v>660.58199999999999</v>
      </c>
      <c r="L950">
        <v>1.2302000000000001E-3</v>
      </c>
      <c r="M950">
        <v>0.99511499999999997</v>
      </c>
      <c r="N950">
        <v>0</v>
      </c>
      <c r="O950" t="s">
        <v>43</v>
      </c>
    </row>
    <row r="951" spans="1:25" x14ac:dyDescent="0.25">
      <c r="A951" t="s">
        <v>42</v>
      </c>
      <c r="B951">
        <v>926.81799999999998</v>
      </c>
      <c r="C951">
        <v>877.80899999999997</v>
      </c>
      <c r="D951">
        <v>877.76800000000003</v>
      </c>
      <c r="E951">
        <v>876.62400000000002</v>
      </c>
      <c r="F951">
        <v>53.436199999999999</v>
      </c>
      <c r="G951">
        <v>152.982</v>
      </c>
      <c r="H951">
        <v>38.618299999999998</v>
      </c>
      <c r="I951">
        <v>31.909099999999999</v>
      </c>
      <c r="J951">
        <v>58.586300000000001</v>
      </c>
      <c r="K951">
        <v>654.101</v>
      </c>
      <c r="L951">
        <v>1.27086E-3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937.91600000000005</v>
      </c>
      <c r="C952">
        <v>888.404</v>
      </c>
      <c r="D952">
        <v>888.36</v>
      </c>
      <c r="E952">
        <v>887.21400000000006</v>
      </c>
      <c r="F952">
        <v>54.468699999999998</v>
      </c>
      <c r="G952">
        <v>155.39699999999999</v>
      </c>
      <c r="H952">
        <v>38.472499999999997</v>
      </c>
      <c r="I952">
        <v>32.999000000000002</v>
      </c>
      <c r="J952">
        <v>60.094900000000003</v>
      </c>
      <c r="K952">
        <v>661.22400000000005</v>
      </c>
      <c r="L952">
        <v>1.25242E-3</v>
      </c>
      <c r="M952">
        <v>0.995116</v>
      </c>
      <c r="N952">
        <v>0</v>
      </c>
      <c r="O952" t="s">
        <v>43</v>
      </c>
      <c r="R952">
        <f>AVERAGE(B903:B952)</f>
        <v>935.3039</v>
      </c>
      <c r="S952">
        <f>AVERAGE(C903:C952)</f>
        <v>885.85572000000013</v>
      </c>
      <c r="U952">
        <f>_xlfn.VAR.P(B903:B952)</f>
        <v>9.7051580900000047</v>
      </c>
      <c r="V952">
        <f>_xlfn.VAR.P(C903:C952)</f>
        <v>7.8088104016000033</v>
      </c>
      <c r="X952">
        <f>1.96*SQRT(U952)/50</f>
        <v>0.12212016265718617</v>
      </c>
      <c r="Y952">
        <f>1.96*SQRT(V952)/50</f>
        <v>0.10954145523734211</v>
      </c>
    </row>
    <row r="953" spans="1:25" x14ac:dyDescent="0.25">
      <c r="A953" t="s">
        <v>44</v>
      </c>
      <c r="B953">
        <v>46921.802799999998</v>
      </c>
      <c r="C953" t="s">
        <v>37</v>
      </c>
    </row>
    <row r="954" spans="1:25" x14ac:dyDescent="0.25">
      <c r="A954" t="s">
        <v>45</v>
      </c>
      <c r="B954">
        <v>871.64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1.3382800000000001E-3</v>
      </c>
      <c r="L954">
        <v>0.99511499999999997</v>
      </c>
      <c r="M954">
        <v>0</v>
      </c>
      <c r="N954" t="s">
        <v>43</v>
      </c>
    </row>
    <row r="955" spans="1:25" x14ac:dyDescent="0.25">
      <c r="A955" t="s">
        <v>45</v>
      </c>
      <c r="B955">
        <v>868.09100000000001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1.2355700000000001E-3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869.28099999999995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1.2308899999999999E-3</v>
      </c>
      <c r="L956">
        <v>0.99511499999999997</v>
      </c>
      <c r="M956">
        <v>0</v>
      </c>
      <c r="N956" t="s">
        <v>43</v>
      </c>
    </row>
    <row r="957" spans="1:25" x14ac:dyDescent="0.25">
      <c r="A957" t="s">
        <v>45</v>
      </c>
      <c r="B957">
        <v>867.995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1.23061E-3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868.67399999999998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1.3545499999999999E-3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871.20500000000004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1.24876E-3</v>
      </c>
      <c r="L959">
        <v>0.99511400000000005</v>
      </c>
      <c r="M959">
        <v>0</v>
      </c>
      <c r="N959" t="s">
        <v>43</v>
      </c>
    </row>
    <row r="960" spans="1:25" x14ac:dyDescent="0.25">
      <c r="A960" t="s">
        <v>45</v>
      </c>
      <c r="B960">
        <v>871.96299999999997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1.27429E-3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870.22400000000005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1.2547999999999999E-3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870.80499999999995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1.2304099999999999E-3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869.36900000000003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1.2301E-3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870.01300000000003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1.28236E-3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870.95899999999995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1.2317700000000001E-3</v>
      </c>
      <c r="L965">
        <v>0.995116</v>
      </c>
      <c r="M965">
        <v>0</v>
      </c>
      <c r="N965" t="s">
        <v>43</v>
      </c>
    </row>
    <row r="966" spans="1:14" x14ac:dyDescent="0.25">
      <c r="A966" t="s">
        <v>45</v>
      </c>
      <c r="B966">
        <v>867.61699999999996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869.61800000000005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1.2561199999999999E-3</v>
      </c>
      <c r="L967">
        <v>0.995116</v>
      </c>
      <c r="M967">
        <v>0</v>
      </c>
      <c r="N967" t="s">
        <v>43</v>
      </c>
    </row>
    <row r="968" spans="1:14" x14ac:dyDescent="0.25">
      <c r="A968" t="s">
        <v>45</v>
      </c>
      <c r="B968">
        <v>871.64099999999996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1.2320199999999999E-3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868.95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1.2637600000000001E-3</v>
      </c>
      <c r="L969">
        <v>0.99511400000000005</v>
      </c>
      <c r="M969">
        <v>0</v>
      </c>
      <c r="N969" t="s">
        <v>43</v>
      </c>
    </row>
    <row r="970" spans="1:14" x14ac:dyDescent="0.25">
      <c r="A970" t="s">
        <v>45</v>
      </c>
      <c r="B970">
        <v>869.86500000000001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1.41629E-3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870.68600000000004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1.3521200000000001E-3</v>
      </c>
      <c r="L971">
        <v>0.99511400000000005</v>
      </c>
      <c r="M971">
        <v>0</v>
      </c>
      <c r="N971" t="s">
        <v>43</v>
      </c>
    </row>
    <row r="972" spans="1:14" x14ac:dyDescent="0.25">
      <c r="A972" t="s">
        <v>45</v>
      </c>
      <c r="B972">
        <v>872.16200000000003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1.2301199999999999E-3</v>
      </c>
      <c r="L972">
        <v>0.995116</v>
      </c>
      <c r="M972">
        <v>0</v>
      </c>
      <c r="N972" t="s">
        <v>43</v>
      </c>
    </row>
    <row r="973" spans="1:14" x14ac:dyDescent="0.25">
      <c r="A973" t="s">
        <v>45</v>
      </c>
      <c r="B973">
        <v>870.93200000000002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1.3506799999999999E-3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875.52499999999998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1.25647E-3</v>
      </c>
      <c r="L974">
        <v>0.99511499999999997</v>
      </c>
      <c r="M974">
        <v>0</v>
      </c>
      <c r="N974" t="s">
        <v>43</v>
      </c>
    </row>
    <row r="975" spans="1:14" x14ac:dyDescent="0.25">
      <c r="A975" t="s">
        <v>45</v>
      </c>
      <c r="B975">
        <v>873.52700000000004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871.12900000000002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1.2303699999999999E-3</v>
      </c>
      <c r="L976">
        <v>0.99511400000000005</v>
      </c>
      <c r="M976">
        <v>0</v>
      </c>
      <c r="N976" t="s">
        <v>43</v>
      </c>
    </row>
    <row r="977" spans="1:14" x14ac:dyDescent="0.25">
      <c r="A977" t="s">
        <v>45</v>
      </c>
      <c r="B977">
        <v>873.39800000000002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1.23007E-3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869.82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1.4210200000000001E-3</v>
      </c>
      <c r="L978">
        <v>0.99511499999999997</v>
      </c>
      <c r="M978">
        <v>0</v>
      </c>
      <c r="N978" t="s">
        <v>43</v>
      </c>
    </row>
    <row r="979" spans="1:14" x14ac:dyDescent="0.25">
      <c r="A979" t="s">
        <v>45</v>
      </c>
      <c r="B979">
        <v>866.50699999999995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1.2543000000000001E-3</v>
      </c>
      <c r="L979">
        <v>0.99511400000000005</v>
      </c>
      <c r="M979">
        <v>0</v>
      </c>
      <c r="N979" t="s">
        <v>43</v>
      </c>
    </row>
    <row r="980" spans="1:14" x14ac:dyDescent="0.25">
      <c r="A980" t="s">
        <v>45</v>
      </c>
      <c r="B980">
        <v>866.822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1.23197E-3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872.49800000000005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1.2460100000000001E-3</v>
      </c>
      <c r="L981">
        <v>0.995116</v>
      </c>
      <c r="M981">
        <v>0</v>
      </c>
      <c r="N981" t="s">
        <v>43</v>
      </c>
    </row>
    <row r="982" spans="1:14" x14ac:dyDescent="0.25">
      <c r="A982" t="s">
        <v>45</v>
      </c>
      <c r="B982">
        <v>870.59799999999996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1.2323900000000001E-3</v>
      </c>
      <c r="L982">
        <v>0.995116</v>
      </c>
      <c r="M982">
        <v>0</v>
      </c>
      <c r="N982" t="s">
        <v>43</v>
      </c>
    </row>
    <row r="983" spans="1:14" x14ac:dyDescent="0.25">
      <c r="A983" t="s">
        <v>45</v>
      </c>
      <c r="B983">
        <v>868.06899999999996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2.2077099999999999E-3</v>
      </c>
      <c r="L983">
        <v>0.995112</v>
      </c>
      <c r="M983">
        <v>0</v>
      </c>
      <c r="N983" t="s">
        <v>43</v>
      </c>
    </row>
    <row r="984" spans="1:14" x14ac:dyDescent="0.25">
      <c r="A984" t="s">
        <v>45</v>
      </c>
      <c r="B984">
        <v>864.87699999999995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1.2329800000000001E-3</v>
      </c>
      <c r="L984">
        <v>0.99511499999999997</v>
      </c>
      <c r="M984">
        <v>0</v>
      </c>
      <c r="N984" t="s">
        <v>43</v>
      </c>
    </row>
    <row r="985" spans="1:14" x14ac:dyDescent="0.25">
      <c r="A985" t="s">
        <v>45</v>
      </c>
      <c r="B985">
        <v>872.62400000000002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1.23251E-3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873.95500000000004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1.2301899999999999E-3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866.91399999999999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1.2645899999999999E-3</v>
      </c>
      <c r="L987">
        <v>0.995116</v>
      </c>
      <c r="M987">
        <v>0</v>
      </c>
      <c r="N987" t="s">
        <v>43</v>
      </c>
    </row>
    <row r="988" spans="1:14" x14ac:dyDescent="0.25">
      <c r="A988" t="s">
        <v>45</v>
      </c>
      <c r="B988">
        <v>866.56100000000004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1.48026E-3</v>
      </c>
      <c r="L988">
        <v>0.99511400000000005</v>
      </c>
      <c r="M988">
        <v>0</v>
      </c>
      <c r="N988" t="s">
        <v>43</v>
      </c>
    </row>
    <row r="989" spans="1:14" x14ac:dyDescent="0.25">
      <c r="A989" t="s">
        <v>45</v>
      </c>
      <c r="B989">
        <v>869.322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1.2300499999999999E-3</v>
      </c>
      <c r="L989">
        <v>0.99511499999999997</v>
      </c>
      <c r="M989">
        <v>0</v>
      </c>
      <c r="N989" t="s">
        <v>43</v>
      </c>
    </row>
    <row r="990" spans="1:14" x14ac:dyDescent="0.25">
      <c r="A990" t="s">
        <v>45</v>
      </c>
      <c r="B990">
        <v>870.76199999999994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1.2363599999999999E-3</v>
      </c>
      <c r="L990">
        <v>0.99511400000000005</v>
      </c>
      <c r="M990">
        <v>0</v>
      </c>
      <c r="N990" t="s">
        <v>43</v>
      </c>
    </row>
    <row r="991" spans="1:14" x14ac:dyDescent="0.25">
      <c r="A991" t="s">
        <v>45</v>
      </c>
      <c r="B991">
        <v>871.36599999999999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1.23339E-3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870.101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1.2450499999999999E-3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870.98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1.45024E-3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869.81500000000005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1.26096E-3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870.25599999999997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1.23269E-3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869.67700000000002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1.2668600000000001E-3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868.70100000000002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1.2308899999999999E-3</v>
      </c>
      <c r="L997">
        <v>0.99511499999999997</v>
      </c>
      <c r="M997">
        <v>0</v>
      </c>
      <c r="N997" t="s">
        <v>43</v>
      </c>
    </row>
    <row r="998" spans="1:25" x14ac:dyDescent="0.25">
      <c r="A998" t="s">
        <v>45</v>
      </c>
      <c r="B998">
        <v>866.66700000000003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1.23007E-3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867.56299999999999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1.2800299999999999E-3</v>
      </c>
      <c r="L999">
        <v>0.99511499999999997</v>
      </c>
      <c r="M999">
        <v>0</v>
      </c>
      <c r="N999" t="s">
        <v>43</v>
      </c>
    </row>
    <row r="1000" spans="1:25" x14ac:dyDescent="0.25">
      <c r="A1000" t="s">
        <v>45</v>
      </c>
      <c r="B1000">
        <v>870.27300000000002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1.29823E-3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871.76700000000005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1.2320899999999999E-3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868.14499999999998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1.2436599999999999E-3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870.31700000000001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1.2307799999999999E-3</v>
      </c>
      <c r="L1003">
        <v>0.99511400000000005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866.904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1.3171599999999999E-3</v>
      </c>
      <c r="L1004">
        <v>0.99511499999999997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867.94399999999996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1.5618100000000001E-3</v>
      </c>
      <c r="L1005">
        <v>0.99511499999999997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870.375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4.1161499999999998E-3</v>
      </c>
      <c r="L1006">
        <v>0.99511499999999997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868.04700000000003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1.23645E-3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869.83199999999999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1.3158099999999999E-3</v>
      </c>
      <c r="L1008">
        <v>0.995116</v>
      </c>
      <c r="M1008">
        <v>0</v>
      </c>
      <c r="N1008" t="s">
        <v>43</v>
      </c>
      <c r="R1008">
        <f>AVERAGE(B959:B1008)</f>
        <v>869.95294000000035</v>
      </c>
      <c r="S1008">
        <f>AVERAGE(C959:C1008)</f>
        <v>0</v>
      </c>
      <c r="U1008">
        <f>_xlfn.VAR.P(B959:B1008)</f>
        <v>4.5756216164000323</v>
      </c>
      <c r="V1008">
        <f>_xlfn.VAR.P(C959:C1008)</f>
        <v>0</v>
      </c>
      <c r="X1008">
        <f>1.96*SQRT(U1008)/50</f>
        <v>8.3851554551033478E-2</v>
      </c>
      <c r="Y1008">
        <f>1.96*SQRT(V1008)/50</f>
        <v>0</v>
      </c>
    </row>
    <row r="1009" spans="1:13" x14ac:dyDescent="0.25">
      <c r="A1009" t="s">
        <v>46</v>
      </c>
      <c r="B1009">
        <v>43596.089899999999</v>
      </c>
      <c r="C1009" t="s">
        <v>37</v>
      </c>
    </row>
    <row r="1010" spans="1:13" x14ac:dyDescent="0.25">
      <c r="A1010" t="s">
        <v>47</v>
      </c>
      <c r="B1010">
        <v>757.81399999999996</v>
      </c>
      <c r="C1010">
        <v>757.16899999999998</v>
      </c>
      <c r="D1010">
        <v>757.13</v>
      </c>
      <c r="E1010">
        <v>755.98800000000006</v>
      </c>
      <c r="F1010">
        <v>52.732799999999997</v>
      </c>
      <c r="G1010">
        <v>0</v>
      </c>
      <c r="H1010">
        <v>39.466799999999999</v>
      </c>
      <c r="I1010">
        <v>0</v>
      </c>
      <c r="J1010">
        <v>1.6165699999999999E-3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757.59799999999996</v>
      </c>
      <c r="C1011">
        <v>756.971</v>
      </c>
      <c r="D1011">
        <v>756.93</v>
      </c>
      <c r="E1011">
        <v>755.78399999999999</v>
      </c>
      <c r="F1011">
        <v>53.628999999999998</v>
      </c>
      <c r="G1011">
        <v>0</v>
      </c>
      <c r="H1011">
        <v>39.1571</v>
      </c>
      <c r="I1011">
        <v>0</v>
      </c>
      <c r="J1011">
        <v>1.23992E-3</v>
      </c>
      <c r="K1011">
        <v>0.99511499999999997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753.25300000000004</v>
      </c>
      <c r="C1012">
        <v>752.55</v>
      </c>
      <c r="D1012">
        <v>752.50699999999995</v>
      </c>
      <c r="E1012">
        <v>751.36699999999996</v>
      </c>
      <c r="F1012">
        <v>53.448900000000002</v>
      </c>
      <c r="G1012">
        <v>0</v>
      </c>
      <c r="H1012">
        <v>40.108400000000003</v>
      </c>
      <c r="I1012">
        <v>0</v>
      </c>
      <c r="J1012">
        <v>1.23095E-3</v>
      </c>
      <c r="K1012">
        <v>0.995116</v>
      </c>
      <c r="L1012">
        <v>0</v>
      </c>
      <c r="M1012" t="s">
        <v>43</v>
      </c>
    </row>
    <row r="1013" spans="1:13" x14ac:dyDescent="0.25">
      <c r="A1013" t="s">
        <v>47</v>
      </c>
      <c r="B1013">
        <v>758.16099999999994</v>
      </c>
      <c r="C1013">
        <v>757.49400000000003</v>
      </c>
      <c r="D1013">
        <v>757.452</v>
      </c>
      <c r="E1013">
        <v>756.30499999999995</v>
      </c>
      <c r="F1013">
        <v>55.942100000000003</v>
      </c>
      <c r="G1013">
        <v>0</v>
      </c>
      <c r="H1013">
        <v>39.494300000000003</v>
      </c>
      <c r="I1013">
        <v>0</v>
      </c>
      <c r="J1013">
        <v>1.2635299999999999E-3</v>
      </c>
      <c r="K1013">
        <v>0.995116</v>
      </c>
      <c r="L1013">
        <v>0</v>
      </c>
      <c r="M1013" t="s">
        <v>43</v>
      </c>
    </row>
    <row r="1014" spans="1:13" x14ac:dyDescent="0.25">
      <c r="A1014" t="s">
        <v>47</v>
      </c>
      <c r="B1014">
        <v>759.30399999999997</v>
      </c>
      <c r="C1014">
        <v>758.66600000000005</v>
      </c>
      <c r="D1014">
        <v>758.62800000000004</v>
      </c>
      <c r="E1014">
        <v>757.48599999999999</v>
      </c>
      <c r="F1014">
        <v>55.232300000000002</v>
      </c>
      <c r="G1014">
        <v>0</v>
      </c>
      <c r="H1014">
        <v>39.833799999999997</v>
      </c>
      <c r="I1014">
        <v>0</v>
      </c>
      <c r="J1014">
        <v>1.2543299999999999E-3</v>
      </c>
      <c r="K1014">
        <v>0.99511499999999997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756.39300000000003</v>
      </c>
      <c r="C1015">
        <v>755.66399999999999</v>
      </c>
      <c r="D1015">
        <v>755.625</v>
      </c>
      <c r="E1015">
        <v>754.48400000000004</v>
      </c>
      <c r="F1015">
        <v>55.399799999999999</v>
      </c>
      <c r="G1015">
        <v>0</v>
      </c>
      <c r="H1015">
        <v>39.770899999999997</v>
      </c>
      <c r="I1015">
        <v>0</v>
      </c>
      <c r="J1015">
        <v>1.23488E-3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759.56899999999996</v>
      </c>
      <c r="C1016">
        <v>758.91499999999996</v>
      </c>
      <c r="D1016">
        <v>758.87800000000004</v>
      </c>
      <c r="E1016">
        <v>757.72900000000004</v>
      </c>
      <c r="F1016">
        <v>55.378399999999999</v>
      </c>
      <c r="G1016">
        <v>0</v>
      </c>
      <c r="H1016">
        <v>39.3217</v>
      </c>
      <c r="I1016">
        <v>0</v>
      </c>
      <c r="J1016">
        <v>1.24322E-3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754.53599999999994</v>
      </c>
      <c r="C1017">
        <v>753.80499999999995</v>
      </c>
      <c r="D1017">
        <v>753.76499999999999</v>
      </c>
      <c r="E1017">
        <v>752.62599999999998</v>
      </c>
      <c r="F1017">
        <v>53.299300000000002</v>
      </c>
      <c r="G1017">
        <v>0</v>
      </c>
      <c r="H1017">
        <v>39.748600000000003</v>
      </c>
      <c r="I1017">
        <v>0</v>
      </c>
      <c r="J1017">
        <v>1.2340000000000001E-3</v>
      </c>
      <c r="K1017">
        <v>0.99511000000000005</v>
      </c>
      <c r="L1017">
        <v>0</v>
      </c>
      <c r="M1017" t="s">
        <v>43</v>
      </c>
    </row>
    <row r="1018" spans="1:13" x14ac:dyDescent="0.25">
      <c r="A1018" t="s">
        <v>47</v>
      </c>
      <c r="B1018">
        <v>760.02200000000005</v>
      </c>
      <c r="C1018">
        <v>759.40599999999995</v>
      </c>
      <c r="D1018">
        <v>759.36599999999999</v>
      </c>
      <c r="E1018">
        <v>758.21199999999999</v>
      </c>
      <c r="F1018">
        <v>53.290399999999998</v>
      </c>
      <c r="G1018">
        <v>0</v>
      </c>
      <c r="H1018">
        <v>38.8904</v>
      </c>
      <c r="I1018">
        <v>0</v>
      </c>
      <c r="J1018">
        <v>1.70072E-3</v>
      </c>
      <c r="K1018">
        <v>0.995116</v>
      </c>
      <c r="L1018">
        <v>0</v>
      </c>
      <c r="M1018" t="s">
        <v>43</v>
      </c>
    </row>
    <row r="1019" spans="1:13" x14ac:dyDescent="0.25">
      <c r="A1019" t="s">
        <v>47</v>
      </c>
      <c r="B1019">
        <v>761.00800000000004</v>
      </c>
      <c r="C1019">
        <v>760.33900000000006</v>
      </c>
      <c r="D1019">
        <v>760.29899999999998</v>
      </c>
      <c r="E1019">
        <v>759.15700000000004</v>
      </c>
      <c r="F1019">
        <v>55.859200000000001</v>
      </c>
      <c r="G1019">
        <v>0</v>
      </c>
      <c r="H1019">
        <v>39.411900000000003</v>
      </c>
      <c r="I1019">
        <v>0</v>
      </c>
      <c r="J1019">
        <v>1.2313199999999999E-3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758.70699999999999</v>
      </c>
      <c r="C1020">
        <v>758.06299999999999</v>
      </c>
      <c r="D1020">
        <v>758.01900000000001</v>
      </c>
      <c r="E1020">
        <v>756.86800000000005</v>
      </c>
      <c r="F1020">
        <v>55.255400000000002</v>
      </c>
      <c r="G1020">
        <v>0</v>
      </c>
      <c r="H1020">
        <v>39.528500000000001</v>
      </c>
      <c r="I1020">
        <v>0</v>
      </c>
      <c r="J1020">
        <v>1.23127E-3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754.59699999999998</v>
      </c>
      <c r="C1021">
        <v>753.85400000000004</v>
      </c>
      <c r="D1021">
        <v>753.81399999999996</v>
      </c>
      <c r="E1021">
        <v>752.673</v>
      </c>
      <c r="F1021">
        <v>53.557299999999998</v>
      </c>
      <c r="G1021">
        <v>0</v>
      </c>
      <c r="H1021">
        <v>39.747399999999999</v>
      </c>
      <c r="I1021">
        <v>0</v>
      </c>
      <c r="J1021">
        <v>1.2370300000000001E-3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755.34699999999998</v>
      </c>
      <c r="C1022">
        <v>754.70500000000004</v>
      </c>
      <c r="D1022">
        <v>754.66700000000003</v>
      </c>
      <c r="E1022">
        <v>753.52800000000002</v>
      </c>
      <c r="F1022">
        <v>53.029400000000003</v>
      </c>
      <c r="G1022">
        <v>0</v>
      </c>
      <c r="H1022">
        <v>39.562399999999997</v>
      </c>
      <c r="I1022">
        <v>0</v>
      </c>
      <c r="J1022">
        <v>1.23106E-3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759.548</v>
      </c>
      <c r="C1023">
        <v>758.82299999999998</v>
      </c>
      <c r="D1023">
        <v>758.78399999999999</v>
      </c>
      <c r="E1023">
        <v>757.64499999999998</v>
      </c>
      <c r="F1023">
        <v>55.845300000000002</v>
      </c>
      <c r="G1023">
        <v>0</v>
      </c>
      <c r="H1023">
        <v>39.4908</v>
      </c>
      <c r="I1023">
        <v>0</v>
      </c>
      <c r="J1023">
        <v>1.25231E-3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754.29499999999996</v>
      </c>
      <c r="C1024">
        <v>753.56</v>
      </c>
      <c r="D1024">
        <v>753.51900000000001</v>
      </c>
      <c r="E1024">
        <v>752.351</v>
      </c>
      <c r="F1024">
        <v>53.0364</v>
      </c>
      <c r="G1024">
        <v>0</v>
      </c>
      <c r="H1024">
        <v>39.509500000000003</v>
      </c>
      <c r="I1024">
        <v>0</v>
      </c>
      <c r="J1024">
        <v>1.3010299999999999E-3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754.23500000000001</v>
      </c>
      <c r="C1025">
        <v>753.52300000000002</v>
      </c>
      <c r="D1025">
        <v>753.48400000000004</v>
      </c>
      <c r="E1025">
        <v>752.34400000000005</v>
      </c>
      <c r="F1025">
        <v>53.078099999999999</v>
      </c>
      <c r="G1025">
        <v>0</v>
      </c>
      <c r="H1025">
        <v>39.704799999999999</v>
      </c>
      <c r="I1025">
        <v>0</v>
      </c>
      <c r="J1025">
        <v>1.3360799999999999E-3</v>
      </c>
      <c r="K1025">
        <v>0.995116</v>
      </c>
      <c r="L1025">
        <v>0</v>
      </c>
      <c r="M1025" t="s">
        <v>43</v>
      </c>
    </row>
    <row r="1026" spans="1:13" x14ac:dyDescent="0.25">
      <c r="A1026" t="s">
        <v>47</v>
      </c>
      <c r="B1026">
        <v>755.51599999999996</v>
      </c>
      <c r="C1026">
        <v>754.85599999999999</v>
      </c>
      <c r="D1026">
        <v>754.81500000000005</v>
      </c>
      <c r="E1026">
        <v>753.67399999999998</v>
      </c>
      <c r="F1026">
        <v>53.1252</v>
      </c>
      <c r="G1026">
        <v>0</v>
      </c>
      <c r="H1026">
        <v>39.058700000000002</v>
      </c>
      <c r="I1026">
        <v>0</v>
      </c>
      <c r="J1026">
        <v>1.2511E-3</v>
      </c>
      <c r="K1026">
        <v>0.99511499999999997</v>
      </c>
      <c r="L1026">
        <v>0</v>
      </c>
      <c r="M1026" t="s">
        <v>43</v>
      </c>
    </row>
    <row r="1027" spans="1:13" x14ac:dyDescent="0.25">
      <c r="A1027" t="s">
        <v>47</v>
      </c>
      <c r="B1027">
        <v>763.69799999999998</v>
      </c>
      <c r="C1027">
        <v>762.98299999999995</v>
      </c>
      <c r="D1027">
        <v>762.94</v>
      </c>
      <c r="E1027">
        <v>761.79700000000003</v>
      </c>
      <c r="F1027">
        <v>52.903199999999998</v>
      </c>
      <c r="G1027">
        <v>0</v>
      </c>
      <c r="H1027">
        <v>39.318100000000001</v>
      </c>
      <c r="I1027">
        <v>0</v>
      </c>
      <c r="J1027">
        <v>1.2331200000000001E-3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758.41700000000003</v>
      </c>
      <c r="C1028">
        <v>757.76300000000003</v>
      </c>
      <c r="D1028">
        <v>757.72199999999998</v>
      </c>
      <c r="E1028">
        <v>756.577</v>
      </c>
      <c r="F1028">
        <v>53.005600000000001</v>
      </c>
      <c r="G1028">
        <v>0</v>
      </c>
      <c r="H1028">
        <v>38.772399999999998</v>
      </c>
      <c r="I1028">
        <v>0</v>
      </c>
      <c r="J1028">
        <v>1.3834299999999999E-3</v>
      </c>
      <c r="K1028">
        <v>0.995116</v>
      </c>
      <c r="L1028">
        <v>0</v>
      </c>
      <c r="M1028" t="s">
        <v>43</v>
      </c>
    </row>
    <row r="1029" spans="1:13" x14ac:dyDescent="0.25">
      <c r="A1029" t="s">
        <v>47</v>
      </c>
      <c r="B1029">
        <v>759.96299999999997</v>
      </c>
      <c r="C1029">
        <v>759.274</v>
      </c>
      <c r="D1029">
        <v>759.23299999999995</v>
      </c>
      <c r="E1029">
        <v>758.08799999999997</v>
      </c>
      <c r="F1029">
        <v>53.318100000000001</v>
      </c>
      <c r="G1029">
        <v>0</v>
      </c>
      <c r="H1029">
        <v>39.606000000000002</v>
      </c>
      <c r="I1029">
        <v>0</v>
      </c>
      <c r="J1029">
        <v>1.24113E-3</v>
      </c>
      <c r="K1029">
        <v>0.99511499999999997</v>
      </c>
      <c r="L1029">
        <v>0</v>
      </c>
      <c r="M1029" t="s">
        <v>43</v>
      </c>
    </row>
    <row r="1030" spans="1:13" x14ac:dyDescent="0.25">
      <c r="A1030" t="s">
        <v>47</v>
      </c>
      <c r="B1030">
        <v>761.26900000000001</v>
      </c>
      <c r="C1030">
        <v>760.54</v>
      </c>
      <c r="D1030">
        <v>760.5</v>
      </c>
      <c r="E1030">
        <v>759.35299999999995</v>
      </c>
      <c r="F1030">
        <v>53.213200000000001</v>
      </c>
      <c r="G1030">
        <v>0</v>
      </c>
      <c r="H1030">
        <v>39.441000000000003</v>
      </c>
      <c r="I1030">
        <v>0</v>
      </c>
      <c r="J1030">
        <v>1.2515E-3</v>
      </c>
      <c r="K1030">
        <v>0.995116</v>
      </c>
      <c r="L1030">
        <v>0</v>
      </c>
      <c r="M1030" t="s">
        <v>43</v>
      </c>
    </row>
    <row r="1031" spans="1:13" x14ac:dyDescent="0.25">
      <c r="A1031" t="s">
        <v>47</v>
      </c>
      <c r="B1031">
        <v>756.82399999999996</v>
      </c>
      <c r="C1031">
        <v>756.16899999999998</v>
      </c>
      <c r="D1031">
        <v>756.12699999999995</v>
      </c>
      <c r="E1031">
        <v>754.95600000000002</v>
      </c>
      <c r="F1031">
        <v>53.243200000000002</v>
      </c>
      <c r="G1031">
        <v>0</v>
      </c>
      <c r="H1031">
        <v>39.418199999999999</v>
      </c>
      <c r="I1031">
        <v>0</v>
      </c>
      <c r="J1031">
        <v>1.23011E-3</v>
      </c>
      <c r="K1031">
        <v>0.99511499999999997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756.96</v>
      </c>
      <c r="C1032">
        <v>756.30700000000002</v>
      </c>
      <c r="D1032">
        <v>756.26599999999996</v>
      </c>
      <c r="E1032">
        <v>755.09699999999998</v>
      </c>
      <c r="F1032">
        <v>53.399000000000001</v>
      </c>
      <c r="G1032">
        <v>0</v>
      </c>
      <c r="H1032">
        <v>39.148299999999999</v>
      </c>
      <c r="I1032">
        <v>0</v>
      </c>
      <c r="J1032">
        <v>1.2316199999999999E-3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756.16200000000003</v>
      </c>
      <c r="C1033">
        <v>755.50800000000004</v>
      </c>
      <c r="D1033">
        <v>755.47</v>
      </c>
      <c r="E1033">
        <v>754.32799999999997</v>
      </c>
      <c r="F1033">
        <v>53.444600000000001</v>
      </c>
      <c r="G1033">
        <v>0</v>
      </c>
      <c r="H1033">
        <v>39.267400000000002</v>
      </c>
      <c r="I1033">
        <v>0</v>
      </c>
      <c r="J1033">
        <v>1.2478299999999999E-3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757.85900000000004</v>
      </c>
      <c r="C1034">
        <v>757.17499999999995</v>
      </c>
      <c r="D1034">
        <v>757.13499999999999</v>
      </c>
      <c r="E1034">
        <v>755.99400000000003</v>
      </c>
      <c r="F1034">
        <v>53.3645</v>
      </c>
      <c r="G1034">
        <v>0</v>
      </c>
      <c r="H1034">
        <v>39.6633</v>
      </c>
      <c r="I1034">
        <v>0</v>
      </c>
      <c r="J1034">
        <v>1.2407399999999999E-3</v>
      </c>
      <c r="K1034">
        <v>0.99511300000000003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760.83299999999997</v>
      </c>
      <c r="C1035">
        <v>760.11400000000003</v>
      </c>
      <c r="D1035">
        <v>760.07500000000005</v>
      </c>
      <c r="E1035">
        <v>758.92899999999997</v>
      </c>
      <c r="F1035">
        <v>53.295099999999998</v>
      </c>
      <c r="G1035">
        <v>0</v>
      </c>
      <c r="H1035">
        <v>39.741199999999999</v>
      </c>
      <c r="I1035">
        <v>0</v>
      </c>
      <c r="J1035">
        <v>1.2409299999999999E-3</v>
      </c>
      <c r="K1035">
        <v>0.995116</v>
      </c>
      <c r="L1035">
        <v>0</v>
      </c>
      <c r="M1035" t="s">
        <v>43</v>
      </c>
    </row>
    <row r="1036" spans="1:13" x14ac:dyDescent="0.25">
      <c r="A1036" t="s">
        <v>47</v>
      </c>
      <c r="B1036">
        <v>756.399</v>
      </c>
      <c r="C1036">
        <v>755.66399999999999</v>
      </c>
      <c r="D1036">
        <v>755.62800000000004</v>
      </c>
      <c r="E1036">
        <v>754.48400000000004</v>
      </c>
      <c r="F1036">
        <v>54.941600000000001</v>
      </c>
      <c r="G1036">
        <v>0</v>
      </c>
      <c r="H1036">
        <v>39.558799999999998</v>
      </c>
      <c r="I1036">
        <v>0</v>
      </c>
      <c r="J1036">
        <v>1.23752E-3</v>
      </c>
      <c r="K1036">
        <v>0.995116</v>
      </c>
      <c r="L1036">
        <v>0</v>
      </c>
      <c r="M1036" t="s">
        <v>43</v>
      </c>
    </row>
    <row r="1037" spans="1:13" x14ac:dyDescent="0.25">
      <c r="A1037" t="s">
        <v>47</v>
      </c>
      <c r="B1037">
        <v>756.42200000000003</v>
      </c>
      <c r="C1037">
        <v>755.70799999999997</v>
      </c>
      <c r="D1037">
        <v>755.67</v>
      </c>
      <c r="E1037">
        <v>754.52800000000002</v>
      </c>
      <c r="F1037">
        <v>55.599299999999999</v>
      </c>
      <c r="G1037">
        <v>0</v>
      </c>
      <c r="H1037">
        <v>39.485100000000003</v>
      </c>
      <c r="I1037">
        <v>0</v>
      </c>
      <c r="J1037">
        <v>1.2978499999999999E-3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757.68499999999995</v>
      </c>
      <c r="C1038">
        <v>757.029</v>
      </c>
      <c r="D1038">
        <v>756.98900000000003</v>
      </c>
      <c r="E1038">
        <v>755.83399999999995</v>
      </c>
      <c r="F1038">
        <v>55.588500000000003</v>
      </c>
      <c r="G1038">
        <v>0</v>
      </c>
      <c r="H1038">
        <v>39.511699999999998</v>
      </c>
      <c r="I1038">
        <v>0</v>
      </c>
      <c r="J1038">
        <v>1.23058E-3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759.43700000000001</v>
      </c>
      <c r="C1039">
        <v>758.73</v>
      </c>
      <c r="D1039">
        <v>758.69</v>
      </c>
      <c r="E1039">
        <v>757.54200000000003</v>
      </c>
      <c r="F1039">
        <v>53.137099999999997</v>
      </c>
      <c r="G1039">
        <v>0</v>
      </c>
      <c r="H1039">
        <v>38.729599999999998</v>
      </c>
      <c r="I1039">
        <v>0</v>
      </c>
      <c r="J1039">
        <v>1.2433100000000001E-3</v>
      </c>
      <c r="K1039">
        <v>0.995116</v>
      </c>
      <c r="L1039">
        <v>0</v>
      </c>
      <c r="M1039" t="s">
        <v>43</v>
      </c>
    </row>
    <row r="1040" spans="1:13" x14ac:dyDescent="0.25">
      <c r="A1040" t="s">
        <v>47</v>
      </c>
      <c r="B1040">
        <v>756.85</v>
      </c>
      <c r="C1040">
        <v>756.18899999999996</v>
      </c>
      <c r="D1040">
        <v>756.15</v>
      </c>
      <c r="E1040">
        <v>754.98400000000004</v>
      </c>
      <c r="F1040">
        <v>52.946399999999997</v>
      </c>
      <c r="G1040">
        <v>0</v>
      </c>
      <c r="H1040">
        <v>39.5077</v>
      </c>
      <c r="I1040">
        <v>0</v>
      </c>
      <c r="J1040">
        <v>1.25665E-3</v>
      </c>
      <c r="K1040">
        <v>0.99511400000000005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758.13</v>
      </c>
      <c r="C1041">
        <v>757.43</v>
      </c>
      <c r="D1041">
        <v>757.38900000000001</v>
      </c>
      <c r="E1041">
        <v>756.24900000000002</v>
      </c>
      <c r="F1041">
        <v>53.582599999999999</v>
      </c>
      <c r="G1041">
        <v>0</v>
      </c>
      <c r="H1041">
        <v>39.503700000000002</v>
      </c>
      <c r="I1041">
        <v>0</v>
      </c>
      <c r="J1041">
        <v>1.26344E-3</v>
      </c>
      <c r="K1041">
        <v>0.995116</v>
      </c>
      <c r="L1041">
        <v>0</v>
      </c>
      <c r="M1041" t="s">
        <v>43</v>
      </c>
    </row>
    <row r="1042" spans="1:13" x14ac:dyDescent="0.25">
      <c r="A1042" t="s">
        <v>47</v>
      </c>
      <c r="B1042">
        <v>761.322</v>
      </c>
      <c r="C1042">
        <v>760.7</v>
      </c>
      <c r="D1042">
        <v>760.66099999999994</v>
      </c>
      <c r="E1042">
        <v>759.52</v>
      </c>
      <c r="F1042">
        <v>53.076000000000001</v>
      </c>
      <c r="G1042">
        <v>0</v>
      </c>
      <c r="H1042">
        <v>39.051200000000001</v>
      </c>
      <c r="I1042">
        <v>0</v>
      </c>
      <c r="J1042">
        <v>1.30484E-3</v>
      </c>
      <c r="K1042">
        <v>0.99511499999999997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757.90499999999997</v>
      </c>
      <c r="C1043">
        <v>757.20699999999999</v>
      </c>
      <c r="D1043">
        <v>757.16800000000001</v>
      </c>
      <c r="E1043">
        <v>756.02499999999998</v>
      </c>
      <c r="F1043">
        <v>53.296500000000002</v>
      </c>
      <c r="G1043">
        <v>0</v>
      </c>
      <c r="H1043">
        <v>39.695700000000002</v>
      </c>
      <c r="I1043">
        <v>0</v>
      </c>
      <c r="J1043">
        <v>1.23941E-3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759.40499999999997</v>
      </c>
      <c r="C1044">
        <v>758.678</v>
      </c>
      <c r="D1044">
        <v>758.63499999999999</v>
      </c>
      <c r="E1044">
        <v>757.495</v>
      </c>
      <c r="F1044">
        <v>54.982999999999997</v>
      </c>
      <c r="G1044">
        <v>0</v>
      </c>
      <c r="H1044">
        <v>39.490299999999998</v>
      </c>
      <c r="I1044">
        <v>0</v>
      </c>
      <c r="J1044">
        <v>1.27652E-3</v>
      </c>
      <c r="K1044">
        <v>0.995116</v>
      </c>
      <c r="L1044">
        <v>0</v>
      </c>
      <c r="M1044" t="s">
        <v>43</v>
      </c>
    </row>
    <row r="1045" spans="1:13" x14ac:dyDescent="0.25">
      <c r="A1045" t="s">
        <v>47</v>
      </c>
      <c r="B1045">
        <v>758.83699999999999</v>
      </c>
      <c r="C1045">
        <v>758.18399999999997</v>
      </c>
      <c r="D1045">
        <v>758.14300000000003</v>
      </c>
      <c r="E1045">
        <v>757</v>
      </c>
      <c r="F1045">
        <v>53.6828</v>
      </c>
      <c r="G1045">
        <v>0</v>
      </c>
      <c r="H1045">
        <v>39.768900000000002</v>
      </c>
      <c r="I1045">
        <v>0</v>
      </c>
      <c r="J1045">
        <v>1.25023E-3</v>
      </c>
      <c r="K1045">
        <v>0.99511400000000005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755.52300000000002</v>
      </c>
      <c r="C1046">
        <v>754.803</v>
      </c>
      <c r="D1046">
        <v>754.76599999999996</v>
      </c>
      <c r="E1046">
        <v>753.6</v>
      </c>
      <c r="F1046">
        <v>53.436599999999999</v>
      </c>
      <c r="G1046">
        <v>0</v>
      </c>
      <c r="H1046">
        <v>39.752200000000002</v>
      </c>
      <c r="I1046">
        <v>0</v>
      </c>
      <c r="J1046">
        <v>1.25869E-3</v>
      </c>
      <c r="K1046">
        <v>0.99511400000000005</v>
      </c>
      <c r="L1046">
        <v>0</v>
      </c>
      <c r="M1046" t="s">
        <v>43</v>
      </c>
    </row>
    <row r="1047" spans="1:13" x14ac:dyDescent="0.25">
      <c r="A1047" t="s">
        <v>47</v>
      </c>
      <c r="B1047">
        <v>758.47</v>
      </c>
      <c r="C1047">
        <v>757.74099999999999</v>
      </c>
      <c r="D1047">
        <v>757.70399999999995</v>
      </c>
      <c r="E1047">
        <v>756.55600000000004</v>
      </c>
      <c r="F1047">
        <v>55.6205</v>
      </c>
      <c r="G1047">
        <v>0</v>
      </c>
      <c r="H1047">
        <v>39.353200000000001</v>
      </c>
      <c r="I1047">
        <v>0</v>
      </c>
      <c r="J1047">
        <v>1.2654999999999999E-3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757.40800000000002</v>
      </c>
      <c r="C1048">
        <v>756.78300000000002</v>
      </c>
      <c r="D1048">
        <v>756.745</v>
      </c>
      <c r="E1048">
        <v>755.60400000000004</v>
      </c>
      <c r="F1048">
        <v>53.085500000000003</v>
      </c>
      <c r="G1048">
        <v>0</v>
      </c>
      <c r="H1048">
        <v>38.968000000000004</v>
      </c>
      <c r="I1048">
        <v>0</v>
      </c>
      <c r="J1048">
        <v>1.2397E-3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763.31500000000005</v>
      </c>
      <c r="C1049">
        <v>762.67</v>
      </c>
      <c r="D1049">
        <v>762.63</v>
      </c>
      <c r="E1049">
        <v>761.48800000000006</v>
      </c>
      <c r="F1049">
        <v>55.1663</v>
      </c>
      <c r="G1049">
        <v>0</v>
      </c>
      <c r="H1049">
        <v>39.334099999999999</v>
      </c>
      <c r="I1049">
        <v>0</v>
      </c>
      <c r="J1049">
        <v>1.2306400000000001E-3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757.18399999999997</v>
      </c>
      <c r="C1050">
        <v>756.47299999999996</v>
      </c>
      <c r="D1050">
        <v>756.43700000000001</v>
      </c>
      <c r="E1050">
        <v>755.29100000000005</v>
      </c>
      <c r="F1050">
        <v>52.958399999999997</v>
      </c>
      <c r="G1050">
        <v>0</v>
      </c>
      <c r="H1050">
        <v>39.676900000000003</v>
      </c>
      <c r="I1050">
        <v>0</v>
      </c>
      <c r="J1050">
        <v>1.4671E-3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758.48299999999995</v>
      </c>
      <c r="C1051">
        <v>757.83500000000004</v>
      </c>
      <c r="D1051">
        <v>757.79700000000003</v>
      </c>
      <c r="E1051">
        <v>756.65599999999995</v>
      </c>
      <c r="F1051">
        <v>53.4831</v>
      </c>
      <c r="G1051">
        <v>0</v>
      </c>
      <c r="H1051">
        <v>39.379199999999997</v>
      </c>
      <c r="I1051">
        <v>0</v>
      </c>
      <c r="J1051">
        <v>1.31375E-3</v>
      </c>
      <c r="K1051">
        <v>0.995116</v>
      </c>
      <c r="L1051">
        <v>0</v>
      </c>
      <c r="M1051" t="s">
        <v>43</v>
      </c>
    </row>
    <row r="1052" spans="1:13" x14ac:dyDescent="0.25">
      <c r="A1052" t="s">
        <v>47</v>
      </c>
      <c r="B1052">
        <v>756.43499999999995</v>
      </c>
      <c r="C1052">
        <v>755.77599999999995</v>
      </c>
      <c r="D1052">
        <v>755.73500000000001</v>
      </c>
      <c r="E1052">
        <v>754.59500000000003</v>
      </c>
      <c r="F1052">
        <v>53.128599999999999</v>
      </c>
      <c r="G1052">
        <v>0</v>
      </c>
      <c r="H1052">
        <v>39.755000000000003</v>
      </c>
      <c r="I1052">
        <v>0</v>
      </c>
      <c r="J1052">
        <v>1.23459E-3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752.35299999999995</v>
      </c>
      <c r="C1053">
        <v>751.63599999999997</v>
      </c>
      <c r="D1053">
        <v>751.6</v>
      </c>
      <c r="E1053">
        <v>750.46100000000001</v>
      </c>
      <c r="F1053">
        <v>53.024999999999999</v>
      </c>
      <c r="G1053">
        <v>0</v>
      </c>
      <c r="H1053">
        <v>39.198099999999997</v>
      </c>
      <c r="I1053">
        <v>0</v>
      </c>
      <c r="J1053">
        <v>1.23033E-3</v>
      </c>
      <c r="K1053">
        <v>0.995116</v>
      </c>
      <c r="L1053">
        <v>0</v>
      </c>
      <c r="M1053" t="s">
        <v>43</v>
      </c>
    </row>
    <row r="1054" spans="1:13" x14ac:dyDescent="0.25">
      <c r="A1054" t="s">
        <v>47</v>
      </c>
      <c r="B1054">
        <v>754.37099999999998</v>
      </c>
      <c r="C1054">
        <v>753.69100000000003</v>
      </c>
      <c r="D1054">
        <v>753.65499999999997</v>
      </c>
      <c r="E1054">
        <v>752.51800000000003</v>
      </c>
      <c r="F1054">
        <v>52.838999999999999</v>
      </c>
      <c r="G1054">
        <v>0</v>
      </c>
      <c r="H1054">
        <v>39.331299999999999</v>
      </c>
      <c r="I1054">
        <v>0</v>
      </c>
      <c r="J1054">
        <v>1.27126E-3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759.82100000000003</v>
      </c>
      <c r="C1055">
        <v>758.87800000000004</v>
      </c>
      <c r="D1055">
        <v>758.83600000000001</v>
      </c>
      <c r="E1055">
        <v>757.69299999999998</v>
      </c>
      <c r="F1055">
        <v>53.186100000000003</v>
      </c>
      <c r="G1055">
        <v>0</v>
      </c>
      <c r="H1055">
        <v>39.2727</v>
      </c>
      <c r="I1055">
        <v>0</v>
      </c>
      <c r="J1055">
        <v>1.3090300000000001E-3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761.87800000000004</v>
      </c>
      <c r="C1056">
        <v>761.25300000000004</v>
      </c>
      <c r="D1056">
        <v>761.21400000000006</v>
      </c>
      <c r="E1056">
        <v>760.06200000000001</v>
      </c>
      <c r="F1056">
        <v>55.4848</v>
      </c>
      <c r="G1056">
        <v>0</v>
      </c>
      <c r="H1056">
        <v>39.625500000000002</v>
      </c>
      <c r="I1056">
        <v>0</v>
      </c>
      <c r="J1056">
        <v>1.23606E-3</v>
      </c>
      <c r="K1056">
        <v>0.99511499999999997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755.93100000000004</v>
      </c>
      <c r="C1057">
        <v>755.18399999999997</v>
      </c>
      <c r="D1057">
        <v>755.14400000000001</v>
      </c>
      <c r="E1057">
        <v>754.00599999999997</v>
      </c>
      <c r="F1057">
        <v>53.1935</v>
      </c>
      <c r="G1057">
        <v>0</v>
      </c>
      <c r="H1057">
        <v>39.672699999999999</v>
      </c>
      <c r="I1057">
        <v>0</v>
      </c>
      <c r="J1057">
        <v>1.27333E-3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761.58699999999999</v>
      </c>
      <c r="C1058">
        <v>760.92399999999998</v>
      </c>
      <c r="D1058">
        <v>760.88499999999999</v>
      </c>
      <c r="E1058">
        <v>759.72500000000002</v>
      </c>
      <c r="F1058">
        <v>55.217599999999997</v>
      </c>
      <c r="G1058">
        <v>0</v>
      </c>
      <c r="H1058">
        <v>39.0839</v>
      </c>
      <c r="I1058">
        <v>0</v>
      </c>
      <c r="J1058">
        <v>1.23043E-3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760.22799999999995</v>
      </c>
      <c r="C1059">
        <v>759.553</v>
      </c>
      <c r="D1059">
        <v>759.51</v>
      </c>
      <c r="E1059">
        <v>758.36</v>
      </c>
      <c r="F1059">
        <v>53.208100000000002</v>
      </c>
      <c r="G1059">
        <v>0</v>
      </c>
      <c r="H1059">
        <v>39.143900000000002</v>
      </c>
      <c r="I1059">
        <v>0</v>
      </c>
      <c r="J1059">
        <v>1.2300900000000001E-3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759.14200000000005</v>
      </c>
      <c r="C1060">
        <v>758.43499999999995</v>
      </c>
      <c r="D1060">
        <v>758.39300000000003</v>
      </c>
      <c r="E1060">
        <v>757.25300000000004</v>
      </c>
      <c r="F1060">
        <v>53.569600000000001</v>
      </c>
      <c r="G1060">
        <v>0</v>
      </c>
      <c r="H1060">
        <v>39.660299999999999</v>
      </c>
      <c r="I1060">
        <v>0</v>
      </c>
      <c r="J1060">
        <v>1.2561300000000001E-3</v>
      </c>
      <c r="K1060">
        <v>0.995116</v>
      </c>
      <c r="L1060">
        <v>0</v>
      </c>
      <c r="M1060" t="s">
        <v>43</v>
      </c>
    </row>
    <row r="1061" spans="1:25" x14ac:dyDescent="0.25">
      <c r="A1061" t="s">
        <v>47</v>
      </c>
      <c r="B1061">
        <v>759.88800000000003</v>
      </c>
      <c r="C1061">
        <v>759.16899999999998</v>
      </c>
      <c r="D1061">
        <v>759.12900000000002</v>
      </c>
      <c r="E1061">
        <v>757.99</v>
      </c>
      <c r="F1061">
        <v>53.185699999999997</v>
      </c>
      <c r="G1061">
        <v>0</v>
      </c>
      <c r="H1061">
        <v>39.764800000000001</v>
      </c>
      <c r="I1061">
        <v>0</v>
      </c>
      <c r="J1061">
        <v>1.34892E-3</v>
      </c>
      <c r="K1061">
        <v>0.99511400000000005</v>
      </c>
      <c r="L1061">
        <v>0</v>
      </c>
      <c r="M1061" t="s">
        <v>43</v>
      </c>
    </row>
    <row r="1062" spans="1:25" x14ac:dyDescent="0.25">
      <c r="A1062" t="s">
        <v>47</v>
      </c>
      <c r="B1062">
        <v>755.56100000000004</v>
      </c>
      <c r="C1062">
        <v>754.904</v>
      </c>
      <c r="D1062">
        <v>754.86300000000006</v>
      </c>
      <c r="E1062">
        <v>753.69299999999998</v>
      </c>
      <c r="F1062">
        <v>53.1875</v>
      </c>
      <c r="G1062">
        <v>0</v>
      </c>
      <c r="H1062">
        <v>39.2102</v>
      </c>
      <c r="I1062">
        <v>0</v>
      </c>
      <c r="J1062">
        <v>1.5391999999999999E-3</v>
      </c>
      <c r="K1062">
        <v>0.99510900000000002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755.50900000000001</v>
      </c>
      <c r="C1063">
        <v>754.86800000000005</v>
      </c>
      <c r="D1063">
        <v>754.83</v>
      </c>
      <c r="E1063">
        <v>753.66300000000001</v>
      </c>
      <c r="F1063">
        <v>53.113</v>
      </c>
      <c r="G1063">
        <v>0</v>
      </c>
      <c r="H1063">
        <v>39.235999999999997</v>
      </c>
      <c r="I1063">
        <v>0</v>
      </c>
      <c r="J1063">
        <v>1.30339E-3</v>
      </c>
      <c r="K1063">
        <v>0.99511400000000005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756.95699999999999</v>
      </c>
      <c r="C1064">
        <v>756.226</v>
      </c>
      <c r="D1064">
        <v>756.18700000000001</v>
      </c>
      <c r="E1064">
        <v>755.04600000000005</v>
      </c>
      <c r="F1064">
        <v>55.268599999999999</v>
      </c>
      <c r="G1064">
        <v>0</v>
      </c>
      <c r="H1064">
        <v>39.894799999999996</v>
      </c>
      <c r="I1064">
        <v>0</v>
      </c>
      <c r="J1064">
        <v>1.2626499999999999E-3</v>
      </c>
      <c r="K1064">
        <v>0.99511400000000005</v>
      </c>
      <c r="L1064">
        <v>0</v>
      </c>
      <c r="M1064" t="s">
        <v>43</v>
      </c>
      <c r="R1064">
        <f>AVERAGE(B1015:B1064)</f>
        <v>757.96388000000002</v>
      </c>
      <c r="S1064">
        <f>AVERAGE(C1015:C1064)</f>
        <v>757.27334000000008</v>
      </c>
      <c r="U1064">
        <f>_xlfn.VAR.P(B1015:B1064)</f>
        <v>6.2197445856000364</v>
      </c>
      <c r="V1064">
        <f>_xlfn.VAR.P(C1015:C1064)</f>
        <v>6.2468606243999965</v>
      </c>
      <c r="X1064">
        <f>1.96*SQRT(U1064)/50</f>
        <v>9.7762509787834517E-2</v>
      </c>
      <c r="Y1064">
        <f>1.96*SQRT(V1064)/50</f>
        <v>9.7975384203778507E-2</v>
      </c>
    </row>
    <row r="1065" spans="1:25" x14ac:dyDescent="0.25">
      <c r="A1065" t="s">
        <v>47</v>
      </c>
      <c r="B1065">
        <v>38021.787199999999</v>
      </c>
      <c r="C1065" t="s">
        <v>37</v>
      </c>
    </row>
    <row r="1066" spans="1:25" x14ac:dyDescent="0.25">
      <c r="A1066" t="s">
        <v>48</v>
      </c>
      <c r="B1066">
        <v>14711.4</v>
      </c>
      <c r="C1066">
        <v>10758.9</v>
      </c>
      <c r="D1066">
        <v>10721.9</v>
      </c>
      <c r="E1066">
        <v>10718.9</v>
      </c>
      <c r="F1066">
        <v>212.51499999999999</v>
      </c>
      <c r="G1066">
        <v>370.56700000000001</v>
      </c>
      <c r="H1066">
        <v>149.99100000000001</v>
      </c>
      <c r="I1066">
        <v>1.3083299999999999E-3</v>
      </c>
      <c r="J1066">
        <v>0.995116</v>
      </c>
      <c r="K1066">
        <v>0</v>
      </c>
      <c r="L1066" t="s">
        <v>43</v>
      </c>
    </row>
    <row r="1067" spans="1:25" x14ac:dyDescent="0.25">
      <c r="A1067" t="s">
        <v>48</v>
      </c>
      <c r="B1067">
        <v>14743.7</v>
      </c>
      <c r="C1067">
        <v>10766.3</v>
      </c>
      <c r="D1067">
        <v>10729.2</v>
      </c>
      <c r="E1067">
        <v>10726.2</v>
      </c>
      <c r="F1067">
        <v>211.95400000000001</v>
      </c>
      <c r="G1067">
        <v>377.029</v>
      </c>
      <c r="H1067">
        <v>149.83600000000001</v>
      </c>
      <c r="I1067">
        <v>1.2306800000000001E-3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14772</v>
      </c>
      <c r="C1068">
        <v>10780.4</v>
      </c>
      <c r="D1068">
        <v>10743.3</v>
      </c>
      <c r="E1068">
        <v>10740.3</v>
      </c>
      <c r="F1068">
        <v>215.154</v>
      </c>
      <c r="G1068">
        <v>376.30599999999998</v>
      </c>
      <c r="H1068">
        <v>149.714</v>
      </c>
      <c r="I1068">
        <v>1.2961400000000001E-3</v>
      </c>
      <c r="J1068">
        <v>0.995112</v>
      </c>
      <c r="K1068">
        <v>0</v>
      </c>
      <c r="L1068" t="s">
        <v>43</v>
      </c>
    </row>
    <row r="1069" spans="1:25" x14ac:dyDescent="0.25">
      <c r="A1069" t="s">
        <v>48</v>
      </c>
      <c r="B1069">
        <v>14791.3</v>
      </c>
      <c r="C1069">
        <v>10774.4</v>
      </c>
      <c r="D1069">
        <v>10737.4</v>
      </c>
      <c r="E1069">
        <v>10734.4</v>
      </c>
      <c r="F1069">
        <v>212.749</v>
      </c>
      <c r="G1069">
        <v>373.755</v>
      </c>
      <c r="H1069">
        <v>149.97499999999999</v>
      </c>
      <c r="I1069">
        <v>1.3952700000000001E-3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14760.6</v>
      </c>
      <c r="C1070">
        <v>10767.4</v>
      </c>
      <c r="D1070">
        <v>10730.4</v>
      </c>
      <c r="E1070">
        <v>10727.4</v>
      </c>
      <c r="F1070">
        <v>214.70599999999999</v>
      </c>
      <c r="G1070">
        <v>371.84399999999999</v>
      </c>
      <c r="H1070">
        <v>149.779</v>
      </c>
      <c r="I1070">
        <v>1.2491100000000001E-3</v>
      </c>
      <c r="J1070">
        <v>0.995116</v>
      </c>
      <c r="K1070">
        <v>0</v>
      </c>
      <c r="L1070" t="s">
        <v>43</v>
      </c>
    </row>
    <row r="1071" spans="1:25" x14ac:dyDescent="0.25">
      <c r="A1071" t="s">
        <v>48</v>
      </c>
      <c r="B1071">
        <v>14774.8</v>
      </c>
      <c r="C1071">
        <v>10775.5</v>
      </c>
      <c r="D1071">
        <v>10738.5</v>
      </c>
      <c r="E1071">
        <v>10735.5</v>
      </c>
      <c r="F1071">
        <v>215.245</v>
      </c>
      <c r="G1071">
        <v>374.63900000000001</v>
      </c>
      <c r="H1071">
        <v>149.875</v>
      </c>
      <c r="I1071">
        <v>1.23555E-3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14756.7</v>
      </c>
      <c r="C1072">
        <v>10770.9</v>
      </c>
      <c r="D1072">
        <v>10733.9</v>
      </c>
      <c r="E1072">
        <v>10730.9</v>
      </c>
      <c r="F1072">
        <v>213.02099999999999</v>
      </c>
      <c r="G1072">
        <v>378.28699999999998</v>
      </c>
      <c r="H1072">
        <v>149.809</v>
      </c>
      <c r="I1072">
        <v>1.40066E-3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14717.4</v>
      </c>
      <c r="C1073">
        <v>10768.6</v>
      </c>
      <c r="D1073">
        <v>10731.4</v>
      </c>
      <c r="E1073">
        <v>10728.4</v>
      </c>
      <c r="F1073">
        <v>210.81899999999999</v>
      </c>
      <c r="G1073">
        <v>381.93299999999999</v>
      </c>
      <c r="H1073">
        <v>149.91399999999999</v>
      </c>
      <c r="I1073">
        <v>1.6100299999999999E-3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14726.3</v>
      </c>
      <c r="C1074">
        <v>10779.3</v>
      </c>
      <c r="D1074">
        <v>10742.2</v>
      </c>
      <c r="E1074">
        <v>10739.1</v>
      </c>
      <c r="F1074">
        <v>215.434</v>
      </c>
      <c r="G1074">
        <v>378.42200000000003</v>
      </c>
      <c r="H1074">
        <v>149.93100000000001</v>
      </c>
      <c r="I1074">
        <v>1.3167700000000001E-3</v>
      </c>
      <c r="J1074">
        <v>0.99511499999999997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14713.2</v>
      </c>
      <c r="C1075">
        <v>10775.3</v>
      </c>
      <c r="D1075">
        <v>10738</v>
      </c>
      <c r="E1075">
        <v>10735</v>
      </c>
      <c r="F1075">
        <v>215.32300000000001</v>
      </c>
      <c r="G1075">
        <v>375.661</v>
      </c>
      <c r="H1075">
        <v>149.86600000000001</v>
      </c>
      <c r="I1075">
        <v>1.2623000000000001E-3</v>
      </c>
      <c r="J1075">
        <v>0.99511400000000005</v>
      </c>
      <c r="K1075">
        <v>0</v>
      </c>
      <c r="L1075" t="s">
        <v>43</v>
      </c>
    </row>
    <row r="1076" spans="1:12" x14ac:dyDescent="0.25">
      <c r="A1076" t="s">
        <v>48</v>
      </c>
      <c r="B1076">
        <v>14732.5</v>
      </c>
      <c r="C1076">
        <v>10771.4</v>
      </c>
      <c r="D1076">
        <v>10734.3</v>
      </c>
      <c r="E1076">
        <v>10731.3</v>
      </c>
      <c r="F1076">
        <v>214.62</v>
      </c>
      <c r="G1076">
        <v>378.69900000000001</v>
      </c>
      <c r="H1076">
        <v>149.80600000000001</v>
      </c>
      <c r="I1076">
        <v>1.2521100000000001E-3</v>
      </c>
      <c r="J1076">
        <v>0.99511400000000005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14772.2</v>
      </c>
      <c r="C1077">
        <v>10776</v>
      </c>
      <c r="D1077">
        <v>10739</v>
      </c>
      <c r="E1077">
        <v>10736</v>
      </c>
      <c r="F1077">
        <v>214.821</v>
      </c>
      <c r="G1077">
        <v>382.98200000000003</v>
      </c>
      <c r="H1077">
        <v>149.982</v>
      </c>
      <c r="I1077">
        <v>1.25139E-3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14710.9</v>
      </c>
      <c r="C1078">
        <v>10767.6</v>
      </c>
      <c r="D1078">
        <v>10730.6</v>
      </c>
      <c r="E1078">
        <v>10727.6</v>
      </c>
      <c r="F1078">
        <v>214.63399999999999</v>
      </c>
      <c r="G1078">
        <v>376.33199999999999</v>
      </c>
      <c r="H1078">
        <v>150.00899999999999</v>
      </c>
      <c r="I1078">
        <v>1.23369E-3</v>
      </c>
      <c r="J1078">
        <v>0.995112</v>
      </c>
      <c r="K1078">
        <v>0</v>
      </c>
      <c r="L1078" t="s">
        <v>43</v>
      </c>
    </row>
    <row r="1079" spans="1:12" x14ac:dyDescent="0.25">
      <c r="A1079" t="s">
        <v>48</v>
      </c>
      <c r="B1079">
        <v>14714.8</v>
      </c>
      <c r="C1079">
        <v>10771.8</v>
      </c>
      <c r="D1079">
        <v>10734.6</v>
      </c>
      <c r="E1079">
        <v>10731.6</v>
      </c>
      <c r="F1079">
        <v>215.488</v>
      </c>
      <c r="G1079">
        <v>374.32499999999999</v>
      </c>
      <c r="H1079">
        <v>150.041</v>
      </c>
      <c r="I1079">
        <v>1.23015E-3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14699.8</v>
      </c>
      <c r="C1080">
        <v>10756.7</v>
      </c>
      <c r="D1080">
        <v>10719.6</v>
      </c>
      <c r="E1080">
        <v>10716.6</v>
      </c>
      <c r="F1080">
        <v>214.083</v>
      </c>
      <c r="G1080">
        <v>374.31599999999997</v>
      </c>
      <c r="H1080">
        <v>149.797</v>
      </c>
      <c r="I1080">
        <v>1.30744E-3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14714.5</v>
      </c>
      <c r="C1081">
        <v>10743.9</v>
      </c>
      <c r="D1081">
        <v>10706.7</v>
      </c>
      <c r="E1081">
        <v>10703.7</v>
      </c>
      <c r="F1081">
        <v>187.45699999999999</v>
      </c>
      <c r="G1081">
        <v>381.286</v>
      </c>
      <c r="H1081">
        <v>149.83600000000001</v>
      </c>
      <c r="I1081">
        <v>1.23062E-3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14795.2</v>
      </c>
      <c r="C1082">
        <v>10771.4</v>
      </c>
      <c r="D1082">
        <v>10734.3</v>
      </c>
      <c r="E1082">
        <v>10731.3</v>
      </c>
      <c r="F1082">
        <v>215.56800000000001</v>
      </c>
      <c r="G1082">
        <v>376.68400000000003</v>
      </c>
      <c r="H1082">
        <v>149.86199999999999</v>
      </c>
      <c r="I1082">
        <v>1.3771300000000001E-3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14699.9</v>
      </c>
      <c r="C1083">
        <v>10770.6</v>
      </c>
      <c r="D1083">
        <v>10733.5</v>
      </c>
      <c r="E1083">
        <v>10730.5</v>
      </c>
      <c r="F1083">
        <v>214.35900000000001</v>
      </c>
      <c r="G1083">
        <v>382.66199999999998</v>
      </c>
      <c r="H1083">
        <v>149.751</v>
      </c>
      <c r="I1083">
        <v>1.2367700000000001E-3</v>
      </c>
      <c r="J1083">
        <v>0.99511300000000003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14714.2</v>
      </c>
      <c r="C1084">
        <v>10769.6</v>
      </c>
      <c r="D1084">
        <v>10732.2</v>
      </c>
      <c r="E1084">
        <v>10729.2</v>
      </c>
      <c r="F1084">
        <v>210.80699999999999</v>
      </c>
      <c r="G1084">
        <v>376.79700000000003</v>
      </c>
      <c r="H1084">
        <v>149.91399999999999</v>
      </c>
      <c r="I1084">
        <v>1.23372E-3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48</v>
      </c>
      <c r="B1085">
        <v>14701.1</v>
      </c>
      <c r="C1085">
        <v>10768</v>
      </c>
      <c r="D1085">
        <v>10730.7</v>
      </c>
      <c r="E1085">
        <v>10727.7</v>
      </c>
      <c r="F1085">
        <v>212.995</v>
      </c>
      <c r="G1085">
        <v>376.62200000000001</v>
      </c>
      <c r="H1085">
        <v>149.78899999999999</v>
      </c>
      <c r="I1085">
        <v>1.2327499999999999E-3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14712.9</v>
      </c>
      <c r="C1086">
        <v>10762.1</v>
      </c>
      <c r="D1086">
        <v>10724.9</v>
      </c>
      <c r="E1086">
        <v>10721.9</v>
      </c>
      <c r="F1086">
        <v>215.22200000000001</v>
      </c>
      <c r="G1086">
        <v>376.685</v>
      </c>
      <c r="H1086">
        <v>149.959</v>
      </c>
      <c r="I1086">
        <v>1.23007E-3</v>
      </c>
      <c r="J1086">
        <v>0.99511400000000005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14784</v>
      </c>
      <c r="C1087">
        <v>10779.9</v>
      </c>
      <c r="D1087">
        <v>10742.6</v>
      </c>
      <c r="E1087">
        <v>10739.7</v>
      </c>
      <c r="F1087">
        <v>213.47</v>
      </c>
      <c r="G1087">
        <v>379.67399999999998</v>
      </c>
      <c r="H1087">
        <v>149.74299999999999</v>
      </c>
      <c r="I1087">
        <v>1.2314299999999999E-3</v>
      </c>
      <c r="J1087">
        <v>0.995116</v>
      </c>
      <c r="K1087">
        <v>0</v>
      </c>
      <c r="L1087" t="s">
        <v>43</v>
      </c>
    </row>
    <row r="1088" spans="1:12" x14ac:dyDescent="0.25">
      <c r="A1088" t="s">
        <v>48</v>
      </c>
      <c r="B1088">
        <v>14792.6</v>
      </c>
      <c r="C1088">
        <v>10761.8</v>
      </c>
      <c r="D1088">
        <v>10724.7</v>
      </c>
      <c r="E1088">
        <v>10721.7</v>
      </c>
      <c r="F1088">
        <v>211.24799999999999</v>
      </c>
      <c r="G1088">
        <v>379.18400000000003</v>
      </c>
      <c r="H1088">
        <v>149.87299999999999</v>
      </c>
      <c r="I1088">
        <v>1.31178E-3</v>
      </c>
      <c r="J1088">
        <v>0.99511499999999997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14744.9</v>
      </c>
      <c r="C1089">
        <v>10788.2</v>
      </c>
      <c r="D1089">
        <v>10750.9</v>
      </c>
      <c r="E1089">
        <v>10747.9</v>
      </c>
      <c r="F1089">
        <v>216.50800000000001</v>
      </c>
      <c r="G1089">
        <v>392.33600000000001</v>
      </c>
      <c r="H1089">
        <v>149.875</v>
      </c>
      <c r="I1089">
        <v>1.23829E-3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14733.3</v>
      </c>
      <c r="C1090">
        <v>10768</v>
      </c>
      <c r="D1090">
        <v>10730.8</v>
      </c>
      <c r="E1090">
        <v>10727.8</v>
      </c>
      <c r="F1090">
        <v>213.84700000000001</v>
      </c>
      <c r="G1090">
        <v>385.88600000000002</v>
      </c>
      <c r="H1090">
        <v>149.851</v>
      </c>
      <c r="I1090">
        <v>1.23781E-3</v>
      </c>
      <c r="J1090">
        <v>0.99511499999999997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14696</v>
      </c>
      <c r="C1091">
        <v>10741.2</v>
      </c>
      <c r="D1091">
        <v>10703.9</v>
      </c>
      <c r="E1091">
        <v>10700.9</v>
      </c>
      <c r="F1091">
        <v>188.601</v>
      </c>
      <c r="G1091">
        <v>380.97</v>
      </c>
      <c r="H1091">
        <v>149.86199999999999</v>
      </c>
      <c r="I1091">
        <v>1.2899599999999999E-3</v>
      </c>
      <c r="J1091">
        <v>0.99511400000000005</v>
      </c>
      <c r="K1091">
        <v>0</v>
      </c>
      <c r="L1091" t="s">
        <v>43</v>
      </c>
    </row>
    <row r="1092" spans="1:12" x14ac:dyDescent="0.25">
      <c r="A1092" t="s">
        <v>48</v>
      </c>
      <c r="B1092">
        <v>14768.7</v>
      </c>
      <c r="C1092">
        <v>10768.8</v>
      </c>
      <c r="D1092">
        <v>10731.6</v>
      </c>
      <c r="E1092">
        <v>10728.5</v>
      </c>
      <c r="F1092">
        <v>211.90600000000001</v>
      </c>
      <c r="G1092">
        <v>379.68599999999998</v>
      </c>
      <c r="H1092">
        <v>149.756</v>
      </c>
      <c r="I1092">
        <v>1.25983E-3</v>
      </c>
      <c r="J1092">
        <v>0.995116</v>
      </c>
      <c r="K1092">
        <v>0</v>
      </c>
      <c r="L1092" t="s">
        <v>43</v>
      </c>
    </row>
    <row r="1093" spans="1:12" x14ac:dyDescent="0.25">
      <c r="A1093" t="s">
        <v>48</v>
      </c>
      <c r="B1093">
        <v>14840</v>
      </c>
      <c r="C1093">
        <v>10779.1</v>
      </c>
      <c r="D1093">
        <v>10741.9</v>
      </c>
      <c r="E1093">
        <v>10738.9</v>
      </c>
      <c r="F1093">
        <v>213.21199999999999</v>
      </c>
      <c r="G1093">
        <v>386.43700000000001</v>
      </c>
      <c r="H1093">
        <v>150.04300000000001</v>
      </c>
      <c r="I1093">
        <v>1.2966799999999999E-3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14827.8</v>
      </c>
      <c r="C1094">
        <v>10756.7</v>
      </c>
      <c r="D1094">
        <v>10719.3</v>
      </c>
      <c r="E1094">
        <v>10716.3</v>
      </c>
      <c r="F1094">
        <v>189.12</v>
      </c>
      <c r="G1094">
        <v>390.28899999999999</v>
      </c>
      <c r="H1094">
        <v>149.833</v>
      </c>
      <c r="I1094">
        <v>1.23175E-3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14732.6</v>
      </c>
      <c r="C1095">
        <v>10763.9</v>
      </c>
      <c r="D1095">
        <v>10726.7</v>
      </c>
      <c r="E1095">
        <v>10723.7</v>
      </c>
      <c r="F1095">
        <v>214.10599999999999</v>
      </c>
      <c r="G1095">
        <v>379.928</v>
      </c>
      <c r="H1095">
        <v>150.071</v>
      </c>
      <c r="I1095">
        <v>1.2310999999999999E-3</v>
      </c>
      <c r="J1095">
        <v>0.99511499999999997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14767</v>
      </c>
      <c r="C1096">
        <v>10799.5</v>
      </c>
      <c r="D1096">
        <v>10762.3</v>
      </c>
      <c r="E1096">
        <v>10759.3</v>
      </c>
      <c r="F1096">
        <v>214.06</v>
      </c>
      <c r="G1096">
        <v>389.24799999999999</v>
      </c>
      <c r="H1096">
        <v>149.672</v>
      </c>
      <c r="I1096">
        <v>1.94236E-3</v>
      </c>
      <c r="J1096">
        <v>0.99511300000000003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14805</v>
      </c>
      <c r="C1097">
        <v>10793.1</v>
      </c>
      <c r="D1097">
        <v>10755.9</v>
      </c>
      <c r="E1097">
        <v>10752.9</v>
      </c>
      <c r="F1097">
        <v>214.83799999999999</v>
      </c>
      <c r="G1097">
        <v>399.51299999999998</v>
      </c>
      <c r="H1097">
        <v>149.774</v>
      </c>
      <c r="I1097">
        <v>1.2852199999999999E-3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14857.8</v>
      </c>
      <c r="C1098">
        <v>10778.6</v>
      </c>
      <c r="D1098">
        <v>10741.3</v>
      </c>
      <c r="E1098">
        <v>10738.2</v>
      </c>
      <c r="F1098">
        <v>214.47800000000001</v>
      </c>
      <c r="G1098">
        <v>392.05700000000002</v>
      </c>
      <c r="H1098">
        <v>149.79900000000001</v>
      </c>
      <c r="I1098">
        <v>1.23186E-3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14740.2</v>
      </c>
      <c r="C1099">
        <v>10770.1</v>
      </c>
      <c r="D1099">
        <v>10733</v>
      </c>
      <c r="E1099">
        <v>10730</v>
      </c>
      <c r="F1099">
        <v>212.8</v>
      </c>
      <c r="G1099">
        <v>378.315</v>
      </c>
      <c r="H1099">
        <v>149.91200000000001</v>
      </c>
      <c r="I1099">
        <v>1.23252E-3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14739.2</v>
      </c>
      <c r="C1100">
        <v>10765.7</v>
      </c>
      <c r="D1100">
        <v>10727.9</v>
      </c>
      <c r="E1100">
        <v>10724.9</v>
      </c>
      <c r="F1100">
        <v>209.678</v>
      </c>
      <c r="G1100">
        <v>378.66699999999997</v>
      </c>
      <c r="H1100">
        <v>149.93799999999999</v>
      </c>
      <c r="I1100">
        <v>1.2378700000000001E-3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14736.8</v>
      </c>
      <c r="C1101">
        <v>10767.6</v>
      </c>
      <c r="D1101">
        <v>10730.4</v>
      </c>
      <c r="E1101">
        <v>10727.4</v>
      </c>
      <c r="F1101">
        <v>213.197</v>
      </c>
      <c r="G1101">
        <v>379.822</v>
      </c>
      <c r="H1101">
        <v>149.72900000000001</v>
      </c>
      <c r="I1101">
        <v>1.2353500000000001E-3</v>
      </c>
      <c r="J1101">
        <v>0.995116</v>
      </c>
      <c r="K1101">
        <v>0</v>
      </c>
      <c r="L1101" t="s">
        <v>43</v>
      </c>
    </row>
    <row r="1102" spans="1:12" x14ac:dyDescent="0.25">
      <c r="A1102" t="s">
        <v>48</v>
      </c>
      <c r="B1102">
        <v>14785.8</v>
      </c>
      <c r="C1102">
        <v>10772.2</v>
      </c>
      <c r="D1102">
        <v>10735</v>
      </c>
      <c r="E1102">
        <v>10732</v>
      </c>
      <c r="F1102">
        <v>211.19399999999999</v>
      </c>
      <c r="G1102">
        <v>384.80500000000001</v>
      </c>
      <c r="H1102">
        <v>149.79</v>
      </c>
      <c r="I1102">
        <v>1.2564099999999999E-3</v>
      </c>
      <c r="J1102">
        <v>0.995116</v>
      </c>
      <c r="K1102">
        <v>0</v>
      </c>
      <c r="L1102" t="s">
        <v>43</v>
      </c>
    </row>
    <row r="1103" spans="1:12" x14ac:dyDescent="0.25">
      <c r="A1103" t="s">
        <v>48</v>
      </c>
      <c r="B1103">
        <v>14859.6</v>
      </c>
      <c r="C1103">
        <v>10780.8</v>
      </c>
      <c r="D1103">
        <v>10743.6</v>
      </c>
      <c r="E1103">
        <v>10740.6</v>
      </c>
      <c r="F1103">
        <v>213.77199999999999</v>
      </c>
      <c r="G1103">
        <v>385.59800000000001</v>
      </c>
      <c r="H1103">
        <v>149.85900000000001</v>
      </c>
      <c r="I1103">
        <v>1.24278E-3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14760.5</v>
      </c>
      <c r="C1104">
        <v>10774.9</v>
      </c>
      <c r="D1104">
        <v>10737.8</v>
      </c>
      <c r="E1104">
        <v>10734.8</v>
      </c>
      <c r="F1104">
        <v>212.46199999999999</v>
      </c>
      <c r="G1104">
        <v>390.22899999999998</v>
      </c>
      <c r="H1104">
        <v>149.73599999999999</v>
      </c>
      <c r="I1104">
        <v>1.28714E-3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14765.4</v>
      </c>
      <c r="C1105">
        <v>10786.2</v>
      </c>
      <c r="D1105">
        <v>10748.9</v>
      </c>
      <c r="E1105">
        <v>10746</v>
      </c>
      <c r="F1105">
        <v>211.13399999999999</v>
      </c>
      <c r="G1105">
        <v>396.44900000000001</v>
      </c>
      <c r="H1105">
        <v>149.81800000000001</v>
      </c>
      <c r="I1105">
        <v>1.3677100000000001E-3</v>
      </c>
      <c r="J1105">
        <v>0.99511499999999997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14753</v>
      </c>
      <c r="C1106">
        <v>10778.9</v>
      </c>
      <c r="D1106">
        <v>10741.7</v>
      </c>
      <c r="E1106">
        <v>10738.6</v>
      </c>
      <c r="F1106">
        <v>211.53899999999999</v>
      </c>
      <c r="G1106">
        <v>389.41899999999998</v>
      </c>
      <c r="H1106">
        <v>149.72300000000001</v>
      </c>
      <c r="I1106">
        <v>1.3857699999999999E-3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14750.9</v>
      </c>
      <c r="C1107">
        <v>10777.1</v>
      </c>
      <c r="D1107">
        <v>10739.8</v>
      </c>
      <c r="E1107">
        <v>10736.9</v>
      </c>
      <c r="F1107">
        <v>211.69399999999999</v>
      </c>
      <c r="G1107">
        <v>384.012</v>
      </c>
      <c r="H1107">
        <v>149.83600000000001</v>
      </c>
      <c r="I1107">
        <v>1.4004600000000001E-3</v>
      </c>
      <c r="J1107">
        <v>0.99511000000000005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14811</v>
      </c>
      <c r="C1108">
        <v>10783.5</v>
      </c>
      <c r="D1108">
        <v>10746.1</v>
      </c>
      <c r="E1108">
        <v>10743.1</v>
      </c>
      <c r="F1108">
        <v>210.97300000000001</v>
      </c>
      <c r="G1108">
        <v>384.26299999999998</v>
      </c>
      <c r="H1108">
        <v>149.839</v>
      </c>
      <c r="I1108">
        <v>1.2351700000000001E-3</v>
      </c>
      <c r="J1108">
        <v>0.99511499999999997</v>
      </c>
      <c r="K1108">
        <v>0</v>
      </c>
      <c r="L1108" t="s">
        <v>43</v>
      </c>
    </row>
    <row r="1109" spans="1:25" x14ac:dyDescent="0.25">
      <c r="A1109" t="s">
        <v>48</v>
      </c>
      <c r="B1109">
        <v>14879.3</v>
      </c>
      <c r="C1109">
        <v>10774.8</v>
      </c>
      <c r="D1109">
        <v>10737.7</v>
      </c>
      <c r="E1109">
        <v>10734.7</v>
      </c>
      <c r="F1109">
        <v>210.25200000000001</v>
      </c>
      <c r="G1109">
        <v>386.77100000000002</v>
      </c>
      <c r="H1109">
        <v>149.84700000000001</v>
      </c>
      <c r="I1109">
        <v>1.2412E-3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14747.2</v>
      </c>
      <c r="C1110">
        <v>10765.1</v>
      </c>
      <c r="D1110">
        <v>10727.9</v>
      </c>
      <c r="E1110">
        <v>10725</v>
      </c>
      <c r="F1110">
        <v>210.60599999999999</v>
      </c>
      <c r="G1110">
        <v>381.39499999999998</v>
      </c>
      <c r="H1110">
        <v>149.86000000000001</v>
      </c>
      <c r="I1110">
        <v>1.2302999999999999E-3</v>
      </c>
      <c r="J1110">
        <v>0.99511400000000005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14758.9</v>
      </c>
      <c r="C1111">
        <v>10770.8</v>
      </c>
      <c r="D1111">
        <v>10733.4</v>
      </c>
      <c r="E1111">
        <v>10730.4</v>
      </c>
      <c r="F1111">
        <v>209.94800000000001</v>
      </c>
      <c r="G1111">
        <v>379.14299999999997</v>
      </c>
      <c r="H1111">
        <v>149.726</v>
      </c>
      <c r="I1111">
        <v>1.5896599999999999E-3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14763.3</v>
      </c>
      <c r="C1112">
        <v>10771.5</v>
      </c>
      <c r="D1112">
        <v>10734.4</v>
      </c>
      <c r="E1112">
        <v>10731.4</v>
      </c>
      <c r="F1112">
        <v>213.024</v>
      </c>
      <c r="G1112">
        <v>381.892</v>
      </c>
      <c r="H1112">
        <v>149.905</v>
      </c>
      <c r="I1112">
        <v>1.23386E-3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14797.4</v>
      </c>
      <c r="C1113">
        <v>10762</v>
      </c>
      <c r="D1113">
        <v>10724.1</v>
      </c>
      <c r="E1113">
        <v>10721.1</v>
      </c>
      <c r="F1113">
        <v>210.16300000000001</v>
      </c>
      <c r="G1113">
        <v>383.52100000000002</v>
      </c>
      <c r="H1113">
        <v>149.76900000000001</v>
      </c>
      <c r="I1113">
        <v>1.23025E-3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14874.7</v>
      </c>
      <c r="C1114">
        <v>10770.7</v>
      </c>
      <c r="D1114">
        <v>10733.7</v>
      </c>
      <c r="E1114">
        <v>10730.7</v>
      </c>
      <c r="F1114">
        <v>211.21899999999999</v>
      </c>
      <c r="G1114">
        <v>380.69</v>
      </c>
      <c r="H1114">
        <v>149.97800000000001</v>
      </c>
      <c r="I1114">
        <v>2.22156E-3</v>
      </c>
      <c r="J1114">
        <v>0.99511499999999997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14764.6</v>
      </c>
      <c r="C1115">
        <v>10771.2</v>
      </c>
      <c r="D1115">
        <v>10734</v>
      </c>
      <c r="E1115">
        <v>10731.1</v>
      </c>
      <c r="F1115">
        <v>213.7</v>
      </c>
      <c r="G1115">
        <v>384.43700000000001</v>
      </c>
      <c r="H1115">
        <v>149.732</v>
      </c>
      <c r="I1115">
        <v>1.4182800000000001E-3</v>
      </c>
      <c r="J1115">
        <v>0.99511400000000005</v>
      </c>
      <c r="K1115">
        <v>0</v>
      </c>
      <c r="L1115" t="s">
        <v>43</v>
      </c>
    </row>
    <row r="1116" spans="1:25" x14ac:dyDescent="0.25">
      <c r="A1116" t="s">
        <v>48</v>
      </c>
      <c r="B1116">
        <v>14761.6</v>
      </c>
      <c r="C1116">
        <v>10766.2</v>
      </c>
      <c r="D1116">
        <v>10728.8</v>
      </c>
      <c r="E1116">
        <v>10725.8</v>
      </c>
      <c r="F1116">
        <v>209.41200000000001</v>
      </c>
      <c r="G1116">
        <v>382.16399999999999</v>
      </c>
      <c r="H1116">
        <v>149.85599999999999</v>
      </c>
      <c r="I1116">
        <v>1.27652E-3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14765.5</v>
      </c>
      <c r="C1117">
        <v>10779.9</v>
      </c>
      <c r="D1117">
        <v>10742.8</v>
      </c>
      <c r="E1117">
        <v>10739.8</v>
      </c>
      <c r="F1117">
        <v>212.50399999999999</v>
      </c>
      <c r="G1117">
        <v>380.072</v>
      </c>
      <c r="H1117">
        <v>149.71100000000001</v>
      </c>
      <c r="I1117">
        <v>1.2319E-3</v>
      </c>
      <c r="J1117">
        <v>0.995116</v>
      </c>
      <c r="K1117">
        <v>0</v>
      </c>
      <c r="L1117" t="s">
        <v>43</v>
      </c>
    </row>
    <row r="1118" spans="1:25" x14ac:dyDescent="0.25">
      <c r="A1118" t="s">
        <v>48</v>
      </c>
      <c r="B1118">
        <v>14815.2</v>
      </c>
      <c r="C1118">
        <v>10769.4</v>
      </c>
      <c r="D1118">
        <v>10732</v>
      </c>
      <c r="E1118">
        <v>10729</v>
      </c>
      <c r="F1118">
        <v>212.55</v>
      </c>
      <c r="G1118">
        <v>380.45</v>
      </c>
      <c r="H1118">
        <v>149.797</v>
      </c>
      <c r="I1118">
        <v>2.77765E-3</v>
      </c>
      <c r="J1118">
        <v>0.99511400000000005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14879.7</v>
      </c>
      <c r="C1119">
        <v>10772.6</v>
      </c>
      <c r="D1119">
        <v>10735.4</v>
      </c>
      <c r="E1119">
        <v>10732.4</v>
      </c>
      <c r="F1119">
        <v>214.45699999999999</v>
      </c>
      <c r="G1119">
        <v>385.07400000000001</v>
      </c>
      <c r="H1119">
        <v>149.75700000000001</v>
      </c>
      <c r="I1119">
        <v>1.2369099999999999E-3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14747.1</v>
      </c>
      <c r="C1120">
        <v>10761.9</v>
      </c>
      <c r="D1120">
        <v>10724.9</v>
      </c>
      <c r="E1120">
        <v>10722</v>
      </c>
      <c r="F1120">
        <v>213.60499999999999</v>
      </c>
      <c r="G1120">
        <v>383.00900000000001</v>
      </c>
      <c r="H1120">
        <v>149.70599999999999</v>
      </c>
      <c r="I1120">
        <v>1.3570699999999999E-3</v>
      </c>
      <c r="J1120">
        <v>0.99511499999999997</v>
      </c>
      <c r="K1120">
        <v>0</v>
      </c>
      <c r="L1120" t="s">
        <v>43</v>
      </c>
      <c r="R1120">
        <f>AVERAGE(B1071:B1120)</f>
        <v>14765.259999999998</v>
      </c>
      <c r="S1120">
        <f>AVERAGE(C1071:C1120)</f>
        <v>10771.412000000002</v>
      </c>
      <c r="U1120">
        <f>_xlfn.VAR.P(B1071:B1120)</f>
        <v>2381.6860000000047</v>
      </c>
      <c r="V1120">
        <f>_xlfn.VAR.P(C1071:C1120)</f>
        <v>103.46145599999889</v>
      </c>
      <c r="X1120">
        <f>1.96*SQRT(U1120)/50</f>
        <v>1.9130588007272562</v>
      </c>
      <c r="Y1120">
        <f>1.96*SQRT(V1120)/50</f>
        <v>0.39872673819025267</v>
      </c>
    </row>
    <row r="1121" spans="1:12" x14ac:dyDescent="0.25">
      <c r="A1121" t="s">
        <v>49</v>
      </c>
      <c r="B1121">
        <v>738415.89969999995</v>
      </c>
      <c r="C1121" t="s">
        <v>37</v>
      </c>
    </row>
    <row r="1122" spans="1:12" x14ac:dyDescent="0.25">
      <c r="A1122" t="s">
        <v>50</v>
      </c>
      <c r="B1122">
        <v>10523.1</v>
      </c>
      <c r="C1122">
        <v>10522.1</v>
      </c>
      <c r="D1122">
        <v>10485.4</v>
      </c>
      <c r="E1122">
        <v>10482.299999999999</v>
      </c>
      <c r="F1122">
        <v>208.20699999999999</v>
      </c>
      <c r="G1122">
        <v>0</v>
      </c>
      <c r="H1122">
        <v>152.71</v>
      </c>
      <c r="I1122">
        <v>1.3381700000000001E-3</v>
      </c>
      <c r="J1122">
        <v>0.99511300000000003</v>
      </c>
      <c r="K1122">
        <v>0</v>
      </c>
      <c r="L1122" t="s">
        <v>43</v>
      </c>
    </row>
    <row r="1123" spans="1:12" x14ac:dyDescent="0.25">
      <c r="A1123" t="s">
        <v>50</v>
      </c>
      <c r="B1123">
        <v>10522</v>
      </c>
      <c r="C1123">
        <v>10520.9</v>
      </c>
      <c r="D1123">
        <v>10484.1</v>
      </c>
      <c r="E1123">
        <v>10481</v>
      </c>
      <c r="F1123">
        <v>207.90600000000001</v>
      </c>
      <c r="G1123">
        <v>0</v>
      </c>
      <c r="H1123">
        <v>152.82599999999999</v>
      </c>
      <c r="I1123">
        <v>1.28374E-3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10517.9</v>
      </c>
      <c r="C1124">
        <v>10516.8</v>
      </c>
      <c r="D1124">
        <v>10480.1</v>
      </c>
      <c r="E1124">
        <v>10477.1</v>
      </c>
      <c r="F1124">
        <v>209.804</v>
      </c>
      <c r="G1124">
        <v>0</v>
      </c>
      <c r="H1124">
        <v>152.89699999999999</v>
      </c>
      <c r="I1124">
        <v>1.2301199999999999E-3</v>
      </c>
      <c r="J1124">
        <v>0.995116</v>
      </c>
      <c r="K1124">
        <v>0</v>
      </c>
      <c r="L1124" t="s">
        <v>43</v>
      </c>
    </row>
    <row r="1125" spans="1:12" x14ac:dyDescent="0.25">
      <c r="A1125" t="s">
        <v>50</v>
      </c>
      <c r="B1125">
        <v>10517.3</v>
      </c>
      <c r="C1125">
        <v>10516.2</v>
      </c>
      <c r="D1125">
        <v>10479.4</v>
      </c>
      <c r="E1125">
        <v>10476.4</v>
      </c>
      <c r="F1125">
        <v>209.08199999999999</v>
      </c>
      <c r="G1125">
        <v>0</v>
      </c>
      <c r="H1125">
        <v>152.858</v>
      </c>
      <c r="I1125">
        <v>1.24266E-3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10523.1</v>
      </c>
      <c r="C1126">
        <v>10522</v>
      </c>
      <c r="D1126">
        <v>10485.1</v>
      </c>
      <c r="E1126">
        <v>10482.1</v>
      </c>
      <c r="F1126">
        <v>210.43700000000001</v>
      </c>
      <c r="G1126">
        <v>0</v>
      </c>
      <c r="H1126">
        <v>152.834</v>
      </c>
      <c r="I1126">
        <v>1.3367699999999999E-3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10525.9</v>
      </c>
      <c r="C1127">
        <v>10524.9</v>
      </c>
      <c r="D1127">
        <v>10487.9</v>
      </c>
      <c r="E1127">
        <v>10484.799999999999</v>
      </c>
      <c r="F1127">
        <v>207.62899999999999</v>
      </c>
      <c r="G1127">
        <v>0</v>
      </c>
      <c r="H1127">
        <v>152.93899999999999</v>
      </c>
      <c r="I1127">
        <v>1.32806E-3</v>
      </c>
      <c r="J1127">
        <v>0.995116</v>
      </c>
      <c r="K1127">
        <v>0</v>
      </c>
      <c r="L1127" t="s">
        <v>43</v>
      </c>
    </row>
    <row r="1128" spans="1:12" x14ac:dyDescent="0.25">
      <c r="A1128" t="s">
        <v>50</v>
      </c>
      <c r="B1128">
        <v>10530.8</v>
      </c>
      <c r="C1128">
        <v>10529.7</v>
      </c>
      <c r="D1128">
        <v>10492.8</v>
      </c>
      <c r="E1128">
        <v>10489.8</v>
      </c>
      <c r="F1128">
        <v>208.857</v>
      </c>
      <c r="G1128">
        <v>0</v>
      </c>
      <c r="H1128">
        <v>152.78</v>
      </c>
      <c r="I1128">
        <v>1.2455299999999999E-3</v>
      </c>
      <c r="J1128">
        <v>0.99511499999999997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17207</v>
      </c>
      <c r="C1129">
        <v>17205.900000000001</v>
      </c>
      <c r="D1129">
        <v>17168.8</v>
      </c>
      <c r="E1129">
        <v>17165.7</v>
      </c>
      <c r="F1129">
        <v>209.262</v>
      </c>
      <c r="G1129">
        <v>0</v>
      </c>
      <c r="H1129">
        <v>178.37100000000001</v>
      </c>
      <c r="I1129">
        <v>1.23021E-3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10533.3</v>
      </c>
      <c r="C1130">
        <v>10532.2</v>
      </c>
      <c r="D1130">
        <v>10495.2</v>
      </c>
      <c r="E1130">
        <v>10492.3</v>
      </c>
      <c r="F1130">
        <v>207.5</v>
      </c>
      <c r="G1130">
        <v>0</v>
      </c>
      <c r="H1130">
        <v>152.935</v>
      </c>
      <c r="I1130">
        <v>1.23015E-3</v>
      </c>
      <c r="J1130">
        <v>0.99511499999999997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10498.3</v>
      </c>
      <c r="C1131">
        <v>10497.2</v>
      </c>
      <c r="D1131">
        <v>10460.6</v>
      </c>
      <c r="E1131">
        <v>10457.6</v>
      </c>
      <c r="F1131">
        <v>205.22800000000001</v>
      </c>
      <c r="G1131">
        <v>0</v>
      </c>
      <c r="H1131">
        <v>152.511</v>
      </c>
      <c r="I1131">
        <v>1.2438600000000001E-3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10507.6</v>
      </c>
      <c r="C1132">
        <v>10506.5</v>
      </c>
      <c r="D1132">
        <v>10469.700000000001</v>
      </c>
      <c r="E1132">
        <v>10466.700000000001</v>
      </c>
      <c r="F1132">
        <v>210.4</v>
      </c>
      <c r="G1132">
        <v>0</v>
      </c>
      <c r="H1132">
        <v>152.64500000000001</v>
      </c>
      <c r="I1132">
        <v>1.2306699999999999E-3</v>
      </c>
      <c r="J1132">
        <v>0.995116</v>
      </c>
      <c r="K1132">
        <v>0</v>
      </c>
      <c r="L1132" t="s">
        <v>43</v>
      </c>
    </row>
    <row r="1133" spans="1:12" x14ac:dyDescent="0.25">
      <c r="A1133" t="s">
        <v>50</v>
      </c>
      <c r="B1133">
        <v>10503.9</v>
      </c>
      <c r="C1133">
        <v>10502.9</v>
      </c>
      <c r="D1133">
        <v>10466.299999999999</v>
      </c>
      <c r="E1133">
        <v>10463.299999999999</v>
      </c>
      <c r="F1133">
        <v>210.255</v>
      </c>
      <c r="G1133">
        <v>0</v>
      </c>
      <c r="H1133">
        <v>152.48699999999999</v>
      </c>
      <c r="I1133">
        <v>1.3761299999999999E-3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10510.6</v>
      </c>
      <c r="C1134">
        <v>10509.5</v>
      </c>
      <c r="D1134">
        <v>10472.9</v>
      </c>
      <c r="E1134">
        <v>10469.9</v>
      </c>
      <c r="F1134">
        <v>208.137</v>
      </c>
      <c r="G1134">
        <v>0</v>
      </c>
      <c r="H1134">
        <v>152.65700000000001</v>
      </c>
      <c r="I1134">
        <v>1.32715E-3</v>
      </c>
      <c r="J1134">
        <v>0.99511300000000003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10511.9</v>
      </c>
      <c r="C1135">
        <v>10510.8</v>
      </c>
      <c r="D1135">
        <v>10474.1</v>
      </c>
      <c r="E1135">
        <v>10471.1</v>
      </c>
      <c r="F1135">
        <v>209.012</v>
      </c>
      <c r="G1135">
        <v>0</v>
      </c>
      <c r="H1135">
        <v>152.62299999999999</v>
      </c>
      <c r="I1135">
        <v>1.23036E-3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10501.5</v>
      </c>
      <c r="C1136">
        <v>10500.5</v>
      </c>
      <c r="D1136">
        <v>10463.9</v>
      </c>
      <c r="E1136">
        <v>10460.9</v>
      </c>
      <c r="F1136">
        <v>206.458</v>
      </c>
      <c r="G1136">
        <v>0</v>
      </c>
      <c r="H1136">
        <v>152.71100000000001</v>
      </c>
      <c r="I1136">
        <v>1.2303800000000001E-3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10510.5</v>
      </c>
      <c r="C1137">
        <v>10509.5</v>
      </c>
      <c r="D1137">
        <v>10472.799999999999</v>
      </c>
      <c r="E1137">
        <v>10469.799999999999</v>
      </c>
      <c r="F1137">
        <v>209.155</v>
      </c>
      <c r="G1137">
        <v>0</v>
      </c>
      <c r="H1137">
        <v>152.58000000000001</v>
      </c>
      <c r="I1137">
        <v>1.2301199999999999E-3</v>
      </c>
      <c r="J1137">
        <v>0.99511499999999997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10519.8</v>
      </c>
      <c r="C1138">
        <v>10518.8</v>
      </c>
      <c r="D1138">
        <v>10482</v>
      </c>
      <c r="E1138">
        <v>10479</v>
      </c>
      <c r="F1138">
        <v>207.60300000000001</v>
      </c>
      <c r="G1138">
        <v>0</v>
      </c>
      <c r="H1138">
        <v>152.96299999999999</v>
      </c>
      <c r="I1138">
        <v>1.23134E-3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50</v>
      </c>
      <c r="B1139">
        <v>10516.3</v>
      </c>
      <c r="C1139">
        <v>10515.3</v>
      </c>
      <c r="D1139">
        <v>10478.5</v>
      </c>
      <c r="E1139">
        <v>10475.6</v>
      </c>
      <c r="F1139">
        <v>208.05199999999999</v>
      </c>
      <c r="G1139">
        <v>0</v>
      </c>
      <c r="H1139">
        <v>152.82900000000001</v>
      </c>
      <c r="I1139">
        <v>1.2340700000000001E-3</v>
      </c>
      <c r="J1139">
        <v>0.995116</v>
      </c>
      <c r="K1139">
        <v>0</v>
      </c>
      <c r="L1139" t="s">
        <v>43</v>
      </c>
    </row>
    <row r="1140" spans="1:12" x14ac:dyDescent="0.25">
      <c r="A1140" t="s">
        <v>50</v>
      </c>
      <c r="B1140">
        <v>10518.3</v>
      </c>
      <c r="C1140">
        <v>10517.2</v>
      </c>
      <c r="D1140">
        <v>10480.4</v>
      </c>
      <c r="E1140">
        <v>10477.4</v>
      </c>
      <c r="F1140">
        <v>207.27799999999999</v>
      </c>
      <c r="G1140">
        <v>0</v>
      </c>
      <c r="H1140">
        <v>152.94900000000001</v>
      </c>
      <c r="I1140">
        <v>1.2415499999999999E-3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10532.4</v>
      </c>
      <c r="C1141">
        <v>10531.3</v>
      </c>
      <c r="D1141">
        <v>10494.3</v>
      </c>
      <c r="E1141">
        <v>10491.3</v>
      </c>
      <c r="F1141">
        <v>210.00299999999999</v>
      </c>
      <c r="G1141">
        <v>0</v>
      </c>
      <c r="H1141">
        <v>153.172</v>
      </c>
      <c r="I1141">
        <v>1.26005E-3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10528</v>
      </c>
      <c r="C1142">
        <v>10527</v>
      </c>
      <c r="D1142">
        <v>10490.2</v>
      </c>
      <c r="E1142">
        <v>10487.2</v>
      </c>
      <c r="F1142">
        <v>211.429</v>
      </c>
      <c r="G1142">
        <v>0</v>
      </c>
      <c r="H1142">
        <v>152.82599999999999</v>
      </c>
      <c r="I1142">
        <v>1.2637E-3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50</v>
      </c>
      <c r="B1143">
        <v>10524.6</v>
      </c>
      <c r="C1143">
        <v>10523.5</v>
      </c>
      <c r="D1143">
        <v>10486.6</v>
      </c>
      <c r="E1143">
        <v>10483.6</v>
      </c>
      <c r="F1143">
        <v>208.404</v>
      </c>
      <c r="G1143">
        <v>0</v>
      </c>
      <c r="H1143">
        <v>152.982</v>
      </c>
      <c r="I1143">
        <v>1.24387E-3</v>
      </c>
      <c r="J1143">
        <v>0.99511499999999997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10525.6</v>
      </c>
      <c r="C1144">
        <v>10524.5</v>
      </c>
      <c r="D1144">
        <v>10487.5</v>
      </c>
      <c r="E1144">
        <v>10484.5</v>
      </c>
      <c r="F1144">
        <v>209.84</v>
      </c>
      <c r="G1144">
        <v>0</v>
      </c>
      <c r="H1144">
        <v>152.96600000000001</v>
      </c>
      <c r="I1144">
        <v>1.2597299999999999E-3</v>
      </c>
      <c r="J1144">
        <v>0.995116</v>
      </c>
      <c r="K1144">
        <v>0</v>
      </c>
      <c r="L1144" t="s">
        <v>43</v>
      </c>
    </row>
    <row r="1145" spans="1:12" x14ac:dyDescent="0.25">
      <c r="A1145" t="s">
        <v>50</v>
      </c>
      <c r="B1145">
        <v>10522.2</v>
      </c>
      <c r="C1145">
        <v>10521.1</v>
      </c>
      <c r="D1145">
        <v>10484.4</v>
      </c>
      <c r="E1145">
        <v>10481.4</v>
      </c>
      <c r="F1145">
        <v>208.637</v>
      </c>
      <c r="G1145">
        <v>0</v>
      </c>
      <c r="H1145">
        <v>152.965</v>
      </c>
      <c r="I1145">
        <v>1.28867E-3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10519.1</v>
      </c>
      <c r="C1146">
        <v>10518</v>
      </c>
      <c r="D1146">
        <v>10481.299999999999</v>
      </c>
      <c r="E1146">
        <v>10478.299999999999</v>
      </c>
      <c r="F1146">
        <v>207.84200000000001</v>
      </c>
      <c r="G1146">
        <v>0</v>
      </c>
      <c r="H1146">
        <v>152.982</v>
      </c>
      <c r="I1146">
        <v>1.3034800000000001E-3</v>
      </c>
      <c r="J1146">
        <v>0.995116</v>
      </c>
      <c r="K1146">
        <v>0</v>
      </c>
      <c r="L1146" t="s">
        <v>43</v>
      </c>
    </row>
    <row r="1147" spans="1:12" x14ac:dyDescent="0.25">
      <c r="A1147" t="s">
        <v>50</v>
      </c>
      <c r="B1147">
        <v>10529.4</v>
      </c>
      <c r="C1147">
        <v>10528.3</v>
      </c>
      <c r="D1147">
        <v>10491.5</v>
      </c>
      <c r="E1147">
        <v>10488.5</v>
      </c>
      <c r="F1147">
        <v>209.99100000000001</v>
      </c>
      <c r="G1147">
        <v>0</v>
      </c>
      <c r="H1147">
        <v>152.81399999999999</v>
      </c>
      <c r="I1147">
        <v>1.2333400000000001E-3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10520.9</v>
      </c>
      <c r="C1148">
        <v>10519.9</v>
      </c>
      <c r="D1148">
        <v>10483</v>
      </c>
      <c r="E1148">
        <v>10480.1</v>
      </c>
      <c r="F1148">
        <v>210.55799999999999</v>
      </c>
      <c r="G1148">
        <v>0</v>
      </c>
      <c r="H1148">
        <v>153.06899999999999</v>
      </c>
      <c r="I1148">
        <v>1.2342399999999999E-3</v>
      </c>
      <c r="J1148">
        <v>0.995116</v>
      </c>
      <c r="K1148">
        <v>0</v>
      </c>
      <c r="L1148" t="s">
        <v>43</v>
      </c>
    </row>
    <row r="1149" spans="1:12" x14ac:dyDescent="0.25">
      <c r="A1149" t="s">
        <v>50</v>
      </c>
      <c r="B1149">
        <v>10526.7</v>
      </c>
      <c r="C1149">
        <v>10525.6</v>
      </c>
      <c r="D1149">
        <v>10488.8</v>
      </c>
      <c r="E1149">
        <v>10485.8</v>
      </c>
      <c r="F1149">
        <v>209.786</v>
      </c>
      <c r="G1149">
        <v>0</v>
      </c>
      <c r="H1149">
        <v>152.96100000000001</v>
      </c>
      <c r="I1149">
        <v>1.26369E-3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10526.8</v>
      </c>
      <c r="C1150">
        <v>10525.8</v>
      </c>
      <c r="D1150">
        <v>10488.8</v>
      </c>
      <c r="E1150">
        <v>10485.8</v>
      </c>
      <c r="F1150">
        <v>209.90299999999999</v>
      </c>
      <c r="G1150">
        <v>0</v>
      </c>
      <c r="H1150">
        <v>153.01</v>
      </c>
      <c r="I1150">
        <v>1.8521099999999999E-3</v>
      </c>
      <c r="J1150">
        <v>0.99511499999999997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10531</v>
      </c>
      <c r="C1151">
        <v>10530</v>
      </c>
      <c r="D1151">
        <v>10493.1</v>
      </c>
      <c r="E1151">
        <v>10490.1</v>
      </c>
      <c r="F1151">
        <v>210.042</v>
      </c>
      <c r="G1151">
        <v>0</v>
      </c>
      <c r="H1151">
        <v>153.00800000000001</v>
      </c>
      <c r="I1151">
        <v>1.3330900000000001E-3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50</v>
      </c>
      <c r="B1152">
        <v>10519.4</v>
      </c>
      <c r="C1152">
        <v>10518.3</v>
      </c>
      <c r="D1152">
        <v>10481.5</v>
      </c>
      <c r="E1152">
        <v>10478.6</v>
      </c>
      <c r="F1152">
        <v>207.74700000000001</v>
      </c>
      <c r="G1152">
        <v>0</v>
      </c>
      <c r="H1152">
        <v>152.90799999999999</v>
      </c>
      <c r="I1152">
        <v>1.2314299999999999E-3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10529.1</v>
      </c>
      <c r="C1153">
        <v>10528</v>
      </c>
      <c r="D1153">
        <v>10491.2</v>
      </c>
      <c r="E1153">
        <v>10488.2</v>
      </c>
      <c r="F1153">
        <v>210.26</v>
      </c>
      <c r="G1153">
        <v>0</v>
      </c>
      <c r="H1153">
        <v>152.779</v>
      </c>
      <c r="I1153">
        <v>1.2575900000000001E-3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10531.5</v>
      </c>
      <c r="C1154">
        <v>10530.5</v>
      </c>
      <c r="D1154">
        <v>10493.6</v>
      </c>
      <c r="E1154">
        <v>10490.6</v>
      </c>
      <c r="F1154">
        <v>210.411</v>
      </c>
      <c r="G1154">
        <v>0</v>
      </c>
      <c r="H1154">
        <v>152.88999999999999</v>
      </c>
      <c r="I1154">
        <v>1.2338399999999999E-3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10525.4</v>
      </c>
      <c r="C1155">
        <v>10524.3</v>
      </c>
      <c r="D1155">
        <v>10487.3</v>
      </c>
      <c r="E1155">
        <v>10484.299999999999</v>
      </c>
      <c r="F1155">
        <v>209.416</v>
      </c>
      <c r="G1155">
        <v>0</v>
      </c>
      <c r="H1155">
        <v>152.94999999999999</v>
      </c>
      <c r="I1155">
        <v>1.24281E-3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10521.4</v>
      </c>
      <c r="C1156">
        <v>10520.3</v>
      </c>
      <c r="D1156">
        <v>10483.5</v>
      </c>
      <c r="E1156">
        <v>10480.5</v>
      </c>
      <c r="F1156">
        <v>209.69300000000001</v>
      </c>
      <c r="G1156">
        <v>0</v>
      </c>
      <c r="H1156">
        <v>152.81299999999999</v>
      </c>
      <c r="I1156">
        <v>1.29605E-3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10520</v>
      </c>
      <c r="C1157">
        <v>10518.9</v>
      </c>
      <c r="D1157">
        <v>10482.200000000001</v>
      </c>
      <c r="E1157">
        <v>10479.200000000001</v>
      </c>
      <c r="F1157">
        <v>210.98599999999999</v>
      </c>
      <c r="G1157">
        <v>0</v>
      </c>
      <c r="H1157">
        <v>152.81899999999999</v>
      </c>
      <c r="I1157">
        <v>1.3450599999999999E-3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10522</v>
      </c>
      <c r="C1158">
        <v>10520.9</v>
      </c>
      <c r="D1158">
        <v>10484.200000000001</v>
      </c>
      <c r="E1158">
        <v>10481.200000000001</v>
      </c>
      <c r="F1158">
        <v>208.34299999999999</v>
      </c>
      <c r="G1158">
        <v>0</v>
      </c>
      <c r="H1158">
        <v>152.97800000000001</v>
      </c>
      <c r="I1158">
        <v>1.2449900000000001E-3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10518.4</v>
      </c>
      <c r="C1159">
        <v>10517</v>
      </c>
      <c r="D1159">
        <v>10480.299999999999</v>
      </c>
      <c r="E1159">
        <v>10477.4</v>
      </c>
      <c r="F1159">
        <v>210.376</v>
      </c>
      <c r="G1159">
        <v>0</v>
      </c>
      <c r="H1159">
        <v>152.74600000000001</v>
      </c>
      <c r="I1159">
        <v>1.2352699999999999E-3</v>
      </c>
      <c r="J1159">
        <v>0.99511499999999997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10519.4</v>
      </c>
      <c r="C1160">
        <v>10518.3</v>
      </c>
      <c r="D1160">
        <v>10481.700000000001</v>
      </c>
      <c r="E1160">
        <v>10478.6</v>
      </c>
      <c r="F1160">
        <v>210.56</v>
      </c>
      <c r="G1160">
        <v>0</v>
      </c>
      <c r="H1160">
        <v>152.82400000000001</v>
      </c>
      <c r="I1160">
        <v>1.23116E-3</v>
      </c>
      <c r="J1160">
        <v>0.995116</v>
      </c>
      <c r="K1160">
        <v>0</v>
      </c>
      <c r="L1160" t="s">
        <v>43</v>
      </c>
    </row>
    <row r="1161" spans="1:12" x14ac:dyDescent="0.25">
      <c r="A1161" t="s">
        <v>50</v>
      </c>
      <c r="B1161">
        <v>10528.8</v>
      </c>
      <c r="C1161">
        <v>10527.7</v>
      </c>
      <c r="D1161">
        <v>10490.8</v>
      </c>
      <c r="E1161">
        <v>10487.8</v>
      </c>
      <c r="F1161">
        <v>207.947</v>
      </c>
      <c r="G1161">
        <v>0</v>
      </c>
      <c r="H1161">
        <v>152.99299999999999</v>
      </c>
      <c r="I1161">
        <v>1.2847399999999999E-3</v>
      </c>
      <c r="J1161">
        <v>0.99510799999999999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10525.1</v>
      </c>
      <c r="C1162">
        <v>10524.1</v>
      </c>
      <c r="D1162">
        <v>10487.3</v>
      </c>
      <c r="E1162">
        <v>10484.4</v>
      </c>
      <c r="F1162">
        <v>210.24600000000001</v>
      </c>
      <c r="G1162">
        <v>0</v>
      </c>
      <c r="H1162">
        <v>152.81800000000001</v>
      </c>
      <c r="I1162">
        <v>1.2501999999999999E-3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50</v>
      </c>
      <c r="B1163">
        <v>10532.3</v>
      </c>
      <c r="C1163">
        <v>10531.2</v>
      </c>
      <c r="D1163">
        <v>10494.4</v>
      </c>
      <c r="E1163">
        <v>10491.4</v>
      </c>
      <c r="F1163">
        <v>207.66800000000001</v>
      </c>
      <c r="G1163">
        <v>0</v>
      </c>
      <c r="H1163">
        <v>153.072</v>
      </c>
      <c r="I1163">
        <v>1.6087899999999999E-3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50</v>
      </c>
      <c r="B1164">
        <v>10531.4</v>
      </c>
      <c r="C1164">
        <v>10530.3</v>
      </c>
      <c r="D1164">
        <v>10493.5</v>
      </c>
      <c r="E1164">
        <v>10490.5</v>
      </c>
      <c r="F1164">
        <v>209.166</v>
      </c>
      <c r="G1164">
        <v>0</v>
      </c>
      <c r="H1164">
        <v>153.12100000000001</v>
      </c>
      <c r="I1164">
        <v>1.28294E-3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10535.3</v>
      </c>
      <c r="C1165">
        <v>10534.2</v>
      </c>
      <c r="D1165">
        <v>10497.3</v>
      </c>
      <c r="E1165">
        <v>10494.3</v>
      </c>
      <c r="F1165">
        <v>212.36699999999999</v>
      </c>
      <c r="G1165">
        <v>0</v>
      </c>
      <c r="H1165">
        <v>152.9</v>
      </c>
      <c r="I1165">
        <v>1.5843700000000001E-3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10527.8</v>
      </c>
      <c r="C1166">
        <v>10526.7</v>
      </c>
      <c r="D1166">
        <v>10489.9</v>
      </c>
      <c r="E1166">
        <v>10486.9</v>
      </c>
      <c r="F1166">
        <v>211.28200000000001</v>
      </c>
      <c r="G1166">
        <v>0</v>
      </c>
      <c r="H1166">
        <v>152.684</v>
      </c>
      <c r="I1166">
        <v>1.3006199999999999E-3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50</v>
      </c>
      <c r="B1167">
        <v>10525.2</v>
      </c>
      <c r="C1167">
        <v>10524.2</v>
      </c>
      <c r="D1167">
        <v>10487.4</v>
      </c>
      <c r="E1167">
        <v>10484.4</v>
      </c>
      <c r="F1167">
        <v>210.952</v>
      </c>
      <c r="G1167">
        <v>0</v>
      </c>
      <c r="H1167">
        <v>152.86500000000001</v>
      </c>
      <c r="I1167">
        <v>1.25942E-3</v>
      </c>
      <c r="J1167">
        <v>0.99511499999999997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10519.4</v>
      </c>
      <c r="C1168">
        <v>10518.4</v>
      </c>
      <c r="D1168">
        <v>10481.5</v>
      </c>
      <c r="E1168">
        <v>10478.5</v>
      </c>
      <c r="F1168">
        <v>209.047</v>
      </c>
      <c r="G1168">
        <v>0</v>
      </c>
      <c r="H1168">
        <v>152.761</v>
      </c>
      <c r="I1168">
        <v>1.2691899999999999E-3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10524.1</v>
      </c>
      <c r="C1169">
        <v>10522.9</v>
      </c>
      <c r="D1169">
        <v>10486.1</v>
      </c>
      <c r="E1169">
        <v>10483.1</v>
      </c>
      <c r="F1169">
        <v>208.45699999999999</v>
      </c>
      <c r="G1169">
        <v>0</v>
      </c>
      <c r="H1169">
        <v>153.149</v>
      </c>
      <c r="I1169">
        <v>1.23142E-3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10525.1</v>
      </c>
      <c r="C1170">
        <v>10524</v>
      </c>
      <c r="D1170">
        <v>10487.2</v>
      </c>
      <c r="E1170">
        <v>10484.299999999999</v>
      </c>
      <c r="F1170">
        <v>209.565</v>
      </c>
      <c r="G1170">
        <v>0</v>
      </c>
      <c r="H1170">
        <v>152.899</v>
      </c>
      <c r="I1170">
        <v>1.23781E-3</v>
      </c>
      <c r="J1170">
        <v>0.99511400000000005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10521.4</v>
      </c>
      <c r="C1171">
        <v>10520.4</v>
      </c>
      <c r="D1171">
        <v>10483.6</v>
      </c>
      <c r="E1171">
        <v>10480.700000000001</v>
      </c>
      <c r="F1171">
        <v>209.34</v>
      </c>
      <c r="G1171">
        <v>0</v>
      </c>
      <c r="H1171">
        <v>152.96199999999999</v>
      </c>
      <c r="I1171">
        <v>1.23021E-3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50</v>
      </c>
      <c r="B1172">
        <v>10534.3</v>
      </c>
      <c r="C1172">
        <v>10533.3</v>
      </c>
      <c r="D1172">
        <v>10496.3</v>
      </c>
      <c r="E1172">
        <v>10493.4</v>
      </c>
      <c r="F1172">
        <v>211.173</v>
      </c>
      <c r="G1172">
        <v>0</v>
      </c>
      <c r="H1172">
        <v>152.97499999999999</v>
      </c>
      <c r="I1172">
        <v>1.2776599999999999E-3</v>
      </c>
      <c r="J1172">
        <v>0.995112</v>
      </c>
      <c r="K1172">
        <v>0</v>
      </c>
      <c r="L1172" t="s">
        <v>43</v>
      </c>
    </row>
    <row r="1173" spans="1:25" x14ac:dyDescent="0.25">
      <c r="A1173" t="s">
        <v>50</v>
      </c>
      <c r="B1173">
        <v>10529.1</v>
      </c>
      <c r="C1173">
        <v>10528</v>
      </c>
      <c r="D1173">
        <v>10490.9</v>
      </c>
      <c r="E1173">
        <v>10487.8</v>
      </c>
      <c r="F1173">
        <v>209.89699999999999</v>
      </c>
      <c r="G1173">
        <v>0</v>
      </c>
      <c r="H1173">
        <v>153.01300000000001</v>
      </c>
      <c r="I1173">
        <v>1.2329299999999999E-3</v>
      </c>
      <c r="J1173">
        <v>0.99511499999999997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10523.8</v>
      </c>
      <c r="C1174">
        <v>10522.7</v>
      </c>
      <c r="D1174">
        <v>10485.8</v>
      </c>
      <c r="E1174">
        <v>10482.9</v>
      </c>
      <c r="F1174">
        <v>207.29</v>
      </c>
      <c r="G1174">
        <v>0</v>
      </c>
      <c r="H1174">
        <v>152.69800000000001</v>
      </c>
      <c r="I1174">
        <v>1.3003800000000001E-3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10527.3</v>
      </c>
      <c r="C1175">
        <v>10526.3</v>
      </c>
      <c r="D1175">
        <v>10489.3</v>
      </c>
      <c r="E1175">
        <v>10486.4</v>
      </c>
      <c r="F1175">
        <v>210.28100000000001</v>
      </c>
      <c r="G1175">
        <v>0</v>
      </c>
      <c r="H1175">
        <v>152.905</v>
      </c>
      <c r="I1175">
        <v>1.2312499999999999E-3</v>
      </c>
      <c r="J1175">
        <v>0.99511400000000005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10523.6</v>
      </c>
      <c r="C1176">
        <v>10522.4</v>
      </c>
      <c r="D1176">
        <v>10485.6</v>
      </c>
      <c r="E1176">
        <v>10482.6</v>
      </c>
      <c r="F1176">
        <v>209.26499999999999</v>
      </c>
      <c r="G1176">
        <v>0</v>
      </c>
      <c r="H1176">
        <v>152.93</v>
      </c>
      <c r="I1176">
        <v>1.29594E-3</v>
      </c>
      <c r="J1176">
        <v>0.99511499999999997</v>
      </c>
      <c r="K1176">
        <v>0</v>
      </c>
      <c r="L1176" t="s">
        <v>43</v>
      </c>
      <c r="R1176">
        <f>AVERAGE(B1127:B1176)</f>
        <v>10656.46</v>
      </c>
      <c r="S1176">
        <f>AVERAGE(C1127:C1176)</f>
        <v>10655.384000000002</v>
      </c>
      <c r="U1176">
        <f>_xlfn.VAR.P(B1127:B1176)</f>
        <v>875773.36399999959</v>
      </c>
      <c r="V1176">
        <f>_xlfn.VAR.P(C1127:C1176)</f>
        <v>875766.92254400055</v>
      </c>
      <c r="X1176">
        <f>1.96*SQRT(U1176)/50</f>
        <v>36.684443324888541</v>
      </c>
      <c r="Y1176">
        <f>1.96*SQRT(V1176)/50</f>
        <v>36.684308414607095</v>
      </c>
    </row>
    <row r="1177" spans="1:25" x14ac:dyDescent="0.25">
      <c r="A1177" t="s">
        <v>51</v>
      </c>
      <c r="B1177">
        <v>532935.50360000005</v>
      </c>
      <c r="C1177" t="s">
        <v>37</v>
      </c>
    </row>
    <row r="1178" spans="1:25" x14ac:dyDescent="0.25">
      <c r="A1178" t="s">
        <v>52</v>
      </c>
      <c r="B1178">
        <v>905.14400000000001</v>
      </c>
      <c r="C1178">
        <v>854.92600000000004</v>
      </c>
      <c r="D1178">
        <v>854.875</v>
      </c>
      <c r="E1178">
        <v>853.71</v>
      </c>
      <c r="F1178">
        <v>53.629199999999997</v>
      </c>
      <c r="G1178">
        <v>139.21299999999999</v>
      </c>
      <c r="H1178">
        <v>39.877600000000001</v>
      </c>
      <c r="I1178">
        <v>1.3667E-3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932.17100000000005</v>
      </c>
      <c r="C1179">
        <v>861.75599999999997</v>
      </c>
      <c r="D1179">
        <v>861.71299999999997</v>
      </c>
      <c r="E1179">
        <v>860.548</v>
      </c>
      <c r="F1179">
        <v>53.587600000000002</v>
      </c>
      <c r="G1179">
        <v>138.13900000000001</v>
      </c>
      <c r="H1179">
        <v>39.290300000000002</v>
      </c>
      <c r="I1179">
        <v>1.23127E-3</v>
      </c>
      <c r="J1179">
        <v>0.995116</v>
      </c>
      <c r="K1179">
        <v>0</v>
      </c>
      <c r="L1179" t="s">
        <v>43</v>
      </c>
    </row>
    <row r="1180" spans="1:25" x14ac:dyDescent="0.25">
      <c r="A1180" t="s">
        <v>52</v>
      </c>
      <c r="B1180">
        <v>913.95299999999997</v>
      </c>
      <c r="C1180">
        <v>863.19600000000003</v>
      </c>
      <c r="D1180">
        <v>863.15</v>
      </c>
      <c r="E1180">
        <v>861.98900000000003</v>
      </c>
      <c r="F1180">
        <v>53.524000000000001</v>
      </c>
      <c r="G1180">
        <v>138.678</v>
      </c>
      <c r="H1180">
        <v>39.816299999999998</v>
      </c>
      <c r="I1180">
        <v>1.28695E-3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52</v>
      </c>
      <c r="B1181">
        <v>905.6</v>
      </c>
      <c r="C1181">
        <v>855.02499999999998</v>
      </c>
      <c r="D1181">
        <v>854.98299999999995</v>
      </c>
      <c r="E1181">
        <v>853.81299999999999</v>
      </c>
      <c r="F1181">
        <v>53.597900000000003</v>
      </c>
      <c r="G1181">
        <v>138.43299999999999</v>
      </c>
      <c r="H1181">
        <v>39.722999999999999</v>
      </c>
      <c r="I1181">
        <v>1.2799300000000001E-3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908.23699999999997</v>
      </c>
      <c r="C1182">
        <v>856.86400000000003</v>
      </c>
      <c r="D1182">
        <v>856.82</v>
      </c>
      <c r="E1182">
        <v>855.65899999999999</v>
      </c>
      <c r="F1182">
        <v>53.632899999999999</v>
      </c>
      <c r="G1182">
        <v>139.81</v>
      </c>
      <c r="H1182">
        <v>39.664499999999997</v>
      </c>
      <c r="I1182">
        <v>1.2597800000000001E-3</v>
      </c>
      <c r="J1182">
        <v>0.99511499999999997</v>
      </c>
      <c r="K1182">
        <v>0</v>
      </c>
      <c r="L1182" t="s">
        <v>43</v>
      </c>
    </row>
    <row r="1183" spans="1:25" x14ac:dyDescent="0.25">
      <c r="A1183" t="s">
        <v>52</v>
      </c>
      <c r="B1183">
        <v>911.84400000000005</v>
      </c>
      <c r="C1183">
        <v>859.50699999999995</v>
      </c>
      <c r="D1183">
        <v>859.46</v>
      </c>
      <c r="E1183">
        <v>858.298</v>
      </c>
      <c r="F1183">
        <v>53.475200000000001</v>
      </c>
      <c r="G1183">
        <v>138.99700000000001</v>
      </c>
      <c r="H1183">
        <v>39.576500000000003</v>
      </c>
      <c r="I1183">
        <v>1.3937000000000001E-3</v>
      </c>
      <c r="J1183">
        <v>0.99511400000000005</v>
      </c>
      <c r="K1183">
        <v>0</v>
      </c>
      <c r="L1183" t="s">
        <v>43</v>
      </c>
    </row>
    <row r="1184" spans="1:25" x14ac:dyDescent="0.25">
      <c r="A1184" t="s">
        <v>52</v>
      </c>
      <c r="B1184">
        <v>908.60699999999997</v>
      </c>
      <c r="C1184">
        <v>856.78899999999999</v>
      </c>
      <c r="D1184">
        <v>856.74199999999996</v>
      </c>
      <c r="E1184">
        <v>855.57299999999998</v>
      </c>
      <c r="F1184">
        <v>53.532400000000003</v>
      </c>
      <c r="G1184">
        <v>138.13900000000001</v>
      </c>
      <c r="H1184">
        <v>39.410800000000002</v>
      </c>
      <c r="I1184">
        <v>1.23916E-3</v>
      </c>
      <c r="J1184">
        <v>0.99511300000000003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911.75199999999995</v>
      </c>
      <c r="C1185">
        <v>860.86900000000003</v>
      </c>
      <c r="D1185">
        <v>860.82600000000002</v>
      </c>
      <c r="E1185">
        <v>859.654</v>
      </c>
      <c r="F1185">
        <v>53.814500000000002</v>
      </c>
      <c r="G1185">
        <v>139.505</v>
      </c>
      <c r="H1185">
        <v>39.7727</v>
      </c>
      <c r="I1185">
        <v>1.24401E-3</v>
      </c>
      <c r="J1185">
        <v>0.995116</v>
      </c>
      <c r="K1185">
        <v>0</v>
      </c>
      <c r="L1185" t="s">
        <v>43</v>
      </c>
    </row>
    <row r="1186" spans="1:12" x14ac:dyDescent="0.25">
      <c r="A1186" t="s">
        <v>52</v>
      </c>
      <c r="B1186">
        <v>909.05499999999995</v>
      </c>
      <c r="C1186">
        <v>857.971</v>
      </c>
      <c r="D1186">
        <v>857.928</v>
      </c>
      <c r="E1186">
        <v>856.76499999999999</v>
      </c>
      <c r="F1186">
        <v>53.467300000000002</v>
      </c>
      <c r="G1186">
        <v>139.41200000000001</v>
      </c>
      <c r="H1186">
        <v>39.732100000000003</v>
      </c>
      <c r="I1186">
        <v>1.2300499999999999E-3</v>
      </c>
      <c r="J1186">
        <v>0.99510900000000002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915.976</v>
      </c>
      <c r="C1187">
        <v>861.12</v>
      </c>
      <c r="D1187">
        <v>861.07799999999997</v>
      </c>
      <c r="E1187">
        <v>859.91499999999996</v>
      </c>
      <c r="F1187">
        <v>53.487900000000003</v>
      </c>
      <c r="G1187">
        <v>139.59</v>
      </c>
      <c r="H1187">
        <v>39.690199999999997</v>
      </c>
      <c r="I1187">
        <v>1.2334100000000001E-3</v>
      </c>
      <c r="J1187">
        <v>0.995116</v>
      </c>
      <c r="K1187">
        <v>0</v>
      </c>
      <c r="L1187" t="s">
        <v>43</v>
      </c>
    </row>
    <row r="1188" spans="1:12" x14ac:dyDescent="0.25">
      <c r="A1188" t="s">
        <v>52</v>
      </c>
      <c r="B1188">
        <v>904.28499999999997</v>
      </c>
      <c r="C1188">
        <v>853.39200000000005</v>
      </c>
      <c r="D1188">
        <v>853.34900000000005</v>
      </c>
      <c r="E1188">
        <v>852.17600000000004</v>
      </c>
      <c r="F1188">
        <v>53.759300000000003</v>
      </c>
      <c r="G1188">
        <v>138.042</v>
      </c>
      <c r="H1188">
        <v>39.647399999999998</v>
      </c>
      <c r="I1188">
        <v>1.23124E-3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910.78800000000001</v>
      </c>
      <c r="C1189">
        <v>860.57299999999998</v>
      </c>
      <c r="D1189">
        <v>860.529</v>
      </c>
      <c r="E1189">
        <v>859.36699999999996</v>
      </c>
      <c r="F1189">
        <v>53.457500000000003</v>
      </c>
      <c r="G1189">
        <v>139.501</v>
      </c>
      <c r="H1189">
        <v>39.875799999999998</v>
      </c>
      <c r="I1189">
        <v>1.23112E-3</v>
      </c>
      <c r="J1189">
        <v>0.995116</v>
      </c>
      <c r="K1189">
        <v>0</v>
      </c>
      <c r="L1189" t="s">
        <v>43</v>
      </c>
    </row>
    <row r="1190" spans="1:12" x14ac:dyDescent="0.25">
      <c r="A1190" t="s">
        <v>52</v>
      </c>
      <c r="B1190">
        <v>908.40800000000002</v>
      </c>
      <c r="C1190">
        <v>856.06700000000001</v>
      </c>
      <c r="D1190">
        <v>856.02300000000002</v>
      </c>
      <c r="E1190">
        <v>854.85900000000004</v>
      </c>
      <c r="F1190">
        <v>53.722299999999997</v>
      </c>
      <c r="G1190">
        <v>139.09</v>
      </c>
      <c r="H1190">
        <v>39.749299999999998</v>
      </c>
      <c r="I1190">
        <v>1.50399E-3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907.67600000000004</v>
      </c>
      <c r="C1191">
        <v>857.38199999999995</v>
      </c>
      <c r="D1191">
        <v>857.34</v>
      </c>
      <c r="E1191">
        <v>856.17399999999998</v>
      </c>
      <c r="F1191">
        <v>53.493699999999997</v>
      </c>
      <c r="G1191">
        <v>138.59899999999999</v>
      </c>
      <c r="H1191">
        <v>39.724899999999998</v>
      </c>
      <c r="I1191">
        <v>1.30982E-3</v>
      </c>
      <c r="J1191">
        <v>0.99511499999999997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908.44</v>
      </c>
      <c r="C1192">
        <v>856.67700000000002</v>
      </c>
      <c r="D1192">
        <v>856.63400000000001</v>
      </c>
      <c r="E1192">
        <v>855.46699999999998</v>
      </c>
      <c r="F1192">
        <v>53.529699999999998</v>
      </c>
      <c r="G1192">
        <v>139.559</v>
      </c>
      <c r="H1192">
        <v>40.361600000000003</v>
      </c>
      <c r="I1192">
        <v>1.5415299999999999E-3</v>
      </c>
      <c r="J1192">
        <v>0.995116</v>
      </c>
      <c r="K1192">
        <v>0</v>
      </c>
      <c r="L1192" t="s">
        <v>43</v>
      </c>
    </row>
    <row r="1193" spans="1:12" x14ac:dyDescent="0.25">
      <c r="A1193" t="s">
        <v>52</v>
      </c>
      <c r="B1193">
        <v>909.31600000000003</v>
      </c>
      <c r="C1193">
        <v>857.73199999999997</v>
      </c>
      <c r="D1193">
        <v>857.68600000000004</v>
      </c>
      <c r="E1193">
        <v>856.52099999999996</v>
      </c>
      <c r="F1193">
        <v>53.691699999999997</v>
      </c>
      <c r="G1193">
        <v>138.41900000000001</v>
      </c>
      <c r="H1193">
        <v>39.362099999999998</v>
      </c>
      <c r="I1193">
        <v>1.25387E-3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910.077</v>
      </c>
      <c r="C1194">
        <v>859.33500000000004</v>
      </c>
      <c r="D1194">
        <v>859.29200000000003</v>
      </c>
      <c r="E1194">
        <v>858.12900000000002</v>
      </c>
      <c r="F1194">
        <v>53.513100000000001</v>
      </c>
      <c r="G1194">
        <v>137.98699999999999</v>
      </c>
      <c r="H1194">
        <v>39.697000000000003</v>
      </c>
      <c r="I1194">
        <v>1.24263E-3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909.44</v>
      </c>
      <c r="C1195">
        <v>858.42</v>
      </c>
      <c r="D1195">
        <v>858.37699999999995</v>
      </c>
      <c r="E1195">
        <v>857.21299999999997</v>
      </c>
      <c r="F1195">
        <v>53.4816</v>
      </c>
      <c r="G1195">
        <v>139.24100000000001</v>
      </c>
      <c r="H1195">
        <v>39.564700000000002</v>
      </c>
      <c r="I1195">
        <v>1.2333699999999999E-3</v>
      </c>
      <c r="J1195">
        <v>0.99511400000000005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907.45899999999995</v>
      </c>
      <c r="C1196">
        <v>856.26800000000003</v>
      </c>
      <c r="D1196">
        <v>856.22699999999998</v>
      </c>
      <c r="E1196">
        <v>855.06399999999996</v>
      </c>
      <c r="F1196">
        <v>53.57</v>
      </c>
      <c r="G1196">
        <v>138.52500000000001</v>
      </c>
      <c r="H1196">
        <v>39.697600000000001</v>
      </c>
      <c r="I1196">
        <v>1.2381899999999999E-3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907.35599999999999</v>
      </c>
      <c r="C1197">
        <v>854.649</v>
      </c>
      <c r="D1197">
        <v>854.60599999999999</v>
      </c>
      <c r="E1197">
        <v>853.44200000000001</v>
      </c>
      <c r="F1197">
        <v>53.5124</v>
      </c>
      <c r="G1197">
        <v>136.78</v>
      </c>
      <c r="H1197">
        <v>39.413400000000003</v>
      </c>
      <c r="I1197">
        <v>1.23321E-3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915.19899999999996</v>
      </c>
      <c r="C1198">
        <v>861.399</v>
      </c>
      <c r="D1198">
        <v>861.35400000000004</v>
      </c>
      <c r="E1198">
        <v>860.17700000000002</v>
      </c>
      <c r="F1198">
        <v>53.872700000000002</v>
      </c>
      <c r="G1198">
        <v>139.69200000000001</v>
      </c>
      <c r="H1198">
        <v>39.798499999999997</v>
      </c>
      <c r="I1198">
        <v>1.2411900000000001E-3</v>
      </c>
      <c r="J1198">
        <v>0.99511499999999997</v>
      </c>
      <c r="K1198">
        <v>0</v>
      </c>
      <c r="L1198" t="s">
        <v>43</v>
      </c>
    </row>
    <row r="1199" spans="1:12" x14ac:dyDescent="0.25">
      <c r="A1199" t="s">
        <v>52</v>
      </c>
      <c r="B1199">
        <v>912.74699999999996</v>
      </c>
      <c r="C1199">
        <v>861.67700000000002</v>
      </c>
      <c r="D1199">
        <v>861.62599999999998</v>
      </c>
      <c r="E1199">
        <v>860.46199999999999</v>
      </c>
      <c r="F1199">
        <v>53.503799999999998</v>
      </c>
      <c r="G1199">
        <v>140.428</v>
      </c>
      <c r="H1199">
        <v>39.875599999999999</v>
      </c>
      <c r="I1199">
        <v>1.68976E-3</v>
      </c>
      <c r="J1199">
        <v>0.995116</v>
      </c>
      <c r="K1199">
        <v>0</v>
      </c>
      <c r="L1199" t="s">
        <v>43</v>
      </c>
    </row>
    <row r="1200" spans="1:12" x14ac:dyDescent="0.25">
      <c r="A1200" t="s">
        <v>52</v>
      </c>
      <c r="B1200">
        <v>910.58100000000002</v>
      </c>
      <c r="C1200">
        <v>859.93600000000004</v>
      </c>
      <c r="D1200">
        <v>859.89499999999998</v>
      </c>
      <c r="E1200">
        <v>858.73</v>
      </c>
      <c r="F1200">
        <v>53.462299999999999</v>
      </c>
      <c r="G1200">
        <v>139.69300000000001</v>
      </c>
      <c r="H1200">
        <v>39.955800000000004</v>
      </c>
      <c r="I1200">
        <v>1.44286E-3</v>
      </c>
      <c r="J1200">
        <v>0.995112</v>
      </c>
      <c r="K1200">
        <v>0</v>
      </c>
      <c r="L1200" t="s">
        <v>43</v>
      </c>
    </row>
    <row r="1201" spans="1:12" x14ac:dyDescent="0.25">
      <c r="A1201" t="s">
        <v>52</v>
      </c>
      <c r="B1201">
        <v>910.74699999999996</v>
      </c>
      <c r="C1201">
        <v>859.54100000000005</v>
      </c>
      <c r="D1201">
        <v>859.5</v>
      </c>
      <c r="E1201">
        <v>858.33299999999997</v>
      </c>
      <c r="F1201">
        <v>53.702399999999997</v>
      </c>
      <c r="G1201">
        <v>139.58199999999999</v>
      </c>
      <c r="H1201">
        <v>39.7196</v>
      </c>
      <c r="I1201">
        <v>1.3452099999999999E-3</v>
      </c>
      <c r="J1201">
        <v>0.99511499999999997</v>
      </c>
      <c r="K1201">
        <v>0</v>
      </c>
      <c r="L1201" t="s">
        <v>43</v>
      </c>
    </row>
    <row r="1202" spans="1:12" x14ac:dyDescent="0.25">
      <c r="A1202" t="s">
        <v>52</v>
      </c>
      <c r="B1202">
        <v>911.57500000000005</v>
      </c>
      <c r="C1202">
        <v>860.67899999999997</v>
      </c>
      <c r="D1202">
        <v>860.63599999999997</v>
      </c>
      <c r="E1202">
        <v>859.476</v>
      </c>
      <c r="F1202">
        <v>53.520699999999998</v>
      </c>
      <c r="G1202">
        <v>138.93899999999999</v>
      </c>
      <c r="H1202">
        <v>39.8705</v>
      </c>
      <c r="I1202">
        <v>1.24836E-3</v>
      </c>
      <c r="J1202">
        <v>0.99511499999999997</v>
      </c>
      <c r="K1202">
        <v>0</v>
      </c>
      <c r="L1202" t="s">
        <v>43</v>
      </c>
    </row>
    <row r="1203" spans="1:12" x14ac:dyDescent="0.25">
      <c r="A1203" t="s">
        <v>52</v>
      </c>
      <c r="B1203">
        <v>906.85900000000004</v>
      </c>
      <c r="C1203">
        <v>856.10400000000004</v>
      </c>
      <c r="D1203">
        <v>856.06</v>
      </c>
      <c r="E1203">
        <v>854.89700000000005</v>
      </c>
      <c r="F1203">
        <v>53.5364</v>
      </c>
      <c r="G1203">
        <v>140.16900000000001</v>
      </c>
      <c r="H1203">
        <v>39.919800000000002</v>
      </c>
      <c r="I1203">
        <v>1.2321400000000001E-3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907.84400000000005</v>
      </c>
      <c r="C1204">
        <v>857.10699999999997</v>
      </c>
      <c r="D1204">
        <v>857.06500000000005</v>
      </c>
      <c r="E1204">
        <v>855.89800000000002</v>
      </c>
      <c r="F1204">
        <v>53.516399999999997</v>
      </c>
      <c r="G1204">
        <v>139.322</v>
      </c>
      <c r="H1204">
        <v>39.556800000000003</v>
      </c>
      <c r="I1204">
        <v>1.2457900000000001E-3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908.63800000000003</v>
      </c>
      <c r="C1205">
        <v>857.47500000000002</v>
      </c>
      <c r="D1205">
        <v>857.43499999999995</v>
      </c>
      <c r="E1205">
        <v>856.26800000000003</v>
      </c>
      <c r="F1205">
        <v>53.499899999999997</v>
      </c>
      <c r="G1205">
        <v>139.05600000000001</v>
      </c>
      <c r="H1205">
        <v>39.783999999999999</v>
      </c>
      <c r="I1205">
        <v>1.2489300000000001E-3</v>
      </c>
      <c r="J1205">
        <v>0.99511499999999997</v>
      </c>
      <c r="K1205">
        <v>0</v>
      </c>
      <c r="L1205" t="s">
        <v>43</v>
      </c>
    </row>
    <row r="1206" spans="1:12" x14ac:dyDescent="0.25">
      <c r="A1206" t="s">
        <v>52</v>
      </c>
      <c r="B1206">
        <v>913.23900000000003</v>
      </c>
      <c r="C1206">
        <v>860.86099999999999</v>
      </c>
      <c r="D1206">
        <v>860.81500000000005</v>
      </c>
      <c r="E1206">
        <v>859.65300000000002</v>
      </c>
      <c r="F1206">
        <v>53.648299999999999</v>
      </c>
      <c r="G1206">
        <v>140.73400000000001</v>
      </c>
      <c r="H1206">
        <v>39.785200000000003</v>
      </c>
      <c r="I1206">
        <v>1.23464E-3</v>
      </c>
      <c r="J1206">
        <v>0.995116</v>
      </c>
      <c r="K1206">
        <v>0</v>
      </c>
      <c r="L1206" t="s">
        <v>43</v>
      </c>
    </row>
    <row r="1207" spans="1:12" x14ac:dyDescent="0.25">
      <c r="A1207" t="s">
        <v>52</v>
      </c>
      <c r="B1207">
        <v>911.89599999999996</v>
      </c>
      <c r="C1207">
        <v>859.78800000000001</v>
      </c>
      <c r="D1207">
        <v>859.74400000000003</v>
      </c>
      <c r="E1207">
        <v>858.58500000000004</v>
      </c>
      <c r="F1207">
        <v>53.520499999999998</v>
      </c>
      <c r="G1207">
        <v>140.32599999999999</v>
      </c>
      <c r="H1207">
        <v>39.758400000000002</v>
      </c>
      <c r="I1207">
        <v>1.24244E-3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908.327</v>
      </c>
      <c r="C1208">
        <v>857.85900000000004</v>
      </c>
      <c r="D1208">
        <v>857.81500000000005</v>
      </c>
      <c r="E1208">
        <v>856.65200000000004</v>
      </c>
      <c r="F1208">
        <v>53.575499999999998</v>
      </c>
      <c r="G1208">
        <v>138.79400000000001</v>
      </c>
      <c r="H1208">
        <v>39.679600000000001</v>
      </c>
      <c r="I1208">
        <v>1.4707399999999999E-3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916.822</v>
      </c>
      <c r="C1209">
        <v>861.34</v>
      </c>
      <c r="D1209">
        <v>861.29399999999998</v>
      </c>
      <c r="E1209">
        <v>860.09900000000005</v>
      </c>
      <c r="F1209">
        <v>53.729900000000001</v>
      </c>
      <c r="G1209">
        <v>138.352</v>
      </c>
      <c r="H1209">
        <v>39.868899999999996</v>
      </c>
      <c r="I1209">
        <v>1.23328E-3</v>
      </c>
      <c r="J1209">
        <v>0.99534599999999995</v>
      </c>
      <c r="K1209">
        <v>0</v>
      </c>
      <c r="L1209" t="s">
        <v>43</v>
      </c>
    </row>
    <row r="1210" spans="1:12" x14ac:dyDescent="0.25">
      <c r="A1210" t="s">
        <v>52</v>
      </c>
      <c r="B1210">
        <v>911.50300000000004</v>
      </c>
      <c r="C1210">
        <v>858.83600000000001</v>
      </c>
      <c r="D1210">
        <v>858.79300000000001</v>
      </c>
      <c r="E1210">
        <v>857.62300000000005</v>
      </c>
      <c r="F1210">
        <v>53.489699999999999</v>
      </c>
      <c r="G1210">
        <v>139.715</v>
      </c>
      <c r="H1210">
        <v>39.734900000000003</v>
      </c>
      <c r="I1210">
        <v>1.23288E-3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909.27099999999996</v>
      </c>
      <c r="C1211">
        <v>857.69</v>
      </c>
      <c r="D1211">
        <v>857.64700000000005</v>
      </c>
      <c r="E1211">
        <v>856.48199999999997</v>
      </c>
      <c r="F1211">
        <v>53.521799999999999</v>
      </c>
      <c r="G1211">
        <v>138.345</v>
      </c>
      <c r="H1211">
        <v>39.744300000000003</v>
      </c>
      <c r="I1211">
        <v>1.2447700000000001E-3</v>
      </c>
      <c r="J1211">
        <v>0.995116</v>
      </c>
      <c r="K1211">
        <v>0</v>
      </c>
      <c r="L1211" t="s">
        <v>43</v>
      </c>
    </row>
    <row r="1212" spans="1:12" x14ac:dyDescent="0.25">
      <c r="A1212" t="s">
        <v>52</v>
      </c>
      <c r="B1212">
        <v>905.18100000000004</v>
      </c>
      <c r="C1212">
        <v>856.62199999999996</v>
      </c>
      <c r="D1212">
        <v>856.58199999999999</v>
      </c>
      <c r="E1212">
        <v>855.41099999999994</v>
      </c>
      <c r="F1212">
        <v>53.5379</v>
      </c>
      <c r="G1212">
        <v>139.73599999999999</v>
      </c>
      <c r="H1212">
        <v>39.688699999999997</v>
      </c>
      <c r="I1212">
        <v>1.24654E-3</v>
      </c>
      <c r="J1212">
        <v>0.99511000000000005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908.48299999999995</v>
      </c>
      <c r="C1213">
        <v>856.53599999999994</v>
      </c>
      <c r="D1213">
        <v>856.49199999999996</v>
      </c>
      <c r="E1213">
        <v>855.32399999999996</v>
      </c>
      <c r="F1213">
        <v>53.680799999999998</v>
      </c>
      <c r="G1213">
        <v>138.702</v>
      </c>
      <c r="H1213">
        <v>39.727400000000003</v>
      </c>
      <c r="I1213">
        <v>1.2823699999999999E-3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907.71799999999996</v>
      </c>
      <c r="C1214">
        <v>856.06500000000005</v>
      </c>
      <c r="D1214">
        <v>856.01900000000001</v>
      </c>
      <c r="E1214">
        <v>854.85799999999995</v>
      </c>
      <c r="F1214">
        <v>53.494500000000002</v>
      </c>
      <c r="G1214">
        <v>138.24</v>
      </c>
      <c r="H1214">
        <v>39.657400000000003</v>
      </c>
      <c r="I1214">
        <v>1.2553E-3</v>
      </c>
      <c r="J1214">
        <v>0.99511499999999997</v>
      </c>
      <c r="K1214">
        <v>0</v>
      </c>
      <c r="L1214" t="s">
        <v>43</v>
      </c>
    </row>
    <row r="1215" spans="1:12" x14ac:dyDescent="0.25">
      <c r="A1215" t="s">
        <v>52</v>
      </c>
      <c r="B1215">
        <v>913.66700000000003</v>
      </c>
      <c r="C1215">
        <v>862.28700000000003</v>
      </c>
      <c r="D1215">
        <v>862.24599999999998</v>
      </c>
      <c r="E1215">
        <v>861.08</v>
      </c>
      <c r="F1215">
        <v>53.557400000000001</v>
      </c>
      <c r="G1215">
        <v>139.73500000000001</v>
      </c>
      <c r="H1215">
        <v>39.852499999999999</v>
      </c>
      <c r="I1215">
        <v>1.27932E-3</v>
      </c>
      <c r="J1215">
        <v>0.99511499999999997</v>
      </c>
      <c r="K1215">
        <v>0</v>
      </c>
      <c r="L1215" t="s">
        <v>43</v>
      </c>
    </row>
    <row r="1216" spans="1:12" x14ac:dyDescent="0.25">
      <c r="A1216" t="s">
        <v>52</v>
      </c>
      <c r="B1216">
        <v>912.75400000000002</v>
      </c>
      <c r="C1216">
        <v>861.37199999999996</v>
      </c>
      <c r="D1216">
        <v>861.32899999999995</v>
      </c>
      <c r="E1216">
        <v>860.16300000000001</v>
      </c>
      <c r="F1216">
        <v>53.560099999999998</v>
      </c>
      <c r="G1216">
        <v>140.089</v>
      </c>
      <c r="H1216">
        <v>39.841500000000003</v>
      </c>
      <c r="I1216">
        <v>1.2302700000000001E-3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909.06299999999999</v>
      </c>
      <c r="C1217">
        <v>856.54100000000005</v>
      </c>
      <c r="D1217">
        <v>856.495</v>
      </c>
      <c r="E1217">
        <v>855.327</v>
      </c>
      <c r="F1217">
        <v>53.539400000000001</v>
      </c>
      <c r="G1217">
        <v>139.816</v>
      </c>
      <c r="H1217">
        <v>39.788899999999998</v>
      </c>
      <c r="I1217">
        <v>1.3271400000000001E-3</v>
      </c>
      <c r="J1217">
        <v>0.995116</v>
      </c>
      <c r="K1217">
        <v>0</v>
      </c>
      <c r="L1217" t="s">
        <v>43</v>
      </c>
    </row>
    <row r="1218" spans="1:25" x14ac:dyDescent="0.25">
      <c r="A1218" t="s">
        <v>52</v>
      </c>
      <c r="B1218">
        <v>908.07100000000003</v>
      </c>
      <c r="C1218">
        <v>857.41300000000001</v>
      </c>
      <c r="D1218">
        <v>857.37</v>
      </c>
      <c r="E1218">
        <v>856.197</v>
      </c>
      <c r="F1218">
        <v>53.414299999999997</v>
      </c>
      <c r="G1218">
        <v>139.56</v>
      </c>
      <c r="H1218">
        <v>39.706200000000003</v>
      </c>
      <c r="I1218">
        <v>1.23058E-3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908.95399999999995</v>
      </c>
      <c r="C1219">
        <v>858.5</v>
      </c>
      <c r="D1219">
        <v>858.45699999999999</v>
      </c>
      <c r="E1219">
        <v>857.29499999999996</v>
      </c>
      <c r="F1219">
        <v>53.510100000000001</v>
      </c>
      <c r="G1219">
        <v>139.57</v>
      </c>
      <c r="H1219">
        <v>39.655200000000001</v>
      </c>
      <c r="I1219">
        <v>1.40066E-3</v>
      </c>
      <c r="J1219">
        <v>0.99511499999999997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909.13199999999995</v>
      </c>
      <c r="C1220">
        <v>858.35299999999995</v>
      </c>
      <c r="D1220">
        <v>858.30899999999997</v>
      </c>
      <c r="E1220">
        <v>857.13400000000001</v>
      </c>
      <c r="F1220">
        <v>53.631700000000002</v>
      </c>
      <c r="G1220">
        <v>138.636</v>
      </c>
      <c r="H1220">
        <v>39.442700000000002</v>
      </c>
      <c r="I1220">
        <v>1.2313599999999999E-3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915.28599999999994</v>
      </c>
      <c r="C1221">
        <v>861.10900000000004</v>
      </c>
      <c r="D1221">
        <v>861.06500000000005</v>
      </c>
      <c r="E1221">
        <v>859.90300000000002</v>
      </c>
      <c r="F1221">
        <v>53.450099999999999</v>
      </c>
      <c r="G1221">
        <v>138.28800000000001</v>
      </c>
      <c r="H1221">
        <v>39.402900000000002</v>
      </c>
      <c r="I1221">
        <v>1.2330100000000001E-3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904.14599999999996</v>
      </c>
      <c r="C1222">
        <v>854.03200000000004</v>
      </c>
      <c r="D1222">
        <v>853.98900000000003</v>
      </c>
      <c r="E1222">
        <v>852.82799999999997</v>
      </c>
      <c r="F1222">
        <v>53.4086</v>
      </c>
      <c r="G1222">
        <v>138.38399999999999</v>
      </c>
      <c r="H1222">
        <v>39.528799999999997</v>
      </c>
      <c r="I1222">
        <v>1.44896E-3</v>
      </c>
      <c r="J1222">
        <v>0.99511499999999997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910.93200000000002</v>
      </c>
      <c r="C1223">
        <v>858.23199999999997</v>
      </c>
      <c r="D1223">
        <v>858.18600000000004</v>
      </c>
      <c r="E1223">
        <v>857.02</v>
      </c>
      <c r="F1223">
        <v>53.657200000000003</v>
      </c>
      <c r="G1223">
        <v>139.12899999999999</v>
      </c>
      <c r="H1223">
        <v>39.914700000000003</v>
      </c>
      <c r="I1223">
        <v>1.2305300000000001E-3</v>
      </c>
      <c r="J1223">
        <v>0.995116</v>
      </c>
      <c r="K1223">
        <v>0</v>
      </c>
      <c r="L1223" t="s">
        <v>43</v>
      </c>
    </row>
    <row r="1224" spans="1:25" x14ac:dyDescent="0.25">
      <c r="A1224" t="s">
        <v>52</v>
      </c>
      <c r="B1224">
        <v>908.52300000000002</v>
      </c>
      <c r="C1224">
        <v>858.12400000000002</v>
      </c>
      <c r="D1224">
        <v>858.077</v>
      </c>
      <c r="E1224">
        <v>856.91700000000003</v>
      </c>
      <c r="F1224">
        <v>53.3508</v>
      </c>
      <c r="G1224">
        <v>139.221</v>
      </c>
      <c r="H1224">
        <v>39.709299999999999</v>
      </c>
      <c r="I1224">
        <v>1.2603200000000001E-3</v>
      </c>
      <c r="J1224">
        <v>0.99511499999999997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908.15</v>
      </c>
      <c r="C1225">
        <v>857.37</v>
      </c>
      <c r="D1225">
        <v>857.327</v>
      </c>
      <c r="E1225">
        <v>856.15800000000002</v>
      </c>
      <c r="F1225">
        <v>53.654600000000002</v>
      </c>
      <c r="G1225">
        <v>137.22300000000001</v>
      </c>
      <c r="H1225">
        <v>39.3949</v>
      </c>
      <c r="I1225">
        <v>1.32295E-3</v>
      </c>
      <c r="J1225">
        <v>0.995116</v>
      </c>
      <c r="K1225">
        <v>0</v>
      </c>
      <c r="L1225" t="s">
        <v>43</v>
      </c>
    </row>
    <row r="1226" spans="1:25" x14ac:dyDescent="0.25">
      <c r="A1226" t="s">
        <v>52</v>
      </c>
      <c r="B1226">
        <v>906.87900000000002</v>
      </c>
      <c r="C1226">
        <v>855.56899999999996</v>
      </c>
      <c r="D1226">
        <v>855.52</v>
      </c>
      <c r="E1226">
        <v>854.34799999999996</v>
      </c>
      <c r="F1226">
        <v>53.236600000000003</v>
      </c>
      <c r="G1226">
        <v>138.73699999999999</v>
      </c>
      <c r="H1226">
        <v>39.878999999999998</v>
      </c>
      <c r="I1226">
        <v>1.27093E-3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906.726</v>
      </c>
      <c r="C1227">
        <v>856.01599999999996</v>
      </c>
      <c r="D1227">
        <v>855.97</v>
      </c>
      <c r="E1227">
        <v>854.81</v>
      </c>
      <c r="F1227">
        <v>53.568199999999997</v>
      </c>
      <c r="G1227">
        <v>138.94800000000001</v>
      </c>
      <c r="H1227">
        <v>39.720700000000001</v>
      </c>
      <c r="I1227">
        <v>1.2834999999999999E-3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910.16700000000003</v>
      </c>
      <c r="C1228">
        <v>858.26499999999999</v>
      </c>
      <c r="D1228">
        <v>858.21699999999998</v>
      </c>
      <c r="E1228">
        <v>857.04899999999998</v>
      </c>
      <c r="F1228">
        <v>53.643300000000004</v>
      </c>
      <c r="G1228">
        <v>138.36600000000001</v>
      </c>
      <c r="H1228">
        <v>39.726399999999998</v>
      </c>
      <c r="I1228">
        <v>1.2309899999999999E-3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914.17100000000005</v>
      </c>
      <c r="C1229">
        <v>861.89800000000002</v>
      </c>
      <c r="D1229">
        <v>861.85299999999995</v>
      </c>
      <c r="E1229">
        <v>860.68100000000004</v>
      </c>
      <c r="F1229">
        <v>53.692300000000003</v>
      </c>
      <c r="G1229">
        <v>140.059</v>
      </c>
      <c r="H1229">
        <v>39.8035</v>
      </c>
      <c r="I1229">
        <v>1.2512199999999999E-3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909.38099999999997</v>
      </c>
      <c r="C1230">
        <v>859.10699999999997</v>
      </c>
      <c r="D1230">
        <v>859.06399999999996</v>
      </c>
      <c r="E1230">
        <v>857.904</v>
      </c>
      <c r="F1230">
        <v>53.540399999999998</v>
      </c>
      <c r="G1230">
        <v>140.07300000000001</v>
      </c>
      <c r="H1230">
        <v>39.833199999999998</v>
      </c>
      <c r="I1230">
        <v>1.2330399999999999E-3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907.19600000000003</v>
      </c>
      <c r="C1231">
        <v>856.471</v>
      </c>
      <c r="D1231">
        <v>856.43</v>
      </c>
      <c r="E1231">
        <v>855.26700000000005</v>
      </c>
      <c r="F1231">
        <v>53.640099999999997</v>
      </c>
      <c r="G1231">
        <v>138.81399999999999</v>
      </c>
      <c r="H1231">
        <v>39.822800000000001</v>
      </c>
      <c r="I1231">
        <v>1.5218E-3</v>
      </c>
      <c r="J1231">
        <v>0.99511499999999997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912.39499999999998</v>
      </c>
      <c r="C1232">
        <v>857.78399999999999</v>
      </c>
      <c r="D1232">
        <v>857.74</v>
      </c>
      <c r="E1232">
        <v>856.57799999999997</v>
      </c>
      <c r="F1232">
        <v>53.512300000000003</v>
      </c>
      <c r="G1232">
        <v>140.61099999999999</v>
      </c>
      <c r="H1232">
        <v>39.752499999999998</v>
      </c>
      <c r="I1232">
        <v>1.23007E-3</v>
      </c>
      <c r="J1232">
        <v>0.99511499999999997</v>
      </c>
      <c r="K1232">
        <v>0</v>
      </c>
      <c r="L1232" t="s">
        <v>43</v>
      </c>
      <c r="R1232">
        <f>AVERAGE(B1183:B1232)</f>
        <v>909.8540400000004</v>
      </c>
      <c r="S1232">
        <f>AVERAGE(C1183:C1232)</f>
        <v>858.29418000000021</v>
      </c>
      <c r="U1232">
        <f>_xlfn.VAR.P(B1183:B1232)</f>
        <v>8.0226498783999975</v>
      </c>
      <c r="V1232">
        <f>_xlfn.VAR.P(C1183:C1232)</f>
        <v>4.5746736275999975</v>
      </c>
      <c r="X1232">
        <f>1.96*SQRT(U1232)/50</f>
        <v>0.11103118800204098</v>
      </c>
      <c r="Y1232">
        <f>1.96*SQRT(V1232)/50</f>
        <v>8.3842867813042149E-2</v>
      </c>
    </row>
    <row r="1233" spans="1:12" x14ac:dyDescent="0.25">
      <c r="A1233" t="s">
        <v>52</v>
      </c>
      <c r="B1233">
        <v>45618.035199999998</v>
      </c>
      <c r="C1233" t="s">
        <v>37</v>
      </c>
    </row>
    <row r="1234" spans="1:12" x14ac:dyDescent="0.25">
      <c r="A1234" t="s">
        <v>78</v>
      </c>
      <c r="B1234">
        <v>765.721</v>
      </c>
      <c r="C1234">
        <v>764.89300000000003</v>
      </c>
      <c r="D1234">
        <v>764.85299999999995</v>
      </c>
      <c r="E1234">
        <v>763.70600000000002</v>
      </c>
      <c r="F1234">
        <v>54.278100000000002</v>
      </c>
      <c r="G1234">
        <v>0</v>
      </c>
      <c r="H1234">
        <v>40.042000000000002</v>
      </c>
      <c r="I1234">
        <v>1.23671E-3</v>
      </c>
      <c r="J1234">
        <v>0.99511300000000003</v>
      </c>
      <c r="K1234">
        <v>0</v>
      </c>
      <c r="L1234" t="s">
        <v>43</v>
      </c>
    </row>
    <row r="1235" spans="1:12" x14ac:dyDescent="0.25">
      <c r="A1235" t="s">
        <v>78</v>
      </c>
      <c r="B1235">
        <v>759.30499999999995</v>
      </c>
      <c r="C1235">
        <v>758.42700000000002</v>
      </c>
      <c r="D1235">
        <v>758.39</v>
      </c>
      <c r="E1235">
        <v>757.24</v>
      </c>
      <c r="F1235">
        <v>53.765799999999999</v>
      </c>
      <c r="G1235">
        <v>0</v>
      </c>
      <c r="H1235">
        <v>39.861499999999999</v>
      </c>
      <c r="I1235">
        <v>1.2385300000000001E-3</v>
      </c>
      <c r="J1235">
        <v>0.99511499999999997</v>
      </c>
      <c r="K1235">
        <v>0</v>
      </c>
      <c r="L1235" t="s">
        <v>43</v>
      </c>
    </row>
    <row r="1236" spans="1:12" x14ac:dyDescent="0.25">
      <c r="A1236" t="s">
        <v>78</v>
      </c>
      <c r="B1236">
        <v>761.173</v>
      </c>
      <c r="C1236">
        <v>760.31100000000004</v>
      </c>
      <c r="D1236">
        <v>760.274</v>
      </c>
      <c r="E1236">
        <v>759.12900000000002</v>
      </c>
      <c r="F1236">
        <v>53.852400000000003</v>
      </c>
      <c r="G1236">
        <v>0</v>
      </c>
      <c r="H1236">
        <v>39.861699999999999</v>
      </c>
      <c r="I1236">
        <v>1.2300799999999999E-3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760.93899999999996</v>
      </c>
      <c r="C1237">
        <v>760.07500000000005</v>
      </c>
      <c r="D1237">
        <v>760.03800000000001</v>
      </c>
      <c r="E1237">
        <v>758.89300000000003</v>
      </c>
      <c r="F1237">
        <v>53.807099999999998</v>
      </c>
      <c r="G1237">
        <v>0</v>
      </c>
      <c r="H1237">
        <v>39.619</v>
      </c>
      <c r="I1237">
        <v>1.23153E-3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78</v>
      </c>
      <c r="B1238">
        <v>761.08399999999995</v>
      </c>
      <c r="C1238">
        <v>760.20799999999997</v>
      </c>
      <c r="D1238">
        <v>760.16899999999998</v>
      </c>
      <c r="E1238">
        <v>759.01099999999997</v>
      </c>
      <c r="F1238">
        <v>53.890599999999999</v>
      </c>
      <c r="G1238">
        <v>0</v>
      </c>
      <c r="H1238">
        <v>39.646700000000003</v>
      </c>
      <c r="I1238">
        <v>1.24934E-3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78</v>
      </c>
      <c r="B1239">
        <v>762.29600000000005</v>
      </c>
      <c r="C1239">
        <v>761.41899999999998</v>
      </c>
      <c r="D1239">
        <v>761.38099999999997</v>
      </c>
      <c r="E1239">
        <v>760.23500000000001</v>
      </c>
      <c r="F1239">
        <v>53.783499999999997</v>
      </c>
      <c r="G1239">
        <v>0</v>
      </c>
      <c r="H1239">
        <v>39.840400000000002</v>
      </c>
      <c r="I1239">
        <v>1.2425299999999999E-3</v>
      </c>
      <c r="J1239">
        <v>0.99511300000000003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763.57299999999998</v>
      </c>
      <c r="C1240">
        <v>762.74</v>
      </c>
      <c r="D1240">
        <v>762.70299999999997</v>
      </c>
      <c r="E1240">
        <v>761.55499999999995</v>
      </c>
      <c r="F1240">
        <v>53.786700000000003</v>
      </c>
      <c r="G1240">
        <v>0</v>
      </c>
      <c r="H1240">
        <v>39.885100000000001</v>
      </c>
      <c r="I1240">
        <v>1.2882499999999999E-3</v>
      </c>
      <c r="J1240">
        <v>0.995116</v>
      </c>
      <c r="K1240">
        <v>0</v>
      </c>
      <c r="L1240" t="s">
        <v>43</v>
      </c>
    </row>
    <row r="1241" spans="1:12" x14ac:dyDescent="0.25">
      <c r="A1241" t="s">
        <v>78</v>
      </c>
      <c r="B1241">
        <v>761.35699999999997</v>
      </c>
      <c r="C1241">
        <v>760.54600000000005</v>
      </c>
      <c r="D1241">
        <v>760.50699999999995</v>
      </c>
      <c r="E1241">
        <v>759.36199999999997</v>
      </c>
      <c r="F1241">
        <v>53.843000000000004</v>
      </c>
      <c r="G1241">
        <v>0</v>
      </c>
      <c r="H1241">
        <v>39.626899999999999</v>
      </c>
      <c r="I1241">
        <v>1.2688300000000001E-3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78</v>
      </c>
      <c r="B1242">
        <v>765.80799999999999</v>
      </c>
      <c r="C1242">
        <v>764.91700000000003</v>
      </c>
      <c r="D1242">
        <v>764.87599999999998</v>
      </c>
      <c r="E1242">
        <v>763.726</v>
      </c>
      <c r="F1242">
        <v>53.892499999999998</v>
      </c>
      <c r="G1242">
        <v>0</v>
      </c>
      <c r="H1242">
        <v>39.728700000000003</v>
      </c>
      <c r="I1242">
        <v>1.2319200000000001E-3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78</v>
      </c>
      <c r="B1243">
        <v>759.35</v>
      </c>
      <c r="C1243">
        <v>758.46699999999998</v>
      </c>
      <c r="D1243">
        <v>758.428</v>
      </c>
      <c r="E1243">
        <v>757.28099999999995</v>
      </c>
      <c r="F1243">
        <v>53.912100000000002</v>
      </c>
      <c r="G1243">
        <v>0</v>
      </c>
      <c r="H1243">
        <v>39.953600000000002</v>
      </c>
      <c r="I1243">
        <v>1.23123E-3</v>
      </c>
      <c r="J1243">
        <v>0.99511499999999997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767.05899999999997</v>
      </c>
      <c r="C1244">
        <v>766.18299999999999</v>
      </c>
      <c r="D1244">
        <v>766.14599999999996</v>
      </c>
      <c r="E1244">
        <v>764.99199999999996</v>
      </c>
      <c r="F1244">
        <v>53.786900000000003</v>
      </c>
      <c r="G1244">
        <v>0</v>
      </c>
      <c r="H1244">
        <v>39.8367</v>
      </c>
      <c r="I1244">
        <v>1.23277E-3</v>
      </c>
      <c r="J1244">
        <v>0.995116</v>
      </c>
      <c r="K1244">
        <v>0</v>
      </c>
      <c r="L1244" t="s">
        <v>43</v>
      </c>
    </row>
    <row r="1245" spans="1:12" x14ac:dyDescent="0.25">
      <c r="A1245" t="s">
        <v>78</v>
      </c>
      <c r="B1245">
        <v>766.76800000000003</v>
      </c>
      <c r="C1245">
        <v>765.91</v>
      </c>
      <c r="D1245">
        <v>765.86900000000003</v>
      </c>
      <c r="E1245">
        <v>764.72400000000005</v>
      </c>
      <c r="F1245">
        <v>53.814300000000003</v>
      </c>
      <c r="G1245">
        <v>0</v>
      </c>
      <c r="H1245">
        <v>39.732399999999998</v>
      </c>
      <c r="I1245">
        <v>1.2314800000000001E-3</v>
      </c>
      <c r="J1245">
        <v>0.99511300000000003</v>
      </c>
      <c r="K1245">
        <v>0</v>
      </c>
      <c r="L1245" t="s">
        <v>43</v>
      </c>
    </row>
    <row r="1246" spans="1:12" x14ac:dyDescent="0.25">
      <c r="A1246" t="s">
        <v>78</v>
      </c>
      <c r="B1246">
        <v>764.524</v>
      </c>
      <c r="C1246">
        <v>763.66200000000003</v>
      </c>
      <c r="D1246">
        <v>763.62599999999998</v>
      </c>
      <c r="E1246">
        <v>762.48099999999999</v>
      </c>
      <c r="F1246">
        <v>53.894300000000001</v>
      </c>
      <c r="G1246">
        <v>0</v>
      </c>
      <c r="H1246">
        <v>39.5642</v>
      </c>
      <c r="I1246">
        <v>1.23032E-3</v>
      </c>
      <c r="J1246">
        <v>0.99511499999999997</v>
      </c>
      <c r="K1246">
        <v>0</v>
      </c>
      <c r="L1246" t="s">
        <v>43</v>
      </c>
    </row>
    <row r="1247" spans="1:12" x14ac:dyDescent="0.25">
      <c r="A1247" t="s">
        <v>78</v>
      </c>
      <c r="B1247">
        <v>760.47900000000004</v>
      </c>
      <c r="C1247">
        <v>759.61300000000006</v>
      </c>
      <c r="D1247">
        <v>759.57399999999996</v>
      </c>
      <c r="E1247">
        <v>758.42600000000004</v>
      </c>
      <c r="F1247">
        <v>53.846299999999999</v>
      </c>
      <c r="G1247">
        <v>0</v>
      </c>
      <c r="H1247">
        <v>39.875100000000003</v>
      </c>
      <c r="I1247">
        <v>1.2305300000000001E-3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78</v>
      </c>
      <c r="B1248">
        <v>761.1</v>
      </c>
      <c r="C1248">
        <v>760.25199999999995</v>
      </c>
      <c r="D1248">
        <v>760.21199999999999</v>
      </c>
      <c r="E1248">
        <v>759.06100000000004</v>
      </c>
      <c r="F1248">
        <v>53.808</v>
      </c>
      <c r="G1248">
        <v>0</v>
      </c>
      <c r="H1248">
        <v>39.863799999999998</v>
      </c>
      <c r="I1248">
        <v>1.23113E-3</v>
      </c>
      <c r="J1248">
        <v>0.995116</v>
      </c>
      <c r="K1248">
        <v>0</v>
      </c>
      <c r="L1248" t="s">
        <v>43</v>
      </c>
    </row>
    <row r="1249" spans="1:12" x14ac:dyDescent="0.25">
      <c r="A1249" t="s">
        <v>78</v>
      </c>
      <c r="B1249">
        <v>759.51800000000003</v>
      </c>
      <c r="C1249">
        <v>758.65099999999995</v>
      </c>
      <c r="D1249">
        <v>758.61099999999999</v>
      </c>
      <c r="E1249">
        <v>757.46600000000001</v>
      </c>
      <c r="F1249">
        <v>53.821599999999997</v>
      </c>
      <c r="G1249">
        <v>0</v>
      </c>
      <c r="H1249">
        <v>39.879199999999997</v>
      </c>
      <c r="I1249">
        <v>1.2303399999999999E-3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78</v>
      </c>
      <c r="B1250">
        <v>767.79499999999996</v>
      </c>
      <c r="C1250">
        <v>766.90499999999997</v>
      </c>
      <c r="D1250">
        <v>766.86500000000001</v>
      </c>
      <c r="E1250">
        <v>765.70399999999995</v>
      </c>
      <c r="F1250">
        <v>53.720700000000001</v>
      </c>
      <c r="G1250">
        <v>0</v>
      </c>
      <c r="H1250">
        <v>40.0608</v>
      </c>
      <c r="I1250">
        <v>1.4641700000000001E-3</v>
      </c>
      <c r="J1250">
        <v>0.99511499999999997</v>
      </c>
      <c r="K1250">
        <v>0</v>
      </c>
      <c r="L1250" t="s">
        <v>43</v>
      </c>
    </row>
    <row r="1251" spans="1:12" x14ac:dyDescent="0.25">
      <c r="A1251" t="s">
        <v>78</v>
      </c>
      <c r="B1251">
        <v>764.10299999999995</v>
      </c>
      <c r="C1251">
        <v>763.27200000000005</v>
      </c>
      <c r="D1251">
        <v>763.23500000000001</v>
      </c>
      <c r="E1251">
        <v>762.09100000000001</v>
      </c>
      <c r="F1251">
        <v>53.758000000000003</v>
      </c>
      <c r="G1251">
        <v>0</v>
      </c>
      <c r="H1251">
        <v>39.472000000000001</v>
      </c>
      <c r="I1251">
        <v>1.2496E-3</v>
      </c>
      <c r="J1251">
        <v>0.99511400000000005</v>
      </c>
      <c r="K1251">
        <v>0</v>
      </c>
      <c r="L1251" t="s">
        <v>43</v>
      </c>
    </row>
    <row r="1252" spans="1:12" x14ac:dyDescent="0.25">
      <c r="A1252" t="s">
        <v>78</v>
      </c>
      <c r="B1252">
        <v>759.64800000000002</v>
      </c>
      <c r="C1252">
        <v>758.84900000000005</v>
      </c>
      <c r="D1252">
        <v>758.80600000000004</v>
      </c>
      <c r="E1252">
        <v>757.65</v>
      </c>
      <c r="F1252">
        <v>53.523899999999998</v>
      </c>
      <c r="G1252">
        <v>0</v>
      </c>
      <c r="H1252">
        <v>39.883200000000002</v>
      </c>
      <c r="I1252">
        <v>1.2547599999999999E-3</v>
      </c>
      <c r="J1252">
        <v>0.995116</v>
      </c>
      <c r="K1252">
        <v>0</v>
      </c>
      <c r="L1252" t="s">
        <v>43</v>
      </c>
    </row>
    <row r="1253" spans="1:12" x14ac:dyDescent="0.25">
      <c r="A1253" t="s">
        <v>78</v>
      </c>
      <c r="B1253">
        <v>762.90499999999997</v>
      </c>
      <c r="C1253">
        <v>762.12199999999996</v>
      </c>
      <c r="D1253">
        <v>762.08299999999997</v>
      </c>
      <c r="E1253">
        <v>760.93499999999995</v>
      </c>
      <c r="F1253">
        <v>53.852600000000002</v>
      </c>
      <c r="G1253">
        <v>0</v>
      </c>
      <c r="H1253">
        <v>39.996000000000002</v>
      </c>
      <c r="I1253">
        <v>1.2300799999999999E-3</v>
      </c>
      <c r="J1253">
        <v>0.995116</v>
      </c>
      <c r="K1253">
        <v>0</v>
      </c>
      <c r="L1253" t="s">
        <v>43</v>
      </c>
    </row>
    <row r="1254" spans="1:12" x14ac:dyDescent="0.25">
      <c r="A1254" t="s">
        <v>78</v>
      </c>
      <c r="B1254">
        <v>763.03700000000003</v>
      </c>
      <c r="C1254">
        <v>762.15099999999995</v>
      </c>
      <c r="D1254">
        <v>762.11199999999997</v>
      </c>
      <c r="E1254">
        <v>760.95600000000002</v>
      </c>
      <c r="F1254">
        <v>53.890099999999997</v>
      </c>
      <c r="G1254">
        <v>0</v>
      </c>
      <c r="H1254">
        <v>39.643599999999999</v>
      </c>
      <c r="I1254">
        <v>1.23201E-3</v>
      </c>
      <c r="J1254">
        <v>0.995116</v>
      </c>
      <c r="K1254">
        <v>0</v>
      </c>
      <c r="L1254" t="s">
        <v>43</v>
      </c>
    </row>
    <row r="1255" spans="1:12" x14ac:dyDescent="0.25">
      <c r="A1255" t="s">
        <v>78</v>
      </c>
      <c r="B1255">
        <v>767.14499999999998</v>
      </c>
      <c r="C1255">
        <v>766.245</v>
      </c>
      <c r="D1255">
        <v>766.20799999999997</v>
      </c>
      <c r="E1255">
        <v>765.06200000000001</v>
      </c>
      <c r="F1255">
        <v>53.898299999999999</v>
      </c>
      <c r="G1255">
        <v>0</v>
      </c>
      <c r="H1255">
        <v>39.763300000000001</v>
      </c>
      <c r="I1255">
        <v>1.2580499999999999E-3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78</v>
      </c>
      <c r="B1256">
        <v>764.08900000000006</v>
      </c>
      <c r="C1256">
        <v>763.22400000000005</v>
      </c>
      <c r="D1256">
        <v>763.18399999999997</v>
      </c>
      <c r="E1256">
        <v>762.03899999999999</v>
      </c>
      <c r="F1256">
        <v>53.795099999999998</v>
      </c>
      <c r="G1256">
        <v>0</v>
      </c>
      <c r="H1256">
        <v>39.747399999999999</v>
      </c>
      <c r="I1256">
        <v>1.2345399999999999E-3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78</v>
      </c>
      <c r="B1257">
        <v>759.95699999999999</v>
      </c>
      <c r="C1257">
        <v>759.06700000000001</v>
      </c>
      <c r="D1257">
        <v>759.02800000000002</v>
      </c>
      <c r="E1257">
        <v>757.88099999999997</v>
      </c>
      <c r="F1257">
        <v>53.873699999999999</v>
      </c>
      <c r="G1257">
        <v>0</v>
      </c>
      <c r="H1257">
        <v>39.848300000000002</v>
      </c>
      <c r="I1257">
        <v>1.30134E-3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78</v>
      </c>
      <c r="B1258">
        <v>764.68700000000001</v>
      </c>
      <c r="C1258">
        <v>763.81</v>
      </c>
      <c r="D1258">
        <v>763.77</v>
      </c>
      <c r="E1258">
        <v>762.61699999999996</v>
      </c>
      <c r="F1258">
        <v>53.790500000000002</v>
      </c>
      <c r="G1258">
        <v>0</v>
      </c>
      <c r="H1258">
        <v>39.787500000000001</v>
      </c>
      <c r="I1258">
        <v>1.30269E-3</v>
      </c>
      <c r="J1258">
        <v>0.995116</v>
      </c>
      <c r="K1258">
        <v>0</v>
      </c>
      <c r="L1258" t="s">
        <v>43</v>
      </c>
    </row>
    <row r="1259" spans="1:12" x14ac:dyDescent="0.25">
      <c r="A1259" t="s">
        <v>78</v>
      </c>
      <c r="B1259">
        <v>764.66800000000001</v>
      </c>
      <c r="C1259">
        <v>763.82299999999998</v>
      </c>
      <c r="D1259">
        <v>763.78200000000004</v>
      </c>
      <c r="E1259">
        <v>762.62800000000004</v>
      </c>
      <c r="F1259">
        <v>53.886699999999998</v>
      </c>
      <c r="G1259">
        <v>0</v>
      </c>
      <c r="H1259">
        <v>39.431899999999999</v>
      </c>
      <c r="I1259">
        <v>1.2477600000000001E-3</v>
      </c>
      <c r="J1259">
        <v>0.99511499999999997</v>
      </c>
      <c r="K1259">
        <v>0</v>
      </c>
      <c r="L1259" t="s">
        <v>43</v>
      </c>
    </row>
    <row r="1260" spans="1:12" x14ac:dyDescent="0.25">
      <c r="A1260" t="s">
        <v>78</v>
      </c>
      <c r="B1260">
        <v>765.23900000000003</v>
      </c>
      <c r="C1260">
        <v>764.39200000000005</v>
      </c>
      <c r="D1260">
        <v>764.35199999999998</v>
      </c>
      <c r="E1260">
        <v>763.20600000000002</v>
      </c>
      <c r="F1260">
        <v>53.712499999999999</v>
      </c>
      <c r="G1260">
        <v>0</v>
      </c>
      <c r="H1260">
        <v>39.622500000000002</v>
      </c>
      <c r="I1260">
        <v>1.27338E-3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78</v>
      </c>
      <c r="B1261">
        <v>759.14200000000005</v>
      </c>
      <c r="C1261">
        <v>758.26</v>
      </c>
      <c r="D1261">
        <v>758.21900000000005</v>
      </c>
      <c r="E1261">
        <v>757.072</v>
      </c>
      <c r="F1261">
        <v>53.926600000000001</v>
      </c>
      <c r="G1261">
        <v>0</v>
      </c>
      <c r="H1261">
        <v>40.111600000000003</v>
      </c>
      <c r="I1261">
        <v>1.2301300000000001E-3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78</v>
      </c>
      <c r="B1262">
        <v>768.61599999999999</v>
      </c>
      <c r="C1262">
        <v>767.72199999999998</v>
      </c>
      <c r="D1262">
        <v>767.68499999999995</v>
      </c>
      <c r="E1262">
        <v>766.53499999999997</v>
      </c>
      <c r="F1262">
        <v>53.8416</v>
      </c>
      <c r="G1262">
        <v>0</v>
      </c>
      <c r="H1262">
        <v>39.867100000000001</v>
      </c>
      <c r="I1262">
        <v>1.2524299999999999E-3</v>
      </c>
      <c r="J1262">
        <v>0.99511499999999997</v>
      </c>
      <c r="K1262">
        <v>0</v>
      </c>
      <c r="L1262" t="s">
        <v>43</v>
      </c>
    </row>
    <row r="1263" spans="1:12" x14ac:dyDescent="0.25">
      <c r="A1263" t="s">
        <v>78</v>
      </c>
      <c r="B1263">
        <v>766.60299999999995</v>
      </c>
      <c r="C1263">
        <v>765.71299999999997</v>
      </c>
      <c r="D1263">
        <v>765.67499999999995</v>
      </c>
      <c r="E1263">
        <v>764.52599999999995</v>
      </c>
      <c r="F1263">
        <v>53.846899999999998</v>
      </c>
      <c r="G1263">
        <v>0</v>
      </c>
      <c r="H1263">
        <v>39.867100000000001</v>
      </c>
      <c r="I1263">
        <v>1.39967E-3</v>
      </c>
      <c r="J1263">
        <v>0.99511300000000003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767.50800000000004</v>
      </c>
      <c r="C1264">
        <v>766.7</v>
      </c>
      <c r="D1264">
        <v>766.66</v>
      </c>
      <c r="E1264">
        <v>765.51599999999996</v>
      </c>
      <c r="F1264">
        <v>53.9069</v>
      </c>
      <c r="G1264">
        <v>0</v>
      </c>
      <c r="H1264">
        <v>39.5261</v>
      </c>
      <c r="I1264">
        <v>1.27709E-3</v>
      </c>
      <c r="J1264">
        <v>0.995112</v>
      </c>
      <c r="K1264">
        <v>0</v>
      </c>
      <c r="L1264" t="s">
        <v>43</v>
      </c>
    </row>
    <row r="1265" spans="1:12" x14ac:dyDescent="0.25">
      <c r="A1265" t="s">
        <v>78</v>
      </c>
      <c r="B1265">
        <v>762.04</v>
      </c>
      <c r="C1265">
        <v>761.23</v>
      </c>
      <c r="D1265">
        <v>761.19</v>
      </c>
      <c r="E1265">
        <v>760.04200000000003</v>
      </c>
      <c r="F1265">
        <v>53.870199999999997</v>
      </c>
      <c r="G1265">
        <v>0</v>
      </c>
      <c r="H1265">
        <v>39.821599999999997</v>
      </c>
      <c r="I1265">
        <v>1.2308E-3</v>
      </c>
      <c r="J1265">
        <v>0.99511499999999997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761.86300000000006</v>
      </c>
      <c r="C1266">
        <v>761.101</v>
      </c>
      <c r="D1266">
        <v>761.05899999999997</v>
      </c>
      <c r="E1266">
        <v>759.89300000000003</v>
      </c>
      <c r="F1266">
        <v>53.939799999999998</v>
      </c>
      <c r="G1266">
        <v>0</v>
      </c>
      <c r="H1266">
        <v>40.191699999999997</v>
      </c>
      <c r="I1266">
        <v>1.29228E-3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78</v>
      </c>
      <c r="B1267">
        <v>764.90899999999999</v>
      </c>
      <c r="C1267">
        <v>764.05700000000002</v>
      </c>
      <c r="D1267">
        <v>764.01800000000003</v>
      </c>
      <c r="E1267">
        <v>762.86800000000005</v>
      </c>
      <c r="F1267">
        <v>53.8245</v>
      </c>
      <c r="G1267">
        <v>0</v>
      </c>
      <c r="H1267">
        <v>39.8386</v>
      </c>
      <c r="I1267">
        <v>1.2311900000000001E-3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78</v>
      </c>
      <c r="B1268">
        <v>761.66800000000001</v>
      </c>
      <c r="C1268">
        <v>760.78099999999995</v>
      </c>
      <c r="D1268">
        <v>760.74199999999996</v>
      </c>
      <c r="E1268">
        <v>759.59299999999996</v>
      </c>
      <c r="F1268">
        <v>53.936300000000003</v>
      </c>
      <c r="G1268">
        <v>0</v>
      </c>
      <c r="H1268">
        <v>39.751600000000003</v>
      </c>
      <c r="I1268">
        <v>1.2384E-3</v>
      </c>
      <c r="J1268">
        <v>0.995116</v>
      </c>
      <c r="K1268">
        <v>0</v>
      </c>
      <c r="L1268" t="s">
        <v>43</v>
      </c>
    </row>
    <row r="1269" spans="1:12" x14ac:dyDescent="0.25">
      <c r="A1269" t="s">
        <v>78</v>
      </c>
      <c r="B1269">
        <v>759.48900000000003</v>
      </c>
      <c r="C1269">
        <v>758.697</v>
      </c>
      <c r="D1269">
        <v>758.65700000000004</v>
      </c>
      <c r="E1269">
        <v>757.51099999999997</v>
      </c>
      <c r="F1269">
        <v>53.794600000000003</v>
      </c>
      <c r="G1269">
        <v>0</v>
      </c>
      <c r="H1269">
        <v>39.8339</v>
      </c>
      <c r="I1269">
        <v>1.9078299999999999E-3</v>
      </c>
      <c r="J1269">
        <v>0.99511499999999997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762.15899999999999</v>
      </c>
      <c r="C1270">
        <v>761.35599999999999</v>
      </c>
      <c r="D1270">
        <v>761.31700000000001</v>
      </c>
      <c r="E1270">
        <v>760.16399999999999</v>
      </c>
      <c r="F1270">
        <v>53.774900000000002</v>
      </c>
      <c r="G1270">
        <v>0</v>
      </c>
      <c r="H1270">
        <v>40.220199999999998</v>
      </c>
      <c r="I1270">
        <v>1.2302700000000001E-3</v>
      </c>
      <c r="J1270">
        <v>0.99511400000000005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763.29700000000003</v>
      </c>
      <c r="C1271">
        <v>762.452</v>
      </c>
      <c r="D1271">
        <v>762.41399999999999</v>
      </c>
      <c r="E1271">
        <v>761.26099999999997</v>
      </c>
      <c r="F1271">
        <v>53.861499999999999</v>
      </c>
      <c r="G1271">
        <v>0</v>
      </c>
      <c r="H1271">
        <v>39.601500000000001</v>
      </c>
      <c r="I1271">
        <v>1.24467E-3</v>
      </c>
      <c r="J1271">
        <v>0.995116</v>
      </c>
      <c r="K1271">
        <v>0</v>
      </c>
      <c r="L1271" t="s">
        <v>43</v>
      </c>
    </row>
    <row r="1272" spans="1:12" x14ac:dyDescent="0.25">
      <c r="A1272" t="s">
        <v>78</v>
      </c>
      <c r="B1272">
        <v>765.23800000000006</v>
      </c>
      <c r="C1272">
        <v>764.45299999999997</v>
      </c>
      <c r="D1272">
        <v>764.41300000000001</v>
      </c>
      <c r="E1272">
        <v>763.26300000000003</v>
      </c>
      <c r="F1272">
        <v>53.994100000000003</v>
      </c>
      <c r="G1272">
        <v>0</v>
      </c>
      <c r="H1272">
        <v>39.905299999999997</v>
      </c>
      <c r="I1272">
        <v>1.24591E-3</v>
      </c>
      <c r="J1272">
        <v>0.99511499999999997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763.18899999999996</v>
      </c>
      <c r="C1273">
        <v>762.28899999999999</v>
      </c>
      <c r="D1273">
        <v>762.24800000000005</v>
      </c>
      <c r="E1273">
        <v>761.10199999999998</v>
      </c>
      <c r="F1273">
        <v>53.784500000000001</v>
      </c>
      <c r="G1273">
        <v>0</v>
      </c>
      <c r="H1273">
        <v>40.088000000000001</v>
      </c>
      <c r="I1273">
        <v>1.23015E-3</v>
      </c>
      <c r="J1273">
        <v>0.99511400000000005</v>
      </c>
      <c r="K1273">
        <v>0</v>
      </c>
      <c r="L1273" t="s">
        <v>43</v>
      </c>
    </row>
    <row r="1274" spans="1:12" x14ac:dyDescent="0.25">
      <c r="A1274" t="s">
        <v>78</v>
      </c>
      <c r="B1274">
        <v>762.87599999999998</v>
      </c>
      <c r="C1274">
        <v>762.06100000000004</v>
      </c>
      <c r="D1274">
        <v>762.02300000000002</v>
      </c>
      <c r="E1274">
        <v>760.87300000000005</v>
      </c>
      <c r="F1274">
        <v>53.75</v>
      </c>
      <c r="G1274">
        <v>0</v>
      </c>
      <c r="H1274">
        <v>39.775500000000001</v>
      </c>
      <c r="I1274">
        <v>1.5633699999999999E-3</v>
      </c>
      <c r="J1274">
        <v>0.99511499999999997</v>
      </c>
      <c r="K1274">
        <v>0</v>
      </c>
      <c r="L1274" t="s">
        <v>43</v>
      </c>
    </row>
    <row r="1275" spans="1:12" x14ac:dyDescent="0.25">
      <c r="A1275" t="s">
        <v>78</v>
      </c>
      <c r="B1275">
        <v>761.66200000000003</v>
      </c>
      <c r="C1275">
        <v>760.80100000000004</v>
      </c>
      <c r="D1275">
        <v>760.76199999999994</v>
      </c>
      <c r="E1275">
        <v>759.60900000000004</v>
      </c>
      <c r="F1275">
        <v>53.695099999999996</v>
      </c>
      <c r="G1275">
        <v>0</v>
      </c>
      <c r="H1275">
        <v>39.654600000000002</v>
      </c>
      <c r="I1275">
        <v>1.2455599999999999E-3</v>
      </c>
      <c r="J1275">
        <v>0.99511499999999997</v>
      </c>
      <c r="K1275">
        <v>0</v>
      </c>
      <c r="L1275" t="s">
        <v>43</v>
      </c>
    </row>
    <row r="1276" spans="1:12" x14ac:dyDescent="0.25">
      <c r="A1276" t="s">
        <v>78</v>
      </c>
      <c r="B1276">
        <v>767.68899999999996</v>
      </c>
      <c r="C1276">
        <v>766.88499999999999</v>
      </c>
      <c r="D1276">
        <v>766.84400000000005</v>
      </c>
      <c r="E1276">
        <v>765.66600000000005</v>
      </c>
      <c r="F1276">
        <v>53.959400000000002</v>
      </c>
      <c r="G1276">
        <v>0</v>
      </c>
      <c r="H1276">
        <v>40.219799999999999</v>
      </c>
      <c r="I1276">
        <v>1.2351E-3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78</v>
      </c>
      <c r="B1277">
        <v>765.23099999999999</v>
      </c>
      <c r="C1277">
        <v>764.34500000000003</v>
      </c>
      <c r="D1277">
        <v>764.30700000000002</v>
      </c>
      <c r="E1277">
        <v>763.15800000000002</v>
      </c>
      <c r="F1277">
        <v>53.760199999999998</v>
      </c>
      <c r="G1277">
        <v>0</v>
      </c>
      <c r="H1277">
        <v>39.760599999999997</v>
      </c>
      <c r="I1277">
        <v>1.24862E-3</v>
      </c>
      <c r="J1277">
        <v>0.99511499999999997</v>
      </c>
      <c r="K1277">
        <v>0</v>
      </c>
      <c r="L1277" t="s">
        <v>43</v>
      </c>
    </row>
    <row r="1278" spans="1:12" x14ac:dyDescent="0.25">
      <c r="A1278" t="s">
        <v>78</v>
      </c>
      <c r="B1278">
        <v>762.35599999999999</v>
      </c>
      <c r="C1278">
        <v>761.50300000000004</v>
      </c>
      <c r="D1278">
        <v>761.46400000000006</v>
      </c>
      <c r="E1278">
        <v>760.31500000000005</v>
      </c>
      <c r="F1278">
        <v>53.885599999999997</v>
      </c>
      <c r="G1278">
        <v>0</v>
      </c>
      <c r="H1278">
        <v>39.660800000000002</v>
      </c>
      <c r="I1278">
        <v>1.23134E-3</v>
      </c>
      <c r="J1278">
        <v>0.99511099999999997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762.87400000000002</v>
      </c>
      <c r="C1279">
        <v>762.06799999999998</v>
      </c>
      <c r="D1279">
        <v>762.02800000000002</v>
      </c>
      <c r="E1279">
        <v>760.88099999999997</v>
      </c>
      <c r="F1279">
        <v>54.096400000000003</v>
      </c>
      <c r="G1279">
        <v>0</v>
      </c>
      <c r="H1279">
        <v>39.784700000000001</v>
      </c>
      <c r="I1279">
        <v>1.2302999999999999E-3</v>
      </c>
      <c r="J1279">
        <v>0.99511499999999997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761.61699999999996</v>
      </c>
      <c r="C1280">
        <v>760.71299999999997</v>
      </c>
      <c r="D1280">
        <v>760.67499999999995</v>
      </c>
      <c r="E1280">
        <v>759.52800000000002</v>
      </c>
      <c r="F1280">
        <v>53.831699999999998</v>
      </c>
      <c r="G1280">
        <v>0</v>
      </c>
      <c r="H1280">
        <v>40.039200000000001</v>
      </c>
      <c r="I1280">
        <v>1.2315099999999999E-3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78</v>
      </c>
      <c r="B1281">
        <v>762.43899999999996</v>
      </c>
      <c r="C1281">
        <v>761.61699999999996</v>
      </c>
      <c r="D1281">
        <v>761.58</v>
      </c>
      <c r="E1281">
        <v>760.43399999999997</v>
      </c>
      <c r="F1281">
        <v>53.889899999999997</v>
      </c>
      <c r="G1281">
        <v>0</v>
      </c>
      <c r="H1281">
        <v>39.623100000000001</v>
      </c>
      <c r="I1281">
        <v>1.2335099999999999E-3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78</v>
      </c>
      <c r="B1282">
        <v>762.91499999999996</v>
      </c>
      <c r="C1282">
        <v>762.12599999999998</v>
      </c>
      <c r="D1282">
        <v>762.08500000000004</v>
      </c>
      <c r="E1282">
        <v>760.93200000000002</v>
      </c>
      <c r="F1282">
        <v>54.118600000000001</v>
      </c>
      <c r="G1282">
        <v>0</v>
      </c>
      <c r="H1282">
        <v>39.662799999999997</v>
      </c>
      <c r="I1282">
        <v>1.30984E-3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78</v>
      </c>
      <c r="B1283">
        <v>763.19899999999996</v>
      </c>
      <c r="C1283">
        <v>762.29300000000001</v>
      </c>
      <c r="D1283">
        <v>762.25400000000002</v>
      </c>
      <c r="E1283">
        <v>761.09400000000005</v>
      </c>
      <c r="F1283">
        <v>53.805399999999999</v>
      </c>
      <c r="G1283">
        <v>0</v>
      </c>
      <c r="H1283">
        <v>39.646799999999999</v>
      </c>
      <c r="I1283">
        <v>1.23496E-3</v>
      </c>
      <c r="J1283">
        <v>0.99511000000000005</v>
      </c>
      <c r="K1283">
        <v>0</v>
      </c>
      <c r="L1283" t="s">
        <v>43</v>
      </c>
    </row>
    <row r="1284" spans="1:25" x14ac:dyDescent="0.25">
      <c r="A1284" t="s">
        <v>78</v>
      </c>
      <c r="B1284">
        <v>763.45100000000002</v>
      </c>
      <c r="C1284">
        <v>762.56200000000001</v>
      </c>
      <c r="D1284">
        <v>762.52499999999998</v>
      </c>
      <c r="E1284">
        <v>761.375</v>
      </c>
      <c r="F1284">
        <v>53.701700000000002</v>
      </c>
      <c r="G1284">
        <v>0</v>
      </c>
      <c r="H1284">
        <v>40.018799999999999</v>
      </c>
      <c r="I1284">
        <v>1.2397700000000001E-3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767.04</v>
      </c>
      <c r="C1285">
        <v>766.23500000000001</v>
      </c>
      <c r="D1285">
        <v>766.19799999999998</v>
      </c>
      <c r="E1285">
        <v>765.05100000000004</v>
      </c>
      <c r="F1285">
        <v>53.790500000000002</v>
      </c>
      <c r="G1285">
        <v>0</v>
      </c>
      <c r="H1285">
        <v>39.843699999999998</v>
      </c>
      <c r="I1285">
        <v>1.23281E-3</v>
      </c>
      <c r="J1285">
        <v>0.99511499999999997</v>
      </c>
      <c r="K1285">
        <v>0</v>
      </c>
      <c r="L1285" t="s">
        <v>43</v>
      </c>
    </row>
    <row r="1286" spans="1:25" x14ac:dyDescent="0.25">
      <c r="A1286" t="s">
        <v>78</v>
      </c>
      <c r="B1286">
        <v>763.24400000000003</v>
      </c>
      <c r="C1286">
        <v>762.36300000000006</v>
      </c>
      <c r="D1286">
        <v>762.32399999999996</v>
      </c>
      <c r="E1286">
        <v>761.17600000000004</v>
      </c>
      <c r="F1286">
        <v>53.869900000000001</v>
      </c>
      <c r="G1286">
        <v>0</v>
      </c>
      <c r="H1286">
        <v>39.669499999999999</v>
      </c>
      <c r="I1286">
        <v>1.2330500000000001E-3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765.50699999999995</v>
      </c>
      <c r="C1287">
        <v>764.71500000000003</v>
      </c>
      <c r="D1287">
        <v>764.67700000000002</v>
      </c>
      <c r="E1287">
        <v>763.53</v>
      </c>
      <c r="F1287">
        <v>53.853499999999997</v>
      </c>
      <c r="G1287">
        <v>0</v>
      </c>
      <c r="H1287">
        <v>39.381399999999999</v>
      </c>
      <c r="I1287">
        <v>1.2331600000000001E-3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764.22400000000005</v>
      </c>
      <c r="C1288">
        <v>763.39700000000005</v>
      </c>
      <c r="D1288">
        <v>763.35900000000004</v>
      </c>
      <c r="E1288">
        <v>762.21199999999999</v>
      </c>
      <c r="F1288">
        <v>53.903599999999997</v>
      </c>
      <c r="G1288">
        <v>0</v>
      </c>
      <c r="H1288">
        <v>39.463299999999997</v>
      </c>
      <c r="I1288">
        <v>1.2316199999999999E-3</v>
      </c>
      <c r="J1288">
        <v>0.995116</v>
      </c>
      <c r="K1288">
        <v>0</v>
      </c>
      <c r="L1288" t="s">
        <v>43</v>
      </c>
      <c r="R1288">
        <f>AVERAGE(B1239:B1288)</f>
        <v>763.54300000000012</v>
      </c>
      <c r="S1288">
        <f>AVERAGE(C1239:C1288)</f>
        <v>762.69429999999977</v>
      </c>
      <c r="U1288">
        <f>_xlfn.VAR.P(B1239:B1288)</f>
        <v>6.0033289999999466</v>
      </c>
      <c r="V1288">
        <f>_xlfn.VAR.P(C1239:C1288)</f>
        <v>5.9901723700000016</v>
      </c>
      <c r="X1288">
        <f>1.96*SQRT(U1288)/50</f>
        <v>9.6046631771030455E-2</v>
      </c>
      <c r="Y1288">
        <f>1.96*SQRT(V1288)/50</f>
        <v>9.5941328272214368E-2</v>
      </c>
    </row>
    <row r="1289" spans="1:25" x14ac:dyDescent="0.25">
      <c r="A1289" t="s">
        <v>78</v>
      </c>
      <c r="B1289">
        <v>38301.983099999998</v>
      </c>
      <c r="C1289" t="s">
        <v>37</v>
      </c>
    </row>
    <row r="1290" spans="1:25" x14ac:dyDescent="0.25">
      <c r="A1290" t="s">
        <v>158</v>
      </c>
      <c r="B1290">
        <v>943.36599999999999</v>
      </c>
      <c r="C1290">
        <v>894.22199999999998</v>
      </c>
      <c r="D1290">
        <v>894.178</v>
      </c>
      <c r="E1290">
        <v>892.59400000000005</v>
      </c>
      <c r="F1290">
        <v>53.896099999999997</v>
      </c>
      <c r="G1290">
        <v>158.79</v>
      </c>
      <c r="H1290">
        <v>38.730600000000003</v>
      </c>
      <c r="I1290">
        <v>33.536799999999999</v>
      </c>
      <c r="J1290">
        <v>62.402700000000003</v>
      </c>
      <c r="K1290">
        <v>663.95100000000002</v>
      </c>
      <c r="L1290">
        <v>1.23185E-3</v>
      </c>
      <c r="M1290">
        <v>0.995116</v>
      </c>
      <c r="N1290">
        <v>0</v>
      </c>
      <c r="O1290" t="s">
        <v>43</v>
      </c>
    </row>
    <row r="1291" spans="1:25" x14ac:dyDescent="0.25">
      <c r="A1291" t="s">
        <v>158</v>
      </c>
      <c r="B1291">
        <v>943.654</v>
      </c>
      <c r="C1291">
        <v>893.76599999999996</v>
      </c>
      <c r="D1291">
        <v>893.72299999999996</v>
      </c>
      <c r="E1291">
        <v>892.12199999999996</v>
      </c>
      <c r="F1291">
        <v>53.997</v>
      </c>
      <c r="G1291">
        <v>155.626</v>
      </c>
      <c r="H1291">
        <v>38.680999999999997</v>
      </c>
      <c r="I1291">
        <v>32.953899999999997</v>
      </c>
      <c r="J1291">
        <v>59.891500000000001</v>
      </c>
      <c r="K1291">
        <v>666.53499999999997</v>
      </c>
      <c r="L1291">
        <v>1.4062199999999999E-3</v>
      </c>
      <c r="M1291">
        <v>0.99511300000000003</v>
      </c>
      <c r="N1291">
        <v>0</v>
      </c>
      <c r="O1291" t="s">
        <v>43</v>
      </c>
    </row>
    <row r="1292" spans="1:25" x14ac:dyDescent="0.25">
      <c r="A1292" t="s">
        <v>158</v>
      </c>
      <c r="B1292">
        <v>939.97</v>
      </c>
      <c r="C1292">
        <v>890.44</v>
      </c>
      <c r="D1292">
        <v>890.39700000000005</v>
      </c>
      <c r="E1292">
        <v>888.80899999999997</v>
      </c>
      <c r="F1292">
        <v>53.958199999999998</v>
      </c>
      <c r="G1292">
        <v>156.131</v>
      </c>
      <c r="H1292">
        <v>38.667999999999999</v>
      </c>
      <c r="I1292">
        <v>32.958300000000001</v>
      </c>
      <c r="J1292">
        <v>60.4099</v>
      </c>
      <c r="K1292">
        <v>662.79300000000001</v>
      </c>
      <c r="L1292">
        <v>1.27216E-3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158</v>
      </c>
      <c r="B1293">
        <v>949.20600000000002</v>
      </c>
      <c r="C1293">
        <v>899.05</v>
      </c>
      <c r="D1293">
        <v>899.00300000000004</v>
      </c>
      <c r="E1293">
        <v>897.40200000000004</v>
      </c>
      <c r="F1293">
        <v>53.919499999999999</v>
      </c>
      <c r="G1293">
        <v>158.09399999999999</v>
      </c>
      <c r="H1293">
        <v>39.047899999999998</v>
      </c>
      <c r="I1293">
        <v>33.415100000000002</v>
      </c>
      <c r="J1293">
        <v>61.431600000000003</v>
      </c>
      <c r="K1293">
        <v>669.4</v>
      </c>
      <c r="L1293">
        <v>1.29017E-3</v>
      </c>
      <c r="M1293">
        <v>0.995116</v>
      </c>
      <c r="N1293">
        <v>0</v>
      </c>
      <c r="O1293" t="s">
        <v>43</v>
      </c>
    </row>
    <row r="1294" spans="1:25" x14ac:dyDescent="0.25">
      <c r="A1294" t="s">
        <v>158</v>
      </c>
      <c r="B1294">
        <v>944.95399999999995</v>
      </c>
      <c r="C1294">
        <v>895.92499999999995</v>
      </c>
      <c r="D1294">
        <v>895.88</v>
      </c>
      <c r="E1294">
        <v>894.26499999999999</v>
      </c>
      <c r="F1294">
        <v>55.435899999999997</v>
      </c>
      <c r="G1294">
        <v>157.161</v>
      </c>
      <c r="H1294">
        <v>38.584699999999998</v>
      </c>
      <c r="I1294">
        <v>33.811599999999999</v>
      </c>
      <c r="J1294">
        <v>60.59</v>
      </c>
      <c r="K1294">
        <v>665.70799999999997</v>
      </c>
      <c r="L1294">
        <v>1.37291E-3</v>
      </c>
      <c r="M1294">
        <v>0.99510799999999999</v>
      </c>
      <c r="N1294">
        <v>0</v>
      </c>
      <c r="O1294" t="s">
        <v>43</v>
      </c>
    </row>
    <row r="1295" spans="1:25" x14ac:dyDescent="0.25">
      <c r="A1295" t="s">
        <v>158</v>
      </c>
      <c r="B1295">
        <v>940.65899999999999</v>
      </c>
      <c r="C1295">
        <v>890.89499999999998</v>
      </c>
      <c r="D1295">
        <v>890.851</v>
      </c>
      <c r="E1295">
        <v>889.26800000000003</v>
      </c>
      <c r="F1295">
        <v>54.0794</v>
      </c>
      <c r="G1295">
        <v>157.54599999999999</v>
      </c>
      <c r="H1295">
        <v>38.983899999999998</v>
      </c>
      <c r="I1295">
        <v>33.220700000000001</v>
      </c>
      <c r="J1295">
        <v>61.261899999999997</v>
      </c>
      <c r="K1295">
        <v>661.596</v>
      </c>
      <c r="L1295">
        <v>1.23123E-3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158</v>
      </c>
      <c r="B1296">
        <v>940.72900000000004</v>
      </c>
      <c r="C1296">
        <v>891.47400000000005</v>
      </c>
      <c r="D1296">
        <v>891.43299999999999</v>
      </c>
      <c r="E1296">
        <v>889.85400000000004</v>
      </c>
      <c r="F1296">
        <v>53.9011</v>
      </c>
      <c r="G1296">
        <v>157.32900000000001</v>
      </c>
      <c r="H1296">
        <v>38.788200000000003</v>
      </c>
      <c r="I1296">
        <v>32.962200000000003</v>
      </c>
      <c r="J1296">
        <v>61.521299999999997</v>
      </c>
      <c r="K1296">
        <v>662.65599999999995</v>
      </c>
      <c r="L1296">
        <v>1.2428999999999999E-3</v>
      </c>
      <c r="M1296">
        <v>0.99511499999999997</v>
      </c>
      <c r="N1296">
        <v>0</v>
      </c>
      <c r="O1296" t="s">
        <v>43</v>
      </c>
    </row>
    <row r="1297" spans="1:15" x14ac:dyDescent="0.25">
      <c r="A1297" t="s">
        <v>158</v>
      </c>
      <c r="B1297">
        <v>948.81</v>
      </c>
      <c r="C1297">
        <v>899.48299999999995</v>
      </c>
      <c r="D1297">
        <v>899.43899999999996</v>
      </c>
      <c r="E1297">
        <v>897.88400000000001</v>
      </c>
      <c r="F1297">
        <v>55.785899999999998</v>
      </c>
      <c r="G1297">
        <v>157.291</v>
      </c>
      <c r="H1297">
        <v>38.878999999999998</v>
      </c>
      <c r="I1297">
        <v>33.349899999999998</v>
      </c>
      <c r="J1297">
        <v>60.726300000000002</v>
      </c>
      <c r="K1297">
        <v>668.74599999999998</v>
      </c>
      <c r="L1297">
        <v>1.3336299999999999E-3</v>
      </c>
      <c r="M1297">
        <v>0.995116</v>
      </c>
      <c r="N1297">
        <v>0</v>
      </c>
      <c r="O1297" t="s">
        <v>43</v>
      </c>
    </row>
    <row r="1298" spans="1:15" x14ac:dyDescent="0.25">
      <c r="A1298" t="s">
        <v>158</v>
      </c>
      <c r="B1298">
        <v>944.57600000000002</v>
      </c>
      <c r="C1298">
        <v>895.62699999999995</v>
      </c>
      <c r="D1298">
        <v>895.58199999999999</v>
      </c>
      <c r="E1298">
        <v>893.99900000000002</v>
      </c>
      <c r="F1298">
        <v>53.946399999999997</v>
      </c>
      <c r="G1298">
        <v>158.054</v>
      </c>
      <c r="H1298">
        <v>39.117600000000003</v>
      </c>
      <c r="I1298">
        <v>33.600900000000003</v>
      </c>
      <c r="J1298">
        <v>61.2211</v>
      </c>
      <c r="K1298">
        <v>666.05899999999997</v>
      </c>
      <c r="L1298">
        <v>1.73643E-3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158</v>
      </c>
      <c r="B1299">
        <v>944.51900000000001</v>
      </c>
      <c r="C1299">
        <v>895.51</v>
      </c>
      <c r="D1299">
        <v>895.46900000000005</v>
      </c>
      <c r="E1299">
        <v>893.87599999999998</v>
      </c>
      <c r="F1299">
        <v>53.998699999999999</v>
      </c>
      <c r="G1299">
        <v>157.071</v>
      </c>
      <c r="H1299">
        <v>38.803800000000003</v>
      </c>
      <c r="I1299">
        <v>33.468000000000004</v>
      </c>
      <c r="J1299">
        <v>60.452800000000003</v>
      </c>
      <c r="K1299">
        <v>666.85</v>
      </c>
      <c r="L1299">
        <v>1.2372500000000001E-3</v>
      </c>
      <c r="M1299">
        <v>0.99511499999999997</v>
      </c>
      <c r="N1299">
        <v>0</v>
      </c>
      <c r="O1299" t="s">
        <v>43</v>
      </c>
    </row>
    <row r="1300" spans="1:15" x14ac:dyDescent="0.25">
      <c r="A1300" t="s">
        <v>158</v>
      </c>
      <c r="B1300">
        <v>943.12199999999996</v>
      </c>
      <c r="C1300">
        <v>894.04600000000005</v>
      </c>
      <c r="D1300">
        <v>893.99900000000002</v>
      </c>
      <c r="E1300">
        <v>892.40800000000002</v>
      </c>
      <c r="F1300">
        <v>53.832799999999999</v>
      </c>
      <c r="G1300">
        <v>156.69900000000001</v>
      </c>
      <c r="H1300">
        <v>38.825099999999999</v>
      </c>
      <c r="I1300">
        <v>33.083100000000002</v>
      </c>
      <c r="J1300">
        <v>60.6599</v>
      </c>
      <c r="K1300">
        <v>665.87199999999996</v>
      </c>
      <c r="L1300">
        <v>1.23504E-3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158</v>
      </c>
      <c r="B1301">
        <v>949.26400000000001</v>
      </c>
      <c r="C1301">
        <v>898.70299999999997</v>
      </c>
      <c r="D1301">
        <v>898.65899999999999</v>
      </c>
      <c r="E1301">
        <v>897.07500000000005</v>
      </c>
      <c r="F1301">
        <v>53.918900000000001</v>
      </c>
      <c r="G1301">
        <v>158.476</v>
      </c>
      <c r="H1301">
        <v>38.875900000000001</v>
      </c>
      <c r="I1301">
        <v>33.493099999999998</v>
      </c>
      <c r="J1301">
        <v>61.971699999999998</v>
      </c>
      <c r="K1301">
        <v>668.74599999999998</v>
      </c>
      <c r="L1301">
        <v>1.24723E-3</v>
      </c>
      <c r="M1301">
        <v>0.995116</v>
      </c>
      <c r="N1301">
        <v>0</v>
      </c>
      <c r="O1301" t="s">
        <v>43</v>
      </c>
    </row>
    <row r="1302" spans="1:15" x14ac:dyDescent="0.25">
      <c r="A1302" t="s">
        <v>158</v>
      </c>
      <c r="B1302">
        <v>953.55799999999999</v>
      </c>
      <c r="C1302">
        <v>903.976</v>
      </c>
      <c r="D1302">
        <v>903.92899999999997</v>
      </c>
      <c r="E1302">
        <v>902.31500000000005</v>
      </c>
      <c r="F1302">
        <v>56.297800000000002</v>
      </c>
      <c r="G1302">
        <v>157.38300000000001</v>
      </c>
      <c r="H1302">
        <v>39.274099999999997</v>
      </c>
      <c r="I1302">
        <v>33.169899999999998</v>
      </c>
      <c r="J1302">
        <v>60.426900000000003</v>
      </c>
      <c r="K1302">
        <v>672.41099999999994</v>
      </c>
      <c r="L1302">
        <v>1.2303100000000001E-3</v>
      </c>
      <c r="M1302">
        <v>0.995116</v>
      </c>
      <c r="N1302">
        <v>0</v>
      </c>
      <c r="O1302" t="s">
        <v>43</v>
      </c>
    </row>
    <row r="1303" spans="1:15" x14ac:dyDescent="0.25">
      <c r="A1303" t="s">
        <v>158</v>
      </c>
      <c r="B1303">
        <v>947.62900000000002</v>
      </c>
      <c r="C1303">
        <v>898.678</v>
      </c>
      <c r="D1303">
        <v>898.63499999999999</v>
      </c>
      <c r="E1303">
        <v>897.03</v>
      </c>
      <c r="F1303">
        <v>53.971600000000002</v>
      </c>
      <c r="G1303">
        <v>158.059</v>
      </c>
      <c r="H1303">
        <v>38.856200000000001</v>
      </c>
      <c r="I1303">
        <v>33.135399999999997</v>
      </c>
      <c r="J1303">
        <v>61.956200000000003</v>
      </c>
      <c r="K1303">
        <v>669.077</v>
      </c>
      <c r="L1303">
        <v>1.2632800000000001E-3</v>
      </c>
      <c r="M1303">
        <v>0.99511499999999997</v>
      </c>
      <c r="N1303">
        <v>0</v>
      </c>
      <c r="O1303" t="s">
        <v>43</v>
      </c>
    </row>
    <row r="1304" spans="1:15" x14ac:dyDescent="0.25">
      <c r="A1304" t="s">
        <v>158</v>
      </c>
      <c r="B1304">
        <v>946.87800000000004</v>
      </c>
      <c r="C1304">
        <v>896.63699999999994</v>
      </c>
      <c r="D1304">
        <v>896.59299999999996</v>
      </c>
      <c r="E1304">
        <v>895.00599999999997</v>
      </c>
      <c r="F1304">
        <v>55.596499999999999</v>
      </c>
      <c r="G1304">
        <v>156.69800000000001</v>
      </c>
      <c r="H1304">
        <v>38.9163</v>
      </c>
      <c r="I1304">
        <v>33.2027</v>
      </c>
      <c r="J1304">
        <v>60.356699999999996</v>
      </c>
      <c r="K1304">
        <v>666.71</v>
      </c>
      <c r="L1304">
        <v>1.23481E-3</v>
      </c>
      <c r="M1304">
        <v>0.995112</v>
      </c>
      <c r="N1304">
        <v>0</v>
      </c>
      <c r="O1304" t="s">
        <v>43</v>
      </c>
    </row>
    <row r="1305" spans="1:15" x14ac:dyDescent="0.25">
      <c r="A1305" t="s">
        <v>158</v>
      </c>
      <c r="B1305">
        <v>951.07799999999997</v>
      </c>
      <c r="C1305">
        <v>901.82600000000002</v>
      </c>
      <c r="D1305">
        <v>901.78099999999995</v>
      </c>
      <c r="E1305">
        <v>900.197</v>
      </c>
      <c r="F1305">
        <v>55.637900000000002</v>
      </c>
      <c r="G1305">
        <v>157.352</v>
      </c>
      <c r="H1305">
        <v>39.008200000000002</v>
      </c>
      <c r="I1305">
        <v>33.548499999999997</v>
      </c>
      <c r="J1305">
        <v>60.567799999999998</v>
      </c>
      <c r="K1305">
        <v>671.21299999999997</v>
      </c>
      <c r="L1305">
        <v>1.23354E-3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158</v>
      </c>
      <c r="B1306">
        <v>945.21600000000001</v>
      </c>
      <c r="C1306">
        <v>896.12099999999998</v>
      </c>
      <c r="D1306">
        <v>896.077</v>
      </c>
      <c r="E1306">
        <v>894.47699999999998</v>
      </c>
      <c r="F1306">
        <v>55.812800000000003</v>
      </c>
      <c r="G1306">
        <v>156.43</v>
      </c>
      <c r="H1306">
        <v>38.8324</v>
      </c>
      <c r="I1306">
        <v>33.167099999999998</v>
      </c>
      <c r="J1306">
        <v>60.1233</v>
      </c>
      <c r="K1306">
        <v>666.19399999999996</v>
      </c>
      <c r="L1306">
        <v>1.35429E-3</v>
      </c>
      <c r="M1306">
        <v>0.995116</v>
      </c>
      <c r="N1306">
        <v>0</v>
      </c>
      <c r="O1306" t="s">
        <v>43</v>
      </c>
    </row>
    <row r="1307" spans="1:15" x14ac:dyDescent="0.25">
      <c r="A1307" t="s">
        <v>158</v>
      </c>
      <c r="B1307">
        <v>943.83</v>
      </c>
      <c r="C1307">
        <v>893.17200000000003</v>
      </c>
      <c r="D1307">
        <v>893.12599999999998</v>
      </c>
      <c r="E1307">
        <v>891.53300000000002</v>
      </c>
      <c r="F1307">
        <v>53.9621</v>
      </c>
      <c r="G1307">
        <v>157.16499999999999</v>
      </c>
      <c r="H1307">
        <v>38.855699999999999</v>
      </c>
      <c r="I1307">
        <v>33.142699999999998</v>
      </c>
      <c r="J1307">
        <v>60.886600000000001</v>
      </c>
      <c r="K1307">
        <v>664.28200000000004</v>
      </c>
      <c r="L1307">
        <v>1.25256E-3</v>
      </c>
      <c r="M1307">
        <v>0.995116</v>
      </c>
      <c r="N1307">
        <v>0</v>
      </c>
      <c r="O1307" t="s">
        <v>43</v>
      </c>
    </row>
    <row r="1308" spans="1:15" x14ac:dyDescent="0.25">
      <c r="A1308" t="s">
        <v>158</v>
      </c>
      <c r="B1308">
        <v>945.69399999999996</v>
      </c>
      <c r="C1308">
        <v>895.27099999999996</v>
      </c>
      <c r="D1308">
        <v>895.22699999999998</v>
      </c>
      <c r="E1308">
        <v>893.64499999999998</v>
      </c>
      <c r="F1308">
        <v>53.8827</v>
      </c>
      <c r="G1308">
        <v>158.4</v>
      </c>
      <c r="H1308">
        <v>39.023899999999998</v>
      </c>
      <c r="I1308">
        <v>33.630600000000001</v>
      </c>
      <c r="J1308">
        <v>61.494399999999999</v>
      </c>
      <c r="K1308">
        <v>665.38199999999995</v>
      </c>
      <c r="L1308">
        <v>1.2915400000000001E-3</v>
      </c>
      <c r="M1308">
        <v>0.995116</v>
      </c>
      <c r="N1308">
        <v>0</v>
      </c>
      <c r="O1308" t="s">
        <v>43</v>
      </c>
    </row>
    <row r="1309" spans="1:15" x14ac:dyDescent="0.25">
      <c r="A1309" t="s">
        <v>158</v>
      </c>
      <c r="B1309">
        <v>950.14599999999996</v>
      </c>
      <c r="C1309">
        <v>901.14599999999996</v>
      </c>
      <c r="D1309">
        <v>901.1</v>
      </c>
      <c r="E1309">
        <v>899.52700000000004</v>
      </c>
      <c r="F1309">
        <v>55.8001</v>
      </c>
      <c r="G1309">
        <v>157.09399999999999</v>
      </c>
      <c r="H1309">
        <v>38.772199999999998</v>
      </c>
      <c r="I1309">
        <v>33.1004</v>
      </c>
      <c r="J1309">
        <v>61.142899999999997</v>
      </c>
      <c r="K1309">
        <v>670.75900000000001</v>
      </c>
      <c r="L1309">
        <v>1.24043E-3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158</v>
      </c>
      <c r="B1310">
        <v>951.24300000000005</v>
      </c>
      <c r="C1310">
        <v>895.10199999999998</v>
      </c>
      <c r="D1310">
        <v>895.06</v>
      </c>
      <c r="E1310">
        <v>893.47699999999998</v>
      </c>
      <c r="F1310">
        <v>53.831899999999997</v>
      </c>
      <c r="G1310">
        <v>156.82300000000001</v>
      </c>
      <c r="H1310">
        <v>38.974800000000002</v>
      </c>
      <c r="I1310">
        <v>33.362099999999998</v>
      </c>
      <c r="J1310">
        <v>60.301400000000001</v>
      </c>
      <c r="K1310">
        <v>666.702</v>
      </c>
      <c r="L1310">
        <v>1.3299399999999999E-3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158</v>
      </c>
      <c r="B1311">
        <v>943.38599999999997</v>
      </c>
      <c r="C1311">
        <v>894.63300000000004</v>
      </c>
      <c r="D1311">
        <v>894.58900000000006</v>
      </c>
      <c r="E1311">
        <v>892.98199999999997</v>
      </c>
      <c r="F1311">
        <v>53.966099999999997</v>
      </c>
      <c r="G1311">
        <v>156.25200000000001</v>
      </c>
      <c r="H1311">
        <v>38.638100000000001</v>
      </c>
      <c r="I1311">
        <v>33.097099999999998</v>
      </c>
      <c r="J1311">
        <v>60.267600000000002</v>
      </c>
      <c r="K1311">
        <v>666.72400000000005</v>
      </c>
      <c r="L1311">
        <v>1.23014E-3</v>
      </c>
      <c r="M1311">
        <v>0.99511499999999997</v>
      </c>
      <c r="N1311">
        <v>0</v>
      </c>
      <c r="O1311" t="s">
        <v>43</v>
      </c>
    </row>
    <row r="1312" spans="1:15" x14ac:dyDescent="0.25">
      <c r="A1312" t="s">
        <v>158</v>
      </c>
      <c r="B1312">
        <v>941.86500000000001</v>
      </c>
      <c r="C1312">
        <v>892.41600000000005</v>
      </c>
      <c r="D1312">
        <v>892.37099999999998</v>
      </c>
      <c r="E1312">
        <v>890.80700000000002</v>
      </c>
      <c r="F1312">
        <v>54.068899999999999</v>
      </c>
      <c r="G1312">
        <v>157.72900000000001</v>
      </c>
      <c r="H1312">
        <v>38.582599999999999</v>
      </c>
      <c r="I1312">
        <v>33.585500000000003</v>
      </c>
      <c r="J1312">
        <v>61.385899999999999</v>
      </c>
      <c r="K1312">
        <v>662.97299999999996</v>
      </c>
      <c r="L1312">
        <v>1.2316199999999999E-3</v>
      </c>
      <c r="M1312">
        <v>0.99511499999999997</v>
      </c>
      <c r="N1312">
        <v>0</v>
      </c>
      <c r="O1312" t="s">
        <v>43</v>
      </c>
    </row>
    <row r="1313" spans="1:15" x14ac:dyDescent="0.25">
      <c r="A1313" t="s">
        <v>158</v>
      </c>
      <c r="B1313">
        <v>946.26199999999994</v>
      </c>
      <c r="C1313">
        <v>895.90599999999995</v>
      </c>
      <c r="D1313">
        <v>895.86199999999997</v>
      </c>
      <c r="E1313">
        <v>894.28399999999999</v>
      </c>
      <c r="F1313">
        <v>55.418700000000001</v>
      </c>
      <c r="G1313">
        <v>157.36799999999999</v>
      </c>
      <c r="H1313">
        <v>38.773400000000002</v>
      </c>
      <c r="I1313">
        <v>33.130899999999997</v>
      </c>
      <c r="J1313">
        <v>61.194699999999997</v>
      </c>
      <c r="K1313">
        <v>665.37</v>
      </c>
      <c r="L1313">
        <v>1.2722300000000001E-3</v>
      </c>
      <c r="M1313">
        <v>0.995116</v>
      </c>
      <c r="N1313">
        <v>0</v>
      </c>
      <c r="O1313" t="s">
        <v>43</v>
      </c>
    </row>
    <row r="1314" spans="1:15" x14ac:dyDescent="0.25">
      <c r="A1314" t="s">
        <v>158</v>
      </c>
      <c r="B1314">
        <v>938.10199999999998</v>
      </c>
      <c r="C1314">
        <v>889.19399999999996</v>
      </c>
      <c r="D1314">
        <v>889.15</v>
      </c>
      <c r="E1314">
        <v>887.56299999999999</v>
      </c>
      <c r="F1314">
        <v>53.935699999999997</v>
      </c>
      <c r="G1314">
        <v>156.11500000000001</v>
      </c>
      <c r="H1314">
        <v>38.503700000000002</v>
      </c>
      <c r="I1314">
        <v>33.399500000000003</v>
      </c>
      <c r="J1314">
        <v>60.005800000000001</v>
      </c>
      <c r="K1314">
        <v>661.428</v>
      </c>
      <c r="L1314">
        <v>1.3323300000000001E-3</v>
      </c>
      <c r="M1314">
        <v>0.995116</v>
      </c>
      <c r="N1314">
        <v>0</v>
      </c>
      <c r="O1314" t="s">
        <v>43</v>
      </c>
    </row>
    <row r="1315" spans="1:15" x14ac:dyDescent="0.25">
      <c r="A1315" t="s">
        <v>158</v>
      </c>
      <c r="B1315">
        <v>950.49400000000003</v>
      </c>
      <c r="C1315">
        <v>900.52800000000002</v>
      </c>
      <c r="D1315">
        <v>900.48099999999999</v>
      </c>
      <c r="E1315">
        <v>898.85799999999995</v>
      </c>
      <c r="F1315">
        <v>54.067999999999998</v>
      </c>
      <c r="G1315">
        <v>156.952</v>
      </c>
      <c r="H1315">
        <v>38.788200000000003</v>
      </c>
      <c r="I1315">
        <v>32.9876</v>
      </c>
      <c r="J1315">
        <v>61.058700000000002</v>
      </c>
      <c r="K1315">
        <v>671.95699999999999</v>
      </c>
      <c r="L1315">
        <v>1.23044E-3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158</v>
      </c>
      <c r="B1316">
        <v>944.17600000000004</v>
      </c>
      <c r="C1316">
        <v>894.86199999999997</v>
      </c>
      <c r="D1316">
        <v>894.82100000000003</v>
      </c>
      <c r="E1316">
        <v>893.23299999999995</v>
      </c>
      <c r="F1316">
        <v>53.888199999999998</v>
      </c>
      <c r="G1316">
        <v>157.58600000000001</v>
      </c>
      <c r="H1316">
        <v>38.681600000000003</v>
      </c>
      <c r="I1316">
        <v>33.507300000000001</v>
      </c>
      <c r="J1316">
        <v>61.3202</v>
      </c>
      <c r="K1316">
        <v>665.89200000000005</v>
      </c>
      <c r="L1316">
        <v>1.28444E-3</v>
      </c>
      <c r="M1316">
        <v>0.995116</v>
      </c>
      <c r="N1316">
        <v>0</v>
      </c>
      <c r="O1316" t="s">
        <v>43</v>
      </c>
    </row>
    <row r="1317" spans="1:15" x14ac:dyDescent="0.25">
      <c r="A1317" t="s">
        <v>158</v>
      </c>
      <c r="B1317">
        <v>948.47199999999998</v>
      </c>
      <c r="C1317">
        <v>897.80499999999995</v>
      </c>
      <c r="D1317">
        <v>897.76</v>
      </c>
      <c r="E1317">
        <v>896.17700000000002</v>
      </c>
      <c r="F1317">
        <v>55.4221</v>
      </c>
      <c r="G1317">
        <v>157.506</v>
      </c>
      <c r="H1317">
        <v>39.047699999999999</v>
      </c>
      <c r="I1317">
        <v>33.072000000000003</v>
      </c>
      <c r="J1317">
        <v>61.224499999999999</v>
      </c>
      <c r="K1317">
        <v>667.19600000000003</v>
      </c>
      <c r="L1317">
        <v>1.2313199999999999E-3</v>
      </c>
      <c r="M1317">
        <v>0.99511400000000005</v>
      </c>
      <c r="N1317">
        <v>0</v>
      </c>
      <c r="O1317" t="s">
        <v>43</v>
      </c>
    </row>
    <row r="1318" spans="1:15" x14ac:dyDescent="0.25">
      <c r="A1318" t="s">
        <v>158</v>
      </c>
      <c r="B1318">
        <v>948.94299999999998</v>
      </c>
      <c r="C1318">
        <v>898.54399999999998</v>
      </c>
      <c r="D1318">
        <v>898.49900000000002</v>
      </c>
      <c r="E1318">
        <v>896.923</v>
      </c>
      <c r="F1318">
        <v>55.235700000000001</v>
      </c>
      <c r="G1318">
        <v>156.69399999999999</v>
      </c>
      <c r="H1318">
        <v>39.191699999999997</v>
      </c>
      <c r="I1318">
        <v>33.237200000000001</v>
      </c>
      <c r="J1318">
        <v>60.034500000000001</v>
      </c>
      <c r="K1318">
        <v>668.94399999999996</v>
      </c>
      <c r="L1318">
        <v>1.2301899999999999E-3</v>
      </c>
      <c r="M1318">
        <v>0.99511400000000005</v>
      </c>
      <c r="N1318">
        <v>0</v>
      </c>
      <c r="O1318" t="s">
        <v>43</v>
      </c>
    </row>
    <row r="1319" spans="1:15" x14ac:dyDescent="0.25">
      <c r="A1319" t="s">
        <v>158</v>
      </c>
      <c r="B1319">
        <v>948.86699999999996</v>
      </c>
      <c r="C1319">
        <v>900.17200000000003</v>
      </c>
      <c r="D1319">
        <v>900.13</v>
      </c>
      <c r="E1319">
        <v>898.53599999999994</v>
      </c>
      <c r="F1319">
        <v>54.311300000000003</v>
      </c>
      <c r="G1319">
        <v>157.66499999999999</v>
      </c>
      <c r="H1319">
        <v>39.040300000000002</v>
      </c>
      <c r="I1319">
        <v>33.6599</v>
      </c>
      <c r="J1319">
        <v>60.666200000000003</v>
      </c>
      <c r="K1319">
        <v>670.54499999999996</v>
      </c>
      <c r="L1319">
        <v>1.27611E-3</v>
      </c>
      <c r="M1319">
        <v>0.995116</v>
      </c>
      <c r="N1319">
        <v>0</v>
      </c>
      <c r="O1319" t="s">
        <v>43</v>
      </c>
    </row>
    <row r="1320" spans="1:15" x14ac:dyDescent="0.25">
      <c r="A1320" t="s">
        <v>158</v>
      </c>
      <c r="B1320">
        <v>943.94500000000005</v>
      </c>
      <c r="C1320">
        <v>894.42100000000005</v>
      </c>
      <c r="D1320">
        <v>894.37800000000004</v>
      </c>
      <c r="E1320">
        <v>892.80899999999997</v>
      </c>
      <c r="F1320">
        <v>53.904299999999999</v>
      </c>
      <c r="G1320">
        <v>157.31399999999999</v>
      </c>
      <c r="H1320">
        <v>38.875500000000002</v>
      </c>
      <c r="I1320">
        <v>33.100700000000003</v>
      </c>
      <c r="J1320">
        <v>61.185899999999997</v>
      </c>
      <c r="K1320">
        <v>665.74199999999996</v>
      </c>
      <c r="L1320">
        <v>1.2857000000000001E-3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158</v>
      </c>
      <c r="B1321">
        <v>944.81899999999996</v>
      </c>
      <c r="C1321">
        <v>895.59299999999996</v>
      </c>
      <c r="D1321">
        <v>895.54899999999998</v>
      </c>
      <c r="E1321">
        <v>893.94</v>
      </c>
      <c r="F1321">
        <v>54.091900000000003</v>
      </c>
      <c r="G1321">
        <v>157.01900000000001</v>
      </c>
      <c r="H1321">
        <v>38.983600000000003</v>
      </c>
      <c r="I1321">
        <v>33.313699999999997</v>
      </c>
      <c r="J1321">
        <v>60.488599999999998</v>
      </c>
      <c r="K1321">
        <v>666.84299999999996</v>
      </c>
      <c r="L1321">
        <v>1.2352999999999999E-3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158</v>
      </c>
      <c r="B1322">
        <v>947.28700000000003</v>
      </c>
      <c r="C1322">
        <v>898.52499999999998</v>
      </c>
      <c r="D1322">
        <v>898.48199999999997</v>
      </c>
      <c r="E1322">
        <v>896.90599999999995</v>
      </c>
      <c r="F1322">
        <v>53.974400000000003</v>
      </c>
      <c r="G1322">
        <v>156.398</v>
      </c>
      <c r="H1322">
        <v>38.858899999999998</v>
      </c>
      <c r="I1322">
        <v>33.191800000000001</v>
      </c>
      <c r="J1322">
        <v>60.210099999999997</v>
      </c>
      <c r="K1322">
        <v>670.548</v>
      </c>
      <c r="L1322">
        <v>1.35246E-3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158</v>
      </c>
      <c r="B1323">
        <v>944.90899999999999</v>
      </c>
      <c r="C1323">
        <v>894.97699999999998</v>
      </c>
      <c r="D1323">
        <v>894.93399999999997</v>
      </c>
      <c r="E1323">
        <v>893.35299999999995</v>
      </c>
      <c r="F1323">
        <v>54.006599999999999</v>
      </c>
      <c r="G1323">
        <v>156.327</v>
      </c>
      <c r="H1323">
        <v>38.829700000000003</v>
      </c>
      <c r="I1323">
        <v>33.1248</v>
      </c>
      <c r="J1323">
        <v>60.3018</v>
      </c>
      <c r="K1323">
        <v>667.04600000000005</v>
      </c>
      <c r="L1323">
        <v>1.23123E-3</v>
      </c>
      <c r="M1323">
        <v>0.99511300000000003</v>
      </c>
      <c r="N1323">
        <v>0</v>
      </c>
      <c r="O1323" t="s">
        <v>43</v>
      </c>
    </row>
    <row r="1324" spans="1:15" x14ac:dyDescent="0.25">
      <c r="A1324" t="s">
        <v>158</v>
      </c>
      <c r="B1324">
        <v>943.58100000000002</v>
      </c>
      <c r="C1324">
        <v>894.375</v>
      </c>
      <c r="D1324">
        <v>894.33</v>
      </c>
      <c r="E1324">
        <v>892.75199999999995</v>
      </c>
      <c r="F1324">
        <v>53.944099999999999</v>
      </c>
      <c r="G1324">
        <v>157.499</v>
      </c>
      <c r="H1324">
        <v>39.017499999999998</v>
      </c>
      <c r="I1324">
        <v>33.538400000000003</v>
      </c>
      <c r="J1324">
        <v>60.701999999999998</v>
      </c>
      <c r="K1324">
        <v>665.35599999999999</v>
      </c>
      <c r="L1324">
        <v>1.2589000000000001E-3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158</v>
      </c>
      <c r="B1325">
        <v>949.34199999999998</v>
      </c>
      <c r="C1325">
        <v>899.50199999999995</v>
      </c>
      <c r="D1325">
        <v>899.45799999999997</v>
      </c>
      <c r="E1325">
        <v>897.87599999999998</v>
      </c>
      <c r="F1325">
        <v>53.943600000000004</v>
      </c>
      <c r="G1325">
        <v>157.18</v>
      </c>
      <c r="H1325">
        <v>38.889099999999999</v>
      </c>
      <c r="I1325">
        <v>33.505299999999998</v>
      </c>
      <c r="J1325">
        <v>60.605200000000004</v>
      </c>
      <c r="K1325">
        <v>670.88199999999995</v>
      </c>
      <c r="L1325">
        <v>1.25741E-3</v>
      </c>
      <c r="M1325">
        <v>0.99511499999999997</v>
      </c>
      <c r="N1325">
        <v>0</v>
      </c>
      <c r="O1325" t="s">
        <v>43</v>
      </c>
    </row>
    <row r="1326" spans="1:15" x14ac:dyDescent="0.25">
      <c r="A1326" t="s">
        <v>158</v>
      </c>
      <c r="B1326">
        <v>945.53700000000003</v>
      </c>
      <c r="C1326">
        <v>896.07</v>
      </c>
      <c r="D1326">
        <v>896.03</v>
      </c>
      <c r="E1326">
        <v>894.43600000000004</v>
      </c>
      <c r="F1326">
        <v>54.510399999999997</v>
      </c>
      <c r="G1326">
        <v>156.89500000000001</v>
      </c>
      <c r="H1326">
        <v>38.889800000000001</v>
      </c>
      <c r="I1326">
        <v>33.489100000000001</v>
      </c>
      <c r="J1326">
        <v>60.331099999999999</v>
      </c>
      <c r="K1326">
        <v>667.08299999999997</v>
      </c>
      <c r="L1326">
        <v>1.2671099999999999E-3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158</v>
      </c>
      <c r="B1327">
        <v>939.66899999999998</v>
      </c>
      <c r="C1327">
        <v>889.45299999999997</v>
      </c>
      <c r="D1327">
        <v>889.40899999999999</v>
      </c>
      <c r="E1327">
        <v>887.84900000000005</v>
      </c>
      <c r="F1327">
        <v>53.874299999999998</v>
      </c>
      <c r="G1327">
        <v>155.94300000000001</v>
      </c>
      <c r="H1327">
        <v>38.697600000000001</v>
      </c>
      <c r="I1327">
        <v>32.616500000000002</v>
      </c>
      <c r="J1327">
        <v>60.498399999999997</v>
      </c>
      <c r="K1327">
        <v>662.04499999999996</v>
      </c>
      <c r="L1327">
        <v>1.2690799999999999E-3</v>
      </c>
      <c r="M1327">
        <v>0.99511400000000005</v>
      </c>
      <c r="N1327">
        <v>0</v>
      </c>
      <c r="O1327" t="s">
        <v>43</v>
      </c>
    </row>
    <row r="1328" spans="1:15" x14ac:dyDescent="0.25">
      <c r="A1328" t="s">
        <v>158</v>
      </c>
      <c r="B1328">
        <v>945.89400000000001</v>
      </c>
      <c r="C1328">
        <v>897.64300000000003</v>
      </c>
      <c r="D1328">
        <v>897.6</v>
      </c>
      <c r="E1328">
        <v>895.97400000000005</v>
      </c>
      <c r="F1328">
        <v>54.092300000000002</v>
      </c>
      <c r="G1328">
        <v>159.602</v>
      </c>
      <c r="H1328">
        <v>38.555500000000002</v>
      </c>
      <c r="I1328">
        <v>33.365000000000002</v>
      </c>
      <c r="J1328">
        <v>63.664299999999997</v>
      </c>
      <c r="K1328">
        <v>666.22199999999998</v>
      </c>
      <c r="L1328">
        <v>1.2333299999999999E-3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158</v>
      </c>
      <c r="B1329">
        <v>953.57600000000002</v>
      </c>
      <c r="C1329">
        <v>901.15599999999995</v>
      </c>
      <c r="D1329">
        <v>901.11</v>
      </c>
      <c r="E1329">
        <v>899.47299999999996</v>
      </c>
      <c r="F1329">
        <v>56.158000000000001</v>
      </c>
      <c r="G1329">
        <v>157.857</v>
      </c>
      <c r="H1329">
        <v>39.116799999999998</v>
      </c>
      <c r="I1329">
        <v>32.905999999999999</v>
      </c>
      <c r="J1329">
        <v>61.418500000000002</v>
      </c>
      <c r="K1329">
        <v>669.31700000000001</v>
      </c>
      <c r="L1329">
        <v>1.23142E-3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158</v>
      </c>
      <c r="B1330">
        <v>944.226</v>
      </c>
      <c r="C1330">
        <v>894.73800000000006</v>
      </c>
      <c r="D1330">
        <v>894.69600000000003</v>
      </c>
      <c r="E1330">
        <v>893.12400000000002</v>
      </c>
      <c r="F1330">
        <v>53.850700000000003</v>
      </c>
      <c r="G1330">
        <v>155.93700000000001</v>
      </c>
      <c r="H1330">
        <v>38.659300000000002</v>
      </c>
      <c r="I1330">
        <v>32.656100000000002</v>
      </c>
      <c r="J1330">
        <v>60.600999999999999</v>
      </c>
      <c r="K1330">
        <v>667.32600000000002</v>
      </c>
      <c r="L1330">
        <v>1.23219E-3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158</v>
      </c>
      <c r="B1331">
        <v>941.43299999999999</v>
      </c>
      <c r="C1331">
        <v>891.93700000000001</v>
      </c>
      <c r="D1331">
        <v>891.89400000000001</v>
      </c>
      <c r="E1331">
        <v>890.29700000000003</v>
      </c>
      <c r="F1331">
        <v>53.927</v>
      </c>
      <c r="G1331">
        <v>154.608</v>
      </c>
      <c r="H1331">
        <v>38.570399999999999</v>
      </c>
      <c r="I1331">
        <v>32.480200000000004</v>
      </c>
      <c r="J1331">
        <v>59.527799999999999</v>
      </c>
      <c r="K1331">
        <v>665.82100000000003</v>
      </c>
      <c r="L1331">
        <v>1.23196E-3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158</v>
      </c>
      <c r="B1332">
        <v>941.45899999999995</v>
      </c>
      <c r="C1332">
        <v>892.44500000000005</v>
      </c>
      <c r="D1332">
        <v>892.40099999999995</v>
      </c>
      <c r="E1332">
        <v>890.83100000000002</v>
      </c>
      <c r="F1332">
        <v>53.891300000000001</v>
      </c>
      <c r="G1332">
        <v>155.25299999999999</v>
      </c>
      <c r="H1332">
        <v>38.790799999999997</v>
      </c>
      <c r="I1332">
        <v>32.560099999999998</v>
      </c>
      <c r="J1332">
        <v>59.724499999999999</v>
      </c>
      <c r="K1332">
        <v>665.78499999999997</v>
      </c>
      <c r="L1332">
        <v>1.2434900000000001E-3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158</v>
      </c>
      <c r="B1333">
        <v>943.53599999999994</v>
      </c>
      <c r="C1333">
        <v>894.40499999999997</v>
      </c>
      <c r="D1333">
        <v>894.36300000000006</v>
      </c>
      <c r="E1333">
        <v>892.80100000000004</v>
      </c>
      <c r="F1333">
        <v>54.503399999999999</v>
      </c>
      <c r="G1333">
        <v>156.524</v>
      </c>
      <c r="H1333">
        <v>38.868099999999998</v>
      </c>
      <c r="I1333">
        <v>33.199199999999998</v>
      </c>
      <c r="J1333">
        <v>60.242199999999997</v>
      </c>
      <c r="K1333">
        <v>665.83199999999999</v>
      </c>
      <c r="L1333">
        <v>1.91332E-3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158</v>
      </c>
      <c r="B1334">
        <v>944.87</v>
      </c>
      <c r="C1334">
        <v>895.61900000000003</v>
      </c>
      <c r="D1334">
        <v>895.57600000000002</v>
      </c>
      <c r="E1334">
        <v>893.99699999999996</v>
      </c>
      <c r="F1334">
        <v>54.563499999999998</v>
      </c>
      <c r="G1334">
        <v>157.05099999999999</v>
      </c>
      <c r="H1334">
        <v>38.7791</v>
      </c>
      <c r="I1334">
        <v>32.919400000000003</v>
      </c>
      <c r="J1334">
        <v>61.308100000000003</v>
      </c>
      <c r="K1334">
        <v>666.39499999999998</v>
      </c>
      <c r="L1334">
        <v>1.2412899999999999E-3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158</v>
      </c>
      <c r="B1335">
        <v>946.92399999999998</v>
      </c>
      <c r="C1335">
        <v>897.41099999999994</v>
      </c>
      <c r="D1335">
        <v>897.36699999999996</v>
      </c>
      <c r="E1335">
        <v>895.78800000000001</v>
      </c>
      <c r="F1335">
        <v>53.851799999999997</v>
      </c>
      <c r="G1335">
        <v>157.80000000000001</v>
      </c>
      <c r="H1335">
        <v>38.719000000000001</v>
      </c>
      <c r="I1335">
        <v>33.4666</v>
      </c>
      <c r="J1335">
        <v>61.486600000000003</v>
      </c>
      <c r="K1335">
        <v>668.15200000000004</v>
      </c>
      <c r="L1335">
        <v>1.2963E-3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158</v>
      </c>
      <c r="B1336">
        <v>944.96900000000005</v>
      </c>
      <c r="C1336">
        <v>895.29</v>
      </c>
      <c r="D1336">
        <v>895.24699999999996</v>
      </c>
      <c r="E1336">
        <v>893.65700000000004</v>
      </c>
      <c r="F1336">
        <v>53.992699999999999</v>
      </c>
      <c r="G1336">
        <v>158.39400000000001</v>
      </c>
      <c r="H1336">
        <v>39.1252</v>
      </c>
      <c r="I1336">
        <v>33.344499999999996</v>
      </c>
      <c r="J1336">
        <v>61.768500000000003</v>
      </c>
      <c r="K1336">
        <v>665.2</v>
      </c>
      <c r="L1336">
        <v>1.2340400000000001E-3</v>
      </c>
      <c r="M1336">
        <v>0.995116</v>
      </c>
      <c r="N1336">
        <v>0</v>
      </c>
      <c r="O1336" t="s">
        <v>43</v>
      </c>
    </row>
    <row r="1337" spans="1:25" x14ac:dyDescent="0.25">
      <c r="A1337" t="s">
        <v>158</v>
      </c>
      <c r="B1337">
        <v>946.33399999999995</v>
      </c>
      <c r="C1337">
        <v>896.34900000000005</v>
      </c>
      <c r="D1337">
        <v>896.30399999999997</v>
      </c>
      <c r="E1337">
        <v>894.73900000000003</v>
      </c>
      <c r="F1337">
        <v>55.355600000000003</v>
      </c>
      <c r="G1337">
        <v>157.05799999999999</v>
      </c>
      <c r="H1337">
        <v>38.945500000000003</v>
      </c>
      <c r="I1337">
        <v>33.189700000000002</v>
      </c>
      <c r="J1337">
        <v>60.563699999999997</v>
      </c>
      <c r="K1337">
        <v>666.50300000000004</v>
      </c>
      <c r="L1337">
        <v>1.2300499999999999E-3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158</v>
      </c>
      <c r="B1338">
        <v>944.74699999999996</v>
      </c>
      <c r="C1338">
        <v>896.01099999999997</v>
      </c>
      <c r="D1338">
        <v>895.96699999999998</v>
      </c>
      <c r="E1338">
        <v>894.37</v>
      </c>
      <c r="F1338">
        <v>54.154299999999999</v>
      </c>
      <c r="G1338">
        <v>156.392</v>
      </c>
      <c r="H1338">
        <v>38.754399999999997</v>
      </c>
      <c r="I1338">
        <v>33.308</v>
      </c>
      <c r="J1338">
        <v>60.262999999999998</v>
      </c>
      <c r="K1338">
        <v>667.91099999999994</v>
      </c>
      <c r="L1338">
        <v>1.24256E-3</v>
      </c>
      <c r="M1338">
        <v>0.995116</v>
      </c>
      <c r="N1338">
        <v>0</v>
      </c>
      <c r="O1338" t="s">
        <v>43</v>
      </c>
    </row>
    <row r="1339" spans="1:25" x14ac:dyDescent="0.25">
      <c r="A1339" t="s">
        <v>158</v>
      </c>
      <c r="B1339">
        <v>947.40599999999995</v>
      </c>
      <c r="C1339">
        <v>898.22400000000005</v>
      </c>
      <c r="D1339">
        <v>898.178</v>
      </c>
      <c r="E1339">
        <v>896.577</v>
      </c>
      <c r="F1339">
        <v>55.585999999999999</v>
      </c>
      <c r="G1339">
        <v>157.37</v>
      </c>
      <c r="H1339">
        <v>39.016300000000001</v>
      </c>
      <c r="I1339">
        <v>33.724400000000003</v>
      </c>
      <c r="J1339">
        <v>60.364199999999997</v>
      </c>
      <c r="K1339">
        <v>667.67100000000005</v>
      </c>
      <c r="L1339">
        <v>1.23007E-3</v>
      </c>
      <c r="M1339">
        <v>0.995116</v>
      </c>
      <c r="N1339">
        <v>0</v>
      </c>
      <c r="O1339" t="s">
        <v>43</v>
      </c>
    </row>
    <row r="1340" spans="1:25" x14ac:dyDescent="0.25">
      <c r="A1340" t="s">
        <v>158</v>
      </c>
      <c r="B1340">
        <v>944.36300000000006</v>
      </c>
      <c r="C1340">
        <v>895.23699999999997</v>
      </c>
      <c r="D1340">
        <v>895.19399999999996</v>
      </c>
      <c r="E1340">
        <v>893.60500000000002</v>
      </c>
      <c r="F1340">
        <v>55.3322</v>
      </c>
      <c r="G1340">
        <v>156.893</v>
      </c>
      <c r="H1340">
        <v>38.956800000000001</v>
      </c>
      <c r="I1340">
        <v>33.516399999999997</v>
      </c>
      <c r="J1340">
        <v>60.244</v>
      </c>
      <c r="K1340">
        <v>665.495</v>
      </c>
      <c r="L1340">
        <v>1.23869E-3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158</v>
      </c>
      <c r="B1341">
        <v>947.60500000000002</v>
      </c>
      <c r="C1341">
        <v>898.46100000000001</v>
      </c>
      <c r="D1341">
        <v>898.41499999999996</v>
      </c>
      <c r="E1341">
        <v>896.82399999999996</v>
      </c>
      <c r="F1341">
        <v>55.643999999999998</v>
      </c>
      <c r="G1341">
        <v>157.61600000000001</v>
      </c>
      <c r="H1341">
        <v>38.906999999999996</v>
      </c>
      <c r="I1341">
        <v>33.407699999999998</v>
      </c>
      <c r="J1341">
        <v>61.172499999999999</v>
      </c>
      <c r="K1341">
        <v>667.60299999999995</v>
      </c>
      <c r="L1341">
        <v>1.2307799999999999E-3</v>
      </c>
      <c r="M1341">
        <v>0.995116</v>
      </c>
      <c r="N1341">
        <v>0</v>
      </c>
      <c r="O1341" t="s">
        <v>43</v>
      </c>
    </row>
    <row r="1342" spans="1:25" x14ac:dyDescent="0.25">
      <c r="A1342" t="s">
        <v>158</v>
      </c>
      <c r="B1342">
        <v>944.71199999999999</v>
      </c>
      <c r="C1342">
        <v>895.49199999999996</v>
      </c>
      <c r="D1342">
        <v>895.44799999999998</v>
      </c>
      <c r="E1342">
        <v>893.85400000000004</v>
      </c>
      <c r="F1342">
        <v>53.9739</v>
      </c>
      <c r="G1342">
        <v>156.97200000000001</v>
      </c>
      <c r="H1342">
        <v>38.846499999999999</v>
      </c>
      <c r="I1342">
        <v>33.556899999999999</v>
      </c>
      <c r="J1342">
        <v>60.433900000000001</v>
      </c>
      <c r="K1342">
        <v>666.91899999999998</v>
      </c>
      <c r="L1342">
        <v>1.23784E-3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158</v>
      </c>
      <c r="B1343">
        <v>944.01499999999999</v>
      </c>
      <c r="C1343">
        <v>894.46199999999999</v>
      </c>
      <c r="D1343">
        <v>894.41800000000001</v>
      </c>
      <c r="E1343">
        <v>892.83600000000001</v>
      </c>
      <c r="F1343">
        <v>53.932899999999997</v>
      </c>
      <c r="G1343">
        <v>155.84700000000001</v>
      </c>
      <c r="H1343">
        <v>38.548499999999997</v>
      </c>
      <c r="I1343">
        <v>32.996299999999998</v>
      </c>
      <c r="J1343">
        <v>60.113900000000001</v>
      </c>
      <c r="K1343">
        <v>667.11500000000001</v>
      </c>
      <c r="L1343">
        <v>1.52203E-3</v>
      </c>
      <c r="M1343">
        <v>0.995116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158</v>
      </c>
      <c r="B1344">
        <v>944.56100000000004</v>
      </c>
      <c r="C1344">
        <v>895.53099999999995</v>
      </c>
      <c r="D1344">
        <v>895.48800000000006</v>
      </c>
      <c r="E1344">
        <v>893.93100000000004</v>
      </c>
      <c r="F1344">
        <v>53.911499999999997</v>
      </c>
      <c r="G1344">
        <v>156.56</v>
      </c>
      <c r="H1344">
        <v>38.759599999999999</v>
      </c>
      <c r="I1344">
        <v>33.2791</v>
      </c>
      <c r="J1344">
        <v>60.311900000000001</v>
      </c>
      <c r="K1344">
        <v>667.505</v>
      </c>
      <c r="L1344">
        <v>1.36652E-3</v>
      </c>
      <c r="M1344">
        <v>0.99511499999999997</v>
      </c>
      <c r="N1344">
        <v>0</v>
      </c>
      <c r="O1344" t="s">
        <v>43</v>
      </c>
      <c r="R1344">
        <f>AVERAGE(B1295:B1344)</f>
        <v>945.74474000000021</v>
      </c>
      <c r="S1344">
        <f>AVERAGE(C1295:C1344)</f>
        <v>896.10108000000002</v>
      </c>
      <c r="U1344">
        <f>_xlfn.VAR.P(B1295:B1344)</f>
        <v>10.941807112400005</v>
      </c>
      <c r="V1344">
        <f>_xlfn.VAR.P(C1295:C1344)</f>
        <v>9.3645127135999697</v>
      </c>
      <c r="X1344">
        <f>1.96*SQRT(U1344)/50</f>
        <v>0.12966733775781139</v>
      </c>
      <c r="Y1344">
        <f>1.96*SQRT(V1344)/50</f>
        <v>0.11995784599694284</v>
      </c>
    </row>
    <row r="1345" spans="1:14" x14ac:dyDescent="0.25">
      <c r="A1345" t="s">
        <v>159</v>
      </c>
      <c r="B1345">
        <v>47447.634899999997</v>
      </c>
      <c r="C1345" t="s">
        <v>37</v>
      </c>
    </row>
    <row r="1346" spans="1:14" x14ac:dyDescent="0.25">
      <c r="A1346" t="s">
        <v>160</v>
      </c>
      <c r="B1346">
        <v>873.53200000000004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1.24563E-3</v>
      </c>
      <c r="L1346">
        <v>0.99511400000000005</v>
      </c>
      <c r="M1346">
        <v>0</v>
      </c>
      <c r="N1346" t="s">
        <v>43</v>
      </c>
    </row>
    <row r="1347" spans="1:14" x14ac:dyDescent="0.25">
      <c r="A1347" t="s">
        <v>160</v>
      </c>
      <c r="B1347">
        <v>870.67700000000002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1.30814E-3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160</v>
      </c>
      <c r="B1348">
        <v>873.50800000000004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1.36528E-3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160</v>
      </c>
      <c r="B1349">
        <v>872.78499999999997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1.4214099999999999E-3</v>
      </c>
      <c r="L1349">
        <v>0.995116</v>
      </c>
      <c r="M1349">
        <v>0</v>
      </c>
      <c r="N1349" t="s">
        <v>43</v>
      </c>
    </row>
    <row r="1350" spans="1:14" x14ac:dyDescent="0.25">
      <c r="A1350" t="s">
        <v>160</v>
      </c>
      <c r="B1350">
        <v>874.52499999999998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1.2742700000000001E-3</v>
      </c>
      <c r="L1350">
        <v>0.995116</v>
      </c>
      <c r="M1350">
        <v>0</v>
      </c>
      <c r="N1350" t="s">
        <v>43</v>
      </c>
    </row>
    <row r="1351" spans="1:14" x14ac:dyDescent="0.25">
      <c r="A1351" t="s">
        <v>160</v>
      </c>
      <c r="B1351">
        <v>870.04200000000003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1.2719700000000001E-3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160</v>
      </c>
      <c r="B1352">
        <v>876.23599999999999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1.23142E-3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160</v>
      </c>
      <c r="B1353">
        <v>874.88400000000001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1.24398E-3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160</v>
      </c>
      <c r="B1354">
        <v>871.71400000000006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1.2372100000000001E-3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160</v>
      </c>
      <c r="B1355">
        <v>872.12199999999996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1.2406400000000001E-3</v>
      </c>
      <c r="L1355">
        <v>0.99511499999999997</v>
      </c>
      <c r="M1355">
        <v>0</v>
      </c>
      <c r="N1355" t="s">
        <v>43</v>
      </c>
    </row>
    <row r="1356" spans="1:14" x14ac:dyDescent="0.25">
      <c r="A1356" t="s">
        <v>160</v>
      </c>
      <c r="B1356">
        <v>876.02599999999995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1.25326E-3</v>
      </c>
      <c r="L1356">
        <v>0.99511499999999997</v>
      </c>
      <c r="M1356">
        <v>0</v>
      </c>
      <c r="N1356" t="s">
        <v>43</v>
      </c>
    </row>
    <row r="1357" spans="1:14" x14ac:dyDescent="0.25">
      <c r="A1357" t="s">
        <v>160</v>
      </c>
      <c r="B1357">
        <v>874.173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1.2300799999999999E-3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160</v>
      </c>
      <c r="B1358">
        <v>870.59799999999996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1.2493000000000001E-3</v>
      </c>
      <c r="L1358">
        <v>0.995116</v>
      </c>
      <c r="M1358">
        <v>0</v>
      </c>
      <c r="N1358" t="s">
        <v>43</v>
      </c>
    </row>
    <row r="1359" spans="1:14" x14ac:dyDescent="0.25">
      <c r="A1359" t="s">
        <v>160</v>
      </c>
      <c r="B1359">
        <v>873.76300000000003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1.5408500000000001E-3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160</v>
      </c>
      <c r="B1360">
        <v>877.56799999999998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1.3966199999999999E-3</v>
      </c>
      <c r="L1360">
        <v>0.995116</v>
      </c>
      <c r="M1360">
        <v>0</v>
      </c>
      <c r="N1360" t="s">
        <v>43</v>
      </c>
    </row>
    <row r="1361" spans="1:14" x14ac:dyDescent="0.25">
      <c r="A1361" t="s">
        <v>160</v>
      </c>
      <c r="B1361">
        <v>875.70299999999997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1.2315900000000001E-3</v>
      </c>
      <c r="L1361">
        <v>0.99511499999999997</v>
      </c>
      <c r="M1361">
        <v>0</v>
      </c>
      <c r="N1361" t="s">
        <v>43</v>
      </c>
    </row>
    <row r="1362" spans="1:14" x14ac:dyDescent="0.25">
      <c r="A1362" t="s">
        <v>160</v>
      </c>
      <c r="B1362">
        <v>873.20600000000002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1.37232E-3</v>
      </c>
      <c r="L1362">
        <v>0.99511400000000005</v>
      </c>
      <c r="M1362">
        <v>0</v>
      </c>
      <c r="N1362" t="s">
        <v>43</v>
      </c>
    </row>
    <row r="1363" spans="1:14" x14ac:dyDescent="0.25">
      <c r="A1363" t="s">
        <v>160</v>
      </c>
      <c r="B1363">
        <v>872.27700000000004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1.2670699999999999E-3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160</v>
      </c>
      <c r="B1364">
        <v>882.53899999999999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1.2355000000000001E-3</v>
      </c>
      <c r="L1364">
        <v>0.99510799999999999</v>
      </c>
      <c r="M1364">
        <v>0</v>
      </c>
      <c r="N1364" t="s">
        <v>43</v>
      </c>
    </row>
    <row r="1365" spans="1:14" x14ac:dyDescent="0.25">
      <c r="A1365" t="s">
        <v>160</v>
      </c>
      <c r="B1365">
        <v>871.20299999999997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1.2490999999999999E-3</v>
      </c>
      <c r="L1365">
        <v>0.99511499999999997</v>
      </c>
      <c r="M1365">
        <v>0</v>
      </c>
      <c r="N1365" t="s">
        <v>43</v>
      </c>
    </row>
    <row r="1366" spans="1:14" x14ac:dyDescent="0.25">
      <c r="A1366" t="s">
        <v>160</v>
      </c>
      <c r="B1366">
        <v>872.745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1.8242099999999999E-3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160</v>
      </c>
      <c r="B1367">
        <v>883.75300000000004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1.23269E-3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160</v>
      </c>
      <c r="B1368">
        <v>875.47299999999996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1.2993900000000001E-3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160</v>
      </c>
      <c r="B1369">
        <v>874.94500000000005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1.2612400000000001E-3</v>
      </c>
      <c r="L1369">
        <v>0.995116</v>
      </c>
      <c r="M1369">
        <v>0</v>
      </c>
      <c r="N1369" t="s">
        <v>43</v>
      </c>
    </row>
    <row r="1370" spans="1:14" x14ac:dyDescent="0.25">
      <c r="A1370" t="s">
        <v>160</v>
      </c>
      <c r="B1370">
        <v>874.11099999999999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1.2352999999999999E-3</v>
      </c>
      <c r="L1370">
        <v>0.99511499999999997</v>
      </c>
      <c r="M1370">
        <v>0</v>
      </c>
      <c r="N1370" t="s">
        <v>43</v>
      </c>
    </row>
    <row r="1371" spans="1:14" x14ac:dyDescent="0.25">
      <c r="A1371" t="s">
        <v>160</v>
      </c>
      <c r="B1371">
        <v>869.68499999999995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1.41891E-3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160</v>
      </c>
      <c r="B1372">
        <v>884.23500000000001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1.3132899999999999E-3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160</v>
      </c>
      <c r="B1373">
        <v>874.61099999999999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1.2345399999999999E-3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160</v>
      </c>
      <c r="B1374">
        <v>874.37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1.23025E-3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160</v>
      </c>
      <c r="B1375">
        <v>873.77700000000004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1.2302400000000001E-3</v>
      </c>
      <c r="L1375">
        <v>0.995116</v>
      </c>
      <c r="M1375">
        <v>0</v>
      </c>
      <c r="N1375" t="s">
        <v>43</v>
      </c>
    </row>
    <row r="1376" spans="1:14" x14ac:dyDescent="0.25">
      <c r="A1376" t="s">
        <v>160</v>
      </c>
      <c r="B1376">
        <v>879.31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1.23716E-3</v>
      </c>
      <c r="L1376">
        <v>0.995116</v>
      </c>
      <c r="M1376">
        <v>0</v>
      </c>
      <c r="N1376" t="s">
        <v>43</v>
      </c>
    </row>
    <row r="1377" spans="1:14" x14ac:dyDescent="0.25">
      <c r="A1377" t="s">
        <v>160</v>
      </c>
      <c r="B1377">
        <v>870.26499999999999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1.2582100000000001E-3</v>
      </c>
      <c r="L1377">
        <v>0.99511099999999997</v>
      </c>
      <c r="M1377">
        <v>0</v>
      </c>
      <c r="N1377" t="s">
        <v>43</v>
      </c>
    </row>
    <row r="1378" spans="1:14" x14ac:dyDescent="0.25">
      <c r="A1378" t="s">
        <v>160</v>
      </c>
      <c r="B1378">
        <v>874.48599999999999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1.2561E-3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160</v>
      </c>
      <c r="B1379">
        <v>872.52599999999995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1.5665500000000001E-3</v>
      </c>
      <c r="L1379">
        <v>0.99511499999999997</v>
      </c>
      <c r="M1379">
        <v>0</v>
      </c>
      <c r="N1379" t="s">
        <v>43</v>
      </c>
    </row>
    <row r="1380" spans="1:14" x14ac:dyDescent="0.25">
      <c r="A1380" t="s">
        <v>160</v>
      </c>
      <c r="B1380">
        <v>875.99599999999998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1.3171400000000001E-3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160</v>
      </c>
      <c r="B1381">
        <v>870.63099999999997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1.2644399999999999E-3</v>
      </c>
      <c r="L1381">
        <v>0.99511499999999997</v>
      </c>
      <c r="M1381">
        <v>0</v>
      </c>
      <c r="N1381" t="s">
        <v>43</v>
      </c>
    </row>
    <row r="1382" spans="1:14" x14ac:dyDescent="0.25">
      <c r="A1382" t="s">
        <v>160</v>
      </c>
      <c r="B1382">
        <v>873.84900000000005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1.2501299999999999E-3</v>
      </c>
      <c r="L1382">
        <v>0.99511499999999997</v>
      </c>
      <c r="M1382">
        <v>0</v>
      </c>
      <c r="N1382" t="s">
        <v>43</v>
      </c>
    </row>
    <row r="1383" spans="1:14" x14ac:dyDescent="0.25">
      <c r="A1383" t="s">
        <v>160</v>
      </c>
      <c r="B1383">
        <v>873.93100000000004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1.23196E-3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160</v>
      </c>
      <c r="B1384">
        <v>870.53399999999999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1.28027E-3</v>
      </c>
      <c r="L1384">
        <v>0.995116</v>
      </c>
      <c r="M1384">
        <v>0</v>
      </c>
      <c r="N1384" t="s">
        <v>43</v>
      </c>
    </row>
    <row r="1385" spans="1:14" x14ac:dyDescent="0.25">
      <c r="A1385" t="s">
        <v>160</v>
      </c>
      <c r="B1385">
        <v>871.40200000000004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1.23028E-3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160</v>
      </c>
      <c r="B1386">
        <v>874.827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1.2534099999999999E-3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160</v>
      </c>
      <c r="B1387">
        <v>870.06500000000005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1.2319099999999999E-3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160</v>
      </c>
      <c r="B1388">
        <v>875.66600000000005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0.995116</v>
      </c>
      <c r="M1388">
        <v>0</v>
      </c>
      <c r="N1388" t="s">
        <v>43</v>
      </c>
    </row>
    <row r="1389" spans="1:14" x14ac:dyDescent="0.25">
      <c r="A1389" t="s">
        <v>160</v>
      </c>
      <c r="B1389">
        <v>875.01300000000003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1.4108300000000001E-3</v>
      </c>
      <c r="L1389">
        <v>0.995116</v>
      </c>
      <c r="M1389">
        <v>0</v>
      </c>
      <c r="N1389" t="s">
        <v>43</v>
      </c>
    </row>
    <row r="1390" spans="1:14" x14ac:dyDescent="0.25">
      <c r="A1390" t="s">
        <v>160</v>
      </c>
      <c r="B1390">
        <v>873.44799999999998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1.3508699999999999E-3</v>
      </c>
      <c r="L1390">
        <v>0.995116</v>
      </c>
      <c r="M1390">
        <v>0</v>
      </c>
      <c r="N1390" t="s">
        <v>43</v>
      </c>
    </row>
    <row r="1391" spans="1:14" x14ac:dyDescent="0.25">
      <c r="A1391" t="s">
        <v>160</v>
      </c>
      <c r="B1391">
        <v>878.72199999999998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1.2336999999999999E-3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160</v>
      </c>
      <c r="B1392">
        <v>875.47900000000004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1.30097E-3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160</v>
      </c>
      <c r="B1393">
        <v>879.86800000000005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1.3129999999999999E-3</v>
      </c>
      <c r="L1393">
        <v>0.995116</v>
      </c>
      <c r="M1393">
        <v>0</v>
      </c>
      <c r="N1393" t="s">
        <v>43</v>
      </c>
    </row>
    <row r="1394" spans="1:25" x14ac:dyDescent="0.25">
      <c r="A1394" t="s">
        <v>160</v>
      </c>
      <c r="B1394">
        <v>877.22900000000004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1.2363000000000001E-3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160</v>
      </c>
      <c r="B1395">
        <v>873.81299999999999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1.3674399999999999E-3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160</v>
      </c>
      <c r="B1396">
        <v>880.11300000000006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1.25022E-3</v>
      </c>
      <c r="L1396">
        <v>0.99511300000000003</v>
      </c>
      <c r="M1396">
        <v>0</v>
      </c>
      <c r="N1396" t="s">
        <v>43</v>
      </c>
    </row>
    <row r="1397" spans="1:25" x14ac:dyDescent="0.25">
      <c r="A1397" t="s">
        <v>160</v>
      </c>
      <c r="B1397">
        <v>875.57100000000003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1.2366199999999999E-3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160</v>
      </c>
      <c r="B1398">
        <v>872.68700000000001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1.3175800000000001E-3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160</v>
      </c>
      <c r="B1399">
        <v>874.88400000000001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1.2560500000000001E-3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160</v>
      </c>
      <c r="B1400">
        <v>873.99800000000005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1.4698300000000001E-3</v>
      </c>
      <c r="L1400">
        <v>0.995116</v>
      </c>
      <c r="M1400">
        <v>0</v>
      </c>
      <c r="N1400" t="s">
        <v>43</v>
      </c>
      <c r="R1400">
        <f>AVERAGE(B1351:B1400)</f>
        <v>874.68143999999995</v>
      </c>
      <c r="S1400">
        <f>AVERAGE(C1351:C1400)</f>
        <v>0</v>
      </c>
      <c r="U1400">
        <f>_xlfn.VAR.P(B1351:B1400)</f>
        <v>11.141905286400029</v>
      </c>
      <c r="V1400">
        <f>_xlfn.VAR.P(C1351:C1400)</f>
        <v>0</v>
      </c>
      <c r="X1400">
        <f>1.96*SQRT(U1400)/50</f>
        <v>0.13084761113330937</v>
      </c>
      <c r="Y1400">
        <f>1.96*SQRT(V1400)/50</f>
        <v>0</v>
      </c>
    </row>
    <row r="1401" spans="1:25" x14ac:dyDescent="0.25">
      <c r="A1401" t="s">
        <v>161</v>
      </c>
      <c r="B1401">
        <v>43834.253400000001</v>
      </c>
      <c r="C1401" t="s">
        <v>37</v>
      </c>
    </row>
    <row r="1402" spans="1:25" x14ac:dyDescent="0.25">
      <c r="A1402" t="s">
        <v>162</v>
      </c>
      <c r="B1402">
        <v>758.59699999999998</v>
      </c>
      <c r="C1402">
        <v>757.779</v>
      </c>
      <c r="D1402">
        <v>757.73900000000003</v>
      </c>
      <c r="E1402">
        <v>756.22</v>
      </c>
      <c r="F1402">
        <v>55.489800000000002</v>
      </c>
      <c r="G1402">
        <v>0</v>
      </c>
      <c r="H1402">
        <v>39.1066</v>
      </c>
      <c r="I1402">
        <v>0</v>
      </c>
      <c r="J1402">
        <v>1.2341400000000001E-3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162</v>
      </c>
      <c r="B1403">
        <v>759.33100000000002</v>
      </c>
      <c r="C1403">
        <v>758.43899999999996</v>
      </c>
      <c r="D1403">
        <v>758.40099999999995</v>
      </c>
      <c r="E1403">
        <v>756.88199999999995</v>
      </c>
      <c r="F1403">
        <v>55.415399999999998</v>
      </c>
      <c r="G1403">
        <v>0</v>
      </c>
      <c r="H1403">
        <v>39.491399999999999</v>
      </c>
      <c r="I1403">
        <v>0</v>
      </c>
      <c r="J1403">
        <v>1.35322E-3</v>
      </c>
      <c r="K1403">
        <v>0.995116</v>
      </c>
      <c r="L1403">
        <v>0</v>
      </c>
      <c r="M1403" t="s">
        <v>43</v>
      </c>
    </row>
    <row r="1404" spans="1:25" x14ac:dyDescent="0.25">
      <c r="A1404" t="s">
        <v>162</v>
      </c>
      <c r="B1404">
        <v>759.27099999999996</v>
      </c>
      <c r="C1404">
        <v>758.38400000000001</v>
      </c>
      <c r="D1404">
        <v>758.346</v>
      </c>
      <c r="E1404">
        <v>756.74599999999998</v>
      </c>
      <c r="F1404">
        <v>55.621600000000001</v>
      </c>
      <c r="G1404">
        <v>0</v>
      </c>
      <c r="H1404">
        <v>39.940300000000001</v>
      </c>
      <c r="I1404">
        <v>0</v>
      </c>
      <c r="J1404">
        <v>1.2303500000000001E-3</v>
      </c>
      <c r="K1404">
        <v>0.99511499999999997</v>
      </c>
      <c r="L1404">
        <v>0</v>
      </c>
      <c r="M1404" t="s">
        <v>43</v>
      </c>
    </row>
    <row r="1405" spans="1:25" x14ac:dyDescent="0.25">
      <c r="A1405" t="s">
        <v>162</v>
      </c>
      <c r="B1405">
        <v>757.94600000000003</v>
      </c>
      <c r="C1405">
        <v>757.125</v>
      </c>
      <c r="D1405">
        <v>757.08500000000004</v>
      </c>
      <c r="E1405">
        <v>755.55100000000004</v>
      </c>
      <c r="F1405">
        <v>53.929000000000002</v>
      </c>
      <c r="G1405">
        <v>0</v>
      </c>
      <c r="H1405">
        <v>39.4636</v>
      </c>
      <c r="I1405">
        <v>0</v>
      </c>
      <c r="J1405">
        <v>1.28641E-3</v>
      </c>
      <c r="K1405">
        <v>0.99511499999999997</v>
      </c>
      <c r="L1405">
        <v>0</v>
      </c>
      <c r="M1405" t="s">
        <v>43</v>
      </c>
    </row>
    <row r="1406" spans="1:25" x14ac:dyDescent="0.25">
      <c r="A1406" t="s">
        <v>162</v>
      </c>
      <c r="B1406">
        <v>759.55100000000004</v>
      </c>
      <c r="C1406">
        <v>758.67200000000003</v>
      </c>
      <c r="D1406">
        <v>758.62800000000004</v>
      </c>
      <c r="E1406">
        <v>757.07100000000003</v>
      </c>
      <c r="F1406">
        <v>55.711300000000001</v>
      </c>
      <c r="G1406">
        <v>0</v>
      </c>
      <c r="H1406">
        <v>39.257199999999997</v>
      </c>
      <c r="I1406">
        <v>0</v>
      </c>
      <c r="J1406">
        <v>1.23017E-3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162</v>
      </c>
      <c r="B1407">
        <v>755.68</v>
      </c>
      <c r="C1407">
        <v>754.86900000000003</v>
      </c>
      <c r="D1407">
        <v>754.82899999999995</v>
      </c>
      <c r="E1407">
        <v>753.31</v>
      </c>
      <c r="F1407">
        <v>54.075200000000002</v>
      </c>
      <c r="G1407">
        <v>0</v>
      </c>
      <c r="H1407">
        <v>39.320399999999999</v>
      </c>
      <c r="I1407">
        <v>0</v>
      </c>
      <c r="J1407">
        <v>1.5337700000000001E-3</v>
      </c>
      <c r="K1407">
        <v>0.99511499999999997</v>
      </c>
      <c r="L1407">
        <v>0</v>
      </c>
      <c r="M1407" t="s">
        <v>43</v>
      </c>
    </row>
    <row r="1408" spans="1:25" x14ac:dyDescent="0.25">
      <c r="A1408" t="s">
        <v>162</v>
      </c>
      <c r="B1408">
        <v>760.36300000000006</v>
      </c>
      <c r="C1408">
        <v>759.52099999999996</v>
      </c>
      <c r="D1408">
        <v>759.48299999999995</v>
      </c>
      <c r="E1408">
        <v>757.93799999999999</v>
      </c>
      <c r="F1408">
        <v>55.705199999999998</v>
      </c>
      <c r="G1408">
        <v>0</v>
      </c>
      <c r="H1408">
        <v>38.979999999999997</v>
      </c>
      <c r="I1408">
        <v>0</v>
      </c>
      <c r="J1408">
        <v>1.25778E-3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162</v>
      </c>
      <c r="B1409">
        <v>758.19200000000001</v>
      </c>
      <c r="C1409">
        <v>757.28099999999995</v>
      </c>
      <c r="D1409">
        <v>757.23800000000006</v>
      </c>
      <c r="E1409">
        <v>755.70799999999997</v>
      </c>
      <c r="F1409">
        <v>53.951300000000003</v>
      </c>
      <c r="G1409">
        <v>0</v>
      </c>
      <c r="H1409">
        <v>39.367699999999999</v>
      </c>
      <c r="I1409">
        <v>0</v>
      </c>
      <c r="J1409">
        <v>1.2418500000000001E-3</v>
      </c>
      <c r="K1409">
        <v>0.99511499999999997</v>
      </c>
      <c r="L1409">
        <v>0</v>
      </c>
      <c r="M1409" t="s">
        <v>43</v>
      </c>
    </row>
    <row r="1410" spans="1:13" x14ac:dyDescent="0.25">
      <c r="A1410" t="s">
        <v>162</v>
      </c>
      <c r="B1410">
        <v>759.404</v>
      </c>
      <c r="C1410">
        <v>758.59699999999998</v>
      </c>
      <c r="D1410">
        <v>758.56</v>
      </c>
      <c r="E1410">
        <v>757.029</v>
      </c>
      <c r="F1410">
        <v>55.517299999999999</v>
      </c>
      <c r="G1410">
        <v>0</v>
      </c>
      <c r="H1410">
        <v>39.664999999999999</v>
      </c>
      <c r="I1410">
        <v>0</v>
      </c>
      <c r="J1410">
        <v>1.31693E-3</v>
      </c>
      <c r="K1410">
        <v>0.99511400000000005</v>
      </c>
      <c r="L1410">
        <v>0</v>
      </c>
      <c r="M1410" t="s">
        <v>43</v>
      </c>
    </row>
    <row r="1411" spans="1:13" x14ac:dyDescent="0.25">
      <c r="A1411" t="s">
        <v>162</v>
      </c>
      <c r="B1411">
        <v>756.49599999999998</v>
      </c>
      <c r="C1411">
        <v>755.70299999999997</v>
      </c>
      <c r="D1411">
        <v>755.66399999999999</v>
      </c>
      <c r="E1411">
        <v>754.125</v>
      </c>
      <c r="F1411">
        <v>53.963799999999999</v>
      </c>
      <c r="G1411">
        <v>0</v>
      </c>
      <c r="H1411">
        <v>39.211500000000001</v>
      </c>
      <c r="I1411">
        <v>0</v>
      </c>
      <c r="J1411">
        <v>1.24632E-3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162</v>
      </c>
      <c r="B1412">
        <v>753.80100000000004</v>
      </c>
      <c r="C1412">
        <v>752.95600000000002</v>
      </c>
      <c r="D1412">
        <v>752.91600000000005</v>
      </c>
      <c r="E1412">
        <v>751.40499999999997</v>
      </c>
      <c r="F1412">
        <v>53.993899999999996</v>
      </c>
      <c r="G1412">
        <v>0</v>
      </c>
      <c r="H1412">
        <v>39.573799999999999</v>
      </c>
      <c r="I1412">
        <v>0</v>
      </c>
      <c r="J1412">
        <v>1.2537200000000001E-3</v>
      </c>
      <c r="K1412">
        <v>0.99511499999999997</v>
      </c>
      <c r="L1412">
        <v>0</v>
      </c>
      <c r="M1412" t="s">
        <v>43</v>
      </c>
    </row>
    <row r="1413" spans="1:13" x14ac:dyDescent="0.25">
      <c r="A1413" t="s">
        <v>162</v>
      </c>
      <c r="B1413">
        <v>756.89200000000005</v>
      </c>
      <c r="C1413">
        <v>756.096</v>
      </c>
      <c r="D1413">
        <v>756.05499999999995</v>
      </c>
      <c r="E1413">
        <v>754.53899999999999</v>
      </c>
      <c r="F1413">
        <v>54.059600000000003</v>
      </c>
      <c r="G1413">
        <v>0</v>
      </c>
      <c r="H1413">
        <v>39.5625</v>
      </c>
      <c r="I1413">
        <v>0</v>
      </c>
      <c r="J1413">
        <v>1.3221299999999999E-3</v>
      </c>
      <c r="K1413">
        <v>0.99511499999999997</v>
      </c>
      <c r="L1413">
        <v>0</v>
      </c>
      <c r="M1413" t="s">
        <v>43</v>
      </c>
    </row>
    <row r="1414" spans="1:13" x14ac:dyDescent="0.25">
      <c r="A1414" t="s">
        <v>162</v>
      </c>
      <c r="B1414">
        <v>757.85</v>
      </c>
      <c r="C1414">
        <v>757.04</v>
      </c>
      <c r="D1414">
        <v>757.00300000000004</v>
      </c>
      <c r="E1414">
        <v>755.49400000000003</v>
      </c>
      <c r="F1414">
        <v>55.485900000000001</v>
      </c>
      <c r="G1414">
        <v>0</v>
      </c>
      <c r="H1414">
        <v>39.053100000000001</v>
      </c>
      <c r="I1414">
        <v>0</v>
      </c>
      <c r="J1414">
        <v>1.2437100000000001E-3</v>
      </c>
      <c r="K1414">
        <v>0.99511499999999997</v>
      </c>
      <c r="L1414">
        <v>0</v>
      </c>
      <c r="M1414" t="s">
        <v>43</v>
      </c>
    </row>
    <row r="1415" spans="1:13" x14ac:dyDescent="0.25">
      <c r="A1415" t="s">
        <v>162</v>
      </c>
      <c r="B1415">
        <v>754.88400000000001</v>
      </c>
      <c r="C1415">
        <v>754.06799999999998</v>
      </c>
      <c r="D1415">
        <v>754.03099999999995</v>
      </c>
      <c r="E1415">
        <v>752.51599999999996</v>
      </c>
      <c r="F1415">
        <v>54.636099999999999</v>
      </c>
      <c r="G1415">
        <v>0</v>
      </c>
      <c r="H1415">
        <v>39.026699999999998</v>
      </c>
      <c r="I1415">
        <v>0</v>
      </c>
      <c r="J1415">
        <v>1.2368500000000001E-3</v>
      </c>
      <c r="K1415">
        <v>0.99511499999999997</v>
      </c>
      <c r="L1415">
        <v>0</v>
      </c>
      <c r="M1415" t="s">
        <v>43</v>
      </c>
    </row>
    <row r="1416" spans="1:13" x14ac:dyDescent="0.25">
      <c r="A1416" t="s">
        <v>162</v>
      </c>
      <c r="B1416">
        <v>755.87599999999998</v>
      </c>
      <c r="C1416">
        <v>755.03</v>
      </c>
      <c r="D1416">
        <v>754.98599999999999</v>
      </c>
      <c r="E1416">
        <v>753.43600000000004</v>
      </c>
      <c r="F1416">
        <v>53.9482</v>
      </c>
      <c r="G1416">
        <v>0</v>
      </c>
      <c r="H1416">
        <v>39.435600000000001</v>
      </c>
      <c r="I1416">
        <v>0</v>
      </c>
      <c r="J1416">
        <v>1.24237E-3</v>
      </c>
      <c r="K1416">
        <v>0.995116</v>
      </c>
      <c r="L1416">
        <v>0</v>
      </c>
      <c r="M1416" t="s">
        <v>43</v>
      </c>
    </row>
    <row r="1417" spans="1:13" x14ac:dyDescent="0.25">
      <c r="A1417" t="s">
        <v>162</v>
      </c>
      <c r="B1417">
        <v>755.44</v>
      </c>
      <c r="C1417">
        <v>754.64</v>
      </c>
      <c r="D1417">
        <v>754.59900000000005</v>
      </c>
      <c r="E1417">
        <v>753.06299999999999</v>
      </c>
      <c r="F1417">
        <v>54.605600000000003</v>
      </c>
      <c r="G1417">
        <v>0</v>
      </c>
      <c r="H1417">
        <v>39.380800000000001</v>
      </c>
      <c r="I1417">
        <v>0</v>
      </c>
      <c r="J1417">
        <v>1.4399300000000001E-3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162</v>
      </c>
      <c r="B1418">
        <v>758.399</v>
      </c>
      <c r="C1418">
        <v>757.55499999999995</v>
      </c>
      <c r="D1418">
        <v>757.51499999999999</v>
      </c>
      <c r="E1418">
        <v>755.98900000000003</v>
      </c>
      <c r="F1418">
        <v>54.4711</v>
      </c>
      <c r="G1418">
        <v>0</v>
      </c>
      <c r="H1418">
        <v>38.685699999999997</v>
      </c>
      <c r="I1418">
        <v>0</v>
      </c>
      <c r="J1418">
        <v>1.2307900000000001E-3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162</v>
      </c>
      <c r="B1419">
        <v>759.29100000000005</v>
      </c>
      <c r="C1419">
        <v>758.45799999999997</v>
      </c>
      <c r="D1419">
        <v>758.42200000000003</v>
      </c>
      <c r="E1419">
        <v>756.90700000000004</v>
      </c>
      <c r="F1419">
        <v>55.649299999999997</v>
      </c>
      <c r="G1419">
        <v>0</v>
      </c>
      <c r="H1419">
        <v>39.1785</v>
      </c>
      <c r="I1419">
        <v>0</v>
      </c>
      <c r="J1419">
        <v>1.2559400000000001E-3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162</v>
      </c>
      <c r="B1420">
        <v>757.33100000000002</v>
      </c>
      <c r="C1420">
        <v>756.44200000000001</v>
      </c>
      <c r="D1420">
        <v>756.4</v>
      </c>
      <c r="E1420">
        <v>754.87699999999995</v>
      </c>
      <c r="F1420">
        <v>55.4512</v>
      </c>
      <c r="G1420">
        <v>0</v>
      </c>
      <c r="H1420">
        <v>39.480699999999999</v>
      </c>
      <c r="I1420">
        <v>0</v>
      </c>
      <c r="J1420">
        <v>1.24687E-3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162</v>
      </c>
      <c r="B1421">
        <v>757.904</v>
      </c>
      <c r="C1421">
        <v>757.10799999999995</v>
      </c>
      <c r="D1421">
        <v>757.07100000000003</v>
      </c>
      <c r="E1421">
        <v>755.55799999999999</v>
      </c>
      <c r="F1421">
        <v>55.636800000000001</v>
      </c>
      <c r="G1421">
        <v>0</v>
      </c>
      <c r="H1421">
        <v>39.164700000000003</v>
      </c>
      <c r="I1421">
        <v>0</v>
      </c>
      <c r="J1421">
        <v>1.24223E-3</v>
      </c>
      <c r="K1421">
        <v>0.99511499999999997</v>
      </c>
      <c r="L1421">
        <v>0</v>
      </c>
      <c r="M1421" t="s">
        <v>43</v>
      </c>
    </row>
    <row r="1422" spans="1:13" x14ac:dyDescent="0.25">
      <c r="A1422" t="s">
        <v>162</v>
      </c>
      <c r="B1422">
        <v>756.62400000000002</v>
      </c>
      <c r="C1422">
        <v>755.75800000000004</v>
      </c>
      <c r="D1422">
        <v>755.72199999999998</v>
      </c>
      <c r="E1422">
        <v>754.19899999999996</v>
      </c>
      <c r="F1422">
        <v>53.875500000000002</v>
      </c>
      <c r="G1422">
        <v>0</v>
      </c>
      <c r="H1422">
        <v>39.537300000000002</v>
      </c>
      <c r="I1422">
        <v>0</v>
      </c>
      <c r="J1422">
        <v>1.2532299999999999E-3</v>
      </c>
      <c r="K1422">
        <v>0.995116</v>
      </c>
      <c r="L1422">
        <v>0</v>
      </c>
      <c r="M1422" t="s">
        <v>43</v>
      </c>
    </row>
    <row r="1423" spans="1:13" x14ac:dyDescent="0.25">
      <c r="A1423" t="s">
        <v>162</v>
      </c>
      <c r="B1423">
        <v>758.53499999999997</v>
      </c>
      <c r="C1423">
        <v>757.67100000000005</v>
      </c>
      <c r="D1423">
        <v>757.63199999999995</v>
      </c>
      <c r="E1423">
        <v>756.101</v>
      </c>
      <c r="F1423">
        <v>53.871000000000002</v>
      </c>
      <c r="G1423">
        <v>0</v>
      </c>
      <c r="H1423">
        <v>39.295000000000002</v>
      </c>
      <c r="I1423">
        <v>0</v>
      </c>
      <c r="J1423">
        <v>1.23128E-3</v>
      </c>
      <c r="K1423">
        <v>0.99511499999999997</v>
      </c>
      <c r="L1423">
        <v>0</v>
      </c>
      <c r="M1423" t="s">
        <v>43</v>
      </c>
    </row>
    <row r="1424" spans="1:13" x14ac:dyDescent="0.25">
      <c r="A1424" t="s">
        <v>162</v>
      </c>
      <c r="B1424">
        <v>758.06299999999999</v>
      </c>
      <c r="C1424">
        <v>757.22299999999996</v>
      </c>
      <c r="D1424">
        <v>757.18499999999995</v>
      </c>
      <c r="E1424">
        <v>755.67499999999995</v>
      </c>
      <c r="F1424">
        <v>55.462699999999998</v>
      </c>
      <c r="G1424">
        <v>0</v>
      </c>
      <c r="H1424">
        <v>39.264099999999999</v>
      </c>
      <c r="I1424">
        <v>0</v>
      </c>
      <c r="J1424">
        <v>1.7190700000000001E-3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162</v>
      </c>
      <c r="B1425">
        <v>755.10900000000004</v>
      </c>
      <c r="C1425">
        <v>754.226</v>
      </c>
      <c r="D1425">
        <v>754.18499999999995</v>
      </c>
      <c r="E1425">
        <v>752.66099999999994</v>
      </c>
      <c r="F1425">
        <v>53.980600000000003</v>
      </c>
      <c r="G1425">
        <v>0</v>
      </c>
      <c r="H1425">
        <v>39.554200000000002</v>
      </c>
      <c r="I1425">
        <v>0</v>
      </c>
      <c r="J1425">
        <v>1.31226E-3</v>
      </c>
      <c r="K1425">
        <v>0.995116</v>
      </c>
      <c r="L1425">
        <v>0</v>
      </c>
      <c r="M1425" t="s">
        <v>43</v>
      </c>
    </row>
    <row r="1426" spans="1:13" x14ac:dyDescent="0.25">
      <c r="A1426" t="s">
        <v>162</v>
      </c>
      <c r="B1426">
        <v>761.48</v>
      </c>
      <c r="C1426">
        <v>760.68499999999995</v>
      </c>
      <c r="D1426">
        <v>760.649</v>
      </c>
      <c r="E1426">
        <v>759.14200000000005</v>
      </c>
      <c r="F1426">
        <v>55.210500000000003</v>
      </c>
      <c r="G1426">
        <v>0</v>
      </c>
      <c r="H1426">
        <v>39.290399999999998</v>
      </c>
      <c r="I1426">
        <v>0</v>
      </c>
      <c r="J1426">
        <v>1.2301300000000001E-3</v>
      </c>
      <c r="K1426">
        <v>0.99511499999999997</v>
      </c>
      <c r="L1426">
        <v>0</v>
      </c>
      <c r="M1426" t="s">
        <v>43</v>
      </c>
    </row>
    <row r="1427" spans="1:13" x14ac:dyDescent="0.25">
      <c r="A1427" t="s">
        <v>162</v>
      </c>
      <c r="B1427">
        <v>758.452</v>
      </c>
      <c r="C1427">
        <v>757.63699999999994</v>
      </c>
      <c r="D1427">
        <v>757.596</v>
      </c>
      <c r="E1427">
        <v>756.06799999999998</v>
      </c>
      <c r="F1427">
        <v>55.336799999999997</v>
      </c>
      <c r="G1427">
        <v>0</v>
      </c>
      <c r="H1427">
        <v>39.333500000000001</v>
      </c>
      <c r="I1427">
        <v>0</v>
      </c>
      <c r="J1427">
        <v>1.2343499999999999E-3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162</v>
      </c>
      <c r="B1428">
        <v>751.89599999999996</v>
      </c>
      <c r="C1428">
        <v>751.08299999999997</v>
      </c>
      <c r="D1428">
        <v>751.04499999999996</v>
      </c>
      <c r="E1428">
        <v>749.52700000000004</v>
      </c>
      <c r="F1428">
        <v>54.084400000000002</v>
      </c>
      <c r="G1428">
        <v>0</v>
      </c>
      <c r="H1428">
        <v>39.518300000000004</v>
      </c>
      <c r="I1428">
        <v>0</v>
      </c>
      <c r="J1428">
        <v>1.51745E-3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162</v>
      </c>
      <c r="B1429">
        <v>754.47400000000005</v>
      </c>
      <c r="C1429">
        <v>753.58600000000001</v>
      </c>
      <c r="D1429">
        <v>753.54499999999996</v>
      </c>
      <c r="E1429">
        <v>752.01499999999999</v>
      </c>
      <c r="F1429">
        <v>53.856400000000001</v>
      </c>
      <c r="G1429">
        <v>0</v>
      </c>
      <c r="H1429">
        <v>39.145400000000002</v>
      </c>
      <c r="I1429">
        <v>0</v>
      </c>
      <c r="J1429">
        <v>1.26322E-3</v>
      </c>
      <c r="K1429">
        <v>0.995116</v>
      </c>
      <c r="L1429">
        <v>0</v>
      </c>
      <c r="M1429" t="s">
        <v>43</v>
      </c>
    </row>
    <row r="1430" spans="1:13" x14ac:dyDescent="0.25">
      <c r="A1430" t="s">
        <v>162</v>
      </c>
      <c r="B1430">
        <v>759.91399999999999</v>
      </c>
      <c r="C1430">
        <v>759.12199999999996</v>
      </c>
      <c r="D1430">
        <v>759.08100000000002</v>
      </c>
      <c r="E1430">
        <v>757.51800000000003</v>
      </c>
      <c r="F1430">
        <v>53.950600000000001</v>
      </c>
      <c r="G1430">
        <v>0</v>
      </c>
      <c r="H1430">
        <v>38.4572</v>
      </c>
      <c r="I1430">
        <v>0</v>
      </c>
      <c r="J1430">
        <v>1.26589E-3</v>
      </c>
      <c r="K1430">
        <v>0.99511300000000003</v>
      </c>
      <c r="L1430">
        <v>0</v>
      </c>
      <c r="M1430" t="s">
        <v>43</v>
      </c>
    </row>
    <row r="1431" spans="1:13" x14ac:dyDescent="0.25">
      <c r="A1431" t="s">
        <v>162</v>
      </c>
      <c r="B1431">
        <v>754.221</v>
      </c>
      <c r="C1431">
        <v>753.43600000000004</v>
      </c>
      <c r="D1431">
        <v>753.39400000000001</v>
      </c>
      <c r="E1431">
        <v>751.875</v>
      </c>
      <c r="F1431">
        <v>53.873800000000003</v>
      </c>
      <c r="G1431">
        <v>0</v>
      </c>
      <c r="H1431">
        <v>39.329799999999999</v>
      </c>
      <c r="I1431">
        <v>0</v>
      </c>
      <c r="J1431">
        <v>1.3371699999999999E-3</v>
      </c>
      <c r="K1431">
        <v>0.995116</v>
      </c>
      <c r="L1431">
        <v>0</v>
      </c>
      <c r="M1431" t="s">
        <v>43</v>
      </c>
    </row>
    <row r="1432" spans="1:13" x14ac:dyDescent="0.25">
      <c r="A1432" t="s">
        <v>162</v>
      </c>
      <c r="B1432">
        <v>754.17100000000005</v>
      </c>
      <c r="C1432">
        <v>753.303</v>
      </c>
      <c r="D1432">
        <v>753.26499999999999</v>
      </c>
      <c r="E1432">
        <v>751.74800000000005</v>
      </c>
      <c r="F1432">
        <v>54.046599999999998</v>
      </c>
      <c r="G1432">
        <v>0</v>
      </c>
      <c r="H1432">
        <v>39.642699999999998</v>
      </c>
      <c r="I1432">
        <v>0</v>
      </c>
      <c r="J1432">
        <v>1.2561E-3</v>
      </c>
      <c r="K1432">
        <v>0.995116</v>
      </c>
      <c r="L1432">
        <v>0</v>
      </c>
      <c r="M1432" t="s">
        <v>43</v>
      </c>
    </row>
    <row r="1433" spans="1:13" x14ac:dyDescent="0.25">
      <c r="A1433" t="s">
        <v>162</v>
      </c>
      <c r="B1433">
        <v>756.79</v>
      </c>
      <c r="C1433">
        <v>756.00300000000004</v>
      </c>
      <c r="D1433">
        <v>755.96199999999999</v>
      </c>
      <c r="E1433">
        <v>754.428</v>
      </c>
      <c r="F1433">
        <v>55.435299999999998</v>
      </c>
      <c r="G1433">
        <v>0</v>
      </c>
      <c r="H1433">
        <v>39.597999999999999</v>
      </c>
      <c r="I1433">
        <v>0</v>
      </c>
      <c r="J1433">
        <v>1.30558E-3</v>
      </c>
      <c r="K1433">
        <v>0.995116</v>
      </c>
      <c r="L1433">
        <v>0</v>
      </c>
      <c r="M1433" t="s">
        <v>43</v>
      </c>
    </row>
    <row r="1434" spans="1:13" x14ac:dyDescent="0.25">
      <c r="A1434" t="s">
        <v>162</v>
      </c>
      <c r="B1434">
        <v>757.53200000000004</v>
      </c>
      <c r="C1434">
        <v>756.64800000000002</v>
      </c>
      <c r="D1434">
        <v>756.61</v>
      </c>
      <c r="E1434">
        <v>755.07100000000003</v>
      </c>
      <c r="F1434">
        <v>53.883899999999997</v>
      </c>
      <c r="G1434">
        <v>0</v>
      </c>
      <c r="H1434">
        <v>39.158900000000003</v>
      </c>
      <c r="I1434">
        <v>0</v>
      </c>
      <c r="J1434">
        <v>1.23924E-3</v>
      </c>
      <c r="K1434">
        <v>0.99511499999999997</v>
      </c>
      <c r="L1434">
        <v>0</v>
      </c>
      <c r="M1434" t="s">
        <v>43</v>
      </c>
    </row>
    <row r="1435" spans="1:13" x14ac:dyDescent="0.25">
      <c r="A1435" t="s">
        <v>162</v>
      </c>
      <c r="B1435">
        <v>756.20500000000004</v>
      </c>
      <c r="C1435">
        <v>755.404</v>
      </c>
      <c r="D1435">
        <v>755.36400000000003</v>
      </c>
      <c r="E1435">
        <v>753.851</v>
      </c>
      <c r="F1435">
        <v>53.915599999999998</v>
      </c>
      <c r="G1435">
        <v>0</v>
      </c>
      <c r="H1435">
        <v>39.485500000000002</v>
      </c>
      <c r="I1435">
        <v>0</v>
      </c>
      <c r="J1435">
        <v>1.2699899999999999E-3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162</v>
      </c>
      <c r="B1436">
        <v>761.68700000000001</v>
      </c>
      <c r="C1436">
        <v>760.88699999999994</v>
      </c>
      <c r="D1436">
        <v>760.84699999999998</v>
      </c>
      <c r="E1436">
        <v>759.28499999999997</v>
      </c>
      <c r="F1436">
        <v>55.472299999999997</v>
      </c>
      <c r="G1436">
        <v>0</v>
      </c>
      <c r="H1436">
        <v>38.5991</v>
      </c>
      <c r="I1436">
        <v>0</v>
      </c>
      <c r="J1436">
        <v>1.23869E-3</v>
      </c>
      <c r="K1436">
        <v>0.995116</v>
      </c>
      <c r="L1436">
        <v>0</v>
      </c>
      <c r="M1436" t="s">
        <v>43</v>
      </c>
    </row>
    <row r="1437" spans="1:13" x14ac:dyDescent="0.25">
      <c r="A1437" t="s">
        <v>162</v>
      </c>
      <c r="B1437">
        <v>757.49300000000005</v>
      </c>
      <c r="C1437">
        <v>756.70600000000002</v>
      </c>
      <c r="D1437">
        <v>756.66399999999999</v>
      </c>
      <c r="E1437">
        <v>755.14300000000003</v>
      </c>
      <c r="F1437">
        <v>53.9679</v>
      </c>
      <c r="G1437">
        <v>0</v>
      </c>
      <c r="H1437">
        <v>39.339799999999997</v>
      </c>
      <c r="I1437">
        <v>0</v>
      </c>
      <c r="J1437">
        <v>1.23015E-3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162</v>
      </c>
      <c r="B1438">
        <v>759.65599999999995</v>
      </c>
      <c r="C1438">
        <v>758.87800000000004</v>
      </c>
      <c r="D1438">
        <v>758.83799999999997</v>
      </c>
      <c r="E1438">
        <v>757.322</v>
      </c>
      <c r="F1438">
        <v>53.861400000000003</v>
      </c>
      <c r="G1438">
        <v>0</v>
      </c>
      <c r="H1438">
        <v>39.630600000000001</v>
      </c>
      <c r="I1438">
        <v>0</v>
      </c>
      <c r="J1438">
        <v>1.2388E-3</v>
      </c>
      <c r="K1438">
        <v>0.995116</v>
      </c>
      <c r="L1438">
        <v>0</v>
      </c>
      <c r="M1438" t="s">
        <v>43</v>
      </c>
    </row>
    <row r="1439" spans="1:13" x14ac:dyDescent="0.25">
      <c r="A1439" t="s">
        <v>162</v>
      </c>
      <c r="B1439">
        <v>758.66399999999999</v>
      </c>
      <c r="C1439">
        <v>757.69100000000003</v>
      </c>
      <c r="D1439">
        <v>757.65200000000004</v>
      </c>
      <c r="E1439">
        <v>756.12400000000002</v>
      </c>
      <c r="F1439">
        <v>55.813600000000001</v>
      </c>
      <c r="G1439">
        <v>0</v>
      </c>
      <c r="H1439">
        <v>38.918199999999999</v>
      </c>
      <c r="I1439">
        <v>0</v>
      </c>
      <c r="J1439">
        <v>1.2511600000000001E-3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162</v>
      </c>
      <c r="B1440">
        <v>759.11400000000003</v>
      </c>
      <c r="C1440">
        <v>758.33199999999999</v>
      </c>
      <c r="D1440">
        <v>758.29200000000003</v>
      </c>
      <c r="E1440">
        <v>756.73699999999997</v>
      </c>
      <c r="F1440">
        <v>54.048900000000003</v>
      </c>
      <c r="G1440">
        <v>0</v>
      </c>
      <c r="H1440">
        <v>38.723500000000001</v>
      </c>
      <c r="I1440">
        <v>0</v>
      </c>
      <c r="J1440">
        <v>1.2788400000000001E-3</v>
      </c>
      <c r="K1440">
        <v>0.995116</v>
      </c>
      <c r="L1440">
        <v>0</v>
      </c>
      <c r="M1440" t="s">
        <v>43</v>
      </c>
    </row>
    <row r="1441" spans="1:25" x14ac:dyDescent="0.25">
      <c r="A1441" t="s">
        <v>162</v>
      </c>
      <c r="B1441">
        <v>757.40499999999997</v>
      </c>
      <c r="C1441">
        <v>756.58799999999997</v>
      </c>
      <c r="D1441">
        <v>756.54399999999998</v>
      </c>
      <c r="E1441">
        <v>755.005</v>
      </c>
      <c r="F1441">
        <v>53.948999999999998</v>
      </c>
      <c r="G1441">
        <v>0</v>
      </c>
      <c r="H1441">
        <v>39.314399999999999</v>
      </c>
      <c r="I1441">
        <v>0</v>
      </c>
      <c r="J1441">
        <v>1.2762800000000001E-3</v>
      </c>
      <c r="K1441">
        <v>0.99511300000000003</v>
      </c>
      <c r="L1441">
        <v>0</v>
      </c>
      <c r="M1441" t="s">
        <v>43</v>
      </c>
    </row>
    <row r="1442" spans="1:25" x14ac:dyDescent="0.25">
      <c r="A1442" t="s">
        <v>162</v>
      </c>
      <c r="B1442">
        <v>758.86699999999996</v>
      </c>
      <c r="C1442">
        <v>757.99599999999998</v>
      </c>
      <c r="D1442">
        <v>757.95299999999997</v>
      </c>
      <c r="E1442">
        <v>756.41899999999998</v>
      </c>
      <c r="F1442">
        <v>53.870899999999999</v>
      </c>
      <c r="G1442">
        <v>0</v>
      </c>
      <c r="H1442">
        <v>39.421500000000002</v>
      </c>
      <c r="I1442">
        <v>0</v>
      </c>
      <c r="J1442">
        <v>1.2303500000000001E-3</v>
      </c>
      <c r="K1442">
        <v>0.99511499999999997</v>
      </c>
      <c r="L1442">
        <v>0</v>
      </c>
      <c r="M1442" t="s">
        <v>43</v>
      </c>
    </row>
    <row r="1443" spans="1:25" x14ac:dyDescent="0.25">
      <c r="A1443" t="s">
        <v>162</v>
      </c>
      <c r="B1443">
        <v>757.28599999999994</v>
      </c>
      <c r="C1443">
        <v>756.37699999999995</v>
      </c>
      <c r="D1443">
        <v>756.34</v>
      </c>
      <c r="E1443">
        <v>754.80499999999995</v>
      </c>
      <c r="F1443">
        <v>53.880200000000002</v>
      </c>
      <c r="G1443">
        <v>0</v>
      </c>
      <c r="H1443">
        <v>39.126199999999997</v>
      </c>
      <c r="I1443">
        <v>0</v>
      </c>
      <c r="J1443">
        <v>1.2793100000000001E-3</v>
      </c>
      <c r="K1443">
        <v>0.99511300000000003</v>
      </c>
      <c r="L1443">
        <v>0</v>
      </c>
      <c r="M1443" t="s">
        <v>43</v>
      </c>
    </row>
    <row r="1444" spans="1:25" x14ac:dyDescent="0.25">
      <c r="A1444" t="s">
        <v>162</v>
      </c>
      <c r="B1444">
        <v>756.81200000000001</v>
      </c>
      <c r="C1444">
        <v>756.08</v>
      </c>
      <c r="D1444">
        <v>756.04</v>
      </c>
      <c r="E1444">
        <v>754.51700000000005</v>
      </c>
      <c r="F1444">
        <v>53.936700000000002</v>
      </c>
      <c r="G1444">
        <v>0</v>
      </c>
      <c r="H1444">
        <v>39.5227</v>
      </c>
      <c r="I1444">
        <v>0</v>
      </c>
      <c r="J1444">
        <v>1.2427499999999999E-3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162</v>
      </c>
      <c r="B1445">
        <v>756.67700000000002</v>
      </c>
      <c r="C1445">
        <v>755.84900000000005</v>
      </c>
      <c r="D1445">
        <v>755.81100000000004</v>
      </c>
      <c r="E1445">
        <v>754.28300000000002</v>
      </c>
      <c r="F1445">
        <v>54.094200000000001</v>
      </c>
      <c r="G1445">
        <v>0</v>
      </c>
      <c r="H1445">
        <v>39.078400000000002</v>
      </c>
      <c r="I1445">
        <v>0</v>
      </c>
      <c r="J1445">
        <v>1.23021E-3</v>
      </c>
      <c r="K1445">
        <v>0.995116</v>
      </c>
      <c r="L1445">
        <v>0</v>
      </c>
      <c r="M1445" t="s">
        <v>43</v>
      </c>
    </row>
    <row r="1446" spans="1:25" x14ac:dyDescent="0.25">
      <c r="A1446" t="s">
        <v>162</v>
      </c>
      <c r="B1446">
        <v>756.94799999999998</v>
      </c>
      <c r="C1446">
        <v>756.12400000000002</v>
      </c>
      <c r="D1446">
        <v>756.08299999999997</v>
      </c>
      <c r="E1446">
        <v>754.55700000000002</v>
      </c>
      <c r="F1446">
        <v>55.310400000000001</v>
      </c>
      <c r="G1446">
        <v>0</v>
      </c>
      <c r="H1446">
        <v>39.529600000000002</v>
      </c>
      <c r="I1446">
        <v>0</v>
      </c>
      <c r="J1446">
        <v>1.23529E-3</v>
      </c>
      <c r="K1446">
        <v>0.99511499999999997</v>
      </c>
      <c r="L1446">
        <v>0</v>
      </c>
      <c r="M1446" t="s">
        <v>43</v>
      </c>
    </row>
    <row r="1447" spans="1:25" x14ac:dyDescent="0.25">
      <c r="A1447" t="s">
        <v>162</v>
      </c>
      <c r="B1447">
        <v>758.38300000000004</v>
      </c>
      <c r="C1447">
        <v>757.59400000000005</v>
      </c>
      <c r="D1447">
        <v>757.55200000000002</v>
      </c>
      <c r="E1447">
        <v>756.00400000000002</v>
      </c>
      <c r="F1447">
        <v>53.975099999999998</v>
      </c>
      <c r="G1447">
        <v>0</v>
      </c>
      <c r="H1447">
        <v>39.169800000000002</v>
      </c>
      <c r="I1447">
        <v>0</v>
      </c>
      <c r="J1447">
        <v>1.2562599999999999E-3</v>
      </c>
      <c r="K1447">
        <v>0.99509899999999996</v>
      </c>
      <c r="L1447">
        <v>0</v>
      </c>
      <c r="M1447" t="s">
        <v>43</v>
      </c>
    </row>
    <row r="1448" spans="1:25" x14ac:dyDescent="0.25">
      <c r="A1448" t="s">
        <v>162</v>
      </c>
      <c r="B1448">
        <v>759.51599999999996</v>
      </c>
      <c r="C1448">
        <v>758.64</v>
      </c>
      <c r="D1448">
        <v>758.59699999999998</v>
      </c>
      <c r="E1448">
        <v>757.03899999999999</v>
      </c>
      <c r="F1448">
        <v>53.918999999999997</v>
      </c>
      <c r="G1448">
        <v>0</v>
      </c>
      <c r="H1448">
        <v>39.301299999999998</v>
      </c>
      <c r="I1448">
        <v>0</v>
      </c>
      <c r="J1448">
        <v>1.37057E-3</v>
      </c>
      <c r="K1448">
        <v>0.995116</v>
      </c>
      <c r="L1448">
        <v>0</v>
      </c>
      <c r="M1448" t="s">
        <v>43</v>
      </c>
    </row>
    <row r="1449" spans="1:25" x14ac:dyDescent="0.25">
      <c r="A1449" t="s">
        <v>162</v>
      </c>
      <c r="B1449">
        <v>754.91200000000003</v>
      </c>
      <c r="C1449">
        <v>754.09299999999996</v>
      </c>
      <c r="D1449">
        <v>754.05399999999997</v>
      </c>
      <c r="E1449">
        <v>752.53899999999999</v>
      </c>
      <c r="F1449">
        <v>54.1282</v>
      </c>
      <c r="G1449">
        <v>0</v>
      </c>
      <c r="H1449">
        <v>39.06</v>
      </c>
      <c r="I1449">
        <v>0</v>
      </c>
      <c r="J1449">
        <v>1.2622899999999999E-3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162</v>
      </c>
      <c r="B1450">
        <v>757.505</v>
      </c>
      <c r="C1450">
        <v>756.625</v>
      </c>
      <c r="D1450">
        <v>756.58500000000004</v>
      </c>
      <c r="E1450">
        <v>755.06</v>
      </c>
      <c r="F1450">
        <v>53.892299999999999</v>
      </c>
      <c r="G1450">
        <v>0</v>
      </c>
      <c r="H1450">
        <v>39.485999999999997</v>
      </c>
      <c r="I1450">
        <v>0</v>
      </c>
      <c r="J1450">
        <v>1.2488200000000001E-3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162</v>
      </c>
      <c r="B1451">
        <v>753.25800000000004</v>
      </c>
      <c r="C1451">
        <v>752.47699999999998</v>
      </c>
      <c r="D1451">
        <v>752.43600000000004</v>
      </c>
      <c r="E1451">
        <v>750.90599999999995</v>
      </c>
      <c r="F1451">
        <v>53.941200000000002</v>
      </c>
      <c r="G1451">
        <v>0</v>
      </c>
      <c r="H1451">
        <v>39.378900000000002</v>
      </c>
      <c r="I1451">
        <v>0</v>
      </c>
      <c r="J1451">
        <v>1.23869E-3</v>
      </c>
      <c r="K1451">
        <v>0.99511400000000005</v>
      </c>
      <c r="L1451">
        <v>0</v>
      </c>
      <c r="M1451" t="s">
        <v>43</v>
      </c>
    </row>
    <row r="1452" spans="1:25" x14ac:dyDescent="0.25">
      <c r="A1452" t="s">
        <v>162</v>
      </c>
      <c r="B1452">
        <v>752.94799999999998</v>
      </c>
      <c r="C1452">
        <v>752.16800000000001</v>
      </c>
      <c r="D1452">
        <v>752.12900000000002</v>
      </c>
      <c r="E1452">
        <v>750.60699999999997</v>
      </c>
      <c r="F1452">
        <v>53.923900000000003</v>
      </c>
      <c r="G1452">
        <v>0</v>
      </c>
      <c r="H1452">
        <v>39.4343</v>
      </c>
      <c r="I1452">
        <v>0</v>
      </c>
      <c r="J1452">
        <v>1.2514E-3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162</v>
      </c>
      <c r="B1453">
        <v>754.40800000000002</v>
      </c>
      <c r="C1453">
        <v>753.50699999999995</v>
      </c>
      <c r="D1453">
        <v>753.46799999999996</v>
      </c>
      <c r="E1453">
        <v>751.976</v>
      </c>
      <c r="F1453">
        <v>55.220100000000002</v>
      </c>
      <c r="G1453">
        <v>0</v>
      </c>
      <c r="H1453">
        <v>40.141599999999997</v>
      </c>
      <c r="I1453">
        <v>0</v>
      </c>
      <c r="J1453">
        <v>1.2741E-3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162</v>
      </c>
      <c r="B1454">
        <v>759.24900000000002</v>
      </c>
      <c r="C1454">
        <v>758.46</v>
      </c>
      <c r="D1454">
        <v>758.41899999999998</v>
      </c>
      <c r="E1454">
        <v>756.88599999999997</v>
      </c>
      <c r="F1454">
        <v>54.948700000000002</v>
      </c>
      <c r="G1454">
        <v>0</v>
      </c>
      <c r="H1454">
        <v>39.006700000000002</v>
      </c>
      <c r="I1454">
        <v>0</v>
      </c>
      <c r="J1454">
        <v>1.2348299999999999E-3</v>
      </c>
      <c r="K1454">
        <v>0.995116</v>
      </c>
      <c r="L1454">
        <v>0</v>
      </c>
      <c r="M1454" t="s">
        <v>43</v>
      </c>
    </row>
    <row r="1455" spans="1:25" x14ac:dyDescent="0.25">
      <c r="A1455" t="s">
        <v>162</v>
      </c>
      <c r="B1455">
        <v>762.68899999999996</v>
      </c>
      <c r="C1455">
        <v>761.77800000000002</v>
      </c>
      <c r="D1455">
        <v>761.73599999999999</v>
      </c>
      <c r="E1455">
        <v>760.20100000000002</v>
      </c>
      <c r="F1455">
        <v>53.918700000000001</v>
      </c>
      <c r="G1455">
        <v>0</v>
      </c>
      <c r="H1455">
        <v>39.097900000000003</v>
      </c>
      <c r="I1455">
        <v>0</v>
      </c>
      <c r="J1455">
        <v>1.5075500000000001E-3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162</v>
      </c>
      <c r="B1456">
        <v>759.38599999999997</v>
      </c>
      <c r="C1456">
        <v>758.58199999999999</v>
      </c>
      <c r="D1456">
        <v>758.53899999999999</v>
      </c>
      <c r="E1456">
        <v>756.98699999999997</v>
      </c>
      <c r="F1456">
        <v>54.030200000000001</v>
      </c>
      <c r="G1456">
        <v>0</v>
      </c>
      <c r="H1456">
        <v>39.190800000000003</v>
      </c>
      <c r="I1456">
        <v>0</v>
      </c>
      <c r="J1456">
        <v>1.23051E-3</v>
      </c>
      <c r="K1456">
        <v>0.99511400000000005</v>
      </c>
      <c r="L1456">
        <v>0</v>
      </c>
      <c r="M1456" t="s">
        <v>43</v>
      </c>
      <c r="R1456">
        <f>AVERAGE(B1407:B1456)</f>
        <v>757.28264000000013</v>
      </c>
      <c r="S1456">
        <f>AVERAGE(C1407:C1456)</f>
        <v>756.45161999999982</v>
      </c>
      <c r="U1456">
        <f>_xlfn.VAR.P(B1407:B1456)</f>
        <v>5.2853484703999758</v>
      </c>
      <c r="V1456">
        <f>_xlfn.VAR.P(C1407:C1456)</f>
        <v>5.2728405955999813</v>
      </c>
      <c r="X1456">
        <f>1.96*SQRT(U1456)/50</f>
        <v>9.0120352160626957E-2</v>
      </c>
      <c r="Y1456">
        <f>1.96*SQRT(V1456)/50</f>
        <v>9.0013653257840595E-2</v>
      </c>
    </row>
    <row r="1457" spans="1:15" x14ac:dyDescent="0.25">
      <c r="A1457" t="s">
        <v>163</v>
      </c>
      <c r="B1457">
        <v>37990.400999999998</v>
      </c>
      <c r="C1457" t="s">
        <v>37</v>
      </c>
    </row>
    <row r="1458" spans="1:15" x14ac:dyDescent="0.25">
      <c r="A1458" t="s">
        <v>164</v>
      </c>
      <c r="B1458">
        <v>960.52</v>
      </c>
      <c r="C1458">
        <v>911.86</v>
      </c>
      <c r="D1458">
        <v>911.81700000000001</v>
      </c>
      <c r="E1458">
        <v>910.19399999999996</v>
      </c>
      <c r="F1458">
        <v>53.8782</v>
      </c>
      <c r="G1458">
        <v>175.71199999999999</v>
      </c>
      <c r="H1458">
        <v>60.340200000000003</v>
      </c>
      <c r="I1458">
        <v>32.554699999999997</v>
      </c>
      <c r="J1458">
        <v>59.010800000000003</v>
      </c>
      <c r="K1458">
        <v>664.54200000000003</v>
      </c>
      <c r="L1458">
        <v>1.24815E-3</v>
      </c>
      <c r="M1458">
        <v>0.99511499999999997</v>
      </c>
      <c r="N1458">
        <v>0</v>
      </c>
      <c r="O1458" t="s">
        <v>43</v>
      </c>
    </row>
    <row r="1459" spans="1:15" x14ac:dyDescent="0.25">
      <c r="A1459" t="s">
        <v>164</v>
      </c>
      <c r="B1459">
        <v>968.74800000000005</v>
      </c>
      <c r="C1459">
        <v>916.38699999999994</v>
      </c>
      <c r="D1459">
        <v>916.33799999999997</v>
      </c>
      <c r="E1459">
        <v>914.80799999999999</v>
      </c>
      <c r="F1459">
        <v>54.051699999999997</v>
      </c>
      <c r="G1459">
        <v>177.72399999999999</v>
      </c>
      <c r="H1459">
        <v>60.698500000000003</v>
      </c>
      <c r="I1459">
        <v>33.043100000000003</v>
      </c>
      <c r="J1459">
        <v>60.0413</v>
      </c>
      <c r="K1459">
        <v>666.76800000000003</v>
      </c>
      <c r="L1459">
        <v>1.2301E-3</v>
      </c>
      <c r="M1459">
        <v>0.99511400000000005</v>
      </c>
      <c r="N1459">
        <v>0</v>
      </c>
      <c r="O1459" t="s">
        <v>43</v>
      </c>
    </row>
    <row r="1460" spans="1:15" x14ac:dyDescent="0.25">
      <c r="A1460" t="s">
        <v>164</v>
      </c>
      <c r="B1460">
        <v>963.85</v>
      </c>
      <c r="C1460">
        <v>914.56500000000005</v>
      </c>
      <c r="D1460">
        <v>914.52200000000005</v>
      </c>
      <c r="E1460">
        <v>913.01800000000003</v>
      </c>
      <c r="F1460">
        <v>54.055199999999999</v>
      </c>
      <c r="G1460">
        <v>178.03399999999999</v>
      </c>
      <c r="H1460">
        <v>60.742800000000003</v>
      </c>
      <c r="I1460">
        <v>33.150599999999997</v>
      </c>
      <c r="J1460">
        <v>60.199599999999997</v>
      </c>
      <c r="K1460">
        <v>664.827</v>
      </c>
      <c r="L1460">
        <v>1.2332000000000001E-3</v>
      </c>
      <c r="M1460">
        <v>0.99511499999999997</v>
      </c>
      <c r="N1460">
        <v>0</v>
      </c>
      <c r="O1460" t="s">
        <v>43</v>
      </c>
    </row>
    <row r="1461" spans="1:15" x14ac:dyDescent="0.25">
      <c r="A1461" t="s">
        <v>164</v>
      </c>
      <c r="B1461">
        <v>961.303</v>
      </c>
      <c r="C1461">
        <v>911.54</v>
      </c>
      <c r="D1461">
        <v>911.49900000000002</v>
      </c>
      <c r="E1461">
        <v>909.99599999999998</v>
      </c>
      <c r="F1461">
        <v>53.779400000000003</v>
      </c>
      <c r="G1461">
        <v>176.804</v>
      </c>
      <c r="H1461">
        <v>60.5411</v>
      </c>
      <c r="I1461">
        <v>32.856400000000001</v>
      </c>
      <c r="J1461">
        <v>59.443100000000001</v>
      </c>
      <c r="K1461">
        <v>663.245</v>
      </c>
      <c r="L1461">
        <v>1.2897E-3</v>
      </c>
      <c r="M1461">
        <v>0.995116</v>
      </c>
      <c r="N1461">
        <v>0</v>
      </c>
      <c r="O1461" t="s">
        <v>43</v>
      </c>
    </row>
    <row r="1462" spans="1:15" x14ac:dyDescent="0.25">
      <c r="A1462" t="s">
        <v>164</v>
      </c>
      <c r="B1462">
        <v>971.346</v>
      </c>
      <c r="C1462">
        <v>918.245</v>
      </c>
      <c r="D1462">
        <v>918.20100000000002</v>
      </c>
      <c r="E1462">
        <v>916.678</v>
      </c>
      <c r="F1462">
        <v>53.857199999999999</v>
      </c>
      <c r="G1462">
        <v>178.81299999999999</v>
      </c>
      <c r="H1462">
        <v>60.761099999999999</v>
      </c>
      <c r="I1462">
        <v>33.140099999999997</v>
      </c>
      <c r="J1462">
        <v>60.920999999999999</v>
      </c>
      <c r="K1462">
        <v>667.77099999999996</v>
      </c>
      <c r="L1462">
        <v>1.23324E-3</v>
      </c>
      <c r="M1462">
        <v>0.995116</v>
      </c>
      <c r="N1462">
        <v>0</v>
      </c>
      <c r="O1462" t="s">
        <v>43</v>
      </c>
    </row>
    <row r="1463" spans="1:15" x14ac:dyDescent="0.25">
      <c r="A1463" t="s">
        <v>164</v>
      </c>
      <c r="B1463">
        <v>966.78099999999995</v>
      </c>
      <c r="C1463">
        <v>915.57100000000003</v>
      </c>
      <c r="D1463">
        <v>915.53099999999995</v>
      </c>
      <c r="E1463">
        <v>914.04200000000003</v>
      </c>
      <c r="F1463">
        <v>55.851700000000001</v>
      </c>
      <c r="G1463">
        <v>177.554</v>
      </c>
      <c r="H1463">
        <v>60.651299999999999</v>
      </c>
      <c r="I1463">
        <v>32.808599999999998</v>
      </c>
      <c r="J1463">
        <v>60.058500000000002</v>
      </c>
      <c r="K1463">
        <v>664.51099999999997</v>
      </c>
      <c r="L1463">
        <v>1.24368E-3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164</v>
      </c>
      <c r="B1464">
        <v>966.90899999999999</v>
      </c>
      <c r="C1464">
        <v>916.18100000000004</v>
      </c>
      <c r="D1464">
        <v>916.14099999999996</v>
      </c>
      <c r="E1464">
        <v>914.65</v>
      </c>
      <c r="F1464">
        <v>54.923699999999997</v>
      </c>
      <c r="G1464">
        <v>178.571</v>
      </c>
      <c r="H1464">
        <v>60.555999999999997</v>
      </c>
      <c r="I1464">
        <v>33.4861</v>
      </c>
      <c r="J1464">
        <v>60.465499999999999</v>
      </c>
      <c r="K1464">
        <v>665.03899999999999</v>
      </c>
      <c r="L1464">
        <v>1.2600700000000001E-3</v>
      </c>
      <c r="M1464">
        <v>0.99511499999999997</v>
      </c>
      <c r="N1464">
        <v>0</v>
      </c>
      <c r="O1464" t="s">
        <v>43</v>
      </c>
    </row>
    <row r="1465" spans="1:15" x14ac:dyDescent="0.25">
      <c r="A1465" t="s">
        <v>164</v>
      </c>
      <c r="B1465">
        <v>962.76800000000003</v>
      </c>
      <c r="C1465">
        <v>913.94399999999996</v>
      </c>
      <c r="D1465">
        <v>913.90300000000002</v>
      </c>
      <c r="E1465">
        <v>912.39200000000005</v>
      </c>
      <c r="F1465">
        <v>55.727600000000002</v>
      </c>
      <c r="G1465">
        <v>176.65700000000001</v>
      </c>
      <c r="H1465">
        <v>60.526699999999998</v>
      </c>
      <c r="I1465">
        <v>32.660299999999999</v>
      </c>
      <c r="J1465">
        <v>59.444600000000001</v>
      </c>
      <c r="K1465">
        <v>663.79300000000001</v>
      </c>
      <c r="L1465">
        <v>1.23175E-3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164</v>
      </c>
      <c r="B1466">
        <v>961.78700000000003</v>
      </c>
      <c r="C1466">
        <v>911.80700000000002</v>
      </c>
      <c r="D1466">
        <v>911.76400000000001</v>
      </c>
      <c r="E1466">
        <v>910.25099999999998</v>
      </c>
      <c r="F1466">
        <v>54.828400000000002</v>
      </c>
      <c r="G1466">
        <v>176.63300000000001</v>
      </c>
      <c r="H1466">
        <v>60.5471</v>
      </c>
      <c r="I1466">
        <v>32.714700000000001</v>
      </c>
      <c r="J1466">
        <v>59.389299999999999</v>
      </c>
      <c r="K1466">
        <v>662.71400000000006</v>
      </c>
      <c r="L1466">
        <v>1.2611199999999999E-3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164</v>
      </c>
      <c r="B1467">
        <v>963.11400000000003</v>
      </c>
      <c r="C1467">
        <v>913.19200000000001</v>
      </c>
      <c r="D1467">
        <v>913.14599999999996</v>
      </c>
      <c r="E1467">
        <v>911.62400000000002</v>
      </c>
      <c r="F1467">
        <v>53.908799999999999</v>
      </c>
      <c r="G1467">
        <v>177.17</v>
      </c>
      <c r="H1467">
        <v>60.5488</v>
      </c>
      <c r="I1467">
        <v>33.002099999999999</v>
      </c>
      <c r="J1467">
        <v>59.623800000000003</v>
      </c>
      <c r="K1467">
        <v>664.38400000000001</v>
      </c>
      <c r="L1467">
        <v>1.2336000000000001E-3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164</v>
      </c>
      <c r="B1468">
        <v>961.70600000000002</v>
      </c>
      <c r="C1468">
        <v>912.54399999999998</v>
      </c>
      <c r="D1468">
        <v>912.5</v>
      </c>
      <c r="E1468">
        <v>910.95699999999999</v>
      </c>
      <c r="F1468">
        <v>53.960099999999997</v>
      </c>
      <c r="G1468">
        <v>175.80099999999999</v>
      </c>
      <c r="H1468">
        <v>60.430399999999999</v>
      </c>
      <c r="I1468">
        <v>32.4</v>
      </c>
      <c r="J1468">
        <v>59.103499999999997</v>
      </c>
      <c r="K1468">
        <v>664.98800000000006</v>
      </c>
      <c r="L1468">
        <v>1.2467299999999999E-3</v>
      </c>
      <c r="M1468">
        <v>0.99511499999999997</v>
      </c>
      <c r="N1468">
        <v>0</v>
      </c>
      <c r="O1468" t="s">
        <v>43</v>
      </c>
    </row>
    <row r="1469" spans="1:15" x14ac:dyDescent="0.25">
      <c r="A1469" t="s">
        <v>164</v>
      </c>
      <c r="B1469">
        <v>966.26</v>
      </c>
      <c r="C1469">
        <v>917.11500000000001</v>
      </c>
      <c r="D1469">
        <v>917.07299999999998</v>
      </c>
      <c r="E1469">
        <v>915.56399999999996</v>
      </c>
      <c r="F1469">
        <v>55.709000000000003</v>
      </c>
      <c r="G1469">
        <v>177.839</v>
      </c>
      <c r="H1469">
        <v>60.405000000000001</v>
      </c>
      <c r="I1469">
        <v>32.831000000000003</v>
      </c>
      <c r="J1469">
        <v>60.672499999999999</v>
      </c>
      <c r="K1469">
        <v>665.87300000000005</v>
      </c>
      <c r="L1469">
        <v>1.23014E-3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164</v>
      </c>
      <c r="B1470">
        <v>960.46900000000005</v>
      </c>
      <c r="C1470">
        <v>911.39700000000005</v>
      </c>
      <c r="D1470">
        <v>911.35299999999995</v>
      </c>
      <c r="E1470">
        <v>909.86199999999997</v>
      </c>
      <c r="F1470">
        <v>54.037599999999998</v>
      </c>
      <c r="G1470">
        <v>176.892</v>
      </c>
      <c r="H1470">
        <v>60.843200000000003</v>
      </c>
      <c r="I1470">
        <v>32.701900000000002</v>
      </c>
      <c r="J1470">
        <v>59.356900000000003</v>
      </c>
      <c r="K1470">
        <v>662.8</v>
      </c>
      <c r="L1470">
        <v>1.5058300000000001E-3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164</v>
      </c>
      <c r="B1471">
        <v>967.80600000000004</v>
      </c>
      <c r="C1471">
        <v>918.86699999999996</v>
      </c>
      <c r="D1471">
        <v>918.82600000000002</v>
      </c>
      <c r="E1471">
        <v>917.33199999999999</v>
      </c>
      <c r="F1471">
        <v>55.584200000000003</v>
      </c>
      <c r="G1471">
        <v>179.458</v>
      </c>
      <c r="H1471">
        <v>60.773000000000003</v>
      </c>
      <c r="I1471">
        <v>33.370600000000003</v>
      </c>
      <c r="J1471">
        <v>61.394199999999998</v>
      </c>
      <c r="K1471">
        <v>666.18399999999997</v>
      </c>
      <c r="L1471">
        <v>1.24759E-3</v>
      </c>
      <c r="M1471">
        <v>0.99511000000000005</v>
      </c>
      <c r="N1471">
        <v>0</v>
      </c>
      <c r="O1471" t="s">
        <v>43</v>
      </c>
    </row>
    <row r="1472" spans="1:15" x14ac:dyDescent="0.25">
      <c r="A1472" t="s">
        <v>164</v>
      </c>
      <c r="B1472">
        <v>965.63699999999994</v>
      </c>
      <c r="C1472">
        <v>916.23900000000003</v>
      </c>
      <c r="D1472">
        <v>916.197</v>
      </c>
      <c r="E1472">
        <v>914.67399999999998</v>
      </c>
      <c r="F1472">
        <v>54.9848</v>
      </c>
      <c r="G1472">
        <v>177.52600000000001</v>
      </c>
      <c r="H1472">
        <v>60.301699999999997</v>
      </c>
      <c r="I1472">
        <v>33.154899999999998</v>
      </c>
      <c r="J1472">
        <v>60.064900000000002</v>
      </c>
      <c r="K1472">
        <v>665.98199999999997</v>
      </c>
      <c r="L1472">
        <v>1.32796E-3</v>
      </c>
      <c r="M1472">
        <v>0.99511499999999997</v>
      </c>
      <c r="N1472">
        <v>0</v>
      </c>
      <c r="O1472" t="s">
        <v>43</v>
      </c>
    </row>
    <row r="1473" spans="1:15" x14ac:dyDescent="0.25">
      <c r="A1473" t="s">
        <v>164</v>
      </c>
      <c r="B1473">
        <v>968.423</v>
      </c>
      <c r="C1473">
        <v>919.35799999999995</v>
      </c>
      <c r="D1473">
        <v>919.31799999999998</v>
      </c>
      <c r="E1473">
        <v>917.81500000000005</v>
      </c>
      <c r="F1473">
        <v>54.812199999999997</v>
      </c>
      <c r="G1473">
        <v>180.13</v>
      </c>
      <c r="H1473">
        <v>60.416400000000003</v>
      </c>
      <c r="I1473">
        <v>33.301299999999998</v>
      </c>
      <c r="J1473">
        <v>62.4345</v>
      </c>
      <c r="K1473">
        <v>666.65700000000004</v>
      </c>
      <c r="L1473">
        <v>1.2417699999999999E-3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164</v>
      </c>
      <c r="B1474">
        <v>962.39300000000003</v>
      </c>
      <c r="C1474">
        <v>912.75599999999997</v>
      </c>
      <c r="D1474">
        <v>912.71400000000006</v>
      </c>
      <c r="E1474">
        <v>911.22299999999996</v>
      </c>
      <c r="F1474">
        <v>54.2624</v>
      </c>
      <c r="G1474">
        <v>176.452</v>
      </c>
      <c r="H1474">
        <v>60.312100000000001</v>
      </c>
      <c r="I1474">
        <v>32.657800000000002</v>
      </c>
      <c r="J1474">
        <v>59.493099999999998</v>
      </c>
      <c r="K1474">
        <v>664.53200000000004</v>
      </c>
      <c r="L1474">
        <v>1.23073E-3</v>
      </c>
      <c r="M1474">
        <v>0.995116</v>
      </c>
      <c r="N1474">
        <v>0</v>
      </c>
      <c r="O1474" t="s">
        <v>43</v>
      </c>
    </row>
    <row r="1475" spans="1:15" x14ac:dyDescent="0.25">
      <c r="A1475" t="s">
        <v>164</v>
      </c>
      <c r="B1475">
        <v>962.81299999999999</v>
      </c>
      <c r="C1475">
        <v>913.8</v>
      </c>
      <c r="D1475">
        <v>913.75800000000004</v>
      </c>
      <c r="E1475">
        <v>912.26099999999997</v>
      </c>
      <c r="F1475">
        <v>53.787599999999998</v>
      </c>
      <c r="G1475">
        <v>176.37299999999999</v>
      </c>
      <c r="H1475">
        <v>60.588099999999997</v>
      </c>
      <c r="I1475">
        <v>32.476199999999999</v>
      </c>
      <c r="J1475">
        <v>59.428899999999999</v>
      </c>
      <c r="K1475">
        <v>665.99300000000005</v>
      </c>
      <c r="L1475">
        <v>1.24216E-3</v>
      </c>
      <c r="M1475">
        <v>0.99511400000000005</v>
      </c>
      <c r="N1475">
        <v>0</v>
      </c>
      <c r="O1475" t="s">
        <v>43</v>
      </c>
    </row>
    <row r="1476" spans="1:15" x14ac:dyDescent="0.25">
      <c r="A1476" t="s">
        <v>164</v>
      </c>
      <c r="B1476">
        <v>969.26900000000001</v>
      </c>
      <c r="C1476">
        <v>919.67700000000002</v>
      </c>
      <c r="D1476">
        <v>919.63400000000001</v>
      </c>
      <c r="E1476">
        <v>918.13499999999999</v>
      </c>
      <c r="F1476">
        <v>56.5227</v>
      </c>
      <c r="G1476">
        <v>178.852</v>
      </c>
      <c r="H1476">
        <v>60.783099999999997</v>
      </c>
      <c r="I1476">
        <v>33.250799999999998</v>
      </c>
      <c r="J1476">
        <v>60.876800000000003</v>
      </c>
      <c r="K1476">
        <v>666.59799999999996</v>
      </c>
      <c r="L1476">
        <v>1.2301199999999999E-3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164</v>
      </c>
      <c r="B1477">
        <v>960.755</v>
      </c>
      <c r="C1477">
        <v>910.56500000000005</v>
      </c>
      <c r="D1477">
        <v>910.524</v>
      </c>
      <c r="E1477">
        <v>909.02599999999995</v>
      </c>
      <c r="F1477">
        <v>53.805599999999998</v>
      </c>
      <c r="G1477">
        <v>178.22800000000001</v>
      </c>
      <c r="H1477">
        <v>60.534300000000002</v>
      </c>
      <c r="I1477">
        <v>33.308399999999999</v>
      </c>
      <c r="J1477">
        <v>60.298299999999998</v>
      </c>
      <c r="K1477">
        <v>660.78599999999994</v>
      </c>
      <c r="L1477">
        <v>1.2312E-3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164</v>
      </c>
      <c r="B1478">
        <v>964.44200000000001</v>
      </c>
      <c r="C1478">
        <v>914.56</v>
      </c>
      <c r="D1478">
        <v>914.51800000000003</v>
      </c>
      <c r="E1478">
        <v>913.00599999999997</v>
      </c>
      <c r="F1478">
        <v>53.7911</v>
      </c>
      <c r="G1478">
        <v>177.68899999999999</v>
      </c>
      <c r="H1478">
        <v>60.906700000000001</v>
      </c>
      <c r="I1478">
        <v>32.948500000000003</v>
      </c>
      <c r="J1478">
        <v>59.830300000000001</v>
      </c>
      <c r="K1478">
        <v>665.30399999999997</v>
      </c>
      <c r="L1478">
        <v>1.2991999999999999E-3</v>
      </c>
      <c r="M1478">
        <v>0.995116</v>
      </c>
      <c r="N1478">
        <v>0</v>
      </c>
      <c r="O1478" t="s">
        <v>43</v>
      </c>
    </row>
    <row r="1479" spans="1:15" x14ac:dyDescent="0.25">
      <c r="A1479" t="s">
        <v>164</v>
      </c>
      <c r="B1479">
        <v>964.404</v>
      </c>
      <c r="C1479">
        <v>914.21400000000006</v>
      </c>
      <c r="D1479">
        <v>914.17200000000003</v>
      </c>
      <c r="E1479">
        <v>912.65800000000002</v>
      </c>
      <c r="F1479">
        <v>53.9148</v>
      </c>
      <c r="G1479">
        <v>177.00800000000001</v>
      </c>
      <c r="H1479">
        <v>60.685499999999998</v>
      </c>
      <c r="I1479">
        <v>32.903500000000001</v>
      </c>
      <c r="J1479">
        <v>59.5137</v>
      </c>
      <c r="K1479">
        <v>665.53399999999999</v>
      </c>
      <c r="L1479">
        <v>1.2300600000000001E-3</v>
      </c>
      <c r="M1479">
        <v>0.995116</v>
      </c>
      <c r="N1479">
        <v>0</v>
      </c>
      <c r="O1479" t="s">
        <v>43</v>
      </c>
    </row>
    <row r="1480" spans="1:15" x14ac:dyDescent="0.25">
      <c r="A1480" t="s">
        <v>164</v>
      </c>
      <c r="B1480">
        <v>966.93299999999999</v>
      </c>
      <c r="C1480">
        <v>917.85799999999995</v>
      </c>
      <c r="D1480">
        <v>917.81299999999999</v>
      </c>
      <c r="E1480">
        <v>916.29899999999998</v>
      </c>
      <c r="F1480">
        <v>53.889400000000002</v>
      </c>
      <c r="G1480">
        <v>177.94300000000001</v>
      </c>
      <c r="H1480">
        <v>60.695500000000003</v>
      </c>
      <c r="I1480">
        <v>33.201500000000003</v>
      </c>
      <c r="J1480">
        <v>59.963900000000002</v>
      </c>
      <c r="K1480">
        <v>668.31899999999996</v>
      </c>
      <c r="L1480">
        <v>1.2300799999999999E-3</v>
      </c>
      <c r="M1480">
        <v>0.995116</v>
      </c>
      <c r="N1480">
        <v>0</v>
      </c>
      <c r="O1480" t="s">
        <v>43</v>
      </c>
    </row>
    <row r="1481" spans="1:15" x14ac:dyDescent="0.25">
      <c r="A1481" t="s">
        <v>164</v>
      </c>
      <c r="B1481">
        <v>971.21100000000001</v>
      </c>
      <c r="C1481">
        <v>921.19299999999998</v>
      </c>
      <c r="D1481">
        <v>921.15099999999995</v>
      </c>
      <c r="E1481">
        <v>919.62400000000002</v>
      </c>
      <c r="F1481">
        <v>53.81</v>
      </c>
      <c r="G1481">
        <v>178.565</v>
      </c>
      <c r="H1481">
        <v>60.6479</v>
      </c>
      <c r="I1481">
        <v>33.316600000000001</v>
      </c>
      <c r="J1481">
        <v>60.595500000000001</v>
      </c>
      <c r="K1481">
        <v>671.13</v>
      </c>
      <c r="L1481">
        <v>1.2307100000000001E-3</v>
      </c>
      <c r="M1481">
        <v>0.995116</v>
      </c>
      <c r="N1481">
        <v>0</v>
      </c>
      <c r="O1481" t="s">
        <v>43</v>
      </c>
    </row>
    <row r="1482" spans="1:15" x14ac:dyDescent="0.25">
      <c r="A1482" t="s">
        <v>164</v>
      </c>
      <c r="B1482">
        <v>958.54100000000005</v>
      </c>
      <c r="C1482">
        <v>909.49900000000002</v>
      </c>
      <c r="D1482">
        <v>909.45899999999995</v>
      </c>
      <c r="E1482">
        <v>907.95899999999995</v>
      </c>
      <c r="F1482">
        <v>53.734999999999999</v>
      </c>
      <c r="G1482">
        <v>178.26</v>
      </c>
      <c r="H1482">
        <v>60.929699999999997</v>
      </c>
      <c r="I1482">
        <v>33.362099999999998</v>
      </c>
      <c r="J1482">
        <v>60.072200000000002</v>
      </c>
      <c r="K1482">
        <v>659.71100000000001</v>
      </c>
      <c r="L1482">
        <v>1.2505299999999999E-3</v>
      </c>
      <c r="M1482">
        <v>0.99511499999999997</v>
      </c>
      <c r="N1482">
        <v>0</v>
      </c>
      <c r="O1482" t="s">
        <v>43</v>
      </c>
    </row>
    <row r="1483" spans="1:15" x14ac:dyDescent="0.25">
      <c r="A1483" t="s">
        <v>164</v>
      </c>
      <c r="B1483">
        <v>961.34900000000005</v>
      </c>
      <c r="C1483">
        <v>912.22400000000005</v>
      </c>
      <c r="D1483">
        <v>912.17899999999997</v>
      </c>
      <c r="E1483">
        <v>910.66399999999999</v>
      </c>
      <c r="F1483">
        <v>54.290500000000002</v>
      </c>
      <c r="G1483">
        <v>177.17099999999999</v>
      </c>
      <c r="H1483">
        <v>60.377200000000002</v>
      </c>
      <c r="I1483">
        <v>33.027500000000003</v>
      </c>
      <c r="J1483">
        <v>59.816000000000003</v>
      </c>
      <c r="K1483">
        <v>663.053</v>
      </c>
      <c r="L1483">
        <v>1.2759399999999999E-3</v>
      </c>
      <c r="M1483">
        <v>0.99511400000000005</v>
      </c>
      <c r="N1483">
        <v>0</v>
      </c>
      <c r="O1483" t="s">
        <v>43</v>
      </c>
    </row>
    <row r="1484" spans="1:15" x14ac:dyDescent="0.25">
      <c r="A1484" t="s">
        <v>164</v>
      </c>
      <c r="B1484">
        <v>959.10699999999997</v>
      </c>
      <c r="C1484">
        <v>908.06799999999998</v>
      </c>
      <c r="D1484">
        <v>908.02200000000005</v>
      </c>
      <c r="E1484">
        <v>906.53499999999997</v>
      </c>
      <c r="F1484">
        <v>53.886099999999999</v>
      </c>
      <c r="G1484">
        <v>176.87700000000001</v>
      </c>
      <c r="H1484">
        <v>60.582299999999996</v>
      </c>
      <c r="I1484">
        <v>32.896000000000001</v>
      </c>
      <c r="J1484">
        <v>59.479900000000001</v>
      </c>
      <c r="K1484">
        <v>659.58600000000001</v>
      </c>
      <c r="L1484">
        <v>1.3159000000000001E-3</v>
      </c>
      <c r="M1484">
        <v>0.995116</v>
      </c>
      <c r="N1484">
        <v>0</v>
      </c>
      <c r="O1484" t="s">
        <v>43</v>
      </c>
    </row>
    <row r="1485" spans="1:15" x14ac:dyDescent="0.25">
      <c r="A1485" t="s">
        <v>164</v>
      </c>
      <c r="B1485">
        <v>969.12</v>
      </c>
      <c r="C1485">
        <v>919.45600000000002</v>
      </c>
      <c r="D1485">
        <v>919.41399999999999</v>
      </c>
      <c r="E1485">
        <v>917.91600000000005</v>
      </c>
      <c r="F1485">
        <v>53.913400000000003</v>
      </c>
      <c r="G1485">
        <v>178.37</v>
      </c>
      <c r="H1485">
        <v>60.671799999999998</v>
      </c>
      <c r="I1485">
        <v>33.300400000000003</v>
      </c>
      <c r="J1485">
        <v>60.340299999999999</v>
      </c>
      <c r="K1485">
        <v>669.48</v>
      </c>
      <c r="L1485">
        <v>1.2354099999999999E-3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164</v>
      </c>
      <c r="B1486">
        <v>960.96600000000001</v>
      </c>
      <c r="C1486">
        <v>912.16600000000005</v>
      </c>
      <c r="D1486">
        <v>912.125</v>
      </c>
      <c r="E1486">
        <v>910.61599999999999</v>
      </c>
      <c r="F1486">
        <v>53.882199999999997</v>
      </c>
      <c r="G1486">
        <v>177.17500000000001</v>
      </c>
      <c r="H1486">
        <v>60.697299999999998</v>
      </c>
      <c r="I1486">
        <v>32.912399999999998</v>
      </c>
      <c r="J1486">
        <v>59.5077</v>
      </c>
      <c r="K1486">
        <v>663.43200000000002</v>
      </c>
      <c r="L1486">
        <v>1.2301E-3</v>
      </c>
      <c r="M1486">
        <v>0.99511499999999997</v>
      </c>
      <c r="N1486">
        <v>0</v>
      </c>
      <c r="O1486" t="s">
        <v>43</v>
      </c>
    </row>
    <row r="1487" spans="1:15" x14ac:dyDescent="0.25">
      <c r="A1487" t="s">
        <v>164</v>
      </c>
      <c r="B1487">
        <v>960.85</v>
      </c>
      <c r="C1487">
        <v>912.01800000000003</v>
      </c>
      <c r="D1487">
        <v>911.976</v>
      </c>
      <c r="E1487">
        <v>910.47699999999998</v>
      </c>
      <c r="F1487">
        <v>53.845500000000001</v>
      </c>
      <c r="G1487">
        <v>178.70500000000001</v>
      </c>
      <c r="H1487">
        <v>60.938800000000001</v>
      </c>
      <c r="I1487">
        <v>33.292099999999998</v>
      </c>
      <c r="J1487">
        <v>60.630600000000001</v>
      </c>
      <c r="K1487">
        <v>661.71900000000005</v>
      </c>
      <c r="L1487">
        <v>1.23292E-3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164</v>
      </c>
      <c r="B1488">
        <v>962.38900000000001</v>
      </c>
      <c r="C1488">
        <v>913.44299999999998</v>
      </c>
      <c r="D1488">
        <v>913.40200000000004</v>
      </c>
      <c r="E1488">
        <v>911.89200000000005</v>
      </c>
      <c r="F1488">
        <v>54.744300000000003</v>
      </c>
      <c r="G1488">
        <v>176.34200000000001</v>
      </c>
      <c r="H1488">
        <v>60.678199999999997</v>
      </c>
      <c r="I1488">
        <v>32.421999999999997</v>
      </c>
      <c r="J1488">
        <v>59.346200000000003</v>
      </c>
      <c r="K1488">
        <v>664.73099999999999</v>
      </c>
      <c r="L1488">
        <v>1.23277E-3</v>
      </c>
      <c r="M1488">
        <v>0.995116</v>
      </c>
      <c r="N1488">
        <v>0</v>
      </c>
      <c r="O1488" t="s">
        <v>43</v>
      </c>
    </row>
    <row r="1489" spans="1:15" x14ac:dyDescent="0.25">
      <c r="A1489" t="s">
        <v>164</v>
      </c>
      <c r="B1489">
        <v>964.04700000000003</v>
      </c>
      <c r="C1489">
        <v>915.02200000000005</v>
      </c>
      <c r="D1489">
        <v>914.97900000000004</v>
      </c>
      <c r="E1489">
        <v>913.452</v>
      </c>
      <c r="F1489">
        <v>53.930199999999999</v>
      </c>
      <c r="G1489">
        <v>177.84899999999999</v>
      </c>
      <c r="H1489">
        <v>60.862200000000001</v>
      </c>
      <c r="I1489">
        <v>33.201900000000002</v>
      </c>
      <c r="J1489">
        <v>59.7789</v>
      </c>
      <c r="K1489">
        <v>665.61800000000005</v>
      </c>
      <c r="L1489">
        <v>1.2301E-3</v>
      </c>
      <c r="M1489">
        <v>0.995116</v>
      </c>
      <c r="N1489">
        <v>0</v>
      </c>
      <c r="O1489" t="s">
        <v>43</v>
      </c>
    </row>
    <row r="1490" spans="1:15" x14ac:dyDescent="0.25">
      <c r="A1490" t="s">
        <v>164</v>
      </c>
      <c r="B1490">
        <v>964.85699999999997</v>
      </c>
      <c r="C1490">
        <v>915.67200000000003</v>
      </c>
      <c r="D1490">
        <v>915.62699999999995</v>
      </c>
      <c r="E1490">
        <v>914.13499999999999</v>
      </c>
      <c r="F1490">
        <v>55.811199999999999</v>
      </c>
      <c r="G1490">
        <v>177.999</v>
      </c>
      <c r="H1490">
        <v>60.618099999999998</v>
      </c>
      <c r="I1490">
        <v>33.440600000000003</v>
      </c>
      <c r="J1490">
        <v>59.694600000000001</v>
      </c>
      <c r="K1490">
        <v>664.07799999999997</v>
      </c>
      <c r="L1490">
        <v>1.27695E-3</v>
      </c>
      <c r="M1490">
        <v>0.99511400000000005</v>
      </c>
      <c r="N1490">
        <v>0</v>
      </c>
      <c r="O1490" t="s">
        <v>43</v>
      </c>
    </row>
    <row r="1491" spans="1:15" x14ac:dyDescent="0.25">
      <c r="A1491" t="s">
        <v>164</v>
      </c>
      <c r="B1491">
        <v>967.00199999999995</v>
      </c>
      <c r="C1491">
        <v>916.50900000000001</v>
      </c>
      <c r="D1491">
        <v>916.46600000000001</v>
      </c>
      <c r="E1491">
        <v>914.94600000000003</v>
      </c>
      <c r="F1491">
        <v>54.8506</v>
      </c>
      <c r="G1491">
        <v>177.37799999999999</v>
      </c>
      <c r="H1491">
        <v>60.6755</v>
      </c>
      <c r="I1491">
        <v>33.174799999999998</v>
      </c>
      <c r="J1491">
        <v>59.725999999999999</v>
      </c>
      <c r="K1491">
        <v>666.52099999999996</v>
      </c>
      <c r="L1491">
        <v>1.23686E-3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164</v>
      </c>
      <c r="B1492">
        <v>962.82799999999997</v>
      </c>
      <c r="C1492">
        <v>913.08699999999999</v>
      </c>
      <c r="D1492">
        <v>913.04300000000001</v>
      </c>
      <c r="E1492">
        <v>911.52499999999998</v>
      </c>
      <c r="F1492">
        <v>53.844200000000001</v>
      </c>
      <c r="G1492">
        <v>176.09</v>
      </c>
      <c r="H1492">
        <v>61.025799999999997</v>
      </c>
      <c r="I1492">
        <v>32.3964</v>
      </c>
      <c r="J1492">
        <v>58.732399999999998</v>
      </c>
      <c r="K1492">
        <v>665.55100000000004</v>
      </c>
      <c r="L1492">
        <v>1.6098900000000001E-3</v>
      </c>
      <c r="M1492">
        <v>0.995116</v>
      </c>
      <c r="N1492">
        <v>0</v>
      </c>
      <c r="O1492" t="s">
        <v>43</v>
      </c>
    </row>
    <row r="1493" spans="1:15" x14ac:dyDescent="0.25">
      <c r="A1493" t="s">
        <v>164</v>
      </c>
      <c r="B1493">
        <v>965.61599999999999</v>
      </c>
      <c r="C1493">
        <v>913.20100000000002</v>
      </c>
      <c r="D1493">
        <v>913.16300000000001</v>
      </c>
      <c r="E1493">
        <v>911.64099999999996</v>
      </c>
      <c r="F1493">
        <v>53.887300000000003</v>
      </c>
      <c r="G1493">
        <v>176.78200000000001</v>
      </c>
      <c r="H1493">
        <v>60.9681</v>
      </c>
      <c r="I1493">
        <v>33.029499999999999</v>
      </c>
      <c r="J1493">
        <v>58.715899999999998</v>
      </c>
      <c r="K1493">
        <v>664.77800000000002</v>
      </c>
      <c r="L1493">
        <v>1.25979E-3</v>
      </c>
      <c r="M1493">
        <v>0.995116</v>
      </c>
      <c r="N1493">
        <v>0</v>
      </c>
      <c r="O1493" t="s">
        <v>43</v>
      </c>
    </row>
    <row r="1494" spans="1:15" x14ac:dyDescent="0.25">
      <c r="A1494" t="s">
        <v>164</v>
      </c>
      <c r="B1494">
        <v>968.67</v>
      </c>
      <c r="C1494">
        <v>917.51400000000001</v>
      </c>
      <c r="D1494">
        <v>917.47</v>
      </c>
      <c r="E1494">
        <v>915.95</v>
      </c>
      <c r="F1494">
        <v>54.751899999999999</v>
      </c>
      <c r="G1494">
        <v>178.27799999999999</v>
      </c>
      <c r="H1494">
        <v>60.763800000000003</v>
      </c>
      <c r="I1494">
        <v>33.218299999999999</v>
      </c>
      <c r="J1494">
        <v>60.332799999999999</v>
      </c>
      <c r="K1494">
        <v>666.86199999999997</v>
      </c>
      <c r="L1494">
        <v>1.2805399999999999E-3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164</v>
      </c>
      <c r="B1495">
        <v>963.10900000000004</v>
      </c>
      <c r="C1495">
        <v>914.03800000000001</v>
      </c>
      <c r="D1495">
        <v>913.99599999999998</v>
      </c>
      <c r="E1495">
        <v>912.49099999999999</v>
      </c>
      <c r="F1495">
        <v>56.512</v>
      </c>
      <c r="G1495">
        <v>177.65899999999999</v>
      </c>
      <c r="H1495">
        <v>60.977600000000002</v>
      </c>
      <c r="I1495">
        <v>33.1845</v>
      </c>
      <c r="J1495">
        <v>59.4268</v>
      </c>
      <c r="K1495">
        <v>662.13</v>
      </c>
      <c r="L1495">
        <v>1.44961E-3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164</v>
      </c>
      <c r="B1496">
        <v>963.09199999999998</v>
      </c>
      <c r="C1496">
        <v>912.60299999999995</v>
      </c>
      <c r="D1496">
        <v>912.56500000000005</v>
      </c>
      <c r="E1496">
        <v>911.08</v>
      </c>
      <c r="F1496">
        <v>53.818600000000004</v>
      </c>
      <c r="G1496">
        <v>175.75200000000001</v>
      </c>
      <c r="H1496">
        <v>60.449300000000001</v>
      </c>
      <c r="I1496">
        <v>32.198500000000003</v>
      </c>
      <c r="J1496">
        <v>59.234400000000001</v>
      </c>
      <c r="K1496">
        <v>665.322</v>
      </c>
      <c r="L1496">
        <v>1.27845E-3</v>
      </c>
      <c r="M1496">
        <v>0.99511499999999997</v>
      </c>
      <c r="N1496">
        <v>0</v>
      </c>
      <c r="O1496" t="s">
        <v>43</v>
      </c>
    </row>
    <row r="1497" spans="1:15" x14ac:dyDescent="0.25">
      <c r="A1497" t="s">
        <v>164</v>
      </c>
      <c r="B1497">
        <v>964.476</v>
      </c>
      <c r="C1497">
        <v>915.55399999999997</v>
      </c>
      <c r="D1497">
        <v>915.50800000000004</v>
      </c>
      <c r="E1497">
        <v>913.98699999999997</v>
      </c>
      <c r="F1497">
        <v>53.760800000000003</v>
      </c>
      <c r="G1497">
        <v>176.12700000000001</v>
      </c>
      <c r="H1497">
        <v>60.306899999999999</v>
      </c>
      <c r="I1497">
        <v>32.591000000000001</v>
      </c>
      <c r="J1497">
        <v>59.405500000000004</v>
      </c>
      <c r="K1497">
        <v>667.93399999999997</v>
      </c>
      <c r="L1497">
        <v>1.4016300000000001E-3</v>
      </c>
      <c r="M1497">
        <v>0.99510900000000002</v>
      </c>
      <c r="N1497">
        <v>0</v>
      </c>
      <c r="O1497" t="s">
        <v>43</v>
      </c>
    </row>
    <row r="1498" spans="1:15" x14ac:dyDescent="0.25">
      <c r="A1498" t="s">
        <v>164</v>
      </c>
      <c r="B1498">
        <v>968.96299999999997</v>
      </c>
      <c r="C1498">
        <v>918.96500000000003</v>
      </c>
      <c r="D1498">
        <v>918.92399999999998</v>
      </c>
      <c r="E1498">
        <v>917.423</v>
      </c>
      <c r="F1498">
        <v>55.690800000000003</v>
      </c>
      <c r="G1498">
        <v>177.97399999999999</v>
      </c>
      <c r="H1498">
        <v>60.3371</v>
      </c>
      <c r="I1498">
        <v>33.190300000000001</v>
      </c>
      <c r="J1498">
        <v>60.4407</v>
      </c>
      <c r="K1498">
        <v>667.55</v>
      </c>
      <c r="L1498">
        <v>1.2370700000000001E-3</v>
      </c>
      <c r="M1498">
        <v>0.995116</v>
      </c>
      <c r="N1498">
        <v>0</v>
      </c>
      <c r="O1498" t="s">
        <v>43</v>
      </c>
    </row>
    <row r="1499" spans="1:15" x14ac:dyDescent="0.25">
      <c r="A1499" t="s">
        <v>164</v>
      </c>
      <c r="B1499">
        <v>964.32399999999996</v>
      </c>
      <c r="C1499">
        <v>914.42399999999998</v>
      </c>
      <c r="D1499">
        <v>914.38199999999995</v>
      </c>
      <c r="E1499">
        <v>912.87400000000002</v>
      </c>
      <c r="F1499">
        <v>53.922699999999999</v>
      </c>
      <c r="G1499">
        <v>178.21700000000001</v>
      </c>
      <c r="H1499">
        <v>60.915399999999998</v>
      </c>
      <c r="I1499">
        <v>33.098799999999997</v>
      </c>
      <c r="J1499">
        <v>60.212000000000003</v>
      </c>
      <c r="K1499">
        <v>664.62400000000002</v>
      </c>
      <c r="L1499">
        <v>1.26366E-3</v>
      </c>
      <c r="M1499">
        <v>0.99511499999999997</v>
      </c>
      <c r="N1499">
        <v>0</v>
      </c>
      <c r="O1499" t="s">
        <v>43</v>
      </c>
    </row>
    <row r="1500" spans="1:15" x14ac:dyDescent="0.25">
      <c r="A1500" t="s">
        <v>164</v>
      </c>
      <c r="B1500">
        <v>965.726</v>
      </c>
      <c r="C1500">
        <v>914.67</v>
      </c>
      <c r="D1500">
        <v>914.62699999999995</v>
      </c>
      <c r="E1500">
        <v>913.10500000000002</v>
      </c>
      <c r="F1500">
        <v>54.1053</v>
      </c>
      <c r="G1500">
        <v>178.33699999999999</v>
      </c>
      <c r="H1500">
        <v>60.633099999999999</v>
      </c>
      <c r="I1500">
        <v>33.3262</v>
      </c>
      <c r="J1500">
        <v>60.409100000000002</v>
      </c>
      <c r="K1500">
        <v>664.51400000000001</v>
      </c>
      <c r="L1500">
        <v>1.2305300000000001E-3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164</v>
      </c>
      <c r="B1501">
        <v>968.89800000000002</v>
      </c>
      <c r="C1501">
        <v>919.36400000000003</v>
      </c>
      <c r="D1501">
        <v>919.322</v>
      </c>
      <c r="E1501">
        <v>917.82</v>
      </c>
      <c r="F1501">
        <v>54.837600000000002</v>
      </c>
      <c r="G1501">
        <v>176.798</v>
      </c>
      <c r="H1501">
        <v>60.132899999999999</v>
      </c>
      <c r="I1501">
        <v>32.797800000000002</v>
      </c>
      <c r="J1501">
        <v>59.966999999999999</v>
      </c>
      <c r="K1501">
        <v>670.005</v>
      </c>
      <c r="L1501">
        <v>1.23537E-3</v>
      </c>
      <c r="M1501">
        <v>0.99511400000000005</v>
      </c>
      <c r="N1501">
        <v>0</v>
      </c>
      <c r="O1501" t="s">
        <v>43</v>
      </c>
    </row>
    <row r="1502" spans="1:15" x14ac:dyDescent="0.25">
      <c r="A1502" t="s">
        <v>164</v>
      </c>
      <c r="B1502">
        <v>964.25199999999995</v>
      </c>
      <c r="C1502">
        <v>915.36800000000005</v>
      </c>
      <c r="D1502">
        <v>915.32600000000002</v>
      </c>
      <c r="E1502">
        <v>913.82399999999996</v>
      </c>
      <c r="F1502">
        <v>55.703299999999999</v>
      </c>
      <c r="G1502">
        <v>177.393</v>
      </c>
      <c r="H1502">
        <v>60.528399999999998</v>
      </c>
      <c r="I1502">
        <v>32.795000000000002</v>
      </c>
      <c r="J1502">
        <v>60.181100000000001</v>
      </c>
      <c r="K1502">
        <v>664.55899999999997</v>
      </c>
      <c r="L1502">
        <v>1.24694E-3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164</v>
      </c>
      <c r="B1503">
        <v>960.98199999999997</v>
      </c>
      <c r="C1503">
        <v>912.09199999999998</v>
      </c>
      <c r="D1503">
        <v>912.05</v>
      </c>
      <c r="E1503">
        <v>910.55</v>
      </c>
      <c r="F1503">
        <v>53.820399999999999</v>
      </c>
      <c r="G1503">
        <v>178.73</v>
      </c>
      <c r="H1503">
        <v>60.859200000000001</v>
      </c>
      <c r="I1503">
        <v>33.239199999999997</v>
      </c>
      <c r="J1503">
        <v>60.737299999999998</v>
      </c>
      <c r="K1503">
        <v>661.79399999999998</v>
      </c>
      <c r="L1503">
        <v>1.2301300000000001E-3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164</v>
      </c>
      <c r="B1504">
        <v>963.56600000000003</v>
      </c>
      <c r="C1504">
        <v>914.41700000000003</v>
      </c>
      <c r="D1504">
        <v>914.37400000000002</v>
      </c>
      <c r="E1504">
        <v>912.87099999999998</v>
      </c>
      <c r="F1504">
        <v>53.883800000000001</v>
      </c>
      <c r="G1504">
        <v>177.96100000000001</v>
      </c>
      <c r="H1504">
        <v>60.863700000000001</v>
      </c>
      <c r="I1504">
        <v>33.264099999999999</v>
      </c>
      <c r="J1504">
        <v>59.847299999999997</v>
      </c>
      <c r="K1504">
        <v>664.73800000000006</v>
      </c>
      <c r="L1504">
        <v>1.23259E-3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164</v>
      </c>
      <c r="B1505">
        <v>962.15300000000002</v>
      </c>
      <c r="C1505">
        <v>912.85699999999997</v>
      </c>
      <c r="D1505">
        <v>912.81299999999999</v>
      </c>
      <c r="E1505">
        <v>911.31</v>
      </c>
      <c r="F1505">
        <v>53.847900000000003</v>
      </c>
      <c r="G1505">
        <v>178.41399999999999</v>
      </c>
      <c r="H1505">
        <v>60.574599999999997</v>
      </c>
      <c r="I1505">
        <v>33.148400000000002</v>
      </c>
      <c r="J1505">
        <v>60.697400000000002</v>
      </c>
      <c r="K1505">
        <v>662.8</v>
      </c>
      <c r="L1505">
        <v>1.2311500000000001E-3</v>
      </c>
      <c r="M1505">
        <v>0.99511499999999997</v>
      </c>
      <c r="N1505">
        <v>0</v>
      </c>
      <c r="O1505" t="s">
        <v>43</v>
      </c>
    </row>
    <row r="1506" spans="1:25" x14ac:dyDescent="0.25">
      <c r="A1506" t="s">
        <v>164</v>
      </c>
      <c r="B1506">
        <v>960.23699999999997</v>
      </c>
      <c r="C1506">
        <v>911.10199999999998</v>
      </c>
      <c r="D1506">
        <v>911.06</v>
      </c>
      <c r="E1506">
        <v>909.56200000000001</v>
      </c>
      <c r="F1506">
        <v>56.618000000000002</v>
      </c>
      <c r="G1506">
        <v>176.53800000000001</v>
      </c>
      <c r="H1506">
        <v>60.680199999999999</v>
      </c>
      <c r="I1506">
        <v>32.710999999999999</v>
      </c>
      <c r="J1506">
        <v>59.284799999999997</v>
      </c>
      <c r="K1506">
        <v>660.31100000000004</v>
      </c>
      <c r="L1506">
        <v>1.3664899999999999E-3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164</v>
      </c>
      <c r="B1507">
        <v>962.64599999999996</v>
      </c>
      <c r="C1507">
        <v>913.02599999999995</v>
      </c>
      <c r="D1507">
        <v>912.98500000000001</v>
      </c>
      <c r="E1507">
        <v>911.48099999999999</v>
      </c>
      <c r="F1507">
        <v>53.998199999999997</v>
      </c>
      <c r="G1507">
        <v>176.49100000000001</v>
      </c>
      <c r="H1507">
        <v>60.4953</v>
      </c>
      <c r="I1507">
        <v>32.6267</v>
      </c>
      <c r="J1507">
        <v>59.375599999999999</v>
      </c>
      <c r="K1507">
        <v>664.83199999999999</v>
      </c>
      <c r="L1507">
        <v>1.2573199999999999E-3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164</v>
      </c>
      <c r="B1508">
        <v>967.00900000000001</v>
      </c>
      <c r="C1508">
        <v>917.25</v>
      </c>
      <c r="D1508">
        <v>917.21</v>
      </c>
      <c r="E1508">
        <v>915.71600000000001</v>
      </c>
      <c r="F1508">
        <v>53.876300000000001</v>
      </c>
      <c r="G1508">
        <v>179.05699999999999</v>
      </c>
      <c r="H1508">
        <v>60.758099999999999</v>
      </c>
      <c r="I1508">
        <v>33.702100000000002</v>
      </c>
      <c r="J1508">
        <v>60.509</v>
      </c>
      <c r="K1508">
        <v>666.58699999999999</v>
      </c>
      <c r="L1508">
        <v>1.23806E-3</v>
      </c>
      <c r="M1508">
        <v>0.99511499999999997</v>
      </c>
      <c r="N1508">
        <v>0</v>
      </c>
      <c r="O1508" t="s">
        <v>43</v>
      </c>
    </row>
    <row r="1509" spans="1:25" x14ac:dyDescent="0.25">
      <c r="A1509" t="s">
        <v>164</v>
      </c>
      <c r="B1509">
        <v>963.55100000000004</v>
      </c>
      <c r="C1509">
        <v>913.93299999999999</v>
      </c>
      <c r="D1509">
        <v>913.89</v>
      </c>
      <c r="E1509">
        <v>912.40099999999995</v>
      </c>
      <c r="F1509">
        <v>54.805700000000002</v>
      </c>
      <c r="G1509">
        <v>176.77</v>
      </c>
      <c r="H1509">
        <v>60.148299999999999</v>
      </c>
      <c r="I1509">
        <v>32.751600000000003</v>
      </c>
      <c r="J1509">
        <v>59.908299999999997</v>
      </c>
      <c r="K1509">
        <v>664.72199999999998</v>
      </c>
      <c r="L1509">
        <v>1.2605100000000001E-3</v>
      </c>
      <c r="M1509">
        <v>0.99511499999999997</v>
      </c>
      <c r="N1509">
        <v>0</v>
      </c>
      <c r="O1509" t="s">
        <v>43</v>
      </c>
    </row>
    <row r="1510" spans="1:25" x14ac:dyDescent="0.25">
      <c r="A1510" t="s">
        <v>164</v>
      </c>
      <c r="B1510">
        <v>968.09299999999996</v>
      </c>
      <c r="C1510">
        <v>917.64499999999998</v>
      </c>
      <c r="D1510">
        <v>917.60400000000004</v>
      </c>
      <c r="E1510">
        <v>916.10400000000004</v>
      </c>
      <c r="F1510">
        <v>53.84</v>
      </c>
      <c r="G1510">
        <v>178.15700000000001</v>
      </c>
      <c r="H1510">
        <v>60.803899999999999</v>
      </c>
      <c r="I1510">
        <v>33.488199999999999</v>
      </c>
      <c r="J1510">
        <v>59.817599999999999</v>
      </c>
      <c r="K1510">
        <v>668.00800000000004</v>
      </c>
      <c r="L1510">
        <v>1.2320600000000001E-3</v>
      </c>
      <c r="M1510">
        <v>0.995116</v>
      </c>
      <c r="N1510">
        <v>0</v>
      </c>
      <c r="O1510" t="s">
        <v>43</v>
      </c>
    </row>
    <row r="1511" spans="1:25" x14ac:dyDescent="0.25">
      <c r="A1511" t="s">
        <v>164</v>
      </c>
      <c r="B1511">
        <v>965.89700000000005</v>
      </c>
      <c r="C1511">
        <v>916.59900000000005</v>
      </c>
      <c r="D1511">
        <v>916.55499999999995</v>
      </c>
      <c r="E1511">
        <v>915.06899999999996</v>
      </c>
      <c r="F1511">
        <v>54.935699999999997</v>
      </c>
      <c r="G1511">
        <v>178.73</v>
      </c>
      <c r="H1511">
        <v>60.53</v>
      </c>
      <c r="I1511">
        <v>33.166400000000003</v>
      </c>
      <c r="J1511">
        <v>61.006</v>
      </c>
      <c r="K1511">
        <v>665.35199999999998</v>
      </c>
      <c r="L1511">
        <v>1.24182E-3</v>
      </c>
      <c r="M1511">
        <v>0.99511400000000005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164</v>
      </c>
      <c r="B1512">
        <v>962.95500000000004</v>
      </c>
      <c r="C1512">
        <v>912.78599999999994</v>
      </c>
      <c r="D1512">
        <v>912.74099999999999</v>
      </c>
      <c r="E1512">
        <v>911.22199999999998</v>
      </c>
      <c r="F1512">
        <v>53.898800000000001</v>
      </c>
      <c r="G1512">
        <v>178.15100000000001</v>
      </c>
      <c r="H1512">
        <v>60.6526</v>
      </c>
      <c r="I1512">
        <v>32.932600000000001</v>
      </c>
      <c r="J1512">
        <v>60.603999999999999</v>
      </c>
      <c r="K1512">
        <v>663.005</v>
      </c>
      <c r="L1512">
        <v>1.23434E-3</v>
      </c>
      <c r="M1512">
        <v>0.995116</v>
      </c>
      <c r="N1512">
        <v>0</v>
      </c>
      <c r="O1512" t="s">
        <v>43</v>
      </c>
      <c r="R1512">
        <f>AVERAGE(B1463:B1512)</f>
        <v>964.3830200000001</v>
      </c>
      <c r="S1512">
        <f>AVERAGE(C1463:C1512)</f>
        <v>914.70819999999958</v>
      </c>
      <c r="U1512">
        <f>_xlfn.VAR.P(B1463:B1512)</f>
        <v>8.7227127795999593</v>
      </c>
      <c r="V1512">
        <f>_xlfn.VAR.P(C1463:C1512)</f>
        <v>8.0597359199999961</v>
      </c>
      <c r="X1512">
        <f>1.96*SQRT(U1512)/50</f>
        <v>0.11577421718864905</v>
      </c>
      <c r="Y1512">
        <f>1.96*SQRT(V1512)/50</f>
        <v>0.11128752223007211</v>
      </c>
    </row>
    <row r="1513" spans="1:25" x14ac:dyDescent="0.25">
      <c r="A1513" t="s">
        <v>165</v>
      </c>
      <c r="B1513">
        <v>48382.557000000001</v>
      </c>
      <c r="C1513" t="s">
        <v>37</v>
      </c>
    </row>
    <row r="1514" spans="1:25" x14ac:dyDescent="0.25">
      <c r="A1514" t="s">
        <v>166</v>
      </c>
      <c r="B1514">
        <v>897.72400000000005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1.3529200000000001E-3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166</v>
      </c>
      <c r="B1515">
        <v>896.36099999999999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2.6685099999999998E-3</v>
      </c>
      <c r="L1515">
        <v>0.995116</v>
      </c>
      <c r="M1515">
        <v>0</v>
      </c>
      <c r="N1515" t="s">
        <v>43</v>
      </c>
    </row>
    <row r="1516" spans="1:25" x14ac:dyDescent="0.25">
      <c r="A1516" t="s">
        <v>166</v>
      </c>
      <c r="B1516">
        <v>894.096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1.27757E-3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166</v>
      </c>
      <c r="B1517">
        <v>898.39700000000005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1.2313700000000001E-3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166</v>
      </c>
      <c r="B1518">
        <v>898.73599999999999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1.2345100000000001E-3</v>
      </c>
      <c r="L1518">
        <v>0.995116</v>
      </c>
      <c r="M1518">
        <v>0</v>
      </c>
      <c r="N1518" t="s">
        <v>43</v>
      </c>
    </row>
    <row r="1519" spans="1:25" x14ac:dyDescent="0.25">
      <c r="A1519" t="s">
        <v>166</v>
      </c>
      <c r="B1519">
        <v>897.13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1.2520599999999999E-3</v>
      </c>
      <c r="L1519">
        <v>0.99511499999999997</v>
      </c>
      <c r="M1519">
        <v>0</v>
      </c>
      <c r="N1519" t="s">
        <v>43</v>
      </c>
    </row>
    <row r="1520" spans="1:25" x14ac:dyDescent="0.25">
      <c r="A1520" t="s">
        <v>166</v>
      </c>
      <c r="B1520">
        <v>896.36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1.2457600000000001E-3</v>
      </c>
      <c r="L1520">
        <v>0.99511499999999997</v>
      </c>
      <c r="M1520">
        <v>0</v>
      </c>
      <c r="N1520" t="s">
        <v>43</v>
      </c>
    </row>
    <row r="1521" spans="1:14" x14ac:dyDescent="0.25">
      <c r="A1521" t="s">
        <v>166</v>
      </c>
      <c r="B1521">
        <v>894.34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1.2337800000000001E-3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166</v>
      </c>
      <c r="B1522">
        <v>894.82100000000003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1.23686E-3</v>
      </c>
      <c r="L1522">
        <v>0.995116</v>
      </c>
      <c r="M1522">
        <v>0</v>
      </c>
      <c r="N1522" t="s">
        <v>43</v>
      </c>
    </row>
    <row r="1523" spans="1:14" x14ac:dyDescent="0.25">
      <c r="A1523" t="s">
        <v>166</v>
      </c>
      <c r="B1523">
        <v>897.58699999999999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1.2316499999999999E-3</v>
      </c>
      <c r="L1523">
        <v>0.99511499999999997</v>
      </c>
      <c r="M1523">
        <v>0</v>
      </c>
      <c r="N1523" t="s">
        <v>43</v>
      </c>
    </row>
    <row r="1524" spans="1:14" x14ac:dyDescent="0.25">
      <c r="A1524" t="s">
        <v>166</v>
      </c>
      <c r="B1524">
        <v>896.18700000000001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1.2711599999999999E-3</v>
      </c>
      <c r="L1524">
        <v>0.995116</v>
      </c>
      <c r="M1524">
        <v>0</v>
      </c>
      <c r="N1524" t="s">
        <v>43</v>
      </c>
    </row>
    <row r="1525" spans="1:14" x14ac:dyDescent="0.25">
      <c r="A1525" t="s">
        <v>166</v>
      </c>
      <c r="B1525">
        <v>892.97900000000004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1.2300900000000001E-3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166</v>
      </c>
      <c r="B1526">
        <v>894.55799999999999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1.23157E-3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166</v>
      </c>
      <c r="B1527">
        <v>899.71799999999996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1.2382999999999999E-3</v>
      </c>
      <c r="L1527">
        <v>0.995116</v>
      </c>
      <c r="M1527">
        <v>0</v>
      </c>
      <c r="N1527" t="s">
        <v>43</v>
      </c>
    </row>
    <row r="1528" spans="1:14" x14ac:dyDescent="0.25">
      <c r="A1528" t="s">
        <v>166</v>
      </c>
      <c r="B1528">
        <v>898.24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1.23526E-3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166</v>
      </c>
      <c r="B1529">
        <v>894.33600000000001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1.2301E-3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166</v>
      </c>
      <c r="B1530">
        <v>901.29399999999998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1.23015E-3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166</v>
      </c>
      <c r="B1531">
        <v>896.12800000000004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1.23438E-3</v>
      </c>
      <c r="L1531">
        <v>0.995116</v>
      </c>
      <c r="M1531">
        <v>0</v>
      </c>
      <c r="N1531" t="s">
        <v>43</v>
      </c>
    </row>
    <row r="1532" spans="1:14" x14ac:dyDescent="0.25">
      <c r="A1532" t="s">
        <v>166</v>
      </c>
      <c r="B1532">
        <v>898.72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1.2807300000000001E-3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166</v>
      </c>
      <c r="B1533">
        <v>893.94500000000005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1.2444699999999999E-3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166</v>
      </c>
      <c r="B1534">
        <v>900.04399999999998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1.2300900000000001E-3</v>
      </c>
      <c r="L1534">
        <v>0.99511499999999997</v>
      </c>
      <c r="M1534">
        <v>0</v>
      </c>
      <c r="N1534" t="s">
        <v>43</v>
      </c>
    </row>
    <row r="1535" spans="1:14" x14ac:dyDescent="0.25">
      <c r="A1535" t="s">
        <v>166</v>
      </c>
      <c r="B1535">
        <v>899.84500000000003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1.3305400000000001E-3</v>
      </c>
      <c r="L1535">
        <v>0.995116</v>
      </c>
      <c r="M1535">
        <v>0</v>
      </c>
      <c r="N1535" t="s">
        <v>43</v>
      </c>
    </row>
    <row r="1536" spans="1:14" x14ac:dyDescent="0.25">
      <c r="A1536" t="s">
        <v>166</v>
      </c>
      <c r="B1536">
        <v>897.46100000000001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1.2323799999999999E-3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166</v>
      </c>
      <c r="B1537">
        <v>895.42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1.23102E-3</v>
      </c>
      <c r="L1537">
        <v>0.995116</v>
      </c>
      <c r="M1537">
        <v>0</v>
      </c>
      <c r="N1537" t="s">
        <v>43</v>
      </c>
    </row>
    <row r="1538" spans="1:14" x14ac:dyDescent="0.25">
      <c r="A1538" t="s">
        <v>166</v>
      </c>
      <c r="B1538">
        <v>902.46699999999998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1.23751E-3</v>
      </c>
      <c r="L1538">
        <v>0.995116</v>
      </c>
      <c r="M1538">
        <v>0</v>
      </c>
      <c r="N1538" t="s">
        <v>43</v>
      </c>
    </row>
    <row r="1539" spans="1:14" x14ac:dyDescent="0.25">
      <c r="A1539" t="s">
        <v>166</v>
      </c>
      <c r="B1539">
        <v>898.24900000000002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1.23179E-3</v>
      </c>
      <c r="L1539">
        <v>0.995116</v>
      </c>
      <c r="M1539">
        <v>0</v>
      </c>
      <c r="N1539" t="s">
        <v>43</v>
      </c>
    </row>
    <row r="1540" spans="1:14" x14ac:dyDescent="0.25">
      <c r="A1540" t="s">
        <v>166</v>
      </c>
      <c r="B1540">
        <v>893.19299999999998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166</v>
      </c>
      <c r="B1541">
        <v>894.41200000000003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1.3387799999999999E-3</v>
      </c>
      <c r="L1541">
        <v>0.995116</v>
      </c>
      <c r="M1541">
        <v>0</v>
      </c>
      <c r="N1541" t="s">
        <v>43</v>
      </c>
    </row>
    <row r="1542" spans="1:14" x14ac:dyDescent="0.25">
      <c r="A1542" t="s">
        <v>166</v>
      </c>
      <c r="B1542">
        <v>896.95299999999997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1.5460999999999999E-3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166</v>
      </c>
      <c r="B1543">
        <v>893.93700000000001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1.2344999999999999E-3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166</v>
      </c>
      <c r="B1544">
        <v>897.73500000000001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1.2301199999999999E-3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166</v>
      </c>
      <c r="B1545">
        <v>892.43299999999999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1.24368E-3</v>
      </c>
      <c r="L1545">
        <v>0.99511499999999997</v>
      </c>
      <c r="M1545">
        <v>0</v>
      </c>
      <c r="N1545" t="s">
        <v>43</v>
      </c>
    </row>
    <row r="1546" spans="1:14" x14ac:dyDescent="0.25">
      <c r="A1546" t="s">
        <v>166</v>
      </c>
      <c r="B1546">
        <v>903.37800000000004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1.5215999999999999E-3</v>
      </c>
      <c r="L1546">
        <v>0.995116</v>
      </c>
      <c r="M1546">
        <v>0</v>
      </c>
      <c r="N1546" t="s">
        <v>43</v>
      </c>
    </row>
    <row r="1547" spans="1:14" x14ac:dyDescent="0.25">
      <c r="A1547" t="s">
        <v>166</v>
      </c>
      <c r="B1547">
        <v>894.45699999999999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1.24482E-3</v>
      </c>
      <c r="L1547">
        <v>0.99511499999999997</v>
      </c>
      <c r="M1547">
        <v>0</v>
      </c>
      <c r="N1547" t="s">
        <v>43</v>
      </c>
    </row>
    <row r="1548" spans="1:14" x14ac:dyDescent="0.25">
      <c r="A1548" t="s">
        <v>166</v>
      </c>
      <c r="B1548">
        <v>900.476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1.2475299999999999E-3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166</v>
      </c>
      <c r="B1549">
        <v>896.596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1.2876000000000001E-3</v>
      </c>
      <c r="L1549">
        <v>0.995112</v>
      </c>
      <c r="M1549">
        <v>0</v>
      </c>
      <c r="N1549" t="s">
        <v>43</v>
      </c>
    </row>
    <row r="1550" spans="1:14" x14ac:dyDescent="0.25">
      <c r="A1550" t="s">
        <v>166</v>
      </c>
      <c r="B1550">
        <v>896.16200000000003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1.28758E-3</v>
      </c>
      <c r="L1550">
        <v>0.99511400000000005</v>
      </c>
      <c r="M1550">
        <v>0</v>
      </c>
      <c r="N1550" t="s">
        <v>43</v>
      </c>
    </row>
    <row r="1551" spans="1:14" x14ac:dyDescent="0.25">
      <c r="A1551" t="s">
        <v>166</v>
      </c>
      <c r="B1551">
        <v>900.07899999999995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1.2314699999999999E-3</v>
      </c>
      <c r="L1551">
        <v>0.99511400000000005</v>
      </c>
      <c r="M1551">
        <v>0</v>
      </c>
      <c r="N1551" t="s">
        <v>43</v>
      </c>
    </row>
    <row r="1552" spans="1:14" x14ac:dyDescent="0.25">
      <c r="A1552" t="s">
        <v>166</v>
      </c>
      <c r="B1552">
        <v>898.75699999999995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1.3004399999999999E-3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166</v>
      </c>
      <c r="B1553">
        <v>896.10599999999999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1.2373600000000001E-3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166</v>
      </c>
      <c r="B1554">
        <v>896.86699999999996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1.23591E-3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166</v>
      </c>
      <c r="B1555">
        <v>897.53399999999999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1.2526600000000001E-3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166</v>
      </c>
      <c r="B1556">
        <v>899.67899999999997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1.2611600000000001E-3</v>
      </c>
      <c r="L1556">
        <v>0.995112</v>
      </c>
      <c r="M1556">
        <v>0</v>
      </c>
      <c r="N1556" t="s">
        <v>43</v>
      </c>
    </row>
    <row r="1557" spans="1:25" x14ac:dyDescent="0.25">
      <c r="A1557" t="s">
        <v>166</v>
      </c>
      <c r="B1557">
        <v>896.34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1.2408899999999999E-3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166</v>
      </c>
      <c r="B1558">
        <v>899.91899999999998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1.2300499999999999E-3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166</v>
      </c>
      <c r="B1559">
        <v>898.71299999999997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1.2383800000000001E-3</v>
      </c>
      <c r="L1559">
        <v>0.99511400000000005</v>
      </c>
      <c r="M1559">
        <v>0</v>
      </c>
      <c r="N1559" t="s">
        <v>43</v>
      </c>
    </row>
    <row r="1560" spans="1:25" x14ac:dyDescent="0.25">
      <c r="A1560" t="s">
        <v>166</v>
      </c>
      <c r="B1560">
        <v>895.53399999999999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1.8141500000000001E-3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166</v>
      </c>
      <c r="B1561">
        <v>895.13800000000003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1.24343E-3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166</v>
      </c>
      <c r="B1562">
        <v>895.33699999999999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1.2520000000000001E-3</v>
      </c>
      <c r="L1562">
        <v>0.995116</v>
      </c>
      <c r="M1562">
        <v>0</v>
      </c>
      <c r="N1562" t="s">
        <v>43</v>
      </c>
    </row>
    <row r="1563" spans="1:25" x14ac:dyDescent="0.25">
      <c r="A1563" t="s">
        <v>166</v>
      </c>
      <c r="B1563">
        <v>893.65300000000002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1.2301E-3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166</v>
      </c>
      <c r="B1564">
        <v>898.48099999999999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1.23077E-3</v>
      </c>
      <c r="L1564">
        <v>0.99511499999999997</v>
      </c>
      <c r="M1564">
        <v>0</v>
      </c>
      <c r="N1564" t="s">
        <v>43</v>
      </c>
    </row>
    <row r="1565" spans="1:25" x14ac:dyDescent="0.25">
      <c r="A1565" t="s">
        <v>166</v>
      </c>
      <c r="B1565">
        <v>896.79899999999998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1.2777000000000001E-3</v>
      </c>
      <c r="L1565">
        <v>0.99511499999999997</v>
      </c>
      <c r="M1565">
        <v>0</v>
      </c>
      <c r="N1565" t="s">
        <v>43</v>
      </c>
    </row>
    <row r="1566" spans="1:25" x14ac:dyDescent="0.25">
      <c r="A1566" t="s">
        <v>166</v>
      </c>
      <c r="B1566">
        <v>894.77599999999995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1.24058E-3</v>
      </c>
      <c r="L1566">
        <v>0.995116</v>
      </c>
      <c r="M1566">
        <v>0</v>
      </c>
      <c r="N1566" t="s">
        <v>43</v>
      </c>
    </row>
    <row r="1567" spans="1:25" x14ac:dyDescent="0.25">
      <c r="A1567" t="s">
        <v>166</v>
      </c>
      <c r="B1567">
        <v>902.20899999999995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1.2300900000000001E-3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166</v>
      </c>
      <c r="B1568">
        <v>895.64499999999998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1.23449E-3</v>
      </c>
      <c r="L1568">
        <v>0.995116</v>
      </c>
      <c r="M1568">
        <v>0</v>
      </c>
      <c r="N1568" t="s">
        <v>43</v>
      </c>
      <c r="R1568">
        <f>AVERAGE(B1519:B1568)</f>
        <v>897.02253999999982</v>
      </c>
      <c r="S1568">
        <f>AVERAGE(C1519:C1568)</f>
        <v>0</v>
      </c>
      <c r="U1568">
        <f>_xlfn.VAR.P(B1519:B1568)</f>
        <v>6.698574728399957</v>
      </c>
      <c r="V1568">
        <f>_xlfn.VAR.P(C1519:C1568)</f>
        <v>0</v>
      </c>
      <c r="X1568">
        <f>1.96*SQRT(U1568)/50</f>
        <v>0.10145589125648895</v>
      </c>
      <c r="Y1568">
        <f>1.96*SQRT(V1568)/50</f>
        <v>0</v>
      </c>
    </row>
    <row r="1569" spans="1:13" x14ac:dyDescent="0.25">
      <c r="A1569" t="s">
        <v>167</v>
      </c>
      <c r="B1569">
        <v>44951.3819</v>
      </c>
      <c r="C1569" t="s">
        <v>37</v>
      </c>
    </row>
    <row r="1570" spans="1:13" x14ac:dyDescent="0.25">
      <c r="A1570" t="s">
        <v>168</v>
      </c>
      <c r="B1570">
        <v>776.80700000000002</v>
      </c>
      <c r="C1570">
        <v>775.98099999999999</v>
      </c>
      <c r="D1570">
        <v>775.94299999999998</v>
      </c>
      <c r="E1570">
        <v>774.49199999999996</v>
      </c>
      <c r="F1570">
        <v>56.138300000000001</v>
      </c>
      <c r="G1570">
        <v>0</v>
      </c>
      <c r="H1570">
        <v>59.815199999999997</v>
      </c>
      <c r="I1570">
        <v>0</v>
      </c>
      <c r="J1570">
        <v>1.23375E-3</v>
      </c>
      <c r="K1570">
        <v>0.995116</v>
      </c>
      <c r="L1570">
        <v>0</v>
      </c>
      <c r="M1570" t="s">
        <v>43</v>
      </c>
    </row>
    <row r="1571" spans="1:13" x14ac:dyDescent="0.25">
      <c r="A1571" t="s">
        <v>168</v>
      </c>
      <c r="B1571">
        <v>783.88900000000001</v>
      </c>
      <c r="C1571">
        <v>783.06799999999998</v>
      </c>
      <c r="D1571">
        <v>783.02800000000002</v>
      </c>
      <c r="E1571">
        <v>781.58100000000002</v>
      </c>
      <c r="F1571">
        <v>54.321899999999999</v>
      </c>
      <c r="G1571">
        <v>0</v>
      </c>
      <c r="H1571">
        <v>60.072800000000001</v>
      </c>
      <c r="I1571">
        <v>0</v>
      </c>
      <c r="J1571">
        <v>1.2318800000000001E-3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168</v>
      </c>
      <c r="B1572">
        <v>779.85900000000004</v>
      </c>
      <c r="C1572">
        <v>779.05899999999997</v>
      </c>
      <c r="D1572">
        <v>779.01199999999994</v>
      </c>
      <c r="E1572">
        <v>777.58199999999999</v>
      </c>
      <c r="F1572">
        <v>54.454799999999999</v>
      </c>
      <c r="G1572">
        <v>0</v>
      </c>
      <c r="H1572">
        <v>59.849400000000003</v>
      </c>
      <c r="I1572">
        <v>0</v>
      </c>
      <c r="J1572">
        <v>1.2323E-3</v>
      </c>
      <c r="K1572">
        <v>0.995116</v>
      </c>
      <c r="L1572">
        <v>0</v>
      </c>
      <c r="M1572" t="s">
        <v>43</v>
      </c>
    </row>
    <row r="1573" spans="1:13" x14ac:dyDescent="0.25">
      <c r="A1573" t="s">
        <v>168</v>
      </c>
      <c r="B1573">
        <v>780.76400000000001</v>
      </c>
      <c r="C1573">
        <v>779.97299999999996</v>
      </c>
      <c r="D1573">
        <v>779.93399999999997</v>
      </c>
      <c r="E1573">
        <v>778.49199999999996</v>
      </c>
      <c r="F1573">
        <v>54.4833</v>
      </c>
      <c r="G1573">
        <v>0</v>
      </c>
      <c r="H1573">
        <v>60.251300000000001</v>
      </c>
      <c r="I1573">
        <v>0</v>
      </c>
      <c r="J1573">
        <v>1.2542E-3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168</v>
      </c>
      <c r="B1574">
        <v>776.27599999999995</v>
      </c>
      <c r="C1574">
        <v>775.47199999999998</v>
      </c>
      <c r="D1574">
        <v>775.43299999999999</v>
      </c>
      <c r="E1574">
        <v>773.99</v>
      </c>
      <c r="F1574">
        <v>54.399700000000003</v>
      </c>
      <c r="G1574">
        <v>0</v>
      </c>
      <c r="H1574">
        <v>59.8476</v>
      </c>
      <c r="I1574">
        <v>0</v>
      </c>
      <c r="J1574">
        <v>1.5044800000000001E-3</v>
      </c>
      <c r="K1574">
        <v>0.995116</v>
      </c>
      <c r="L1574">
        <v>0</v>
      </c>
      <c r="M1574" t="s">
        <v>43</v>
      </c>
    </row>
    <row r="1575" spans="1:13" x14ac:dyDescent="0.25">
      <c r="A1575" t="s">
        <v>168</v>
      </c>
      <c r="B1575">
        <v>777.096</v>
      </c>
      <c r="C1575">
        <v>775.995</v>
      </c>
      <c r="D1575">
        <v>775.95699999999999</v>
      </c>
      <c r="E1575">
        <v>774.53599999999994</v>
      </c>
      <c r="F1575">
        <v>56.159199999999998</v>
      </c>
      <c r="G1575">
        <v>0</v>
      </c>
      <c r="H1575">
        <v>59.7348</v>
      </c>
      <c r="I1575">
        <v>0</v>
      </c>
      <c r="J1575">
        <v>1.2498800000000001E-3</v>
      </c>
      <c r="K1575">
        <v>0.995116</v>
      </c>
      <c r="L1575">
        <v>0</v>
      </c>
      <c r="M1575" t="s">
        <v>43</v>
      </c>
    </row>
    <row r="1576" spans="1:13" x14ac:dyDescent="0.25">
      <c r="A1576" t="s">
        <v>168</v>
      </c>
      <c r="B1576">
        <v>775.029</v>
      </c>
      <c r="C1576">
        <v>774.18700000000001</v>
      </c>
      <c r="D1576">
        <v>774.14599999999996</v>
      </c>
      <c r="E1576">
        <v>772.70699999999999</v>
      </c>
      <c r="F1576">
        <v>54.415599999999998</v>
      </c>
      <c r="G1576">
        <v>0</v>
      </c>
      <c r="H1576">
        <v>59.917299999999997</v>
      </c>
      <c r="I1576">
        <v>0</v>
      </c>
      <c r="J1576">
        <v>1.3051E-3</v>
      </c>
      <c r="K1576">
        <v>0.995116</v>
      </c>
      <c r="L1576">
        <v>0</v>
      </c>
      <c r="M1576" t="s">
        <v>43</v>
      </c>
    </row>
    <row r="1577" spans="1:13" x14ac:dyDescent="0.25">
      <c r="A1577" t="s">
        <v>168</v>
      </c>
      <c r="B1577">
        <v>777.16300000000001</v>
      </c>
      <c r="C1577">
        <v>776.37199999999996</v>
      </c>
      <c r="D1577">
        <v>776.33299999999997</v>
      </c>
      <c r="E1577">
        <v>774.88099999999997</v>
      </c>
      <c r="F1577">
        <v>54.567</v>
      </c>
      <c r="G1577">
        <v>0</v>
      </c>
      <c r="H1577">
        <v>59.846899999999998</v>
      </c>
      <c r="I1577">
        <v>0</v>
      </c>
      <c r="J1577">
        <v>1.2553099999999999E-3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168</v>
      </c>
      <c r="B1578">
        <v>778.32</v>
      </c>
      <c r="C1578">
        <v>777.48500000000001</v>
      </c>
      <c r="D1578">
        <v>777.44600000000003</v>
      </c>
      <c r="E1578">
        <v>776.01599999999996</v>
      </c>
      <c r="F1578">
        <v>55.5854</v>
      </c>
      <c r="G1578">
        <v>0</v>
      </c>
      <c r="H1578">
        <v>60.019599999999997</v>
      </c>
      <c r="I1578">
        <v>0</v>
      </c>
      <c r="J1578">
        <v>1.2300600000000001E-3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168</v>
      </c>
      <c r="B1579">
        <v>778.50599999999997</v>
      </c>
      <c r="C1579">
        <v>777.71799999999996</v>
      </c>
      <c r="D1579">
        <v>777.67700000000002</v>
      </c>
      <c r="E1579">
        <v>776.24099999999999</v>
      </c>
      <c r="F1579">
        <v>56.156399999999998</v>
      </c>
      <c r="G1579">
        <v>0</v>
      </c>
      <c r="H1579">
        <v>59.9861</v>
      </c>
      <c r="I1579">
        <v>0</v>
      </c>
      <c r="J1579">
        <v>1.2302700000000001E-3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168</v>
      </c>
      <c r="B1580">
        <v>777.09400000000005</v>
      </c>
      <c r="C1580">
        <v>776.27700000000004</v>
      </c>
      <c r="D1580">
        <v>776.23599999999999</v>
      </c>
      <c r="E1580">
        <v>774.79100000000005</v>
      </c>
      <c r="F1580">
        <v>55.383099999999999</v>
      </c>
      <c r="G1580">
        <v>0</v>
      </c>
      <c r="H1580">
        <v>59.831499999999998</v>
      </c>
      <c r="I1580">
        <v>0</v>
      </c>
      <c r="J1580">
        <v>1.4462800000000001E-3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168</v>
      </c>
      <c r="B1581">
        <v>776.32100000000003</v>
      </c>
      <c r="C1581">
        <v>775.48599999999999</v>
      </c>
      <c r="D1581">
        <v>775.447</v>
      </c>
      <c r="E1581">
        <v>774.005</v>
      </c>
      <c r="F1581">
        <v>54.192900000000002</v>
      </c>
      <c r="G1581">
        <v>0</v>
      </c>
      <c r="H1581">
        <v>59.610500000000002</v>
      </c>
      <c r="I1581">
        <v>0</v>
      </c>
      <c r="J1581">
        <v>1.31722E-3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168</v>
      </c>
      <c r="B1582">
        <v>778.27300000000002</v>
      </c>
      <c r="C1582">
        <v>777.48599999999999</v>
      </c>
      <c r="D1582">
        <v>777.44399999999996</v>
      </c>
      <c r="E1582">
        <v>775.97</v>
      </c>
      <c r="F1582">
        <v>54.2288</v>
      </c>
      <c r="G1582">
        <v>0</v>
      </c>
      <c r="H1582">
        <v>59.285600000000002</v>
      </c>
      <c r="I1582">
        <v>0</v>
      </c>
      <c r="J1582">
        <v>1.23007E-3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168</v>
      </c>
      <c r="B1583">
        <v>780.15099999999995</v>
      </c>
      <c r="C1583">
        <v>779.26300000000003</v>
      </c>
      <c r="D1583">
        <v>779.22</v>
      </c>
      <c r="E1583">
        <v>777.74900000000002</v>
      </c>
      <c r="F1583">
        <v>54.402299999999997</v>
      </c>
      <c r="G1583">
        <v>0</v>
      </c>
      <c r="H1583">
        <v>59.413600000000002</v>
      </c>
      <c r="I1583">
        <v>0</v>
      </c>
      <c r="J1583">
        <v>1.25953E-3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168</v>
      </c>
      <c r="B1584">
        <v>778.029</v>
      </c>
      <c r="C1584">
        <v>777.04</v>
      </c>
      <c r="D1584">
        <v>776.99800000000005</v>
      </c>
      <c r="E1584">
        <v>775.54499999999996</v>
      </c>
      <c r="F1584">
        <v>54.423299999999998</v>
      </c>
      <c r="G1584">
        <v>0</v>
      </c>
      <c r="H1584">
        <v>59.195599999999999</v>
      </c>
      <c r="I1584">
        <v>0</v>
      </c>
      <c r="J1584">
        <v>1.2306699999999999E-3</v>
      </c>
      <c r="K1584">
        <v>0.995116</v>
      </c>
      <c r="L1584">
        <v>0</v>
      </c>
      <c r="M1584" t="s">
        <v>43</v>
      </c>
    </row>
    <row r="1585" spans="1:13" x14ac:dyDescent="0.25">
      <c r="A1585" t="s">
        <v>168</v>
      </c>
      <c r="B1585">
        <v>782.53499999999997</v>
      </c>
      <c r="C1585">
        <v>781.73699999999997</v>
      </c>
      <c r="D1585">
        <v>781.69399999999996</v>
      </c>
      <c r="E1585">
        <v>780.22400000000005</v>
      </c>
      <c r="F1585">
        <v>55.049300000000002</v>
      </c>
      <c r="G1585">
        <v>0</v>
      </c>
      <c r="H1585">
        <v>59.778100000000002</v>
      </c>
      <c r="I1585">
        <v>0</v>
      </c>
      <c r="J1585">
        <v>1.2649899999999999E-3</v>
      </c>
      <c r="K1585">
        <v>0.995116</v>
      </c>
      <c r="L1585">
        <v>0</v>
      </c>
      <c r="M1585" t="s">
        <v>43</v>
      </c>
    </row>
    <row r="1586" spans="1:13" x14ac:dyDescent="0.25">
      <c r="A1586" t="s">
        <v>168</v>
      </c>
      <c r="B1586">
        <v>779.25800000000004</v>
      </c>
      <c r="C1586">
        <v>778.471</v>
      </c>
      <c r="D1586">
        <v>778.43200000000002</v>
      </c>
      <c r="E1586">
        <v>776.97799999999995</v>
      </c>
      <c r="F1586">
        <v>55.2639</v>
      </c>
      <c r="G1586">
        <v>0</v>
      </c>
      <c r="H1586">
        <v>59.768599999999999</v>
      </c>
      <c r="I1586">
        <v>0</v>
      </c>
      <c r="J1586">
        <v>1.2551400000000001E-3</v>
      </c>
      <c r="K1586">
        <v>0.99511400000000005</v>
      </c>
      <c r="L1586">
        <v>0</v>
      </c>
      <c r="M1586" t="s">
        <v>43</v>
      </c>
    </row>
    <row r="1587" spans="1:13" x14ac:dyDescent="0.25">
      <c r="A1587" t="s">
        <v>168</v>
      </c>
      <c r="B1587">
        <v>773.97699999999998</v>
      </c>
      <c r="C1587">
        <v>773.16499999999996</v>
      </c>
      <c r="D1587">
        <v>773.12800000000004</v>
      </c>
      <c r="E1587">
        <v>771.7</v>
      </c>
      <c r="F1587">
        <v>54.441699999999997</v>
      </c>
      <c r="G1587">
        <v>0</v>
      </c>
      <c r="H1587">
        <v>59.912399999999998</v>
      </c>
      <c r="I1587">
        <v>0</v>
      </c>
      <c r="J1587">
        <v>1.23014E-3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168</v>
      </c>
      <c r="B1588">
        <v>777.02099999999996</v>
      </c>
      <c r="C1588">
        <v>776.23</v>
      </c>
      <c r="D1588">
        <v>776.18799999999999</v>
      </c>
      <c r="E1588">
        <v>774.73199999999997</v>
      </c>
      <c r="F1588">
        <v>54.400700000000001</v>
      </c>
      <c r="G1588">
        <v>0</v>
      </c>
      <c r="H1588">
        <v>60.344299999999997</v>
      </c>
      <c r="I1588">
        <v>0</v>
      </c>
      <c r="J1588">
        <v>1.32923E-3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168</v>
      </c>
      <c r="B1589">
        <v>779.28</v>
      </c>
      <c r="C1589">
        <v>778.39099999999996</v>
      </c>
      <c r="D1589">
        <v>778.351</v>
      </c>
      <c r="E1589">
        <v>776.89300000000003</v>
      </c>
      <c r="F1589">
        <v>54.307600000000001</v>
      </c>
      <c r="G1589">
        <v>0</v>
      </c>
      <c r="H1589">
        <v>59.665799999999997</v>
      </c>
      <c r="I1589">
        <v>0</v>
      </c>
      <c r="J1589">
        <v>1.2662299999999999E-3</v>
      </c>
      <c r="K1589">
        <v>0.995116</v>
      </c>
      <c r="L1589">
        <v>0</v>
      </c>
      <c r="M1589" t="s">
        <v>43</v>
      </c>
    </row>
    <row r="1590" spans="1:13" x14ac:dyDescent="0.25">
      <c r="A1590" t="s">
        <v>168</v>
      </c>
      <c r="B1590">
        <v>777.66499999999996</v>
      </c>
      <c r="C1590">
        <v>776.80600000000004</v>
      </c>
      <c r="D1590">
        <v>776.76800000000003</v>
      </c>
      <c r="E1590">
        <v>775.32600000000002</v>
      </c>
      <c r="F1590">
        <v>54.36</v>
      </c>
      <c r="G1590">
        <v>0</v>
      </c>
      <c r="H1590">
        <v>59.463999999999999</v>
      </c>
      <c r="I1590">
        <v>0</v>
      </c>
      <c r="J1590">
        <v>1.2507499999999999E-3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168</v>
      </c>
      <c r="B1591">
        <v>778.37900000000002</v>
      </c>
      <c r="C1591">
        <v>777.58600000000001</v>
      </c>
      <c r="D1591">
        <v>777.55</v>
      </c>
      <c r="E1591">
        <v>776.11400000000003</v>
      </c>
      <c r="F1591">
        <v>54.2468</v>
      </c>
      <c r="G1591">
        <v>0</v>
      </c>
      <c r="H1591">
        <v>59.920699999999997</v>
      </c>
      <c r="I1591">
        <v>0</v>
      </c>
      <c r="J1591">
        <v>1.2325999999999999E-3</v>
      </c>
      <c r="K1591">
        <v>0.995116</v>
      </c>
      <c r="L1591">
        <v>0</v>
      </c>
      <c r="M1591" t="s">
        <v>43</v>
      </c>
    </row>
    <row r="1592" spans="1:13" x14ac:dyDescent="0.25">
      <c r="A1592" t="s">
        <v>168</v>
      </c>
      <c r="B1592">
        <v>772.51</v>
      </c>
      <c r="C1592">
        <v>771.63099999999997</v>
      </c>
      <c r="D1592">
        <v>771.59</v>
      </c>
      <c r="E1592">
        <v>770.13900000000001</v>
      </c>
      <c r="F1592">
        <v>54.319800000000001</v>
      </c>
      <c r="G1592">
        <v>0</v>
      </c>
      <c r="H1592">
        <v>60.008299999999998</v>
      </c>
      <c r="I1592">
        <v>0</v>
      </c>
      <c r="J1592">
        <v>1.2931100000000001E-3</v>
      </c>
      <c r="K1592">
        <v>0.99511499999999997</v>
      </c>
      <c r="L1592">
        <v>0</v>
      </c>
      <c r="M1592" t="s">
        <v>43</v>
      </c>
    </row>
    <row r="1593" spans="1:13" x14ac:dyDescent="0.25">
      <c r="A1593" t="s">
        <v>168</v>
      </c>
      <c r="B1593">
        <v>776.46699999999998</v>
      </c>
      <c r="C1593">
        <v>775.64599999999996</v>
      </c>
      <c r="D1593">
        <v>775.60400000000004</v>
      </c>
      <c r="E1593">
        <v>774.15200000000004</v>
      </c>
      <c r="F1593">
        <v>54.307899999999997</v>
      </c>
      <c r="G1593">
        <v>0</v>
      </c>
      <c r="H1593">
        <v>59.775100000000002</v>
      </c>
      <c r="I1593">
        <v>0</v>
      </c>
      <c r="J1593">
        <v>1.25888E-3</v>
      </c>
      <c r="K1593">
        <v>0.995116</v>
      </c>
      <c r="L1593">
        <v>0</v>
      </c>
      <c r="M1593" t="s">
        <v>43</v>
      </c>
    </row>
    <row r="1594" spans="1:13" x14ac:dyDescent="0.25">
      <c r="A1594" t="s">
        <v>168</v>
      </c>
      <c r="B1594">
        <v>776.202</v>
      </c>
      <c r="C1594">
        <v>775.42</v>
      </c>
      <c r="D1594">
        <v>775.37800000000004</v>
      </c>
      <c r="E1594">
        <v>773.90899999999999</v>
      </c>
      <c r="F1594">
        <v>54.423200000000001</v>
      </c>
      <c r="G1594">
        <v>0</v>
      </c>
      <c r="H1594">
        <v>59.7211</v>
      </c>
      <c r="I1594">
        <v>0</v>
      </c>
      <c r="J1594">
        <v>1.2674100000000001E-3</v>
      </c>
      <c r="K1594">
        <v>0.995116</v>
      </c>
      <c r="L1594">
        <v>0</v>
      </c>
      <c r="M1594" t="s">
        <v>43</v>
      </c>
    </row>
    <row r="1595" spans="1:13" x14ac:dyDescent="0.25">
      <c r="A1595" t="s">
        <v>168</v>
      </c>
      <c r="B1595">
        <v>775.10799999999995</v>
      </c>
      <c r="C1595">
        <v>774.23199999999997</v>
      </c>
      <c r="D1595">
        <v>774.19200000000001</v>
      </c>
      <c r="E1595">
        <v>772.75</v>
      </c>
      <c r="F1595">
        <v>54.467199999999998</v>
      </c>
      <c r="G1595">
        <v>0</v>
      </c>
      <c r="H1595">
        <v>60.048000000000002</v>
      </c>
      <c r="I1595">
        <v>0</v>
      </c>
      <c r="J1595">
        <v>1.3453300000000001E-3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168</v>
      </c>
      <c r="B1596">
        <v>779.5</v>
      </c>
      <c r="C1596">
        <v>778.63800000000003</v>
      </c>
      <c r="D1596">
        <v>778.59699999999998</v>
      </c>
      <c r="E1596">
        <v>777.14400000000001</v>
      </c>
      <c r="F1596">
        <v>54.6021</v>
      </c>
      <c r="G1596">
        <v>0</v>
      </c>
      <c r="H1596">
        <v>59.791499999999999</v>
      </c>
      <c r="I1596">
        <v>0</v>
      </c>
      <c r="J1596">
        <v>1.2374599999999999E-3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168</v>
      </c>
      <c r="B1597">
        <v>776.47400000000005</v>
      </c>
      <c r="C1597">
        <v>775.60400000000004</v>
      </c>
      <c r="D1597">
        <v>775.56299999999999</v>
      </c>
      <c r="E1597">
        <v>774.11900000000003</v>
      </c>
      <c r="F1597">
        <v>55.597900000000003</v>
      </c>
      <c r="G1597">
        <v>0</v>
      </c>
      <c r="H1597">
        <v>59.743699999999997</v>
      </c>
      <c r="I1597">
        <v>0</v>
      </c>
      <c r="J1597">
        <v>1.5142599999999999E-3</v>
      </c>
      <c r="K1597">
        <v>0.995116</v>
      </c>
      <c r="L1597">
        <v>0</v>
      </c>
      <c r="M1597" t="s">
        <v>43</v>
      </c>
    </row>
    <row r="1598" spans="1:13" x14ac:dyDescent="0.25">
      <c r="A1598" t="s">
        <v>168</v>
      </c>
      <c r="B1598">
        <v>779.15300000000002</v>
      </c>
      <c r="C1598">
        <v>778.35500000000002</v>
      </c>
      <c r="D1598">
        <v>778.31399999999996</v>
      </c>
      <c r="E1598">
        <v>776.85400000000004</v>
      </c>
      <c r="F1598">
        <v>54.315100000000001</v>
      </c>
      <c r="G1598">
        <v>0</v>
      </c>
      <c r="H1598">
        <v>59.505400000000002</v>
      </c>
      <c r="I1598">
        <v>0</v>
      </c>
      <c r="J1598">
        <v>1.2301199999999999E-3</v>
      </c>
      <c r="K1598">
        <v>0.99511499999999997</v>
      </c>
      <c r="L1598">
        <v>0</v>
      </c>
      <c r="M1598" t="s">
        <v>43</v>
      </c>
    </row>
    <row r="1599" spans="1:13" x14ac:dyDescent="0.25">
      <c r="A1599" t="s">
        <v>168</v>
      </c>
      <c r="B1599">
        <v>776.70899999999995</v>
      </c>
      <c r="C1599">
        <v>775.93600000000004</v>
      </c>
      <c r="D1599">
        <v>775.89300000000003</v>
      </c>
      <c r="E1599">
        <v>774.44600000000003</v>
      </c>
      <c r="F1599">
        <v>54.471800000000002</v>
      </c>
      <c r="G1599">
        <v>0</v>
      </c>
      <c r="H1599">
        <v>60.044400000000003</v>
      </c>
      <c r="I1599">
        <v>0</v>
      </c>
      <c r="J1599">
        <v>1.2304200000000001E-3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168</v>
      </c>
      <c r="B1600">
        <v>777.19200000000001</v>
      </c>
      <c r="C1600">
        <v>776.41499999999996</v>
      </c>
      <c r="D1600">
        <v>776.375</v>
      </c>
      <c r="E1600">
        <v>774.93499999999995</v>
      </c>
      <c r="F1600">
        <v>54.380299999999998</v>
      </c>
      <c r="G1600">
        <v>0</v>
      </c>
      <c r="H1600">
        <v>60.447000000000003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168</v>
      </c>
      <c r="B1601">
        <v>776.726</v>
      </c>
      <c r="C1601">
        <v>775.81899999999996</v>
      </c>
      <c r="D1601">
        <v>775.77700000000004</v>
      </c>
      <c r="E1601">
        <v>774.32500000000005</v>
      </c>
      <c r="F1601">
        <v>56.250300000000003</v>
      </c>
      <c r="G1601">
        <v>0</v>
      </c>
      <c r="H1601">
        <v>59.872999999999998</v>
      </c>
      <c r="I1601">
        <v>0</v>
      </c>
      <c r="J1601">
        <v>1.2310400000000001E-3</v>
      </c>
      <c r="K1601">
        <v>0.99511499999999997</v>
      </c>
      <c r="L1601">
        <v>0</v>
      </c>
      <c r="M1601" t="s">
        <v>43</v>
      </c>
    </row>
    <row r="1602" spans="1:13" x14ac:dyDescent="0.25">
      <c r="A1602" t="s">
        <v>168</v>
      </c>
      <c r="B1602">
        <v>777.60599999999999</v>
      </c>
      <c r="C1602">
        <v>776.71900000000005</v>
      </c>
      <c r="D1602">
        <v>776.67600000000004</v>
      </c>
      <c r="E1602">
        <v>775.23400000000004</v>
      </c>
      <c r="F1602">
        <v>55.346600000000002</v>
      </c>
      <c r="G1602">
        <v>0</v>
      </c>
      <c r="H1602">
        <v>60.374400000000001</v>
      </c>
      <c r="I1602">
        <v>0</v>
      </c>
      <c r="J1602">
        <v>1.2304799999999999E-3</v>
      </c>
      <c r="K1602">
        <v>0.99511400000000005</v>
      </c>
      <c r="L1602">
        <v>0</v>
      </c>
      <c r="M1602" t="s">
        <v>43</v>
      </c>
    </row>
    <row r="1603" spans="1:13" x14ac:dyDescent="0.25">
      <c r="A1603" t="s">
        <v>168</v>
      </c>
      <c r="B1603">
        <v>780.22199999999998</v>
      </c>
      <c r="C1603">
        <v>779.41200000000003</v>
      </c>
      <c r="D1603">
        <v>779.37099999999998</v>
      </c>
      <c r="E1603">
        <v>777.89599999999996</v>
      </c>
      <c r="F1603">
        <v>54.244399999999999</v>
      </c>
      <c r="G1603">
        <v>0</v>
      </c>
      <c r="H1603">
        <v>59.616700000000002</v>
      </c>
      <c r="I1603">
        <v>0</v>
      </c>
      <c r="J1603">
        <v>1.2300499999999999E-3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168</v>
      </c>
      <c r="B1604">
        <v>779.05700000000002</v>
      </c>
      <c r="C1604">
        <v>778.14499999999998</v>
      </c>
      <c r="D1604">
        <v>778.10299999999995</v>
      </c>
      <c r="E1604">
        <v>776.65499999999997</v>
      </c>
      <c r="F1604">
        <v>54.3536</v>
      </c>
      <c r="G1604">
        <v>0</v>
      </c>
      <c r="H1604">
        <v>59.817700000000002</v>
      </c>
      <c r="I1604">
        <v>0</v>
      </c>
      <c r="J1604">
        <v>1.2303399999999999E-3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168</v>
      </c>
      <c r="B1605">
        <v>775.45500000000004</v>
      </c>
      <c r="C1605">
        <v>774.60900000000004</v>
      </c>
      <c r="D1605">
        <v>774.57</v>
      </c>
      <c r="E1605">
        <v>773.11400000000003</v>
      </c>
      <c r="F1605">
        <v>54.417099999999998</v>
      </c>
      <c r="G1605">
        <v>0</v>
      </c>
      <c r="H1605">
        <v>59.466799999999999</v>
      </c>
      <c r="I1605">
        <v>0</v>
      </c>
      <c r="J1605">
        <v>1.23032E-3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168</v>
      </c>
      <c r="B1606">
        <v>776.76800000000003</v>
      </c>
      <c r="C1606">
        <v>775.95399999999995</v>
      </c>
      <c r="D1606">
        <v>775.91600000000005</v>
      </c>
      <c r="E1606">
        <v>774.49800000000005</v>
      </c>
      <c r="F1606">
        <v>56.099400000000003</v>
      </c>
      <c r="G1606">
        <v>0</v>
      </c>
      <c r="H1606">
        <v>59.972900000000003</v>
      </c>
      <c r="I1606">
        <v>0</v>
      </c>
      <c r="J1606">
        <v>1.2688300000000001E-3</v>
      </c>
      <c r="K1606">
        <v>0.99511499999999997</v>
      </c>
      <c r="L1606">
        <v>0</v>
      </c>
      <c r="M1606" t="s">
        <v>43</v>
      </c>
    </row>
    <row r="1607" spans="1:13" x14ac:dyDescent="0.25">
      <c r="A1607" t="s">
        <v>168</v>
      </c>
      <c r="B1607">
        <v>777.09699999999998</v>
      </c>
      <c r="C1607">
        <v>776.24300000000005</v>
      </c>
      <c r="D1607">
        <v>776.20399999999995</v>
      </c>
      <c r="E1607">
        <v>774.77</v>
      </c>
      <c r="F1607">
        <v>54.3339</v>
      </c>
      <c r="G1607">
        <v>0</v>
      </c>
      <c r="H1607">
        <v>60.1633</v>
      </c>
      <c r="I1607">
        <v>0</v>
      </c>
      <c r="J1607">
        <v>1.2370700000000001E-3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168</v>
      </c>
      <c r="B1608">
        <v>782.27300000000002</v>
      </c>
      <c r="C1608">
        <v>781.48400000000004</v>
      </c>
      <c r="D1608">
        <v>781.44299999999998</v>
      </c>
      <c r="E1608">
        <v>779.98800000000006</v>
      </c>
      <c r="F1608">
        <v>56.464199999999998</v>
      </c>
      <c r="G1608">
        <v>0</v>
      </c>
      <c r="H1608">
        <v>59.444899999999997</v>
      </c>
      <c r="I1608">
        <v>0</v>
      </c>
      <c r="J1608">
        <v>1.2369799999999999E-3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168</v>
      </c>
      <c r="B1609">
        <v>776.85299999999995</v>
      </c>
      <c r="C1609">
        <v>775.97400000000005</v>
      </c>
      <c r="D1609">
        <v>775.93499999999995</v>
      </c>
      <c r="E1609">
        <v>774.50099999999998</v>
      </c>
      <c r="F1609">
        <v>54.395299999999999</v>
      </c>
      <c r="G1609">
        <v>0</v>
      </c>
      <c r="H1609">
        <v>59.779299999999999</v>
      </c>
      <c r="I1609">
        <v>0</v>
      </c>
      <c r="J1609">
        <v>1.23073E-3</v>
      </c>
      <c r="K1609">
        <v>0.995116</v>
      </c>
      <c r="L1609">
        <v>0</v>
      </c>
      <c r="M1609" t="s">
        <v>43</v>
      </c>
    </row>
    <row r="1610" spans="1:13" x14ac:dyDescent="0.25">
      <c r="A1610" t="s">
        <v>168</v>
      </c>
      <c r="B1610">
        <v>775.56600000000003</v>
      </c>
      <c r="C1610">
        <v>774.70699999999999</v>
      </c>
      <c r="D1610">
        <v>774.66700000000003</v>
      </c>
      <c r="E1610">
        <v>773.23199999999997</v>
      </c>
      <c r="F1610">
        <v>54.3688</v>
      </c>
      <c r="G1610">
        <v>0</v>
      </c>
      <c r="H1610">
        <v>59.730200000000004</v>
      </c>
      <c r="I1610">
        <v>0</v>
      </c>
      <c r="J1610">
        <v>1.2372800000000001E-3</v>
      </c>
      <c r="K1610">
        <v>0.99511400000000005</v>
      </c>
      <c r="L1610">
        <v>0</v>
      </c>
      <c r="M1610" t="s">
        <v>43</v>
      </c>
    </row>
    <row r="1611" spans="1:13" x14ac:dyDescent="0.25">
      <c r="A1611" t="s">
        <v>168</v>
      </c>
      <c r="B1611">
        <v>776.64200000000005</v>
      </c>
      <c r="C1611">
        <v>775.78099999999995</v>
      </c>
      <c r="D1611">
        <v>775.73800000000006</v>
      </c>
      <c r="E1611">
        <v>774.29200000000003</v>
      </c>
      <c r="F1611">
        <v>54.322800000000001</v>
      </c>
      <c r="G1611">
        <v>0</v>
      </c>
      <c r="H1611">
        <v>59.386000000000003</v>
      </c>
      <c r="I1611">
        <v>0</v>
      </c>
      <c r="J1611">
        <v>1.2362199999999999E-3</v>
      </c>
      <c r="K1611">
        <v>0.995116</v>
      </c>
      <c r="L1611">
        <v>0</v>
      </c>
      <c r="M1611" t="s">
        <v>43</v>
      </c>
    </row>
    <row r="1612" spans="1:13" x14ac:dyDescent="0.25">
      <c r="A1612" t="s">
        <v>168</v>
      </c>
      <c r="B1612">
        <v>777.44200000000001</v>
      </c>
      <c r="C1612">
        <v>776.66</v>
      </c>
      <c r="D1612">
        <v>776.62099999999998</v>
      </c>
      <c r="E1612">
        <v>775.17100000000005</v>
      </c>
      <c r="F1612">
        <v>54.309600000000003</v>
      </c>
      <c r="G1612">
        <v>0</v>
      </c>
      <c r="H1612">
        <v>59.841700000000003</v>
      </c>
      <c r="I1612">
        <v>0</v>
      </c>
      <c r="J1612">
        <v>1.2408899999999999E-3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168</v>
      </c>
      <c r="B1613">
        <v>774.91600000000005</v>
      </c>
      <c r="C1613">
        <v>774.05100000000004</v>
      </c>
      <c r="D1613">
        <v>774.01300000000003</v>
      </c>
      <c r="E1613">
        <v>772.56799999999998</v>
      </c>
      <c r="F1613">
        <v>54.685000000000002</v>
      </c>
      <c r="G1613">
        <v>0</v>
      </c>
      <c r="H1613">
        <v>59.788499999999999</v>
      </c>
      <c r="I1613">
        <v>0</v>
      </c>
      <c r="J1613">
        <v>1.2930800000000001E-3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168</v>
      </c>
      <c r="B1614">
        <v>777.49</v>
      </c>
      <c r="C1614">
        <v>776.62</v>
      </c>
      <c r="D1614">
        <v>776.58199999999999</v>
      </c>
      <c r="E1614">
        <v>775.17600000000004</v>
      </c>
      <c r="F1614">
        <v>54.409799999999997</v>
      </c>
      <c r="G1614">
        <v>0</v>
      </c>
      <c r="H1614">
        <v>60.618400000000001</v>
      </c>
      <c r="I1614">
        <v>0</v>
      </c>
      <c r="J1614">
        <v>1.2621500000000001E-3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168</v>
      </c>
      <c r="B1615">
        <v>778.25699999999995</v>
      </c>
      <c r="C1615">
        <v>777.46400000000006</v>
      </c>
      <c r="D1615">
        <v>777.423</v>
      </c>
      <c r="E1615">
        <v>775.976</v>
      </c>
      <c r="F1615">
        <v>54.401400000000002</v>
      </c>
      <c r="G1615">
        <v>0</v>
      </c>
      <c r="H1615">
        <v>59.717799999999997</v>
      </c>
      <c r="I1615">
        <v>0</v>
      </c>
      <c r="J1615">
        <v>1.29685E-3</v>
      </c>
      <c r="K1615">
        <v>0.995116</v>
      </c>
      <c r="L1615">
        <v>0</v>
      </c>
      <c r="M1615" t="s">
        <v>43</v>
      </c>
    </row>
    <row r="1616" spans="1:13" x14ac:dyDescent="0.25">
      <c r="A1616" t="s">
        <v>168</v>
      </c>
      <c r="B1616">
        <v>779.29899999999998</v>
      </c>
      <c r="C1616">
        <v>778.36300000000006</v>
      </c>
      <c r="D1616">
        <v>778.32100000000003</v>
      </c>
      <c r="E1616">
        <v>776.86199999999997</v>
      </c>
      <c r="F1616">
        <v>54.302700000000002</v>
      </c>
      <c r="G1616">
        <v>0</v>
      </c>
      <c r="H1616">
        <v>59.424399999999999</v>
      </c>
      <c r="I1616">
        <v>0</v>
      </c>
      <c r="J1616">
        <v>1.3623699999999999E-3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168</v>
      </c>
      <c r="B1617">
        <v>776.07</v>
      </c>
      <c r="C1617">
        <v>775.24900000000002</v>
      </c>
      <c r="D1617">
        <v>775.21</v>
      </c>
      <c r="E1617">
        <v>773.77499999999998</v>
      </c>
      <c r="F1617">
        <v>54.295699999999997</v>
      </c>
      <c r="G1617">
        <v>0</v>
      </c>
      <c r="H1617">
        <v>59.530099999999997</v>
      </c>
      <c r="I1617">
        <v>0</v>
      </c>
      <c r="J1617">
        <v>1.2563699999999999E-3</v>
      </c>
      <c r="K1617">
        <v>0.99511499999999997</v>
      </c>
      <c r="L1617">
        <v>0</v>
      </c>
      <c r="M1617" t="s">
        <v>43</v>
      </c>
    </row>
    <row r="1618" spans="1:25" x14ac:dyDescent="0.25">
      <c r="A1618" t="s">
        <v>168</v>
      </c>
      <c r="B1618">
        <v>775.13400000000001</v>
      </c>
      <c r="C1618">
        <v>774.24800000000005</v>
      </c>
      <c r="D1618">
        <v>774.21</v>
      </c>
      <c r="E1618">
        <v>772.78800000000001</v>
      </c>
      <c r="F1618">
        <v>54.420400000000001</v>
      </c>
      <c r="G1618">
        <v>0</v>
      </c>
      <c r="H1618">
        <v>60.033099999999997</v>
      </c>
      <c r="I1618">
        <v>0</v>
      </c>
      <c r="J1618">
        <v>1.23263E-3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168</v>
      </c>
      <c r="B1619">
        <v>776.41099999999994</v>
      </c>
      <c r="C1619">
        <v>775.63300000000004</v>
      </c>
      <c r="D1619">
        <v>775.59299999999996</v>
      </c>
      <c r="E1619">
        <v>774.15800000000002</v>
      </c>
      <c r="F1619">
        <v>54.3827</v>
      </c>
      <c r="G1619">
        <v>0</v>
      </c>
      <c r="H1619">
        <v>59.839100000000002</v>
      </c>
      <c r="I1619">
        <v>0</v>
      </c>
      <c r="J1619">
        <v>1.58873E-3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168</v>
      </c>
      <c r="B1620">
        <v>772.53700000000003</v>
      </c>
      <c r="C1620">
        <v>771.74</v>
      </c>
      <c r="D1620">
        <v>771.69899999999996</v>
      </c>
      <c r="E1620">
        <v>770.24300000000005</v>
      </c>
      <c r="F1620">
        <v>54.415399999999998</v>
      </c>
      <c r="G1620">
        <v>0</v>
      </c>
      <c r="H1620">
        <v>60.057899999999997</v>
      </c>
      <c r="I1620">
        <v>0</v>
      </c>
      <c r="J1620">
        <v>1.4996499999999999E-3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168</v>
      </c>
      <c r="B1621">
        <v>783.08399999999995</v>
      </c>
      <c r="C1621">
        <v>782.28899999999999</v>
      </c>
      <c r="D1621">
        <v>782.24900000000002</v>
      </c>
      <c r="E1621">
        <v>780.79600000000005</v>
      </c>
      <c r="F1621">
        <v>56.102800000000002</v>
      </c>
      <c r="G1621">
        <v>0</v>
      </c>
      <c r="H1621">
        <v>59.617899999999999</v>
      </c>
      <c r="I1621">
        <v>0</v>
      </c>
      <c r="J1621">
        <v>1.2455599999999999E-3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168</v>
      </c>
      <c r="B1622">
        <v>778.99400000000003</v>
      </c>
      <c r="C1622">
        <v>778.11599999999999</v>
      </c>
      <c r="D1622">
        <v>778.07500000000005</v>
      </c>
      <c r="E1622">
        <v>776.60900000000004</v>
      </c>
      <c r="F1622">
        <v>54.539200000000001</v>
      </c>
      <c r="G1622">
        <v>0</v>
      </c>
      <c r="H1622">
        <v>59.686199999999999</v>
      </c>
      <c r="I1622">
        <v>0</v>
      </c>
      <c r="J1622">
        <v>1.2514500000000001E-3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168</v>
      </c>
      <c r="B1623">
        <v>779.404</v>
      </c>
      <c r="C1623">
        <v>778.62</v>
      </c>
      <c r="D1623">
        <v>778.58</v>
      </c>
      <c r="E1623">
        <v>777.09900000000005</v>
      </c>
      <c r="F1623">
        <v>54.318600000000004</v>
      </c>
      <c r="G1623">
        <v>0</v>
      </c>
      <c r="H1623">
        <v>59.8855</v>
      </c>
      <c r="I1623">
        <v>0</v>
      </c>
      <c r="J1623">
        <v>1.2322399999999999E-3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168</v>
      </c>
      <c r="B1624">
        <v>784.04600000000005</v>
      </c>
      <c r="C1624">
        <v>783.20699999999999</v>
      </c>
      <c r="D1624">
        <v>783.16300000000001</v>
      </c>
      <c r="E1624">
        <v>781.66</v>
      </c>
      <c r="F1624">
        <v>56.384999999999998</v>
      </c>
      <c r="G1624">
        <v>0</v>
      </c>
      <c r="H1624">
        <v>59.171799999999998</v>
      </c>
      <c r="I1624">
        <v>0</v>
      </c>
      <c r="J1624">
        <v>1.3235499999999999E-3</v>
      </c>
      <c r="K1624">
        <v>0.995116</v>
      </c>
      <c r="L1624">
        <v>0</v>
      </c>
      <c r="M1624" t="s">
        <v>43</v>
      </c>
      <c r="R1624">
        <f>AVERAGE(B1575:B1624)</f>
        <v>777.61522000000014</v>
      </c>
      <c r="S1624">
        <f>AVERAGE(C1575:C1624)</f>
        <v>776.77357999999992</v>
      </c>
      <c r="U1624">
        <f>_xlfn.VAR.P(B1575:B1624)</f>
        <v>5.4126588115999832</v>
      </c>
      <c r="V1624">
        <f>_xlfn.VAR.P(C1575:C1624)</f>
        <v>5.442452723600006</v>
      </c>
      <c r="X1624">
        <f>1.96*SQRT(U1624)/50</f>
        <v>9.1199276511697167E-2</v>
      </c>
      <c r="Y1624">
        <f>1.96*SQRT(V1624)/50</f>
        <v>9.1449934681183412E-2</v>
      </c>
    </row>
    <row r="1625" spans="1:25" x14ac:dyDescent="0.25">
      <c r="A1625" t="s">
        <v>169</v>
      </c>
      <c r="B1625">
        <v>39008.519099999998</v>
      </c>
      <c r="C1625" t="s">
        <v>37</v>
      </c>
    </row>
    <row r="1626" spans="1:25" x14ac:dyDescent="0.25">
      <c r="A1626" t="s">
        <v>170</v>
      </c>
      <c r="B1626">
        <v>958.68600000000004</v>
      </c>
      <c r="C1626">
        <v>909.95100000000002</v>
      </c>
      <c r="D1626">
        <v>909.90899999999999</v>
      </c>
      <c r="E1626">
        <v>908.47799999999995</v>
      </c>
      <c r="F1626">
        <v>55.2273</v>
      </c>
      <c r="G1626">
        <v>174.239</v>
      </c>
      <c r="H1626">
        <v>60.763500000000001</v>
      </c>
      <c r="I1626">
        <v>31.7681</v>
      </c>
      <c r="J1626">
        <v>57.905700000000003</v>
      </c>
      <c r="K1626">
        <v>662.92600000000004</v>
      </c>
      <c r="L1626">
        <v>1.5002500000000001E-3</v>
      </c>
      <c r="M1626">
        <v>0.995116</v>
      </c>
      <c r="N1626">
        <v>0</v>
      </c>
      <c r="O1626" t="s">
        <v>43</v>
      </c>
    </row>
    <row r="1627" spans="1:25" x14ac:dyDescent="0.25">
      <c r="A1627" t="s">
        <v>170</v>
      </c>
      <c r="B1627">
        <v>961.21</v>
      </c>
      <c r="C1627">
        <v>911.18700000000001</v>
      </c>
      <c r="D1627">
        <v>911.14300000000003</v>
      </c>
      <c r="E1627">
        <v>909.70299999999997</v>
      </c>
      <c r="F1627">
        <v>54.6464</v>
      </c>
      <c r="G1627">
        <v>175.179</v>
      </c>
      <c r="H1627">
        <v>60.917499999999997</v>
      </c>
      <c r="I1627">
        <v>32.117100000000001</v>
      </c>
      <c r="J1627">
        <v>58.383400000000002</v>
      </c>
      <c r="K1627">
        <v>663.79499999999996</v>
      </c>
      <c r="L1627">
        <v>1.2764199999999999E-3</v>
      </c>
      <c r="M1627">
        <v>0.99511499999999997</v>
      </c>
      <c r="N1627">
        <v>0</v>
      </c>
      <c r="O1627" t="s">
        <v>43</v>
      </c>
    </row>
    <row r="1628" spans="1:25" x14ac:dyDescent="0.25">
      <c r="A1628" t="s">
        <v>170</v>
      </c>
      <c r="B1628">
        <v>962.48299999999995</v>
      </c>
      <c r="C1628">
        <v>913.13300000000004</v>
      </c>
      <c r="D1628">
        <v>913.08900000000006</v>
      </c>
      <c r="E1628">
        <v>911.67100000000005</v>
      </c>
      <c r="F1628">
        <v>54.381999999999998</v>
      </c>
      <c r="G1628">
        <v>175.98699999999999</v>
      </c>
      <c r="H1628">
        <v>60.667700000000004</v>
      </c>
      <c r="I1628">
        <v>32.423000000000002</v>
      </c>
      <c r="J1628">
        <v>58.799500000000002</v>
      </c>
      <c r="K1628">
        <v>665.07100000000003</v>
      </c>
      <c r="L1628">
        <v>1.23014E-3</v>
      </c>
      <c r="M1628">
        <v>0.995116</v>
      </c>
      <c r="N1628">
        <v>0</v>
      </c>
      <c r="O1628" t="s">
        <v>43</v>
      </c>
    </row>
    <row r="1629" spans="1:25" x14ac:dyDescent="0.25">
      <c r="A1629" t="s">
        <v>170</v>
      </c>
      <c r="B1629">
        <v>957.88300000000004</v>
      </c>
      <c r="C1629">
        <v>908.06899999999996</v>
      </c>
      <c r="D1629">
        <v>908.029</v>
      </c>
      <c r="E1629">
        <v>906.61400000000003</v>
      </c>
      <c r="F1629">
        <v>54.421100000000003</v>
      </c>
      <c r="G1629">
        <v>172.327</v>
      </c>
      <c r="H1629">
        <v>60.2956</v>
      </c>
      <c r="I1629">
        <v>31.052399999999999</v>
      </c>
      <c r="J1629">
        <v>57.247100000000003</v>
      </c>
      <c r="K1629">
        <v>663.81</v>
      </c>
      <c r="L1629">
        <v>1.3378000000000001E-3</v>
      </c>
      <c r="M1629">
        <v>0.995116</v>
      </c>
      <c r="N1629">
        <v>0</v>
      </c>
      <c r="O1629" t="s">
        <v>43</v>
      </c>
    </row>
    <row r="1630" spans="1:25" x14ac:dyDescent="0.25">
      <c r="A1630" t="s">
        <v>170</v>
      </c>
      <c r="B1630">
        <v>961.77099999999996</v>
      </c>
      <c r="C1630">
        <v>911.81700000000001</v>
      </c>
      <c r="D1630">
        <v>911.76900000000001</v>
      </c>
      <c r="E1630">
        <v>910.33299999999997</v>
      </c>
      <c r="F1630">
        <v>54.954799999999999</v>
      </c>
      <c r="G1630">
        <v>175.69399999999999</v>
      </c>
      <c r="H1630">
        <v>60.431199999999997</v>
      </c>
      <c r="I1630">
        <v>31.688400000000001</v>
      </c>
      <c r="J1630">
        <v>59.698799999999999</v>
      </c>
      <c r="K1630">
        <v>663.48299999999995</v>
      </c>
      <c r="L1630">
        <v>1.2333999999999999E-3</v>
      </c>
      <c r="M1630">
        <v>0.995116</v>
      </c>
      <c r="N1630">
        <v>0</v>
      </c>
      <c r="O1630" t="s">
        <v>43</v>
      </c>
    </row>
    <row r="1631" spans="1:25" x14ac:dyDescent="0.25">
      <c r="A1631" t="s">
        <v>170</v>
      </c>
      <c r="B1631">
        <v>954.28800000000001</v>
      </c>
      <c r="C1631">
        <v>905.55200000000002</v>
      </c>
      <c r="D1631">
        <v>905.50699999999995</v>
      </c>
      <c r="E1631">
        <v>904.09400000000005</v>
      </c>
      <c r="F1631">
        <v>55.466999999999999</v>
      </c>
      <c r="G1631">
        <v>173.62899999999999</v>
      </c>
      <c r="H1631">
        <v>60.499600000000001</v>
      </c>
      <c r="I1631">
        <v>31.156400000000001</v>
      </c>
      <c r="J1631">
        <v>58.3232</v>
      </c>
      <c r="K1631">
        <v>658.83600000000001</v>
      </c>
      <c r="L1631">
        <v>1.2300600000000001E-3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170</v>
      </c>
      <c r="B1632">
        <v>959.62</v>
      </c>
      <c r="C1632">
        <v>910.56500000000005</v>
      </c>
      <c r="D1632">
        <v>910.524</v>
      </c>
      <c r="E1632">
        <v>909.12099999999998</v>
      </c>
      <c r="F1632">
        <v>54.609699999999997</v>
      </c>
      <c r="G1632">
        <v>176.22300000000001</v>
      </c>
      <c r="H1632">
        <v>60.6706</v>
      </c>
      <c r="I1632">
        <v>32.121200000000002</v>
      </c>
      <c r="J1632">
        <v>59.549799999999998</v>
      </c>
      <c r="K1632">
        <v>662.35299999999995</v>
      </c>
      <c r="L1632">
        <v>1.23044E-3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170</v>
      </c>
      <c r="B1633">
        <v>955.31500000000005</v>
      </c>
      <c r="C1633">
        <v>906.19600000000003</v>
      </c>
      <c r="D1633">
        <v>906.154</v>
      </c>
      <c r="E1633">
        <v>904.73699999999997</v>
      </c>
      <c r="F1633">
        <v>54.523000000000003</v>
      </c>
      <c r="G1633">
        <v>172.309</v>
      </c>
      <c r="H1633">
        <v>60.575499999999998</v>
      </c>
      <c r="I1633">
        <v>30.862500000000001</v>
      </c>
      <c r="J1633">
        <v>57.165700000000001</v>
      </c>
      <c r="K1633">
        <v>661.87199999999996</v>
      </c>
      <c r="L1633">
        <v>1.23076E-3</v>
      </c>
      <c r="M1633">
        <v>0.99511499999999997</v>
      </c>
      <c r="N1633">
        <v>0</v>
      </c>
      <c r="O1633" t="s">
        <v>43</v>
      </c>
    </row>
    <row r="1634" spans="1:15" x14ac:dyDescent="0.25">
      <c r="A1634" t="s">
        <v>170</v>
      </c>
      <c r="B1634">
        <v>955.40599999999995</v>
      </c>
      <c r="C1634">
        <v>906.27599999999995</v>
      </c>
      <c r="D1634">
        <v>906.23299999999995</v>
      </c>
      <c r="E1634">
        <v>904.81100000000004</v>
      </c>
      <c r="F1634">
        <v>54.551200000000001</v>
      </c>
      <c r="G1634">
        <v>172.85</v>
      </c>
      <c r="H1634">
        <v>60.620199999999997</v>
      </c>
      <c r="I1634">
        <v>31.1557</v>
      </c>
      <c r="J1634">
        <v>57.331299999999999</v>
      </c>
      <c r="K1634">
        <v>661.28599999999994</v>
      </c>
      <c r="L1634">
        <v>1.23635E-3</v>
      </c>
      <c r="M1634">
        <v>0.99511499999999997</v>
      </c>
      <c r="N1634">
        <v>0</v>
      </c>
      <c r="O1634" t="s">
        <v>43</v>
      </c>
    </row>
    <row r="1635" spans="1:15" x14ac:dyDescent="0.25">
      <c r="A1635" t="s">
        <v>170</v>
      </c>
      <c r="B1635">
        <v>958.83</v>
      </c>
      <c r="C1635">
        <v>910.00300000000004</v>
      </c>
      <c r="D1635">
        <v>909.96400000000006</v>
      </c>
      <c r="E1635">
        <v>908.56500000000005</v>
      </c>
      <c r="F1635">
        <v>54.478099999999998</v>
      </c>
      <c r="G1635">
        <v>174.38</v>
      </c>
      <c r="H1635">
        <v>60.967399999999998</v>
      </c>
      <c r="I1635">
        <v>31.602799999999998</v>
      </c>
      <c r="J1635">
        <v>58.118499999999997</v>
      </c>
      <c r="K1635">
        <v>663.72900000000004</v>
      </c>
      <c r="L1635">
        <v>1.2355300000000001E-3</v>
      </c>
      <c r="M1635">
        <v>0.99511400000000005</v>
      </c>
      <c r="N1635">
        <v>0</v>
      </c>
      <c r="O1635" t="s">
        <v>43</v>
      </c>
    </row>
    <row r="1636" spans="1:15" x14ac:dyDescent="0.25">
      <c r="A1636" t="s">
        <v>170</v>
      </c>
      <c r="B1636">
        <v>963.42100000000005</v>
      </c>
      <c r="C1636">
        <v>914.149</v>
      </c>
      <c r="D1636">
        <v>914.10500000000002</v>
      </c>
      <c r="E1636">
        <v>912.69299999999998</v>
      </c>
      <c r="F1636">
        <v>54.597999999999999</v>
      </c>
      <c r="G1636">
        <v>176.91900000000001</v>
      </c>
      <c r="H1636">
        <v>60.444000000000003</v>
      </c>
      <c r="I1636">
        <v>32.650599999999997</v>
      </c>
      <c r="J1636">
        <v>59.783799999999999</v>
      </c>
      <c r="K1636">
        <v>665.00300000000004</v>
      </c>
      <c r="L1636">
        <v>1.2327E-3</v>
      </c>
      <c r="M1636">
        <v>0.99511300000000003</v>
      </c>
      <c r="N1636">
        <v>0</v>
      </c>
      <c r="O1636" t="s">
        <v>43</v>
      </c>
    </row>
    <row r="1637" spans="1:15" x14ac:dyDescent="0.25">
      <c r="A1637" t="s">
        <v>170</v>
      </c>
      <c r="B1637">
        <v>960.65099999999995</v>
      </c>
      <c r="C1637">
        <v>911.476</v>
      </c>
      <c r="D1637">
        <v>911.43399999999997</v>
      </c>
      <c r="E1637">
        <v>910.01700000000005</v>
      </c>
      <c r="F1637">
        <v>54.392899999999997</v>
      </c>
      <c r="G1637">
        <v>175.94200000000001</v>
      </c>
      <c r="H1637">
        <v>60.749200000000002</v>
      </c>
      <c r="I1637">
        <v>31.852699999999999</v>
      </c>
      <c r="J1637">
        <v>59.526000000000003</v>
      </c>
      <c r="K1637">
        <v>663.57100000000003</v>
      </c>
      <c r="L1637">
        <v>1.23098E-3</v>
      </c>
      <c r="M1637">
        <v>0.99511499999999997</v>
      </c>
      <c r="N1637">
        <v>0</v>
      </c>
      <c r="O1637" t="s">
        <v>43</v>
      </c>
    </row>
    <row r="1638" spans="1:15" x14ac:dyDescent="0.25">
      <c r="A1638" t="s">
        <v>170</v>
      </c>
      <c r="B1638">
        <v>965.27599999999995</v>
      </c>
      <c r="C1638">
        <v>916.17399999999998</v>
      </c>
      <c r="D1638">
        <v>916.12800000000004</v>
      </c>
      <c r="E1638">
        <v>914.69600000000003</v>
      </c>
      <c r="F1638">
        <v>54.576300000000003</v>
      </c>
      <c r="G1638">
        <v>176.654</v>
      </c>
      <c r="H1638">
        <v>60.680500000000002</v>
      </c>
      <c r="I1638">
        <v>32.146700000000003</v>
      </c>
      <c r="J1638">
        <v>59.831400000000002</v>
      </c>
      <c r="K1638">
        <v>667.44100000000003</v>
      </c>
      <c r="L1638">
        <v>1.4771700000000001E-3</v>
      </c>
      <c r="M1638">
        <v>0.995116</v>
      </c>
      <c r="N1638">
        <v>0</v>
      </c>
      <c r="O1638" t="s">
        <v>43</v>
      </c>
    </row>
    <row r="1639" spans="1:15" x14ac:dyDescent="0.25">
      <c r="A1639" t="s">
        <v>170</v>
      </c>
      <c r="B1639">
        <v>971.26900000000001</v>
      </c>
      <c r="C1639">
        <v>922.19600000000003</v>
      </c>
      <c r="D1639">
        <v>922.154</v>
      </c>
      <c r="E1639">
        <v>920.73099999999999</v>
      </c>
      <c r="F1639">
        <v>56.415900000000001</v>
      </c>
      <c r="G1639">
        <v>175.31200000000001</v>
      </c>
      <c r="H1639">
        <v>60.355699999999999</v>
      </c>
      <c r="I1639">
        <v>32.2211</v>
      </c>
      <c r="J1639">
        <v>58.862900000000003</v>
      </c>
      <c r="K1639">
        <v>672.91399999999999</v>
      </c>
      <c r="L1639">
        <v>1.2599099999999999E-3</v>
      </c>
      <c r="M1639">
        <v>0.99511499999999997</v>
      </c>
      <c r="N1639">
        <v>0</v>
      </c>
      <c r="O1639" t="s">
        <v>43</v>
      </c>
    </row>
    <row r="1640" spans="1:15" x14ac:dyDescent="0.25">
      <c r="A1640" t="s">
        <v>170</v>
      </c>
      <c r="B1640">
        <v>959.54600000000005</v>
      </c>
      <c r="C1640">
        <v>908.85599999999999</v>
      </c>
      <c r="D1640">
        <v>908.81399999999996</v>
      </c>
      <c r="E1640">
        <v>907.39700000000005</v>
      </c>
      <c r="F1640">
        <v>54.518300000000004</v>
      </c>
      <c r="G1640">
        <v>176.93899999999999</v>
      </c>
      <c r="H1640">
        <v>60.829099999999997</v>
      </c>
      <c r="I1640">
        <v>32.881999999999998</v>
      </c>
      <c r="J1640">
        <v>59.188000000000002</v>
      </c>
      <c r="K1640">
        <v>659.76400000000001</v>
      </c>
      <c r="L1640">
        <v>1.23689E-3</v>
      </c>
      <c r="M1640">
        <v>0.995116</v>
      </c>
      <c r="N1640">
        <v>0</v>
      </c>
      <c r="O1640" t="s">
        <v>43</v>
      </c>
    </row>
    <row r="1641" spans="1:15" x14ac:dyDescent="0.25">
      <c r="A1641" t="s">
        <v>170</v>
      </c>
      <c r="B1641">
        <v>964.94899999999996</v>
      </c>
      <c r="C1641">
        <v>915.61800000000005</v>
      </c>
      <c r="D1641">
        <v>915.577</v>
      </c>
      <c r="E1641">
        <v>914.15899999999999</v>
      </c>
      <c r="F1641">
        <v>55.471899999999998</v>
      </c>
      <c r="G1641">
        <v>175.13200000000001</v>
      </c>
      <c r="H1641">
        <v>60.398299999999999</v>
      </c>
      <c r="I1641">
        <v>32.307600000000001</v>
      </c>
      <c r="J1641">
        <v>58.604700000000001</v>
      </c>
      <c r="K1641">
        <v>667.45899999999995</v>
      </c>
      <c r="L1641">
        <v>1.2407500000000001E-3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170</v>
      </c>
      <c r="B1642">
        <v>957.64200000000005</v>
      </c>
      <c r="C1642">
        <v>908.55399999999997</v>
      </c>
      <c r="D1642">
        <v>908.51099999999997</v>
      </c>
      <c r="E1642">
        <v>907.11</v>
      </c>
      <c r="F1642">
        <v>54.601700000000001</v>
      </c>
      <c r="G1642">
        <v>174.58199999999999</v>
      </c>
      <c r="H1642">
        <v>60.753999999999998</v>
      </c>
      <c r="I1642">
        <v>31.299600000000002</v>
      </c>
      <c r="J1642">
        <v>58.75</v>
      </c>
      <c r="K1642">
        <v>661.81600000000003</v>
      </c>
      <c r="L1642">
        <v>1.2421699999999999E-3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170</v>
      </c>
      <c r="B1643">
        <v>961.03399999999999</v>
      </c>
      <c r="C1643">
        <v>912.01400000000001</v>
      </c>
      <c r="D1643">
        <v>911.96799999999996</v>
      </c>
      <c r="E1643">
        <v>910.51300000000003</v>
      </c>
      <c r="F1643">
        <v>54.974699999999999</v>
      </c>
      <c r="G1643">
        <v>175.251</v>
      </c>
      <c r="H1643">
        <v>61.365099999999998</v>
      </c>
      <c r="I1643">
        <v>31.644600000000001</v>
      </c>
      <c r="J1643">
        <v>58.451500000000003</v>
      </c>
      <c r="K1643">
        <v>664.16899999999998</v>
      </c>
      <c r="L1643">
        <v>1.23178E-3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170</v>
      </c>
      <c r="B1644">
        <v>967.06</v>
      </c>
      <c r="C1644">
        <v>914.71</v>
      </c>
      <c r="D1644">
        <v>914.66700000000003</v>
      </c>
      <c r="E1644">
        <v>913.25099999999998</v>
      </c>
      <c r="F1644">
        <v>56.398099999999999</v>
      </c>
      <c r="G1644">
        <v>174.31700000000001</v>
      </c>
      <c r="H1644">
        <v>60.373800000000003</v>
      </c>
      <c r="I1644">
        <v>31.611599999999999</v>
      </c>
      <c r="J1644">
        <v>58.4467</v>
      </c>
      <c r="K1644">
        <v>666.42399999999998</v>
      </c>
      <c r="L1644">
        <v>1.2303699999999999E-3</v>
      </c>
      <c r="M1644">
        <v>0.99511400000000005</v>
      </c>
      <c r="N1644">
        <v>0</v>
      </c>
      <c r="O1644" t="s">
        <v>43</v>
      </c>
    </row>
    <row r="1645" spans="1:15" x14ac:dyDescent="0.25">
      <c r="A1645" t="s">
        <v>170</v>
      </c>
      <c r="B1645">
        <v>960.59199999999998</v>
      </c>
      <c r="C1645">
        <v>911.44299999999998</v>
      </c>
      <c r="D1645">
        <v>911.404</v>
      </c>
      <c r="E1645">
        <v>910.01199999999994</v>
      </c>
      <c r="F1645">
        <v>56.400599999999997</v>
      </c>
      <c r="G1645">
        <v>173.11</v>
      </c>
      <c r="H1645">
        <v>61.075000000000003</v>
      </c>
      <c r="I1645">
        <v>30.861999999999998</v>
      </c>
      <c r="J1645">
        <v>57.407600000000002</v>
      </c>
      <c r="K1645">
        <v>664.47799999999995</v>
      </c>
      <c r="L1645">
        <v>1.2348000000000001E-3</v>
      </c>
      <c r="M1645">
        <v>0.99511499999999997</v>
      </c>
      <c r="N1645">
        <v>0</v>
      </c>
      <c r="O1645" t="s">
        <v>43</v>
      </c>
    </row>
    <row r="1646" spans="1:15" x14ac:dyDescent="0.25">
      <c r="A1646" t="s">
        <v>170</v>
      </c>
      <c r="B1646">
        <v>964.75300000000004</v>
      </c>
      <c r="C1646">
        <v>911.19500000000005</v>
      </c>
      <c r="D1646">
        <v>911.15200000000004</v>
      </c>
      <c r="E1646">
        <v>909.71299999999997</v>
      </c>
      <c r="F1646">
        <v>54.534100000000002</v>
      </c>
      <c r="G1646">
        <v>175.673</v>
      </c>
      <c r="H1646">
        <v>60.497399999999999</v>
      </c>
      <c r="I1646">
        <v>32.268700000000003</v>
      </c>
      <c r="J1646">
        <v>59.0762</v>
      </c>
      <c r="K1646">
        <v>663.43100000000004</v>
      </c>
      <c r="L1646">
        <v>1.25409E-3</v>
      </c>
      <c r="M1646">
        <v>0.995116</v>
      </c>
      <c r="N1646">
        <v>0</v>
      </c>
      <c r="O1646" t="s">
        <v>43</v>
      </c>
    </row>
    <row r="1647" spans="1:15" x14ac:dyDescent="0.25">
      <c r="A1647" t="s">
        <v>170</v>
      </c>
      <c r="B1647">
        <v>966.226</v>
      </c>
      <c r="C1647">
        <v>915.64700000000005</v>
      </c>
      <c r="D1647">
        <v>915.60500000000002</v>
      </c>
      <c r="E1647">
        <v>914.19</v>
      </c>
      <c r="F1647">
        <v>56.539299999999997</v>
      </c>
      <c r="G1647">
        <v>176.08600000000001</v>
      </c>
      <c r="H1647">
        <v>60.548400000000001</v>
      </c>
      <c r="I1647">
        <v>32.558399999999999</v>
      </c>
      <c r="J1647">
        <v>59.180700000000002</v>
      </c>
      <c r="K1647">
        <v>665.476</v>
      </c>
      <c r="L1647">
        <v>1.4224999999999999E-3</v>
      </c>
      <c r="M1647">
        <v>0.995116</v>
      </c>
      <c r="N1647">
        <v>0</v>
      </c>
      <c r="O1647" t="s">
        <v>43</v>
      </c>
    </row>
    <row r="1648" spans="1:15" x14ac:dyDescent="0.25">
      <c r="A1648" t="s">
        <v>170</v>
      </c>
      <c r="B1648">
        <v>961.625</v>
      </c>
      <c r="C1648">
        <v>912.16899999999998</v>
      </c>
      <c r="D1648">
        <v>912.12699999999995</v>
      </c>
      <c r="E1648">
        <v>910.73</v>
      </c>
      <c r="F1648">
        <v>54.4163</v>
      </c>
      <c r="G1648">
        <v>175.26499999999999</v>
      </c>
      <c r="H1648">
        <v>60.885100000000001</v>
      </c>
      <c r="I1648">
        <v>32.162500000000001</v>
      </c>
      <c r="J1648">
        <v>58.3962</v>
      </c>
      <c r="K1648">
        <v>664.91800000000001</v>
      </c>
      <c r="L1648">
        <v>1.23061E-3</v>
      </c>
      <c r="M1648">
        <v>0.995112</v>
      </c>
      <c r="N1648">
        <v>0</v>
      </c>
      <c r="O1648" t="s">
        <v>43</v>
      </c>
    </row>
    <row r="1649" spans="1:15" x14ac:dyDescent="0.25">
      <c r="A1649" t="s">
        <v>170</v>
      </c>
      <c r="B1649">
        <v>967.96699999999998</v>
      </c>
      <c r="C1649">
        <v>918.06</v>
      </c>
      <c r="D1649">
        <v>918.01400000000001</v>
      </c>
      <c r="E1649">
        <v>916.601</v>
      </c>
      <c r="F1649">
        <v>54.340299999999999</v>
      </c>
      <c r="G1649">
        <v>175.501</v>
      </c>
      <c r="H1649">
        <v>60.737000000000002</v>
      </c>
      <c r="I1649">
        <v>31.503599999999999</v>
      </c>
      <c r="J1649">
        <v>59.521599999999999</v>
      </c>
      <c r="K1649">
        <v>670.81299999999999</v>
      </c>
      <c r="L1649">
        <v>1.2370599999999999E-3</v>
      </c>
      <c r="M1649">
        <v>0.995116</v>
      </c>
      <c r="N1649">
        <v>0</v>
      </c>
      <c r="O1649" t="s">
        <v>43</v>
      </c>
    </row>
    <row r="1650" spans="1:15" x14ac:dyDescent="0.25">
      <c r="A1650" t="s">
        <v>170</v>
      </c>
      <c r="B1650">
        <v>963.91300000000001</v>
      </c>
      <c r="C1650">
        <v>914.87099999999998</v>
      </c>
      <c r="D1650">
        <v>914.82600000000002</v>
      </c>
      <c r="E1650">
        <v>913.39700000000005</v>
      </c>
      <c r="F1650">
        <v>54.5244</v>
      </c>
      <c r="G1650">
        <v>175.38800000000001</v>
      </c>
      <c r="H1650">
        <v>60.9681</v>
      </c>
      <c r="I1650">
        <v>31.755299999999998</v>
      </c>
      <c r="J1650">
        <v>58.940800000000003</v>
      </c>
      <c r="K1650">
        <v>667.47</v>
      </c>
      <c r="L1650">
        <v>1.3273099999999999E-3</v>
      </c>
      <c r="M1650">
        <v>0.995112</v>
      </c>
      <c r="N1650">
        <v>0</v>
      </c>
      <c r="O1650" t="s">
        <v>43</v>
      </c>
    </row>
    <row r="1651" spans="1:15" x14ac:dyDescent="0.25">
      <c r="A1651" t="s">
        <v>170</v>
      </c>
      <c r="B1651">
        <v>963.56799999999998</v>
      </c>
      <c r="C1651">
        <v>914.12199999999996</v>
      </c>
      <c r="D1651">
        <v>914.08</v>
      </c>
      <c r="E1651">
        <v>912.65800000000002</v>
      </c>
      <c r="F1651">
        <v>54.332900000000002</v>
      </c>
      <c r="G1651">
        <v>174.81899999999999</v>
      </c>
      <c r="H1651">
        <v>61.080800000000004</v>
      </c>
      <c r="I1651">
        <v>31.8002</v>
      </c>
      <c r="J1651">
        <v>58.201999999999998</v>
      </c>
      <c r="K1651">
        <v>667.41</v>
      </c>
      <c r="L1651">
        <v>1.2309199999999999E-3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170</v>
      </c>
      <c r="B1652">
        <v>958.75099999999998</v>
      </c>
      <c r="C1652">
        <v>909.49800000000005</v>
      </c>
      <c r="D1652">
        <v>909.45600000000002</v>
      </c>
      <c r="E1652">
        <v>908.04200000000003</v>
      </c>
      <c r="F1652">
        <v>54.783499999999997</v>
      </c>
      <c r="G1652">
        <v>175.28100000000001</v>
      </c>
      <c r="H1652">
        <v>60.844499999999996</v>
      </c>
      <c r="I1652">
        <v>32.045400000000001</v>
      </c>
      <c r="J1652">
        <v>58.522199999999998</v>
      </c>
      <c r="K1652">
        <v>661.90800000000002</v>
      </c>
      <c r="L1652">
        <v>1.23354E-3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170</v>
      </c>
      <c r="B1653">
        <v>958.87300000000005</v>
      </c>
      <c r="C1653">
        <v>909.65899999999999</v>
      </c>
      <c r="D1653">
        <v>909.62</v>
      </c>
      <c r="E1653">
        <v>908.22500000000002</v>
      </c>
      <c r="F1653">
        <v>55.604999999999997</v>
      </c>
      <c r="G1653">
        <v>174.786</v>
      </c>
      <c r="H1653">
        <v>60.947800000000001</v>
      </c>
      <c r="I1653">
        <v>31.392900000000001</v>
      </c>
      <c r="J1653">
        <v>58.667400000000001</v>
      </c>
      <c r="K1653">
        <v>661.76900000000001</v>
      </c>
      <c r="L1653">
        <v>1.2304499999999999E-3</v>
      </c>
      <c r="M1653">
        <v>0.995116</v>
      </c>
      <c r="N1653">
        <v>0</v>
      </c>
      <c r="O1653" t="s">
        <v>43</v>
      </c>
    </row>
    <row r="1654" spans="1:15" x14ac:dyDescent="0.25">
      <c r="A1654" t="s">
        <v>170</v>
      </c>
      <c r="B1654">
        <v>968.10699999999997</v>
      </c>
      <c r="C1654">
        <v>917.55899999999997</v>
      </c>
      <c r="D1654">
        <v>917.51400000000001</v>
      </c>
      <c r="E1654">
        <v>916.08199999999999</v>
      </c>
      <c r="F1654">
        <v>55.409799999999997</v>
      </c>
      <c r="G1654">
        <v>177.874</v>
      </c>
      <c r="H1654">
        <v>60.643999999999998</v>
      </c>
      <c r="I1654">
        <v>32.7179</v>
      </c>
      <c r="J1654">
        <v>60.597900000000003</v>
      </c>
      <c r="K1654">
        <v>666.61800000000005</v>
      </c>
      <c r="L1654">
        <v>1.23011E-3</v>
      </c>
      <c r="M1654">
        <v>0.99511499999999997</v>
      </c>
      <c r="N1654">
        <v>0</v>
      </c>
      <c r="O1654" t="s">
        <v>43</v>
      </c>
    </row>
    <row r="1655" spans="1:15" x14ac:dyDescent="0.25">
      <c r="A1655" t="s">
        <v>170</v>
      </c>
      <c r="B1655">
        <v>961.36099999999999</v>
      </c>
      <c r="C1655">
        <v>912.31</v>
      </c>
      <c r="D1655">
        <v>912.26700000000005</v>
      </c>
      <c r="E1655">
        <v>910.83699999999999</v>
      </c>
      <c r="F1655">
        <v>54.461599999999997</v>
      </c>
      <c r="G1655">
        <v>176.136</v>
      </c>
      <c r="H1655">
        <v>60.2</v>
      </c>
      <c r="I1655">
        <v>32.163899999999998</v>
      </c>
      <c r="J1655">
        <v>59.849600000000002</v>
      </c>
      <c r="K1655">
        <v>664.11199999999997</v>
      </c>
      <c r="L1655">
        <v>1.24716E-3</v>
      </c>
      <c r="M1655">
        <v>0.99511300000000003</v>
      </c>
      <c r="N1655">
        <v>0</v>
      </c>
      <c r="O1655" t="s">
        <v>43</v>
      </c>
    </row>
    <row r="1656" spans="1:15" x14ac:dyDescent="0.25">
      <c r="A1656" t="s">
        <v>170</v>
      </c>
      <c r="B1656">
        <v>961.57799999999997</v>
      </c>
      <c r="C1656">
        <v>910.66200000000003</v>
      </c>
      <c r="D1656">
        <v>910.61599999999999</v>
      </c>
      <c r="E1656">
        <v>909.19100000000003</v>
      </c>
      <c r="F1656">
        <v>54.470799999999997</v>
      </c>
      <c r="G1656">
        <v>174.96</v>
      </c>
      <c r="H1656">
        <v>60.410899999999998</v>
      </c>
      <c r="I1656">
        <v>31.811</v>
      </c>
      <c r="J1656">
        <v>58.990299999999998</v>
      </c>
      <c r="K1656">
        <v>663.65800000000002</v>
      </c>
      <c r="L1656">
        <v>1.3121000000000001E-3</v>
      </c>
      <c r="M1656">
        <v>0.995116</v>
      </c>
      <c r="N1656">
        <v>0</v>
      </c>
      <c r="O1656" t="s">
        <v>43</v>
      </c>
    </row>
    <row r="1657" spans="1:15" x14ac:dyDescent="0.25">
      <c r="A1657" t="s">
        <v>170</v>
      </c>
      <c r="B1657">
        <v>961.01599999999996</v>
      </c>
      <c r="C1657">
        <v>911.18899999999996</v>
      </c>
      <c r="D1657">
        <v>911.14599999999996</v>
      </c>
      <c r="E1657">
        <v>909.74400000000003</v>
      </c>
      <c r="F1657">
        <v>54.592799999999997</v>
      </c>
      <c r="G1657">
        <v>174.90799999999999</v>
      </c>
      <c r="H1657">
        <v>60.65</v>
      </c>
      <c r="I1657">
        <v>31.901700000000002</v>
      </c>
      <c r="J1657">
        <v>58.502600000000001</v>
      </c>
      <c r="K1657">
        <v>664.16</v>
      </c>
      <c r="L1657">
        <v>1.27512E-3</v>
      </c>
      <c r="M1657">
        <v>0.995116</v>
      </c>
      <c r="N1657">
        <v>0</v>
      </c>
      <c r="O1657" t="s">
        <v>43</v>
      </c>
    </row>
    <row r="1658" spans="1:15" x14ac:dyDescent="0.25">
      <c r="A1658" t="s">
        <v>170</v>
      </c>
      <c r="B1658">
        <v>963.25900000000001</v>
      </c>
      <c r="C1658">
        <v>912.35500000000002</v>
      </c>
      <c r="D1658">
        <v>912.31299999999999</v>
      </c>
      <c r="E1658">
        <v>910.90700000000004</v>
      </c>
      <c r="F1658">
        <v>56.389499999999998</v>
      </c>
      <c r="G1658">
        <v>175.274</v>
      </c>
      <c r="H1658">
        <v>61.113999999999997</v>
      </c>
      <c r="I1658">
        <v>32.017600000000002</v>
      </c>
      <c r="J1658">
        <v>58.177199999999999</v>
      </c>
      <c r="K1658">
        <v>663.19399999999996</v>
      </c>
      <c r="L1658">
        <v>1.61561E-3</v>
      </c>
      <c r="M1658">
        <v>0.995116</v>
      </c>
      <c r="N1658">
        <v>0</v>
      </c>
      <c r="O1658" t="s">
        <v>43</v>
      </c>
    </row>
    <row r="1659" spans="1:15" x14ac:dyDescent="0.25">
      <c r="A1659" t="s">
        <v>170</v>
      </c>
      <c r="B1659">
        <v>958.87300000000005</v>
      </c>
      <c r="C1659">
        <v>909.774</v>
      </c>
      <c r="D1659">
        <v>909.73099999999999</v>
      </c>
      <c r="E1659">
        <v>908.30100000000004</v>
      </c>
      <c r="F1659">
        <v>55.663400000000003</v>
      </c>
      <c r="G1659">
        <v>174.50800000000001</v>
      </c>
      <c r="H1659">
        <v>60.432200000000002</v>
      </c>
      <c r="I1659">
        <v>31.409300000000002</v>
      </c>
      <c r="J1659">
        <v>58.838099999999997</v>
      </c>
      <c r="K1659">
        <v>662</v>
      </c>
      <c r="L1659">
        <v>1.27194E-3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170</v>
      </c>
      <c r="B1660">
        <v>961.86</v>
      </c>
      <c r="C1660">
        <v>912.11500000000001</v>
      </c>
      <c r="D1660">
        <v>912.07399999999996</v>
      </c>
      <c r="E1660">
        <v>910.654</v>
      </c>
      <c r="F1660">
        <v>56.400700000000001</v>
      </c>
      <c r="G1660">
        <v>174.249</v>
      </c>
      <c r="H1660">
        <v>60.580399999999997</v>
      </c>
      <c r="I1660">
        <v>31.825099999999999</v>
      </c>
      <c r="J1660">
        <v>58.080199999999998</v>
      </c>
      <c r="K1660">
        <v>663.995</v>
      </c>
      <c r="L1660">
        <v>1.2666699999999999E-3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170</v>
      </c>
      <c r="B1661">
        <v>967.51</v>
      </c>
      <c r="C1661">
        <v>918.60400000000004</v>
      </c>
      <c r="D1661">
        <v>918.56200000000001</v>
      </c>
      <c r="E1661">
        <v>917.15200000000004</v>
      </c>
      <c r="F1661">
        <v>54.545900000000003</v>
      </c>
      <c r="G1661">
        <v>177.24799999999999</v>
      </c>
      <c r="H1661">
        <v>60.811</v>
      </c>
      <c r="I1661">
        <v>32.473199999999999</v>
      </c>
      <c r="J1661">
        <v>60.087600000000002</v>
      </c>
      <c r="K1661">
        <v>669.32899999999995</v>
      </c>
      <c r="L1661">
        <v>1.23017E-3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170</v>
      </c>
      <c r="B1662">
        <v>961.74199999999996</v>
      </c>
      <c r="C1662">
        <v>910.96400000000006</v>
      </c>
      <c r="D1662">
        <v>910.92100000000005</v>
      </c>
      <c r="E1662">
        <v>909.50199999999995</v>
      </c>
      <c r="F1662">
        <v>56.249400000000001</v>
      </c>
      <c r="G1662">
        <v>176.18600000000001</v>
      </c>
      <c r="H1662">
        <v>60.692900000000002</v>
      </c>
      <c r="I1662">
        <v>32.713999999999999</v>
      </c>
      <c r="J1662">
        <v>58.761000000000003</v>
      </c>
      <c r="K1662">
        <v>660.98299999999995</v>
      </c>
      <c r="L1662">
        <v>1.23077E-3</v>
      </c>
      <c r="M1662">
        <v>0.995116</v>
      </c>
      <c r="N1662">
        <v>0</v>
      </c>
      <c r="O1662" t="s">
        <v>43</v>
      </c>
    </row>
    <row r="1663" spans="1:15" x14ac:dyDescent="0.25">
      <c r="A1663" t="s">
        <v>170</v>
      </c>
      <c r="B1663">
        <v>956.73699999999997</v>
      </c>
      <c r="C1663">
        <v>906.66600000000005</v>
      </c>
      <c r="D1663">
        <v>906.61699999999996</v>
      </c>
      <c r="E1663">
        <v>905.19500000000005</v>
      </c>
      <c r="F1663">
        <v>56.673699999999997</v>
      </c>
      <c r="G1663">
        <v>172.459</v>
      </c>
      <c r="H1663">
        <v>60.230699999999999</v>
      </c>
      <c r="I1663">
        <v>31.002800000000001</v>
      </c>
      <c r="J1663">
        <v>57.665799999999997</v>
      </c>
      <c r="K1663">
        <v>660.03599999999994</v>
      </c>
      <c r="L1663">
        <v>1.23058E-3</v>
      </c>
      <c r="M1663">
        <v>0.995116</v>
      </c>
      <c r="N1663">
        <v>0</v>
      </c>
      <c r="O1663" t="s">
        <v>43</v>
      </c>
    </row>
    <row r="1664" spans="1:15" x14ac:dyDescent="0.25">
      <c r="A1664" t="s">
        <v>170</v>
      </c>
      <c r="B1664">
        <v>962.48900000000003</v>
      </c>
      <c r="C1664">
        <v>912.71500000000003</v>
      </c>
      <c r="D1664">
        <v>912.67100000000005</v>
      </c>
      <c r="E1664">
        <v>911.25099999999998</v>
      </c>
      <c r="F1664">
        <v>56.626800000000003</v>
      </c>
      <c r="G1664">
        <v>176.13200000000001</v>
      </c>
      <c r="H1664">
        <v>60.381100000000004</v>
      </c>
      <c r="I1664">
        <v>32.3872</v>
      </c>
      <c r="J1664">
        <v>59.472000000000001</v>
      </c>
      <c r="K1664">
        <v>662.47199999999998</v>
      </c>
      <c r="L1664">
        <v>1.23029E-3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170</v>
      </c>
      <c r="B1665">
        <v>966.60199999999998</v>
      </c>
      <c r="C1665">
        <v>916.20899999999995</v>
      </c>
      <c r="D1665">
        <v>916.16700000000003</v>
      </c>
      <c r="E1665">
        <v>914.74400000000003</v>
      </c>
      <c r="F1665">
        <v>56.596200000000003</v>
      </c>
      <c r="G1665">
        <v>176.27500000000001</v>
      </c>
      <c r="H1665">
        <v>61.060400000000001</v>
      </c>
      <c r="I1665">
        <v>32.3904</v>
      </c>
      <c r="J1665">
        <v>58.8386</v>
      </c>
      <c r="K1665">
        <v>665.82</v>
      </c>
      <c r="L1665">
        <v>1.2587799999999999E-3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170</v>
      </c>
      <c r="B1666">
        <v>964.87900000000002</v>
      </c>
      <c r="C1666">
        <v>915.39400000000001</v>
      </c>
      <c r="D1666">
        <v>915.35199999999998</v>
      </c>
      <c r="E1666">
        <v>913.93899999999996</v>
      </c>
      <c r="F1666">
        <v>56.294800000000002</v>
      </c>
      <c r="G1666">
        <v>175.31200000000001</v>
      </c>
      <c r="H1666">
        <v>60.295000000000002</v>
      </c>
      <c r="I1666">
        <v>32.268700000000003</v>
      </c>
      <c r="J1666">
        <v>58.943399999999997</v>
      </c>
      <c r="K1666">
        <v>666.30899999999997</v>
      </c>
      <c r="L1666">
        <v>1.2327499999999999E-3</v>
      </c>
      <c r="M1666">
        <v>0.99511300000000003</v>
      </c>
      <c r="N1666">
        <v>0</v>
      </c>
      <c r="O1666" t="s">
        <v>43</v>
      </c>
    </row>
    <row r="1667" spans="1:25" x14ac:dyDescent="0.25">
      <c r="A1667" t="s">
        <v>170</v>
      </c>
      <c r="B1667">
        <v>959.84699999999998</v>
      </c>
      <c r="C1667">
        <v>908.846</v>
      </c>
      <c r="D1667">
        <v>908.80700000000002</v>
      </c>
      <c r="E1667">
        <v>907.40899999999999</v>
      </c>
      <c r="F1667">
        <v>54.622999999999998</v>
      </c>
      <c r="G1667">
        <v>175.40100000000001</v>
      </c>
      <c r="H1667">
        <v>60.679099999999998</v>
      </c>
      <c r="I1667">
        <v>32.022500000000001</v>
      </c>
      <c r="J1667">
        <v>58.8917</v>
      </c>
      <c r="K1667">
        <v>661.36900000000003</v>
      </c>
      <c r="L1667">
        <v>1.23303E-3</v>
      </c>
      <c r="M1667">
        <v>0.99511400000000005</v>
      </c>
      <c r="N1667">
        <v>0</v>
      </c>
      <c r="O1667" t="s">
        <v>43</v>
      </c>
    </row>
    <row r="1668" spans="1:25" x14ac:dyDescent="0.25">
      <c r="A1668" t="s">
        <v>170</v>
      </c>
      <c r="B1668">
        <v>956.82299999999998</v>
      </c>
      <c r="C1668">
        <v>907.33500000000004</v>
      </c>
      <c r="D1668">
        <v>907.29399999999998</v>
      </c>
      <c r="E1668">
        <v>905.89099999999996</v>
      </c>
      <c r="F1668">
        <v>54.664900000000003</v>
      </c>
      <c r="G1668">
        <v>172.94200000000001</v>
      </c>
      <c r="H1668">
        <v>60.416200000000003</v>
      </c>
      <c r="I1668">
        <v>31.342400000000001</v>
      </c>
      <c r="J1668">
        <v>57.478499999999997</v>
      </c>
      <c r="K1668">
        <v>662.31100000000004</v>
      </c>
      <c r="L1668">
        <v>1.2300799999999999E-3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170</v>
      </c>
      <c r="B1669">
        <v>958.89300000000003</v>
      </c>
      <c r="C1669">
        <v>909.55600000000004</v>
      </c>
      <c r="D1669">
        <v>909.51099999999997</v>
      </c>
      <c r="E1669">
        <v>908.09</v>
      </c>
      <c r="F1669">
        <v>54.674599999999998</v>
      </c>
      <c r="G1669">
        <v>175.79400000000001</v>
      </c>
      <c r="H1669">
        <v>60.611800000000002</v>
      </c>
      <c r="I1669">
        <v>31.442499999999999</v>
      </c>
      <c r="J1669">
        <v>60.0411</v>
      </c>
      <c r="K1669">
        <v>661.61099999999999</v>
      </c>
      <c r="L1669">
        <v>1.76621E-3</v>
      </c>
      <c r="M1669">
        <v>0.995112</v>
      </c>
      <c r="N1669">
        <v>0</v>
      </c>
      <c r="O1669" t="s">
        <v>43</v>
      </c>
    </row>
    <row r="1670" spans="1:25" x14ac:dyDescent="0.25">
      <c r="A1670" t="s">
        <v>170</v>
      </c>
      <c r="B1670">
        <v>962.85400000000004</v>
      </c>
      <c r="C1670">
        <v>913.87099999999998</v>
      </c>
      <c r="D1670">
        <v>913.83100000000002</v>
      </c>
      <c r="E1670">
        <v>912.42100000000005</v>
      </c>
      <c r="F1670">
        <v>56.919499999999999</v>
      </c>
      <c r="G1670">
        <v>175.28800000000001</v>
      </c>
      <c r="H1670">
        <v>61.185000000000002</v>
      </c>
      <c r="I1670">
        <v>32.016800000000003</v>
      </c>
      <c r="J1670">
        <v>58.242199999999997</v>
      </c>
      <c r="K1670">
        <v>664.06399999999996</v>
      </c>
      <c r="L1670">
        <v>1.2324300000000001E-3</v>
      </c>
      <c r="M1670">
        <v>0.995116</v>
      </c>
      <c r="N1670">
        <v>0</v>
      </c>
      <c r="O1670" t="s">
        <v>43</v>
      </c>
    </row>
    <row r="1671" spans="1:25" x14ac:dyDescent="0.25">
      <c r="A1671" t="s">
        <v>170</v>
      </c>
      <c r="B1671">
        <v>963.16300000000001</v>
      </c>
      <c r="C1671">
        <v>914.49099999999999</v>
      </c>
      <c r="D1671">
        <v>914.44299999999998</v>
      </c>
      <c r="E1671">
        <v>913.01300000000003</v>
      </c>
      <c r="F1671">
        <v>56.342100000000002</v>
      </c>
      <c r="G1671">
        <v>175.36600000000001</v>
      </c>
      <c r="H1671">
        <v>60.858699999999999</v>
      </c>
      <c r="I1671">
        <v>31.8931</v>
      </c>
      <c r="J1671">
        <v>58.849299999999999</v>
      </c>
      <c r="K1671">
        <v>665.32799999999997</v>
      </c>
      <c r="L1671">
        <v>1.3621E-3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170</v>
      </c>
      <c r="B1672">
        <v>966.39499999999998</v>
      </c>
      <c r="C1672">
        <v>916.87300000000005</v>
      </c>
      <c r="D1672">
        <v>916.827</v>
      </c>
      <c r="E1672">
        <v>915.39300000000003</v>
      </c>
      <c r="F1672">
        <v>54.604700000000001</v>
      </c>
      <c r="G1672">
        <v>177.79300000000001</v>
      </c>
      <c r="H1672">
        <v>60.681100000000001</v>
      </c>
      <c r="I1672">
        <v>32.852200000000003</v>
      </c>
      <c r="J1672">
        <v>60.272300000000001</v>
      </c>
      <c r="K1672">
        <v>666.9</v>
      </c>
      <c r="L1672">
        <v>1.2631700000000001E-3</v>
      </c>
      <c r="M1672">
        <v>0.99511400000000005</v>
      </c>
      <c r="N1672">
        <v>0</v>
      </c>
      <c r="O1672" t="s">
        <v>43</v>
      </c>
    </row>
    <row r="1673" spans="1:25" x14ac:dyDescent="0.25">
      <c r="A1673" t="s">
        <v>170</v>
      </c>
      <c r="B1673">
        <v>961.31600000000003</v>
      </c>
      <c r="C1673">
        <v>912.41300000000001</v>
      </c>
      <c r="D1673">
        <v>912.36900000000003</v>
      </c>
      <c r="E1673">
        <v>910.94600000000003</v>
      </c>
      <c r="F1673">
        <v>54.610900000000001</v>
      </c>
      <c r="G1673">
        <v>175.61500000000001</v>
      </c>
      <c r="H1673">
        <v>60.743000000000002</v>
      </c>
      <c r="I1673">
        <v>32.190199999999997</v>
      </c>
      <c r="J1673">
        <v>58.789000000000001</v>
      </c>
      <c r="K1673">
        <v>664.61300000000006</v>
      </c>
      <c r="L1673">
        <v>1.2333699999999999E-3</v>
      </c>
      <c r="M1673">
        <v>0.99511400000000005</v>
      </c>
      <c r="N1673">
        <v>0</v>
      </c>
      <c r="O1673" t="s">
        <v>43</v>
      </c>
    </row>
    <row r="1674" spans="1:25" x14ac:dyDescent="0.25">
      <c r="A1674" t="s">
        <v>170</v>
      </c>
      <c r="B1674">
        <v>964.59500000000003</v>
      </c>
      <c r="C1674">
        <v>909.55700000000002</v>
      </c>
      <c r="D1674">
        <v>909.51199999999994</v>
      </c>
      <c r="E1674">
        <v>908.09400000000005</v>
      </c>
      <c r="F1674">
        <v>56.321300000000001</v>
      </c>
      <c r="G1674">
        <v>174.273</v>
      </c>
      <c r="H1674">
        <v>60.816800000000001</v>
      </c>
      <c r="I1674">
        <v>31.4404</v>
      </c>
      <c r="J1674">
        <v>58.226100000000002</v>
      </c>
      <c r="K1674">
        <v>661.51</v>
      </c>
      <c r="L1674">
        <v>1.23628E-3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170</v>
      </c>
      <c r="B1675">
        <v>963.82500000000005</v>
      </c>
      <c r="C1675">
        <v>913.81799999999998</v>
      </c>
      <c r="D1675">
        <v>913.77300000000002</v>
      </c>
      <c r="E1675">
        <v>912.33600000000001</v>
      </c>
      <c r="F1675">
        <v>54.550199999999997</v>
      </c>
      <c r="G1675">
        <v>176.78700000000001</v>
      </c>
      <c r="H1675">
        <v>60.544899999999998</v>
      </c>
      <c r="I1675">
        <v>32.289000000000001</v>
      </c>
      <c r="J1675">
        <v>60.032400000000003</v>
      </c>
      <c r="K1675">
        <v>664.82299999999998</v>
      </c>
      <c r="L1675">
        <v>1.3299E-3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170</v>
      </c>
      <c r="B1676">
        <v>958.66399999999999</v>
      </c>
      <c r="C1676">
        <v>909.827</v>
      </c>
      <c r="D1676">
        <v>909.78599999999994</v>
      </c>
      <c r="E1676">
        <v>908.38300000000004</v>
      </c>
      <c r="F1676">
        <v>56.407400000000003</v>
      </c>
      <c r="G1676">
        <v>175.161</v>
      </c>
      <c r="H1676">
        <v>60.741399999999999</v>
      </c>
      <c r="I1676">
        <v>31.965399999999999</v>
      </c>
      <c r="J1676">
        <v>58.636000000000003</v>
      </c>
      <c r="K1676">
        <v>660.774</v>
      </c>
      <c r="L1676">
        <v>1.2484499999999999E-3</v>
      </c>
      <c r="M1676">
        <v>0.99511499999999997</v>
      </c>
      <c r="N1676">
        <v>0</v>
      </c>
      <c r="O1676" t="s">
        <v>43</v>
      </c>
    </row>
    <row r="1677" spans="1:25" x14ac:dyDescent="0.25">
      <c r="A1677" t="s">
        <v>170</v>
      </c>
      <c r="B1677">
        <v>961.89</v>
      </c>
      <c r="C1677">
        <v>912.346</v>
      </c>
      <c r="D1677">
        <v>912.30100000000004</v>
      </c>
      <c r="E1677">
        <v>910.85599999999999</v>
      </c>
      <c r="F1677">
        <v>54.502499999999998</v>
      </c>
      <c r="G1677">
        <v>176.78200000000001</v>
      </c>
      <c r="H1677">
        <v>60.741199999999999</v>
      </c>
      <c r="I1677">
        <v>32.523400000000002</v>
      </c>
      <c r="J1677">
        <v>59.648899999999998</v>
      </c>
      <c r="K1677">
        <v>663.40899999999999</v>
      </c>
      <c r="L1677">
        <v>1.23288E-3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170</v>
      </c>
      <c r="B1678">
        <v>963.66499999999996</v>
      </c>
      <c r="C1678">
        <v>912.68299999999999</v>
      </c>
      <c r="D1678">
        <v>912.64</v>
      </c>
      <c r="E1678">
        <v>911.20399999999995</v>
      </c>
      <c r="F1678">
        <v>54.823599999999999</v>
      </c>
      <c r="G1678">
        <v>175.661</v>
      </c>
      <c r="H1678">
        <v>60.105800000000002</v>
      </c>
      <c r="I1678">
        <v>32.297400000000003</v>
      </c>
      <c r="J1678">
        <v>59.331800000000001</v>
      </c>
      <c r="K1678">
        <v>664.601</v>
      </c>
      <c r="L1678">
        <v>1.3867599999999999E-3</v>
      </c>
      <c r="M1678">
        <v>0.99510699999999996</v>
      </c>
      <c r="N1678">
        <v>0</v>
      </c>
      <c r="O1678" t="s">
        <v>43</v>
      </c>
    </row>
    <row r="1679" spans="1:25" x14ac:dyDescent="0.25">
      <c r="A1679" t="s">
        <v>170</v>
      </c>
      <c r="B1679">
        <v>969.80700000000002</v>
      </c>
      <c r="C1679">
        <v>919.79499999999996</v>
      </c>
      <c r="D1679">
        <v>919.74699999999996</v>
      </c>
      <c r="E1679">
        <v>918.28499999999997</v>
      </c>
      <c r="F1679">
        <v>54.836399999999998</v>
      </c>
      <c r="G1679">
        <v>177.91399999999999</v>
      </c>
      <c r="H1679">
        <v>61.238199999999999</v>
      </c>
      <c r="I1679">
        <v>32.004300000000001</v>
      </c>
      <c r="J1679">
        <v>60.819299999999998</v>
      </c>
      <c r="K1679">
        <v>669.37900000000002</v>
      </c>
      <c r="L1679">
        <v>1.3778900000000001E-3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170</v>
      </c>
      <c r="B1680">
        <v>964.14800000000002</v>
      </c>
      <c r="C1680">
        <v>915.43100000000004</v>
      </c>
      <c r="D1680">
        <v>915.39</v>
      </c>
      <c r="E1680">
        <v>913.98800000000006</v>
      </c>
      <c r="F1680">
        <v>56.472900000000003</v>
      </c>
      <c r="G1680">
        <v>175.69200000000001</v>
      </c>
      <c r="H1680">
        <v>60.788699999999999</v>
      </c>
      <c r="I1680">
        <v>32.170099999999998</v>
      </c>
      <c r="J1680">
        <v>58.909100000000002</v>
      </c>
      <c r="K1680">
        <v>665.78599999999994</v>
      </c>
      <c r="L1680">
        <v>1.34906E-3</v>
      </c>
      <c r="M1680">
        <v>0.99511400000000005</v>
      </c>
      <c r="N1680">
        <v>0</v>
      </c>
      <c r="O1680" t="s">
        <v>43</v>
      </c>
      <c r="R1680">
        <f>AVERAGE(B1631:B1680)</f>
        <v>962.24945999999977</v>
      </c>
      <c r="S1680">
        <f>AVERAGE(C1631:C1680)</f>
        <v>912.44721999999967</v>
      </c>
      <c r="U1680">
        <f>_xlfn.VAR.P(B1631:B1680)</f>
        <v>14.023209768399964</v>
      </c>
      <c r="V1680">
        <f>_xlfn.VAR.P(C1631:C1680)</f>
        <v>12.957678211599962</v>
      </c>
      <c r="X1680">
        <f>1.96*SQRT(U1680)/50</f>
        <v>0.1467944994150466</v>
      </c>
      <c r="Y1680">
        <f>1.96*SQRT(V1680)/50</f>
        <v>0.14110735858584048</v>
      </c>
    </row>
    <row r="1681" spans="1:14" x14ac:dyDescent="0.25">
      <c r="A1681" t="s">
        <v>171</v>
      </c>
      <c r="B1681">
        <v>48280.222300000001</v>
      </c>
      <c r="C1681" t="s">
        <v>37</v>
      </c>
    </row>
    <row r="1682" spans="1:14" x14ac:dyDescent="0.25">
      <c r="A1682" t="s">
        <v>172</v>
      </c>
      <c r="B1682">
        <v>896.82100000000003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1.23865E-3</v>
      </c>
      <c r="L1682">
        <v>0.99511499999999997</v>
      </c>
      <c r="M1682">
        <v>0</v>
      </c>
      <c r="N1682" t="s">
        <v>43</v>
      </c>
    </row>
    <row r="1683" spans="1:14" x14ac:dyDescent="0.25">
      <c r="A1683" t="s">
        <v>172</v>
      </c>
      <c r="B1683">
        <v>902.26599999999996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1.2300600000000001E-3</v>
      </c>
      <c r="L1683">
        <v>0.99511499999999997</v>
      </c>
      <c r="M1683">
        <v>0</v>
      </c>
      <c r="N1683" t="s">
        <v>43</v>
      </c>
    </row>
    <row r="1684" spans="1:14" x14ac:dyDescent="0.25">
      <c r="A1684" t="s">
        <v>172</v>
      </c>
      <c r="B1684">
        <v>898.38900000000001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1.3258600000000001E-3</v>
      </c>
      <c r="L1684">
        <v>0.995116</v>
      </c>
      <c r="M1684">
        <v>0</v>
      </c>
      <c r="N1684" t="s">
        <v>43</v>
      </c>
    </row>
    <row r="1685" spans="1:14" x14ac:dyDescent="0.25">
      <c r="A1685" t="s">
        <v>172</v>
      </c>
      <c r="B1685">
        <v>893.29100000000005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1.23011E-3</v>
      </c>
      <c r="L1685">
        <v>0.99511499999999997</v>
      </c>
      <c r="M1685">
        <v>0</v>
      </c>
      <c r="N1685" t="s">
        <v>43</v>
      </c>
    </row>
    <row r="1686" spans="1:14" x14ac:dyDescent="0.25">
      <c r="A1686" t="s">
        <v>172</v>
      </c>
      <c r="B1686">
        <v>899.93299999999999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1.23022E-3</v>
      </c>
      <c r="L1686">
        <v>0.99511400000000005</v>
      </c>
      <c r="M1686">
        <v>0</v>
      </c>
      <c r="N1686" t="s">
        <v>43</v>
      </c>
    </row>
    <row r="1687" spans="1:14" x14ac:dyDescent="0.25">
      <c r="A1687" t="s">
        <v>172</v>
      </c>
      <c r="B1687">
        <v>897.09500000000003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1.2944E-3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172</v>
      </c>
      <c r="B1688">
        <v>894.07799999999997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1.50157E-3</v>
      </c>
      <c r="L1688">
        <v>0.99511499999999997</v>
      </c>
      <c r="M1688">
        <v>0</v>
      </c>
      <c r="N1688" t="s">
        <v>43</v>
      </c>
    </row>
    <row r="1689" spans="1:14" x14ac:dyDescent="0.25">
      <c r="A1689" t="s">
        <v>172</v>
      </c>
      <c r="B1689">
        <v>893.745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1.2614E-3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172</v>
      </c>
      <c r="B1690">
        <v>903.22299999999996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1.23018E-3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172</v>
      </c>
      <c r="B1691">
        <v>897.89200000000005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1.2300600000000001E-3</v>
      </c>
      <c r="L1691">
        <v>0.995116</v>
      </c>
      <c r="M1691">
        <v>0</v>
      </c>
      <c r="N1691" t="s">
        <v>43</v>
      </c>
    </row>
    <row r="1692" spans="1:14" x14ac:dyDescent="0.25">
      <c r="A1692" t="s">
        <v>172</v>
      </c>
      <c r="B1692">
        <v>893.82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1.2338099999999999E-3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172</v>
      </c>
      <c r="B1693">
        <v>894.35900000000004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1.32456E-3</v>
      </c>
      <c r="L1693">
        <v>0.99511499999999997</v>
      </c>
      <c r="M1693">
        <v>0</v>
      </c>
      <c r="N1693" t="s">
        <v>43</v>
      </c>
    </row>
    <row r="1694" spans="1:14" x14ac:dyDescent="0.25">
      <c r="A1694" t="s">
        <v>172</v>
      </c>
      <c r="B1694">
        <v>894.90499999999997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1.2326399999999999E-3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172</v>
      </c>
      <c r="B1695">
        <v>897.50699999999995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1.25263E-3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172</v>
      </c>
      <c r="B1696">
        <v>895.90300000000002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1.25573E-3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172</v>
      </c>
      <c r="B1697">
        <v>896.81500000000005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1.23569E-3</v>
      </c>
      <c r="L1697">
        <v>0.995116</v>
      </c>
      <c r="M1697">
        <v>0</v>
      </c>
      <c r="N1697" t="s">
        <v>43</v>
      </c>
    </row>
    <row r="1698" spans="1:14" x14ac:dyDescent="0.25">
      <c r="A1698" t="s">
        <v>172</v>
      </c>
      <c r="B1698">
        <v>897.38699999999994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1.2316899999999999E-3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172</v>
      </c>
      <c r="B1699">
        <v>892.78099999999995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1.6530900000000001E-3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172</v>
      </c>
      <c r="B1700">
        <v>900.51700000000005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1.29766E-3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172</v>
      </c>
      <c r="B1701">
        <v>894.25599999999997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1.23018E-3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172</v>
      </c>
      <c r="B1702">
        <v>899.46799999999996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1.7662000000000001E-3</v>
      </c>
      <c r="L1702">
        <v>0.99511400000000005</v>
      </c>
      <c r="M1702">
        <v>0</v>
      </c>
      <c r="N1702" t="s">
        <v>43</v>
      </c>
    </row>
    <row r="1703" spans="1:14" x14ac:dyDescent="0.25">
      <c r="A1703" t="s">
        <v>172</v>
      </c>
      <c r="B1703">
        <v>898.87400000000002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1.2335499999999999E-3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172</v>
      </c>
      <c r="B1704">
        <v>895.76800000000003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1.23606E-3</v>
      </c>
      <c r="L1704">
        <v>0.995116</v>
      </c>
      <c r="M1704">
        <v>0</v>
      </c>
      <c r="N1704" t="s">
        <v>43</v>
      </c>
    </row>
    <row r="1705" spans="1:14" x14ac:dyDescent="0.25">
      <c r="A1705" t="s">
        <v>172</v>
      </c>
      <c r="B1705">
        <v>898.61500000000001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1.2375000000000001E-3</v>
      </c>
      <c r="L1705">
        <v>0.995116</v>
      </c>
      <c r="M1705">
        <v>0</v>
      </c>
      <c r="N1705" t="s">
        <v>43</v>
      </c>
    </row>
    <row r="1706" spans="1:14" x14ac:dyDescent="0.25">
      <c r="A1706" t="s">
        <v>172</v>
      </c>
      <c r="B1706">
        <v>893.76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1.2316600000000001E-3</v>
      </c>
      <c r="L1706">
        <v>0.995116</v>
      </c>
      <c r="M1706">
        <v>0</v>
      </c>
      <c r="N1706" t="s">
        <v>43</v>
      </c>
    </row>
    <row r="1707" spans="1:14" x14ac:dyDescent="0.25">
      <c r="A1707" t="s">
        <v>172</v>
      </c>
      <c r="B1707">
        <v>899.36599999999999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1.30653E-3</v>
      </c>
      <c r="L1707">
        <v>0.99511499999999997</v>
      </c>
      <c r="M1707">
        <v>0</v>
      </c>
      <c r="N1707" t="s">
        <v>43</v>
      </c>
    </row>
    <row r="1708" spans="1:14" x14ac:dyDescent="0.25">
      <c r="A1708" t="s">
        <v>172</v>
      </c>
      <c r="B1708">
        <v>898.798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1.25643E-3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172</v>
      </c>
      <c r="B1709">
        <v>903.38699999999994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1.2446099999999999E-3</v>
      </c>
      <c r="L1709">
        <v>0.99511400000000005</v>
      </c>
      <c r="M1709">
        <v>0</v>
      </c>
      <c r="N1709" t="s">
        <v>43</v>
      </c>
    </row>
    <row r="1710" spans="1:14" x14ac:dyDescent="0.25">
      <c r="A1710" t="s">
        <v>172</v>
      </c>
      <c r="B1710">
        <v>903.36300000000006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1.2300600000000001E-3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172</v>
      </c>
      <c r="B1711">
        <v>892.97400000000005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1.4072399999999999E-3</v>
      </c>
      <c r="L1711">
        <v>0.99511499999999997</v>
      </c>
      <c r="M1711">
        <v>0</v>
      </c>
      <c r="N1711" t="s">
        <v>43</v>
      </c>
    </row>
    <row r="1712" spans="1:14" x14ac:dyDescent="0.25">
      <c r="A1712" t="s">
        <v>172</v>
      </c>
      <c r="B1712">
        <v>898.08399999999995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1.2320899999999999E-3</v>
      </c>
      <c r="L1712">
        <v>0.99511400000000005</v>
      </c>
      <c r="M1712">
        <v>0</v>
      </c>
      <c r="N1712" t="s">
        <v>43</v>
      </c>
    </row>
    <row r="1713" spans="1:14" x14ac:dyDescent="0.25">
      <c r="A1713" t="s">
        <v>172</v>
      </c>
      <c r="B1713">
        <v>895.75099999999998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1.2373900000000001E-3</v>
      </c>
      <c r="L1713">
        <v>0.995116</v>
      </c>
      <c r="M1713">
        <v>0</v>
      </c>
      <c r="N1713" t="s">
        <v>43</v>
      </c>
    </row>
    <row r="1714" spans="1:14" x14ac:dyDescent="0.25">
      <c r="A1714" t="s">
        <v>172</v>
      </c>
      <c r="B1714">
        <v>893.35900000000004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1.2399799999999999E-3</v>
      </c>
      <c r="L1714">
        <v>0.995116</v>
      </c>
      <c r="M1714">
        <v>0</v>
      </c>
      <c r="N1714" t="s">
        <v>43</v>
      </c>
    </row>
    <row r="1715" spans="1:14" x14ac:dyDescent="0.25">
      <c r="A1715" t="s">
        <v>172</v>
      </c>
      <c r="B1715">
        <v>894.60500000000002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1.2406400000000001E-3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172</v>
      </c>
      <c r="B1716">
        <v>896.95799999999997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1.2655500000000001E-3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172</v>
      </c>
      <c r="B1717">
        <v>895.03399999999999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1.3135899999999999E-3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172</v>
      </c>
      <c r="B1718">
        <v>891.83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2.1949600000000001E-3</v>
      </c>
      <c r="L1718">
        <v>0.99511400000000005</v>
      </c>
      <c r="M1718">
        <v>0</v>
      </c>
      <c r="N1718" t="s">
        <v>43</v>
      </c>
    </row>
    <row r="1719" spans="1:14" x14ac:dyDescent="0.25">
      <c r="A1719" t="s">
        <v>172</v>
      </c>
      <c r="B1719">
        <v>893.58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1.30225E-3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172</v>
      </c>
      <c r="B1720">
        <v>900.79100000000005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1.2596E-3</v>
      </c>
      <c r="L1720">
        <v>0.99511499999999997</v>
      </c>
      <c r="M1720">
        <v>0</v>
      </c>
      <c r="N1720" t="s">
        <v>43</v>
      </c>
    </row>
    <row r="1721" spans="1:14" x14ac:dyDescent="0.25">
      <c r="A1721" t="s">
        <v>172</v>
      </c>
      <c r="B1721">
        <v>898.33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1.23007E-3</v>
      </c>
      <c r="L1721">
        <v>0.995116</v>
      </c>
      <c r="M1721">
        <v>0</v>
      </c>
      <c r="N1721" t="s">
        <v>43</v>
      </c>
    </row>
    <row r="1722" spans="1:14" x14ac:dyDescent="0.25">
      <c r="A1722" t="s">
        <v>172</v>
      </c>
      <c r="B1722">
        <v>890.01900000000001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1.2434600000000001E-3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172</v>
      </c>
      <c r="B1723">
        <v>896.21699999999998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1.2300600000000001E-3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172</v>
      </c>
      <c r="B1724">
        <v>892.08199999999999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1.24281E-3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172</v>
      </c>
      <c r="B1725">
        <v>895.28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1.2570400000000001E-3</v>
      </c>
      <c r="L1725">
        <v>0.995116</v>
      </c>
      <c r="M1725">
        <v>0</v>
      </c>
      <c r="N1725" t="s">
        <v>43</v>
      </c>
    </row>
    <row r="1726" spans="1:14" x14ac:dyDescent="0.25">
      <c r="A1726" t="s">
        <v>172</v>
      </c>
      <c r="B1726">
        <v>894.803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1.23098E-3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172</v>
      </c>
      <c r="B1727">
        <v>894.74900000000002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1.2302700000000001E-3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172</v>
      </c>
      <c r="B1728">
        <v>898.97799999999995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1.28327E-3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172</v>
      </c>
      <c r="B1729">
        <v>898.84799999999996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1.23124E-3</v>
      </c>
      <c r="L1729">
        <v>0.995116</v>
      </c>
      <c r="M1729">
        <v>0</v>
      </c>
      <c r="N1729" t="s">
        <v>43</v>
      </c>
    </row>
    <row r="1730" spans="1:25" x14ac:dyDescent="0.25">
      <c r="A1730" t="s">
        <v>172</v>
      </c>
      <c r="B1730">
        <v>897.53099999999995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1.2336000000000001E-3</v>
      </c>
      <c r="L1730">
        <v>0.995116</v>
      </c>
      <c r="M1730">
        <v>0</v>
      </c>
      <c r="N1730" t="s">
        <v>43</v>
      </c>
    </row>
    <row r="1731" spans="1:25" x14ac:dyDescent="0.25">
      <c r="A1731" t="s">
        <v>172</v>
      </c>
      <c r="B1731">
        <v>899.49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1.29666E-3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172</v>
      </c>
      <c r="B1732">
        <v>899.81700000000001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1.2304600000000001E-3</v>
      </c>
      <c r="L1732">
        <v>0.99511499999999997</v>
      </c>
      <c r="M1732">
        <v>0</v>
      </c>
      <c r="N1732" t="s">
        <v>43</v>
      </c>
    </row>
    <row r="1733" spans="1:25" x14ac:dyDescent="0.25">
      <c r="A1733" t="s">
        <v>172</v>
      </c>
      <c r="B1733">
        <v>898.68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1.25624E-3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172</v>
      </c>
      <c r="B1734">
        <v>892.67899999999997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1.2306699999999999E-3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172</v>
      </c>
      <c r="B1735">
        <v>897.51599999999996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1.2689000000000001E-3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172</v>
      </c>
      <c r="B1736">
        <v>895.91600000000005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1.24456E-3</v>
      </c>
      <c r="L1736">
        <v>0.995116</v>
      </c>
      <c r="M1736">
        <v>0</v>
      </c>
      <c r="N1736" t="s">
        <v>43</v>
      </c>
      <c r="R1736">
        <f>AVERAGE(B1687:B1736)</f>
        <v>896.59166000000016</v>
      </c>
      <c r="S1736">
        <f>AVERAGE(C1687:C1736)</f>
        <v>0</v>
      </c>
      <c r="U1736">
        <f>_xlfn.VAR.P(B1687:B1736)</f>
        <v>9.0584111043999709</v>
      </c>
      <c r="V1736">
        <f>_xlfn.VAR.P(C1687:C1736)</f>
        <v>0</v>
      </c>
      <c r="X1736">
        <f>1.96*SQRT(U1736)/50</f>
        <v>0.11798100202772126</v>
      </c>
      <c r="Y1736">
        <f>1.96*SQRT(V1736)/50</f>
        <v>0</v>
      </c>
    </row>
    <row r="1737" spans="1:25" x14ac:dyDescent="0.25">
      <c r="A1737" t="s">
        <v>173</v>
      </c>
      <c r="B1737">
        <v>44934.542099999999</v>
      </c>
      <c r="C1737" t="s">
        <v>37</v>
      </c>
    </row>
    <row r="1738" spans="1:25" x14ac:dyDescent="0.25">
      <c r="A1738" t="s">
        <v>174</v>
      </c>
      <c r="B1738">
        <v>780.404</v>
      </c>
      <c r="C1738">
        <v>779.58100000000002</v>
      </c>
      <c r="D1738">
        <v>779.53899999999999</v>
      </c>
      <c r="E1738">
        <v>778.14700000000005</v>
      </c>
      <c r="F1738">
        <v>55.593400000000003</v>
      </c>
      <c r="G1738">
        <v>0</v>
      </c>
      <c r="H1738">
        <v>59.831400000000002</v>
      </c>
      <c r="I1738">
        <v>0</v>
      </c>
      <c r="J1738">
        <v>1.29138E-3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174</v>
      </c>
      <c r="B1739">
        <v>781.05600000000004</v>
      </c>
      <c r="C1739">
        <v>780.15899999999999</v>
      </c>
      <c r="D1739">
        <v>780.12199999999996</v>
      </c>
      <c r="E1739">
        <v>778.73800000000006</v>
      </c>
      <c r="F1739">
        <v>55.722200000000001</v>
      </c>
      <c r="G1739">
        <v>0</v>
      </c>
      <c r="H1739">
        <v>60.058999999999997</v>
      </c>
      <c r="I1739">
        <v>0</v>
      </c>
      <c r="J1739">
        <v>1.42694E-3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174</v>
      </c>
      <c r="B1740">
        <v>779.62400000000002</v>
      </c>
      <c r="C1740">
        <v>778.81200000000001</v>
      </c>
      <c r="D1740">
        <v>778.774</v>
      </c>
      <c r="E1740">
        <v>777.39800000000002</v>
      </c>
      <c r="F1740">
        <v>56.569800000000001</v>
      </c>
      <c r="G1740">
        <v>0</v>
      </c>
      <c r="H1740">
        <v>59.886699999999998</v>
      </c>
      <c r="I1740">
        <v>0</v>
      </c>
      <c r="J1740">
        <v>1.2307799999999999E-3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174</v>
      </c>
      <c r="B1741">
        <v>779.96299999999997</v>
      </c>
      <c r="C1741">
        <v>779.15599999999995</v>
      </c>
      <c r="D1741">
        <v>779.11500000000001</v>
      </c>
      <c r="E1741">
        <v>777.73299999999995</v>
      </c>
      <c r="F1741">
        <v>57.7117</v>
      </c>
      <c r="G1741">
        <v>0</v>
      </c>
      <c r="H1741">
        <v>60.325299999999999</v>
      </c>
      <c r="I1741">
        <v>0</v>
      </c>
      <c r="J1741">
        <v>1.3109199999999999E-3</v>
      </c>
      <c r="K1741">
        <v>0.99511499999999997</v>
      </c>
      <c r="L1741">
        <v>0</v>
      </c>
      <c r="M1741" t="s">
        <v>43</v>
      </c>
    </row>
    <row r="1742" spans="1:25" x14ac:dyDescent="0.25">
      <c r="A1742" t="s">
        <v>174</v>
      </c>
      <c r="B1742">
        <v>777.83799999999997</v>
      </c>
      <c r="C1742">
        <v>777.05100000000004</v>
      </c>
      <c r="D1742">
        <v>777.01400000000001</v>
      </c>
      <c r="E1742">
        <v>775.64099999999996</v>
      </c>
      <c r="F1742">
        <v>55.744300000000003</v>
      </c>
      <c r="G1742">
        <v>0</v>
      </c>
      <c r="H1742">
        <v>59.9938</v>
      </c>
      <c r="I1742">
        <v>0</v>
      </c>
      <c r="J1742">
        <v>1.2489999999999999E-3</v>
      </c>
      <c r="K1742">
        <v>0.99511499999999997</v>
      </c>
      <c r="L1742">
        <v>0</v>
      </c>
      <c r="M1742" t="s">
        <v>43</v>
      </c>
    </row>
    <row r="1743" spans="1:25" x14ac:dyDescent="0.25">
      <c r="A1743" t="s">
        <v>174</v>
      </c>
      <c r="B1743">
        <v>782.22699999999998</v>
      </c>
      <c r="C1743">
        <v>781.39599999999996</v>
      </c>
      <c r="D1743">
        <v>781.35500000000002</v>
      </c>
      <c r="E1743">
        <v>779.97400000000005</v>
      </c>
      <c r="F1743">
        <v>55.704000000000001</v>
      </c>
      <c r="G1743">
        <v>0</v>
      </c>
      <c r="H1743">
        <v>60.205500000000001</v>
      </c>
      <c r="I1743">
        <v>0</v>
      </c>
      <c r="J1743">
        <v>1.23675E-3</v>
      </c>
      <c r="K1743">
        <v>0.995116</v>
      </c>
      <c r="L1743">
        <v>0</v>
      </c>
      <c r="M1743" t="s">
        <v>43</v>
      </c>
    </row>
    <row r="1744" spans="1:25" x14ac:dyDescent="0.25">
      <c r="A1744" t="s">
        <v>174</v>
      </c>
      <c r="B1744">
        <v>778.85299999999995</v>
      </c>
      <c r="C1744">
        <v>778.072</v>
      </c>
      <c r="D1744">
        <v>778.03399999999999</v>
      </c>
      <c r="E1744">
        <v>776.66200000000003</v>
      </c>
      <c r="F1744">
        <v>56.587400000000002</v>
      </c>
      <c r="G1744">
        <v>0</v>
      </c>
      <c r="H1744">
        <v>59.631700000000002</v>
      </c>
      <c r="I1744">
        <v>0</v>
      </c>
      <c r="J1744">
        <v>1.23514E-3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174</v>
      </c>
      <c r="B1745">
        <v>780.22299999999996</v>
      </c>
      <c r="C1745">
        <v>779.42499999999995</v>
      </c>
      <c r="D1745">
        <v>779.38499999999999</v>
      </c>
      <c r="E1745">
        <v>777.98900000000003</v>
      </c>
      <c r="F1745">
        <v>55.735399999999998</v>
      </c>
      <c r="G1745">
        <v>0</v>
      </c>
      <c r="H1745">
        <v>60.1235</v>
      </c>
      <c r="I1745">
        <v>0</v>
      </c>
      <c r="J1745">
        <v>1.2423899999999999E-3</v>
      </c>
      <c r="K1745">
        <v>0.99511400000000005</v>
      </c>
      <c r="L1745">
        <v>0</v>
      </c>
      <c r="M1745" t="s">
        <v>43</v>
      </c>
    </row>
    <row r="1746" spans="1:13" x14ac:dyDescent="0.25">
      <c r="A1746" t="s">
        <v>174</v>
      </c>
      <c r="B1746">
        <v>779.10500000000002</v>
      </c>
      <c r="C1746">
        <v>778.23500000000001</v>
      </c>
      <c r="D1746">
        <v>778.19399999999996</v>
      </c>
      <c r="E1746">
        <v>776.80499999999995</v>
      </c>
      <c r="F1746">
        <v>55.559899999999999</v>
      </c>
      <c r="G1746">
        <v>0</v>
      </c>
      <c r="H1746">
        <v>59.8371</v>
      </c>
      <c r="I1746">
        <v>0</v>
      </c>
      <c r="J1746">
        <v>1.2360699999999999E-3</v>
      </c>
      <c r="K1746">
        <v>0.995116</v>
      </c>
      <c r="L1746">
        <v>0</v>
      </c>
      <c r="M1746" t="s">
        <v>43</v>
      </c>
    </row>
    <row r="1747" spans="1:13" x14ac:dyDescent="0.25">
      <c r="A1747" t="s">
        <v>174</v>
      </c>
      <c r="B1747">
        <v>778.75199999999995</v>
      </c>
      <c r="C1747">
        <v>777.952</v>
      </c>
      <c r="D1747">
        <v>777.91200000000003</v>
      </c>
      <c r="E1747">
        <v>776.53200000000004</v>
      </c>
      <c r="F1747">
        <v>55.733800000000002</v>
      </c>
      <c r="G1747">
        <v>0</v>
      </c>
      <c r="H1747">
        <v>60.224699999999999</v>
      </c>
      <c r="I1747">
        <v>0</v>
      </c>
      <c r="J1747">
        <v>2.6773299999999999E-3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174</v>
      </c>
      <c r="B1748">
        <v>780.95500000000004</v>
      </c>
      <c r="C1748">
        <v>780.11300000000006</v>
      </c>
      <c r="D1748">
        <v>780.072</v>
      </c>
      <c r="E1748">
        <v>778.69399999999996</v>
      </c>
      <c r="F1748">
        <v>56.536999999999999</v>
      </c>
      <c r="G1748">
        <v>0</v>
      </c>
      <c r="H1748">
        <v>60.078400000000002</v>
      </c>
      <c r="I1748">
        <v>0</v>
      </c>
      <c r="J1748">
        <v>1.2574400000000001E-3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174</v>
      </c>
      <c r="B1749">
        <v>781.24199999999996</v>
      </c>
      <c r="C1749">
        <v>780.452</v>
      </c>
      <c r="D1749">
        <v>780.41200000000003</v>
      </c>
      <c r="E1749">
        <v>779.04</v>
      </c>
      <c r="F1749">
        <v>55.768999999999998</v>
      </c>
      <c r="G1749">
        <v>0</v>
      </c>
      <c r="H1749">
        <v>60.263100000000001</v>
      </c>
      <c r="I1749">
        <v>0</v>
      </c>
      <c r="J1749">
        <v>1.3117199999999999E-3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174</v>
      </c>
      <c r="B1750">
        <v>778.81700000000001</v>
      </c>
      <c r="C1750">
        <v>777.93200000000002</v>
      </c>
      <c r="D1750">
        <v>777.89200000000005</v>
      </c>
      <c r="E1750">
        <v>776.50300000000004</v>
      </c>
      <c r="F1750">
        <v>55.850900000000003</v>
      </c>
      <c r="G1750">
        <v>0</v>
      </c>
      <c r="H1750">
        <v>60.114400000000003</v>
      </c>
      <c r="I1750">
        <v>0</v>
      </c>
      <c r="J1750">
        <v>1.2542899999999999E-3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174</v>
      </c>
      <c r="B1751">
        <v>777.33799999999997</v>
      </c>
      <c r="C1751">
        <v>776.54</v>
      </c>
      <c r="D1751">
        <v>776.5</v>
      </c>
      <c r="E1751">
        <v>775.12900000000002</v>
      </c>
      <c r="F1751">
        <v>55.445799999999998</v>
      </c>
      <c r="G1751">
        <v>0</v>
      </c>
      <c r="H1751">
        <v>60.277999999999999</v>
      </c>
      <c r="I1751">
        <v>0</v>
      </c>
      <c r="J1751">
        <v>1.2958399999999999E-3</v>
      </c>
      <c r="K1751">
        <v>0.99511400000000005</v>
      </c>
      <c r="L1751">
        <v>0</v>
      </c>
      <c r="M1751" t="s">
        <v>43</v>
      </c>
    </row>
    <row r="1752" spans="1:13" x14ac:dyDescent="0.25">
      <c r="A1752" t="s">
        <v>174</v>
      </c>
      <c r="B1752">
        <v>777.78399999999999</v>
      </c>
      <c r="C1752">
        <v>776.93799999999999</v>
      </c>
      <c r="D1752">
        <v>776.899</v>
      </c>
      <c r="E1752">
        <v>775.52099999999996</v>
      </c>
      <c r="F1752">
        <v>55.807600000000001</v>
      </c>
      <c r="G1752">
        <v>0</v>
      </c>
      <c r="H1752">
        <v>60.154899999999998</v>
      </c>
      <c r="I1752">
        <v>0</v>
      </c>
      <c r="J1752">
        <v>1.23018E-3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174</v>
      </c>
      <c r="B1753">
        <v>778.947</v>
      </c>
      <c r="C1753">
        <v>778.05799999999999</v>
      </c>
      <c r="D1753">
        <v>778.02099999999996</v>
      </c>
      <c r="E1753">
        <v>776.64499999999998</v>
      </c>
      <c r="F1753">
        <v>55.89</v>
      </c>
      <c r="G1753">
        <v>0</v>
      </c>
      <c r="H1753">
        <v>60.058599999999998</v>
      </c>
      <c r="I1753">
        <v>0</v>
      </c>
      <c r="J1753">
        <v>1.23802E-3</v>
      </c>
      <c r="K1753">
        <v>0.99511400000000005</v>
      </c>
      <c r="L1753">
        <v>0</v>
      </c>
      <c r="M1753" t="s">
        <v>43</v>
      </c>
    </row>
    <row r="1754" spans="1:13" x14ac:dyDescent="0.25">
      <c r="A1754" t="s">
        <v>174</v>
      </c>
      <c r="B1754">
        <v>778.36800000000005</v>
      </c>
      <c r="C1754">
        <v>777.56299999999999</v>
      </c>
      <c r="D1754">
        <v>777.524</v>
      </c>
      <c r="E1754">
        <v>776.13099999999997</v>
      </c>
      <c r="F1754">
        <v>55.900300000000001</v>
      </c>
      <c r="G1754">
        <v>0</v>
      </c>
      <c r="H1754">
        <v>60.063099999999999</v>
      </c>
      <c r="I1754">
        <v>0</v>
      </c>
      <c r="J1754">
        <v>1.4214200000000001E-3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174</v>
      </c>
      <c r="B1755">
        <v>777.68100000000004</v>
      </c>
      <c r="C1755">
        <v>776.88900000000001</v>
      </c>
      <c r="D1755">
        <v>776.84900000000005</v>
      </c>
      <c r="E1755">
        <v>775.47199999999998</v>
      </c>
      <c r="F1755">
        <v>55.899900000000002</v>
      </c>
      <c r="G1755">
        <v>0</v>
      </c>
      <c r="H1755">
        <v>60.1449</v>
      </c>
      <c r="I1755">
        <v>0</v>
      </c>
      <c r="J1755">
        <v>1.23018E-3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174</v>
      </c>
      <c r="B1756">
        <v>779.03899999999999</v>
      </c>
      <c r="C1756">
        <v>778.16600000000005</v>
      </c>
      <c r="D1756">
        <v>778.12400000000002</v>
      </c>
      <c r="E1756">
        <v>776.72</v>
      </c>
      <c r="F1756">
        <v>55.821899999999999</v>
      </c>
      <c r="G1756">
        <v>0</v>
      </c>
      <c r="H1756">
        <v>59.768900000000002</v>
      </c>
      <c r="I1756">
        <v>0</v>
      </c>
      <c r="J1756">
        <v>1.2384500000000001E-3</v>
      </c>
      <c r="K1756">
        <v>0.99511400000000005</v>
      </c>
      <c r="L1756">
        <v>0</v>
      </c>
      <c r="M1756" t="s">
        <v>43</v>
      </c>
    </row>
    <row r="1757" spans="1:13" x14ac:dyDescent="0.25">
      <c r="A1757" t="s">
        <v>174</v>
      </c>
      <c r="B1757">
        <v>778.39599999999996</v>
      </c>
      <c r="C1757">
        <v>777.58199999999999</v>
      </c>
      <c r="D1757">
        <v>777.54100000000005</v>
      </c>
      <c r="E1757">
        <v>776.15499999999997</v>
      </c>
      <c r="F1757">
        <v>55.695700000000002</v>
      </c>
      <c r="G1757">
        <v>0</v>
      </c>
      <c r="H1757">
        <v>59.927399999999999</v>
      </c>
      <c r="I1757">
        <v>0</v>
      </c>
      <c r="J1757">
        <v>1.23022E-3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174</v>
      </c>
      <c r="B1758">
        <v>773.923</v>
      </c>
      <c r="C1758">
        <v>773.10599999999999</v>
      </c>
      <c r="D1758">
        <v>773.06799999999998</v>
      </c>
      <c r="E1758">
        <v>771.69</v>
      </c>
      <c r="F1758">
        <v>55.798200000000001</v>
      </c>
      <c r="G1758">
        <v>0</v>
      </c>
      <c r="H1758">
        <v>59.5458</v>
      </c>
      <c r="I1758">
        <v>0</v>
      </c>
      <c r="J1758">
        <v>1.23029E-3</v>
      </c>
      <c r="K1758">
        <v>0.995116</v>
      </c>
      <c r="L1758">
        <v>0</v>
      </c>
      <c r="M1758" t="s">
        <v>43</v>
      </c>
    </row>
    <row r="1759" spans="1:13" x14ac:dyDescent="0.25">
      <c r="A1759" t="s">
        <v>174</v>
      </c>
      <c r="B1759">
        <v>774.58199999999999</v>
      </c>
      <c r="C1759">
        <v>773.78</v>
      </c>
      <c r="D1759">
        <v>773.74400000000003</v>
      </c>
      <c r="E1759">
        <v>772.37699999999995</v>
      </c>
      <c r="F1759">
        <v>55.9602</v>
      </c>
      <c r="G1759">
        <v>0</v>
      </c>
      <c r="H1759">
        <v>60.175800000000002</v>
      </c>
      <c r="I1759">
        <v>0</v>
      </c>
      <c r="J1759">
        <v>1.2550700000000001E-3</v>
      </c>
      <c r="K1759">
        <v>0.995116</v>
      </c>
      <c r="L1759">
        <v>0</v>
      </c>
      <c r="M1759" t="s">
        <v>43</v>
      </c>
    </row>
    <row r="1760" spans="1:13" x14ac:dyDescent="0.25">
      <c r="A1760" t="s">
        <v>174</v>
      </c>
      <c r="B1760">
        <v>780.47199999999998</v>
      </c>
      <c r="C1760">
        <v>779.59500000000003</v>
      </c>
      <c r="D1760">
        <v>779.55799999999999</v>
      </c>
      <c r="E1760">
        <v>778.18799999999999</v>
      </c>
      <c r="F1760">
        <v>56.4467</v>
      </c>
      <c r="G1760">
        <v>0</v>
      </c>
      <c r="H1760">
        <v>60.485199999999999</v>
      </c>
      <c r="I1760">
        <v>0</v>
      </c>
      <c r="J1760">
        <v>1.4853500000000001E-3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174</v>
      </c>
      <c r="B1761">
        <v>781.12699999999995</v>
      </c>
      <c r="C1761">
        <v>780.23599999999999</v>
      </c>
      <c r="D1761">
        <v>780.19500000000005</v>
      </c>
      <c r="E1761">
        <v>778.81399999999996</v>
      </c>
      <c r="F1761">
        <v>57.3977</v>
      </c>
      <c r="G1761">
        <v>0</v>
      </c>
      <c r="H1761">
        <v>60.275500000000001</v>
      </c>
      <c r="I1761">
        <v>0</v>
      </c>
      <c r="J1761">
        <v>1.2398400000000001E-3</v>
      </c>
      <c r="K1761">
        <v>0.995116</v>
      </c>
      <c r="L1761">
        <v>0</v>
      </c>
      <c r="M1761" t="s">
        <v>43</v>
      </c>
    </row>
    <row r="1762" spans="1:13" x14ac:dyDescent="0.25">
      <c r="A1762" t="s">
        <v>174</v>
      </c>
      <c r="B1762">
        <v>780.16800000000001</v>
      </c>
      <c r="C1762">
        <v>779.375</v>
      </c>
      <c r="D1762">
        <v>779.33199999999999</v>
      </c>
      <c r="E1762">
        <v>777.93</v>
      </c>
      <c r="F1762">
        <v>56.552399999999999</v>
      </c>
      <c r="G1762">
        <v>0</v>
      </c>
      <c r="H1762">
        <v>59.883000000000003</v>
      </c>
      <c r="I1762">
        <v>0</v>
      </c>
      <c r="J1762">
        <v>1.2494800000000001E-3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174</v>
      </c>
      <c r="B1763">
        <v>777.24599999999998</v>
      </c>
      <c r="C1763">
        <v>776.41</v>
      </c>
      <c r="D1763">
        <v>776.37</v>
      </c>
      <c r="E1763">
        <v>774.99599999999998</v>
      </c>
      <c r="F1763">
        <v>55.933700000000002</v>
      </c>
      <c r="G1763">
        <v>0</v>
      </c>
      <c r="H1763">
        <v>60.4039</v>
      </c>
      <c r="I1763">
        <v>0</v>
      </c>
      <c r="J1763">
        <v>1.2647400000000001E-3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174</v>
      </c>
      <c r="B1764">
        <v>780.13300000000004</v>
      </c>
      <c r="C1764">
        <v>779.22799999999995</v>
      </c>
      <c r="D1764">
        <v>779.19</v>
      </c>
      <c r="E1764">
        <v>777.80100000000004</v>
      </c>
      <c r="F1764">
        <v>56.647100000000002</v>
      </c>
      <c r="G1764">
        <v>0</v>
      </c>
      <c r="H1764">
        <v>60.344999999999999</v>
      </c>
      <c r="I1764">
        <v>0</v>
      </c>
      <c r="J1764">
        <v>1.39028E-3</v>
      </c>
      <c r="K1764">
        <v>0.99511400000000005</v>
      </c>
      <c r="L1764">
        <v>0</v>
      </c>
      <c r="M1764" t="s">
        <v>43</v>
      </c>
    </row>
    <row r="1765" spans="1:13" x14ac:dyDescent="0.25">
      <c r="A1765" t="s">
        <v>174</v>
      </c>
      <c r="B1765">
        <v>778.55200000000002</v>
      </c>
      <c r="C1765">
        <v>777.74599999999998</v>
      </c>
      <c r="D1765">
        <v>777.70500000000004</v>
      </c>
      <c r="E1765">
        <v>776.31600000000003</v>
      </c>
      <c r="F1765">
        <v>57.324399999999997</v>
      </c>
      <c r="G1765">
        <v>0</v>
      </c>
      <c r="H1765">
        <v>59.980800000000002</v>
      </c>
      <c r="I1765">
        <v>0</v>
      </c>
      <c r="J1765">
        <v>2.04375E-3</v>
      </c>
      <c r="K1765">
        <v>0.99511499999999997</v>
      </c>
      <c r="L1765">
        <v>0</v>
      </c>
      <c r="M1765" t="s">
        <v>43</v>
      </c>
    </row>
    <row r="1766" spans="1:13" x14ac:dyDescent="0.25">
      <c r="A1766" t="s">
        <v>174</v>
      </c>
      <c r="B1766">
        <v>775.87599999999998</v>
      </c>
      <c r="C1766">
        <v>774.995</v>
      </c>
      <c r="D1766">
        <v>774.95399999999995</v>
      </c>
      <c r="E1766">
        <v>773.59299999999996</v>
      </c>
      <c r="F1766">
        <v>57.386400000000002</v>
      </c>
      <c r="G1766">
        <v>0</v>
      </c>
      <c r="H1766">
        <v>59.616300000000003</v>
      </c>
      <c r="I1766">
        <v>0</v>
      </c>
      <c r="J1766">
        <v>1.2360100000000001E-3</v>
      </c>
      <c r="K1766">
        <v>0.99511499999999997</v>
      </c>
      <c r="L1766">
        <v>0</v>
      </c>
      <c r="M1766" t="s">
        <v>43</v>
      </c>
    </row>
    <row r="1767" spans="1:13" x14ac:dyDescent="0.25">
      <c r="A1767" t="s">
        <v>174</v>
      </c>
      <c r="B1767">
        <v>781.98699999999997</v>
      </c>
      <c r="C1767">
        <v>781.18100000000004</v>
      </c>
      <c r="D1767">
        <v>781.13900000000001</v>
      </c>
      <c r="E1767">
        <v>779.74699999999996</v>
      </c>
      <c r="F1767">
        <v>55.619199999999999</v>
      </c>
      <c r="G1767">
        <v>0</v>
      </c>
      <c r="H1767">
        <v>59.9268</v>
      </c>
      <c r="I1767">
        <v>0</v>
      </c>
      <c r="J1767">
        <v>1.2302700000000001E-3</v>
      </c>
      <c r="K1767">
        <v>0.99511300000000003</v>
      </c>
      <c r="L1767">
        <v>0</v>
      </c>
      <c r="M1767" t="s">
        <v>43</v>
      </c>
    </row>
    <row r="1768" spans="1:13" x14ac:dyDescent="0.25">
      <c r="A1768" t="s">
        <v>174</v>
      </c>
      <c r="B1768">
        <v>783.84900000000005</v>
      </c>
      <c r="C1768">
        <v>783.02700000000004</v>
      </c>
      <c r="D1768">
        <v>782.98599999999999</v>
      </c>
      <c r="E1768">
        <v>781.59699999999998</v>
      </c>
      <c r="F1768">
        <v>56.469900000000003</v>
      </c>
      <c r="G1768">
        <v>0</v>
      </c>
      <c r="H1768">
        <v>60.103999999999999</v>
      </c>
      <c r="I1768">
        <v>0</v>
      </c>
      <c r="J1768">
        <v>1.2360100000000001E-3</v>
      </c>
      <c r="K1768">
        <v>0.995116</v>
      </c>
      <c r="L1768">
        <v>0</v>
      </c>
      <c r="M1768" t="s">
        <v>43</v>
      </c>
    </row>
    <row r="1769" spans="1:13" x14ac:dyDescent="0.25">
      <c r="A1769" t="s">
        <v>174</v>
      </c>
      <c r="B1769">
        <v>781.05100000000004</v>
      </c>
      <c r="C1769">
        <v>780.22299999999996</v>
      </c>
      <c r="D1769">
        <v>780.18499999999995</v>
      </c>
      <c r="E1769">
        <v>778.81100000000004</v>
      </c>
      <c r="F1769">
        <v>55.644300000000001</v>
      </c>
      <c r="G1769">
        <v>0</v>
      </c>
      <c r="H1769">
        <v>59.814799999999998</v>
      </c>
      <c r="I1769">
        <v>0</v>
      </c>
      <c r="J1769">
        <v>1.2300900000000001E-3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174</v>
      </c>
      <c r="B1770">
        <v>778.75800000000004</v>
      </c>
      <c r="C1770">
        <v>777.87800000000004</v>
      </c>
      <c r="D1770">
        <v>777.84</v>
      </c>
      <c r="E1770">
        <v>776.46900000000005</v>
      </c>
      <c r="F1770">
        <v>55.872500000000002</v>
      </c>
      <c r="G1770">
        <v>0</v>
      </c>
      <c r="H1770">
        <v>60.215899999999998</v>
      </c>
      <c r="I1770">
        <v>0</v>
      </c>
      <c r="J1770">
        <v>1.30321E-3</v>
      </c>
      <c r="K1770">
        <v>0.99511499999999997</v>
      </c>
      <c r="L1770">
        <v>0</v>
      </c>
      <c r="M1770" t="s">
        <v>43</v>
      </c>
    </row>
    <row r="1771" spans="1:13" x14ac:dyDescent="0.25">
      <c r="A1771" t="s">
        <v>174</v>
      </c>
      <c r="B1771">
        <v>780.67899999999997</v>
      </c>
      <c r="C1771">
        <v>779.77499999999998</v>
      </c>
      <c r="D1771">
        <v>779.73800000000006</v>
      </c>
      <c r="E1771">
        <v>778.35</v>
      </c>
      <c r="F1771">
        <v>55.663600000000002</v>
      </c>
      <c r="G1771">
        <v>0</v>
      </c>
      <c r="H1771">
        <v>59.776699999999998</v>
      </c>
      <c r="I1771">
        <v>0</v>
      </c>
      <c r="J1771">
        <v>1.2399799999999999E-3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174</v>
      </c>
      <c r="B1772">
        <v>780.83900000000006</v>
      </c>
      <c r="C1772">
        <v>780.04399999999998</v>
      </c>
      <c r="D1772">
        <v>780.00300000000004</v>
      </c>
      <c r="E1772">
        <v>778.62099999999998</v>
      </c>
      <c r="F1772">
        <v>57.299799999999998</v>
      </c>
      <c r="G1772">
        <v>0</v>
      </c>
      <c r="H1772">
        <v>60.117800000000003</v>
      </c>
      <c r="I1772">
        <v>0</v>
      </c>
      <c r="J1772">
        <v>1.2300499999999999E-3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174</v>
      </c>
      <c r="B1773">
        <v>778.29</v>
      </c>
      <c r="C1773">
        <v>777.47500000000002</v>
      </c>
      <c r="D1773">
        <v>777.43799999999999</v>
      </c>
      <c r="E1773">
        <v>776.06899999999996</v>
      </c>
      <c r="F1773">
        <v>56.335500000000003</v>
      </c>
      <c r="G1773">
        <v>0</v>
      </c>
      <c r="H1773">
        <v>60.2759</v>
      </c>
      <c r="I1773">
        <v>0</v>
      </c>
      <c r="J1773">
        <v>1.2305199999999999E-3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174</v>
      </c>
      <c r="B1774">
        <v>779.505</v>
      </c>
      <c r="C1774">
        <v>778.673</v>
      </c>
      <c r="D1774">
        <v>778.63699999999994</v>
      </c>
      <c r="E1774">
        <v>777.25599999999997</v>
      </c>
      <c r="F1774">
        <v>55.3752</v>
      </c>
      <c r="G1774">
        <v>0</v>
      </c>
      <c r="H1774">
        <v>60.0792</v>
      </c>
      <c r="I1774">
        <v>0</v>
      </c>
      <c r="J1774">
        <v>1.2318299999999999E-3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174</v>
      </c>
      <c r="B1775">
        <v>782.38099999999997</v>
      </c>
      <c r="C1775">
        <v>781.59299999999996</v>
      </c>
      <c r="D1775">
        <v>781.55200000000002</v>
      </c>
      <c r="E1775">
        <v>780.16</v>
      </c>
      <c r="F1775">
        <v>55.437899999999999</v>
      </c>
      <c r="G1775">
        <v>0</v>
      </c>
      <c r="H1775">
        <v>60.031500000000001</v>
      </c>
      <c r="I1775">
        <v>0</v>
      </c>
      <c r="J1775">
        <v>1.2880700000000001E-3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174</v>
      </c>
      <c r="B1776">
        <v>779.50400000000002</v>
      </c>
      <c r="C1776">
        <v>778.58900000000006</v>
      </c>
      <c r="D1776">
        <v>778.54600000000005</v>
      </c>
      <c r="E1776">
        <v>777.14099999999996</v>
      </c>
      <c r="F1776">
        <v>55.842199999999998</v>
      </c>
      <c r="G1776">
        <v>0</v>
      </c>
      <c r="H1776">
        <v>59.625300000000003</v>
      </c>
      <c r="I1776">
        <v>0</v>
      </c>
      <c r="J1776">
        <v>1.24091E-3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174</v>
      </c>
      <c r="B1777">
        <v>777.42899999999997</v>
      </c>
      <c r="C1777">
        <v>776.62800000000004</v>
      </c>
      <c r="D1777">
        <v>776.58799999999997</v>
      </c>
      <c r="E1777">
        <v>775.21100000000001</v>
      </c>
      <c r="F1777">
        <v>55.6252</v>
      </c>
      <c r="G1777">
        <v>0</v>
      </c>
      <c r="H1777">
        <v>60.220100000000002</v>
      </c>
      <c r="I1777">
        <v>0</v>
      </c>
      <c r="J1777">
        <v>1.23028E-3</v>
      </c>
      <c r="K1777">
        <v>0.995116</v>
      </c>
      <c r="L1777">
        <v>0</v>
      </c>
      <c r="M1777" t="s">
        <v>43</v>
      </c>
    </row>
    <row r="1778" spans="1:25" x14ac:dyDescent="0.25">
      <c r="A1778" t="s">
        <v>174</v>
      </c>
      <c r="B1778">
        <v>775.351</v>
      </c>
      <c r="C1778">
        <v>774.54200000000003</v>
      </c>
      <c r="D1778">
        <v>774.50300000000004</v>
      </c>
      <c r="E1778">
        <v>773.13099999999997</v>
      </c>
      <c r="F1778">
        <v>55.619100000000003</v>
      </c>
      <c r="G1778">
        <v>0</v>
      </c>
      <c r="H1778">
        <v>59.922400000000003</v>
      </c>
      <c r="I1778">
        <v>0</v>
      </c>
      <c r="J1778">
        <v>1.23299E-3</v>
      </c>
      <c r="K1778">
        <v>0.99511499999999997</v>
      </c>
      <c r="L1778">
        <v>0</v>
      </c>
      <c r="M1778" t="s">
        <v>43</v>
      </c>
    </row>
    <row r="1779" spans="1:25" x14ac:dyDescent="0.25">
      <c r="A1779" t="s">
        <v>174</v>
      </c>
      <c r="B1779">
        <v>779.75300000000004</v>
      </c>
      <c r="C1779">
        <v>778.96199999999999</v>
      </c>
      <c r="D1779">
        <v>778.92100000000005</v>
      </c>
      <c r="E1779">
        <v>777.52099999999996</v>
      </c>
      <c r="F1779">
        <v>55.675699999999999</v>
      </c>
      <c r="G1779">
        <v>0</v>
      </c>
      <c r="H1779">
        <v>59.986800000000002</v>
      </c>
      <c r="I1779">
        <v>0</v>
      </c>
      <c r="J1779">
        <v>1.3488899999999999E-3</v>
      </c>
      <c r="K1779">
        <v>0.995116</v>
      </c>
      <c r="L1779">
        <v>0</v>
      </c>
      <c r="M1779" t="s">
        <v>43</v>
      </c>
    </row>
    <row r="1780" spans="1:25" x14ac:dyDescent="0.25">
      <c r="A1780" t="s">
        <v>174</v>
      </c>
      <c r="B1780">
        <v>776.65</v>
      </c>
      <c r="C1780">
        <v>775.84500000000003</v>
      </c>
      <c r="D1780">
        <v>775.80499999999995</v>
      </c>
      <c r="E1780">
        <v>774.44</v>
      </c>
      <c r="F1780">
        <v>55.931800000000003</v>
      </c>
      <c r="G1780">
        <v>0</v>
      </c>
      <c r="H1780">
        <v>60.423699999999997</v>
      </c>
      <c r="I1780">
        <v>0</v>
      </c>
      <c r="J1780">
        <v>1.23905E-3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174</v>
      </c>
      <c r="B1781">
        <v>778.88199999999995</v>
      </c>
      <c r="C1781">
        <v>778.02099999999996</v>
      </c>
      <c r="D1781">
        <v>777.98299999999995</v>
      </c>
      <c r="E1781">
        <v>776.62</v>
      </c>
      <c r="F1781">
        <v>55.8765</v>
      </c>
      <c r="G1781">
        <v>0</v>
      </c>
      <c r="H1781">
        <v>59.965600000000002</v>
      </c>
      <c r="I1781">
        <v>0</v>
      </c>
      <c r="J1781">
        <v>1.23066E-3</v>
      </c>
      <c r="K1781">
        <v>0.99511499999999997</v>
      </c>
      <c r="L1781">
        <v>0</v>
      </c>
      <c r="M1781" t="s">
        <v>43</v>
      </c>
    </row>
    <row r="1782" spans="1:25" x14ac:dyDescent="0.25">
      <c r="A1782" t="s">
        <v>174</v>
      </c>
      <c r="B1782">
        <v>775.51800000000003</v>
      </c>
      <c r="C1782">
        <v>774.69899999999996</v>
      </c>
      <c r="D1782">
        <v>774.66</v>
      </c>
      <c r="E1782">
        <v>773.28899999999999</v>
      </c>
      <c r="F1782">
        <v>55.883000000000003</v>
      </c>
      <c r="G1782">
        <v>0</v>
      </c>
      <c r="H1782">
        <v>60.292200000000001</v>
      </c>
      <c r="I1782">
        <v>0</v>
      </c>
      <c r="J1782">
        <v>1.6648800000000001E-3</v>
      </c>
      <c r="K1782">
        <v>0.99511499999999997</v>
      </c>
      <c r="L1782">
        <v>0</v>
      </c>
      <c r="M1782" t="s">
        <v>43</v>
      </c>
    </row>
    <row r="1783" spans="1:25" x14ac:dyDescent="0.25">
      <c r="A1783" t="s">
        <v>174</v>
      </c>
      <c r="B1783">
        <v>774.95299999999997</v>
      </c>
      <c r="C1783">
        <v>774.13900000000001</v>
      </c>
      <c r="D1783">
        <v>774.10299999999995</v>
      </c>
      <c r="E1783">
        <v>772.73400000000004</v>
      </c>
      <c r="F1783">
        <v>55.681100000000001</v>
      </c>
      <c r="G1783">
        <v>0</v>
      </c>
      <c r="H1783">
        <v>60.012300000000003</v>
      </c>
      <c r="I1783">
        <v>0</v>
      </c>
      <c r="J1783">
        <v>1.2462599999999999E-3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174</v>
      </c>
      <c r="B1784">
        <v>779.63599999999997</v>
      </c>
      <c r="C1784">
        <v>778.803</v>
      </c>
      <c r="D1784">
        <v>778.76400000000001</v>
      </c>
      <c r="E1784">
        <v>777.39499999999998</v>
      </c>
      <c r="F1784">
        <v>55.907800000000002</v>
      </c>
      <c r="G1784">
        <v>0</v>
      </c>
      <c r="H1784">
        <v>59.884399999999999</v>
      </c>
      <c r="I1784">
        <v>0</v>
      </c>
      <c r="J1784">
        <v>1.4453000000000001E-3</v>
      </c>
      <c r="K1784">
        <v>0.99511400000000005</v>
      </c>
      <c r="L1784">
        <v>0</v>
      </c>
      <c r="M1784" t="s">
        <v>43</v>
      </c>
    </row>
    <row r="1785" spans="1:25" x14ac:dyDescent="0.25">
      <c r="A1785" t="s">
        <v>174</v>
      </c>
      <c r="B1785">
        <v>783.18600000000004</v>
      </c>
      <c r="C1785">
        <v>782.34</v>
      </c>
      <c r="D1785">
        <v>782.29899999999998</v>
      </c>
      <c r="E1785">
        <v>780.89499999999998</v>
      </c>
      <c r="F1785">
        <v>55.497999999999998</v>
      </c>
      <c r="G1785">
        <v>0</v>
      </c>
      <c r="H1785">
        <v>59.260399999999997</v>
      </c>
      <c r="I1785">
        <v>0</v>
      </c>
      <c r="J1785">
        <v>1.2308600000000001E-3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174</v>
      </c>
      <c r="B1786">
        <v>778.06200000000001</v>
      </c>
      <c r="C1786">
        <v>777.20600000000002</v>
      </c>
      <c r="D1786">
        <v>777.16899999999998</v>
      </c>
      <c r="E1786">
        <v>775.798</v>
      </c>
      <c r="F1786">
        <v>55.7928</v>
      </c>
      <c r="G1786">
        <v>0</v>
      </c>
      <c r="H1786">
        <v>60.015900000000002</v>
      </c>
      <c r="I1786">
        <v>0</v>
      </c>
      <c r="J1786">
        <v>1.2304900000000001E-3</v>
      </c>
      <c r="K1786">
        <v>0.995116</v>
      </c>
      <c r="L1786">
        <v>0</v>
      </c>
      <c r="M1786" t="s">
        <v>43</v>
      </c>
    </row>
    <row r="1787" spans="1:25" x14ac:dyDescent="0.25">
      <c r="A1787" t="s">
        <v>174</v>
      </c>
      <c r="B1787">
        <v>777.81500000000005</v>
      </c>
      <c r="C1787">
        <v>776.92700000000002</v>
      </c>
      <c r="D1787">
        <v>776.88800000000003</v>
      </c>
      <c r="E1787">
        <v>775.5</v>
      </c>
      <c r="F1787">
        <v>55.748399999999997</v>
      </c>
      <c r="G1787">
        <v>0</v>
      </c>
      <c r="H1787">
        <v>60.074199999999998</v>
      </c>
      <c r="I1787">
        <v>0</v>
      </c>
      <c r="J1787">
        <v>1.2300900000000001E-3</v>
      </c>
      <c r="K1787">
        <v>0.995112</v>
      </c>
      <c r="L1787">
        <v>0</v>
      </c>
      <c r="M1787" t="s">
        <v>43</v>
      </c>
    </row>
    <row r="1788" spans="1:25" x14ac:dyDescent="0.25">
      <c r="A1788" t="s">
        <v>174</v>
      </c>
      <c r="B1788">
        <v>778.52</v>
      </c>
      <c r="C1788">
        <v>777.71</v>
      </c>
      <c r="D1788">
        <v>777.67</v>
      </c>
      <c r="E1788">
        <v>776.28899999999999</v>
      </c>
      <c r="F1788">
        <v>55.982900000000001</v>
      </c>
      <c r="G1788">
        <v>0</v>
      </c>
      <c r="H1788">
        <v>60.521299999999997</v>
      </c>
      <c r="I1788">
        <v>0</v>
      </c>
      <c r="J1788">
        <v>1.24091E-3</v>
      </c>
      <c r="K1788">
        <v>0.99511400000000005</v>
      </c>
      <c r="L1788">
        <v>0</v>
      </c>
      <c r="M1788" t="s">
        <v>43</v>
      </c>
    </row>
    <row r="1789" spans="1:25" x14ac:dyDescent="0.25">
      <c r="A1789" t="s">
        <v>174</v>
      </c>
      <c r="B1789">
        <v>782.30799999999999</v>
      </c>
      <c r="C1789">
        <v>781.43799999999999</v>
      </c>
      <c r="D1789">
        <v>781.399</v>
      </c>
      <c r="E1789">
        <v>780.01199999999994</v>
      </c>
      <c r="F1789">
        <v>56.576300000000003</v>
      </c>
      <c r="G1789">
        <v>0</v>
      </c>
      <c r="H1789">
        <v>59.754300000000001</v>
      </c>
      <c r="I1789">
        <v>0</v>
      </c>
      <c r="J1789">
        <v>1.2322500000000001E-3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174</v>
      </c>
      <c r="B1790">
        <v>782.76400000000001</v>
      </c>
      <c r="C1790">
        <v>781.98599999999999</v>
      </c>
      <c r="D1790">
        <v>781.94899999999996</v>
      </c>
      <c r="E1790">
        <v>780.57799999999997</v>
      </c>
      <c r="F1790">
        <v>55.422899999999998</v>
      </c>
      <c r="G1790">
        <v>0</v>
      </c>
      <c r="H1790">
        <v>59.8277</v>
      </c>
      <c r="I1790">
        <v>0</v>
      </c>
      <c r="J1790">
        <v>1.24946E-3</v>
      </c>
      <c r="K1790">
        <v>0.995116</v>
      </c>
      <c r="L1790">
        <v>0</v>
      </c>
      <c r="M1790" t="s">
        <v>43</v>
      </c>
    </row>
    <row r="1791" spans="1:25" x14ac:dyDescent="0.25">
      <c r="A1791" t="s">
        <v>174</v>
      </c>
      <c r="B1791">
        <v>777.79200000000003</v>
      </c>
      <c r="C1791">
        <v>776.9</v>
      </c>
      <c r="D1791">
        <v>776.86099999999999</v>
      </c>
      <c r="E1791">
        <v>775.495</v>
      </c>
      <c r="F1791">
        <v>55.595599999999997</v>
      </c>
      <c r="G1791">
        <v>0</v>
      </c>
      <c r="H1791">
        <v>60.619300000000003</v>
      </c>
      <c r="I1791">
        <v>0</v>
      </c>
      <c r="J1791">
        <v>1.2300900000000001E-3</v>
      </c>
      <c r="K1791">
        <v>0.995116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174</v>
      </c>
      <c r="B1792">
        <v>783.37300000000005</v>
      </c>
      <c r="C1792">
        <v>782.49099999999999</v>
      </c>
      <c r="D1792">
        <v>782.45</v>
      </c>
      <c r="E1792">
        <v>781.04899999999998</v>
      </c>
      <c r="F1792">
        <v>56.024700000000003</v>
      </c>
      <c r="G1792">
        <v>0</v>
      </c>
      <c r="H1792">
        <v>59.850999999999999</v>
      </c>
      <c r="I1792">
        <v>0</v>
      </c>
      <c r="J1792">
        <v>1.26049E-3</v>
      </c>
      <c r="K1792">
        <v>0.995116</v>
      </c>
      <c r="L1792">
        <v>0</v>
      </c>
      <c r="M1792" t="s">
        <v>43</v>
      </c>
      <c r="R1792">
        <f>AVERAGE(B1743:B1792)</f>
        <v>779.17282000000012</v>
      </c>
      <c r="S1792">
        <f>AVERAGE(C1743:C1792)</f>
        <v>778.33758</v>
      </c>
      <c r="U1792">
        <f>_xlfn.VAR.P(B1743:B1792)</f>
        <v>5.3136112676000211</v>
      </c>
      <c r="V1792">
        <f>_xlfn.VAR.P(C1743:C1792)</f>
        <v>5.2986397236000018</v>
      </c>
      <c r="X1792">
        <f>1.96*SQRT(U1792)/50</f>
        <v>9.0360985044680084E-2</v>
      </c>
      <c r="Y1792">
        <f>1.96*SQRT(V1792)/50</f>
        <v>9.0233595433589511E-2</v>
      </c>
    </row>
    <row r="1793" spans="1:9" x14ac:dyDescent="0.25">
      <c r="A1793" t="s">
        <v>175</v>
      </c>
      <c r="B1793">
        <v>39088.680500000002</v>
      </c>
      <c r="C1793" t="s">
        <v>37</v>
      </c>
    </row>
    <row r="1794" spans="1:9" x14ac:dyDescent="0.25">
      <c r="A1794" t="s">
        <v>176</v>
      </c>
      <c r="B1794">
        <v>817.32600000000002</v>
      </c>
      <c r="C1794">
        <v>803.84799999999996</v>
      </c>
      <c r="D1794">
        <v>750.41099999999994</v>
      </c>
      <c r="E1794">
        <v>745.16800000000001</v>
      </c>
      <c r="F1794">
        <v>55.492699999999999</v>
      </c>
      <c r="G1794">
        <v>1.2698099999999999E-3</v>
      </c>
      <c r="H1794">
        <v>0.99511099999999997</v>
      </c>
      <c r="I1794">
        <v>0</v>
      </c>
    </row>
    <row r="1795" spans="1:9" x14ac:dyDescent="0.25">
      <c r="A1795" t="s">
        <v>176</v>
      </c>
      <c r="B1795">
        <v>610.40499999999997</v>
      </c>
      <c r="C1795">
        <v>607.75900000000001</v>
      </c>
      <c r="D1795">
        <v>555.68399999999997</v>
      </c>
      <c r="E1795">
        <v>550.38499999999999</v>
      </c>
      <c r="F1795">
        <v>53.629300000000001</v>
      </c>
      <c r="G1795">
        <v>1.23014E-3</v>
      </c>
      <c r="H1795">
        <v>0.995116</v>
      </c>
      <c r="I1795">
        <v>0</v>
      </c>
    </row>
    <row r="1796" spans="1:9" x14ac:dyDescent="0.25">
      <c r="A1796" t="s">
        <v>176</v>
      </c>
      <c r="B1796">
        <v>610.73599999999999</v>
      </c>
      <c r="C1796">
        <v>608.12800000000004</v>
      </c>
      <c r="D1796">
        <v>556.57299999999998</v>
      </c>
      <c r="E1796">
        <v>551.24099999999999</v>
      </c>
      <c r="F1796">
        <v>54.754100000000001</v>
      </c>
      <c r="G1796">
        <v>1.2302599999999999E-3</v>
      </c>
      <c r="H1796">
        <v>0.995116</v>
      </c>
      <c r="I1796">
        <v>0</v>
      </c>
    </row>
    <row r="1797" spans="1:9" x14ac:dyDescent="0.25">
      <c r="A1797" t="s">
        <v>176</v>
      </c>
      <c r="B1797">
        <v>610.59199999999998</v>
      </c>
      <c r="C1797">
        <v>607.98699999999997</v>
      </c>
      <c r="D1797">
        <v>556.04200000000003</v>
      </c>
      <c r="E1797">
        <v>550.71500000000003</v>
      </c>
      <c r="F1797">
        <v>54.833399999999997</v>
      </c>
      <c r="G1797">
        <v>1.23007E-3</v>
      </c>
      <c r="H1797">
        <v>0.99511400000000005</v>
      </c>
      <c r="I1797">
        <v>0</v>
      </c>
    </row>
    <row r="1798" spans="1:9" x14ac:dyDescent="0.25">
      <c r="A1798" t="s">
        <v>176</v>
      </c>
      <c r="B1798">
        <v>613.4</v>
      </c>
      <c r="C1798">
        <v>610.21400000000006</v>
      </c>
      <c r="D1798">
        <v>558.36300000000006</v>
      </c>
      <c r="E1798">
        <v>552.803</v>
      </c>
      <c r="F1798">
        <v>55.7941</v>
      </c>
      <c r="G1798">
        <v>1.3287100000000001E-3</v>
      </c>
      <c r="H1798">
        <v>0.99511499999999997</v>
      </c>
      <c r="I1798">
        <v>0</v>
      </c>
    </row>
    <row r="1799" spans="1:9" x14ac:dyDescent="0.25">
      <c r="A1799" t="s">
        <v>176</v>
      </c>
      <c r="B1799">
        <v>610.40599999999995</v>
      </c>
      <c r="C1799">
        <v>607.93399999999997</v>
      </c>
      <c r="D1799">
        <v>556.25199999999995</v>
      </c>
      <c r="E1799">
        <v>550.94299999999998</v>
      </c>
      <c r="F1799">
        <v>53.6798</v>
      </c>
      <c r="G1799">
        <v>1.5213900000000001E-3</v>
      </c>
      <c r="H1799">
        <v>0.995116</v>
      </c>
      <c r="I1799">
        <v>0</v>
      </c>
    </row>
    <row r="1800" spans="1:9" x14ac:dyDescent="0.25">
      <c r="A1800" t="s">
        <v>176</v>
      </c>
      <c r="B1800">
        <v>610.69799999999998</v>
      </c>
      <c r="C1800">
        <v>608.13</v>
      </c>
      <c r="D1800">
        <v>556.76800000000003</v>
      </c>
      <c r="E1800">
        <v>551.39400000000001</v>
      </c>
      <c r="F1800">
        <v>55.477699999999999</v>
      </c>
      <c r="G1800">
        <v>1.5151699999999999E-3</v>
      </c>
      <c r="H1800">
        <v>0.99511300000000003</v>
      </c>
      <c r="I1800">
        <v>0</v>
      </c>
    </row>
    <row r="1801" spans="1:9" x14ac:dyDescent="0.25">
      <c r="A1801" t="s">
        <v>176</v>
      </c>
      <c r="B1801">
        <v>611.57799999999997</v>
      </c>
      <c r="C1801">
        <v>609.08900000000006</v>
      </c>
      <c r="D1801">
        <v>557.62400000000002</v>
      </c>
      <c r="E1801">
        <v>552.20399999999995</v>
      </c>
      <c r="F1801">
        <v>55.778399999999998</v>
      </c>
      <c r="G1801">
        <v>1.521E-3</v>
      </c>
      <c r="H1801">
        <v>0.995116</v>
      </c>
      <c r="I1801">
        <v>0</v>
      </c>
    </row>
    <row r="1802" spans="1:9" x14ac:dyDescent="0.25">
      <c r="A1802" t="s">
        <v>176</v>
      </c>
      <c r="B1802">
        <v>609.18200000000002</v>
      </c>
      <c r="C1802">
        <v>606.99699999999996</v>
      </c>
      <c r="D1802">
        <v>555.43200000000002</v>
      </c>
      <c r="E1802">
        <v>550.22199999999998</v>
      </c>
      <c r="F1802">
        <v>53.686300000000003</v>
      </c>
      <c r="G1802">
        <v>1.2304600000000001E-3</v>
      </c>
      <c r="H1802">
        <v>0.99511499999999997</v>
      </c>
      <c r="I1802">
        <v>0</v>
      </c>
    </row>
    <row r="1803" spans="1:9" x14ac:dyDescent="0.25">
      <c r="A1803" t="s">
        <v>176</v>
      </c>
      <c r="B1803">
        <v>614.86599999999999</v>
      </c>
      <c r="C1803">
        <v>612.40499999999997</v>
      </c>
      <c r="D1803">
        <v>560.85199999999998</v>
      </c>
      <c r="E1803">
        <v>555.34199999999998</v>
      </c>
      <c r="F1803">
        <v>56.121299999999998</v>
      </c>
      <c r="G1803">
        <v>1.23015E-3</v>
      </c>
      <c r="H1803">
        <v>0.995116</v>
      </c>
      <c r="I1803">
        <v>0</v>
      </c>
    </row>
    <row r="1804" spans="1:9" x14ac:dyDescent="0.25">
      <c r="A1804" t="s">
        <v>176</v>
      </c>
      <c r="B1804">
        <v>611.18200000000002</v>
      </c>
      <c r="C1804">
        <v>608.74</v>
      </c>
      <c r="D1804">
        <v>557.57600000000002</v>
      </c>
      <c r="E1804">
        <v>552.125</v>
      </c>
      <c r="F1804">
        <v>53.777700000000003</v>
      </c>
      <c r="G1804">
        <v>1.40379E-3</v>
      </c>
      <c r="H1804">
        <v>0.995116</v>
      </c>
      <c r="I1804">
        <v>0</v>
      </c>
    </row>
    <row r="1805" spans="1:9" x14ac:dyDescent="0.25">
      <c r="A1805" t="s">
        <v>176</v>
      </c>
      <c r="B1805">
        <v>609.66200000000003</v>
      </c>
      <c r="C1805">
        <v>606.91399999999999</v>
      </c>
      <c r="D1805">
        <v>555.41700000000003</v>
      </c>
      <c r="E1805">
        <v>549.95799999999997</v>
      </c>
      <c r="F1805">
        <v>53.597799999999999</v>
      </c>
      <c r="G1805">
        <v>1.31605E-3</v>
      </c>
      <c r="H1805">
        <v>0.99511499999999997</v>
      </c>
      <c r="I1805">
        <v>0</v>
      </c>
    </row>
    <row r="1806" spans="1:9" x14ac:dyDescent="0.25">
      <c r="A1806" t="s">
        <v>176</v>
      </c>
      <c r="B1806">
        <v>612.92499999999995</v>
      </c>
      <c r="C1806">
        <v>610.26599999999996</v>
      </c>
      <c r="D1806">
        <v>559.255</v>
      </c>
      <c r="E1806">
        <v>553.96100000000001</v>
      </c>
      <c r="F1806">
        <v>55.8093</v>
      </c>
      <c r="G1806">
        <v>1.23102E-3</v>
      </c>
      <c r="H1806">
        <v>0.995116</v>
      </c>
      <c r="I1806">
        <v>0</v>
      </c>
    </row>
    <row r="1807" spans="1:9" x14ac:dyDescent="0.25">
      <c r="A1807" t="s">
        <v>176</v>
      </c>
      <c r="B1807">
        <v>610.97900000000004</v>
      </c>
      <c r="C1807">
        <v>608.47199999999998</v>
      </c>
      <c r="D1807">
        <v>557.01800000000003</v>
      </c>
      <c r="E1807">
        <v>551.55799999999999</v>
      </c>
      <c r="F1807">
        <v>53.571899999999999</v>
      </c>
      <c r="G1807">
        <v>1.26191E-3</v>
      </c>
      <c r="H1807">
        <v>0.995116</v>
      </c>
      <c r="I1807">
        <v>0</v>
      </c>
    </row>
    <row r="1808" spans="1:9" x14ac:dyDescent="0.25">
      <c r="A1808" t="s">
        <v>176</v>
      </c>
      <c r="B1808">
        <v>612.476</v>
      </c>
      <c r="C1808">
        <v>609.88</v>
      </c>
      <c r="D1808">
        <v>558.28399999999999</v>
      </c>
      <c r="E1808">
        <v>553.00599999999997</v>
      </c>
      <c r="F1808">
        <v>54.566899999999997</v>
      </c>
      <c r="G1808">
        <v>1.2625399999999999E-3</v>
      </c>
      <c r="H1808">
        <v>0.99511499999999997</v>
      </c>
      <c r="I1808">
        <v>0</v>
      </c>
    </row>
    <row r="1809" spans="1:9" x14ac:dyDescent="0.25">
      <c r="A1809" t="s">
        <v>176</v>
      </c>
      <c r="B1809">
        <v>609.62900000000002</v>
      </c>
      <c r="C1809">
        <v>606.95299999999997</v>
      </c>
      <c r="D1809">
        <v>555.23</v>
      </c>
      <c r="E1809">
        <v>549.86800000000005</v>
      </c>
      <c r="F1809">
        <v>53.486800000000002</v>
      </c>
      <c r="G1809">
        <v>1.23011E-3</v>
      </c>
      <c r="H1809">
        <v>0.99511300000000003</v>
      </c>
      <c r="I1809">
        <v>0</v>
      </c>
    </row>
    <row r="1810" spans="1:9" x14ac:dyDescent="0.25">
      <c r="A1810" t="s">
        <v>176</v>
      </c>
      <c r="B1810">
        <v>611.67100000000005</v>
      </c>
      <c r="C1810">
        <v>609.04300000000001</v>
      </c>
      <c r="D1810">
        <v>557.63300000000004</v>
      </c>
      <c r="E1810">
        <v>552.39599999999996</v>
      </c>
      <c r="F1810">
        <v>53.861899999999999</v>
      </c>
      <c r="G1810">
        <v>1.2300799999999999E-3</v>
      </c>
      <c r="H1810">
        <v>0.995116</v>
      </c>
      <c r="I1810">
        <v>0</v>
      </c>
    </row>
    <row r="1811" spans="1:9" x14ac:dyDescent="0.25">
      <c r="A1811" t="s">
        <v>176</v>
      </c>
      <c r="B1811">
        <v>611.02</v>
      </c>
      <c r="C1811">
        <v>608.721</v>
      </c>
      <c r="D1811">
        <v>556.95299999999997</v>
      </c>
      <c r="E1811">
        <v>551.34799999999996</v>
      </c>
      <c r="F1811">
        <v>53.7849</v>
      </c>
      <c r="G1811">
        <v>1.23083E-3</v>
      </c>
      <c r="H1811">
        <v>0.995116</v>
      </c>
      <c r="I1811">
        <v>0</v>
      </c>
    </row>
    <row r="1812" spans="1:9" x14ac:dyDescent="0.25">
      <c r="A1812" t="s">
        <v>176</v>
      </c>
      <c r="B1812">
        <v>613.40599999999995</v>
      </c>
      <c r="C1812">
        <v>611.00800000000004</v>
      </c>
      <c r="D1812">
        <v>558.85500000000002</v>
      </c>
      <c r="E1812">
        <v>553.74099999999999</v>
      </c>
      <c r="F1812">
        <v>53.643700000000003</v>
      </c>
      <c r="G1812">
        <v>1.2375400000000001E-3</v>
      </c>
      <c r="H1812">
        <v>0.99511499999999997</v>
      </c>
      <c r="I1812">
        <v>0</v>
      </c>
    </row>
    <row r="1813" spans="1:9" x14ac:dyDescent="0.25">
      <c r="A1813" t="s">
        <v>176</v>
      </c>
      <c r="B1813">
        <v>614.20500000000004</v>
      </c>
      <c r="C1813">
        <v>611.53700000000003</v>
      </c>
      <c r="D1813">
        <v>561.02</v>
      </c>
      <c r="E1813">
        <v>555.47400000000005</v>
      </c>
      <c r="F1813">
        <v>55.939599999999999</v>
      </c>
      <c r="G1813">
        <v>1.23609E-3</v>
      </c>
      <c r="H1813">
        <v>0.995116</v>
      </c>
      <c r="I1813">
        <v>0</v>
      </c>
    </row>
    <row r="1814" spans="1:9" x14ac:dyDescent="0.25">
      <c r="A1814" t="s">
        <v>176</v>
      </c>
      <c r="B1814">
        <v>610.74099999999999</v>
      </c>
      <c r="C1814">
        <v>608.54399999999998</v>
      </c>
      <c r="D1814">
        <v>557.36099999999999</v>
      </c>
      <c r="E1814">
        <v>551.90800000000002</v>
      </c>
      <c r="F1814">
        <v>54.9694</v>
      </c>
      <c r="G1814">
        <v>1.2305300000000001E-3</v>
      </c>
      <c r="H1814">
        <v>0.995116</v>
      </c>
      <c r="I1814">
        <v>0</v>
      </c>
    </row>
    <row r="1815" spans="1:9" x14ac:dyDescent="0.25">
      <c r="A1815" t="s">
        <v>176</v>
      </c>
      <c r="B1815">
        <v>608.64200000000005</v>
      </c>
      <c r="C1815">
        <v>606.48199999999997</v>
      </c>
      <c r="D1815">
        <v>555.399</v>
      </c>
      <c r="E1815">
        <v>549.99699999999996</v>
      </c>
      <c r="F1815">
        <v>53.687199999999997</v>
      </c>
      <c r="G1815">
        <v>1.2488600000000001E-3</v>
      </c>
      <c r="H1815">
        <v>0.995116</v>
      </c>
      <c r="I1815">
        <v>0</v>
      </c>
    </row>
    <row r="1816" spans="1:9" x14ac:dyDescent="0.25">
      <c r="A1816" t="s">
        <v>176</v>
      </c>
      <c r="B1816">
        <v>610.99099999999999</v>
      </c>
      <c r="C1816">
        <v>608.65800000000002</v>
      </c>
      <c r="D1816">
        <v>557.798</v>
      </c>
      <c r="E1816">
        <v>552.31399999999996</v>
      </c>
      <c r="F1816">
        <v>55.7819</v>
      </c>
      <c r="G1816">
        <v>1.2371999999999999E-3</v>
      </c>
      <c r="H1816">
        <v>0.99510900000000002</v>
      </c>
      <c r="I1816">
        <v>0</v>
      </c>
    </row>
    <row r="1817" spans="1:9" x14ac:dyDescent="0.25">
      <c r="A1817" t="s">
        <v>176</v>
      </c>
      <c r="B1817">
        <v>615.03599999999994</v>
      </c>
      <c r="C1817">
        <v>612.67899999999997</v>
      </c>
      <c r="D1817">
        <v>560.90099999999995</v>
      </c>
      <c r="E1817">
        <v>555.73199999999997</v>
      </c>
      <c r="F1817">
        <v>55.988399999999999</v>
      </c>
      <c r="G1817">
        <v>1.27192E-3</v>
      </c>
      <c r="H1817">
        <v>0.995116</v>
      </c>
      <c r="I1817">
        <v>0</v>
      </c>
    </row>
    <row r="1818" spans="1:9" x14ac:dyDescent="0.25">
      <c r="A1818" t="s">
        <v>176</v>
      </c>
      <c r="B1818">
        <v>613.38699999999994</v>
      </c>
      <c r="C1818">
        <v>610.77599999999995</v>
      </c>
      <c r="D1818">
        <v>559.15599999999995</v>
      </c>
      <c r="E1818">
        <v>553.79399999999998</v>
      </c>
      <c r="F1818">
        <v>56.152200000000001</v>
      </c>
      <c r="G1818">
        <v>1.2305300000000001E-3</v>
      </c>
      <c r="H1818">
        <v>0.99511499999999997</v>
      </c>
      <c r="I1818">
        <v>0</v>
      </c>
    </row>
    <row r="1819" spans="1:9" x14ac:dyDescent="0.25">
      <c r="A1819" t="s">
        <v>176</v>
      </c>
      <c r="B1819">
        <v>610.12300000000005</v>
      </c>
      <c r="C1819">
        <v>607.57600000000002</v>
      </c>
      <c r="D1819">
        <v>556.03399999999999</v>
      </c>
      <c r="E1819">
        <v>550.77800000000002</v>
      </c>
      <c r="F1819">
        <v>53.714300000000001</v>
      </c>
      <c r="G1819">
        <v>1.2609800000000001E-3</v>
      </c>
      <c r="H1819">
        <v>0.995116</v>
      </c>
      <c r="I1819">
        <v>0</v>
      </c>
    </row>
    <row r="1820" spans="1:9" x14ac:dyDescent="0.25">
      <c r="A1820" t="s">
        <v>176</v>
      </c>
      <c r="B1820">
        <v>611.08299999999997</v>
      </c>
      <c r="C1820">
        <v>608.43399999999997</v>
      </c>
      <c r="D1820">
        <v>556.53200000000004</v>
      </c>
      <c r="E1820">
        <v>551.27099999999996</v>
      </c>
      <c r="F1820">
        <v>53.754800000000003</v>
      </c>
      <c r="G1820">
        <v>1.2320199999999999E-3</v>
      </c>
      <c r="H1820">
        <v>0.995116</v>
      </c>
      <c r="I1820">
        <v>0</v>
      </c>
    </row>
    <row r="1821" spans="1:9" x14ac:dyDescent="0.25">
      <c r="A1821" t="s">
        <v>176</v>
      </c>
      <c r="B1821">
        <v>612.52499999999998</v>
      </c>
      <c r="C1821">
        <v>610.36199999999997</v>
      </c>
      <c r="D1821">
        <v>558.48500000000001</v>
      </c>
      <c r="E1821">
        <v>552.99699999999996</v>
      </c>
      <c r="F1821">
        <v>53.753399999999999</v>
      </c>
      <c r="G1821">
        <v>1.2573199999999999E-3</v>
      </c>
      <c r="H1821">
        <v>0.995116</v>
      </c>
      <c r="I1821">
        <v>0</v>
      </c>
    </row>
    <row r="1822" spans="1:9" x14ac:dyDescent="0.25">
      <c r="A1822" t="s">
        <v>176</v>
      </c>
      <c r="B1822">
        <v>610.38800000000003</v>
      </c>
      <c r="C1822">
        <v>607.95000000000005</v>
      </c>
      <c r="D1822">
        <v>556.74</v>
      </c>
      <c r="E1822">
        <v>551.30899999999997</v>
      </c>
      <c r="F1822">
        <v>54.258499999999998</v>
      </c>
      <c r="G1822">
        <v>1.3134399999999999E-3</v>
      </c>
      <c r="H1822">
        <v>0.995116</v>
      </c>
      <c r="I1822">
        <v>0</v>
      </c>
    </row>
    <row r="1823" spans="1:9" x14ac:dyDescent="0.25">
      <c r="A1823" t="s">
        <v>176</v>
      </c>
      <c r="B1823">
        <v>611.47</v>
      </c>
      <c r="C1823">
        <v>609.10299999999995</v>
      </c>
      <c r="D1823">
        <v>557.68399999999997</v>
      </c>
      <c r="E1823">
        <v>552.21199999999999</v>
      </c>
      <c r="F1823">
        <v>53.637599999999999</v>
      </c>
      <c r="G1823">
        <v>1.33748E-3</v>
      </c>
      <c r="H1823">
        <v>0.995116</v>
      </c>
      <c r="I1823">
        <v>0</v>
      </c>
    </row>
    <row r="1824" spans="1:9" x14ac:dyDescent="0.25">
      <c r="A1824" t="s">
        <v>176</v>
      </c>
      <c r="B1824">
        <v>612.06399999999996</v>
      </c>
      <c r="C1824">
        <v>609.5</v>
      </c>
      <c r="D1824">
        <v>557.58900000000006</v>
      </c>
      <c r="E1824">
        <v>552.28899999999999</v>
      </c>
      <c r="F1824">
        <v>54.413699999999999</v>
      </c>
      <c r="G1824">
        <v>1.2733600000000001E-3</v>
      </c>
      <c r="H1824">
        <v>0.99511499999999997</v>
      </c>
      <c r="I1824">
        <v>0</v>
      </c>
    </row>
    <row r="1825" spans="1:9" x14ac:dyDescent="0.25">
      <c r="A1825" t="s">
        <v>176</v>
      </c>
      <c r="B1825">
        <v>611.90700000000004</v>
      </c>
      <c r="C1825">
        <v>609.33399999999995</v>
      </c>
      <c r="D1825">
        <v>557.32100000000003</v>
      </c>
      <c r="E1825">
        <v>552.09799999999996</v>
      </c>
      <c r="F1825">
        <v>53.691800000000001</v>
      </c>
      <c r="G1825">
        <v>1.23245E-3</v>
      </c>
      <c r="H1825">
        <v>0.99511400000000005</v>
      </c>
      <c r="I1825">
        <v>0</v>
      </c>
    </row>
    <row r="1826" spans="1:9" x14ac:dyDescent="0.25">
      <c r="A1826" t="s">
        <v>176</v>
      </c>
      <c r="B1826">
        <v>610.81799999999998</v>
      </c>
      <c r="C1826">
        <v>608.23299999999995</v>
      </c>
      <c r="D1826">
        <v>557.06799999999998</v>
      </c>
      <c r="E1826">
        <v>551.803</v>
      </c>
      <c r="F1826">
        <v>53.7121</v>
      </c>
      <c r="G1826">
        <v>1.2871899999999999E-3</v>
      </c>
      <c r="H1826">
        <v>0.99510500000000002</v>
      </c>
      <c r="I1826">
        <v>0</v>
      </c>
    </row>
    <row r="1827" spans="1:9" x14ac:dyDescent="0.25">
      <c r="A1827" t="s">
        <v>176</v>
      </c>
      <c r="B1827">
        <v>612.01700000000005</v>
      </c>
      <c r="C1827">
        <v>609.35900000000004</v>
      </c>
      <c r="D1827">
        <v>557.54700000000003</v>
      </c>
      <c r="E1827">
        <v>552.21900000000005</v>
      </c>
      <c r="F1827">
        <v>54.659599999999998</v>
      </c>
      <c r="G1827">
        <v>1.2590100000000001E-3</v>
      </c>
      <c r="H1827">
        <v>0.99511400000000005</v>
      </c>
      <c r="I1827">
        <v>0</v>
      </c>
    </row>
    <row r="1828" spans="1:9" x14ac:dyDescent="0.25">
      <c r="A1828" t="s">
        <v>176</v>
      </c>
      <c r="B1828">
        <v>611.053</v>
      </c>
      <c r="C1828">
        <v>608.77599999999995</v>
      </c>
      <c r="D1828">
        <v>557.17899999999997</v>
      </c>
      <c r="E1828">
        <v>551.87400000000002</v>
      </c>
      <c r="F1828">
        <v>53.682499999999997</v>
      </c>
      <c r="G1828">
        <v>1.24855E-3</v>
      </c>
      <c r="H1828">
        <v>0.995116</v>
      </c>
      <c r="I1828">
        <v>0</v>
      </c>
    </row>
    <row r="1829" spans="1:9" x14ac:dyDescent="0.25">
      <c r="A1829" t="s">
        <v>176</v>
      </c>
      <c r="B1829">
        <v>612.11199999999997</v>
      </c>
      <c r="C1829">
        <v>609.56700000000001</v>
      </c>
      <c r="D1829">
        <v>558.29999999999995</v>
      </c>
      <c r="E1829">
        <v>553.04700000000003</v>
      </c>
      <c r="F1829">
        <v>55.638399999999997</v>
      </c>
      <c r="G1829">
        <v>1.2806E-3</v>
      </c>
      <c r="H1829">
        <v>0.995116</v>
      </c>
      <c r="I1829">
        <v>0</v>
      </c>
    </row>
    <row r="1830" spans="1:9" x14ac:dyDescent="0.25">
      <c r="A1830" t="s">
        <v>176</v>
      </c>
      <c r="B1830">
        <v>610.62900000000002</v>
      </c>
      <c r="C1830">
        <v>608.33000000000004</v>
      </c>
      <c r="D1830">
        <v>556.67600000000004</v>
      </c>
      <c r="E1830">
        <v>551.41200000000003</v>
      </c>
      <c r="F1830">
        <v>53.594700000000003</v>
      </c>
      <c r="G1830">
        <v>1.23306E-3</v>
      </c>
      <c r="H1830">
        <v>0.995116</v>
      </c>
      <c r="I1830">
        <v>0</v>
      </c>
    </row>
    <row r="1831" spans="1:9" x14ac:dyDescent="0.25">
      <c r="A1831" t="s">
        <v>176</v>
      </c>
      <c r="B1831">
        <v>611.14</v>
      </c>
      <c r="C1831">
        <v>608.90599999999995</v>
      </c>
      <c r="D1831">
        <v>557.37900000000002</v>
      </c>
      <c r="E1831">
        <v>552.13400000000001</v>
      </c>
      <c r="F1831">
        <v>53.735999999999997</v>
      </c>
      <c r="G1831">
        <v>1.2301300000000001E-3</v>
      </c>
      <c r="H1831">
        <v>0.99511400000000005</v>
      </c>
      <c r="I1831">
        <v>0</v>
      </c>
    </row>
    <row r="1832" spans="1:9" x14ac:dyDescent="0.25">
      <c r="A1832" t="s">
        <v>176</v>
      </c>
      <c r="B1832">
        <v>612.24400000000003</v>
      </c>
      <c r="C1832">
        <v>609.50599999999997</v>
      </c>
      <c r="D1832">
        <v>557.99400000000003</v>
      </c>
      <c r="E1832">
        <v>552.63599999999997</v>
      </c>
      <c r="F1832">
        <v>55.506100000000004</v>
      </c>
      <c r="G1832">
        <v>1.2311100000000001E-3</v>
      </c>
      <c r="H1832">
        <v>0.99511499999999997</v>
      </c>
      <c r="I1832">
        <v>0</v>
      </c>
    </row>
    <row r="1833" spans="1:9" x14ac:dyDescent="0.25">
      <c r="A1833" t="s">
        <v>176</v>
      </c>
      <c r="B1833">
        <v>611.90700000000004</v>
      </c>
      <c r="C1833">
        <v>609.59799999999996</v>
      </c>
      <c r="D1833">
        <v>558.27499999999998</v>
      </c>
      <c r="E1833">
        <v>552.93799999999999</v>
      </c>
      <c r="F1833">
        <v>53.636200000000002</v>
      </c>
      <c r="G1833">
        <v>1.2306299999999999E-3</v>
      </c>
      <c r="H1833">
        <v>0.99510399999999999</v>
      </c>
      <c r="I1833">
        <v>0</v>
      </c>
    </row>
    <row r="1834" spans="1:9" x14ac:dyDescent="0.25">
      <c r="A1834" t="s">
        <v>176</v>
      </c>
      <c r="B1834">
        <v>609.71799999999996</v>
      </c>
      <c r="C1834">
        <v>607.46500000000003</v>
      </c>
      <c r="D1834">
        <v>556.03</v>
      </c>
      <c r="E1834">
        <v>550.66899999999998</v>
      </c>
      <c r="F1834">
        <v>53.699399999999997</v>
      </c>
      <c r="G1834">
        <v>1.23503E-3</v>
      </c>
      <c r="H1834">
        <v>0.995116</v>
      </c>
      <c r="I1834">
        <v>0</v>
      </c>
    </row>
    <row r="1835" spans="1:9" x14ac:dyDescent="0.25">
      <c r="A1835" t="s">
        <v>176</v>
      </c>
      <c r="B1835">
        <v>610.279</v>
      </c>
      <c r="C1835">
        <v>608.21699999999998</v>
      </c>
      <c r="D1835">
        <v>556.66999999999996</v>
      </c>
      <c r="E1835">
        <v>551.20600000000002</v>
      </c>
      <c r="F1835">
        <v>53.531999999999996</v>
      </c>
      <c r="G1835">
        <v>1.3305999999999999E-3</v>
      </c>
      <c r="H1835">
        <v>0.995116</v>
      </c>
      <c r="I1835">
        <v>0</v>
      </c>
    </row>
    <row r="1836" spans="1:9" x14ac:dyDescent="0.25">
      <c r="A1836" t="s">
        <v>176</v>
      </c>
      <c r="B1836">
        <v>606.91</v>
      </c>
      <c r="C1836">
        <v>604.13699999999994</v>
      </c>
      <c r="D1836">
        <v>553.88300000000004</v>
      </c>
      <c r="E1836">
        <v>548.32500000000005</v>
      </c>
      <c r="F1836">
        <v>54.147799999999997</v>
      </c>
      <c r="G1836">
        <v>1.4653299999999999E-3</v>
      </c>
      <c r="H1836">
        <v>0.99511400000000005</v>
      </c>
      <c r="I1836">
        <v>0</v>
      </c>
    </row>
    <row r="1837" spans="1:9" x14ac:dyDescent="0.25">
      <c r="A1837" t="s">
        <v>176</v>
      </c>
      <c r="B1837">
        <v>612.73299999999995</v>
      </c>
      <c r="C1837">
        <v>610.42499999999995</v>
      </c>
      <c r="D1837">
        <v>558.57000000000005</v>
      </c>
      <c r="E1837">
        <v>553.29600000000005</v>
      </c>
      <c r="F1837">
        <v>53.645400000000002</v>
      </c>
      <c r="G1837">
        <v>1.2380399999999999E-3</v>
      </c>
      <c r="H1837">
        <v>0.995116</v>
      </c>
      <c r="I1837">
        <v>0</v>
      </c>
    </row>
    <row r="1838" spans="1:9" x14ac:dyDescent="0.25">
      <c r="A1838" t="s">
        <v>176</v>
      </c>
      <c r="B1838">
        <v>613.22799999999995</v>
      </c>
      <c r="C1838">
        <v>610.923</v>
      </c>
      <c r="D1838">
        <v>559.30700000000002</v>
      </c>
      <c r="E1838">
        <v>553.93700000000001</v>
      </c>
      <c r="F1838">
        <v>55.648899999999998</v>
      </c>
      <c r="G1838">
        <v>1.2335899999999999E-3</v>
      </c>
      <c r="H1838">
        <v>0.995116</v>
      </c>
      <c r="I1838">
        <v>0</v>
      </c>
    </row>
    <row r="1839" spans="1:9" x14ac:dyDescent="0.25">
      <c r="A1839" t="s">
        <v>176</v>
      </c>
      <c r="B1839">
        <v>613.49599999999998</v>
      </c>
      <c r="C1839">
        <v>610.70000000000005</v>
      </c>
      <c r="D1839">
        <v>558.399</v>
      </c>
      <c r="E1839">
        <v>553.26700000000005</v>
      </c>
      <c r="F1839">
        <v>55.042000000000002</v>
      </c>
      <c r="G1839">
        <v>1.2584600000000001E-3</v>
      </c>
      <c r="H1839">
        <v>0.995116</v>
      </c>
      <c r="I1839">
        <v>0</v>
      </c>
    </row>
    <row r="1840" spans="1:9" x14ac:dyDescent="0.25">
      <c r="A1840" t="s">
        <v>176</v>
      </c>
      <c r="B1840">
        <v>606.67100000000005</v>
      </c>
      <c r="C1840">
        <v>604.41399999999999</v>
      </c>
      <c r="D1840">
        <v>554.21799999999996</v>
      </c>
      <c r="E1840">
        <v>548.42600000000004</v>
      </c>
      <c r="F1840">
        <v>54.081000000000003</v>
      </c>
      <c r="G1840">
        <v>1.2668600000000001E-3</v>
      </c>
      <c r="H1840">
        <v>0.995116</v>
      </c>
      <c r="I1840">
        <v>0</v>
      </c>
    </row>
    <row r="1841" spans="1:25" x14ac:dyDescent="0.25">
      <c r="A1841" t="s">
        <v>176</v>
      </c>
      <c r="B1841">
        <v>615.05799999999999</v>
      </c>
      <c r="C1841">
        <v>612.23599999999999</v>
      </c>
      <c r="D1841">
        <v>560.66899999999998</v>
      </c>
      <c r="E1841">
        <v>555.15099999999995</v>
      </c>
      <c r="F1841">
        <v>57.8917</v>
      </c>
      <c r="G1841">
        <v>1.23375E-3</v>
      </c>
      <c r="H1841">
        <v>0.995116</v>
      </c>
      <c r="I1841">
        <v>0</v>
      </c>
    </row>
    <row r="1842" spans="1:25" x14ac:dyDescent="0.25">
      <c r="A1842" t="s">
        <v>176</v>
      </c>
      <c r="B1842">
        <v>610.85199999999998</v>
      </c>
      <c r="C1842">
        <v>608.54399999999998</v>
      </c>
      <c r="D1842">
        <v>556.67999999999995</v>
      </c>
      <c r="E1842">
        <v>551.40800000000002</v>
      </c>
      <c r="F1842">
        <v>53.718600000000002</v>
      </c>
      <c r="G1842">
        <v>1.24215E-3</v>
      </c>
      <c r="H1842">
        <v>0.995116</v>
      </c>
      <c r="I1842">
        <v>0</v>
      </c>
    </row>
    <row r="1843" spans="1:25" x14ac:dyDescent="0.25">
      <c r="A1843" t="s">
        <v>176</v>
      </c>
      <c r="B1843">
        <v>611.03899999999999</v>
      </c>
      <c r="C1843">
        <v>608.14200000000005</v>
      </c>
      <c r="D1843">
        <v>557.52700000000004</v>
      </c>
      <c r="E1843">
        <v>551.947</v>
      </c>
      <c r="F1843">
        <v>53.5869</v>
      </c>
      <c r="G1843">
        <v>1.23083E-3</v>
      </c>
      <c r="H1843">
        <v>0.995116</v>
      </c>
      <c r="I1843">
        <v>0</v>
      </c>
    </row>
    <row r="1844" spans="1:25" x14ac:dyDescent="0.25">
      <c r="A1844" t="s">
        <v>176</v>
      </c>
      <c r="B1844">
        <v>609.48400000000004</v>
      </c>
      <c r="C1844">
        <v>607.15</v>
      </c>
      <c r="D1844">
        <v>556.01800000000003</v>
      </c>
      <c r="E1844">
        <v>550.505</v>
      </c>
      <c r="F1844">
        <v>53.791899999999998</v>
      </c>
      <c r="G1844">
        <v>1.53155E-3</v>
      </c>
      <c r="H1844">
        <v>0.995116</v>
      </c>
      <c r="I1844">
        <v>0</v>
      </c>
    </row>
    <row r="1845" spans="1:25" x14ac:dyDescent="0.25">
      <c r="A1845" t="s">
        <v>176</v>
      </c>
      <c r="B1845">
        <v>613.39599999999996</v>
      </c>
      <c r="C1845">
        <v>610.75</v>
      </c>
      <c r="D1845">
        <v>559.13499999999999</v>
      </c>
      <c r="E1845">
        <v>553.86400000000003</v>
      </c>
      <c r="F1845">
        <v>56.243200000000002</v>
      </c>
      <c r="G1845">
        <v>1.25029E-3</v>
      </c>
      <c r="H1845">
        <v>0.99511000000000005</v>
      </c>
      <c r="I1845">
        <v>0</v>
      </c>
    </row>
    <row r="1846" spans="1:25" x14ac:dyDescent="0.25">
      <c r="A1846" t="s">
        <v>176</v>
      </c>
      <c r="B1846">
        <v>611.58600000000001</v>
      </c>
      <c r="C1846">
        <v>608.69799999999998</v>
      </c>
      <c r="D1846">
        <v>556.81200000000001</v>
      </c>
      <c r="E1846">
        <v>551.54300000000001</v>
      </c>
      <c r="F1846">
        <v>53.591500000000003</v>
      </c>
      <c r="G1846">
        <v>1.2303800000000001E-3</v>
      </c>
      <c r="H1846">
        <v>0.99511499999999997</v>
      </c>
      <c r="I1846">
        <v>0</v>
      </c>
    </row>
    <row r="1847" spans="1:25" x14ac:dyDescent="0.25">
      <c r="A1847" t="s">
        <v>176</v>
      </c>
      <c r="B1847">
        <v>610.25400000000002</v>
      </c>
      <c r="C1847">
        <v>607.95600000000002</v>
      </c>
      <c r="D1847">
        <v>556.76900000000001</v>
      </c>
      <c r="E1847">
        <v>551.13900000000001</v>
      </c>
      <c r="F1847">
        <v>53.6096</v>
      </c>
      <c r="G1847">
        <v>1.43998E-3</v>
      </c>
      <c r="H1847">
        <v>0.99510399999999999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176</v>
      </c>
      <c r="B1848">
        <v>610.803</v>
      </c>
      <c r="C1848">
        <v>608.66</v>
      </c>
      <c r="D1848">
        <v>557.25099999999998</v>
      </c>
      <c r="E1848">
        <v>551.81100000000004</v>
      </c>
      <c r="F1848">
        <v>54.116100000000003</v>
      </c>
      <c r="G1848">
        <v>1.2315E-3</v>
      </c>
      <c r="H1848">
        <v>0.995116</v>
      </c>
      <c r="I1848">
        <v>0</v>
      </c>
      <c r="R1848">
        <f>AVERAGE(B1799:B1848)</f>
        <v>611.39337999999998</v>
      </c>
      <c r="S1848">
        <f>AVERAGE(C1799:C1848)</f>
        <v>608.9235799999999</v>
      </c>
      <c r="U1848">
        <f>_xlfn.VAR.P(B1799:B1848)</f>
        <v>3.0557791555999576</v>
      </c>
      <c r="V1848">
        <f>_xlfn.VAR.P(C1799:C1848)</f>
        <v>2.9137308036000102</v>
      </c>
      <c r="X1848">
        <f>1.96*SQRT(U1848)/50</f>
        <v>6.8524685199285076E-2</v>
      </c>
      <c r="Y1848">
        <f>1.96*SQRT(V1848)/50</f>
        <v>6.6913042839523595E-2</v>
      </c>
    </row>
    <row r="1849" spans="1:25" x14ac:dyDescent="0.25">
      <c r="A1849" t="s">
        <v>176</v>
      </c>
      <c r="B1849">
        <v>30925.722300000001</v>
      </c>
      <c r="C1849" t="s">
        <v>37</v>
      </c>
    </row>
    <row r="1850" spans="1:25" x14ac:dyDescent="0.25">
      <c r="A1850" t="s">
        <v>177</v>
      </c>
      <c r="B1850">
        <v>557.93399999999997</v>
      </c>
      <c r="C1850">
        <v>0</v>
      </c>
      <c r="D1850">
        <v>0</v>
      </c>
      <c r="E1850">
        <v>0</v>
      </c>
      <c r="F1850">
        <v>0</v>
      </c>
      <c r="G1850">
        <v>1.23017E-3</v>
      </c>
      <c r="H1850">
        <v>0.995116</v>
      </c>
      <c r="I1850">
        <v>0</v>
      </c>
    </row>
    <row r="1851" spans="1:25" x14ac:dyDescent="0.25">
      <c r="A1851" t="s">
        <v>177</v>
      </c>
      <c r="B1851">
        <v>560.07000000000005</v>
      </c>
      <c r="C1851">
        <v>0</v>
      </c>
      <c r="D1851">
        <v>0</v>
      </c>
      <c r="E1851">
        <v>0</v>
      </c>
      <c r="F1851">
        <v>0</v>
      </c>
      <c r="G1851">
        <v>1.23007E-3</v>
      </c>
      <c r="H1851">
        <v>0.995116</v>
      </c>
      <c r="I1851">
        <v>0</v>
      </c>
    </row>
    <row r="1852" spans="1:25" x14ac:dyDescent="0.25">
      <c r="A1852" t="s">
        <v>177</v>
      </c>
      <c r="B1852">
        <v>559.16899999999998</v>
      </c>
      <c r="C1852">
        <v>0</v>
      </c>
      <c r="D1852">
        <v>0</v>
      </c>
      <c r="E1852">
        <v>0</v>
      </c>
      <c r="F1852">
        <v>0</v>
      </c>
      <c r="G1852">
        <v>1.2327099999999999E-3</v>
      </c>
      <c r="H1852">
        <v>0.995116</v>
      </c>
      <c r="I1852">
        <v>0</v>
      </c>
    </row>
    <row r="1853" spans="1:25" x14ac:dyDescent="0.25">
      <c r="A1853" t="s">
        <v>177</v>
      </c>
      <c r="B1853">
        <v>560.39</v>
      </c>
      <c r="C1853">
        <v>0</v>
      </c>
      <c r="D1853">
        <v>0</v>
      </c>
      <c r="E1853">
        <v>0</v>
      </c>
      <c r="F1853">
        <v>0</v>
      </c>
      <c r="G1853">
        <v>1.2300499999999999E-3</v>
      </c>
      <c r="H1853">
        <v>0.995112</v>
      </c>
      <c r="I1853">
        <v>0</v>
      </c>
    </row>
    <row r="1854" spans="1:25" x14ac:dyDescent="0.25">
      <c r="A1854" t="s">
        <v>177</v>
      </c>
      <c r="B1854">
        <v>561.85199999999998</v>
      </c>
      <c r="C1854">
        <v>0</v>
      </c>
      <c r="D1854">
        <v>0</v>
      </c>
      <c r="E1854">
        <v>0</v>
      </c>
      <c r="F1854">
        <v>0</v>
      </c>
      <c r="G1854">
        <v>1.31321E-3</v>
      </c>
      <c r="H1854">
        <v>0.995116</v>
      </c>
      <c r="I1854">
        <v>0</v>
      </c>
    </row>
    <row r="1855" spans="1:25" x14ac:dyDescent="0.25">
      <c r="A1855" t="s">
        <v>177</v>
      </c>
      <c r="B1855">
        <v>560.46500000000003</v>
      </c>
      <c r="C1855">
        <v>0</v>
      </c>
      <c r="D1855">
        <v>0</v>
      </c>
      <c r="E1855">
        <v>0</v>
      </c>
      <c r="F1855">
        <v>0</v>
      </c>
      <c r="G1855">
        <v>1.25464E-3</v>
      </c>
      <c r="H1855">
        <v>0.995116</v>
      </c>
      <c r="I1855">
        <v>0</v>
      </c>
    </row>
    <row r="1856" spans="1:25" x14ac:dyDescent="0.25">
      <c r="A1856" t="s">
        <v>177</v>
      </c>
      <c r="B1856">
        <v>559.78499999999997</v>
      </c>
      <c r="C1856">
        <v>0</v>
      </c>
      <c r="D1856">
        <v>0</v>
      </c>
      <c r="E1856">
        <v>0</v>
      </c>
      <c r="F1856">
        <v>0</v>
      </c>
      <c r="G1856">
        <v>1.2697699999999999E-3</v>
      </c>
      <c r="H1856">
        <v>0.995116</v>
      </c>
      <c r="I1856">
        <v>0</v>
      </c>
    </row>
    <row r="1857" spans="1:9" x14ac:dyDescent="0.25">
      <c r="A1857" t="s">
        <v>177</v>
      </c>
      <c r="B1857">
        <v>559.15</v>
      </c>
      <c r="C1857">
        <v>0</v>
      </c>
      <c r="D1857">
        <v>0</v>
      </c>
      <c r="E1857">
        <v>0</v>
      </c>
      <c r="F1857">
        <v>0</v>
      </c>
      <c r="G1857">
        <v>1.2581700000000001E-3</v>
      </c>
      <c r="H1857">
        <v>0.995116</v>
      </c>
      <c r="I1857">
        <v>0</v>
      </c>
    </row>
    <row r="1858" spans="1:9" x14ac:dyDescent="0.25">
      <c r="A1858" t="s">
        <v>177</v>
      </c>
      <c r="B1858">
        <v>560.74400000000003</v>
      </c>
      <c r="C1858">
        <v>0</v>
      </c>
      <c r="D1858">
        <v>0</v>
      </c>
      <c r="E1858">
        <v>0</v>
      </c>
      <c r="F1858">
        <v>0</v>
      </c>
      <c r="G1858">
        <v>1.2726E-3</v>
      </c>
      <c r="H1858">
        <v>0.995116</v>
      </c>
      <c r="I1858">
        <v>0</v>
      </c>
    </row>
    <row r="1859" spans="1:9" x14ac:dyDescent="0.25">
      <c r="A1859" t="s">
        <v>177</v>
      </c>
      <c r="B1859">
        <v>561.98900000000003</v>
      </c>
      <c r="C1859">
        <v>0</v>
      </c>
      <c r="D1859">
        <v>0</v>
      </c>
      <c r="E1859">
        <v>0</v>
      </c>
      <c r="F1859">
        <v>0</v>
      </c>
      <c r="G1859">
        <v>1.2667100000000001E-3</v>
      </c>
      <c r="H1859">
        <v>0.995116</v>
      </c>
      <c r="I1859">
        <v>0</v>
      </c>
    </row>
    <row r="1860" spans="1:9" x14ac:dyDescent="0.25">
      <c r="A1860" t="s">
        <v>177</v>
      </c>
      <c r="B1860">
        <v>559.48500000000001</v>
      </c>
      <c r="C1860">
        <v>0</v>
      </c>
      <c r="D1860">
        <v>0</v>
      </c>
      <c r="E1860">
        <v>0</v>
      </c>
      <c r="F1860">
        <v>0</v>
      </c>
      <c r="G1860">
        <v>1.2669000000000001E-3</v>
      </c>
      <c r="H1860">
        <v>0.99511499999999997</v>
      </c>
      <c r="I1860">
        <v>0</v>
      </c>
    </row>
    <row r="1861" spans="1:9" x14ac:dyDescent="0.25">
      <c r="A1861" t="s">
        <v>177</v>
      </c>
      <c r="B1861">
        <v>561.74400000000003</v>
      </c>
      <c r="C1861">
        <v>0</v>
      </c>
      <c r="D1861">
        <v>0</v>
      </c>
      <c r="E1861">
        <v>0</v>
      </c>
      <c r="F1861">
        <v>0</v>
      </c>
      <c r="G1861">
        <v>2.2271700000000001E-3</v>
      </c>
      <c r="H1861">
        <v>0.995116</v>
      </c>
      <c r="I1861">
        <v>0</v>
      </c>
    </row>
    <row r="1862" spans="1:9" x14ac:dyDescent="0.25">
      <c r="A1862" t="s">
        <v>177</v>
      </c>
      <c r="B1862">
        <v>559.92700000000002</v>
      </c>
      <c r="C1862">
        <v>0</v>
      </c>
      <c r="D1862">
        <v>0</v>
      </c>
      <c r="E1862">
        <v>0</v>
      </c>
      <c r="F1862">
        <v>0</v>
      </c>
      <c r="G1862">
        <v>1.3851E-3</v>
      </c>
      <c r="H1862">
        <v>0.995116</v>
      </c>
      <c r="I1862">
        <v>0</v>
      </c>
    </row>
    <row r="1863" spans="1:9" x14ac:dyDescent="0.25">
      <c r="A1863" t="s">
        <v>177</v>
      </c>
      <c r="B1863">
        <v>558.93799999999999</v>
      </c>
      <c r="C1863">
        <v>0</v>
      </c>
      <c r="D1863">
        <v>0</v>
      </c>
      <c r="E1863">
        <v>0</v>
      </c>
      <c r="F1863">
        <v>0</v>
      </c>
      <c r="G1863">
        <v>1.2303500000000001E-3</v>
      </c>
      <c r="H1863">
        <v>0.995116</v>
      </c>
      <c r="I1863">
        <v>0</v>
      </c>
    </row>
    <row r="1864" spans="1:9" x14ac:dyDescent="0.25">
      <c r="A1864" t="s">
        <v>177</v>
      </c>
      <c r="B1864">
        <v>561.63499999999999</v>
      </c>
      <c r="C1864">
        <v>0</v>
      </c>
      <c r="D1864">
        <v>0</v>
      </c>
      <c r="E1864">
        <v>0</v>
      </c>
      <c r="F1864">
        <v>0</v>
      </c>
      <c r="G1864">
        <v>1.2316899999999999E-3</v>
      </c>
      <c r="H1864">
        <v>0.995116</v>
      </c>
      <c r="I1864">
        <v>0</v>
      </c>
    </row>
    <row r="1865" spans="1:9" x14ac:dyDescent="0.25">
      <c r="A1865" t="s">
        <v>177</v>
      </c>
      <c r="B1865">
        <v>562.35799999999995</v>
      </c>
      <c r="C1865">
        <v>0</v>
      </c>
      <c r="D1865">
        <v>0</v>
      </c>
      <c r="E1865">
        <v>0</v>
      </c>
      <c r="F1865">
        <v>0</v>
      </c>
      <c r="G1865">
        <v>1.2300600000000001E-3</v>
      </c>
      <c r="H1865">
        <v>0.99511499999999997</v>
      </c>
      <c r="I1865">
        <v>0</v>
      </c>
    </row>
    <row r="1866" spans="1:9" x14ac:dyDescent="0.25">
      <c r="A1866" t="s">
        <v>177</v>
      </c>
      <c r="B1866">
        <v>560.33600000000001</v>
      </c>
      <c r="C1866">
        <v>0</v>
      </c>
      <c r="D1866">
        <v>0</v>
      </c>
      <c r="E1866">
        <v>0</v>
      </c>
      <c r="F1866">
        <v>0</v>
      </c>
      <c r="G1866">
        <v>1.2820900000000001E-3</v>
      </c>
      <c r="H1866">
        <v>0.995116</v>
      </c>
      <c r="I1866">
        <v>0</v>
      </c>
    </row>
    <row r="1867" spans="1:9" x14ac:dyDescent="0.25">
      <c r="A1867" t="s">
        <v>177</v>
      </c>
      <c r="B1867">
        <v>558.40499999999997</v>
      </c>
      <c r="C1867">
        <v>0</v>
      </c>
      <c r="D1867">
        <v>0</v>
      </c>
      <c r="E1867">
        <v>0</v>
      </c>
      <c r="F1867">
        <v>0</v>
      </c>
      <c r="G1867">
        <v>1.2400600000000001E-3</v>
      </c>
      <c r="H1867">
        <v>0.99511499999999997</v>
      </c>
      <c r="I1867">
        <v>0</v>
      </c>
    </row>
    <row r="1868" spans="1:9" x14ac:dyDescent="0.25">
      <c r="A1868" t="s">
        <v>177</v>
      </c>
      <c r="B1868">
        <v>557.38599999999997</v>
      </c>
      <c r="C1868">
        <v>0</v>
      </c>
      <c r="D1868">
        <v>0</v>
      </c>
      <c r="E1868">
        <v>0</v>
      </c>
      <c r="F1868">
        <v>0</v>
      </c>
      <c r="G1868">
        <v>1.2302400000000001E-3</v>
      </c>
      <c r="H1868">
        <v>0.99510900000000002</v>
      </c>
      <c r="I1868">
        <v>0</v>
      </c>
    </row>
    <row r="1869" spans="1:9" x14ac:dyDescent="0.25">
      <c r="A1869" t="s">
        <v>177</v>
      </c>
      <c r="B1869">
        <v>561.29499999999996</v>
      </c>
      <c r="C1869">
        <v>0</v>
      </c>
      <c r="D1869">
        <v>0</v>
      </c>
      <c r="E1869">
        <v>0</v>
      </c>
      <c r="F1869">
        <v>0</v>
      </c>
      <c r="G1869">
        <v>1.23039E-3</v>
      </c>
      <c r="H1869">
        <v>0.995116</v>
      </c>
      <c r="I1869">
        <v>0</v>
      </c>
    </row>
    <row r="1870" spans="1:9" x14ac:dyDescent="0.25">
      <c r="A1870" t="s">
        <v>177</v>
      </c>
      <c r="B1870">
        <v>561.69600000000003</v>
      </c>
      <c r="C1870">
        <v>0</v>
      </c>
      <c r="D1870">
        <v>0</v>
      </c>
      <c r="E1870">
        <v>0</v>
      </c>
      <c r="F1870">
        <v>0</v>
      </c>
      <c r="G1870">
        <v>1.9201000000000001E-3</v>
      </c>
      <c r="H1870">
        <v>0.995116</v>
      </c>
      <c r="I1870">
        <v>0</v>
      </c>
    </row>
    <row r="1871" spans="1:9" x14ac:dyDescent="0.25">
      <c r="A1871" t="s">
        <v>177</v>
      </c>
      <c r="B1871">
        <v>560.81100000000004</v>
      </c>
      <c r="C1871">
        <v>0</v>
      </c>
      <c r="D1871">
        <v>0</v>
      </c>
      <c r="E1871">
        <v>0</v>
      </c>
      <c r="F1871">
        <v>0</v>
      </c>
      <c r="G1871">
        <v>1.28101E-3</v>
      </c>
      <c r="H1871">
        <v>0.995116</v>
      </c>
      <c r="I1871">
        <v>0</v>
      </c>
    </row>
    <row r="1872" spans="1:9" x14ac:dyDescent="0.25">
      <c r="A1872" t="s">
        <v>177</v>
      </c>
      <c r="B1872">
        <v>558.44100000000003</v>
      </c>
      <c r="C1872">
        <v>0</v>
      </c>
      <c r="D1872">
        <v>0</v>
      </c>
      <c r="E1872">
        <v>0</v>
      </c>
      <c r="F1872">
        <v>0</v>
      </c>
      <c r="G1872">
        <v>1.24095E-3</v>
      </c>
      <c r="H1872">
        <v>0.99511400000000005</v>
      </c>
      <c r="I1872">
        <v>0</v>
      </c>
    </row>
    <row r="1873" spans="1:9" x14ac:dyDescent="0.25">
      <c r="A1873" t="s">
        <v>177</v>
      </c>
      <c r="B1873">
        <v>559.173</v>
      </c>
      <c r="C1873">
        <v>0</v>
      </c>
      <c r="D1873">
        <v>0</v>
      </c>
      <c r="E1873">
        <v>0</v>
      </c>
      <c r="F1873">
        <v>0</v>
      </c>
      <c r="G1873">
        <v>1.2316899999999999E-3</v>
      </c>
      <c r="H1873">
        <v>0.995116</v>
      </c>
      <c r="I1873">
        <v>0</v>
      </c>
    </row>
    <row r="1874" spans="1:9" x14ac:dyDescent="0.25">
      <c r="A1874" t="s">
        <v>177</v>
      </c>
      <c r="B1874">
        <v>560.80200000000002</v>
      </c>
      <c r="C1874">
        <v>0</v>
      </c>
      <c r="D1874">
        <v>0</v>
      </c>
      <c r="E1874">
        <v>0</v>
      </c>
      <c r="F1874">
        <v>0</v>
      </c>
      <c r="G1874">
        <v>1.23672E-3</v>
      </c>
      <c r="H1874">
        <v>0.995116</v>
      </c>
      <c r="I1874">
        <v>0</v>
      </c>
    </row>
    <row r="1875" spans="1:9" x14ac:dyDescent="0.25">
      <c r="A1875" t="s">
        <v>177</v>
      </c>
      <c r="B1875">
        <v>560.51499999999999</v>
      </c>
      <c r="C1875">
        <v>0</v>
      </c>
      <c r="D1875">
        <v>0</v>
      </c>
      <c r="E1875">
        <v>0</v>
      </c>
      <c r="F1875">
        <v>0</v>
      </c>
      <c r="G1875">
        <v>1.2406400000000001E-3</v>
      </c>
      <c r="H1875">
        <v>0.995116</v>
      </c>
      <c r="I1875">
        <v>0</v>
      </c>
    </row>
    <row r="1876" spans="1:9" x14ac:dyDescent="0.25">
      <c r="A1876" t="s">
        <v>177</v>
      </c>
      <c r="B1876">
        <v>562.39</v>
      </c>
      <c r="C1876">
        <v>0</v>
      </c>
      <c r="D1876">
        <v>0</v>
      </c>
      <c r="E1876">
        <v>0</v>
      </c>
      <c r="F1876">
        <v>0</v>
      </c>
      <c r="G1876">
        <v>1.2490100000000001E-3</v>
      </c>
      <c r="H1876">
        <v>0.995116</v>
      </c>
      <c r="I1876">
        <v>0</v>
      </c>
    </row>
    <row r="1877" spans="1:9" x14ac:dyDescent="0.25">
      <c r="A1877" t="s">
        <v>177</v>
      </c>
      <c r="B1877">
        <v>560.21100000000001</v>
      </c>
      <c r="C1877">
        <v>0</v>
      </c>
      <c r="D1877">
        <v>0</v>
      </c>
      <c r="E1877">
        <v>0</v>
      </c>
      <c r="F1877">
        <v>0</v>
      </c>
      <c r="G1877">
        <v>1.23088E-3</v>
      </c>
      <c r="H1877">
        <v>0.995116</v>
      </c>
      <c r="I1877">
        <v>0</v>
      </c>
    </row>
    <row r="1878" spans="1:9" x14ac:dyDescent="0.25">
      <c r="A1878" t="s">
        <v>177</v>
      </c>
      <c r="B1878">
        <v>561.94600000000003</v>
      </c>
      <c r="C1878">
        <v>0</v>
      </c>
      <c r="D1878">
        <v>0</v>
      </c>
      <c r="E1878">
        <v>0</v>
      </c>
      <c r="F1878">
        <v>0</v>
      </c>
      <c r="G1878">
        <v>1.2300900000000001E-3</v>
      </c>
      <c r="H1878">
        <v>0.995116</v>
      </c>
      <c r="I1878">
        <v>0</v>
      </c>
    </row>
    <row r="1879" spans="1:9" x14ac:dyDescent="0.25">
      <c r="A1879" t="s">
        <v>177</v>
      </c>
      <c r="B1879">
        <v>562.60400000000004</v>
      </c>
      <c r="C1879">
        <v>0</v>
      </c>
      <c r="D1879">
        <v>0</v>
      </c>
      <c r="E1879">
        <v>0</v>
      </c>
      <c r="F1879">
        <v>0</v>
      </c>
      <c r="G1879">
        <v>1.2542600000000001E-3</v>
      </c>
      <c r="H1879">
        <v>0.99510699999999996</v>
      </c>
      <c r="I1879">
        <v>0</v>
      </c>
    </row>
    <row r="1880" spans="1:9" x14ac:dyDescent="0.25">
      <c r="A1880" t="s">
        <v>177</v>
      </c>
      <c r="B1880">
        <v>559.59699999999998</v>
      </c>
      <c r="C1880">
        <v>0</v>
      </c>
      <c r="D1880">
        <v>0</v>
      </c>
      <c r="E1880">
        <v>0</v>
      </c>
      <c r="F1880">
        <v>0</v>
      </c>
      <c r="G1880">
        <v>1.3356799999999999E-3</v>
      </c>
      <c r="H1880">
        <v>0.99511499999999997</v>
      </c>
      <c r="I1880">
        <v>0</v>
      </c>
    </row>
    <row r="1881" spans="1:9" x14ac:dyDescent="0.25">
      <c r="A1881" t="s">
        <v>177</v>
      </c>
      <c r="B1881">
        <v>560.13699999999994</v>
      </c>
      <c r="C1881">
        <v>0</v>
      </c>
      <c r="D1881">
        <v>0</v>
      </c>
      <c r="E1881">
        <v>0</v>
      </c>
      <c r="F1881">
        <v>0</v>
      </c>
      <c r="G1881">
        <v>1.2300799999999999E-3</v>
      </c>
      <c r="H1881">
        <v>0.99511400000000005</v>
      </c>
      <c r="I1881">
        <v>0</v>
      </c>
    </row>
    <row r="1882" spans="1:9" x14ac:dyDescent="0.25">
      <c r="A1882" t="s">
        <v>177</v>
      </c>
      <c r="B1882">
        <v>559.48400000000004</v>
      </c>
      <c r="C1882">
        <v>0</v>
      </c>
      <c r="D1882">
        <v>0</v>
      </c>
      <c r="E1882">
        <v>0</v>
      </c>
      <c r="F1882">
        <v>0</v>
      </c>
      <c r="G1882">
        <v>1.63091E-3</v>
      </c>
      <c r="H1882">
        <v>0.995116</v>
      </c>
      <c r="I1882">
        <v>0</v>
      </c>
    </row>
    <row r="1883" spans="1:9" x14ac:dyDescent="0.25">
      <c r="A1883" t="s">
        <v>177</v>
      </c>
      <c r="B1883">
        <v>563.28399999999999</v>
      </c>
      <c r="C1883">
        <v>0</v>
      </c>
      <c r="D1883">
        <v>0</v>
      </c>
      <c r="E1883">
        <v>0</v>
      </c>
      <c r="F1883">
        <v>0</v>
      </c>
      <c r="G1883">
        <v>1.2306699999999999E-3</v>
      </c>
      <c r="H1883">
        <v>0.995116</v>
      </c>
      <c r="I1883">
        <v>0</v>
      </c>
    </row>
    <row r="1884" spans="1:9" x14ac:dyDescent="0.25">
      <c r="A1884" t="s">
        <v>177</v>
      </c>
      <c r="B1884">
        <v>561.09500000000003</v>
      </c>
      <c r="C1884">
        <v>0</v>
      </c>
      <c r="D1884">
        <v>0</v>
      </c>
      <c r="E1884">
        <v>0</v>
      </c>
      <c r="F1884">
        <v>0</v>
      </c>
      <c r="G1884">
        <v>1.23668E-3</v>
      </c>
      <c r="H1884">
        <v>0.995116</v>
      </c>
      <c r="I1884">
        <v>0</v>
      </c>
    </row>
    <row r="1885" spans="1:9" x14ac:dyDescent="0.25">
      <c r="A1885" t="s">
        <v>177</v>
      </c>
      <c r="B1885">
        <v>558.71799999999996</v>
      </c>
      <c r="C1885">
        <v>0</v>
      </c>
      <c r="D1885">
        <v>0</v>
      </c>
      <c r="E1885">
        <v>0</v>
      </c>
      <c r="F1885">
        <v>0</v>
      </c>
      <c r="G1885">
        <v>1.2300900000000001E-3</v>
      </c>
      <c r="H1885">
        <v>0.995116</v>
      </c>
      <c r="I1885">
        <v>0</v>
      </c>
    </row>
    <row r="1886" spans="1:9" x14ac:dyDescent="0.25">
      <c r="A1886" t="s">
        <v>177</v>
      </c>
      <c r="B1886">
        <v>564.24099999999999</v>
      </c>
      <c r="C1886">
        <v>0</v>
      </c>
      <c r="D1886">
        <v>0</v>
      </c>
      <c r="E1886">
        <v>0</v>
      </c>
      <c r="F1886">
        <v>0</v>
      </c>
      <c r="G1886">
        <v>1.2379400000000001E-3</v>
      </c>
      <c r="H1886">
        <v>0.99511499999999997</v>
      </c>
      <c r="I1886">
        <v>0</v>
      </c>
    </row>
    <row r="1887" spans="1:9" x14ac:dyDescent="0.25">
      <c r="A1887" t="s">
        <v>177</v>
      </c>
      <c r="B1887">
        <v>561.37800000000004</v>
      </c>
      <c r="C1887">
        <v>0</v>
      </c>
      <c r="D1887">
        <v>0</v>
      </c>
      <c r="E1887">
        <v>0</v>
      </c>
      <c r="F1887">
        <v>0</v>
      </c>
      <c r="G1887">
        <v>1.2355300000000001E-3</v>
      </c>
      <c r="H1887">
        <v>0.995116</v>
      </c>
      <c r="I1887">
        <v>0</v>
      </c>
    </row>
    <row r="1888" spans="1:9" x14ac:dyDescent="0.25">
      <c r="A1888" t="s">
        <v>177</v>
      </c>
      <c r="B1888">
        <v>561.10400000000004</v>
      </c>
      <c r="C1888">
        <v>0</v>
      </c>
      <c r="D1888">
        <v>0</v>
      </c>
      <c r="E1888">
        <v>0</v>
      </c>
      <c r="F1888">
        <v>0</v>
      </c>
      <c r="G1888">
        <v>1.2565E-3</v>
      </c>
      <c r="H1888">
        <v>0.99511499999999997</v>
      </c>
      <c r="I1888">
        <v>0</v>
      </c>
    </row>
    <row r="1889" spans="1:25" x14ac:dyDescent="0.25">
      <c r="A1889" t="s">
        <v>177</v>
      </c>
      <c r="B1889">
        <v>559.53700000000003</v>
      </c>
      <c r="C1889">
        <v>0</v>
      </c>
      <c r="D1889">
        <v>0</v>
      </c>
      <c r="E1889">
        <v>0</v>
      </c>
      <c r="F1889">
        <v>0</v>
      </c>
      <c r="G1889">
        <v>1.2452400000000001E-3</v>
      </c>
      <c r="H1889">
        <v>0.995116</v>
      </c>
      <c r="I1889">
        <v>0</v>
      </c>
    </row>
    <row r="1890" spans="1:25" x14ac:dyDescent="0.25">
      <c r="A1890" t="s">
        <v>177</v>
      </c>
      <c r="B1890">
        <v>560.24199999999996</v>
      </c>
      <c r="C1890">
        <v>0</v>
      </c>
      <c r="D1890">
        <v>0</v>
      </c>
      <c r="E1890">
        <v>0</v>
      </c>
      <c r="F1890">
        <v>0</v>
      </c>
      <c r="G1890">
        <v>1.2311500000000001E-3</v>
      </c>
      <c r="H1890">
        <v>0.995112</v>
      </c>
      <c r="I1890">
        <v>0</v>
      </c>
    </row>
    <row r="1891" spans="1:25" x14ac:dyDescent="0.25">
      <c r="A1891" t="s">
        <v>177</v>
      </c>
      <c r="B1891">
        <v>560.21299999999997</v>
      </c>
      <c r="C1891">
        <v>0</v>
      </c>
      <c r="D1891">
        <v>0</v>
      </c>
      <c r="E1891">
        <v>0</v>
      </c>
      <c r="F1891">
        <v>0</v>
      </c>
      <c r="G1891">
        <v>1.23605E-3</v>
      </c>
      <c r="H1891">
        <v>0.99510799999999999</v>
      </c>
      <c r="I1891">
        <v>0</v>
      </c>
    </row>
    <row r="1892" spans="1:25" x14ac:dyDescent="0.25">
      <c r="A1892" t="s">
        <v>177</v>
      </c>
      <c r="B1892">
        <v>559.60400000000004</v>
      </c>
      <c r="C1892">
        <v>0</v>
      </c>
      <c r="D1892">
        <v>0</v>
      </c>
      <c r="E1892">
        <v>0</v>
      </c>
      <c r="F1892">
        <v>0</v>
      </c>
      <c r="G1892">
        <v>1.2306299999999999E-3</v>
      </c>
      <c r="H1892">
        <v>0.99511499999999997</v>
      </c>
      <c r="I1892">
        <v>0</v>
      </c>
    </row>
    <row r="1893" spans="1:25" x14ac:dyDescent="0.25">
      <c r="A1893" t="s">
        <v>177</v>
      </c>
      <c r="B1893">
        <v>558.80999999999995</v>
      </c>
      <c r="C1893">
        <v>0</v>
      </c>
      <c r="D1893">
        <v>0</v>
      </c>
      <c r="E1893">
        <v>0</v>
      </c>
      <c r="F1893">
        <v>0</v>
      </c>
      <c r="G1893">
        <v>1.23204E-3</v>
      </c>
      <c r="H1893">
        <v>0.995116</v>
      </c>
      <c r="I1893">
        <v>0</v>
      </c>
    </row>
    <row r="1894" spans="1:25" x14ac:dyDescent="0.25">
      <c r="A1894" t="s">
        <v>177</v>
      </c>
      <c r="B1894">
        <v>559.73800000000006</v>
      </c>
      <c r="C1894">
        <v>0</v>
      </c>
      <c r="D1894">
        <v>0</v>
      </c>
      <c r="E1894">
        <v>0</v>
      </c>
      <c r="F1894">
        <v>0</v>
      </c>
      <c r="G1894">
        <v>1.29663E-3</v>
      </c>
      <c r="H1894">
        <v>0.99511499999999997</v>
      </c>
      <c r="I1894">
        <v>0</v>
      </c>
    </row>
    <row r="1895" spans="1:25" x14ac:dyDescent="0.25">
      <c r="A1895" t="s">
        <v>177</v>
      </c>
      <c r="B1895">
        <v>560.45500000000004</v>
      </c>
      <c r="C1895">
        <v>0</v>
      </c>
      <c r="D1895">
        <v>0</v>
      </c>
      <c r="E1895">
        <v>0</v>
      </c>
      <c r="F1895">
        <v>0</v>
      </c>
      <c r="G1895">
        <v>1.2312099999999999E-3</v>
      </c>
      <c r="H1895">
        <v>0.995116</v>
      </c>
      <c r="I1895">
        <v>0</v>
      </c>
    </row>
    <row r="1896" spans="1:25" x14ac:dyDescent="0.25">
      <c r="A1896" t="s">
        <v>177</v>
      </c>
      <c r="B1896">
        <v>558.50900000000001</v>
      </c>
      <c r="C1896">
        <v>0</v>
      </c>
      <c r="D1896">
        <v>0</v>
      </c>
      <c r="E1896">
        <v>0</v>
      </c>
      <c r="F1896">
        <v>0</v>
      </c>
      <c r="G1896">
        <v>1.2406400000000001E-3</v>
      </c>
      <c r="H1896">
        <v>0.99511499999999997</v>
      </c>
      <c r="I1896">
        <v>0</v>
      </c>
    </row>
    <row r="1897" spans="1:25" x14ac:dyDescent="0.25">
      <c r="A1897" t="s">
        <v>177</v>
      </c>
      <c r="B1897">
        <v>562.28899999999999</v>
      </c>
      <c r="C1897">
        <v>0</v>
      </c>
      <c r="D1897">
        <v>0</v>
      </c>
      <c r="E1897">
        <v>0</v>
      </c>
      <c r="F1897">
        <v>0</v>
      </c>
      <c r="G1897">
        <v>1.23167E-3</v>
      </c>
      <c r="H1897">
        <v>0.99511400000000005</v>
      </c>
      <c r="I1897">
        <v>0</v>
      </c>
    </row>
    <row r="1898" spans="1:25" x14ac:dyDescent="0.25">
      <c r="A1898" t="s">
        <v>177</v>
      </c>
      <c r="B1898">
        <v>559.65</v>
      </c>
      <c r="C1898">
        <v>0</v>
      </c>
      <c r="D1898">
        <v>0</v>
      </c>
      <c r="E1898">
        <v>0</v>
      </c>
      <c r="F1898">
        <v>0</v>
      </c>
      <c r="G1898">
        <v>1.2381499999999999E-3</v>
      </c>
      <c r="H1898">
        <v>0.995116</v>
      </c>
      <c r="I1898">
        <v>0</v>
      </c>
    </row>
    <row r="1899" spans="1:25" x14ac:dyDescent="0.25">
      <c r="A1899" t="s">
        <v>177</v>
      </c>
      <c r="B1899">
        <v>560.04700000000003</v>
      </c>
      <c r="C1899">
        <v>0</v>
      </c>
      <c r="D1899">
        <v>0</v>
      </c>
      <c r="E1899">
        <v>0</v>
      </c>
      <c r="F1899">
        <v>0</v>
      </c>
      <c r="G1899">
        <v>1.2653600000000001E-3</v>
      </c>
      <c r="H1899">
        <v>0.995116</v>
      </c>
      <c r="I1899">
        <v>0</v>
      </c>
    </row>
    <row r="1900" spans="1:25" x14ac:dyDescent="0.25">
      <c r="A1900" t="s">
        <v>177</v>
      </c>
      <c r="B1900">
        <v>561.24699999999996</v>
      </c>
      <c r="C1900">
        <v>0</v>
      </c>
      <c r="D1900">
        <v>0</v>
      </c>
      <c r="E1900">
        <v>0</v>
      </c>
      <c r="F1900">
        <v>0</v>
      </c>
      <c r="G1900">
        <v>1.2541200000000001E-3</v>
      </c>
      <c r="H1900">
        <v>0.995116</v>
      </c>
      <c r="I1900">
        <v>0</v>
      </c>
    </row>
    <row r="1901" spans="1:25" x14ac:dyDescent="0.25">
      <c r="A1901" t="s">
        <v>177</v>
      </c>
      <c r="B1901">
        <v>559.73599999999999</v>
      </c>
      <c r="C1901">
        <v>0</v>
      </c>
      <c r="D1901">
        <v>0</v>
      </c>
      <c r="E1901">
        <v>0</v>
      </c>
      <c r="F1901">
        <v>0</v>
      </c>
      <c r="G1901">
        <v>1.2309E-3</v>
      </c>
      <c r="H1901">
        <v>0.99511400000000005</v>
      </c>
      <c r="I1901">
        <v>0</v>
      </c>
    </row>
    <row r="1902" spans="1:25" x14ac:dyDescent="0.25">
      <c r="A1902" t="s">
        <v>177</v>
      </c>
      <c r="B1902">
        <v>556.74</v>
      </c>
      <c r="C1902">
        <v>0</v>
      </c>
      <c r="D1902">
        <v>0</v>
      </c>
      <c r="E1902">
        <v>0</v>
      </c>
      <c r="F1902">
        <v>0</v>
      </c>
      <c r="G1902">
        <v>1.57734E-3</v>
      </c>
      <c r="H1902">
        <v>0.995116</v>
      </c>
      <c r="I1902">
        <v>0</v>
      </c>
    </row>
    <row r="1903" spans="1:25" x14ac:dyDescent="0.25">
      <c r="A1903" t="s">
        <v>177</v>
      </c>
      <c r="B1903">
        <v>562.32600000000002</v>
      </c>
      <c r="C1903">
        <v>0</v>
      </c>
      <c r="D1903">
        <v>0</v>
      </c>
      <c r="E1903">
        <v>0</v>
      </c>
      <c r="F1903">
        <v>0</v>
      </c>
      <c r="G1903">
        <v>2.6115800000000001E-3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177</v>
      </c>
      <c r="B1904">
        <v>558.71299999999997</v>
      </c>
      <c r="C1904">
        <v>0</v>
      </c>
      <c r="D1904">
        <v>0</v>
      </c>
      <c r="E1904">
        <v>0</v>
      </c>
      <c r="F1904">
        <v>0</v>
      </c>
      <c r="G1904">
        <v>1.25913E-3</v>
      </c>
      <c r="H1904">
        <v>0.995116</v>
      </c>
      <c r="I1904">
        <v>0</v>
      </c>
      <c r="R1904">
        <f>AVERAGE(B1855:B1904)</f>
        <v>560.38250000000016</v>
      </c>
      <c r="S1904">
        <f>AVERAGE(C1855:C1904)</f>
        <v>0</v>
      </c>
      <c r="U1904">
        <f>_xlfn.VAR.P(B1855:B1904)</f>
        <v>2.2030491300000126</v>
      </c>
      <c r="V1904">
        <f>_xlfn.VAR.P(C1855:C1904)</f>
        <v>0</v>
      </c>
      <c r="X1904">
        <f>1.96*SQRT(U1904)/50</f>
        <v>5.8183274358901624E-2</v>
      </c>
      <c r="Y1904">
        <f>1.96*SQRT(V1904)/50</f>
        <v>0</v>
      </c>
    </row>
    <row r="1905" spans="1:9" x14ac:dyDescent="0.25">
      <c r="A1905" t="s">
        <v>177</v>
      </c>
      <c r="B1905">
        <v>28358.428</v>
      </c>
      <c r="C1905" t="s">
        <v>37</v>
      </c>
    </row>
    <row r="1906" spans="1:9" x14ac:dyDescent="0.25">
      <c r="A1906" t="s">
        <v>180</v>
      </c>
      <c r="B1906">
        <v>2740.93</v>
      </c>
      <c r="C1906">
        <v>2739.27</v>
      </c>
      <c r="D1906">
        <v>0</v>
      </c>
      <c r="E1906">
        <v>0</v>
      </c>
      <c r="F1906">
        <v>0</v>
      </c>
      <c r="G1906">
        <v>1.2300499999999999E-3</v>
      </c>
      <c r="H1906">
        <v>1</v>
      </c>
      <c r="I1906">
        <v>0</v>
      </c>
    </row>
    <row r="1907" spans="1:9" x14ac:dyDescent="0.25">
      <c r="A1907" t="s">
        <v>180</v>
      </c>
      <c r="B1907">
        <v>2687.15</v>
      </c>
      <c r="C1907">
        <v>2685.42</v>
      </c>
      <c r="D1907">
        <v>0</v>
      </c>
      <c r="E1907">
        <v>0</v>
      </c>
      <c r="F1907">
        <v>0</v>
      </c>
      <c r="G1907">
        <v>1.2300499999999999E-3</v>
      </c>
      <c r="H1907">
        <v>1</v>
      </c>
      <c r="I1907">
        <v>1</v>
      </c>
    </row>
    <row r="1908" spans="1:9" x14ac:dyDescent="0.25">
      <c r="A1908" t="s">
        <v>180</v>
      </c>
      <c r="B1908">
        <v>2641.94</v>
      </c>
      <c r="C1908">
        <v>2639.85</v>
      </c>
      <c r="D1908">
        <v>0</v>
      </c>
      <c r="E1908">
        <v>0</v>
      </c>
      <c r="F1908">
        <v>0</v>
      </c>
      <c r="G1908">
        <v>1.2300499999999999E-3</v>
      </c>
      <c r="H1908">
        <v>1</v>
      </c>
      <c r="I1908">
        <v>0</v>
      </c>
    </row>
    <row r="1909" spans="1:9" x14ac:dyDescent="0.25">
      <c r="A1909" t="s">
        <v>180</v>
      </c>
      <c r="B1909">
        <v>2636.95</v>
      </c>
      <c r="C1909">
        <v>2634.84</v>
      </c>
      <c r="D1909">
        <v>0</v>
      </c>
      <c r="E1909">
        <v>0</v>
      </c>
      <c r="F1909">
        <v>0</v>
      </c>
      <c r="G1909">
        <v>1.2300499999999999E-3</v>
      </c>
      <c r="H1909">
        <v>1</v>
      </c>
      <c r="I1909">
        <v>0</v>
      </c>
    </row>
    <row r="1910" spans="1:9" x14ac:dyDescent="0.25">
      <c r="A1910" t="s">
        <v>180</v>
      </c>
      <c r="B1910">
        <v>2646.02</v>
      </c>
      <c r="C1910">
        <v>2644</v>
      </c>
      <c r="D1910">
        <v>0</v>
      </c>
      <c r="E1910">
        <v>0</v>
      </c>
      <c r="F1910">
        <v>0</v>
      </c>
      <c r="G1910">
        <v>1.2300499999999999E-3</v>
      </c>
      <c r="H1910">
        <v>1</v>
      </c>
      <c r="I1910">
        <v>0</v>
      </c>
    </row>
    <row r="1911" spans="1:9" x14ac:dyDescent="0.25">
      <c r="A1911" t="s">
        <v>180</v>
      </c>
      <c r="B1911">
        <v>2682.13</v>
      </c>
      <c r="C1911">
        <v>2679.69</v>
      </c>
      <c r="D1911">
        <v>0</v>
      </c>
      <c r="E1911">
        <v>0</v>
      </c>
      <c r="F1911">
        <v>0</v>
      </c>
      <c r="G1911">
        <v>1.2300499999999999E-3</v>
      </c>
      <c r="H1911">
        <v>1</v>
      </c>
      <c r="I1911">
        <v>0</v>
      </c>
    </row>
    <row r="1912" spans="1:9" x14ac:dyDescent="0.25">
      <c r="A1912" t="s">
        <v>180</v>
      </c>
      <c r="B1912">
        <v>2680.33</v>
      </c>
      <c r="C1912">
        <v>2678.78</v>
      </c>
      <c r="D1912">
        <v>0</v>
      </c>
      <c r="E1912">
        <v>0</v>
      </c>
      <c r="F1912">
        <v>0</v>
      </c>
      <c r="G1912">
        <v>1.2300499999999999E-3</v>
      </c>
      <c r="H1912">
        <v>1</v>
      </c>
      <c r="I1912">
        <v>0</v>
      </c>
    </row>
    <row r="1913" spans="1:9" x14ac:dyDescent="0.25">
      <c r="A1913" t="s">
        <v>180</v>
      </c>
      <c r="B1913">
        <v>2673.78</v>
      </c>
      <c r="C1913">
        <v>2671.2</v>
      </c>
      <c r="D1913">
        <v>0</v>
      </c>
      <c r="E1913">
        <v>0</v>
      </c>
      <c r="F1913">
        <v>0</v>
      </c>
      <c r="G1913">
        <v>1.2300499999999999E-3</v>
      </c>
      <c r="H1913">
        <v>1</v>
      </c>
      <c r="I1913">
        <v>0</v>
      </c>
    </row>
    <row r="1914" spans="1:9" x14ac:dyDescent="0.25">
      <c r="A1914" t="s">
        <v>180</v>
      </c>
      <c r="B1914">
        <v>2747.42</v>
      </c>
      <c r="C1914">
        <v>2744.91</v>
      </c>
      <c r="D1914">
        <v>0</v>
      </c>
      <c r="E1914">
        <v>0</v>
      </c>
      <c r="F1914">
        <v>0</v>
      </c>
      <c r="G1914">
        <v>1.2300499999999999E-3</v>
      </c>
      <c r="H1914">
        <v>1</v>
      </c>
      <c r="I1914">
        <v>0</v>
      </c>
    </row>
    <row r="1915" spans="1:9" x14ac:dyDescent="0.25">
      <c r="A1915" t="s">
        <v>180</v>
      </c>
      <c r="B1915">
        <v>2707.29</v>
      </c>
      <c r="C1915">
        <v>2704.56</v>
      </c>
      <c r="D1915">
        <v>0</v>
      </c>
      <c r="E1915">
        <v>0</v>
      </c>
      <c r="F1915">
        <v>0</v>
      </c>
      <c r="G1915">
        <v>1.2300499999999999E-3</v>
      </c>
      <c r="H1915">
        <v>1</v>
      </c>
      <c r="I1915">
        <v>0</v>
      </c>
    </row>
    <row r="1916" spans="1:9" x14ac:dyDescent="0.25">
      <c r="A1916" t="s">
        <v>180</v>
      </c>
      <c r="B1916">
        <v>2674.44</v>
      </c>
      <c r="C1916">
        <v>2672.36</v>
      </c>
      <c r="D1916">
        <v>0</v>
      </c>
      <c r="E1916">
        <v>0</v>
      </c>
      <c r="F1916">
        <v>0</v>
      </c>
      <c r="G1916">
        <v>1.2300499999999999E-3</v>
      </c>
      <c r="H1916">
        <v>1</v>
      </c>
      <c r="I1916">
        <v>0</v>
      </c>
    </row>
    <row r="1917" spans="1:9" x14ac:dyDescent="0.25">
      <c r="A1917" t="s">
        <v>180</v>
      </c>
      <c r="B1917">
        <v>2683.06</v>
      </c>
      <c r="C1917">
        <v>2680.18</v>
      </c>
      <c r="D1917">
        <v>0</v>
      </c>
      <c r="E1917">
        <v>0</v>
      </c>
      <c r="F1917">
        <v>0</v>
      </c>
      <c r="G1917">
        <v>1.2300499999999999E-3</v>
      </c>
      <c r="H1917">
        <v>1</v>
      </c>
      <c r="I1917">
        <v>0</v>
      </c>
    </row>
    <row r="1918" spans="1:9" x14ac:dyDescent="0.25">
      <c r="A1918" t="s">
        <v>180</v>
      </c>
      <c r="B1918">
        <v>2708.82</v>
      </c>
      <c r="C1918">
        <v>2706.42</v>
      </c>
      <c r="D1918">
        <v>0</v>
      </c>
      <c r="E1918">
        <v>0</v>
      </c>
      <c r="F1918">
        <v>0</v>
      </c>
      <c r="G1918">
        <v>1.2300499999999999E-3</v>
      </c>
      <c r="H1918">
        <v>1</v>
      </c>
      <c r="I1918">
        <v>0</v>
      </c>
    </row>
    <row r="1919" spans="1:9" x14ac:dyDescent="0.25">
      <c r="A1919" t="s">
        <v>180</v>
      </c>
      <c r="B1919">
        <v>2712.17</v>
      </c>
      <c r="C1919">
        <v>2709.88</v>
      </c>
      <c r="D1919">
        <v>0</v>
      </c>
      <c r="E1919">
        <v>0</v>
      </c>
      <c r="F1919">
        <v>0</v>
      </c>
      <c r="G1919">
        <v>1.2300499999999999E-3</v>
      </c>
      <c r="H1919">
        <v>1</v>
      </c>
      <c r="I1919">
        <v>0</v>
      </c>
    </row>
    <row r="1920" spans="1:9" x14ac:dyDescent="0.25">
      <c r="A1920" t="s">
        <v>180</v>
      </c>
      <c r="B1920">
        <v>2673.29</v>
      </c>
      <c r="C1920">
        <v>2671.64</v>
      </c>
      <c r="D1920">
        <v>0</v>
      </c>
      <c r="E1920">
        <v>0</v>
      </c>
      <c r="F1920">
        <v>0</v>
      </c>
      <c r="G1920">
        <v>1.2300499999999999E-3</v>
      </c>
      <c r="H1920">
        <v>1</v>
      </c>
      <c r="I1920">
        <v>0</v>
      </c>
    </row>
    <row r="1921" spans="1:9" x14ac:dyDescent="0.25">
      <c r="A1921" t="s">
        <v>180</v>
      </c>
      <c r="B1921">
        <v>2674.84</v>
      </c>
      <c r="C1921">
        <v>2672.43</v>
      </c>
      <c r="D1921">
        <v>0</v>
      </c>
      <c r="E1921">
        <v>0</v>
      </c>
      <c r="F1921">
        <v>0</v>
      </c>
      <c r="G1921">
        <v>1.2300499999999999E-3</v>
      </c>
      <c r="H1921">
        <v>1</v>
      </c>
      <c r="I1921">
        <v>0</v>
      </c>
    </row>
    <row r="1922" spans="1:9" x14ac:dyDescent="0.25">
      <c r="A1922" t="s">
        <v>180</v>
      </c>
      <c r="B1922">
        <v>2696.08</v>
      </c>
      <c r="C1922">
        <v>2693.89</v>
      </c>
      <c r="D1922">
        <v>0</v>
      </c>
      <c r="E1922">
        <v>0</v>
      </c>
      <c r="F1922">
        <v>0</v>
      </c>
      <c r="G1922">
        <v>1.2300499999999999E-3</v>
      </c>
      <c r="H1922">
        <v>1</v>
      </c>
      <c r="I1922">
        <v>0</v>
      </c>
    </row>
    <row r="1923" spans="1:9" x14ac:dyDescent="0.25">
      <c r="A1923" t="s">
        <v>180</v>
      </c>
      <c r="B1923">
        <v>2724.82</v>
      </c>
      <c r="C1923">
        <v>2722.42</v>
      </c>
      <c r="D1923">
        <v>0</v>
      </c>
      <c r="E1923">
        <v>0</v>
      </c>
      <c r="F1923">
        <v>0</v>
      </c>
      <c r="G1923">
        <v>1.2300499999999999E-3</v>
      </c>
      <c r="H1923">
        <v>1</v>
      </c>
      <c r="I1923">
        <v>0</v>
      </c>
    </row>
    <row r="1924" spans="1:9" x14ac:dyDescent="0.25">
      <c r="A1924" t="s">
        <v>180</v>
      </c>
      <c r="B1924">
        <v>2676.51</v>
      </c>
      <c r="C1924">
        <v>2674.03</v>
      </c>
      <c r="D1924">
        <v>0</v>
      </c>
      <c r="E1924">
        <v>0</v>
      </c>
      <c r="F1924">
        <v>0</v>
      </c>
      <c r="G1924">
        <v>1.2300499999999999E-3</v>
      </c>
      <c r="H1924">
        <v>1</v>
      </c>
      <c r="I1924">
        <v>0</v>
      </c>
    </row>
    <row r="1925" spans="1:9" x14ac:dyDescent="0.25">
      <c r="A1925" t="s">
        <v>180</v>
      </c>
      <c r="B1925">
        <v>2683.34</v>
      </c>
      <c r="C1925">
        <v>2681.59</v>
      </c>
      <c r="D1925">
        <v>0</v>
      </c>
      <c r="E1925">
        <v>0</v>
      </c>
      <c r="F1925">
        <v>0</v>
      </c>
      <c r="G1925">
        <v>1.2300499999999999E-3</v>
      </c>
      <c r="H1925">
        <v>1</v>
      </c>
      <c r="I1925">
        <v>0</v>
      </c>
    </row>
    <row r="1926" spans="1:9" x14ac:dyDescent="0.25">
      <c r="A1926" t="s">
        <v>180</v>
      </c>
      <c r="B1926">
        <v>2666.18</v>
      </c>
      <c r="C1926">
        <v>2664.44</v>
      </c>
      <c r="D1926">
        <v>0</v>
      </c>
      <c r="E1926">
        <v>0</v>
      </c>
      <c r="F1926">
        <v>0</v>
      </c>
      <c r="G1926">
        <v>1.2300499999999999E-3</v>
      </c>
      <c r="H1926">
        <v>1</v>
      </c>
      <c r="I1926">
        <v>0</v>
      </c>
    </row>
    <row r="1927" spans="1:9" x14ac:dyDescent="0.25">
      <c r="A1927" t="s">
        <v>180</v>
      </c>
      <c r="B1927">
        <v>2649.36</v>
      </c>
      <c r="C1927">
        <v>2647.2</v>
      </c>
      <c r="D1927">
        <v>0</v>
      </c>
      <c r="E1927">
        <v>0</v>
      </c>
      <c r="F1927">
        <v>0</v>
      </c>
      <c r="G1927">
        <v>1.2300499999999999E-3</v>
      </c>
      <c r="H1927">
        <v>1</v>
      </c>
      <c r="I1927">
        <v>0</v>
      </c>
    </row>
    <row r="1928" spans="1:9" x14ac:dyDescent="0.25">
      <c r="A1928" t="s">
        <v>180</v>
      </c>
      <c r="B1928">
        <v>2658.27</v>
      </c>
      <c r="C1928">
        <v>2656.58</v>
      </c>
      <c r="D1928">
        <v>0</v>
      </c>
      <c r="E1928">
        <v>0</v>
      </c>
      <c r="F1928">
        <v>0</v>
      </c>
      <c r="G1928">
        <v>1.2300499999999999E-3</v>
      </c>
      <c r="H1928">
        <v>1</v>
      </c>
      <c r="I1928">
        <v>0</v>
      </c>
    </row>
    <row r="1929" spans="1:9" x14ac:dyDescent="0.25">
      <c r="A1929" t="s">
        <v>180</v>
      </c>
      <c r="B1929">
        <v>2657.44</v>
      </c>
      <c r="C1929">
        <v>2654.44</v>
      </c>
      <c r="D1929">
        <v>0</v>
      </c>
      <c r="E1929">
        <v>0</v>
      </c>
      <c r="F1929">
        <v>0</v>
      </c>
      <c r="G1929">
        <v>1.2300499999999999E-3</v>
      </c>
      <c r="H1929">
        <v>1</v>
      </c>
      <c r="I1929">
        <v>0</v>
      </c>
    </row>
    <row r="1930" spans="1:9" x14ac:dyDescent="0.25">
      <c r="A1930" t="s">
        <v>180</v>
      </c>
      <c r="B1930">
        <v>2669.34</v>
      </c>
      <c r="C1930">
        <v>2667.69</v>
      </c>
      <c r="D1930">
        <v>0</v>
      </c>
      <c r="E1930">
        <v>0</v>
      </c>
      <c r="F1930">
        <v>0</v>
      </c>
      <c r="G1930">
        <v>1.2300499999999999E-3</v>
      </c>
      <c r="H1930">
        <v>1</v>
      </c>
      <c r="I1930">
        <v>0</v>
      </c>
    </row>
    <row r="1931" spans="1:9" x14ac:dyDescent="0.25">
      <c r="A1931" t="s">
        <v>180</v>
      </c>
      <c r="B1931">
        <v>2644.11</v>
      </c>
      <c r="C1931">
        <v>2641.65</v>
      </c>
      <c r="D1931">
        <v>0</v>
      </c>
      <c r="E1931">
        <v>0</v>
      </c>
      <c r="F1931">
        <v>0</v>
      </c>
      <c r="G1931">
        <v>1.2300499999999999E-3</v>
      </c>
      <c r="H1931">
        <v>1</v>
      </c>
      <c r="I1931">
        <v>0</v>
      </c>
    </row>
    <row r="1932" spans="1:9" x14ac:dyDescent="0.25">
      <c r="A1932" t="s">
        <v>180</v>
      </c>
      <c r="B1932">
        <v>2642.8</v>
      </c>
      <c r="C1932">
        <v>2641.04</v>
      </c>
      <c r="D1932">
        <v>0</v>
      </c>
      <c r="E1932">
        <v>0</v>
      </c>
      <c r="F1932">
        <v>0</v>
      </c>
      <c r="G1932">
        <v>1.2300499999999999E-3</v>
      </c>
      <c r="H1932">
        <v>1</v>
      </c>
      <c r="I1932">
        <v>0</v>
      </c>
    </row>
    <row r="1933" spans="1:9" x14ac:dyDescent="0.25">
      <c r="A1933" t="s">
        <v>180</v>
      </c>
      <c r="B1933">
        <v>2658.71</v>
      </c>
      <c r="C1933">
        <v>2656.32</v>
      </c>
      <c r="D1933">
        <v>0</v>
      </c>
      <c r="E1933">
        <v>0</v>
      </c>
      <c r="F1933">
        <v>0</v>
      </c>
      <c r="G1933">
        <v>1.2300499999999999E-3</v>
      </c>
      <c r="H1933">
        <v>1</v>
      </c>
      <c r="I1933">
        <v>0</v>
      </c>
    </row>
    <row r="1934" spans="1:9" x14ac:dyDescent="0.25">
      <c r="A1934" t="s">
        <v>180</v>
      </c>
      <c r="B1934">
        <v>2639.68</v>
      </c>
      <c r="C1934">
        <v>2637.36</v>
      </c>
      <c r="D1934">
        <v>0</v>
      </c>
      <c r="E1934">
        <v>0</v>
      </c>
      <c r="F1934">
        <v>0</v>
      </c>
      <c r="G1934">
        <v>1.2300499999999999E-3</v>
      </c>
      <c r="H1934">
        <v>1</v>
      </c>
      <c r="I1934">
        <v>0</v>
      </c>
    </row>
    <row r="1935" spans="1:9" x14ac:dyDescent="0.25">
      <c r="A1935" t="s">
        <v>180</v>
      </c>
      <c r="B1935">
        <v>2676.92</v>
      </c>
      <c r="C1935">
        <v>2673.89</v>
      </c>
      <c r="D1935">
        <v>0</v>
      </c>
      <c r="E1935">
        <v>0</v>
      </c>
      <c r="F1935">
        <v>0</v>
      </c>
      <c r="G1935">
        <v>1.2300499999999999E-3</v>
      </c>
      <c r="H1935">
        <v>1</v>
      </c>
      <c r="I1935">
        <v>0</v>
      </c>
    </row>
    <row r="1936" spans="1:9" x14ac:dyDescent="0.25">
      <c r="A1936" t="s">
        <v>180</v>
      </c>
      <c r="B1936">
        <v>2658.36</v>
      </c>
      <c r="C1936">
        <v>2656.7</v>
      </c>
      <c r="D1936">
        <v>0</v>
      </c>
      <c r="E1936">
        <v>0</v>
      </c>
      <c r="F1936">
        <v>0</v>
      </c>
      <c r="G1936">
        <v>1.2300499999999999E-3</v>
      </c>
      <c r="H1936">
        <v>1</v>
      </c>
      <c r="I1936">
        <v>0</v>
      </c>
    </row>
    <row r="1937" spans="1:9" x14ac:dyDescent="0.25">
      <c r="A1937" t="s">
        <v>180</v>
      </c>
      <c r="B1937">
        <v>2639.96</v>
      </c>
      <c r="C1937">
        <v>2637.46</v>
      </c>
      <c r="D1937">
        <v>0</v>
      </c>
      <c r="E1937">
        <v>0</v>
      </c>
      <c r="F1937">
        <v>0</v>
      </c>
      <c r="G1937">
        <v>1.2300499999999999E-3</v>
      </c>
      <c r="H1937">
        <v>1</v>
      </c>
      <c r="I1937">
        <v>0</v>
      </c>
    </row>
    <row r="1938" spans="1:9" x14ac:dyDescent="0.25">
      <c r="A1938" t="s">
        <v>180</v>
      </c>
      <c r="B1938">
        <v>2655.33</v>
      </c>
      <c r="C1938">
        <v>2653.73</v>
      </c>
      <c r="D1938">
        <v>0</v>
      </c>
      <c r="E1938">
        <v>0</v>
      </c>
      <c r="F1938">
        <v>0</v>
      </c>
      <c r="G1938">
        <v>1.2300499999999999E-3</v>
      </c>
      <c r="H1938">
        <v>1</v>
      </c>
      <c r="I1938">
        <v>0</v>
      </c>
    </row>
    <row r="1939" spans="1:9" x14ac:dyDescent="0.25">
      <c r="A1939" t="s">
        <v>180</v>
      </c>
      <c r="B1939">
        <v>2702.42</v>
      </c>
      <c r="C1939">
        <v>2699.97</v>
      </c>
      <c r="D1939">
        <v>0</v>
      </c>
      <c r="E1939">
        <v>0</v>
      </c>
      <c r="F1939">
        <v>0</v>
      </c>
      <c r="G1939">
        <v>1.2300499999999999E-3</v>
      </c>
      <c r="H1939">
        <v>1</v>
      </c>
      <c r="I1939">
        <v>0</v>
      </c>
    </row>
    <row r="1940" spans="1:9" x14ac:dyDescent="0.25">
      <c r="A1940" t="s">
        <v>180</v>
      </c>
      <c r="B1940">
        <v>2704.8</v>
      </c>
      <c r="C1940">
        <v>2702.88</v>
      </c>
      <c r="D1940">
        <v>0</v>
      </c>
      <c r="E1940">
        <v>0</v>
      </c>
      <c r="F1940">
        <v>0</v>
      </c>
      <c r="G1940">
        <v>1.2300499999999999E-3</v>
      </c>
      <c r="H1940">
        <v>1</v>
      </c>
      <c r="I1940">
        <v>0</v>
      </c>
    </row>
    <row r="1941" spans="1:9" x14ac:dyDescent="0.25">
      <c r="A1941" t="s">
        <v>180</v>
      </c>
      <c r="B1941">
        <v>2694.43</v>
      </c>
      <c r="C1941">
        <v>2692.59</v>
      </c>
      <c r="D1941">
        <v>0</v>
      </c>
      <c r="E1941">
        <v>0</v>
      </c>
      <c r="F1941">
        <v>0</v>
      </c>
      <c r="G1941">
        <v>1.2300499999999999E-3</v>
      </c>
      <c r="H1941">
        <v>1</v>
      </c>
      <c r="I1941">
        <v>0</v>
      </c>
    </row>
    <row r="1942" spans="1:9" x14ac:dyDescent="0.25">
      <c r="A1942" t="s">
        <v>180</v>
      </c>
      <c r="B1942">
        <v>2656.03</v>
      </c>
      <c r="C1942">
        <v>2654.17</v>
      </c>
      <c r="D1942">
        <v>0</v>
      </c>
      <c r="E1942">
        <v>0</v>
      </c>
      <c r="F1942">
        <v>0</v>
      </c>
      <c r="G1942">
        <v>1.2300499999999999E-3</v>
      </c>
      <c r="H1942">
        <v>1</v>
      </c>
      <c r="I1942">
        <v>0</v>
      </c>
    </row>
    <row r="1943" spans="1:9" x14ac:dyDescent="0.25">
      <c r="A1943" t="s">
        <v>180</v>
      </c>
      <c r="B1943">
        <v>2674.43</v>
      </c>
      <c r="C1943">
        <v>2672.63</v>
      </c>
      <c r="D1943">
        <v>0</v>
      </c>
      <c r="E1943">
        <v>0</v>
      </c>
      <c r="F1943">
        <v>0</v>
      </c>
      <c r="G1943">
        <v>1.2300499999999999E-3</v>
      </c>
      <c r="H1943">
        <v>1</v>
      </c>
      <c r="I1943">
        <v>0</v>
      </c>
    </row>
    <row r="1944" spans="1:9" x14ac:dyDescent="0.25">
      <c r="A1944" t="s">
        <v>180</v>
      </c>
      <c r="B1944">
        <v>2670.32</v>
      </c>
      <c r="C1944">
        <v>2668.06</v>
      </c>
      <c r="D1944">
        <v>0</v>
      </c>
      <c r="E1944">
        <v>0</v>
      </c>
      <c r="F1944">
        <v>0</v>
      </c>
      <c r="G1944">
        <v>1.2300499999999999E-3</v>
      </c>
      <c r="H1944">
        <v>1</v>
      </c>
      <c r="I1944">
        <v>0</v>
      </c>
    </row>
    <row r="1945" spans="1:9" x14ac:dyDescent="0.25">
      <c r="A1945" t="s">
        <v>180</v>
      </c>
      <c r="B1945">
        <v>2629.71</v>
      </c>
      <c r="C1945">
        <v>2627.22</v>
      </c>
      <c r="D1945">
        <v>0</v>
      </c>
      <c r="E1945">
        <v>0</v>
      </c>
      <c r="F1945">
        <v>0</v>
      </c>
      <c r="G1945">
        <v>1.2300499999999999E-3</v>
      </c>
      <c r="H1945">
        <v>1</v>
      </c>
      <c r="I1945">
        <v>0</v>
      </c>
    </row>
    <row r="1946" spans="1:9" x14ac:dyDescent="0.25">
      <c r="A1946" t="s">
        <v>180</v>
      </c>
      <c r="B1946">
        <v>2634.18</v>
      </c>
      <c r="C1946">
        <v>2631.78</v>
      </c>
      <c r="D1946">
        <v>0</v>
      </c>
      <c r="E1946">
        <v>0</v>
      </c>
      <c r="F1946">
        <v>0</v>
      </c>
      <c r="G1946">
        <v>1.2300499999999999E-3</v>
      </c>
      <c r="H1946">
        <v>1</v>
      </c>
      <c r="I1946">
        <v>0</v>
      </c>
    </row>
    <row r="1947" spans="1:9" x14ac:dyDescent="0.25">
      <c r="A1947" t="s">
        <v>180</v>
      </c>
      <c r="B1947">
        <v>2670.26</v>
      </c>
      <c r="C1947">
        <v>2668.6</v>
      </c>
      <c r="D1947">
        <v>0</v>
      </c>
      <c r="E1947">
        <v>0</v>
      </c>
      <c r="F1947">
        <v>0</v>
      </c>
      <c r="G1947">
        <v>1.2300499999999999E-3</v>
      </c>
      <c r="H1947">
        <v>1</v>
      </c>
      <c r="I1947">
        <v>0</v>
      </c>
    </row>
    <row r="1948" spans="1:9" x14ac:dyDescent="0.25">
      <c r="A1948" t="s">
        <v>180</v>
      </c>
      <c r="B1948">
        <v>2629.56</v>
      </c>
      <c r="C1948">
        <v>2627.14</v>
      </c>
      <c r="D1948">
        <v>0</v>
      </c>
      <c r="E1948">
        <v>0</v>
      </c>
      <c r="F1948">
        <v>0</v>
      </c>
      <c r="G1948">
        <v>1.2300499999999999E-3</v>
      </c>
      <c r="H1948">
        <v>1</v>
      </c>
      <c r="I1948">
        <v>0</v>
      </c>
    </row>
    <row r="1949" spans="1:9" x14ac:dyDescent="0.25">
      <c r="A1949" t="s">
        <v>180</v>
      </c>
      <c r="B1949">
        <v>2626.78</v>
      </c>
      <c r="C1949">
        <v>2624.3</v>
      </c>
      <c r="D1949">
        <v>0</v>
      </c>
      <c r="E1949">
        <v>0</v>
      </c>
      <c r="F1949">
        <v>0</v>
      </c>
      <c r="G1949">
        <v>1.2300499999999999E-3</v>
      </c>
      <c r="H1949">
        <v>1</v>
      </c>
      <c r="I1949">
        <v>0</v>
      </c>
    </row>
    <row r="1950" spans="1:9" x14ac:dyDescent="0.25">
      <c r="A1950" t="s">
        <v>180</v>
      </c>
      <c r="B1950">
        <v>2645.74</v>
      </c>
      <c r="C1950">
        <v>2643.42</v>
      </c>
      <c r="D1950">
        <v>0</v>
      </c>
      <c r="E1950">
        <v>0</v>
      </c>
      <c r="F1950">
        <v>0</v>
      </c>
      <c r="G1950">
        <v>1.2300499999999999E-3</v>
      </c>
      <c r="H1950">
        <v>1</v>
      </c>
      <c r="I1950">
        <v>0</v>
      </c>
    </row>
    <row r="1951" spans="1:9" x14ac:dyDescent="0.25">
      <c r="A1951" t="s">
        <v>180</v>
      </c>
      <c r="B1951">
        <v>2646.97</v>
      </c>
      <c r="C1951">
        <v>2644.64</v>
      </c>
      <c r="D1951">
        <v>0</v>
      </c>
      <c r="E1951">
        <v>0</v>
      </c>
      <c r="F1951">
        <v>0</v>
      </c>
      <c r="G1951">
        <v>1.2300499999999999E-3</v>
      </c>
      <c r="H1951">
        <v>1</v>
      </c>
      <c r="I1951">
        <v>0</v>
      </c>
    </row>
    <row r="1952" spans="1:9" x14ac:dyDescent="0.25">
      <c r="A1952" t="s">
        <v>180</v>
      </c>
      <c r="B1952">
        <v>2638.28</v>
      </c>
      <c r="C1952">
        <v>2636.37</v>
      </c>
      <c r="D1952">
        <v>0</v>
      </c>
      <c r="E1952">
        <v>0</v>
      </c>
      <c r="F1952">
        <v>0</v>
      </c>
      <c r="G1952">
        <v>1.2300499999999999E-3</v>
      </c>
      <c r="H1952">
        <v>1</v>
      </c>
      <c r="I1952">
        <v>0</v>
      </c>
    </row>
    <row r="1953" spans="1:25" x14ac:dyDescent="0.25">
      <c r="A1953" t="s">
        <v>180</v>
      </c>
      <c r="B1953">
        <v>2637.15</v>
      </c>
      <c r="C1953">
        <v>2634.58</v>
      </c>
      <c r="D1953">
        <v>0</v>
      </c>
      <c r="E1953">
        <v>0</v>
      </c>
      <c r="F1953">
        <v>0</v>
      </c>
      <c r="G1953">
        <v>1.2300499999999999E-3</v>
      </c>
      <c r="H1953">
        <v>1</v>
      </c>
      <c r="I1953">
        <v>0</v>
      </c>
    </row>
    <row r="1954" spans="1:25" x14ac:dyDescent="0.25">
      <c r="A1954" t="s">
        <v>180</v>
      </c>
      <c r="B1954">
        <v>2660.92</v>
      </c>
      <c r="C1954">
        <v>2659.04</v>
      </c>
      <c r="D1954">
        <v>0</v>
      </c>
      <c r="E1954">
        <v>0</v>
      </c>
      <c r="F1954">
        <v>0</v>
      </c>
      <c r="G1954">
        <v>1.2300499999999999E-3</v>
      </c>
      <c r="H1954">
        <v>1</v>
      </c>
      <c r="I1954">
        <v>0</v>
      </c>
    </row>
    <row r="1955" spans="1:25" x14ac:dyDescent="0.25">
      <c r="A1955" t="s">
        <v>180</v>
      </c>
      <c r="B1955">
        <v>2672.01</v>
      </c>
      <c r="C1955">
        <v>2669.9</v>
      </c>
      <c r="D1955">
        <v>0</v>
      </c>
      <c r="E1955">
        <v>0</v>
      </c>
      <c r="F1955">
        <v>0</v>
      </c>
      <c r="G1955">
        <v>1.2300499999999999E-3</v>
      </c>
      <c r="H1955">
        <v>1</v>
      </c>
      <c r="I1955">
        <v>0</v>
      </c>
    </row>
    <row r="1956" spans="1:25" x14ac:dyDescent="0.25">
      <c r="A1956" t="s">
        <v>180</v>
      </c>
      <c r="B1956">
        <v>2671.21</v>
      </c>
      <c r="C1956">
        <v>2669.19</v>
      </c>
      <c r="D1956">
        <v>0</v>
      </c>
      <c r="E1956">
        <v>0</v>
      </c>
      <c r="F1956">
        <v>0</v>
      </c>
      <c r="G1956">
        <v>1.2300499999999999E-3</v>
      </c>
      <c r="H1956">
        <v>1</v>
      </c>
      <c r="I1956">
        <v>0</v>
      </c>
    </row>
    <row r="1957" spans="1:25" x14ac:dyDescent="0.25">
      <c r="A1957" t="s">
        <v>180</v>
      </c>
      <c r="B1957">
        <v>2682.35</v>
      </c>
      <c r="C1957">
        <v>2680.78</v>
      </c>
      <c r="D1957">
        <v>0</v>
      </c>
      <c r="E1957">
        <v>0</v>
      </c>
      <c r="F1957">
        <v>0</v>
      </c>
      <c r="G1957">
        <v>1.2300499999999999E-3</v>
      </c>
      <c r="H1957">
        <v>1</v>
      </c>
      <c r="I1957">
        <v>0</v>
      </c>
    </row>
    <row r="1958" spans="1:25" x14ac:dyDescent="0.25">
      <c r="A1958" t="s">
        <v>180</v>
      </c>
      <c r="B1958">
        <v>2637.45</v>
      </c>
      <c r="C1958">
        <v>2635.53</v>
      </c>
      <c r="D1958">
        <v>0</v>
      </c>
      <c r="E1958">
        <v>0</v>
      </c>
      <c r="F1958">
        <v>0</v>
      </c>
      <c r="G1958">
        <v>1.2300499999999999E-3</v>
      </c>
      <c r="H1958">
        <v>1</v>
      </c>
      <c r="I1958">
        <v>0</v>
      </c>
    </row>
    <row r="1959" spans="1:25" x14ac:dyDescent="0.25">
      <c r="A1959" t="s">
        <v>180</v>
      </c>
      <c r="B1959">
        <v>2641.93</v>
      </c>
      <c r="C1959">
        <v>2640.28</v>
      </c>
      <c r="D1959">
        <v>0</v>
      </c>
      <c r="E1959">
        <v>0</v>
      </c>
      <c r="F1959">
        <v>0</v>
      </c>
      <c r="G1959">
        <v>1.2300499999999999E-3</v>
      </c>
      <c r="H1959">
        <v>1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180</v>
      </c>
      <c r="B1960">
        <v>2655.41</v>
      </c>
      <c r="C1960">
        <v>2653.63</v>
      </c>
      <c r="D1960">
        <v>0</v>
      </c>
      <c r="E1960">
        <v>0</v>
      </c>
      <c r="F1960">
        <v>0</v>
      </c>
      <c r="G1960">
        <v>1.2300499999999999E-3</v>
      </c>
      <c r="H1960">
        <v>1</v>
      </c>
      <c r="I1960">
        <v>0</v>
      </c>
      <c r="R1960">
        <f>AVERAGE(B1911:B1960)</f>
        <v>2667.9423999999999</v>
      </c>
      <c r="S1960">
        <f>AVERAGE(C1911:C1960)</f>
        <v>2665.7835999999998</v>
      </c>
      <c r="U1960">
        <f>_xlfn.VAR.P(B1911:B1960)</f>
        <v>686.78508624000131</v>
      </c>
      <c r="V1960">
        <f>_xlfn.VAR.P(C1911:C1960)</f>
        <v>685.25645503999954</v>
      </c>
      <c r="X1960">
        <f>1.96*SQRT(U1960)/50</f>
        <v>1.0272981236816485</v>
      </c>
      <c r="Y1960">
        <f>1.96*SQRT(V1960)/50</f>
        <v>1.0261542179773295</v>
      </c>
    </row>
    <row r="1961" spans="1:25" x14ac:dyDescent="0.25">
      <c r="A1961" t="s">
        <v>181</v>
      </c>
      <c r="B1961">
        <v>133761.9369</v>
      </c>
      <c r="C1961" t="s">
        <v>37</v>
      </c>
    </row>
    <row r="1962" spans="1:25" x14ac:dyDescent="0.25">
      <c r="A1962" t="s">
        <v>182</v>
      </c>
      <c r="B1962">
        <v>42036.1</v>
      </c>
      <c r="C1962">
        <v>42033.9</v>
      </c>
      <c r="D1962">
        <v>0</v>
      </c>
      <c r="E1962">
        <v>0</v>
      </c>
      <c r="F1962">
        <v>0</v>
      </c>
      <c r="G1962">
        <v>1.23817E-3</v>
      </c>
      <c r="H1962">
        <v>0.99511499999999997</v>
      </c>
      <c r="I1962">
        <v>0</v>
      </c>
    </row>
    <row r="1963" spans="1:25" x14ac:dyDescent="0.25">
      <c r="A1963" t="s">
        <v>182</v>
      </c>
      <c r="B1963">
        <v>41926.6</v>
      </c>
      <c r="C1963">
        <v>41924.6</v>
      </c>
      <c r="D1963">
        <v>0</v>
      </c>
      <c r="E1963">
        <v>0</v>
      </c>
      <c r="F1963">
        <v>0</v>
      </c>
      <c r="G1963">
        <v>1.2389300000000001E-3</v>
      </c>
      <c r="H1963">
        <v>0.995116</v>
      </c>
      <c r="I1963">
        <v>-1265135104</v>
      </c>
    </row>
    <row r="1964" spans="1:25" x14ac:dyDescent="0.25">
      <c r="A1964" t="s">
        <v>182</v>
      </c>
      <c r="B1964">
        <v>41818.5</v>
      </c>
      <c r="C1964">
        <v>41816.1</v>
      </c>
      <c r="D1964">
        <v>0</v>
      </c>
      <c r="E1964">
        <v>0</v>
      </c>
      <c r="F1964">
        <v>0</v>
      </c>
      <c r="G1964">
        <v>1.25237E-3</v>
      </c>
      <c r="H1964">
        <v>0.995116</v>
      </c>
      <c r="I1964">
        <v>-1265135104</v>
      </c>
    </row>
    <row r="1965" spans="1:25" x14ac:dyDescent="0.25">
      <c r="A1965" t="s">
        <v>182</v>
      </c>
      <c r="B1965">
        <v>41749.1</v>
      </c>
      <c r="C1965">
        <v>41747.199999999997</v>
      </c>
      <c r="D1965">
        <v>0</v>
      </c>
      <c r="E1965">
        <v>0</v>
      </c>
      <c r="F1965">
        <v>0</v>
      </c>
      <c r="G1965">
        <v>1.2523499999999999E-3</v>
      </c>
      <c r="H1965">
        <v>0.995116</v>
      </c>
      <c r="I1965">
        <v>-1265135104</v>
      </c>
    </row>
    <row r="1966" spans="1:25" x14ac:dyDescent="0.25">
      <c r="A1966" t="s">
        <v>182</v>
      </c>
      <c r="B1966">
        <v>41533.699999999997</v>
      </c>
      <c r="C1966">
        <v>41531</v>
      </c>
      <c r="D1966">
        <v>0</v>
      </c>
      <c r="E1966">
        <v>0</v>
      </c>
      <c r="F1966">
        <v>0</v>
      </c>
      <c r="G1966">
        <v>1.2389300000000001E-3</v>
      </c>
      <c r="H1966">
        <v>0.995116</v>
      </c>
      <c r="I1966">
        <v>-1265135104</v>
      </c>
    </row>
    <row r="1967" spans="1:25" x14ac:dyDescent="0.25">
      <c r="A1967" t="s">
        <v>182</v>
      </c>
      <c r="B1967">
        <v>41550.300000000003</v>
      </c>
      <c r="C1967">
        <v>41548</v>
      </c>
      <c r="D1967">
        <v>0</v>
      </c>
      <c r="E1967">
        <v>0</v>
      </c>
      <c r="F1967">
        <v>0</v>
      </c>
      <c r="G1967">
        <v>1.23817E-3</v>
      </c>
      <c r="H1967">
        <v>0.99511499999999997</v>
      </c>
      <c r="I1967">
        <v>-1265135104</v>
      </c>
    </row>
    <row r="1968" spans="1:25" x14ac:dyDescent="0.25">
      <c r="A1968" t="s">
        <v>182</v>
      </c>
      <c r="B1968">
        <v>41126.800000000003</v>
      </c>
      <c r="C1968">
        <v>41124.400000000001</v>
      </c>
      <c r="D1968">
        <v>0</v>
      </c>
      <c r="E1968">
        <v>0</v>
      </c>
      <c r="F1968">
        <v>0</v>
      </c>
      <c r="G1968">
        <v>1.2403099999999999E-3</v>
      </c>
      <c r="H1968">
        <v>0.99511499999999997</v>
      </c>
      <c r="I1968">
        <v>0</v>
      </c>
    </row>
    <row r="1969" spans="1:9" x14ac:dyDescent="0.25">
      <c r="A1969" t="s">
        <v>182</v>
      </c>
      <c r="B1969">
        <v>41453.5</v>
      </c>
      <c r="C1969">
        <v>41451.800000000003</v>
      </c>
      <c r="D1969">
        <v>0</v>
      </c>
      <c r="E1969">
        <v>0</v>
      </c>
      <c r="F1969">
        <v>0</v>
      </c>
      <c r="G1969">
        <v>1.25237E-3</v>
      </c>
      <c r="H1969">
        <v>0.99511000000000005</v>
      </c>
      <c r="I1969">
        <v>-955329926</v>
      </c>
    </row>
    <row r="1970" spans="1:9" x14ac:dyDescent="0.25">
      <c r="A1970" t="s">
        <v>182</v>
      </c>
      <c r="B1970">
        <v>41943</v>
      </c>
      <c r="C1970">
        <v>41940.800000000003</v>
      </c>
      <c r="D1970">
        <v>0</v>
      </c>
      <c r="E1970">
        <v>0</v>
      </c>
      <c r="F1970">
        <v>0</v>
      </c>
      <c r="G1970">
        <v>1.2403099999999999E-3</v>
      </c>
      <c r="H1970">
        <v>0.99511499999999997</v>
      </c>
      <c r="I1970">
        <v>-1542877663</v>
      </c>
    </row>
    <row r="1971" spans="1:9" x14ac:dyDescent="0.25">
      <c r="A1971" t="s">
        <v>182</v>
      </c>
      <c r="B1971">
        <v>41248.5</v>
      </c>
      <c r="C1971">
        <v>41246.1</v>
      </c>
      <c r="D1971">
        <v>0</v>
      </c>
      <c r="E1971">
        <v>0</v>
      </c>
      <c r="F1971">
        <v>0</v>
      </c>
      <c r="G1971">
        <v>1.2389300000000001E-3</v>
      </c>
      <c r="H1971">
        <v>0.99511499999999997</v>
      </c>
      <c r="I1971">
        <v>-1542877663</v>
      </c>
    </row>
    <row r="1972" spans="1:9" x14ac:dyDescent="0.25">
      <c r="A1972" t="s">
        <v>182</v>
      </c>
      <c r="B1972">
        <v>41225.599999999999</v>
      </c>
      <c r="C1972">
        <v>41223.1</v>
      </c>
      <c r="D1972">
        <v>0</v>
      </c>
      <c r="E1972">
        <v>0</v>
      </c>
      <c r="F1972">
        <v>0</v>
      </c>
      <c r="G1972">
        <v>1.2403099999999999E-3</v>
      </c>
      <c r="H1972">
        <v>0.995116</v>
      </c>
      <c r="I1972">
        <v>-1542877663</v>
      </c>
    </row>
    <row r="1973" spans="1:9" x14ac:dyDescent="0.25">
      <c r="A1973" t="s">
        <v>182</v>
      </c>
      <c r="B1973">
        <v>41521.699999999997</v>
      </c>
      <c r="C1973">
        <v>41519.199999999997</v>
      </c>
      <c r="D1973">
        <v>0</v>
      </c>
      <c r="E1973">
        <v>0</v>
      </c>
      <c r="F1973">
        <v>0</v>
      </c>
      <c r="G1973">
        <v>1.2403099999999999E-3</v>
      </c>
      <c r="H1973">
        <v>0.995116</v>
      </c>
      <c r="I1973">
        <v>-1542877663</v>
      </c>
    </row>
    <row r="1974" spans="1:9" x14ac:dyDescent="0.25">
      <c r="A1974" t="s">
        <v>182</v>
      </c>
      <c r="B1974">
        <v>41765.699999999997</v>
      </c>
      <c r="C1974">
        <v>41762.9</v>
      </c>
      <c r="D1974">
        <v>0</v>
      </c>
      <c r="E1974">
        <v>0</v>
      </c>
      <c r="F1974">
        <v>0</v>
      </c>
      <c r="G1974">
        <v>1.2389300000000001E-3</v>
      </c>
      <c r="H1974">
        <v>0.99511499999999997</v>
      </c>
      <c r="I1974">
        <v>-1542877663</v>
      </c>
    </row>
    <row r="1975" spans="1:9" x14ac:dyDescent="0.25">
      <c r="A1975" t="s">
        <v>182</v>
      </c>
      <c r="B1975">
        <v>41506.800000000003</v>
      </c>
      <c r="C1975">
        <v>41505.1</v>
      </c>
      <c r="D1975">
        <v>0</v>
      </c>
      <c r="E1975">
        <v>0</v>
      </c>
      <c r="F1975">
        <v>0</v>
      </c>
      <c r="G1975">
        <v>1.2389300000000001E-3</v>
      </c>
      <c r="H1975">
        <v>0.995116</v>
      </c>
      <c r="I1975">
        <v>-1542877663</v>
      </c>
    </row>
    <row r="1976" spans="1:9" x14ac:dyDescent="0.25">
      <c r="A1976" t="s">
        <v>182</v>
      </c>
      <c r="B1976">
        <v>41784.199999999997</v>
      </c>
      <c r="C1976">
        <v>41782</v>
      </c>
      <c r="D1976">
        <v>0</v>
      </c>
      <c r="E1976">
        <v>0</v>
      </c>
      <c r="F1976">
        <v>0</v>
      </c>
      <c r="G1976">
        <v>1.2503200000000001E-3</v>
      </c>
      <c r="H1976">
        <v>0.995116</v>
      </c>
      <c r="I1976">
        <v>-1542877663</v>
      </c>
    </row>
    <row r="1977" spans="1:9" x14ac:dyDescent="0.25">
      <c r="A1977" t="s">
        <v>182</v>
      </c>
      <c r="B1977">
        <v>42351.7</v>
      </c>
      <c r="C1977">
        <v>42349.9</v>
      </c>
      <c r="D1977">
        <v>0</v>
      </c>
      <c r="E1977">
        <v>0</v>
      </c>
      <c r="F1977">
        <v>0</v>
      </c>
      <c r="G1977">
        <v>1.2503200000000001E-3</v>
      </c>
      <c r="H1977">
        <v>0.99511499999999997</v>
      </c>
      <c r="I1977">
        <v>-1542877663</v>
      </c>
    </row>
    <row r="1978" spans="1:9" x14ac:dyDescent="0.25">
      <c r="A1978" t="s">
        <v>182</v>
      </c>
      <c r="B1978">
        <v>42350.2</v>
      </c>
      <c r="C1978">
        <v>42348</v>
      </c>
      <c r="D1978">
        <v>0</v>
      </c>
      <c r="E1978">
        <v>0</v>
      </c>
      <c r="F1978">
        <v>0</v>
      </c>
      <c r="G1978">
        <v>1.2523499999999999E-3</v>
      </c>
      <c r="H1978">
        <v>0.99511400000000005</v>
      </c>
      <c r="I1978">
        <v>-1542877663</v>
      </c>
    </row>
    <row r="1979" spans="1:9" x14ac:dyDescent="0.25">
      <c r="A1979" t="s">
        <v>182</v>
      </c>
      <c r="B1979">
        <v>40964.9</v>
      </c>
      <c r="C1979">
        <v>40962.5</v>
      </c>
      <c r="D1979">
        <v>0</v>
      </c>
      <c r="E1979">
        <v>0</v>
      </c>
      <c r="F1979">
        <v>0</v>
      </c>
      <c r="G1979">
        <v>1.2389300000000001E-3</v>
      </c>
      <c r="H1979">
        <v>0.99511499999999997</v>
      </c>
      <c r="I1979">
        <v>-296487168</v>
      </c>
    </row>
    <row r="1980" spans="1:9" x14ac:dyDescent="0.25">
      <c r="A1980" t="s">
        <v>182</v>
      </c>
      <c r="B1980">
        <v>42777.8</v>
      </c>
      <c r="C1980">
        <v>42775.6</v>
      </c>
      <c r="D1980">
        <v>0</v>
      </c>
      <c r="E1980">
        <v>0</v>
      </c>
      <c r="F1980">
        <v>0</v>
      </c>
      <c r="G1980">
        <v>1.2523499999999999E-3</v>
      </c>
      <c r="H1980">
        <v>0.99511400000000005</v>
      </c>
      <c r="I1980">
        <v>-296487168</v>
      </c>
    </row>
    <row r="1981" spans="1:9" x14ac:dyDescent="0.25">
      <c r="A1981" t="s">
        <v>182</v>
      </c>
      <c r="B1981">
        <v>41690.5</v>
      </c>
      <c r="C1981">
        <v>41688.199999999997</v>
      </c>
      <c r="D1981">
        <v>0</v>
      </c>
      <c r="E1981">
        <v>0</v>
      </c>
      <c r="F1981">
        <v>0</v>
      </c>
      <c r="G1981">
        <v>1.2403099999999999E-3</v>
      </c>
      <c r="H1981">
        <v>0.99511400000000005</v>
      </c>
      <c r="I1981">
        <v>-296487168</v>
      </c>
    </row>
    <row r="1982" spans="1:9" x14ac:dyDescent="0.25">
      <c r="A1982" t="s">
        <v>182</v>
      </c>
      <c r="B1982">
        <v>41599.699999999997</v>
      </c>
      <c r="C1982">
        <v>41597.5</v>
      </c>
      <c r="D1982">
        <v>0</v>
      </c>
      <c r="E1982">
        <v>0</v>
      </c>
      <c r="F1982">
        <v>0</v>
      </c>
      <c r="G1982">
        <v>1.2389300000000001E-3</v>
      </c>
      <c r="H1982">
        <v>0.995116</v>
      </c>
      <c r="I1982">
        <v>-296487168</v>
      </c>
    </row>
    <row r="1983" spans="1:9" x14ac:dyDescent="0.25">
      <c r="A1983" t="s">
        <v>182</v>
      </c>
      <c r="B1983">
        <v>41386.199999999997</v>
      </c>
      <c r="C1983">
        <v>41383.800000000003</v>
      </c>
      <c r="D1983">
        <v>0</v>
      </c>
      <c r="E1983">
        <v>0</v>
      </c>
      <c r="F1983">
        <v>0</v>
      </c>
      <c r="G1983">
        <v>1.2389300000000001E-3</v>
      </c>
      <c r="H1983">
        <v>0.995116</v>
      </c>
      <c r="I1983">
        <v>-296487168</v>
      </c>
    </row>
    <row r="1984" spans="1:9" x14ac:dyDescent="0.25">
      <c r="A1984" t="s">
        <v>182</v>
      </c>
      <c r="B1984">
        <v>42146.7</v>
      </c>
      <c r="C1984">
        <v>42144.5</v>
      </c>
      <c r="D1984">
        <v>0</v>
      </c>
      <c r="E1984">
        <v>0</v>
      </c>
      <c r="F1984">
        <v>0</v>
      </c>
      <c r="G1984">
        <v>1.2503E-3</v>
      </c>
      <c r="H1984">
        <v>0.995116</v>
      </c>
      <c r="I1984">
        <v>-296487168</v>
      </c>
    </row>
    <row r="1985" spans="1:9" x14ac:dyDescent="0.25">
      <c r="A1985" t="s">
        <v>182</v>
      </c>
      <c r="B1985">
        <v>42549.4</v>
      </c>
      <c r="C1985">
        <v>42546.7</v>
      </c>
      <c r="D1985">
        <v>0</v>
      </c>
      <c r="E1985">
        <v>0</v>
      </c>
      <c r="F1985">
        <v>0</v>
      </c>
      <c r="G1985">
        <v>1.2389300000000001E-3</v>
      </c>
      <c r="H1985">
        <v>0.995116</v>
      </c>
      <c r="I1985">
        <v>-296487168</v>
      </c>
    </row>
    <row r="1986" spans="1:9" x14ac:dyDescent="0.25">
      <c r="A1986" t="s">
        <v>182</v>
      </c>
      <c r="B1986">
        <v>42518</v>
      </c>
      <c r="C1986">
        <v>42515.7</v>
      </c>
      <c r="D1986">
        <v>0</v>
      </c>
      <c r="E1986">
        <v>0</v>
      </c>
      <c r="F1986">
        <v>0</v>
      </c>
      <c r="G1986">
        <v>1.2503200000000001E-3</v>
      </c>
      <c r="H1986">
        <v>0.995116</v>
      </c>
      <c r="I1986">
        <v>-296487168</v>
      </c>
    </row>
    <row r="1987" spans="1:9" x14ac:dyDescent="0.25">
      <c r="A1987" t="s">
        <v>182</v>
      </c>
      <c r="B1987">
        <v>42368.800000000003</v>
      </c>
      <c r="C1987">
        <v>42366.8</v>
      </c>
      <c r="D1987">
        <v>0</v>
      </c>
      <c r="E1987">
        <v>0</v>
      </c>
      <c r="F1987">
        <v>0</v>
      </c>
      <c r="G1987">
        <v>1.2523499999999999E-3</v>
      </c>
      <c r="H1987">
        <v>0.99511499999999997</v>
      </c>
      <c r="I1987">
        <v>-296487168</v>
      </c>
    </row>
    <row r="1988" spans="1:9" x14ac:dyDescent="0.25">
      <c r="A1988" t="s">
        <v>182</v>
      </c>
      <c r="B1988">
        <v>42666.1</v>
      </c>
      <c r="C1988">
        <v>42664</v>
      </c>
      <c r="D1988">
        <v>0</v>
      </c>
      <c r="E1988">
        <v>0</v>
      </c>
      <c r="F1988">
        <v>0</v>
      </c>
      <c r="G1988">
        <v>1.2389300000000001E-3</v>
      </c>
      <c r="H1988">
        <v>0.995116</v>
      </c>
      <c r="I1988">
        <v>-296487168</v>
      </c>
    </row>
    <row r="1989" spans="1:9" x14ac:dyDescent="0.25">
      <c r="A1989" t="s">
        <v>182</v>
      </c>
      <c r="B1989">
        <v>42641.9</v>
      </c>
      <c r="C1989">
        <v>42639.8</v>
      </c>
      <c r="D1989">
        <v>0</v>
      </c>
      <c r="E1989">
        <v>0</v>
      </c>
      <c r="F1989">
        <v>0</v>
      </c>
      <c r="G1989">
        <v>1.2503200000000001E-3</v>
      </c>
      <c r="H1989">
        <v>0.995116</v>
      </c>
      <c r="I1989">
        <v>-296487168</v>
      </c>
    </row>
    <row r="1990" spans="1:9" x14ac:dyDescent="0.25">
      <c r="A1990" t="s">
        <v>182</v>
      </c>
      <c r="B1990">
        <v>42650.1</v>
      </c>
      <c r="C1990">
        <v>42647.8</v>
      </c>
      <c r="D1990">
        <v>0</v>
      </c>
      <c r="E1990">
        <v>0</v>
      </c>
      <c r="F1990">
        <v>0</v>
      </c>
      <c r="G1990">
        <v>1.2523499999999999E-3</v>
      </c>
      <c r="H1990">
        <v>0.99511400000000005</v>
      </c>
      <c r="I1990">
        <v>-296487168</v>
      </c>
    </row>
    <row r="1991" spans="1:9" x14ac:dyDescent="0.25">
      <c r="A1991" t="s">
        <v>182</v>
      </c>
      <c r="B1991">
        <v>42668.1</v>
      </c>
      <c r="C1991">
        <v>42666.1</v>
      </c>
      <c r="D1991">
        <v>0</v>
      </c>
      <c r="E1991">
        <v>0</v>
      </c>
      <c r="F1991">
        <v>0</v>
      </c>
      <c r="G1991">
        <v>1.2403099999999999E-3</v>
      </c>
      <c r="H1991">
        <v>0.995116</v>
      </c>
      <c r="I1991">
        <v>-296487168</v>
      </c>
    </row>
    <row r="1992" spans="1:9" x14ac:dyDescent="0.25">
      <c r="A1992" t="s">
        <v>182</v>
      </c>
      <c r="B1992">
        <v>42194.400000000001</v>
      </c>
      <c r="C1992">
        <v>42191.8</v>
      </c>
      <c r="D1992">
        <v>0</v>
      </c>
      <c r="E1992">
        <v>0</v>
      </c>
      <c r="F1992">
        <v>0</v>
      </c>
      <c r="G1992">
        <v>1.2523499999999999E-3</v>
      </c>
      <c r="H1992">
        <v>0.99511499999999997</v>
      </c>
      <c r="I1992">
        <v>-296487168</v>
      </c>
    </row>
    <row r="1993" spans="1:9" x14ac:dyDescent="0.25">
      <c r="A1993" t="s">
        <v>182</v>
      </c>
      <c r="B1993">
        <v>41414.699999999997</v>
      </c>
      <c r="C1993">
        <v>41412.199999999997</v>
      </c>
      <c r="D1993">
        <v>0</v>
      </c>
      <c r="E1993">
        <v>0</v>
      </c>
      <c r="F1993">
        <v>0</v>
      </c>
      <c r="G1993">
        <v>1.2523499999999999E-3</v>
      </c>
      <c r="H1993">
        <v>0.99511400000000005</v>
      </c>
      <c r="I1993">
        <v>-296487168</v>
      </c>
    </row>
    <row r="1994" spans="1:9" x14ac:dyDescent="0.25">
      <c r="A1994" t="s">
        <v>182</v>
      </c>
      <c r="B1994">
        <v>41784.6</v>
      </c>
      <c r="C1994">
        <v>41782.6</v>
      </c>
      <c r="D1994">
        <v>0</v>
      </c>
      <c r="E1994">
        <v>0</v>
      </c>
      <c r="F1994">
        <v>0</v>
      </c>
      <c r="G1994">
        <v>1.3173600000000001E-3</v>
      </c>
      <c r="H1994">
        <v>0.99511499999999997</v>
      </c>
      <c r="I1994">
        <v>-296487168</v>
      </c>
    </row>
    <row r="1995" spans="1:9" x14ac:dyDescent="0.25">
      <c r="A1995" t="s">
        <v>182</v>
      </c>
      <c r="B1995">
        <v>43002.1</v>
      </c>
      <c r="C1995">
        <v>43000.4</v>
      </c>
      <c r="D1995">
        <v>0</v>
      </c>
      <c r="E1995">
        <v>0</v>
      </c>
      <c r="F1995">
        <v>0</v>
      </c>
      <c r="G1995">
        <v>1.23818E-3</v>
      </c>
      <c r="H1995">
        <v>0.99511499999999997</v>
      </c>
      <c r="I1995">
        <v>-296487168</v>
      </c>
    </row>
    <row r="1996" spans="1:9" x14ac:dyDescent="0.25">
      <c r="A1996" t="s">
        <v>182</v>
      </c>
      <c r="B1996">
        <v>42315.9</v>
      </c>
      <c r="C1996">
        <v>42314.1</v>
      </c>
      <c r="D1996">
        <v>0</v>
      </c>
      <c r="E1996">
        <v>0</v>
      </c>
      <c r="F1996">
        <v>0</v>
      </c>
      <c r="G1996">
        <v>1.2523499999999999E-3</v>
      </c>
      <c r="H1996">
        <v>0.99511400000000005</v>
      </c>
      <c r="I1996">
        <v>-296487168</v>
      </c>
    </row>
    <row r="1997" spans="1:9" x14ac:dyDescent="0.25">
      <c r="A1997" t="s">
        <v>182</v>
      </c>
      <c r="B1997">
        <v>41819.4</v>
      </c>
      <c r="C1997">
        <v>41817.199999999997</v>
      </c>
      <c r="D1997">
        <v>0</v>
      </c>
      <c r="E1997">
        <v>0</v>
      </c>
      <c r="F1997">
        <v>0</v>
      </c>
      <c r="G1997">
        <v>1.2523499999999999E-3</v>
      </c>
      <c r="H1997">
        <v>0.99511499999999997</v>
      </c>
      <c r="I1997">
        <v>-296487168</v>
      </c>
    </row>
    <row r="1998" spans="1:9" x14ac:dyDescent="0.25">
      <c r="A1998" t="s">
        <v>182</v>
      </c>
      <c r="B1998">
        <v>41505.9</v>
      </c>
      <c r="C1998">
        <v>41504.300000000003</v>
      </c>
      <c r="D1998">
        <v>0</v>
      </c>
      <c r="E1998">
        <v>0</v>
      </c>
      <c r="F1998">
        <v>0</v>
      </c>
      <c r="G1998">
        <v>1.2503200000000001E-3</v>
      </c>
      <c r="H1998">
        <v>0.995116</v>
      </c>
      <c r="I1998">
        <v>-296487168</v>
      </c>
    </row>
    <row r="1999" spans="1:9" x14ac:dyDescent="0.25">
      <c r="A1999" t="s">
        <v>182</v>
      </c>
      <c r="B1999">
        <v>41793</v>
      </c>
      <c r="C1999">
        <v>41791.1</v>
      </c>
      <c r="D1999">
        <v>0</v>
      </c>
      <c r="E1999">
        <v>0</v>
      </c>
      <c r="F1999">
        <v>0</v>
      </c>
      <c r="G1999">
        <v>1.2376100000000001E-3</v>
      </c>
      <c r="H1999">
        <v>0.99511499999999997</v>
      </c>
      <c r="I1999">
        <v>-296487168</v>
      </c>
    </row>
    <row r="2000" spans="1:9" x14ac:dyDescent="0.25">
      <c r="A2000" t="s">
        <v>182</v>
      </c>
      <c r="B2000">
        <v>42589.2</v>
      </c>
      <c r="C2000">
        <v>42587.3</v>
      </c>
      <c r="D2000">
        <v>0</v>
      </c>
      <c r="E2000">
        <v>0</v>
      </c>
      <c r="F2000">
        <v>0</v>
      </c>
      <c r="G2000">
        <v>1.2403099999999999E-3</v>
      </c>
      <c r="H2000">
        <v>0.99511400000000005</v>
      </c>
      <c r="I2000">
        <v>-296487168</v>
      </c>
    </row>
    <row r="2001" spans="1:25" x14ac:dyDescent="0.25">
      <c r="A2001" t="s">
        <v>182</v>
      </c>
      <c r="B2001">
        <v>42968.1</v>
      </c>
      <c r="C2001">
        <v>42966</v>
      </c>
      <c r="D2001">
        <v>0</v>
      </c>
      <c r="E2001">
        <v>0</v>
      </c>
      <c r="F2001">
        <v>0</v>
      </c>
      <c r="G2001">
        <v>1.3173600000000001E-3</v>
      </c>
      <c r="H2001">
        <v>0.99511499999999997</v>
      </c>
      <c r="I2001">
        <v>-296487168</v>
      </c>
    </row>
    <row r="2002" spans="1:25" x14ac:dyDescent="0.25">
      <c r="A2002" t="s">
        <v>182</v>
      </c>
      <c r="B2002">
        <v>42839.8</v>
      </c>
      <c r="C2002">
        <v>42838</v>
      </c>
      <c r="D2002">
        <v>0</v>
      </c>
      <c r="E2002">
        <v>0</v>
      </c>
      <c r="F2002">
        <v>0</v>
      </c>
      <c r="G2002">
        <v>1.2389300000000001E-3</v>
      </c>
      <c r="H2002">
        <v>0.99511400000000005</v>
      </c>
      <c r="I2002">
        <v>-296487168</v>
      </c>
    </row>
    <row r="2003" spans="1:25" x14ac:dyDescent="0.25">
      <c r="A2003" t="s">
        <v>182</v>
      </c>
      <c r="B2003">
        <v>41318.300000000003</v>
      </c>
      <c r="C2003">
        <v>41315.9</v>
      </c>
      <c r="D2003">
        <v>0</v>
      </c>
      <c r="E2003">
        <v>0</v>
      </c>
      <c r="F2003">
        <v>0</v>
      </c>
      <c r="G2003">
        <v>1.2523499999999999E-3</v>
      </c>
      <c r="H2003">
        <v>0.99511400000000005</v>
      </c>
      <c r="I2003">
        <v>-296487168</v>
      </c>
    </row>
    <row r="2004" spans="1:25" x14ac:dyDescent="0.25">
      <c r="A2004" t="s">
        <v>182</v>
      </c>
      <c r="B2004">
        <v>42154.1</v>
      </c>
      <c r="C2004">
        <v>42151.6</v>
      </c>
      <c r="D2004">
        <v>0</v>
      </c>
      <c r="E2004">
        <v>0</v>
      </c>
      <c r="F2004">
        <v>0</v>
      </c>
      <c r="G2004">
        <v>1.2503200000000001E-3</v>
      </c>
      <c r="H2004">
        <v>0.99511499999999997</v>
      </c>
      <c r="I2004">
        <v>-296487168</v>
      </c>
    </row>
    <row r="2005" spans="1:25" x14ac:dyDescent="0.25">
      <c r="A2005" t="s">
        <v>182</v>
      </c>
      <c r="B2005">
        <v>41480.699999999997</v>
      </c>
      <c r="C2005">
        <v>41479</v>
      </c>
      <c r="D2005">
        <v>0</v>
      </c>
      <c r="E2005">
        <v>0</v>
      </c>
      <c r="F2005">
        <v>0</v>
      </c>
      <c r="G2005">
        <v>1.2389300000000001E-3</v>
      </c>
      <c r="H2005">
        <v>0.995116</v>
      </c>
      <c r="I2005">
        <v>-296487168</v>
      </c>
    </row>
    <row r="2006" spans="1:25" x14ac:dyDescent="0.25">
      <c r="A2006" t="s">
        <v>182</v>
      </c>
      <c r="B2006">
        <v>42401.8</v>
      </c>
      <c r="C2006">
        <v>42399.3</v>
      </c>
      <c r="D2006">
        <v>0</v>
      </c>
      <c r="E2006">
        <v>0</v>
      </c>
      <c r="F2006">
        <v>0</v>
      </c>
      <c r="G2006">
        <v>1.24222E-3</v>
      </c>
      <c r="H2006">
        <v>0.99511400000000005</v>
      </c>
      <c r="I2006">
        <v>-296487168</v>
      </c>
    </row>
    <row r="2007" spans="1:25" x14ac:dyDescent="0.25">
      <c r="A2007" t="s">
        <v>182</v>
      </c>
      <c r="B2007">
        <v>41324.199999999997</v>
      </c>
      <c r="C2007">
        <v>41322.199999999997</v>
      </c>
      <c r="D2007">
        <v>0</v>
      </c>
      <c r="E2007">
        <v>0</v>
      </c>
      <c r="F2007">
        <v>0</v>
      </c>
      <c r="G2007">
        <v>1.2523499999999999E-3</v>
      </c>
      <c r="H2007">
        <v>0.99511400000000005</v>
      </c>
      <c r="I2007">
        <v>-296487168</v>
      </c>
    </row>
    <row r="2008" spans="1:25" x14ac:dyDescent="0.25">
      <c r="A2008" t="s">
        <v>182</v>
      </c>
      <c r="B2008">
        <v>42008</v>
      </c>
      <c r="C2008">
        <v>42005</v>
      </c>
      <c r="D2008">
        <v>0</v>
      </c>
      <c r="E2008">
        <v>0</v>
      </c>
      <c r="F2008">
        <v>0</v>
      </c>
      <c r="G2008">
        <v>1.2503E-3</v>
      </c>
      <c r="H2008">
        <v>0.99511400000000005</v>
      </c>
      <c r="I2008">
        <v>-296487168</v>
      </c>
    </row>
    <row r="2009" spans="1:25" x14ac:dyDescent="0.25">
      <c r="A2009" t="s">
        <v>182</v>
      </c>
      <c r="B2009">
        <v>42451.9</v>
      </c>
      <c r="C2009">
        <v>42449.9</v>
      </c>
      <c r="D2009">
        <v>0</v>
      </c>
      <c r="E2009">
        <v>0</v>
      </c>
      <c r="F2009">
        <v>0</v>
      </c>
      <c r="G2009">
        <v>1.24029E-3</v>
      </c>
      <c r="H2009">
        <v>0.99511400000000005</v>
      </c>
      <c r="I2009">
        <v>-296487168</v>
      </c>
    </row>
    <row r="2010" spans="1:25" x14ac:dyDescent="0.25">
      <c r="A2010" t="s">
        <v>182</v>
      </c>
      <c r="B2010">
        <v>42043.4</v>
      </c>
      <c r="C2010">
        <v>42040.9</v>
      </c>
      <c r="D2010">
        <v>0</v>
      </c>
      <c r="E2010">
        <v>0</v>
      </c>
      <c r="F2010">
        <v>0</v>
      </c>
      <c r="G2010">
        <v>1.2503200000000001E-3</v>
      </c>
      <c r="H2010">
        <v>0.99511499999999997</v>
      </c>
      <c r="I2010">
        <v>-296487168</v>
      </c>
    </row>
    <row r="2011" spans="1:25" x14ac:dyDescent="0.25">
      <c r="A2011" t="s">
        <v>182</v>
      </c>
      <c r="B2011">
        <v>41588.699999999997</v>
      </c>
      <c r="C2011">
        <v>41586.199999999997</v>
      </c>
      <c r="D2011">
        <v>0</v>
      </c>
      <c r="E2011">
        <v>0</v>
      </c>
      <c r="F2011">
        <v>0</v>
      </c>
      <c r="G2011">
        <v>1.2523499999999999E-3</v>
      </c>
      <c r="H2011">
        <v>0.99511400000000005</v>
      </c>
      <c r="I2011">
        <v>-296487168</v>
      </c>
    </row>
    <row r="2012" spans="1:25" x14ac:dyDescent="0.25">
      <c r="A2012" t="s">
        <v>182</v>
      </c>
      <c r="B2012">
        <v>42515.199999999997</v>
      </c>
      <c r="C2012">
        <v>42512.7</v>
      </c>
      <c r="D2012">
        <v>0</v>
      </c>
      <c r="E2012">
        <v>0</v>
      </c>
      <c r="F2012">
        <v>0</v>
      </c>
      <c r="G2012">
        <v>1.24029E-3</v>
      </c>
      <c r="H2012">
        <v>0.995116</v>
      </c>
      <c r="I2012">
        <v>-296487168</v>
      </c>
    </row>
    <row r="2013" spans="1:25" x14ac:dyDescent="0.25">
      <c r="A2013" t="s">
        <v>182</v>
      </c>
      <c r="B2013">
        <v>41766.400000000001</v>
      </c>
      <c r="C2013">
        <v>41764.1</v>
      </c>
      <c r="D2013">
        <v>0</v>
      </c>
      <c r="E2013">
        <v>0</v>
      </c>
      <c r="F2013">
        <v>0</v>
      </c>
      <c r="G2013">
        <v>1.3173600000000001E-3</v>
      </c>
      <c r="H2013">
        <v>0.99511400000000005</v>
      </c>
      <c r="I2013">
        <v>-296487168</v>
      </c>
    </row>
    <row r="2014" spans="1:25" x14ac:dyDescent="0.25">
      <c r="A2014" t="s">
        <v>182</v>
      </c>
      <c r="B2014">
        <v>41617.699999999997</v>
      </c>
      <c r="C2014">
        <v>41615.199999999997</v>
      </c>
      <c r="D2014">
        <v>0</v>
      </c>
      <c r="E2014">
        <v>0</v>
      </c>
      <c r="F2014">
        <v>0</v>
      </c>
      <c r="G2014">
        <v>1.2523499999999999E-3</v>
      </c>
      <c r="H2014">
        <v>0.99511400000000005</v>
      </c>
      <c r="I2014">
        <v>-296487168</v>
      </c>
    </row>
    <row r="2015" spans="1:25" x14ac:dyDescent="0.25">
      <c r="A2015" t="s">
        <v>182</v>
      </c>
      <c r="B2015">
        <v>41854.1</v>
      </c>
      <c r="C2015">
        <v>41851.699999999997</v>
      </c>
      <c r="D2015">
        <v>0</v>
      </c>
      <c r="E2015">
        <v>0</v>
      </c>
      <c r="F2015">
        <v>0</v>
      </c>
      <c r="G2015">
        <v>1.2523499999999999E-3</v>
      </c>
      <c r="H2015">
        <v>0.99511400000000005</v>
      </c>
      <c r="I2015">
        <v>-296487168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182</v>
      </c>
      <c r="B2016">
        <v>42300</v>
      </c>
      <c r="C2016">
        <v>42298</v>
      </c>
      <c r="D2016">
        <v>0</v>
      </c>
      <c r="E2016">
        <v>0</v>
      </c>
      <c r="F2016">
        <v>0</v>
      </c>
      <c r="G2016">
        <v>1.2523499999999999E-3</v>
      </c>
      <c r="H2016">
        <v>0.99511400000000005</v>
      </c>
      <c r="I2016">
        <v>-296487168</v>
      </c>
      <c r="R2016">
        <f>AVERAGE(B1967:B2016)</f>
        <v>41990.155999999995</v>
      </c>
      <c r="S2016">
        <f>AVERAGE(C1967:C2016)</f>
        <v>41987.94</v>
      </c>
      <c r="U2016">
        <f>_xlfn.VAR.P(B1967:B2016)</f>
        <v>283533.74486400018</v>
      </c>
      <c r="V2016">
        <f>_xlfn.VAR.P(C1967:C2016)</f>
        <v>283597.10160000046</v>
      </c>
      <c r="X2016">
        <f>1.96*SQRT(U2016)/50</f>
        <v>20.873171625505723</v>
      </c>
      <c r="Y2016">
        <f>1.96*SQRT(V2016)/50</f>
        <v>20.875503591593301</v>
      </c>
    </row>
    <row r="2017" spans="1:22" x14ac:dyDescent="0.25">
      <c r="A2017" t="s">
        <v>183</v>
      </c>
      <c r="B2017">
        <v>2099868.1952999998</v>
      </c>
      <c r="C2017" t="s">
        <v>37</v>
      </c>
      <c r="U2017" t="s">
        <v>83</v>
      </c>
    </row>
    <row r="2018" spans="1:22" x14ac:dyDescent="0.25">
      <c r="A2018" t="s">
        <v>184</v>
      </c>
      <c r="B2018">
        <v>2226.9299999999998</v>
      </c>
      <c r="C2018">
        <v>2224.17</v>
      </c>
      <c r="D2018">
        <v>0</v>
      </c>
      <c r="E2018">
        <v>0</v>
      </c>
      <c r="F2018">
        <v>0</v>
      </c>
      <c r="G2018">
        <v>1.2398999999999999E-3</v>
      </c>
      <c r="H2018">
        <v>0.995116</v>
      </c>
      <c r="I2018">
        <v>-296487168</v>
      </c>
      <c r="U2018">
        <f>_xlfn.STDEV.P(B1967:B2016)</f>
        <v>532.47886799759499</v>
      </c>
      <c r="V2018">
        <f>_xlfn.STDEV.P(C1967:C2016)</f>
        <v>532.5383569284005</v>
      </c>
    </row>
    <row r="2019" spans="1:22" x14ac:dyDescent="0.25">
      <c r="A2019" t="s">
        <v>184</v>
      </c>
      <c r="B2019">
        <v>2247.44</v>
      </c>
      <c r="C2019">
        <v>2245.41</v>
      </c>
      <c r="D2019">
        <v>0</v>
      </c>
      <c r="E2019">
        <v>0</v>
      </c>
      <c r="F2019">
        <v>0</v>
      </c>
      <c r="G2019">
        <v>1.2398999999999999E-3</v>
      </c>
      <c r="H2019">
        <v>0.99511400000000005</v>
      </c>
      <c r="I2019">
        <v>-296487168</v>
      </c>
    </row>
    <row r="2020" spans="1:22" x14ac:dyDescent="0.25">
      <c r="A2020" t="s">
        <v>184</v>
      </c>
      <c r="B2020">
        <v>2235.25</v>
      </c>
      <c r="C2020">
        <v>2232.94</v>
      </c>
      <c r="D2020">
        <v>0</v>
      </c>
      <c r="E2020">
        <v>0</v>
      </c>
      <c r="F2020">
        <v>0</v>
      </c>
      <c r="G2020">
        <v>1.2367299999999999E-3</v>
      </c>
      <c r="H2020">
        <v>0.995116</v>
      </c>
      <c r="I2020">
        <v>-296487168</v>
      </c>
    </row>
    <row r="2021" spans="1:22" x14ac:dyDescent="0.25">
      <c r="A2021" t="s">
        <v>184</v>
      </c>
      <c r="B2021">
        <v>2255.19</v>
      </c>
      <c r="C2021">
        <v>2252.4299999999998</v>
      </c>
      <c r="D2021">
        <v>0</v>
      </c>
      <c r="E2021">
        <v>0</v>
      </c>
      <c r="F2021">
        <v>0</v>
      </c>
      <c r="G2021">
        <v>1.2398999999999999E-3</v>
      </c>
      <c r="H2021">
        <v>0.995116</v>
      </c>
      <c r="I2021">
        <v>-296487168</v>
      </c>
    </row>
    <row r="2022" spans="1:22" x14ac:dyDescent="0.25">
      <c r="A2022" t="s">
        <v>184</v>
      </c>
      <c r="B2022">
        <v>2227.63</v>
      </c>
      <c r="C2022">
        <v>2225.9299999999998</v>
      </c>
      <c r="D2022">
        <v>0</v>
      </c>
      <c r="E2022">
        <v>0</v>
      </c>
      <c r="F2022">
        <v>0</v>
      </c>
      <c r="G2022">
        <v>1.2398999999999999E-3</v>
      </c>
      <c r="H2022">
        <v>0.995116</v>
      </c>
      <c r="I2022">
        <v>-296487168</v>
      </c>
    </row>
    <row r="2023" spans="1:22" x14ac:dyDescent="0.25">
      <c r="A2023" t="s">
        <v>184</v>
      </c>
      <c r="B2023">
        <v>2222.9899999999998</v>
      </c>
      <c r="C2023">
        <v>2220.7399999999998</v>
      </c>
      <c r="D2023">
        <v>0</v>
      </c>
      <c r="E2023">
        <v>0</v>
      </c>
      <c r="F2023">
        <v>0</v>
      </c>
      <c r="G2023">
        <v>1.2367299999999999E-3</v>
      </c>
      <c r="H2023">
        <v>0.995116</v>
      </c>
      <c r="I2023">
        <v>-296487168</v>
      </c>
    </row>
    <row r="2024" spans="1:22" x14ac:dyDescent="0.25">
      <c r="A2024" t="s">
        <v>184</v>
      </c>
      <c r="B2024">
        <v>2253.39</v>
      </c>
      <c r="C2024">
        <v>2250.79</v>
      </c>
      <c r="D2024">
        <v>0</v>
      </c>
      <c r="E2024">
        <v>0</v>
      </c>
      <c r="F2024">
        <v>0</v>
      </c>
      <c r="G2024">
        <v>1.23431E-3</v>
      </c>
      <c r="H2024">
        <v>0.995116</v>
      </c>
      <c r="I2024">
        <v>-296487168</v>
      </c>
    </row>
    <row r="2025" spans="1:22" x14ac:dyDescent="0.25">
      <c r="A2025" t="s">
        <v>184</v>
      </c>
      <c r="B2025">
        <v>2204.9499999999998</v>
      </c>
      <c r="C2025">
        <v>2203.21</v>
      </c>
      <c r="D2025">
        <v>0</v>
      </c>
      <c r="E2025">
        <v>0</v>
      </c>
      <c r="F2025">
        <v>0</v>
      </c>
      <c r="G2025">
        <v>1.2398999999999999E-3</v>
      </c>
      <c r="H2025">
        <v>0.99511400000000005</v>
      </c>
      <c r="I2025">
        <v>-296487168</v>
      </c>
    </row>
    <row r="2026" spans="1:22" x14ac:dyDescent="0.25">
      <c r="A2026" t="s">
        <v>184</v>
      </c>
      <c r="B2026">
        <v>2206.4899999999998</v>
      </c>
      <c r="C2026">
        <v>2204.67</v>
      </c>
      <c r="D2026">
        <v>0</v>
      </c>
      <c r="E2026">
        <v>0</v>
      </c>
      <c r="F2026">
        <v>0</v>
      </c>
      <c r="G2026">
        <v>1.2398999999999999E-3</v>
      </c>
      <c r="H2026">
        <v>0.995116</v>
      </c>
      <c r="I2026">
        <v>-296487168</v>
      </c>
    </row>
    <row r="2027" spans="1:22" x14ac:dyDescent="0.25">
      <c r="A2027" t="s">
        <v>184</v>
      </c>
      <c r="B2027">
        <v>2221.15</v>
      </c>
      <c r="C2027">
        <v>2218.8000000000002</v>
      </c>
      <c r="D2027">
        <v>0</v>
      </c>
      <c r="E2027">
        <v>0</v>
      </c>
      <c r="F2027">
        <v>0</v>
      </c>
      <c r="G2027">
        <v>1.23431E-3</v>
      </c>
      <c r="H2027">
        <v>0.995116</v>
      </c>
      <c r="I2027">
        <v>-296487168</v>
      </c>
    </row>
    <row r="2028" spans="1:22" x14ac:dyDescent="0.25">
      <c r="A2028" t="s">
        <v>184</v>
      </c>
      <c r="B2028">
        <v>2224.89</v>
      </c>
      <c r="C2028">
        <v>2222.41</v>
      </c>
      <c r="D2028">
        <v>0</v>
      </c>
      <c r="E2028">
        <v>0</v>
      </c>
      <c r="F2028">
        <v>0</v>
      </c>
      <c r="G2028">
        <v>1.2367299999999999E-3</v>
      </c>
      <c r="H2028">
        <v>0.995116</v>
      </c>
      <c r="I2028">
        <v>-296487168</v>
      </c>
    </row>
    <row r="2029" spans="1:22" x14ac:dyDescent="0.25">
      <c r="A2029" t="s">
        <v>184</v>
      </c>
      <c r="B2029">
        <v>2273.35</v>
      </c>
      <c r="C2029">
        <v>2271.31</v>
      </c>
      <c r="D2029">
        <v>0</v>
      </c>
      <c r="E2029">
        <v>0</v>
      </c>
      <c r="F2029">
        <v>0</v>
      </c>
      <c r="G2029">
        <v>1.2367299999999999E-3</v>
      </c>
      <c r="H2029">
        <v>0.995116</v>
      </c>
      <c r="I2029">
        <v>-296487168</v>
      </c>
    </row>
    <row r="2030" spans="1:22" x14ac:dyDescent="0.25">
      <c r="A2030" t="s">
        <v>184</v>
      </c>
      <c r="B2030">
        <v>2234.33</v>
      </c>
      <c r="C2030">
        <v>2232.69</v>
      </c>
      <c r="D2030">
        <v>0</v>
      </c>
      <c r="E2030">
        <v>0</v>
      </c>
      <c r="F2030">
        <v>0</v>
      </c>
      <c r="G2030">
        <v>1.2398999999999999E-3</v>
      </c>
      <c r="H2030">
        <v>0.99511400000000005</v>
      </c>
      <c r="I2030">
        <v>-296487168</v>
      </c>
    </row>
    <row r="2031" spans="1:22" x14ac:dyDescent="0.25">
      <c r="A2031" t="s">
        <v>184</v>
      </c>
      <c r="B2031">
        <v>2229.84</v>
      </c>
      <c r="C2031">
        <v>2227.81</v>
      </c>
      <c r="D2031">
        <v>0</v>
      </c>
      <c r="E2031">
        <v>0</v>
      </c>
      <c r="F2031">
        <v>0</v>
      </c>
      <c r="G2031">
        <v>1.2398999999999999E-3</v>
      </c>
      <c r="H2031">
        <v>0.99511400000000005</v>
      </c>
      <c r="I2031">
        <v>-296487168</v>
      </c>
    </row>
    <row r="2032" spans="1:22" x14ac:dyDescent="0.25">
      <c r="A2032" t="s">
        <v>184</v>
      </c>
      <c r="B2032">
        <v>2182.25</v>
      </c>
      <c r="C2032">
        <v>2180.09</v>
      </c>
      <c r="D2032">
        <v>0</v>
      </c>
      <c r="E2032">
        <v>0</v>
      </c>
      <c r="F2032">
        <v>0</v>
      </c>
      <c r="G2032">
        <v>1.2427499999999999E-3</v>
      </c>
      <c r="H2032">
        <v>0.995116</v>
      </c>
      <c r="I2032">
        <v>-296487168</v>
      </c>
    </row>
    <row r="2033" spans="1:9" x14ac:dyDescent="0.25">
      <c r="A2033" t="s">
        <v>184</v>
      </c>
      <c r="B2033">
        <v>2198.12</v>
      </c>
      <c r="C2033">
        <v>2195.5</v>
      </c>
      <c r="D2033">
        <v>0</v>
      </c>
      <c r="E2033">
        <v>0</v>
      </c>
      <c r="F2033">
        <v>0</v>
      </c>
      <c r="G2033">
        <v>1.2398999999999999E-3</v>
      </c>
      <c r="H2033">
        <v>0.995116</v>
      </c>
      <c r="I2033">
        <v>-296487168</v>
      </c>
    </row>
    <row r="2034" spans="1:9" x14ac:dyDescent="0.25">
      <c r="A2034" t="s">
        <v>184</v>
      </c>
      <c r="B2034">
        <v>2225.6</v>
      </c>
      <c r="C2034">
        <v>2223.79</v>
      </c>
      <c r="D2034">
        <v>0</v>
      </c>
      <c r="E2034">
        <v>0</v>
      </c>
      <c r="F2034">
        <v>0</v>
      </c>
      <c r="G2034">
        <v>1.2367299999999999E-3</v>
      </c>
      <c r="H2034">
        <v>0.995116</v>
      </c>
      <c r="I2034">
        <v>-296487168</v>
      </c>
    </row>
    <row r="2035" spans="1:9" x14ac:dyDescent="0.25">
      <c r="A2035" t="s">
        <v>184</v>
      </c>
      <c r="B2035">
        <v>2219.0100000000002</v>
      </c>
      <c r="C2035">
        <v>2217.02</v>
      </c>
      <c r="D2035">
        <v>0</v>
      </c>
      <c r="E2035">
        <v>0</v>
      </c>
      <c r="F2035">
        <v>0</v>
      </c>
      <c r="G2035">
        <v>1.2398999999999999E-3</v>
      </c>
      <c r="H2035">
        <v>0.995116</v>
      </c>
      <c r="I2035">
        <v>-296487168</v>
      </c>
    </row>
    <row r="2036" spans="1:9" x14ac:dyDescent="0.25">
      <c r="A2036" t="s">
        <v>184</v>
      </c>
      <c r="B2036">
        <v>2263.1799999999998</v>
      </c>
      <c r="C2036">
        <v>2260.77</v>
      </c>
      <c r="D2036">
        <v>0</v>
      </c>
      <c r="E2036">
        <v>0</v>
      </c>
      <c r="F2036">
        <v>0</v>
      </c>
      <c r="G2036">
        <v>1.2398999999999999E-3</v>
      </c>
      <c r="H2036">
        <v>0.99511400000000005</v>
      </c>
      <c r="I2036">
        <v>-296487168</v>
      </c>
    </row>
    <row r="2037" spans="1:9" x14ac:dyDescent="0.25">
      <c r="A2037" t="s">
        <v>184</v>
      </c>
      <c r="B2037">
        <v>2242.02</v>
      </c>
      <c r="C2037">
        <v>2240.21</v>
      </c>
      <c r="D2037">
        <v>0</v>
      </c>
      <c r="E2037">
        <v>0</v>
      </c>
      <c r="F2037">
        <v>0</v>
      </c>
      <c r="G2037">
        <v>1.2398999999999999E-3</v>
      </c>
      <c r="H2037">
        <v>0.995116</v>
      </c>
      <c r="I2037">
        <v>-296487168</v>
      </c>
    </row>
    <row r="2038" spans="1:9" x14ac:dyDescent="0.25">
      <c r="A2038" t="s">
        <v>184</v>
      </c>
      <c r="B2038">
        <v>2218.9299999999998</v>
      </c>
      <c r="C2038">
        <v>2215.9899999999998</v>
      </c>
      <c r="D2038">
        <v>0</v>
      </c>
      <c r="E2038">
        <v>0</v>
      </c>
      <c r="F2038">
        <v>0</v>
      </c>
      <c r="G2038">
        <v>1.2367299999999999E-3</v>
      </c>
      <c r="H2038">
        <v>0.995116</v>
      </c>
      <c r="I2038">
        <v>-296487168</v>
      </c>
    </row>
    <row r="2039" spans="1:9" x14ac:dyDescent="0.25">
      <c r="A2039" t="s">
        <v>184</v>
      </c>
      <c r="B2039">
        <v>2180.48</v>
      </c>
      <c r="C2039">
        <v>2177.85</v>
      </c>
      <c r="D2039">
        <v>0</v>
      </c>
      <c r="E2039">
        <v>0</v>
      </c>
      <c r="F2039">
        <v>0</v>
      </c>
      <c r="G2039">
        <v>1.2398999999999999E-3</v>
      </c>
      <c r="H2039">
        <v>0.995116</v>
      </c>
      <c r="I2039">
        <v>-296487168</v>
      </c>
    </row>
    <row r="2040" spans="1:9" x14ac:dyDescent="0.25">
      <c r="A2040" t="s">
        <v>184</v>
      </c>
      <c r="B2040">
        <v>2162.54</v>
      </c>
      <c r="C2040">
        <v>2159.59</v>
      </c>
      <c r="D2040">
        <v>0</v>
      </c>
      <c r="E2040">
        <v>0</v>
      </c>
      <c r="F2040">
        <v>0</v>
      </c>
      <c r="G2040">
        <v>1.2398999999999999E-3</v>
      </c>
      <c r="H2040">
        <v>0.99511400000000005</v>
      </c>
      <c r="I2040">
        <v>-296487168</v>
      </c>
    </row>
    <row r="2041" spans="1:9" x14ac:dyDescent="0.25">
      <c r="A2041" t="s">
        <v>184</v>
      </c>
      <c r="B2041">
        <v>2170.0700000000002</v>
      </c>
      <c r="C2041">
        <v>2168.25</v>
      </c>
      <c r="D2041">
        <v>0</v>
      </c>
      <c r="E2041">
        <v>0</v>
      </c>
      <c r="F2041">
        <v>0</v>
      </c>
      <c r="G2041">
        <v>1.2398999999999999E-3</v>
      </c>
      <c r="H2041">
        <v>0.995116</v>
      </c>
      <c r="I2041">
        <v>-296487168</v>
      </c>
    </row>
    <row r="2042" spans="1:9" x14ac:dyDescent="0.25">
      <c r="A2042" t="s">
        <v>184</v>
      </c>
      <c r="B2042">
        <v>2186.41</v>
      </c>
      <c r="C2042">
        <v>2183.73</v>
      </c>
      <c r="D2042">
        <v>0</v>
      </c>
      <c r="E2042">
        <v>0</v>
      </c>
      <c r="F2042">
        <v>0</v>
      </c>
      <c r="G2042">
        <v>1.2367299999999999E-3</v>
      </c>
      <c r="H2042">
        <v>0.995116</v>
      </c>
      <c r="I2042">
        <v>-296487168</v>
      </c>
    </row>
    <row r="2043" spans="1:9" x14ac:dyDescent="0.25">
      <c r="A2043" t="s">
        <v>184</v>
      </c>
      <c r="B2043">
        <v>2174.04</v>
      </c>
      <c r="C2043">
        <v>2171.88</v>
      </c>
      <c r="D2043">
        <v>0</v>
      </c>
      <c r="E2043">
        <v>0</v>
      </c>
      <c r="F2043">
        <v>0</v>
      </c>
      <c r="G2043">
        <v>1.2398999999999999E-3</v>
      </c>
      <c r="H2043">
        <v>0.99511400000000005</v>
      </c>
      <c r="I2043">
        <v>-296487168</v>
      </c>
    </row>
    <row r="2044" spans="1:9" x14ac:dyDescent="0.25">
      <c r="A2044" t="s">
        <v>184</v>
      </c>
      <c r="B2044">
        <v>2180.2199999999998</v>
      </c>
      <c r="C2044">
        <v>2178.04</v>
      </c>
      <c r="D2044">
        <v>0</v>
      </c>
      <c r="E2044">
        <v>0</v>
      </c>
      <c r="F2044">
        <v>0</v>
      </c>
      <c r="G2044">
        <v>1.2398999999999999E-3</v>
      </c>
      <c r="H2044">
        <v>0.995116</v>
      </c>
      <c r="I2044">
        <v>-296487168</v>
      </c>
    </row>
    <row r="2045" spans="1:9" x14ac:dyDescent="0.25">
      <c r="A2045" t="s">
        <v>184</v>
      </c>
      <c r="B2045">
        <v>2176.63</v>
      </c>
      <c r="C2045">
        <v>2174.3200000000002</v>
      </c>
      <c r="D2045">
        <v>0</v>
      </c>
      <c r="E2045">
        <v>0</v>
      </c>
      <c r="F2045">
        <v>0</v>
      </c>
      <c r="G2045">
        <v>1.23431E-3</v>
      </c>
      <c r="H2045">
        <v>0.995116</v>
      </c>
      <c r="I2045">
        <v>-296487168</v>
      </c>
    </row>
    <row r="2046" spans="1:9" x14ac:dyDescent="0.25">
      <c r="A2046" t="s">
        <v>184</v>
      </c>
      <c r="B2046">
        <v>2207.0700000000002</v>
      </c>
      <c r="C2046">
        <v>2205.29</v>
      </c>
      <c r="D2046">
        <v>0</v>
      </c>
      <c r="E2046">
        <v>0</v>
      </c>
      <c r="F2046">
        <v>0</v>
      </c>
      <c r="G2046">
        <v>1.2367299999999999E-3</v>
      </c>
      <c r="H2046">
        <v>0.995116</v>
      </c>
      <c r="I2046">
        <v>-296487168</v>
      </c>
    </row>
    <row r="2047" spans="1:9" x14ac:dyDescent="0.25">
      <c r="A2047" t="s">
        <v>184</v>
      </c>
      <c r="B2047">
        <v>2193.46</v>
      </c>
      <c r="C2047">
        <v>2191.54</v>
      </c>
      <c r="D2047">
        <v>0</v>
      </c>
      <c r="E2047">
        <v>0</v>
      </c>
      <c r="F2047">
        <v>0</v>
      </c>
      <c r="G2047">
        <v>1.2367299999999999E-3</v>
      </c>
      <c r="H2047">
        <v>0.995116</v>
      </c>
      <c r="I2047">
        <v>-296487168</v>
      </c>
    </row>
    <row r="2048" spans="1:9" x14ac:dyDescent="0.25">
      <c r="A2048" t="s">
        <v>184</v>
      </c>
      <c r="B2048">
        <v>2209.23</v>
      </c>
      <c r="C2048">
        <v>2207.4299999999998</v>
      </c>
      <c r="D2048">
        <v>0</v>
      </c>
      <c r="E2048">
        <v>0</v>
      </c>
      <c r="F2048">
        <v>0</v>
      </c>
      <c r="G2048">
        <v>1.2398999999999999E-3</v>
      </c>
      <c r="H2048">
        <v>0.995116</v>
      </c>
      <c r="I2048">
        <v>-296487168</v>
      </c>
    </row>
    <row r="2049" spans="1:9" x14ac:dyDescent="0.25">
      <c r="A2049" t="s">
        <v>184</v>
      </c>
      <c r="B2049">
        <v>2195.2399999999998</v>
      </c>
      <c r="C2049">
        <v>2193.29</v>
      </c>
      <c r="D2049">
        <v>0</v>
      </c>
      <c r="E2049">
        <v>0</v>
      </c>
      <c r="F2049">
        <v>0</v>
      </c>
      <c r="G2049">
        <v>1.23431E-3</v>
      </c>
      <c r="H2049">
        <v>0.99511400000000005</v>
      </c>
      <c r="I2049">
        <v>-296487168</v>
      </c>
    </row>
    <row r="2050" spans="1:9" x14ac:dyDescent="0.25">
      <c r="A2050" t="s">
        <v>184</v>
      </c>
      <c r="B2050">
        <v>2231.52</v>
      </c>
      <c r="C2050">
        <v>2229.61</v>
      </c>
      <c r="D2050">
        <v>0</v>
      </c>
      <c r="E2050">
        <v>0</v>
      </c>
      <c r="F2050">
        <v>0</v>
      </c>
      <c r="G2050">
        <v>1.2398999999999999E-3</v>
      </c>
      <c r="H2050">
        <v>0.995116</v>
      </c>
      <c r="I2050">
        <v>-296487168</v>
      </c>
    </row>
    <row r="2051" spans="1:9" x14ac:dyDescent="0.25">
      <c r="A2051" t="s">
        <v>184</v>
      </c>
      <c r="B2051">
        <v>2188.56</v>
      </c>
      <c r="C2051">
        <v>2185.67</v>
      </c>
      <c r="D2051">
        <v>0</v>
      </c>
      <c r="E2051">
        <v>0</v>
      </c>
      <c r="F2051">
        <v>0</v>
      </c>
      <c r="G2051">
        <v>1.2398999999999999E-3</v>
      </c>
      <c r="H2051">
        <v>0.99511400000000005</v>
      </c>
      <c r="I2051">
        <v>-296487168</v>
      </c>
    </row>
    <row r="2052" spans="1:9" x14ac:dyDescent="0.25">
      <c r="A2052" t="s">
        <v>184</v>
      </c>
      <c r="B2052">
        <v>2238.8000000000002</v>
      </c>
      <c r="C2052">
        <v>2236.85</v>
      </c>
      <c r="D2052">
        <v>0</v>
      </c>
      <c r="E2052">
        <v>0</v>
      </c>
      <c r="F2052">
        <v>0</v>
      </c>
      <c r="G2052">
        <v>1.2367299999999999E-3</v>
      </c>
      <c r="H2052">
        <v>0.995116</v>
      </c>
      <c r="I2052">
        <v>-296487168</v>
      </c>
    </row>
    <row r="2053" spans="1:9" x14ac:dyDescent="0.25">
      <c r="A2053" t="s">
        <v>184</v>
      </c>
      <c r="B2053">
        <v>2201.9299999999998</v>
      </c>
      <c r="C2053">
        <v>2199.84</v>
      </c>
      <c r="D2053">
        <v>0</v>
      </c>
      <c r="E2053">
        <v>0</v>
      </c>
      <c r="F2053">
        <v>0</v>
      </c>
      <c r="G2053">
        <v>1.2367299999999999E-3</v>
      </c>
      <c r="H2053">
        <v>0.995116</v>
      </c>
      <c r="I2053">
        <v>-296487168</v>
      </c>
    </row>
    <row r="2054" spans="1:9" x14ac:dyDescent="0.25">
      <c r="A2054" t="s">
        <v>184</v>
      </c>
      <c r="B2054">
        <v>2213.2600000000002</v>
      </c>
      <c r="C2054">
        <v>2211.23</v>
      </c>
      <c r="D2054">
        <v>0</v>
      </c>
      <c r="E2054">
        <v>0</v>
      </c>
      <c r="F2054">
        <v>0</v>
      </c>
      <c r="G2054">
        <v>1.2367299999999999E-3</v>
      </c>
      <c r="H2054">
        <v>0.995116</v>
      </c>
      <c r="I2054">
        <v>-296487168</v>
      </c>
    </row>
    <row r="2055" spans="1:9" x14ac:dyDescent="0.25">
      <c r="A2055" t="s">
        <v>184</v>
      </c>
      <c r="B2055">
        <v>2226.33</v>
      </c>
      <c r="C2055">
        <v>2224.0500000000002</v>
      </c>
      <c r="D2055">
        <v>0</v>
      </c>
      <c r="E2055">
        <v>0</v>
      </c>
      <c r="F2055">
        <v>0</v>
      </c>
      <c r="G2055">
        <v>1.2367299999999999E-3</v>
      </c>
      <c r="H2055">
        <v>0.995116</v>
      </c>
      <c r="I2055">
        <v>-296487168</v>
      </c>
    </row>
    <row r="2056" spans="1:9" x14ac:dyDescent="0.25">
      <c r="A2056" t="s">
        <v>184</v>
      </c>
      <c r="B2056">
        <v>2180.9499999999998</v>
      </c>
      <c r="C2056">
        <v>2178.63</v>
      </c>
      <c r="D2056">
        <v>0</v>
      </c>
      <c r="E2056">
        <v>0</v>
      </c>
      <c r="F2056">
        <v>0</v>
      </c>
      <c r="G2056">
        <v>1.2398999999999999E-3</v>
      </c>
      <c r="H2056">
        <v>0.995116</v>
      </c>
      <c r="I2056">
        <v>-296487168</v>
      </c>
    </row>
    <row r="2057" spans="1:9" x14ac:dyDescent="0.25">
      <c r="A2057" t="s">
        <v>184</v>
      </c>
      <c r="B2057">
        <v>2182.98</v>
      </c>
      <c r="C2057">
        <v>2179.65</v>
      </c>
      <c r="D2057">
        <v>0</v>
      </c>
      <c r="E2057">
        <v>0</v>
      </c>
      <c r="F2057">
        <v>0</v>
      </c>
      <c r="G2057">
        <v>1.2427499999999999E-3</v>
      </c>
      <c r="H2057">
        <v>0.995116</v>
      </c>
      <c r="I2057">
        <v>-296487168</v>
      </c>
    </row>
    <row r="2058" spans="1:9" x14ac:dyDescent="0.25">
      <c r="A2058" t="s">
        <v>184</v>
      </c>
      <c r="B2058">
        <v>2261.87</v>
      </c>
      <c r="C2058">
        <v>2259.69</v>
      </c>
      <c r="D2058">
        <v>0</v>
      </c>
      <c r="E2058">
        <v>0</v>
      </c>
      <c r="F2058">
        <v>0</v>
      </c>
      <c r="G2058">
        <v>1.2398999999999999E-3</v>
      </c>
      <c r="H2058">
        <v>0.99511400000000005</v>
      </c>
      <c r="I2058">
        <v>-296487168</v>
      </c>
    </row>
    <row r="2059" spans="1:9" x14ac:dyDescent="0.25">
      <c r="A2059" t="s">
        <v>184</v>
      </c>
      <c r="B2059">
        <v>2271.7600000000002</v>
      </c>
      <c r="C2059">
        <v>2269.79</v>
      </c>
      <c r="D2059">
        <v>0</v>
      </c>
      <c r="E2059">
        <v>0</v>
      </c>
      <c r="F2059">
        <v>0</v>
      </c>
      <c r="G2059">
        <v>1.2398999999999999E-3</v>
      </c>
      <c r="H2059">
        <v>0.99511400000000005</v>
      </c>
      <c r="I2059">
        <v>-296487168</v>
      </c>
    </row>
    <row r="2060" spans="1:9" x14ac:dyDescent="0.25">
      <c r="A2060" t="s">
        <v>184</v>
      </c>
      <c r="B2060">
        <v>2217.92</v>
      </c>
      <c r="C2060">
        <v>2216.14</v>
      </c>
      <c r="D2060">
        <v>0</v>
      </c>
      <c r="E2060">
        <v>0</v>
      </c>
      <c r="F2060">
        <v>0</v>
      </c>
      <c r="G2060">
        <v>1.2367299999999999E-3</v>
      </c>
      <c r="H2060">
        <v>0.995116</v>
      </c>
      <c r="I2060">
        <v>-296487168</v>
      </c>
    </row>
    <row r="2061" spans="1:9" x14ac:dyDescent="0.25">
      <c r="A2061" t="s">
        <v>184</v>
      </c>
      <c r="B2061">
        <v>2224.04</v>
      </c>
      <c r="C2061">
        <v>2222.1</v>
      </c>
      <c r="D2061">
        <v>0</v>
      </c>
      <c r="E2061">
        <v>0</v>
      </c>
      <c r="F2061">
        <v>0</v>
      </c>
      <c r="G2061">
        <v>1.2398999999999999E-3</v>
      </c>
      <c r="H2061">
        <v>0.995116</v>
      </c>
      <c r="I2061">
        <v>-296487168</v>
      </c>
    </row>
    <row r="2062" spans="1:9" x14ac:dyDescent="0.25">
      <c r="A2062" t="s">
        <v>184</v>
      </c>
      <c r="B2062">
        <v>2231.4499999999998</v>
      </c>
      <c r="C2062">
        <v>2228.9899999999998</v>
      </c>
      <c r="D2062">
        <v>0</v>
      </c>
      <c r="E2062">
        <v>0</v>
      </c>
      <c r="F2062">
        <v>0</v>
      </c>
      <c r="G2062">
        <v>1.2365200000000001E-3</v>
      </c>
      <c r="H2062">
        <v>0.995116</v>
      </c>
      <c r="I2062">
        <v>-296487168</v>
      </c>
    </row>
    <row r="2063" spans="1:9" x14ac:dyDescent="0.25">
      <c r="A2063" t="s">
        <v>184</v>
      </c>
      <c r="B2063">
        <v>2217.66</v>
      </c>
      <c r="C2063">
        <v>2215.59</v>
      </c>
      <c r="D2063">
        <v>0</v>
      </c>
      <c r="E2063">
        <v>0</v>
      </c>
      <c r="F2063">
        <v>0</v>
      </c>
      <c r="G2063">
        <v>1.2398999999999999E-3</v>
      </c>
      <c r="H2063">
        <v>0.995116</v>
      </c>
      <c r="I2063">
        <v>-296487168</v>
      </c>
    </row>
    <row r="2064" spans="1:9" x14ac:dyDescent="0.25">
      <c r="A2064" t="s">
        <v>184</v>
      </c>
      <c r="B2064">
        <v>2200.4499999999998</v>
      </c>
      <c r="C2064">
        <v>2198.3200000000002</v>
      </c>
      <c r="D2064">
        <v>0</v>
      </c>
      <c r="E2064">
        <v>0</v>
      </c>
      <c r="F2064">
        <v>0</v>
      </c>
      <c r="G2064">
        <v>1.2367299999999999E-3</v>
      </c>
      <c r="H2064">
        <v>0.995116</v>
      </c>
      <c r="I2064">
        <v>-296487168</v>
      </c>
    </row>
    <row r="2065" spans="1:25" x14ac:dyDescent="0.25">
      <c r="A2065" t="s">
        <v>184</v>
      </c>
      <c r="B2065">
        <v>2250.1</v>
      </c>
      <c r="C2065">
        <v>2247.48</v>
      </c>
      <c r="D2065">
        <v>0</v>
      </c>
      <c r="E2065">
        <v>0</v>
      </c>
      <c r="F2065">
        <v>0</v>
      </c>
      <c r="G2065">
        <v>1.2398999999999999E-3</v>
      </c>
      <c r="H2065">
        <v>0.995116</v>
      </c>
      <c r="I2065">
        <v>-296487168</v>
      </c>
    </row>
    <row r="2066" spans="1:25" x14ac:dyDescent="0.25">
      <c r="A2066" t="s">
        <v>184</v>
      </c>
      <c r="B2066">
        <v>2254</v>
      </c>
      <c r="C2066">
        <v>2251.75</v>
      </c>
      <c r="D2066">
        <v>0</v>
      </c>
      <c r="E2066">
        <v>0</v>
      </c>
      <c r="F2066">
        <v>0</v>
      </c>
      <c r="G2066">
        <v>1.2365200000000001E-3</v>
      </c>
      <c r="H2066">
        <v>0.995116</v>
      </c>
      <c r="I2066">
        <v>-296487168</v>
      </c>
    </row>
    <row r="2067" spans="1:25" x14ac:dyDescent="0.25">
      <c r="A2067" t="s">
        <v>184</v>
      </c>
      <c r="B2067">
        <v>2235.04</v>
      </c>
      <c r="C2067">
        <v>2232.71</v>
      </c>
      <c r="D2067">
        <v>0</v>
      </c>
      <c r="E2067">
        <v>0</v>
      </c>
      <c r="F2067">
        <v>0</v>
      </c>
      <c r="G2067">
        <v>1.2398999999999999E-3</v>
      </c>
      <c r="H2067">
        <v>0.995116</v>
      </c>
      <c r="I2067">
        <v>-296487168</v>
      </c>
    </row>
    <row r="2068" spans="1:25" x14ac:dyDescent="0.25">
      <c r="A2068" t="s">
        <v>184</v>
      </c>
      <c r="B2068">
        <v>2220.52</v>
      </c>
      <c r="C2068">
        <v>2217.9699999999998</v>
      </c>
      <c r="D2068">
        <v>0</v>
      </c>
      <c r="E2068">
        <v>0</v>
      </c>
      <c r="F2068">
        <v>0</v>
      </c>
      <c r="G2068">
        <v>1.2367299999999999E-3</v>
      </c>
      <c r="H2068">
        <v>0.995116</v>
      </c>
      <c r="I2068">
        <v>-296487168</v>
      </c>
    </row>
    <row r="2069" spans="1:25" x14ac:dyDescent="0.25">
      <c r="A2069" t="s">
        <v>184</v>
      </c>
      <c r="B2069">
        <v>2217.9699999999998</v>
      </c>
      <c r="C2069">
        <v>2215.83</v>
      </c>
      <c r="D2069">
        <v>0</v>
      </c>
      <c r="E2069">
        <v>0</v>
      </c>
      <c r="F2069">
        <v>0</v>
      </c>
      <c r="G2069">
        <v>1.2398999999999999E-3</v>
      </c>
      <c r="H2069">
        <v>0.99511400000000005</v>
      </c>
      <c r="I2069">
        <v>-296487168</v>
      </c>
    </row>
    <row r="2070" spans="1:25" x14ac:dyDescent="0.25">
      <c r="A2070" t="s">
        <v>184</v>
      </c>
      <c r="B2070">
        <v>2203.5100000000002</v>
      </c>
      <c r="C2070">
        <v>2201.14</v>
      </c>
      <c r="D2070">
        <v>0</v>
      </c>
      <c r="E2070">
        <v>0</v>
      </c>
      <c r="F2070">
        <v>0</v>
      </c>
      <c r="G2070">
        <v>1.2398999999999999E-3</v>
      </c>
      <c r="H2070">
        <v>0.995116</v>
      </c>
      <c r="I2070">
        <v>-296487168</v>
      </c>
    </row>
    <row r="2071" spans="1:25" x14ac:dyDescent="0.25">
      <c r="A2071" t="s">
        <v>184</v>
      </c>
      <c r="B2071">
        <v>2168.4699999999998</v>
      </c>
      <c r="C2071">
        <v>2166.46</v>
      </c>
      <c r="D2071">
        <v>0</v>
      </c>
      <c r="E2071">
        <v>0</v>
      </c>
      <c r="F2071">
        <v>0</v>
      </c>
      <c r="G2071">
        <v>1.2398999999999999E-3</v>
      </c>
      <c r="H2071">
        <v>0.99511400000000005</v>
      </c>
      <c r="I2071">
        <v>-296487168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184</v>
      </c>
      <c r="B2072">
        <v>2243.67</v>
      </c>
      <c r="C2072">
        <v>2241.5</v>
      </c>
      <c r="D2072">
        <v>0</v>
      </c>
      <c r="E2072">
        <v>0</v>
      </c>
      <c r="F2072">
        <v>0</v>
      </c>
      <c r="G2072">
        <v>1.2367299999999999E-3</v>
      </c>
      <c r="H2072">
        <v>0.99511400000000005</v>
      </c>
      <c r="I2072">
        <v>-296487168</v>
      </c>
      <c r="R2072">
        <f>AVERAGE(B2023:B2072)</f>
        <v>2214.7727999999993</v>
      </c>
      <c r="S2072">
        <f>AVERAGE(C2023:C2072)</f>
        <v>2212.5600000000004</v>
      </c>
      <c r="U2072">
        <f>_xlfn.VAR.P(B2023:B2072)</f>
        <v>776.43746416000056</v>
      </c>
      <c r="V2072">
        <f>_xlfn.VAR.P(C2023:C2072)</f>
        <v>780.23724399999833</v>
      </c>
      <c r="X2072">
        <f>1.96*SQRT(U2072)/50</f>
        <v>1.0922933969070872</v>
      </c>
      <c r="Y2072">
        <f>1.96*SQRT(V2072)/50</f>
        <v>1.0949629028511227</v>
      </c>
    </row>
    <row r="2073" spans="1:25" x14ac:dyDescent="0.25">
      <c r="A2073" t="s">
        <v>185</v>
      </c>
      <c r="B2073">
        <v>111126.92479999999</v>
      </c>
      <c r="C2073" t="s">
        <v>37</v>
      </c>
    </row>
    <row r="2074" spans="1:25" x14ac:dyDescent="0.25">
      <c r="A2074" t="s">
        <v>186</v>
      </c>
      <c r="B2074">
        <v>1004.68</v>
      </c>
      <c r="C2074">
        <v>1002.65</v>
      </c>
      <c r="D2074">
        <v>935.13699999999994</v>
      </c>
      <c r="E2074">
        <v>914.08500000000004</v>
      </c>
      <c r="F2074">
        <v>375.92099999999999</v>
      </c>
      <c r="G2074">
        <v>0</v>
      </c>
      <c r="H2074">
        <v>375.92099999999999</v>
      </c>
      <c r="I2074">
        <v>1</v>
      </c>
      <c r="J2074">
        <v>1</v>
      </c>
      <c r="K2074">
        <v>-3529609</v>
      </c>
    </row>
    <row r="2075" spans="1:25" x14ac:dyDescent="0.25">
      <c r="A2075" t="s">
        <v>186</v>
      </c>
      <c r="B2075">
        <v>987.721</v>
      </c>
      <c r="C2075">
        <v>985.904</v>
      </c>
      <c r="D2075">
        <v>920.66200000000003</v>
      </c>
      <c r="E2075">
        <v>899.63499999999999</v>
      </c>
      <c r="F2075">
        <v>368.358</v>
      </c>
      <c r="G2075">
        <v>0</v>
      </c>
      <c r="H2075">
        <v>368.358</v>
      </c>
      <c r="I2075">
        <v>1</v>
      </c>
      <c r="J2075">
        <v>1</v>
      </c>
      <c r="K2075">
        <v>-3529609</v>
      </c>
    </row>
    <row r="2076" spans="1:25" x14ac:dyDescent="0.25">
      <c r="A2076" t="s">
        <v>186</v>
      </c>
      <c r="B2076">
        <v>994.154</v>
      </c>
      <c r="C2076">
        <v>992.19200000000001</v>
      </c>
      <c r="D2076">
        <v>925.726</v>
      </c>
      <c r="E2076">
        <v>904.67700000000002</v>
      </c>
      <c r="F2076">
        <v>370.82</v>
      </c>
      <c r="G2076">
        <v>0</v>
      </c>
      <c r="H2076">
        <v>370.82</v>
      </c>
      <c r="I2076">
        <v>1</v>
      </c>
      <c r="J2076">
        <v>1</v>
      </c>
      <c r="K2076">
        <v>-3529609</v>
      </c>
    </row>
    <row r="2077" spans="1:25" x14ac:dyDescent="0.25">
      <c r="A2077" t="s">
        <v>186</v>
      </c>
      <c r="B2077">
        <v>1008.36</v>
      </c>
      <c r="C2077">
        <v>1006.48</v>
      </c>
      <c r="D2077">
        <v>933.20299999999997</v>
      </c>
      <c r="E2077">
        <v>912.13900000000001</v>
      </c>
      <c r="F2077">
        <v>374.38600000000002</v>
      </c>
      <c r="G2077">
        <v>0</v>
      </c>
      <c r="H2077">
        <v>374.38600000000002</v>
      </c>
      <c r="I2077">
        <v>1</v>
      </c>
      <c r="J2077">
        <v>1</v>
      </c>
      <c r="K2077">
        <v>-3529609</v>
      </c>
    </row>
    <row r="2078" spans="1:25" x14ac:dyDescent="0.25">
      <c r="A2078" t="s">
        <v>186</v>
      </c>
      <c r="B2078">
        <v>993.43299999999999</v>
      </c>
      <c r="C2078">
        <v>991.62</v>
      </c>
      <c r="D2078">
        <v>920.76</v>
      </c>
      <c r="E2078">
        <v>899.726</v>
      </c>
      <c r="F2078">
        <v>368.36900000000003</v>
      </c>
      <c r="G2078">
        <v>0</v>
      </c>
      <c r="H2078">
        <v>368.36900000000003</v>
      </c>
      <c r="I2078">
        <v>1</v>
      </c>
      <c r="J2078">
        <v>1</v>
      </c>
      <c r="K2078">
        <v>-3529609</v>
      </c>
    </row>
    <row r="2079" spans="1:25" x14ac:dyDescent="0.25">
      <c r="A2079" t="s">
        <v>186</v>
      </c>
      <c r="B2079">
        <v>1011.79</v>
      </c>
      <c r="C2079">
        <v>1009.92</v>
      </c>
      <c r="D2079">
        <v>934.97299999999996</v>
      </c>
      <c r="E2079">
        <v>913.91499999999996</v>
      </c>
      <c r="F2079">
        <v>374.00599999999997</v>
      </c>
      <c r="G2079">
        <v>0</v>
      </c>
      <c r="H2079">
        <v>374.00599999999997</v>
      </c>
      <c r="I2079">
        <v>1</v>
      </c>
      <c r="J2079">
        <v>1</v>
      </c>
      <c r="K2079">
        <v>-3529609</v>
      </c>
    </row>
    <row r="2080" spans="1:25" x14ac:dyDescent="0.25">
      <c r="A2080" t="s">
        <v>186</v>
      </c>
      <c r="B2080">
        <v>977.90300000000002</v>
      </c>
      <c r="C2080">
        <v>975.92600000000004</v>
      </c>
      <c r="D2080">
        <v>905.23299999999995</v>
      </c>
      <c r="E2080">
        <v>884.21500000000003</v>
      </c>
      <c r="F2080">
        <v>362.21</v>
      </c>
      <c r="G2080">
        <v>0</v>
      </c>
      <c r="H2080">
        <v>362.21</v>
      </c>
      <c r="I2080">
        <v>1</v>
      </c>
      <c r="J2080">
        <v>1</v>
      </c>
      <c r="K2080">
        <v>-3529609</v>
      </c>
    </row>
    <row r="2081" spans="1:11" x14ac:dyDescent="0.25">
      <c r="A2081" t="s">
        <v>186</v>
      </c>
      <c r="B2081">
        <v>980.76599999999996</v>
      </c>
      <c r="C2081">
        <v>978.87400000000002</v>
      </c>
      <c r="D2081">
        <v>910.10699999999997</v>
      </c>
      <c r="E2081">
        <v>889.07899999999995</v>
      </c>
      <c r="F2081">
        <v>363.36500000000001</v>
      </c>
      <c r="G2081">
        <v>0</v>
      </c>
      <c r="H2081">
        <v>363.36500000000001</v>
      </c>
      <c r="I2081">
        <v>1</v>
      </c>
      <c r="J2081">
        <v>1</v>
      </c>
      <c r="K2081">
        <v>-3529609</v>
      </c>
    </row>
    <row r="2082" spans="1:11" x14ac:dyDescent="0.25">
      <c r="A2082" t="s">
        <v>186</v>
      </c>
      <c r="B2082">
        <v>970.57899999999995</v>
      </c>
      <c r="C2082">
        <v>968.62599999999998</v>
      </c>
      <c r="D2082">
        <v>902.83299999999997</v>
      </c>
      <c r="E2082">
        <v>881.81799999999998</v>
      </c>
      <c r="F2082">
        <v>361.53300000000002</v>
      </c>
      <c r="G2082">
        <v>0</v>
      </c>
      <c r="H2082">
        <v>361.53300000000002</v>
      </c>
      <c r="I2082">
        <v>1</v>
      </c>
      <c r="J2082">
        <v>1</v>
      </c>
      <c r="K2082">
        <v>-3529609</v>
      </c>
    </row>
    <row r="2083" spans="1:11" x14ac:dyDescent="0.25">
      <c r="A2083" t="s">
        <v>186</v>
      </c>
      <c r="B2083">
        <v>983.54300000000001</v>
      </c>
      <c r="C2083">
        <v>981.74</v>
      </c>
      <c r="D2083">
        <v>902.50300000000004</v>
      </c>
      <c r="E2083">
        <v>881.48699999999997</v>
      </c>
      <c r="F2083">
        <v>362.02600000000001</v>
      </c>
      <c r="G2083">
        <v>0</v>
      </c>
      <c r="H2083">
        <v>362.02600000000001</v>
      </c>
      <c r="I2083">
        <v>1</v>
      </c>
      <c r="J2083">
        <v>1</v>
      </c>
      <c r="K2083">
        <v>-3529609</v>
      </c>
    </row>
    <row r="2084" spans="1:11" x14ac:dyDescent="0.25">
      <c r="A2084" t="s">
        <v>186</v>
      </c>
      <c r="B2084">
        <v>969.96600000000001</v>
      </c>
      <c r="C2084">
        <v>968.16300000000001</v>
      </c>
      <c r="D2084">
        <v>898.19200000000001</v>
      </c>
      <c r="E2084">
        <v>877.18200000000002</v>
      </c>
      <c r="F2084">
        <v>360.24799999999999</v>
      </c>
      <c r="G2084">
        <v>0</v>
      </c>
      <c r="H2084">
        <v>360.24799999999999</v>
      </c>
      <c r="I2084">
        <v>1</v>
      </c>
      <c r="J2084">
        <v>1</v>
      </c>
      <c r="K2084">
        <v>-3529609</v>
      </c>
    </row>
    <row r="2085" spans="1:11" x14ac:dyDescent="0.25">
      <c r="A2085" t="s">
        <v>186</v>
      </c>
      <c r="B2085">
        <v>969.41800000000001</v>
      </c>
      <c r="C2085">
        <v>967.57</v>
      </c>
      <c r="D2085">
        <v>898.68299999999999</v>
      </c>
      <c r="E2085">
        <v>877.67200000000003</v>
      </c>
      <c r="F2085">
        <v>360.37200000000001</v>
      </c>
      <c r="G2085">
        <v>0</v>
      </c>
      <c r="H2085">
        <v>360.37200000000001</v>
      </c>
      <c r="I2085">
        <v>1</v>
      </c>
      <c r="J2085">
        <v>1</v>
      </c>
      <c r="K2085">
        <v>-3529609</v>
      </c>
    </row>
    <row r="2086" spans="1:11" x14ac:dyDescent="0.25">
      <c r="A2086" t="s">
        <v>186</v>
      </c>
      <c r="B2086">
        <v>976.68299999999999</v>
      </c>
      <c r="C2086">
        <v>974.64099999999996</v>
      </c>
      <c r="D2086">
        <v>909.33799999999997</v>
      </c>
      <c r="E2086">
        <v>888.30899999999997</v>
      </c>
      <c r="F2086">
        <v>365.22699999999998</v>
      </c>
      <c r="G2086">
        <v>0</v>
      </c>
      <c r="H2086">
        <v>365.22699999999998</v>
      </c>
      <c r="I2086">
        <v>1</v>
      </c>
      <c r="J2086">
        <v>1</v>
      </c>
      <c r="K2086">
        <v>-3529609</v>
      </c>
    </row>
    <row r="2087" spans="1:11" x14ac:dyDescent="0.25">
      <c r="A2087" t="s">
        <v>186</v>
      </c>
      <c r="B2087">
        <v>1005.71</v>
      </c>
      <c r="C2087">
        <v>1003.89</v>
      </c>
      <c r="D2087">
        <v>933.51099999999997</v>
      </c>
      <c r="E2087">
        <v>912.46699999999998</v>
      </c>
      <c r="F2087">
        <v>371.322</v>
      </c>
      <c r="G2087">
        <v>0</v>
      </c>
      <c r="H2087">
        <v>371.322</v>
      </c>
      <c r="I2087">
        <v>1</v>
      </c>
      <c r="J2087">
        <v>1</v>
      </c>
      <c r="K2087">
        <v>-3529609</v>
      </c>
    </row>
    <row r="2088" spans="1:11" x14ac:dyDescent="0.25">
      <c r="A2088" t="s">
        <v>186</v>
      </c>
      <c r="B2088">
        <v>1009.42</v>
      </c>
      <c r="C2088">
        <v>1007.41</v>
      </c>
      <c r="D2088">
        <v>938.78200000000004</v>
      </c>
      <c r="E2088">
        <v>917.73199999999997</v>
      </c>
      <c r="F2088">
        <v>375.28699999999998</v>
      </c>
      <c r="G2088">
        <v>0</v>
      </c>
      <c r="H2088">
        <v>375.28699999999998</v>
      </c>
      <c r="I2088">
        <v>1</v>
      </c>
      <c r="J2088">
        <v>1</v>
      </c>
      <c r="K2088">
        <v>-3529609</v>
      </c>
    </row>
    <row r="2089" spans="1:11" x14ac:dyDescent="0.25">
      <c r="A2089" t="s">
        <v>186</v>
      </c>
      <c r="B2089">
        <v>1003.16</v>
      </c>
      <c r="C2089">
        <v>1001.43</v>
      </c>
      <c r="D2089">
        <v>931.08600000000001</v>
      </c>
      <c r="E2089">
        <v>910.03599999999994</v>
      </c>
      <c r="F2089">
        <v>371.76100000000002</v>
      </c>
      <c r="G2089">
        <v>0</v>
      </c>
      <c r="H2089">
        <v>371.76100000000002</v>
      </c>
      <c r="I2089">
        <v>1</v>
      </c>
      <c r="J2089">
        <v>1</v>
      </c>
      <c r="K2089">
        <v>-3529609</v>
      </c>
    </row>
    <row r="2090" spans="1:11" x14ac:dyDescent="0.25">
      <c r="A2090" t="s">
        <v>186</v>
      </c>
      <c r="B2090">
        <v>1004.08</v>
      </c>
      <c r="C2090">
        <v>1001.59</v>
      </c>
      <c r="D2090">
        <v>933.69200000000001</v>
      </c>
      <c r="E2090">
        <v>912.654</v>
      </c>
      <c r="F2090">
        <v>374.87799999999999</v>
      </c>
      <c r="G2090">
        <v>0</v>
      </c>
      <c r="H2090">
        <v>374.87799999999999</v>
      </c>
      <c r="I2090">
        <v>1</v>
      </c>
      <c r="J2090">
        <v>1</v>
      </c>
      <c r="K2090">
        <v>-3529609</v>
      </c>
    </row>
    <row r="2091" spans="1:11" x14ac:dyDescent="0.25">
      <c r="A2091" t="s">
        <v>186</v>
      </c>
      <c r="B2091">
        <v>990.05499999999995</v>
      </c>
      <c r="C2091">
        <v>988.29300000000001</v>
      </c>
      <c r="D2091">
        <v>915.66099999999994</v>
      </c>
      <c r="E2091">
        <v>894.63</v>
      </c>
      <c r="F2091">
        <v>366.48500000000001</v>
      </c>
      <c r="G2091">
        <v>0</v>
      </c>
      <c r="H2091">
        <v>366.48500000000001</v>
      </c>
      <c r="I2091">
        <v>1</v>
      </c>
      <c r="J2091">
        <v>1</v>
      </c>
      <c r="K2091">
        <v>-3529609</v>
      </c>
    </row>
    <row r="2092" spans="1:11" x14ac:dyDescent="0.25">
      <c r="A2092" t="s">
        <v>186</v>
      </c>
      <c r="B2092">
        <v>987.57100000000003</v>
      </c>
      <c r="C2092">
        <v>985.90899999999999</v>
      </c>
      <c r="D2092">
        <v>917.31500000000005</v>
      </c>
      <c r="E2092">
        <v>896.27599999999995</v>
      </c>
      <c r="F2092">
        <v>366.98899999999998</v>
      </c>
      <c r="G2092">
        <v>0</v>
      </c>
      <c r="H2092">
        <v>366.98899999999998</v>
      </c>
      <c r="I2092">
        <v>1</v>
      </c>
      <c r="J2092">
        <v>1</v>
      </c>
      <c r="K2092">
        <v>-3529609</v>
      </c>
    </row>
    <row r="2093" spans="1:11" x14ac:dyDescent="0.25">
      <c r="A2093" t="s">
        <v>186</v>
      </c>
      <c r="B2093">
        <v>991.23500000000001</v>
      </c>
      <c r="C2093">
        <v>989.36099999999999</v>
      </c>
      <c r="D2093">
        <v>921.08</v>
      </c>
      <c r="E2093">
        <v>900.04700000000003</v>
      </c>
      <c r="F2093">
        <v>369.40600000000001</v>
      </c>
      <c r="G2093">
        <v>0</v>
      </c>
      <c r="H2093">
        <v>369.40600000000001</v>
      </c>
      <c r="I2093">
        <v>1</v>
      </c>
      <c r="J2093">
        <v>1</v>
      </c>
      <c r="K2093">
        <v>-3529609</v>
      </c>
    </row>
    <row r="2094" spans="1:11" x14ac:dyDescent="0.25">
      <c r="A2094" t="s">
        <v>186</v>
      </c>
      <c r="B2094">
        <v>982.74900000000002</v>
      </c>
      <c r="C2094">
        <v>980.62099999999998</v>
      </c>
      <c r="D2094">
        <v>914.07799999999997</v>
      </c>
      <c r="E2094">
        <v>893.06100000000004</v>
      </c>
      <c r="F2094">
        <v>366.572</v>
      </c>
      <c r="G2094">
        <v>0</v>
      </c>
      <c r="H2094">
        <v>366.572</v>
      </c>
      <c r="I2094">
        <v>1</v>
      </c>
      <c r="J2094">
        <v>1</v>
      </c>
      <c r="K2094">
        <v>-3529609</v>
      </c>
    </row>
    <row r="2095" spans="1:11" x14ac:dyDescent="0.25">
      <c r="A2095" t="s">
        <v>186</v>
      </c>
      <c r="B2095">
        <v>972.08</v>
      </c>
      <c r="C2095">
        <v>970.01099999999997</v>
      </c>
      <c r="D2095">
        <v>905.71900000000005</v>
      </c>
      <c r="E2095">
        <v>884.70100000000002</v>
      </c>
      <c r="F2095">
        <v>362.209</v>
      </c>
      <c r="G2095">
        <v>0</v>
      </c>
      <c r="H2095">
        <v>362.209</v>
      </c>
      <c r="I2095">
        <v>1</v>
      </c>
      <c r="J2095">
        <v>1</v>
      </c>
      <c r="K2095">
        <v>-3529609</v>
      </c>
    </row>
    <row r="2096" spans="1:11" x14ac:dyDescent="0.25">
      <c r="A2096" t="s">
        <v>186</v>
      </c>
      <c r="B2096">
        <v>966.10699999999997</v>
      </c>
      <c r="C2096">
        <v>964.28300000000002</v>
      </c>
      <c r="D2096">
        <v>902.57299999999998</v>
      </c>
      <c r="E2096">
        <v>881.56200000000001</v>
      </c>
      <c r="F2096">
        <v>362.29199999999997</v>
      </c>
      <c r="G2096">
        <v>0</v>
      </c>
      <c r="H2096">
        <v>362.29199999999997</v>
      </c>
      <c r="I2096">
        <v>1</v>
      </c>
      <c r="J2096">
        <v>1</v>
      </c>
      <c r="K2096">
        <v>-3529609</v>
      </c>
    </row>
    <row r="2097" spans="1:11" x14ac:dyDescent="0.25">
      <c r="A2097" t="s">
        <v>186</v>
      </c>
      <c r="B2097">
        <v>987.69299999999998</v>
      </c>
      <c r="C2097">
        <v>986.06100000000004</v>
      </c>
      <c r="D2097">
        <v>916.58100000000002</v>
      </c>
      <c r="E2097">
        <v>895.54</v>
      </c>
      <c r="F2097">
        <v>365.27800000000002</v>
      </c>
      <c r="G2097">
        <v>0</v>
      </c>
      <c r="H2097">
        <v>365.27800000000002</v>
      </c>
      <c r="I2097">
        <v>1</v>
      </c>
      <c r="J2097">
        <v>1</v>
      </c>
      <c r="K2097">
        <v>-3529609</v>
      </c>
    </row>
    <row r="2098" spans="1:11" x14ac:dyDescent="0.25">
      <c r="A2098" t="s">
        <v>186</v>
      </c>
      <c r="B2098">
        <v>971.38499999999999</v>
      </c>
      <c r="C2098">
        <v>969.70799999999997</v>
      </c>
      <c r="D2098">
        <v>901.61199999999997</v>
      </c>
      <c r="E2098">
        <v>880.6</v>
      </c>
      <c r="F2098">
        <v>361.00799999999998</v>
      </c>
      <c r="G2098">
        <v>0</v>
      </c>
      <c r="H2098">
        <v>361.00799999999998</v>
      </c>
      <c r="I2098">
        <v>1</v>
      </c>
      <c r="J2098">
        <v>1</v>
      </c>
      <c r="K2098">
        <v>-3529609</v>
      </c>
    </row>
    <row r="2099" spans="1:11" x14ac:dyDescent="0.25">
      <c r="A2099" t="s">
        <v>186</v>
      </c>
      <c r="B2099">
        <v>991.10799999999995</v>
      </c>
      <c r="C2099">
        <v>989.17700000000002</v>
      </c>
      <c r="D2099">
        <v>916.21100000000001</v>
      </c>
      <c r="E2099">
        <v>895.17100000000005</v>
      </c>
      <c r="F2099">
        <v>364.94799999999998</v>
      </c>
      <c r="G2099">
        <v>0</v>
      </c>
      <c r="H2099">
        <v>364.94799999999998</v>
      </c>
      <c r="I2099">
        <v>1</v>
      </c>
      <c r="J2099">
        <v>1</v>
      </c>
      <c r="K2099">
        <v>-3529609</v>
      </c>
    </row>
    <row r="2100" spans="1:11" x14ac:dyDescent="0.25">
      <c r="A2100" t="s">
        <v>186</v>
      </c>
      <c r="B2100">
        <v>1024.3499999999999</v>
      </c>
      <c r="C2100">
        <v>1022.22</v>
      </c>
      <c r="D2100">
        <v>949.75300000000004</v>
      </c>
      <c r="E2100">
        <v>928.66899999999998</v>
      </c>
      <c r="F2100">
        <v>377.58100000000002</v>
      </c>
      <c r="G2100">
        <v>0</v>
      </c>
      <c r="H2100">
        <v>377.58100000000002</v>
      </c>
      <c r="I2100">
        <v>1</v>
      </c>
      <c r="J2100">
        <v>1</v>
      </c>
      <c r="K2100">
        <v>-3529609</v>
      </c>
    </row>
    <row r="2101" spans="1:11" x14ac:dyDescent="0.25">
      <c r="A2101" t="s">
        <v>186</v>
      </c>
      <c r="B2101">
        <v>968.39</v>
      </c>
      <c r="C2101">
        <v>966.70500000000004</v>
      </c>
      <c r="D2101">
        <v>902.64</v>
      </c>
      <c r="E2101">
        <v>881.62699999999995</v>
      </c>
      <c r="F2101">
        <v>361.435</v>
      </c>
      <c r="G2101">
        <v>0</v>
      </c>
      <c r="H2101">
        <v>361.435</v>
      </c>
      <c r="I2101">
        <v>1</v>
      </c>
      <c r="J2101">
        <v>1</v>
      </c>
      <c r="K2101">
        <v>-3529609</v>
      </c>
    </row>
    <row r="2102" spans="1:11" x14ac:dyDescent="0.25">
      <c r="A2102" t="s">
        <v>186</v>
      </c>
      <c r="B2102">
        <v>966.22400000000005</v>
      </c>
      <c r="C2102">
        <v>964.27099999999996</v>
      </c>
      <c r="D2102">
        <v>902.85199999999998</v>
      </c>
      <c r="E2102">
        <v>881.85400000000004</v>
      </c>
      <c r="F2102">
        <v>361.56400000000002</v>
      </c>
      <c r="G2102">
        <v>0</v>
      </c>
      <c r="H2102">
        <v>361.56400000000002</v>
      </c>
      <c r="I2102">
        <v>1</v>
      </c>
      <c r="J2102">
        <v>1</v>
      </c>
      <c r="K2102">
        <v>-3529609</v>
      </c>
    </row>
    <row r="2103" spans="1:11" x14ac:dyDescent="0.25">
      <c r="A2103" t="s">
        <v>186</v>
      </c>
      <c r="B2103">
        <v>968.20399999999995</v>
      </c>
      <c r="C2103">
        <v>966.3</v>
      </c>
      <c r="D2103">
        <v>895.81399999999996</v>
      </c>
      <c r="E2103">
        <v>874.80600000000004</v>
      </c>
      <c r="F2103">
        <v>358.97</v>
      </c>
      <c r="G2103">
        <v>0</v>
      </c>
      <c r="H2103">
        <v>358.97</v>
      </c>
      <c r="I2103">
        <v>1</v>
      </c>
      <c r="J2103">
        <v>1</v>
      </c>
      <c r="K2103">
        <v>-3529609</v>
      </c>
    </row>
    <row r="2104" spans="1:11" x14ac:dyDescent="0.25">
      <c r="A2104" t="s">
        <v>186</v>
      </c>
      <c r="B2104">
        <v>971.31399999999996</v>
      </c>
      <c r="C2104">
        <v>969.53099999999995</v>
      </c>
      <c r="D2104">
        <v>899.52599999999995</v>
      </c>
      <c r="E2104">
        <v>878.52499999999998</v>
      </c>
      <c r="F2104">
        <v>361.20499999999998</v>
      </c>
      <c r="G2104">
        <v>0</v>
      </c>
      <c r="H2104">
        <v>361.20499999999998</v>
      </c>
      <c r="I2104">
        <v>1</v>
      </c>
      <c r="J2104">
        <v>1</v>
      </c>
      <c r="K2104">
        <v>-3529609</v>
      </c>
    </row>
    <row r="2105" spans="1:11" x14ac:dyDescent="0.25">
      <c r="A2105" t="s">
        <v>186</v>
      </c>
      <c r="B2105">
        <v>969.46799999999996</v>
      </c>
      <c r="C2105">
        <v>967.55200000000002</v>
      </c>
      <c r="D2105">
        <v>901.48199999999997</v>
      </c>
      <c r="E2105">
        <v>880.47500000000002</v>
      </c>
      <c r="F2105">
        <v>361.22699999999998</v>
      </c>
      <c r="G2105">
        <v>0</v>
      </c>
      <c r="H2105">
        <v>361.22699999999998</v>
      </c>
      <c r="I2105">
        <v>1</v>
      </c>
      <c r="J2105">
        <v>1</v>
      </c>
      <c r="K2105">
        <v>-3529609</v>
      </c>
    </row>
    <row r="2106" spans="1:11" x14ac:dyDescent="0.25">
      <c r="A2106" t="s">
        <v>186</v>
      </c>
      <c r="B2106">
        <v>1009.14</v>
      </c>
      <c r="C2106">
        <v>1007.26</v>
      </c>
      <c r="D2106">
        <v>937.15800000000002</v>
      </c>
      <c r="E2106">
        <v>916.07600000000002</v>
      </c>
      <c r="F2106">
        <v>372.654</v>
      </c>
      <c r="G2106">
        <v>0</v>
      </c>
      <c r="H2106">
        <v>372.654</v>
      </c>
      <c r="I2106">
        <v>1</v>
      </c>
      <c r="J2106">
        <v>1</v>
      </c>
      <c r="K2106">
        <v>-3529609</v>
      </c>
    </row>
    <row r="2107" spans="1:11" x14ac:dyDescent="0.25">
      <c r="A2107" t="s">
        <v>186</v>
      </c>
      <c r="B2107">
        <v>1006.01</v>
      </c>
      <c r="C2107">
        <v>1004.12</v>
      </c>
      <c r="D2107">
        <v>936.40599999999995</v>
      </c>
      <c r="E2107">
        <v>915.32399999999996</v>
      </c>
      <c r="F2107">
        <v>373.82799999999997</v>
      </c>
      <c r="G2107">
        <v>0</v>
      </c>
      <c r="H2107">
        <v>373.82799999999997</v>
      </c>
      <c r="I2107">
        <v>1</v>
      </c>
      <c r="J2107">
        <v>1</v>
      </c>
      <c r="K2107">
        <v>-3529609</v>
      </c>
    </row>
    <row r="2108" spans="1:11" x14ac:dyDescent="0.25">
      <c r="A2108" t="s">
        <v>186</v>
      </c>
      <c r="B2108">
        <v>1060.0899999999999</v>
      </c>
      <c r="C2108">
        <v>1058.33</v>
      </c>
      <c r="D2108">
        <v>982.91200000000003</v>
      </c>
      <c r="E2108">
        <v>961.79100000000005</v>
      </c>
      <c r="F2108">
        <v>390.60599999999999</v>
      </c>
      <c r="G2108">
        <v>0</v>
      </c>
      <c r="H2108">
        <v>390.60599999999999</v>
      </c>
      <c r="I2108">
        <v>1</v>
      </c>
      <c r="J2108">
        <v>1</v>
      </c>
      <c r="K2108">
        <v>-3529609</v>
      </c>
    </row>
    <row r="2109" spans="1:11" x14ac:dyDescent="0.25">
      <c r="A2109" t="s">
        <v>186</v>
      </c>
      <c r="B2109">
        <v>1017.97</v>
      </c>
      <c r="C2109">
        <v>1016.16</v>
      </c>
      <c r="D2109">
        <v>945.87099999999998</v>
      </c>
      <c r="E2109">
        <v>924.76599999999996</v>
      </c>
      <c r="F2109">
        <v>375.71300000000002</v>
      </c>
      <c r="G2109">
        <v>0</v>
      </c>
      <c r="H2109">
        <v>375.71300000000002</v>
      </c>
      <c r="I2109">
        <v>1</v>
      </c>
      <c r="J2109">
        <v>1</v>
      </c>
      <c r="K2109">
        <v>-3529609</v>
      </c>
    </row>
    <row r="2110" spans="1:11" x14ac:dyDescent="0.25">
      <c r="A2110" t="s">
        <v>186</v>
      </c>
      <c r="B2110">
        <v>1034.06</v>
      </c>
      <c r="C2110">
        <v>1031.68</v>
      </c>
      <c r="D2110">
        <v>957.02700000000004</v>
      </c>
      <c r="E2110">
        <v>935.91700000000003</v>
      </c>
      <c r="F2110">
        <v>381.41399999999999</v>
      </c>
      <c r="G2110">
        <v>0</v>
      </c>
      <c r="H2110">
        <v>381.41399999999999</v>
      </c>
      <c r="I2110">
        <v>1</v>
      </c>
      <c r="J2110">
        <v>1</v>
      </c>
      <c r="K2110">
        <v>-3529609</v>
      </c>
    </row>
    <row r="2111" spans="1:11" x14ac:dyDescent="0.25">
      <c r="A2111" t="s">
        <v>186</v>
      </c>
      <c r="B2111">
        <v>1053.31</v>
      </c>
      <c r="C2111">
        <v>1051.51</v>
      </c>
      <c r="D2111">
        <v>977.702</v>
      </c>
      <c r="E2111">
        <v>956.58399999999995</v>
      </c>
      <c r="F2111">
        <v>386.57799999999997</v>
      </c>
      <c r="G2111">
        <v>0</v>
      </c>
      <c r="H2111">
        <v>386.57799999999997</v>
      </c>
      <c r="I2111">
        <v>1</v>
      </c>
      <c r="J2111">
        <v>1</v>
      </c>
      <c r="K2111">
        <v>-3529609</v>
      </c>
    </row>
    <row r="2112" spans="1:11" x14ac:dyDescent="0.25">
      <c r="A2112" t="s">
        <v>186</v>
      </c>
      <c r="B2112">
        <v>1057.03</v>
      </c>
      <c r="C2112">
        <v>1055.25</v>
      </c>
      <c r="D2112">
        <v>976.16499999999996</v>
      </c>
      <c r="E2112">
        <v>955.06</v>
      </c>
      <c r="F2112">
        <v>389.10899999999998</v>
      </c>
      <c r="G2112">
        <v>0</v>
      </c>
      <c r="H2112">
        <v>389.10899999999998</v>
      </c>
      <c r="I2112">
        <v>1</v>
      </c>
      <c r="J2112">
        <v>1</v>
      </c>
      <c r="K2112">
        <v>-3529609</v>
      </c>
    </row>
    <row r="2113" spans="1:25" x14ac:dyDescent="0.25">
      <c r="A2113" t="s">
        <v>186</v>
      </c>
      <c r="B2113">
        <v>998.10599999999999</v>
      </c>
      <c r="C2113">
        <v>996.11800000000005</v>
      </c>
      <c r="D2113">
        <v>926.32799999999997</v>
      </c>
      <c r="E2113">
        <v>905.28599999999994</v>
      </c>
      <c r="F2113">
        <v>369.00099999999998</v>
      </c>
      <c r="G2113">
        <v>0</v>
      </c>
      <c r="H2113">
        <v>369.00099999999998</v>
      </c>
      <c r="I2113">
        <v>1</v>
      </c>
      <c r="J2113">
        <v>1</v>
      </c>
      <c r="K2113">
        <v>-3529609</v>
      </c>
    </row>
    <row r="2114" spans="1:25" x14ac:dyDescent="0.25">
      <c r="A2114" t="s">
        <v>186</v>
      </c>
      <c r="B2114">
        <v>1086.32</v>
      </c>
      <c r="C2114">
        <v>1084.52</v>
      </c>
      <c r="D2114">
        <v>1005.14</v>
      </c>
      <c r="E2114">
        <v>983.99400000000003</v>
      </c>
      <c r="F2114">
        <v>400.613</v>
      </c>
      <c r="G2114">
        <v>0</v>
      </c>
      <c r="H2114">
        <v>400.613</v>
      </c>
      <c r="I2114">
        <v>1</v>
      </c>
      <c r="J2114">
        <v>1</v>
      </c>
      <c r="K2114">
        <v>-3529609</v>
      </c>
    </row>
    <row r="2115" spans="1:25" x14ac:dyDescent="0.25">
      <c r="A2115" t="s">
        <v>186</v>
      </c>
      <c r="B2115">
        <v>1059.08</v>
      </c>
      <c r="C2115">
        <v>1057.27</v>
      </c>
      <c r="D2115">
        <v>984.654</v>
      </c>
      <c r="E2115">
        <v>963.55499999999995</v>
      </c>
      <c r="F2115">
        <v>389.63799999999998</v>
      </c>
      <c r="G2115">
        <v>0</v>
      </c>
      <c r="H2115">
        <v>389.63799999999998</v>
      </c>
      <c r="I2115">
        <v>1</v>
      </c>
      <c r="J2115">
        <v>1</v>
      </c>
      <c r="K2115">
        <v>-3529609</v>
      </c>
    </row>
    <row r="2116" spans="1:25" x14ac:dyDescent="0.25">
      <c r="A2116" t="s">
        <v>186</v>
      </c>
      <c r="B2116">
        <v>1015.81</v>
      </c>
      <c r="C2116">
        <v>1014.14</v>
      </c>
      <c r="D2116">
        <v>939.30200000000002</v>
      </c>
      <c r="E2116">
        <v>918.21400000000006</v>
      </c>
      <c r="F2116">
        <v>374.54599999999999</v>
      </c>
      <c r="G2116">
        <v>0</v>
      </c>
      <c r="H2116">
        <v>374.54599999999999</v>
      </c>
      <c r="I2116">
        <v>1</v>
      </c>
      <c r="J2116">
        <v>1</v>
      </c>
      <c r="K2116">
        <v>-3529609</v>
      </c>
    </row>
    <row r="2117" spans="1:25" x14ac:dyDescent="0.25">
      <c r="A2117" t="s">
        <v>186</v>
      </c>
      <c r="B2117">
        <v>1008.85</v>
      </c>
      <c r="C2117">
        <v>1007.25</v>
      </c>
      <c r="D2117">
        <v>934.70600000000002</v>
      </c>
      <c r="E2117">
        <v>913.70600000000002</v>
      </c>
      <c r="F2117">
        <v>374.62200000000001</v>
      </c>
      <c r="G2117">
        <v>0</v>
      </c>
      <c r="H2117">
        <v>374.62200000000001</v>
      </c>
      <c r="I2117">
        <v>1</v>
      </c>
      <c r="J2117">
        <v>1</v>
      </c>
      <c r="K2117">
        <v>-3529609</v>
      </c>
    </row>
    <row r="2118" spans="1:25" x14ac:dyDescent="0.25">
      <c r="A2118" t="s">
        <v>186</v>
      </c>
      <c r="B2118">
        <v>1017.83</v>
      </c>
      <c r="C2118">
        <v>1016.27</v>
      </c>
      <c r="D2118">
        <v>939.67899999999997</v>
      </c>
      <c r="E2118">
        <v>918.68100000000004</v>
      </c>
      <c r="F2118">
        <v>375.66399999999999</v>
      </c>
      <c r="G2118">
        <v>0</v>
      </c>
      <c r="H2118">
        <v>375.66399999999999</v>
      </c>
      <c r="I2118">
        <v>1</v>
      </c>
      <c r="J2118">
        <v>1</v>
      </c>
      <c r="K2118">
        <v>-3529609</v>
      </c>
    </row>
    <row r="2119" spans="1:25" x14ac:dyDescent="0.25">
      <c r="A2119" t="s">
        <v>186</v>
      </c>
      <c r="B2119">
        <v>1013.47</v>
      </c>
      <c r="C2119">
        <v>1011.52</v>
      </c>
      <c r="D2119">
        <v>937.69799999999998</v>
      </c>
      <c r="E2119">
        <v>916.69</v>
      </c>
      <c r="F2119">
        <v>374.34300000000002</v>
      </c>
      <c r="G2119">
        <v>0</v>
      </c>
      <c r="H2119">
        <v>374.34300000000002</v>
      </c>
      <c r="I2119">
        <v>1</v>
      </c>
      <c r="J2119">
        <v>1</v>
      </c>
      <c r="K2119">
        <v>-3529609</v>
      </c>
    </row>
    <row r="2120" spans="1:25" x14ac:dyDescent="0.25">
      <c r="A2120" t="s">
        <v>186</v>
      </c>
      <c r="B2120">
        <v>1021.19</v>
      </c>
      <c r="C2120">
        <v>1018.83</v>
      </c>
      <c r="D2120">
        <v>944.90099999999995</v>
      </c>
      <c r="E2120">
        <v>923.89099999999996</v>
      </c>
      <c r="F2120">
        <v>376.44900000000001</v>
      </c>
      <c r="G2120">
        <v>0</v>
      </c>
      <c r="H2120">
        <v>376.44900000000001</v>
      </c>
      <c r="I2120">
        <v>1</v>
      </c>
      <c r="J2120">
        <v>1</v>
      </c>
      <c r="K2120">
        <v>-3529609</v>
      </c>
    </row>
    <row r="2121" spans="1:25" x14ac:dyDescent="0.25">
      <c r="A2121" t="s">
        <v>186</v>
      </c>
      <c r="B2121">
        <v>1002.8</v>
      </c>
      <c r="C2121">
        <v>1001.08</v>
      </c>
      <c r="D2121">
        <v>926.43399999999997</v>
      </c>
      <c r="E2121">
        <v>905.43899999999996</v>
      </c>
      <c r="F2121">
        <v>370.28</v>
      </c>
      <c r="G2121">
        <v>0</v>
      </c>
      <c r="H2121">
        <v>370.28</v>
      </c>
      <c r="I2121">
        <v>1</v>
      </c>
      <c r="J2121">
        <v>1</v>
      </c>
      <c r="K2121">
        <v>-3529609</v>
      </c>
    </row>
    <row r="2122" spans="1:25" x14ac:dyDescent="0.25">
      <c r="A2122" t="s">
        <v>186</v>
      </c>
      <c r="B2122">
        <v>1009.9</v>
      </c>
      <c r="C2122">
        <v>1008.08</v>
      </c>
      <c r="D2122">
        <v>934.65700000000004</v>
      </c>
      <c r="E2122">
        <v>913.67700000000002</v>
      </c>
      <c r="F2122">
        <v>372.67099999999999</v>
      </c>
      <c r="G2122">
        <v>0</v>
      </c>
      <c r="H2122">
        <v>372.67099999999999</v>
      </c>
      <c r="I2122">
        <v>1</v>
      </c>
      <c r="J2122">
        <v>1</v>
      </c>
      <c r="K2122">
        <v>-3529609</v>
      </c>
    </row>
    <row r="2123" spans="1:25" x14ac:dyDescent="0.25">
      <c r="A2123" t="s">
        <v>186</v>
      </c>
      <c r="B2123">
        <v>971.81799999999998</v>
      </c>
      <c r="C2123">
        <v>969.96799999999996</v>
      </c>
      <c r="D2123">
        <v>903.73400000000004</v>
      </c>
      <c r="E2123">
        <v>882.77300000000002</v>
      </c>
      <c r="F2123">
        <v>361.91300000000001</v>
      </c>
      <c r="G2123">
        <v>0</v>
      </c>
      <c r="H2123">
        <v>361.91300000000001</v>
      </c>
      <c r="I2123">
        <v>1</v>
      </c>
      <c r="J2123">
        <v>1</v>
      </c>
      <c r="K2123">
        <v>-3529609</v>
      </c>
    </row>
    <row r="2124" spans="1:25" x14ac:dyDescent="0.25">
      <c r="A2124" t="s">
        <v>186</v>
      </c>
      <c r="B2124">
        <v>998.39099999999996</v>
      </c>
      <c r="C2124">
        <v>996.61500000000001</v>
      </c>
      <c r="D2124">
        <v>916.86199999999997</v>
      </c>
      <c r="E2124">
        <v>895.91899999999998</v>
      </c>
      <c r="F2124">
        <v>366.39600000000002</v>
      </c>
      <c r="G2124">
        <v>0</v>
      </c>
      <c r="H2124">
        <v>366.39600000000002</v>
      </c>
      <c r="I2124">
        <v>1</v>
      </c>
      <c r="J2124">
        <v>1</v>
      </c>
      <c r="K2124">
        <v>-3529609</v>
      </c>
    </row>
    <row r="2125" spans="1:25" x14ac:dyDescent="0.25">
      <c r="A2125" t="s">
        <v>186</v>
      </c>
      <c r="B2125">
        <v>972.32100000000003</v>
      </c>
      <c r="C2125">
        <v>970.495</v>
      </c>
      <c r="D2125">
        <v>900.01300000000003</v>
      </c>
      <c r="E2125">
        <v>879.08799999999997</v>
      </c>
      <c r="F2125">
        <v>359.322</v>
      </c>
      <c r="G2125">
        <v>0</v>
      </c>
      <c r="H2125">
        <v>359.322</v>
      </c>
      <c r="I2125">
        <v>1</v>
      </c>
      <c r="J2125">
        <v>1</v>
      </c>
      <c r="K2125">
        <v>-3529609</v>
      </c>
    </row>
    <row r="2126" spans="1:25" x14ac:dyDescent="0.25">
      <c r="A2126" t="s">
        <v>186</v>
      </c>
      <c r="B2126">
        <v>964.45600000000002</v>
      </c>
      <c r="C2126">
        <v>962.51599999999996</v>
      </c>
      <c r="D2126">
        <v>893.32600000000002</v>
      </c>
      <c r="E2126">
        <v>872.41800000000001</v>
      </c>
      <c r="F2126">
        <v>356.98899999999998</v>
      </c>
      <c r="G2126">
        <v>0</v>
      </c>
      <c r="H2126">
        <v>356.98899999999998</v>
      </c>
      <c r="I2126">
        <v>1</v>
      </c>
      <c r="J2126">
        <v>1</v>
      </c>
      <c r="K2126">
        <v>-3529609</v>
      </c>
    </row>
    <row r="2127" spans="1:25" x14ac:dyDescent="0.25">
      <c r="A2127" t="s">
        <v>186</v>
      </c>
      <c r="B2127">
        <v>968.55799999999999</v>
      </c>
      <c r="C2127">
        <v>966.59400000000005</v>
      </c>
      <c r="D2127">
        <v>893.83600000000001</v>
      </c>
      <c r="E2127">
        <v>872.89700000000005</v>
      </c>
      <c r="F2127">
        <v>358.39800000000002</v>
      </c>
      <c r="G2127">
        <v>0</v>
      </c>
      <c r="H2127">
        <v>358.39800000000002</v>
      </c>
      <c r="I2127">
        <v>1</v>
      </c>
      <c r="J2127">
        <v>1</v>
      </c>
      <c r="K2127">
        <v>-3529609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186</v>
      </c>
      <c r="B2128">
        <v>964.50199999999995</v>
      </c>
      <c r="C2128">
        <v>962.61</v>
      </c>
      <c r="D2128">
        <v>898.08199999999999</v>
      </c>
      <c r="E2128">
        <v>877.17700000000002</v>
      </c>
      <c r="F2128">
        <v>359.02199999999999</v>
      </c>
      <c r="G2128">
        <v>0</v>
      </c>
      <c r="H2128">
        <v>359.02199999999999</v>
      </c>
      <c r="I2128">
        <v>1</v>
      </c>
      <c r="J2128">
        <v>1</v>
      </c>
      <c r="K2128">
        <v>-3529609</v>
      </c>
      <c r="R2128">
        <f>AVERAGE(B2079:B2128)</f>
        <v>997.63926000000026</v>
      </c>
      <c r="S2128">
        <f>AVERAGE(C2079:C2128)</f>
        <v>995.75937999999985</v>
      </c>
      <c r="U2128">
        <f>_xlfn.VAR.P(B2079:B2128)</f>
        <v>843.97848067239931</v>
      </c>
      <c r="V2128">
        <f>_xlfn.VAR.P(C2079:C2128)</f>
        <v>844.10402631559964</v>
      </c>
      <c r="X2128">
        <f>1.96*SQRT(U2128)/50</f>
        <v>1.1388112629142881</v>
      </c>
      <c r="Y2128">
        <f>1.96*SQRT(V2128)/50</f>
        <v>1.1388959614458221</v>
      </c>
    </row>
    <row r="2129" spans="1:9" x14ac:dyDescent="0.25">
      <c r="A2129" t="s">
        <v>186</v>
      </c>
      <c r="B2129">
        <v>50276.400300000001</v>
      </c>
      <c r="C2129" t="s">
        <v>37</v>
      </c>
    </row>
    <row r="2130" spans="1:9" x14ac:dyDescent="0.25">
      <c r="A2130" t="s">
        <v>187</v>
      </c>
      <c r="B2130">
        <v>931.73699999999997</v>
      </c>
      <c r="C2130">
        <v>929.92499999999995</v>
      </c>
      <c r="D2130">
        <v>865.98299999999995</v>
      </c>
      <c r="E2130">
        <v>846.55600000000004</v>
      </c>
      <c r="F2130">
        <v>446.39499999999998</v>
      </c>
      <c r="G2130">
        <v>1.2302000000000001E-3</v>
      </c>
      <c r="H2130">
        <v>0.995116</v>
      </c>
      <c r="I2130">
        <v>-296487168</v>
      </c>
    </row>
    <row r="2131" spans="1:9" x14ac:dyDescent="0.25">
      <c r="A2131" t="s">
        <v>187</v>
      </c>
      <c r="B2131">
        <v>938.93799999999999</v>
      </c>
      <c r="C2131">
        <v>937.03499999999997</v>
      </c>
      <c r="D2131">
        <v>866.01099999999997</v>
      </c>
      <c r="E2131">
        <v>846.60900000000004</v>
      </c>
      <c r="F2131">
        <v>447.30599999999998</v>
      </c>
      <c r="G2131">
        <v>1.2521500000000001E-3</v>
      </c>
      <c r="H2131">
        <v>0.995116</v>
      </c>
      <c r="I2131">
        <v>-296487168</v>
      </c>
    </row>
    <row r="2132" spans="1:9" x14ac:dyDescent="0.25">
      <c r="A2132" t="s">
        <v>187</v>
      </c>
      <c r="B2132">
        <v>938.60500000000002</v>
      </c>
      <c r="C2132">
        <v>936.88900000000001</v>
      </c>
      <c r="D2132">
        <v>866.09500000000003</v>
      </c>
      <c r="E2132">
        <v>846.68799999999999</v>
      </c>
      <c r="F2132">
        <v>446.95800000000003</v>
      </c>
      <c r="G2132">
        <v>1.2508700000000001E-3</v>
      </c>
      <c r="H2132">
        <v>0.995116</v>
      </c>
      <c r="I2132">
        <v>-296487168</v>
      </c>
    </row>
    <row r="2133" spans="1:9" x14ac:dyDescent="0.25">
      <c r="A2133" t="s">
        <v>187</v>
      </c>
      <c r="B2133">
        <v>941.44399999999996</v>
      </c>
      <c r="C2133">
        <v>939.56500000000005</v>
      </c>
      <c r="D2133">
        <v>868.96</v>
      </c>
      <c r="E2133">
        <v>849.54100000000005</v>
      </c>
      <c r="F2133">
        <v>450.34100000000001</v>
      </c>
      <c r="G2133">
        <v>1.2552799999999999E-3</v>
      </c>
      <c r="H2133">
        <v>0.995116</v>
      </c>
      <c r="I2133">
        <v>-296487168</v>
      </c>
    </row>
    <row r="2134" spans="1:9" x14ac:dyDescent="0.25">
      <c r="A2134" t="s">
        <v>187</v>
      </c>
      <c r="B2134">
        <v>945.48199999999997</v>
      </c>
      <c r="C2134">
        <v>943.29499999999996</v>
      </c>
      <c r="D2134">
        <v>869.71600000000001</v>
      </c>
      <c r="E2134">
        <v>850.30600000000004</v>
      </c>
      <c r="F2134">
        <v>451.01400000000001</v>
      </c>
      <c r="G2134">
        <v>1.23777E-3</v>
      </c>
      <c r="H2134">
        <v>0.995116</v>
      </c>
      <c r="I2134">
        <v>-296487168</v>
      </c>
    </row>
    <row r="2135" spans="1:9" x14ac:dyDescent="0.25">
      <c r="A2135" t="s">
        <v>187</v>
      </c>
      <c r="B2135">
        <v>938.649</v>
      </c>
      <c r="C2135">
        <v>936.697</v>
      </c>
      <c r="D2135">
        <v>868.41700000000003</v>
      </c>
      <c r="E2135">
        <v>848.99099999999999</v>
      </c>
      <c r="F2135">
        <v>450.697</v>
      </c>
      <c r="G2135">
        <v>1.3295399999999999E-3</v>
      </c>
      <c r="H2135">
        <v>0.99511400000000005</v>
      </c>
      <c r="I2135">
        <v>-296487168</v>
      </c>
    </row>
    <row r="2136" spans="1:9" x14ac:dyDescent="0.25">
      <c r="A2136" t="s">
        <v>187</v>
      </c>
      <c r="B2136">
        <v>997.82</v>
      </c>
      <c r="C2136">
        <v>996.33</v>
      </c>
      <c r="D2136">
        <v>928.08900000000006</v>
      </c>
      <c r="E2136">
        <v>908.59500000000003</v>
      </c>
      <c r="F2136">
        <v>478.77300000000002</v>
      </c>
      <c r="G2136">
        <v>1.23916E-3</v>
      </c>
      <c r="H2136">
        <v>0.99511400000000005</v>
      </c>
      <c r="I2136">
        <v>-296487168</v>
      </c>
    </row>
    <row r="2137" spans="1:9" x14ac:dyDescent="0.25">
      <c r="A2137" t="s">
        <v>187</v>
      </c>
      <c r="B2137">
        <v>955.64800000000002</v>
      </c>
      <c r="C2137">
        <v>953.47199999999998</v>
      </c>
      <c r="D2137">
        <v>885.21100000000001</v>
      </c>
      <c r="E2137">
        <v>865.77599999999995</v>
      </c>
      <c r="F2137">
        <v>458.42599999999999</v>
      </c>
      <c r="G2137">
        <v>1.24372E-3</v>
      </c>
      <c r="H2137">
        <v>0.995116</v>
      </c>
      <c r="I2137">
        <v>-296487168</v>
      </c>
    </row>
    <row r="2138" spans="1:9" x14ac:dyDescent="0.25">
      <c r="A2138" t="s">
        <v>187</v>
      </c>
      <c r="B2138">
        <v>962.73400000000004</v>
      </c>
      <c r="C2138">
        <v>960.79600000000005</v>
      </c>
      <c r="D2138">
        <v>889.73400000000004</v>
      </c>
      <c r="E2138">
        <v>870.28</v>
      </c>
      <c r="F2138">
        <v>460.45400000000001</v>
      </c>
      <c r="G2138">
        <v>1.23011E-3</v>
      </c>
      <c r="H2138">
        <v>0.995116</v>
      </c>
      <c r="I2138">
        <v>-296487168</v>
      </c>
    </row>
    <row r="2139" spans="1:9" x14ac:dyDescent="0.25">
      <c r="A2139" t="s">
        <v>187</v>
      </c>
      <c r="B2139">
        <v>945.43899999999996</v>
      </c>
      <c r="C2139">
        <v>943.55600000000004</v>
      </c>
      <c r="D2139">
        <v>868.61099999999999</v>
      </c>
      <c r="E2139">
        <v>849.18899999999996</v>
      </c>
      <c r="F2139">
        <v>447.72800000000001</v>
      </c>
      <c r="G2139">
        <v>1.26954E-3</v>
      </c>
      <c r="H2139">
        <v>0.995116</v>
      </c>
      <c r="I2139">
        <v>-296487168</v>
      </c>
    </row>
    <row r="2140" spans="1:9" x14ac:dyDescent="0.25">
      <c r="A2140" t="s">
        <v>187</v>
      </c>
      <c r="B2140">
        <v>944.62400000000002</v>
      </c>
      <c r="C2140">
        <v>942.72</v>
      </c>
      <c r="D2140">
        <v>868.69899999999996</v>
      </c>
      <c r="E2140">
        <v>849.29200000000003</v>
      </c>
      <c r="F2140">
        <v>448.495</v>
      </c>
      <c r="G2140">
        <v>1.25479E-3</v>
      </c>
      <c r="H2140">
        <v>0.995116</v>
      </c>
      <c r="I2140">
        <v>-296487168</v>
      </c>
    </row>
    <row r="2141" spans="1:9" x14ac:dyDescent="0.25">
      <c r="A2141" t="s">
        <v>187</v>
      </c>
      <c r="B2141">
        <v>933.29200000000003</v>
      </c>
      <c r="C2141">
        <v>931.31899999999996</v>
      </c>
      <c r="D2141">
        <v>866.71500000000003</v>
      </c>
      <c r="E2141">
        <v>847.29600000000005</v>
      </c>
      <c r="F2141">
        <v>450.01</v>
      </c>
      <c r="G2141">
        <v>1.2554E-3</v>
      </c>
      <c r="H2141">
        <v>0.995116</v>
      </c>
      <c r="I2141">
        <v>-296487168</v>
      </c>
    </row>
    <row r="2142" spans="1:9" x14ac:dyDescent="0.25">
      <c r="A2142" t="s">
        <v>187</v>
      </c>
      <c r="B2142">
        <v>943.35799999999995</v>
      </c>
      <c r="C2142">
        <v>941.51599999999996</v>
      </c>
      <c r="D2142">
        <v>876.84799999999996</v>
      </c>
      <c r="E2142">
        <v>857.44</v>
      </c>
      <c r="F2142">
        <v>456.024</v>
      </c>
      <c r="G2142">
        <v>1.23022E-3</v>
      </c>
      <c r="H2142">
        <v>0.99511499999999997</v>
      </c>
      <c r="I2142">
        <v>-296487168</v>
      </c>
    </row>
    <row r="2143" spans="1:9" x14ac:dyDescent="0.25">
      <c r="A2143" t="s">
        <v>187</v>
      </c>
      <c r="B2143">
        <v>973.27700000000004</v>
      </c>
      <c r="C2143">
        <v>971.55499999999995</v>
      </c>
      <c r="D2143">
        <v>897.58399999999995</v>
      </c>
      <c r="E2143">
        <v>878.11500000000001</v>
      </c>
      <c r="F2143">
        <v>465.88600000000002</v>
      </c>
      <c r="G2143">
        <v>1.2476900000000001E-3</v>
      </c>
      <c r="H2143">
        <v>0.99511499999999997</v>
      </c>
      <c r="I2143">
        <v>-296487168</v>
      </c>
    </row>
    <row r="2144" spans="1:9" x14ac:dyDescent="0.25">
      <c r="A2144" t="s">
        <v>187</v>
      </c>
      <c r="B2144">
        <v>982.59199999999998</v>
      </c>
      <c r="C2144">
        <v>980.70600000000002</v>
      </c>
      <c r="D2144">
        <v>910.80899999999997</v>
      </c>
      <c r="E2144">
        <v>891.32399999999996</v>
      </c>
      <c r="F2144">
        <v>472.30900000000003</v>
      </c>
      <c r="G2144">
        <v>1.23803E-3</v>
      </c>
      <c r="H2144">
        <v>0.99510900000000002</v>
      </c>
      <c r="I2144">
        <v>-296487168</v>
      </c>
    </row>
    <row r="2145" spans="1:9" x14ac:dyDescent="0.25">
      <c r="A2145" t="s">
        <v>187</v>
      </c>
      <c r="B2145">
        <v>989.30799999999999</v>
      </c>
      <c r="C2145">
        <v>987.64499999999998</v>
      </c>
      <c r="D2145">
        <v>915.87</v>
      </c>
      <c r="E2145">
        <v>896.39200000000005</v>
      </c>
      <c r="F2145">
        <v>473.59300000000002</v>
      </c>
      <c r="G2145">
        <v>1.2305700000000001E-3</v>
      </c>
      <c r="H2145">
        <v>0.99511300000000003</v>
      </c>
      <c r="I2145">
        <v>-296487168</v>
      </c>
    </row>
    <row r="2146" spans="1:9" x14ac:dyDescent="0.25">
      <c r="A2146" t="s">
        <v>187</v>
      </c>
      <c r="B2146">
        <v>950.91</v>
      </c>
      <c r="C2146">
        <v>949.29600000000005</v>
      </c>
      <c r="D2146">
        <v>877.57600000000002</v>
      </c>
      <c r="E2146">
        <v>858.18299999999999</v>
      </c>
      <c r="F2146">
        <v>455.49099999999999</v>
      </c>
      <c r="G2146">
        <v>1.29543E-3</v>
      </c>
      <c r="H2146">
        <v>0.99511499999999997</v>
      </c>
      <c r="I2146">
        <v>-296487168</v>
      </c>
    </row>
    <row r="2147" spans="1:9" x14ac:dyDescent="0.25">
      <c r="A2147" t="s">
        <v>187</v>
      </c>
      <c r="B2147">
        <v>949.57100000000003</v>
      </c>
      <c r="C2147">
        <v>947.846</v>
      </c>
      <c r="D2147">
        <v>873.67700000000002</v>
      </c>
      <c r="E2147">
        <v>854.27599999999995</v>
      </c>
      <c r="F2147">
        <v>451.94600000000003</v>
      </c>
      <c r="G2147">
        <v>1.2554599999999999E-3</v>
      </c>
      <c r="H2147">
        <v>0.995116</v>
      </c>
      <c r="I2147">
        <v>-296487168</v>
      </c>
    </row>
    <row r="2148" spans="1:9" x14ac:dyDescent="0.25">
      <c r="A2148" t="s">
        <v>187</v>
      </c>
      <c r="B2148">
        <v>1001.62</v>
      </c>
      <c r="C2148">
        <v>999.96699999999998</v>
      </c>
      <c r="D2148">
        <v>926.21600000000001</v>
      </c>
      <c r="E2148">
        <v>906.73599999999999</v>
      </c>
      <c r="F2148">
        <v>481.08600000000001</v>
      </c>
      <c r="G2148">
        <v>1.23204E-3</v>
      </c>
      <c r="H2148">
        <v>0.995116</v>
      </c>
      <c r="I2148">
        <v>-296487168</v>
      </c>
    </row>
    <row r="2149" spans="1:9" x14ac:dyDescent="0.25">
      <c r="A2149" t="s">
        <v>187</v>
      </c>
      <c r="B2149">
        <v>1012.14</v>
      </c>
      <c r="C2149">
        <v>1010.43</v>
      </c>
      <c r="D2149">
        <v>929.22900000000004</v>
      </c>
      <c r="E2149">
        <v>909.73599999999999</v>
      </c>
      <c r="F2149">
        <v>481.536</v>
      </c>
      <c r="G2149">
        <v>1.2302299999999999E-3</v>
      </c>
      <c r="H2149">
        <v>0.995116</v>
      </c>
      <c r="I2149">
        <v>-296487168</v>
      </c>
    </row>
    <row r="2150" spans="1:9" x14ac:dyDescent="0.25">
      <c r="A2150" t="s">
        <v>187</v>
      </c>
      <c r="B2150">
        <v>992.27300000000002</v>
      </c>
      <c r="C2150">
        <v>990.56200000000001</v>
      </c>
      <c r="D2150">
        <v>908.63400000000001</v>
      </c>
      <c r="E2150">
        <v>889.18499999999995</v>
      </c>
      <c r="F2150">
        <v>471.72300000000001</v>
      </c>
      <c r="G2150">
        <v>1.24672E-3</v>
      </c>
      <c r="H2150">
        <v>0.99511400000000005</v>
      </c>
      <c r="I2150">
        <v>-296487168</v>
      </c>
    </row>
    <row r="2151" spans="1:9" x14ac:dyDescent="0.25">
      <c r="A2151" t="s">
        <v>187</v>
      </c>
      <c r="B2151">
        <v>987.14200000000005</v>
      </c>
      <c r="C2151">
        <v>984.98699999999997</v>
      </c>
      <c r="D2151">
        <v>905.96</v>
      </c>
      <c r="E2151">
        <v>886.57299999999998</v>
      </c>
      <c r="F2151">
        <v>469.1</v>
      </c>
      <c r="G2151">
        <v>1.3013899999999999E-3</v>
      </c>
      <c r="H2151">
        <v>0.995116</v>
      </c>
      <c r="I2151">
        <v>-296487168</v>
      </c>
    </row>
    <row r="2152" spans="1:9" x14ac:dyDescent="0.25">
      <c r="A2152" t="s">
        <v>187</v>
      </c>
      <c r="B2152">
        <v>991.45299999999997</v>
      </c>
      <c r="C2152">
        <v>989.86599999999999</v>
      </c>
      <c r="D2152">
        <v>913.91</v>
      </c>
      <c r="E2152">
        <v>894.51199999999994</v>
      </c>
      <c r="F2152">
        <v>471.41500000000002</v>
      </c>
      <c r="G2152">
        <v>1.2618099999999999E-3</v>
      </c>
      <c r="H2152">
        <v>0.995112</v>
      </c>
      <c r="I2152">
        <v>-296487168</v>
      </c>
    </row>
    <row r="2153" spans="1:9" x14ac:dyDescent="0.25">
      <c r="A2153" t="s">
        <v>187</v>
      </c>
      <c r="B2153">
        <v>1017.29</v>
      </c>
      <c r="C2153">
        <v>1015.73</v>
      </c>
      <c r="D2153">
        <v>939.82600000000002</v>
      </c>
      <c r="E2153">
        <v>920.40599999999995</v>
      </c>
      <c r="F2153">
        <v>487.68900000000002</v>
      </c>
      <c r="G2153">
        <v>1.2994700000000001E-3</v>
      </c>
      <c r="H2153">
        <v>0.995116</v>
      </c>
      <c r="I2153">
        <v>-296487168</v>
      </c>
    </row>
    <row r="2154" spans="1:9" x14ac:dyDescent="0.25">
      <c r="A2154" t="s">
        <v>187</v>
      </c>
      <c r="B2154">
        <v>1012.19</v>
      </c>
      <c r="C2154">
        <v>1010.38</v>
      </c>
      <c r="D2154">
        <v>931.80700000000002</v>
      </c>
      <c r="E2154">
        <v>912.41600000000005</v>
      </c>
      <c r="F2154">
        <v>481.06200000000001</v>
      </c>
      <c r="G2154">
        <v>1.23372E-3</v>
      </c>
      <c r="H2154">
        <v>0.99511400000000005</v>
      </c>
      <c r="I2154">
        <v>-296487168</v>
      </c>
    </row>
    <row r="2155" spans="1:9" x14ac:dyDescent="0.25">
      <c r="A2155" t="s">
        <v>187</v>
      </c>
      <c r="B2155">
        <v>1008.69</v>
      </c>
      <c r="C2155">
        <v>1006.86</v>
      </c>
      <c r="D2155">
        <v>924.21600000000001</v>
      </c>
      <c r="E2155">
        <v>904.822</v>
      </c>
      <c r="F2155">
        <v>478.084</v>
      </c>
      <c r="G2155">
        <v>1.2315099999999999E-3</v>
      </c>
      <c r="H2155">
        <v>0.99511499999999997</v>
      </c>
      <c r="I2155">
        <v>-296487168</v>
      </c>
    </row>
    <row r="2156" spans="1:9" x14ac:dyDescent="0.25">
      <c r="A2156" t="s">
        <v>187</v>
      </c>
      <c r="B2156">
        <v>1023.43</v>
      </c>
      <c r="C2156">
        <v>1021.68</v>
      </c>
      <c r="D2156">
        <v>938.38499999999999</v>
      </c>
      <c r="E2156">
        <v>918.98699999999997</v>
      </c>
      <c r="F2156">
        <v>488.08499999999998</v>
      </c>
      <c r="G2156">
        <v>1.41821E-3</v>
      </c>
      <c r="H2156">
        <v>0.99511499999999997</v>
      </c>
      <c r="I2156">
        <v>-296487168</v>
      </c>
    </row>
    <row r="2157" spans="1:9" x14ac:dyDescent="0.25">
      <c r="A2157" t="s">
        <v>187</v>
      </c>
      <c r="B2157">
        <v>970.81799999999998</v>
      </c>
      <c r="C2157">
        <v>968.91600000000005</v>
      </c>
      <c r="D2157">
        <v>895.68499999999995</v>
      </c>
      <c r="E2157">
        <v>876.30899999999997</v>
      </c>
      <c r="F2157">
        <v>465.03399999999999</v>
      </c>
      <c r="G2157">
        <v>1.2767500000000001E-3</v>
      </c>
      <c r="H2157">
        <v>0.995116</v>
      </c>
      <c r="I2157">
        <v>-296487168</v>
      </c>
    </row>
    <row r="2158" spans="1:9" x14ac:dyDescent="0.25">
      <c r="A2158" t="s">
        <v>187</v>
      </c>
      <c r="B2158">
        <v>959.75</v>
      </c>
      <c r="C2158">
        <v>957.98199999999997</v>
      </c>
      <c r="D2158">
        <v>880.45699999999999</v>
      </c>
      <c r="E2158">
        <v>861.11300000000006</v>
      </c>
      <c r="F2158">
        <v>456.899</v>
      </c>
      <c r="G2158">
        <v>1.23153E-3</v>
      </c>
      <c r="H2158">
        <v>0.995116</v>
      </c>
      <c r="I2158">
        <v>-296487168</v>
      </c>
    </row>
    <row r="2159" spans="1:9" x14ac:dyDescent="0.25">
      <c r="A2159" t="s">
        <v>187</v>
      </c>
      <c r="B2159">
        <v>933.61</v>
      </c>
      <c r="C2159">
        <v>931.58199999999999</v>
      </c>
      <c r="D2159">
        <v>865.928</v>
      </c>
      <c r="E2159">
        <v>846.61</v>
      </c>
      <c r="F2159">
        <v>447.887</v>
      </c>
      <c r="G2159">
        <v>1.2373499999999999E-3</v>
      </c>
      <c r="H2159">
        <v>0.995116</v>
      </c>
      <c r="I2159">
        <v>-296487168</v>
      </c>
    </row>
    <row r="2160" spans="1:9" x14ac:dyDescent="0.25">
      <c r="A2160" t="s">
        <v>187</v>
      </c>
      <c r="B2160">
        <v>949.09</v>
      </c>
      <c r="C2160">
        <v>947.274</v>
      </c>
      <c r="D2160">
        <v>874.99599999999998</v>
      </c>
      <c r="E2160">
        <v>855.65800000000002</v>
      </c>
      <c r="F2160">
        <v>451.05200000000002</v>
      </c>
      <c r="G2160">
        <v>1.2308600000000001E-3</v>
      </c>
      <c r="H2160">
        <v>0.99511099999999997</v>
      </c>
      <c r="I2160">
        <v>-296487168</v>
      </c>
    </row>
    <row r="2161" spans="1:9" x14ac:dyDescent="0.25">
      <c r="A2161" t="s">
        <v>187</v>
      </c>
      <c r="B2161">
        <v>946.33199999999999</v>
      </c>
      <c r="C2161">
        <v>944.47299999999996</v>
      </c>
      <c r="D2161">
        <v>876.52700000000004</v>
      </c>
      <c r="E2161">
        <v>857.18</v>
      </c>
      <c r="F2161">
        <v>450.77600000000001</v>
      </c>
      <c r="G2161">
        <v>1.2359599999999999E-3</v>
      </c>
      <c r="H2161">
        <v>0.99511499999999997</v>
      </c>
      <c r="I2161">
        <v>-296487168</v>
      </c>
    </row>
    <row r="2162" spans="1:9" x14ac:dyDescent="0.25">
      <c r="A2162" t="s">
        <v>187</v>
      </c>
      <c r="B2162">
        <v>938.38900000000001</v>
      </c>
      <c r="C2162">
        <v>936.39400000000001</v>
      </c>
      <c r="D2162">
        <v>866.77</v>
      </c>
      <c r="E2162">
        <v>847.44799999999998</v>
      </c>
      <c r="F2162">
        <v>447.74599999999998</v>
      </c>
      <c r="G2162">
        <v>1.57898E-3</v>
      </c>
      <c r="H2162">
        <v>0.995116</v>
      </c>
      <c r="I2162">
        <v>-296487168</v>
      </c>
    </row>
    <row r="2163" spans="1:9" x14ac:dyDescent="0.25">
      <c r="A2163" t="s">
        <v>187</v>
      </c>
      <c r="B2163">
        <v>950.54899999999998</v>
      </c>
      <c r="C2163">
        <v>948.726</v>
      </c>
      <c r="D2163">
        <v>877.81299999999999</v>
      </c>
      <c r="E2163">
        <v>858.49</v>
      </c>
      <c r="F2163">
        <v>454.46800000000002</v>
      </c>
      <c r="G2163">
        <v>1.2315099999999999E-3</v>
      </c>
      <c r="H2163">
        <v>0.99511499999999997</v>
      </c>
      <c r="I2163">
        <v>-296487168</v>
      </c>
    </row>
    <row r="2164" spans="1:9" x14ac:dyDescent="0.25">
      <c r="A2164" t="s">
        <v>187</v>
      </c>
      <c r="B2164">
        <v>933.58199999999999</v>
      </c>
      <c r="C2164">
        <v>931.41399999999999</v>
      </c>
      <c r="D2164">
        <v>867.84299999999996</v>
      </c>
      <c r="E2164">
        <v>848.50599999999997</v>
      </c>
      <c r="F2164">
        <v>447.63200000000001</v>
      </c>
      <c r="G2164">
        <v>1.23576E-3</v>
      </c>
      <c r="H2164">
        <v>0.99511499999999997</v>
      </c>
      <c r="I2164">
        <v>-296487168</v>
      </c>
    </row>
    <row r="2165" spans="1:9" x14ac:dyDescent="0.25">
      <c r="A2165" t="s">
        <v>187</v>
      </c>
      <c r="B2165">
        <v>951.63900000000001</v>
      </c>
      <c r="C2165">
        <v>949.81600000000003</v>
      </c>
      <c r="D2165">
        <v>879.572</v>
      </c>
      <c r="E2165">
        <v>860.21299999999997</v>
      </c>
      <c r="F2165">
        <v>454.589</v>
      </c>
      <c r="G2165">
        <v>1.328E-3</v>
      </c>
      <c r="H2165">
        <v>0.995116</v>
      </c>
      <c r="I2165">
        <v>-296487168</v>
      </c>
    </row>
    <row r="2166" spans="1:9" x14ac:dyDescent="0.25">
      <c r="A2166" t="s">
        <v>187</v>
      </c>
      <c r="B2166">
        <v>999.80399999999997</v>
      </c>
      <c r="C2166">
        <v>998.24199999999996</v>
      </c>
      <c r="D2166">
        <v>922.50300000000004</v>
      </c>
      <c r="E2166">
        <v>903.11500000000001</v>
      </c>
      <c r="F2166">
        <v>475.53</v>
      </c>
      <c r="G2166">
        <v>1.2304099999999999E-3</v>
      </c>
      <c r="H2166">
        <v>0.995116</v>
      </c>
      <c r="I2166">
        <v>-296487168</v>
      </c>
    </row>
    <row r="2167" spans="1:9" x14ac:dyDescent="0.25">
      <c r="A2167" t="s">
        <v>187</v>
      </c>
      <c r="B2167">
        <v>965.64499999999998</v>
      </c>
      <c r="C2167">
        <v>963.92</v>
      </c>
      <c r="D2167">
        <v>889.82899999999995</v>
      </c>
      <c r="E2167">
        <v>870.476</v>
      </c>
      <c r="F2167">
        <v>459.55599999999998</v>
      </c>
      <c r="G2167">
        <v>1.2315500000000001E-3</v>
      </c>
      <c r="H2167">
        <v>0.995116</v>
      </c>
      <c r="I2167">
        <v>-296487168</v>
      </c>
    </row>
    <row r="2168" spans="1:9" x14ac:dyDescent="0.25">
      <c r="A2168" t="s">
        <v>187</v>
      </c>
      <c r="B2168">
        <v>967.23299999999995</v>
      </c>
      <c r="C2168">
        <v>965.39300000000003</v>
      </c>
      <c r="D2168">
        <v>894.548</v>
      </c>
      <c r="E2168">
        <v>875.20299999999997</v>
      </c>
      <c r="F2168">
        <v>462.51299999999998</v>
      </c>
      <c r="G2168">
        <v>1.2393199999999999E-3</v>
      </c>
      <c r="H2168">
        <v>0.99511300000000003</v>
      </c>
      <c r="I2168">
        <v>-296487168</v>
      </c>
    </row>
    <row r="2169" spans="1:9" x14ac:dyDescent="0.25">
      <c r="A2169" t="s">
        <v>187</v>
      </c>
      <c r="B2169">
        <v>997.34400000000005</v>
      </c>
      <c r="C2169">
        <v>995.44799999999998</v>
      </c>
      <c r="D2169">
        <v>909.42200000000003</v>
      </c>
      <c r="E2169">
        <v>890.03800000000001</v>
      </c>
      <c r="F2169">
        <v>470.077</v>
      </c>
      <c r="G2169">
        <v>1.2398699999999999E-3</v>
      </c>
      <c r="H2169">
        <v>0.995116</v>
      </c>
      <c r="I2169">
        <v>-296487168</v>
      </c>
    </row>
    <row r="2170" spans="1:9" x14ac:dyDescent="0.25">
      <c r="A2170" t="s">
        <v>187</v>
      </c>
      <c r="B2170">
        <v>982.36900000000003</v>
      </c>
      <c r="C2170">
        <v>980.471</v>
      </c>
      <c r="D2170">
        <v>902.03800000000001</v>
      </c>
      <c r="E2170">
        <v>882.66200000000003</v>
      </c>
      <c r="F2170">
        <v>465.69299999999998</v>
      </c>
      <c r="G2170">
        <v>1.2337699999999999E-3</v>
      </c>
      <c r="H2170">
        <v>0.99511499999999997</v>
      </c>
      <c r="I2170">
        <v>-296487168</v>
      </c>
    </row>
    <row r="2171" spans="1:9" x14ac:dyDescent="0.25">
      <c r="A2171" t="s">
        <v>187</v>
      </c>
      <c r="B2171">
        <v>953.12199999999996</v>
      </c>
      <c r="C2171">
        <v>951.64499999999998</v>
      </c>
      <c r="D2171">
        <v>881.04100000000005</v>
      </c>
      <c r="E2171">
        <v>861.72400000000005</v>
      </c>
      <c r="F2171">
        <v>456.31799999999998</v>
      </c>
      <c r="G2171">
        <v>1.2302299999999999E-3</v>
      </c>
      <c r="H2171">
        <v>0.995116</v>
      </c>
      <c r="I2171">
        <v>-296487168</v>
      </c>
    </row>
    <row r="2172" spans="1:9" x14ac:dyDescent="0.25">
      <c r="A2172" t="s">
        <v>187</v>
      </c>
      <c r="B2172">
        <v>984.65899999999999</v>
      </c>
      <c r="C2172">
        <v>982.50300000000004</v>
      </c>
      <c r="D2172">
        <v>897.24900000000002</v>
      </c>
      <c r="E2172">
        <v>877.88199999999995</v>
      </c>
      <c r="F2172">
        <v>462.97800000000001</v>
      </c>
      <c r="G2172">
        <v>1.23431E-3</v>
      </c>
      <c r="H2172">
        <v>0.995116</v>
      </c>
      <c r="I2172">
        <v>-296487168</v>
      </c>
    </row>
    <row r="2173" spans="1:9" x14ac:dyDescent="0.25">
      <c r="A2173" t="s">
        <v>187</v>
      </c>
      <c r="B2173">
        <v>953.00099999999998</v>
      </c>
      <c r="C2173">
        <v>951.42499999999995</v>
      </c>
      <c r="D2173">
        <v>881.45899999999995</v>
      </c>
      <c r="E2173">
        <v>862.11599999999999</v>
      </c>
      <c r="F2173">
        <v>454.66500000000002</v>
      </c>
      <c r="G2173">
        <v>1.23011E-3</v>
      </c>
      <c r="H2173">
        <v>0.995116</v>
      </c>
      <c r="I2173">
        <v>-296487168</v>
      </c>
    </row>
    <row r="2174" spans="1:9" x14ac:dyDescent="0.25">
      <c r="A2174" t="s">
        <v>187</v>
      </c>
      <c r="B2174">
        <v>973.80499999999995</v>
      </c>
      <c r="C2174">
        <v>972.14300000000003</v>
      </c>
      <c r="D2174">
        <v>897.52300000000002</v>
      </c>
      <c r="E2174">
        <v>878.154</v>
      </c>
      <c r="F2174">
        <v>465.226</v>
      </c>
      <c r="G2174">
        <v>1.2604300000000001E-3</v>
      </c>
      <c r="H2174">
        <v>0.99511499999999997</v>
      </c>
      <c r="I2174">
        <v>-296487168</v>
      </c>
    </row>
    <row r="2175" spans="1:9" x14ac:dyDescent="0.25">
      <c r="A2175" t="s">
        <v>187</v>
      </c>
      <c r="B2175">
        <v>938.50099999999998</v>
      </c>
      <c r="C2175">
        <v>935.82</v>
      </c>
      <c r="D2175">
        <v>865.18100000000004</v>
      </c>
      <c r="E2175">
        <v>845.87099999999998</v>
      </c>
      <c r="F2175">
        <v>445.89699999999999</v>
      </c>
      <c r="G2175">
        <v>1.2312099999999999E-3</v>
      </c>
      <c r="H2175">
        <v>0.99511499999999997</v>
      </c>
      <c r="I2175">
        <v>-296487168</v>
      </c>
    </row>
    <row r="2176" spans="1:9" x14ac:dyDescent="0.25">
      <c r="A2176" t="s">
        <v>187</v>
      </c>
      <c r="B2176">
        <v>933.17600000000004</v>
      </c>
      <c r="C2176">
        <v>931.53</v>
      </c>
      <c r="D2176">
        <v>864.49699999999996</v>
      </c>
      <c r="E2176">
        <v>845.16600000000005</v>
      </c>
      <c r="F2176">
        <v>446.928</v>
      </c>
      <c r="G2176">
        <v>1.2307100000000001E-3</v>
      </c>
      <c r="H2176">
        <v>0.995116</v>
      </c>
      <c r="I2176">
        <v>-296487168</v>
      </c>
    </row>
    <row r="2177" spans="1:25" x14ac:dyDescent="0.25">
      <c r="A2177" t="s">
        <v>187</v>
      </c>
      <c r="B2177">
        <v>935.97299999999996</v>
      </c>
      <c r="C2177">
        <v>934.17700000000002</v>
      </c>
      <c r="D2177">
        <v>865.70100000000002</v>
      </c>
      <c r="E2177">
        <v>846.40099999999995</v>
      </c>
      <c r="F2177">
        <v>448.10500000000002</v>
      </c>
      <c r="G2177">
        <v>1.3393999999999999E-3</v>
      </c>
      <c r="H2177">
        <v>0.995116</v>
      </c>
      <c r="I2177">
        <v>-296487168</v>
      </c>
    </row>
    <row r="2178" spans="1:25" x14ac:dyDescent="0.25">
      <c r="A2178" t="s">
        <v>187</v>
      </c>
      <c r="B2178">
        <v>935.70299999999997</v>
      </c>
      <c r="C2178">
        <v>933.68399999999997</v>
      </c>
      <c r="D2178">
        <v>863.04399999999998</v>
      </c>
      <c r="E2178">
        <v>843.73099999999999</v>
      </c>
      <c r="F2178">
        <v>445.00299999999999</v>
      </c>
      <c r="G2178">
        <v>1.23733E-3</v>
      </c>
      <c r="H2178">
        <v>0.99511400000000005</v>
      </c>
      <c r="I2178">
        <v>-296487168</v>
      </c>
    </row>
    <row r="2179" spans="1:25" x14ac:dyDescent="0.25">
      <c r="A2179" t="s">
        <v>187</v>
      </c>
      <c r="B2179">
        <v>949.58299999999997</v>
      </c>
      <c r="C2179">
        <v>947.601</v>
      </c>
      <c r="D2179">
        <v>873.26099999999997</v>
      </c>
      <c r="E2179">
        <v>853.93600000000004</v>
      </c>
      <c r="F2179">
        <v>451.673</v>
      </c>
      <c r="G2179">
        <v>1.3906400000000001E-3</v>
      </c>
      <c r="H2179">
        <v>0.995116</v>
      </c>
      <c r="I2179">
        <v>-296487168</v>
      </c>
    </row>
    <row r="2180" spans="1:25" x14ac:dyDescent="0.25">
      <c r="A2180" t="s">
        <v>187</v>
      </c>
      <c r="B2180">
        <v>947.12</v>
      </c>
      <c r="C2180">
        <v>943.56200000000001</v>
      </c>
      <c r="D2180">
        <v>869.20699999999999</v>
      </c>
      <c r="E2180">
        <v>849.904</v>
      </c>
      <c r="F2180">
        <v>446.07799999999997</v>
      </c>
      <c r="G2180">
        <v>1.2442499999999999E-3</v>
      </c>
      <c r="H2180">
        <v>0.99511499999999997</v>
      </c>
      <c r="I2180">
        <v>-296487168</v>
      </c>
    </row>
    <row r="2181" spans="1:25" x14ac:dyDescent="0.25">
      <c r="A2181" t="s">
        <v>187</v>
      </c>
      <c r="B2181">
        <v>943.346</v>
      </c>
      <c r="C2181">
        <v>941.60500000000002</v>
      </c>
      <c r="D2181">
        <v>876.47</v>
      </c>
      <c r="E2181">
        <v>857.13499999999999</v>
      </c>
      <c r="F2181">
        <v>452.43400000000003</v>
      </c>
      <c r="G2181">
        <v>1.23398E-3</v>
      </c>
      <c r="H2181">
        <v>0.995116</v>
      </c>
      <c r="I2181">
        <v>-296487168</v>
      </c>
    </row>
    <row r="2182" spans="1:25" x14ac:dyDescent="0.25">
      <c r="A2182" t="s">
        <v>187</v>
      </c>
      <c r="B2182">
        <v>945.38599999999997</v>
      </c>
      <c r="C2182">
        <v>943.34500000000003</v>
      </c>
      <c r="D2182">
        <v>873.28800000000001</v>
      </c>
      <c r="E2182">
        <v>853.96500000000003</v>
      </c>
      <c r="F2182">
        <v>451.15300000000002</v>
      </c>
      <c r="G2182">
        <v>1.2331099999999999E-3</v>
      </c>
      <c r="H2182">
        <v>0.995116</v>
      </c>
      <c r="I2182">
        <v>-296487168</v>
      </c>
    </row>
    <row r="2183" spans="1:25" x14ac:dyDescent="0.25">
      <c r="A2183" t="s">
        <v>187</v>
      </c>
      <c r="B2183">
        <v>956.90899999999999</v>
      </c>
      <c r="C2183">
        <v>955.06299999999999</v>
      </c>
      <c r="D2183">
        <v>883.67899999999997</v>
      </c>
      <c r="E2183">
        <v>864.32600000000002</v>
      </c>
      <c r="F2183">
        <v>451.63200000000001</v>
      </c>
      <c r="G2183">
        <v>1.2349699999999999E-3</v>
      </c>
      <c r="H2183">
        <v>0.995116</v>
      </c>
      <c r="I2183">
        <v>-296487168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187</v>
      </c>
      <c r="B2184">
        <v>942.23699999999997</v>
      </c>
      <c r="C2184">
        <v>940.077</v>
      </c>
      <c r="D2184">
        <v>863.73400000000004</v>
      </c>
      <c r="E2184">
        <v>844.41399999999999</v>
      </c>
      <c r="F2184">
        <v>444.53300000000002</v>
      </c>
      <c r="G2184">
        <v>1.27362E-3</v>
      </c>
      <c r="H2184">
        <v>0.99511499999999997</v>
      </c>
      <c r="I2184">
        <v>-296487168</v>
      </c>
      <c r="R2184">
        <f>AVERAGE(B2135:B2184)</f>
        <v>965.04249999999968</v>
      </c>
      <c r="S2184">
        <f>AVERAGE(C2135:C2184)</f>
        <v>963.16293999999994</v>
      </c>
      <c r="U2184">
        <f>_xlfn.VAR.P(B2135:B2184)</f>
        <v>675.54278745000022</v>
      </c>
      <c r="V2184">
        <f>_xlfn.VAR.P(C2135:C2184)</f>
        <v>681.15706565639982</v>
      </c>
      <c r="X2184">
        <f>1.96*SQRT(U2184)/50</f>
        <v>1.0188552737789447</v>
      </c>
      <c r="Y2184">
        <f>1.96*SQRT(V2184)/50</f>
        <v>1.0230802477666403</v>
      </c>
    </row>
    <row r="2185" spans="1:25" x14ac:dyDescent="0.25">
      <c r="A2185" t="s">
        <v>188</v>
      </c>
      <c r="B2185">
        <v>48662.419800000003</v>
      </c>
      <c r="C2185" t="s">
        <v>37</v>
      </c>
    </row>
    <row r="2186" spans="1:25" x14ac:dyDescent="0.25">
      <c r="A2186" t="s">
        <v>189</v>
      </c>
      <c r="B2186">
        <v>966.471</v>
      </c>
      <c r="C2186">
        <v>964.54600000000005</v>
      </c>
      <c r="D2186">
        <v>889.08600000000001</v>
      </c>
      <c r="E2186">
        <v>868.23699999999997</v>
      </c>
      <c r="F2186">
        <v>459.25400000000002</v>
      </c>
      <c r="G2186">
        <v>1.2313300000000001E-3</v>
      </c>
      <c r="H2186">
        <v>0.995116</v>
      </c>
      <c r="I2186">
        <v>-296487168</v>
      </c>
    </row>
    <row r="2187" spans="1:25" x14ac:dyDescent="0.25">
      <c r="A2187" t="s">
        <v>189</v>
      </c>
      <c r="B2187">
        <v>963.99400000000003</v>
      </c>
      <c r="C2187">
        <v>962.22</v>
      </c>
      <c r="D2187">
        <v>888.89400000000001</v>
      </c>
      <c r="E2187">
        <v>868.06</v>
      </c>
      <c r="F2187">
        <v>460.488</v>
      </c>
      <c r="G2187">
        <v>1.4117800000000001E-3</v>
      </c>
      <c r="H2187">
        <v>0.995116</v>
      </c>
      <c r="I2187">
        <v>-296487168</v>
      </c>
    </row>
    <row r="2188" spans="1:25" x14ac:dyDescent="0.25">
      <c r="A2188" t="s">
        <v>189</v>
      </c>
      <c r="B2188">
        <v>949.04499999999996</v>
      </c>
      <c r="C2188">
        <v>946.81200000000001</v>
      </c>
      <c r="D2188">
        <v>876.33299999999997</v>
      </c>
      <c r="E2188">
        <v>855.53200000000004</v>
      </c>
      <c r="F2188">
        <v>452.46800000000002</v>
      </c>
      <c r="G2188">
        <v>1.25877E-3</v>
      </c>
      <c r="H2188">
        <v>0.995116</v>
      </c>
      <c r="I2188">
        <v>-296487168</v>
      </c>
    </row>
    <row r="2189" spans="1:25" x14ac:dyDescent="0.25">
      <c r="A2189" t="s">
        <v>189</v>
      </c>
      <c r="B2189">
        <v>957.63199999999995</v>
      </c>
      <c r="C2189">
        <v>955.21699999999998</v>
      </c>
      <c r="D2189">
        <v>882.67399999999998</v>
      </c>
      <c r="E2189">
        <v>861.827</v>
      </c>
      <c r="F2189">
        <v>458.101</v>
      </c>
      <c r="G2189">
        <v>1.2303399999999999E-3</v>
      </c>
      <c r="H2189">
        <v>0.995116</v>
      </c>
      <c r="I2189">
        <v>-296487168</v>
      </c>
    </row>
    <row r="2190" spans="1:25" x14ac:dyDescent="0.25">
      <c r="A2190" t="s">
        <v>189</v>
      </c>
      <c r="B2190">
        <v>955.18499999999995</v>
      </c>
      <c r="C2190">
        <v>953.38400000000001</v>
      </c>
      <c r="D2190">
        <v>883.92600000000004</v>
      </c>
      <c r="E2190">
        <v>863.10199999999998</v>
      </c>
      <c r="F2190">
        <v>457.81400000000002</v>
      </c>
      <c r="G2190">
        <v>1.2302400000000001E-3</v>
      </c>
      <c r="H2190">
        <v>0.995116</v>
      </c>
      <c r="I2190">
        <v>-296487168</v>
      </c>
    </row>
    <row r="2191" spans="1:25" x14ac:dyDescent="0.25">
      <c r="A2191" t="s">
        <v>189</v>
      </c>
      <c r="B2191">
        <v>956.58299999999997</v>
      </c>
      <c r="C2191">
        <v>954.76900000000001</v>
      </c>
      <c r="D2191">
        <v>886.41399999999999</v>
      </c>
      <c r="E2191">
        <v>865.60900000000004</v>
      </c>
      <c r="F2191">
        <v>458.733</v>
      </c>
      <c r="G2191">
        <v>1.2439199999999999E-3</v>
      </c>
      <c r="H2191">
        <v>0.995116</v>
      </c>
      <c r="I2191">
        <v>-296487168</v>
      </c>
    </row>
    <row r="2192" spans="1:25" x14ac:dyDescent="0.25">
      <c r="A2192" t="s">
        <v>189</v>
      </c>
      <c r="B2192">
        <v>977.28700000000003</v>
      </c>
      <c r="C2192">
        <v>975.25099999999998</v>
      </c>
      <c r="D2192">
        <v>895.94899999999996</v>
      </c>
      <c r="E2192">
        <v>875.11800000000005</v>
      </c>
      <c r="F2192">
        <v>460.37599999999998</v>
      </c>
      <c r="G2192">
        <v>1.2306800000000001E-3</v>
      </c>
      <c r="H2192">
        <v>0.99511499999999997</v>
      </c>
      <c r="I2192">
        <v>-296487168</v>
      </c>
    </row>
    <row r="2193" spans="1:9" x14ac:dyDescent="0.25">
      <c r="A2193" t="s">
        <v>189</v>
      </c>
      <c r="B2193">
        <v>971.30200000000002</v>
      </c>
      <c r="C2193">
        <v>969.45</v>
      </c>
      <c r="D2193">
        <v>891.61</v>
      </c>
      <c r="E2193">
        <v>870.78700000000003</v>
      </c>
      <c r="F2193">
        <v>461.15499999999997</v>
      </c>
      <c r="G2193">
        <v>1.2972299999999999E-3</v>
      </c>
      <c r="H2193">
        <v>0.99511400000000005</v>
      </c>
      <c r="I2193">
        <v>-296487168</v>
      </c>
    </row>
    <row r="2194" spans="1:9" x14ac:dyDescent="0.25">
      <c r="A2194" t="s">
        <v>189</v>
      </c>
      <c r="B2194">
        <v>940.995</v>
      </c>
      <c r="C2194">
        <v>939.33</v>
      </c>
      <c r="D2194">
        <v>868.10900000000004</v>
      </c>
      <c r="E2194">
        <v>847.34100000000001</v>
      </c>
      <c r="F2194">
        <v>449.86</v>
      </c>
      <c r="G2194">
        <v>1.2361200000000001E-3</v>
      </c>
      <c r="H2194">
        <v>0.995116</v>
      </c>
      <c r="I2194">
        <v>-296487168</v>
      </c>
    </row>
    <row r="2195" spans="1:9" x14ac:dyDescent="0.25">
      <c r="A2195" t="s">
        <v>189</v>
      </c>
      <c r="B2195">
        <v>937.01400000000001</v>
      </c>
      <c r="C2195">
        <v>935.13</v>
      </c>
      <c r="D2195">
        <v>867.26700000000005</v>
      </c>
      <c r="E2195">
        <v>846.49699999999996</v>
      </c>
      <c r="F2195">
        <v>448.142</v>
      </c>
      <c r="G2195">
        <v>1.2667500000000001E-3</v>
      </c>
      <c r="H2195">
        <v>0.995116</v>
      </c>
      <c r="I2195">
        <v>-296487168</v>
      </c>
    </row>
    <row r="2196" spans="1:9" x14ac:dyDescent="0.25">
      <c r="A2196" t="s">
        <v>189</v>
      </c>
      <c r="B2196">
        <v>949.23099999999999</v>
      </c>
      <c r="C2196">
        <v>947.35799999999995</v>
      </c>
      <c r="D2196">
        <v>870.88800000000003</v>
      </c>
      <c r="E2196">
        <v>850.10599999999999</v>
      </c>
      <c r="F2196">
        <v>450.18700000000001</v>
      </c>
      <c r="G2196">
        <v>1.49314E-3</v>
      </c>
      <c r="H2196">
        <v>0.995116</v>
      </c>
      <c r="I2196">
        <v>-296487168</v>
      </c>
    </row>
    <row r="2197" spans="1:9" x14ac:dyDescent="0.25">
      <c r="A2197" t="s">
        <v>189</v>
      </c>
      <c r="B2197">
        <v>934.43399999999997</v>
      </c>
      <c r="C2197">
        <v>932.57799999999997</v>
      </c>
      <c r="D2197">
        <v>868.87599999999998</v>
      </c>
      <c r="E2197">
        <v>848.10599999999999</v>
      </c>
      <c r="F2197">
        <v>448.60500000000002</v>
      </c>
      <c r="G2197">
        <v>1.2355700000000001E-3</v>
      </c>
      <c r="H2197">
        <v>0.995116</v>
      </c>
      <c r="I2197">
        <v>-296487168</v>
      </c>
    </row>
    <row r="2198" spans="1:9" x14ac:dyDescent="0.25">
      <c r="A2198" t="s">
        <v>189</v>
      </c>
      <c r="B2198">
        <v>931.46600000000001</v>
      </c>
      <c r="C2198">
        <v>929.58299999999997</v>
      </c>
      <c r="D2198">
        <v>864.23900000000003</v>
      </c>
      <c r="E2198">
        <v>843.46400000000006</v>
      </c>
      <c r="F2198">
        <v>445.06900000000002</v>
      </c>
      <c r="G2198">
        <v>1.2300600000000001E-3</v>
      </c>
      <c r="H2198">
        <v>0.995116</v>
      </c>
      <c r="I2198">
        <v>-296487168</v>
      </c>
    </row>
    <row r="2199" spans="1:9" x14ac:dyDescent="0.25">
      <c r="A2199" t="s">
        <v>189</v>
      </c>
      <c r="B2199">
        <v>948.7</v>
      </c>
      <c r="C2199">
        <v>946.76800000000003</v>
      </c>
      <c r="D2199">
        <v>878.00699999999995</v>
      </c>
      <c r="E2199">
        <v>857.21</v>
      </c>
      <c r="F2199">
        <v>451.45</v>
      </c>
      <c r="G2199">
        <v>1.2613399999999999E-3</v>
      </c>
      <c r="H2199">
        <v>0.995116</v>
      </c>
      <c r="I2199">
        <v>-296487168</v>
      </c>
    </row>
    <row r="2200" spans="1:9" x14ac:dyDescent="0.25">
      <c r="A2200" t="s">
        <v>189</v>
      </c>
      <c r="B2200">
        <v>943.05799999999999</v>
      </c>
      <c r="C2200">
        <v>941.27700000000004</v>
      </c>
      <c r="D2200">
        <v>868.76599999999996</v>
      </c>
      <c r="E2200">
        <v>847.97</v>
      </c>
      <c r="F2200">
        <v>449.41199999999998</v>
      </c>
      <c r="G2200">
        <v>1.23015E-3</v>
      </c>
      <c r="H2200">
        <v>0.995116</v>
      </c>
      <c r="I2200">
        <v>-296487168</v>
      </c>
    </row>
    <row r="2201" spans="1:9" x14ac:dyDescent="0.25">
      <c r="A2201" t="s">
        <v>189</v>
      </c>
      <c r="B2201">
        <v>964.70399999999995</v>
      </c>
      <c r="C2201">
        <v>962.89200000000005</v>
      </c>
      <c r="D2201">
        <v>892.75400000000002</v>
      </c>
      <c r="E2201">
        <v>871.90499999999997</v>
      </c>
      <c r="F2201">
        <v>458.14499999999998</v>
      </c>
      <c r="G2201">
        <v>1.2734999999999999E-3</v>
      </c>
      <c r="H2201">
        <v>0.995116</v>
      </c>
      <c r="I2201">
        <v>-296487168</v>
      </c>
    </row>
    <row r="2202" spans="1:9" x14ac:dyDescent="0.25">
      <c r="A2202" t="s">
        <v>189</v>
      </c>
      <c r="B2202">
        <v>956.18399999999997</v>
      </c>
      <c r="C2202">
        <v>953.86699999999996</v>
      </c>
      <c r="D2202">
        <v>878.72400000000005</v>
      </c>
      <c r="E2202">
        <v>857.91399999999999</v>
      </c>
      <c r="F2202">
        <v>456.53</v>
      </c>
      <c r="G2202">
        <v>1.49333E-3</v>
      </c>
      <c r="H2202">
        <v>0.99511400000000005</v>
      </c>
      <c r="I2202">
        <v>-296487168</v>
      </c>
    </row>
    <row r="2203" spans="1:9" x14ac:dyDescent="0.25">
      <c r="A2203" t="s">
        <v>189</v>
      </c>
      <c r="B2203">
        <v>950.35699999999997</v>
      </c>
      <c r="C2203">
        <v>948.53</v>
      </c>
      <c r="D2203">
        <v>874.92399999999998</v>
      </c>
      <c r="E2203">
        <v>854.12699999999995</v>
      </c>
      <c r="F2203">
        <v>451.62400000000002</v>
      </c>
      <c r="G2203">
        <v>1.32873E-3</v>
      </c>
      <c r="H2203">
        <v>0.99511499999999997</v>
      </c>
      <c r="I2203">
        <v>-296487168</v>
      </c>
    </row>
    <row r="2204" spans="1:9" x14ac:dyDescent="0.25">
      <c r="A2204" t="s">
        <v>189</v>
      </c>
      <c r="B2204">
        <v>968.13199999999995</v>
      </c>
      <c r="C2204">
        <v>966.28300000000002</v>
      </c>
      <c r="D2204">
        <v>888.30700000000002</v>
      </c>
      <c r="E2204">
        <v>867.48500000000001</v>
      </c>
      <c r="F2204">
        <v>459.93400000000003</v>
      </c>
      <c r="G2204">
        <v>1.2387699999999999E-3</v>
      </c>
      <c r="H2204">
        <v>0.995116</v>
      </c>
      <c r="I2204">
        <v>-296487168</v>
      </c>
    </row>
    <row r="2205" spans="1:9" x14ac:dyDescent="0.25">
      <c r="A2205" t="s">
        <v>189</v>
      </c>
      <c r="B2205">
        <v>970.15700000000004</v>
      </c>
      <c r="C2205">
        <v>967.85900000000004</v>
      </c>
      <c r="D2205">
        <v>891.33799999999997</v>
      </c>
      <c r="E2205">
        <v>870.51499999999999</v>
      </c>
      <c r="F2205">
        <v>460.71300000000002</v>
      </c>
      <c r="G2205">
        <v>1.24639E-3</v>
      </c>
      <c r="H2205">
        <v>0.995116</v>
      </c>
      <c r="I2205">
        <v>-296487168</v>
      </c>
    </row>
    <row r="2206" spans="1:9" x14ac:dyDescent="0.25">
      <c r="A2206" t="s">
        <v>189</v>
      </c>
      <c r="B2206">
        <v>952.36900000000003</v>
      </c>
      <c r="C2206">
        <v>950.13800000000003</v>
      </c>
      <c r="D2206">
        <v>879.76900000000001</v>
      </c>
      <c r="E2206">
        <v>858.98099999999999</v>
      </c>
      <c r="F2206">
        <v>454.565</v>
      </c>
      <c r="G2206">
        <v>1.2327E-3</v>
      </c>
      <c r="H2206">
        <v>0.99511499999999997</v>
      </c>
      <c r="I2206">
        <v>-296487168</v>
      </c>
    </row>
    <row r="2207" spans="1:9" x14ac:dyDescent="0.25">
      <c r="A2207" t="s">
        <v>189</v>
      </c>
      <c r="B2207">
        <v>974.34900000000005</v>
      </c>
      <c r="C2207">
        <v>972.62099999999998</v>
      </c>
      <c r="D2207">
        <v>898.65099999999995</v>
      </c>
      <c r="E2207">
        <v>877.80200000000002</v>
      </c>
      <c r="F2207">
        <v>463.61200000000002</v>
      </c>
      <c r="G2207">
        <v>1.2468100000000001E-3</v>
      </c>
      <c r="H2207">
        <v>0.995116</v>
      </c>
      <c r="I2207">
        <v>-296487168</v>
      </c>
    </row>
    <row r="2208" spans="1:9" x14ac:dyDescent="0.25">
      <c r="A2208" t="s">
        <v>189</v>
      </c>
      <c r="B2208">
        <v>949.755</v>
      </c>
      <c r="C2208">
        <v>948.02499999999998</v>
      </c>
      <c r="D2208">
        <v>880.14800000000002</v>
      </c>
      <c r="E2208">
        <v>859.33900000000006</v>
      </c>
      <c r="F2208">
        <v>453.6</v>
      </c>
      <c r="G2208">
        <v>1.2301899999999999E-3</v>
      </c>
      <c r="H2208">
        <v>0.995116</v>
      </c>
      <c r="I2208">
        <v>-296487168</v>
      </c>
    </row>
    <row r="2209" spans="1:9" x14ac:dyDescent="0.25">
      <c r="A2209" t="s">
        <v>189</v>
      </c>
      <c r="B2209">
        <v>933.42600000000004</v>
      </c>
      <c r="C2209">
        <v>931.47199999999998</v>
      </c>
      <c r="D2209">
        <v>865.74</v>
      </c>
      <c r="E2209">
        <v>844.96900000000005</v>
      </c>
      <c r="F2209">
        <v>448.81900000000002</v>
      </c>
      <c r="G2209">
        <v>1.3459100000000001E-3</v>
      </c>
      <c r="H2209">
        <v>0.99510600000000005</v>
      </c>
      <c r="I2209">
        <v>-296487168</v>
      </c>
    </row>
    <row r="2210" spans="1:9" x14ac:dyDescent="0.25">
      <c r="A2210" t="s">
        <v>189</v>
      </c>
      <c r="B2210">
        <v>935.03899999999999</v>
      </c>
      <c r="C2210">
        <v>933.25300000000004</v>
      </c>
      <c r="D2210">
        <v>868.91600000000005</v>
      </c>
      <c r="E2210">
        <v>848.11699999999996</v>
      </c>
      <c r="F2210">
        <v>447.637</v>
      </c>
      <c r="G2210">
        <v>1.2604000000000001E-3</v>
      </c>
      <c r="H2210">
        <v>0.995116</v>
      </c>
      <c r="I2210">
        <v>-296487168</v>
      </c>
    </row>
    <row r="2211" spans="1:9" x14ac:dyDescent="0.25">
      <c r="A2211" t="s">
        <v>189</v>
      </c>
      <c r="B2211">
        <v>931.94</v>
      </c>
      <c r="C2211">
        <v>930.18499999999995</v>
      </c>
      <c r="D2211">
        <v>866.64599999999996</v>
      </c>
      <c r="E2211">
        <v>845.87800000000004</v>
      </c>
      <c r="F2211">
        <v>447.666</v>
      </c>
      <c r="G2211">
        <v>1.23018E-3</v>
      </c>
      <c r="H2211">
        <v>0.99511400000000005</v>
      </c>
      <c r="I2211">
        <v>-296487168</v>
      </c>
    </row>
    <row r="2212" spans="1:9" x14ac:dyDescent="0.25">
      <c r="A2212" t="s">
        <v>189</v>
      </c>
      <c r="B2212">
        <v>960.40200000000004</v>
      </c>
      <c r="C2212">
        <v>958.80499999999995</v>
      </c>
      <c r="D2212">
        <v>882.55200000000002</v>
      </c>
      <c r="E2212">
        <v>861.75099999999998</v>
      </c>
      <c r="F2212">
        <v>457.31</v>
      </c>
      <c r="G2212">
        <v>1.3049800000000001E-3</v>
      </c>
      <c r="H2212">
        <v>0.99511099999999997</v>
      </c>
      <c r="I2212">
        <v>-296487168</v>
      </c>
    </row>
    <row r="2213" spans="1:9" x14ac:dyDescent="0.25">
      <c r="A2213" t="s">
        <v>189</v>
      </c>
      <c r="B2213">
        <v>963.30200000000002</v>
      </c>
      <c r="C2213">
        <v>961.34100000000001</v>
      </c>
      <c r="D2213">
        <v>890.14599999999996</v>
      </c>
      <c r="E2213">
        <v>869.31200000000001</v>
      </c>
      <c r="F2213">
        <v>459.363</v>
      </c>
      <c r="G2213">
        <v>1.2300600000000001E-3</v>
      </c>
      <c r="H2213">
        <v>0.99511499999999997</v>
      </c>
      <c r="I2213">
        <v>-296487168</v>
      </c>
    </row>
    <row r="2214" spans="1:9" x14ac:dyDescent="0.25">
      <c r="A2214" t="s">
        <v>189</v>
      </c>
      <c r="B2214">
        <v>972.28700000000003</v>
      </c>
      <c r="C2214">
        <v>970.70699999999999</v>
      </c>
      <c r="D2214">
        <v>891.21400000000006</v>
      </c>
      <c r="E2214">
        <v>870.36699999999996</v>
      </c>
      <c r="F2214">
        <v>457.93700000000001</v>
      </c>
      <c r="G2214">
        <v>1.36101E-3</v>
      </c>
      <c r="H2214">
        <v>0.99510500000000002</v>
      </c>
      <c r="I2214">
        <v>-296487168</v>
      </c>
    </row>
    <row r="2215" spans="1:9" x14ac:dyDescent="0.25">
      <c r="A2215" t="s">
        <v>189</v>
      </c>
      <c r="B2215">
        <v>932.68600000000004</v>
      </c>
      <c r="C2215">
        <v>930.99599999999998</v>
      </c>
      <c r="D2215">
        <v>867.47699999999998</v>
      </c>
      <c r="E2215">
        <v>846.70500000000004</v>
      </c>
      <c r="F2215">
        <v>448.49700000000001</v>
      </c>
      <c r="G2215">
        <v>1.2347E-3</v>
      </c>
      <c r="H2215">
        <v>0.995116</v>
      </c>
      <c r="I2215">
        <v>-296487168</v>
      </c>
    </row>
    <row r="2216" spans="1:9" x14ac:dyDescent="0.25">
      <c r="A2216" t="s">
        <v>189</v>
      </c>
      <c r="B2216">
        <v>951.774</v>
      </c>
      <c r="C2216">
        <v>950.13400000000001</v>
      </c>
      <c r="D2216">
        <v>880.995</v>
      </c>
      <c r="E2216">
        <v>860.20899999999995</v>
      </c>
      <c r="F2216">
        <v>455.06599999999997</v>
      </c>
      <c r="G2216">
        <v>1.2307500000000001E-3</v>
      </c>
      <c r="H2216">
        <v>0.995112</v>
      </c>
      <c r="I2216">
        <v>-296487168</v>
      </c>
    </row>
    <row r="2217" spans="1:9" x14ac:dyDescent="0.25">
      <c r="A2217" t="s">
        <v>189</v>
      </c>
      <c r="B2217">
        <v>934.18499999999995</v>
      </c>
      <c r="C2217">
        <v>932.40499999999997</v>
      </c>
      <c r="D2217">
        <v>866.57</v>
      </c>
      <c r="E2217">
        <v>845.81200000000001</v>
      </c>
      <c r="F2217">
        <v>447.709</v>
      </c>
      <c r="G2217">
        <v>1.3177799999999999E-3</v>
      </c>
      <c r="H2217">
        <v>0.99511499999999997</v>
      </c>
      <c r="I2217">
        <v>-296487168</v>
      </c>
    </row>
    <row r="2218" spans="1:9" x14ac:dyDescent="0.25">
      <c r="A2218" t="s">
        <v>189</v>
      </c>
      <c r="B2218">
        <v>966.99400000000003</v>
      </c>
      <c r="C2218">
        <v>965.39800000000002</v>
      </c>
      <c r="D2218">
        <v>884.71900000000005</v>
      </c>
      <c r="E2218">
        <v>863.87199999999996</v>
      </c>
      <c r="F2218">
        <v>457.44</v>
      </c>
      <c r="G2218">
        <v>1.3369899999999999E-3</v>
      </c>
      <c r="H2218">
        <v>0.995116</v>
      </c>
      <c r="I2218">
        <v>-296487168</v>
      </c>
    </row>
    <row r="2219" spans="1:9" x14ac:dyDescent="0.25">
      <c r="A2219" t="s">
        <v>189</v>
      </c>
      <c r="B2219">
        <v>934.947</v>
      </c>
      <c r="C2219">
        <v>933.09699999999998</v>
      </c>
      <c r="D2219">
        <v>865.79300000000001</v>
      </c>
      <c r="E2219">
        <v>845.01599999999996</v>
      </c>
      <c r="F2219">
        <v>447.512</v>
      </c>
      <c r="G2219">
        <v>1.23207E-3</v>
      </c>
      <c r="H2219">
        <v>0.995116</v>
      </c>
      <c r="I2219">
        <v>-296487168</v>
      </c>
    </row>
    <row r="2220" spans="1:9" x14ac:dyDescent="0.25">
      <c r="A2220" t="s">
        <v>189</v>
      </c>
      <c r="B2220">
        <v>947.404</v>
      </c>
      <c r="C2220">
        <v>945.41</v>
      </c>
      <c r="D2220">
        <v>876.14</v>
      </c>
      <c r="E2220">
        <v>855.34199999999998</v>
      </c>
      <c r="F2220">
        <v>452.72500000000002</v>
      </c>
      <c r="G2220">
        <v>2.4401599999999998E-3</v>
      </c>
      <c r="H2220">
        <v>0.99511499999999997</v>
      </c>
      <c r="I2220">
        <v>-296487168</v>
      </c>
    </row>
    <row r="2221" spans="1:9" x14ac:dyDescent="0.25">
      <c r="A2221" t="s">
        <v>189</v>
      </c>
      <c r="B2221">
        <v>987.94899999999996</v>
      </c>
      <c r="C2221">
        <v>986.26800000000003</v>
      </c>
      <c r="D2221">
        <v>908.322</v>
      </c>
      <c r="E2221">
        <v>887.46699999999998</v>
      </c>
      <c r="F2221">
        <v>471.11500000000001</v>
      </c>
      <c r="G2221">
        <v>1.2514399999999999E-3</v>
      </c>
      <c r="H2221">
        <v>0.99511499999999997</v>
      </c>
      <c r="I2221">
        <v>-296487168</v>
      </c>
    </row>
    <row r="2222" spans="1:9" x14ac:dyDescent="0.25">
      <c r="A2222" t="s">
        <v>189</v>
      </c>
      <c r="B2222">
        <v>953.24800000000005</v>
      </c>
      <c r="C2222">
        <v>951.34299999999996</v>
      </c>
      <c r="D2222">
        <v>878.20299999999997</v>
      </c>
      <c r="E2222">
        <v>857.39200000000005</v>
      </c>
      <c r="F2222">
        <v>455.61700000000002</v>
      </c>
      <c r="G2222">
        <v>1.2306000000000001E-3</v>
      </c>
      <c r="H2222">
        <v>0.99511499999999997</v>
      </c>
      <c r="I2222">
        <v>-296487168</v>
      </c>
    </row>
    <row r="2223" spans="1:9" x14ac:dyDescent="0.25">
      <c r="A2223" t="s">
        <v>189</v>
      </c>
      <c r="B2223">
        <v>985.14300000000003</v>
      </c>
      <c r="C2223">
        <v>983.51599999999996</v>
      </c>
      <c r="D2223">
        <v>908.39400000000001</v>
      </c>
      <c r="E2223">
        <v>887.52499999999998</v>
      </c>
      <c r="F2223">
        <v>469.72199999999998</v>
      </c>
      <c r="G2223">
        <v>1.24584E-3</v>
      </c>
      <c r="H2223">
        <v>0.995116</v>
      </c>
      <c r="I2223">
        <v>-296487168</v>
      </c>
    </row>
    <row r="2224" spans="1:9" x14ac:dyDescent="0.25">
      <c r="A2224" t="s">
        <v>189</v>
      </c>
      <c r="B2224">
        <v>1001.18</v>
      </c>
      <c r="C2224">
        <v>999.25199999999995</v>
      </c>
      <c r="D2224">
        <v>912.58</v>
      </c>
      <c r="E2224">
        <v>891.69500000000005</v>
      </c>
      <c r="F2224">
        <v>474.77600000000001</v>
      </c>
      <c r="G2224">
        <v>1.2305199999999999E-3</v>
      </c>
      <c r="H2224">
        <v>0.995116</v>
      </c>
      <c r="I2224">
        <v>-296487168</v>
      </c>
    </row>
    <row r="2225" spans="1:25" x14ac:dyDescent="0.25">
      <c r="A2225" t="s">
        <v>189</v>
      </c>
      <c r="B2225">
        <v>995.07600000000002</v>
      </c>
      <c r="C2225">
        <v>993.40099999999995</v>
      </c>
      <c r="D2225">
        <v>917.12</v>
      </c>
      <c r="E2225">
        <v>896.24699999999996</v>
      </c>
      <c r="F2225">
        <v>471.56900000000002</v>
      </c>
      <c r="G2225">
        <v>1.2335200000000001E-3</v>
      </c>
      <c r="H2225">
        <v>0.995116</v>
      </c>
      <c r="I2225">
        <v>-296487168</v>
      </c>
    </row>
    <row r="2226" spans="1:25" x14ac:dyDescent="0.25">
      <c r="A2226" t="s">
        <v>189</v>
      </c>
      <c r="B2226">
        <v>1006.59</v>
      </c>
      <c r="C2226">
        <v>1004.73</v>
      </c>
      <c r="D2226">
        <v>923.27099999999996</v>
      </c>
      <c r="E2226">
        <v>902.39099999999996</v>
      </c>
      <c r="F2226">
        <v>478.50299999999999</v>
      </c>
      <c r="G2226">
        <v>1.2713500000000001E-3</v>
      </c>
      <c r="H2226">
        <v>0.99511400000000005</v>
      </c>
      <c r="I2226">
        <v>-296487168</v>
      </c>
    </row>
    <row r="2227" spans="1:25" x14ac:dyDescent="0.25">
      <c r="A2227" t="s">
        <v>189</v>
      </c>
      <c r="B2227">
        <v>1005.32</v>
      </c>
      <c r="C2227">
        <v>1002.85</v>
      </c>
      <c r="D2227">
        <v>921.221</v>
      </c>
      <c r="E2227">
        <v>900.34400000000005</v>
      </c>
      <c r="F2227">
        <v>475.654</v>
      </c>
      <c r="G2227">
        <v>1.2373499999999999E-3</v>
      </c>
      <c r="H2227">
        <v>0.995116</v>
      </c>
      <c r="I2227">
        <v>-296487168</v>
      </c>
    </row>
    <row r="2228" spans="1:25" x14ac:dyDescent="0.25">
      <c r="A2228" t="s">
        <v>189</v>
      </c>
      <c r="B2228">
        <v>1006.95</v>
      </c>
      <c r="C2228">
        <v>1005.05</v>
      </c>
      <c r="D2228">
        <v>922.17200000000003</v>
      </c>
      <c r="E2228">
        <v>901.31100000000004</v>
      </c>
      <c r="F2228">
        <v>480.23500000000001</v>
      </c>
      <c r="G2228">
        <v>1.2334100000000001E-3</v>
      </c>
      <c r="H2228">
        <v>0.995116</v>
      </c>
      <c r="I2228">
        <v>-296487168</v>
      </c>
    </row>
    <row r="2229" spans="1:25" x14ac:dyDescent="0.25">
      <c r="A2229" t="s">
        <v>189</v>
      </c>
      <c r="B2229">
        <v>1002.97</v>
      </c>
      <c r="C2229">
        <v>1001.21</v>
      </c>
      <c r="D2229">
        <v>917.60299999999995</v>
      </c>
      <c r="E2229">
        <v>896.70299999999997</v>
      </c>
      <c r="F2229">
        <v>473.21300000000002</v>
      </c>
      <c r="G2229">
        <v>1.23358E-3</v>
      </c>
      <c r="H2229">
        <v>0.995116</v>
      </c>
      <c r="I2229">
        <v>-296487168</v>
      </c>
    </row>
    <row r="2230" spans="1:25" x14ac:dyDescent="0.25">
      <c r="A2230" t="s">
        <v>189</v>
      </c>
      <c r="B2230">
        <v>1005.43</v>
      </c>
      <c r="C2230">
        <v>1003.82</v>
      </c>
      <c r="D2230">
        <v>920.72799999999995</v>
      </c>
      <c r="E2230">
        <v>899.83600000000001</v>
      </c>
      <c r="F2230">
        <v>473.52199999999999</v>
      </c>
      <c r="G2230">
        <v>1.2933E-3</v>
      </c>
      <c r="H2230">
        <v>0.99511300000000003</v>
      </c>
      <c r="I2230">
        <v>-296487168</v>
      </c>
    </row>
    <row r="2231" spans="1:25" x14ac:dyDescent="0.25">
      <c r="A2231" t="s">
        <v>189</v>
      </c>
      <c r="B2231">
        <v>995.20699999999999</v>
      </c>
      <c r="C2231">
        <v>993.57</v>
      </c>
      <c r="D2231">
        <v>908.12599999999998</v>
      </c>
      <c r="E2231">
        <v>887.25800000000004</v>
      </c>
      <c r="F2231">
        <v>469.01600000000002</v>
      </c>
      <c r="G2231">
        <v>1.2378700000000001E-3</v>
      </c>
      <c r="H2231">
        <v>0.995116</v>
      </c>
      <c r="I2231">
        <v>-296487168</v>
      </c>
    </row>
    <row r="2232" spans="1:25" x14ac:dyDescent="0.25">
      <c r="A2232" t="s">
        <v>189</v>
      </c>
      <c r="B2232">
        <v>976.44600000000003</v>
      </c>
      <c r="C2232">
        <v>974.68100000000004</v>
      </c>
      <c r="D2232">
        <v>900.66499999999996</v>
      </c>
      <c r="E2232">
        <v>879.80799999999999</v>
      </c>
      <c r="F2232">
        <v>461.02499999999998</v>
      </c>
      <c r="G2232">
        <v>1.23912E-3</v>
      </c>
      <c r="H2232">
        <v>0.99511400000000005</v>
      </c>
      <c r="I2232">
        <v>-296487168</v>
      </c>
    </row>
    <row r="2233" spans="1:25" x14ac:dyDescent="0.25">
      <c r="A2233" t="s">
        <v>189</v>
      </c>
      <c r="B2233">
        <v>978.03899999999999</v>
      </c>
      <c r="C2233">
        <v>976.41</v>
      </c>
      <c r="D2233">
        <v>901.84400000000005</v>
      </c>
      <c r="E2233">
        <v>880.98199999999997</v>
      </c>
      <c r="F2233">
        <v>469.44200000000001</v>
      </c>
      <c r="G2233">
        <v>1.23011E-3</v>
      </c>
      <c r="H2233">
        <v>0.99511499999999997</v>
      </c>
      <c r="I2233">
        <v>-296487168</v>
      </c>
    </row>
    <row r="2234" spans="1:25" x14ac:dyDescent="0.25">
      <c r="A2234" t="s">
        <v>189</v>
      </c>
      <c r="B2234">
        <v>991.46699999999998</v>
      </c>
      <c r="C2234">
        <v>989.08900000000006</v>
      </c>
      <c r="D2234">
        <v>909.30899999999997</v>
      </c>
      <c r="E2234">
        <v>888.43200000000002</v>
      </c>
      <c r="F2234">
        <v>471.98399999999998</v>
      </c>
      <c r="G2234">
        <v>1.2716299999999999E-3</v>
      </c>
      <c r="H2234">
        <v>0.99511499999999997</v>
      </c>
      <c r="I2234">
        <v>-296487168</v>
      </c>
    </row>
    <row r="2235" spans="1:25" x14ac:dyDescent="0.25">
      <c r="A2235" t="s">
        <v>189</v>
      </c>
      <c r="B2235">
        <v>996.39700000000005</v>
      </c>
      <c r="C2235">
        <v>994.61900000000003</v>
      </c>
      <c r="D2235">
        <v>914.64800000000002</v>
      </c>
      <c r="E2235">
        <v>893.77099999999996</v>
      </c>
      <c r="F2235">
        <v>474.34100000000001</v>
      </c>
      <c r="G2235">
        <v>1.23084E-3</v>
      </c>
      <c r="H2235">
        <v>0.995116</v>
      </c>
      <c r="I2235">
        <v>-296487168</v>
      </c>
    </row>
    <row r="2236" spans="1:25" x14ac:dyDescent="0.25">
      <c r="A2236" t="s">
        <v>189</v>
      </c>
      <c r="B2236">
        <v>990.87300000000005</v>
      </c>
      <c r="C2236">
        <v>989.03499999999997</v>
      </c>
      <c r="D2236">
        <v>912.83500000000004</v>
      </c>
      <c r="E2236">
        <v>891.94799999999998</v>
      </c>
      <c r="F2236">
        <v>474.33</v>
      </c>
      <c r="G2236">
        <v>1.2300900000000001E-3</v>
      </c>
      <c r="H2236">
        <v>0.995116</v>
      </c>
      <c r="I2236">
        <v>-296487168</v>
      </c>
    </row>
    <row r="2237" spans="1:25" x14ac:dyDescent="0.25">
      <c r="A2237" t="s">
        <v>189</v>
      </c>
      <c r="B2237">
        <v>1000.33</v>
      </c>
      <c r="C2237">
        <v>998.52800000000002</v>
      </c>
      <c r="D2237">
        <v>915.96500000000003</v>
      </c>
      <c r="E2237">
        <v>895.08900000000006</v>
      </c>
      <c r="F2237">
        <v>474.59699999999998</v>
      </c>
      <c r="G2237">
        <v>1.2448400000000001E-3</v>
      </c>
      <c r="H2237">
        <v>0.99511499999999997</v>
      </c>
      <c r="I2237">
        <v>-296487168</v>
      </c>
    </row>
    <row r="2238" spans="1:25" x14ac:dyDescent="0.25">
      <c r="A2238" t="s">
        <v>189</v>
      </c>
      <c r="B2238">
        <v>995.56200000000001</v>
      </c>
      <c r="C2238">
        <v>993.73</v>
      </c>
      <c r="D2238">
        <v>911.55100000000004</v>
      </c>
      <c r="E2238">
        <v>890.65599999999995</v>
      </c>
      <c r="F2238">
        <v>473.30900000000003</v>
      </c>
      <c r="G2238">
        <v>1.2302999999999999E-3</v>
      </c>
      <c r="H2238">
        <v>0.995116</v>
      </c>
      <c r="I2238">
        <v>-296487168</v>
      </c>
    </row>
    <row r="2239" spans="1:25" x14ac:dyDescent="0.25">
      <c r="A2239" t="s">
        <v>189</v>
      </c>
      <c r="B2239">
        <v>977.6</v>
      </c>
      <c r="C2239">
        <v>975.97299999999996</v>
      </c>
      <c r="D2239">
        <v>900.596</v>
      </c>
      <c r="E2239">
        <v>879.72400000000005</v>
      </c>
      <c r="F2239">
        <v>465.536</v>
      </c>
      <c r="G2239">
        <v>1.40906E-3</v>
      </c>
      <c r="H2239">
        <v>0.99511300000000003</v>
      </c>
      <c r="I2239">
        <v>-296487168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189</v>
      </c>
      <c r="B2240">
        <v>987.15099999999995</v>
      </c>
      <c r="C2240">
        <v>985.24099999999999</v>
      </c>
      <c r="D2240">
        <v>906.726</v>
      </c>
      <c r="E2240">
        <v>885.85199999999998</v>
      </c>
      <c r="F2240">
        <v>469.51799999999997</v>
      </c>
      <c r="G2240">
        <v>1.2324E-3</v>
      </c>
      <c r="H2240">
        <v>0.995116</v>
      </c>
      <c r="I2240">
        <v>-296487168</v>
      </c>
      <c r="R2240">
        <f>AVERAGE(B2191:B2240)</f>
        <v>967.58781999999974</v>
      </c>
      <c r="S2240">
        <f>AVERAGE(C2191:C2240)</f>
        <v>965.74456000000032</v>
      </c>
      <c r="U2240">
        <f>_xlfn.VAR.P(B2191:B2240)</f>
        <v>589.50656406760004</v>
      </c>
      <c r="V2240">
        <f>_xlfn.VAR.P(C2191:C2240)</f>
        <v>589.22422968640035</v>
      </c>
      <c r="X2240">
        <f>1.96*SQRT(U2240)/50</f>
        <v>0.95176644541023658</v>
      </c>
      <c r="Y2240">
        <f>1.96*SQRT(V2240)/50</f>
        <v>0.95153850174615118</v>
      </c>
    </row>
    <row r="2241" spans="1:9" x14ac:dyDescent="0.25">
      <c r="A2241" t="s">
        <v>190</v>
      </c>
      <c r="B2241">
        <v>48788.781799999997</v>
      </c>
      <c r="C2241" t="s">
        <v>37</v>
      </c>
    </row>
    <row r="2242" spans="1:9" x14ac:dyDescent="0.25">
      <c r="A2242" t="s">
        <v>191</v>
      </c>
      <c r="B2242">
        <v>728.71799999999996</v>
      </c>
      <c r="C2242">
        <v>726.66300000000001</v>
      </c>
      <c r="D2242">
        <v>672.69299999999998</v>
      </c>
      <c r="E2242">
        <v>667.91499999999996</v>
      </c>
      <c r="F2242">
        <v>156.55699999999999</v>
      </c>
      <c r="G2242">
        <v>1.2400499999999999E-3</v>
      </c>
      <c r="H2242">
        <v>0.99511499999999997</v>
      </c>
      <c r="I2242">
        <v>-296487168</v>
      </c>
    </row>
    <row r="2243" spans="1:9" x14ac:dyDescent="0.25">
      <c r="A2243" t="s">
        <v>191</v>
      </c>
      <c r="B2243">
        <v>729.68100000000004</v>
      </c>
      <c r="C2243">
        <v>727.529</v>
      </c>
      <c r="D2243">
        <v>672.18200000000002</v>
      </c>
      <c r="E2243">
        <v>667.71199999999999</v>
      </c>
      <c r="F2243">
        <v>155.06299999999999</v>
      </c>
      <c r="G2243">
        <v>1.23215E-3</v>
      </c>
      <c r="H2243">
        <v>0.99511499999999997</v>
      </c>
      <c r="I2243">
        <v>-296487168</v>
      </c>
    </row>
    <row r="2244" spans="1:9" x14ac:dyDescent="0.25">
      <c r="A2244" t="s">
        <v>191</v>
      </c>
      <c r="B2244">
        <v>722.274</v>
      </c>
      <c r="C2244">
        <v>720.37400000000002</v>
      </c>
      <c r="D2244">
        <v>657.09900000000005</v>
      </c>
      <c r="E2244">
        <v>651.827</v>
      </c>
      <c r="F2244">
        <v>156.23500000000001</v>
      </c>
      <c r="G2244">
        <v>1.2304200000000001E-3</v>
      </c>
      <c r="H2244">
        <v>0.99511300000000003</v>
      </c>
      <c r="I2244">
        <v>-296487168</v>
      </c>
    </row>
    <row r="2245" spans="1:9" x14ac:dyDescent="0.25">
      <c r="A2245" t="s">
        <v>191</v>
      </c>
      <c r="B2245">
        <v>706.61699999999996</v>
      </c>
      <c r="C2245">
        <v>705.096</v>
      </c>
      <c r="D2245">
        <v>653.10900000000004</v>
      </c>
      <c r="E2245">
        <v>648.04</v>
      </c>
      <c r="F2245">
        <v>154.18299999999999</v>
      </c>
      <c r="G2245">
        <v>1.2431899999999999E-3</v>
      </c>
      <c r="H2245">
        <v>0.99511499999999997</v>
      </c>
      <c r="I2245">
        <v>-296487168</v>
      </c>
    </row>
    <row r="2246" spans="1:9" x14ac:dyDescent="0.25">
      <c r="A2246" t="s">
        <v>191</v>
      </c>
      <c r="B2246">
        <v>729.41399999999999</v>
      </c>
      <c r="C2246">
        <v>727.58600000000001</v>
      </c>
      <c r="D2246">
        <v>669.21</v>
      </c>
      <c r="E2246">
        <v>664.50900000000001</v>
      </c>
      <c r="F2246">
        <v>156.51300000000001</v>
      </c>
      <c r="G2246">
        <v>1.2479399999999999E-3</v>
      </c>
      <c r="H2246">
        <v>0.995112</v>
      </c>
      <c r="I2246">
        <v>-296487168</v>
      </c>
    </row>
    <row r="2247" spans="1:9" x14ac:dyDescent="0.25">
      <c r="A2247" t="s">
        <v>191</v>
      </c>
      <c r="B2247">
        <v>731.22400000000005</v>
      </c>
      <c r="C2247">
        <v>729.49400000000003</v>
      </c>
      <c r="D2247">
        <v>673.1</v>
      </c>
      <c r="E2247">
        <v>668.39700000000005</v>
      </c>
      <c r="F2247">
        <v>154.76599999999999</v>
      </c>
      <c r="G2247">
        <v>1.32884E-3</v>
      </c>
      <c r="H2247">
        <v>0.99511300000000003</v>
      </c>
      <c r="I2247">
        <v>-296487168</v>
      </c>
    </row>
    <row r="2248" spans="1:9" x14ac:dyDescent="0.25">
      <c r="A2248" t="s">
        <v>191</v>
      </c>
      <c r="B2248">
        <v>727.73800000000006</v>
      </c>
      <c r="C2248">
        <v>725.90599999999995</v>
      </c>
      <c r="D2248">
        <v>672.26599999999996</v>
      </c>
      <c r="E2248">
        <v>667.46400000000006</v>
      </c>
      <c r="F2248">
        <v>156.02699999999999</v>
      </c>
      <c r="G2248">
        <v>1.2551999999999999E-3</v>
      </c>
      <c r="H2248">
        <v>0.995116</v>
      </c>
      <c r="I2248">
        <v>-296487168</v>
      </c>
    </row>
    <row r="2249" spans="1:9" x14ac:dyDescent="0.25">
      <c r="A2249" t="s">
        <v>191</v>
      </c>
      <c r="B2249">
        <v>715.13199999999995</v>
      </c>
      <c r="C2249">
        <v>713.39200000000005</v>
      </c>
      <c r="D2249">
        <v>660.94200000000001</v>
      </c>
      <c r="E2249">
        <v>656.30899999999997</v>
      </c>
      <c r="F2249">
        <v>155.53299999999999</v>
      </c>
      <c r="G2249">
        <v>1.2599899999999999E-3</v>
      </c>
      <c r="H2249">
        <v>0.995116</v>
      </c>
      <c r="I2249">
        <v>-296487168</v>
      </c>
    </row>
    <row r="2250" spans="1:9" x14ac:dyDescent="0.25">
      <c r="A2250" t="s">
        <v>191</v>
      </c>
      <c r="B2250">
        <v>719.35699999999997</v>
      </c>
      <c r="C2250">
        <v>717.72500000000002</v>
      </c>
      <c r="D2250">
        <v>658.53399999999999</v>
      </c>
      <c r="E2250">
        <v>653.29200000000003</v>
      </c>
      <c r="F2250">
        <v>155.125</v>
      </c>
      <c r="G2250">
        <v>1.23489E-3</v>
      </c>
      <c r="H2250">
        <v>0.995116</v>
      </c>
      <c r="I2250">
        <v>-296487168</v>
      </c>
    </row>
    <row r="2251" spans="1:9" x14ac:dyDescent="0.25">
      <c r="A2251" t="s">
        <v>191</v>
      </c>
      <c r="B2251">
        <v>715.798</v>
      </c>
      <c r="C2251">
        <v>714.25</v>
      </c>
      <c r="D2251">
        <v>661.99699999999996</v>
      </c>
      <c r="E2251">
        <v>657.31</v>
      </c>
      <c r="F2251">
        <v>153.93</v>
      </c>
      <c r="G2251">
        <v>1.25381E-3</v>
      </c>
      <c r="H2251">
        <v>0.995116</v>
      </c>
      <c r="I2251">
        <v>-296487168</v>
      </c>
    </row>
    <row r="2252" spans="1:9" x14ac:dyDescent="0.25">
      <c r="A2252" t="s">
        <v>191</v>
      </c>
      <c r="B2252">
        <v>733.024</v>
      </c>
      <c r="C2252">
        <v>731.36199999999997</v>
      </c>
      <c r="D2252">
        <v>675.18100000000004</v>
      </c>
      <c r="E2252">
        <v>670.57100000000003</v>
      </c>
      <c r="F2252">
        <v>157.577</v>
      </c>
      <c r="G2252">
        <v>1.24654E-3</v>
      </c>
      <c r="H2252">
        <v>0.99511499999999997</v>
      </c>
      <c r="I2252">
        <v>-296487168</v>
      </c>
    </row>
    <row r="2253" spans="1:9" x14ac:dyDescent="0.25">
      <c r="A2253" t="s">
        <v>191</v>
      </c>
      <c r="B2253">
        <v>1109.04</v>
      </c>
      <c r="C2253">
        <v>1107.44</v>
      </c>
      <c r="D2253">
        <v>1044.81</v>
      </c>
      <c r="E2253">
        <v>1040.02</v>
      </c>
      <c r="F2253">
        <v>155.405</v>
      </c>
      <c r="G2253">
        <v>1.23018E-3</v>
      </c>
      <c r="H2253">
        <v>0.995116</v>
      </c>
      <c r="I2253">
        <v>-296487168</v>
      </c>
    </row>
    <row r="2254" spans="1:9" x14ac:dyDescent="0.25">
      <c r="A2254" t="s">
        <v>191</v>
      </c>
      <c r="B2254">
        <v>1106.3800000000001</v>
      </c>
      <c r="C2254">
        <v>1102.33</v>
      </c>
      <c r="D2254">
        <v>1041.69</v>
      </c>
      <c r="E2254">
        <v>1036.96</v>
      </c>
      <c r="F2254">
        <v>154.58500000000001</v>
      </c>
      <c r="G2254">
        <v>1.3789200000000001E-3</v>
      </c>
      <c r="H2254">
        <v>0.995116</v>
      </c>
      <c r="I2254">
        <v>-296487168</v>
      </c>
    </row>
    <row r="2255" spans="1:9" x14ac:dyDescent="0.25">
      <c r="A2255" t="s">
        <v>191</v>
      </c>
      <c r="B2255">
        <v>1146.3900000000001</v>
      </c>
      <c r="C2255">
        <v>1143.3699999999999</v>
      </c>
      <c r="D2255">
        <v>1084.3499999999999</v>
      </c>
      <c r="E2255">
        <v>1079.45</v>
      </c>
      <c r="F2255">
        <v>155.22399999999999</v>
      </c>
      <c r="G2255">
        <v>2.2140800000000002E-3</v>
      </c>
      <c r="H2255">
        <v>0.995116</v>
      </c>
      <c r="I2255">
        <v>-296487168</v>
      </c>
    </row>
    <row r="2256" spans="1:9" x14ac:dyDescent="0.25">
      <c r="A2256" t="s">
        <v>191</v>
      </c>
      <c r="B2256">
        <v>710.375</v>
      </c>
      <c r="C2256">
        <v>708.72900000000004</v>
      </c>
      <c r="D2256">
        <v>652.42999999999995</v>
      </c>
      <c r="E2256">
        <v>647.35599999999999</v>
      </c>
      <c r="F2256">
        <v>155.18</v>
      </c>
      <c r="G2256">
        <v>1.23869E-3</v>
      </c>
      <c r="H2256">
        <v>0.995116</v>
      </c>
      <c r="I2256">
        <v>-296487168</v>
      </c>
    </row>
    <row r="2257" spans="1:9" x14ac:dyDescent="0.25">
      <c r="A2257" t="s">
        <v>191</v>
      </c>
      <c r="B2257">
        <v>733.23299999999995</v>
      </c>
      <c r="C2257">
        <v>731.38499999999999</v>
      </c>
      <c r="D2257">
        <v>665.97400000000005</v>
      </c>
      <c r="E2257">
        <v>661.13099999999997</v>
      </c>
      <c r="F2257">
        <v>155.946</v>
      </c>
      <c r="G2257">
        <v>1.2491399999999999E-3</v>
      </c>
      <c r="H2257">
        <v>0.995116</v>
      </c>
      <c r="I2257">
        <v>-296487168</v>
      </c>
    </row>
    <row r="2258" spans="1:9" x14ac:dyDescent="0.25">
      <c r="A2258" t="s">
        <v>191</v>
      </c>
      <c r="B2258">
        <v>711.98299999999995</v>
      </c>
      <c r="C2258">
        <v>710.01599999999996</v>
      </c>
      <c r="D2258">
        <v>653.14300000000003</v>
      </c>
      <c r="E2258">
        <v>648.072</v>
      </c>
      <c r="F2258">
        <v>155.33199999999999</v>
      </c>
      <c r="G2258">
        <v>1.2358099999999999E-3</v>
      </c>
      <c r="H2258">
        <v>0.995116</v>
      </c>
      <c r="I2258">
        <v>-296487168</v>
      </c>
    </row>
    <row r="2259" spans="1:9" x14ac:dyDescent="0.25">
      <c r="A2259" t="s">
        <v>191</v>
      </c>
      <c r="B2259">
        <v>712.67499999999995</v>
      </c>
      <c r="C2259">
        <v>710.529</v>
      </c>
      <c r="D2259">
        <v>653.92999999999995</v>
      </c>
      <c r="E2259">
        <v>648.80999999999995</v>
      </c>
      <c r="F2259">
        <v>155.52099999999999</v>
      </c>
      <c r="G2259">
        <v>1.23682E-3</v>
      </c>
      <c r="H2259">
        <v>0.99511400000000005</v>
      </c>
      <c r="I2259">
        <v>-296487168</v>
      </c>
    </row>
    <row r="2260" spans="1:9" x14ac:dyDescent="0.25">
      <c r="A2260" t="s">
        <v>191</v>
      </c>
      <c r="B2260">
        <v>717.05600000000004</v>
      </c>
      <c r="C2260">
        <v>715.34100000000001</v>
      </c>
      <c r="D2260">
        <v>657.25300000000004</v>
      </c>
      <c r="E2260">
        <v>652.37099999999998</v>
      </c>
      <c r="F2260">
        <v>157.08500000000001</v>
      </c>
      <c r="G2260">
        <v>1.24865E-3</v>
      </c>
      <c r="H2260">
        <v>0.99511000000000005</v>
      </c>
      <c r="I2260">
        <v>-296487168</v>
      </c>
    </row>
    <row r="2261" spans="1:9" x14ac:dyDescent="0.25">
      <c r="A2261" t="s">
        <v>191</v>
      </c>
      <c r="B2261">
        <v>716.245</v>
      </c>
      <c r="C2261">
        <v>713.75</v>
      </c>
      <c r="D2261">
        <v>655.48</v>
      </c>
      <c r="E2261">
        <v>650.35900000000004</v>
      </c>
      <c r="F2261">
        <v>154.959</v>
      </c>
      <c r="G2261">
        <v>1.25041E-3</v>
      </c>
      <c r="H2261">
        <v>0.995112</v>
      </c>
      <c r="I2261">
        <v>-296487168</v>
      </c>
    </row>
    <row r="2262" spans="1:9" x14ac:dyDescent="0.25">
      <c r="A2262" t="s">
        <v>191</v>
      </c>
      <c r="B2262">
        <v>703.33</v>
      </c>
      <c r="C2262">
        <v>701.54700000000003</v>
      </c>
      <c r="D2262">
        <v>648.65499999999997</v>
      </c>
      <c r="E2262">
        <v>643.68299999999999</v>
      </c>
      <c r="F2262">
        <v>155.149</v>
      </c>
      <c r="G2262">
        <v>1.67801E-3</v>
      </c>
      <c r="H2262">
        <v>0.99511499999999997</v>
      </c>
      <c r="I2262">
        <v>-296487168</v>
      </c>
    </row>
    <row r="2263" spans="1:9" x14ac:dyDescent="0.25">
      <c r="A2263" t="s">
        <v>191</v>
      </c>
      <c r="B2263">
        <v>705.63300000000004</v>
      </c>
      <c r="C2263">
        <v>703.97299999999996</v>
      </c>
      <c r="D2263">
        <v>651.06299999999999</v>
      </c>
      <c r="E2263">
        <v>645.79700000000003</v>
      </c>
      <c r="F2263">
        <v>156.447</v>
      </c>
      <c r="G2263">
        <v>1.4536900000000001E-3</v>
      </c>
      <c r="H2263">
        <v>0.99511499999999997</v>
      </c>
      <c r="I2263">
        <v>-296487168</v>
      </c>
    </row>
    <row r="2264" spans="1:9" x14ac:dyDescent="0.25">
      <c r="A2264" t="s">
        <v>191</v>
      </c>
      <c r="B2264">
        <v>724.76700000000005</v>
      </c>
      <c r="C2264">
        <v>723.10900000000004</v>
      </c>
      <c r="D2264">
        <v>661.28300000000002</v>
      </c>
      <c r="E2264">
        <v>656.178</v>
      </c>
      <c r="F2264">
        <v>156.84700000000001</v>
      </c>
      <c r="G2264">
        <v>1.23029E-3</v>
      </c>
      <c r="H2264">
        <v>0.99511499999999997</v>
      </c>
      <c r="I2264">
        <v>-296487168</v>
      </c>
    </row>
    <row r="2265" spans="1:9" x14ac:dyDescent="0.25">
      <c r="A2265" t="s">
        <v>191</v>
      </c>
      <c r="B2265">
        <v>716.84500000000003</v>
      </c>
      <c r="C2265">
        <v>714.45500000000004</v>
      </c>
      <c r="D2265">
        <v>656.27</v>
      </c>
      <c r="E2265">
        <v>651.26400000000001</v>
      </c>
      <c r="F2265">
        <v>156.34800000000001</v>
      </c>
      <c r="G2265">
        <v>1.31836E-3</v>
      </c>
      <c r="H2265">
        <v>0.995116</v>
      </c>
      <c r="I2265">
        <v>-296487168</v>
      </c>
    </row>
    <row r="2266" spans="1:9" x14ac:dyDescent="0.25">
      <c r="A2266" t="s">
        <v>191</v>
      </c>
      <c r="B2266">
        <v>748.85299999999995</v>
      </c>
      <c r="C2266">
        <v>746.66399999999999</v>
      </c>
      <c r="D2266">
        <v>694.60799999999995</v>
      </c>
      <c r="E2266">
        <v>689.65099999999995</v>
      </c>
      <c r="F2266">
        <v>155.56899999999999</v>
      </c>
      <c r="G2266">
        <v>1.29222E-3</v>
      </c>
      <c r="H2266">
        <v>0.995116</v>
      </c>
      <c r="I2266">
        <v>-296487168</v>
      </c>
    </row>
    <row r="2267" spans="1:9" x14ac:dyDescent="0.25">
      <c r="A2267" t="s">
        <v>191</v>
      </c>
      <c r="B2267">
        <v>706.11599999999999</v>
      </c>
      <c r="C2267">
        <v>704.24400000000003</v>
      </c>
      <c r="D2267">
        <v>650.55100000000004</v>
      </c>
      <c r="E2267">
        <v>645.70600000000002</v>
      </c>
      <c r="F2267">
        <v>156.142</v>
      </c>
      <c r="G2267">
        <v>1.24249E-3</v>
      </c>
      <c r="H2267">
        <v>0.99511499999999997</v>
      </c>
      <c r="I2267">
        <v>-296487168</v>
      </c>
    </row>
    <row r="2268" spans="1:9" x14ac:dyDescent="0.25">
      <c r="A2268" t="s">
        <v>191</v>
      </c>
      <c r="B2268">
        <v>699.13</v>
      </c>
      <c r="C2268">
        <v>697.36500000000001</v>
      </c>
      <c r="D2268">
        <v>644.66999999999996</v>
      </c>
      <c r="E2268">
        <v>639.84100000000001</v>
      </c>
      <c r="F2268">
        <v>155.77500000000001</v>
      </c>
      <c r="G2268">
        <v>1.2353500000000001E-3</v>
      </c>
      <c r="H2268">
        <v>0.995116</v>
      </c>
      <c r="I2268">
        <v>-296487168</v>
      </c>
    </row>
    <row r="2269" spans="1:9" x14ac:dyDescent="0.25">
      <c r="A2269" t="s">
        <v>191</v>
      </c>
      <c r="B2269">
        <v>709.68600000000004</v>
      </c>
      <c r="C2269">
        <v>708.072</v>
      </c>
      <c r="D2269">
        <v>650.99300000000005</v>
      </c>
      <c r="E2269">
        <v>646.221</v>
      </c>
      <c r="F2269">
        <v>154.63499999999999</v>
      </c>
      <c r="G2269">
        <v>1.26475E-3</v>
      </c>
      <c r="H2269">
        <v>0.99511499999999997</v>
      </c>
      <c r="I2269">
        <v>-296487168</v>
      </c>
    </row>
    <row r="2270" spans="1:9" x14ac:dyDescent="0.25">
      <c r="A2270" t="s">
        <v>191</v>
      </c>
      <c r="B2270">
        <v>718.85400000000004</v>
      </c>
      <c r="C2270">
        <v>716.88599999999997</v>
      </c>
      <c r="D2270">
        <v>658.19299999999998</v>
      </c>
      <c r="E2270">
        <v>653.35500000000002</v>
      </c>
      <c r="F2270">
        <v>155.21600000000001</v>
      </c>
      <c r="G2270">
        <v>1.23145E-3</v>
      </c>
      <c r="H2270">
        <v>0.995116</v>
      </c>
      <c r="I2270">
        <v>-296487168</v>
      </c>
    </row>
    <row r="2271" spans="1:9" x14ac:dyDescent="0.25">
      <c r="A2271" t="s">
        <v>191</v>
      </c>
      <c r="B2271">
        <v>699.60799999999995</v>
      </c>
      <c r="C2271">
        <v>697.70299999999997</v>
      </c>
      <c r="D2271">
        <v>645.85599999999999</v>
      </c>
      <c r="E2271">
        <v>641.077</v>
      </c>
      <c r="F2271">
        <v>156.852</v>
      </c>
      <c r="G2271">
        <v>1.2300600000000001E-3</v>
      </c>
      <c r="H2271">
        <v>0.995116</v>
      </c>
      <c r="I2271">
        <v>-296487168</v>
      </c>
    </row>
    <row r="2272" spans="1:9" x14ac:dyDescent="0.25">
      <c r="A2272" t="s">
        <v>191</v>
      </c>
      <c r="B2272">
        <v>704.27599999999995</v>
      </c>
      <c r="C2272">
        <v>701.99599999999998</v>
      </c>
      <c r="D2272">
        <v>648.90300000000002</v>
      </c>
      <c r="E2272">
        <v>643.89400000000001</v>
      </c>
      <c r="F2272">
        <v>156.785</v>
      </c>
      <c r="G2272">
        <v>1.2360800000000001E-3</v>
      </c>
      <c r="H2272">
        <v>0.995116</v>
      </c>
      <c r="I2272">
        <v>-296487168</v>
      </c>
    </row>
    <row r="2273" spans="1:9" x14ac:dyDescent="0.25">
      <c r="A2273" t="s">
        <v>191</v>
      </c>
      <c r="B2273">
        <v>712.12699999999995</v>
      </c>
      <c r="C2273">
        <v>710.29499999999996</v>
      </c>
      <c r="D2273">
        <v>653.89400000000001</v>
      </c>
      <c r="E2273">
        <v>649.04300000000001</v>
      </c>
      <c r="F2273">
        <v>155.06</v>
      </c>
      <c r="G2273">
        <v>1.2341100000000001E-3</v>
      </c>
      <c r="H2273">
        <v>0.99511400000000005</v>
      </c>
      <c r="I2273">
        <v>-296487168</v>
      </c>
    </row>
    <row r="2274" spans="1:9" x14ac:dyDescent="0.25">
      <c r="A2274" t="s">
        <v>191</v>
      </c>
      <c r="B2274">
        <v>706.25800000000004</v>
      </c>
      <c r="C2274">
        <v>704.24900000000002</v>
      </c>
      <c r="D2274">
        <v>650.72500000000002</v>
      </c>
      <c r="E2274">
        <v>645.96400000000006</v>
      </c>
      <c r="F2274">
        <v>156.09299999999999</v>
      </c>
      <c r="G2274">
        <v>1.23178E-3</v>
      </c>
      <c r="H2274">
        <v>0.995116</v>
      </c>
      <c r="I2274">
        <v>-296487168</v>
      </c>
    </row>
    <row r="2275" spans="1:9" x14ac:dyDescent="0.25">
      <c r="A2275" t="s">
        <v>191</v>
      </c>
      <c r="B2275">
        <v>705.404</v>
      </c>
      <c r="C2275">
        <v>703.64599999999996</v>
      </c>
      <c r="D2275">
        <v>649.44200000000001</v>
      </c>
      <c r="E2275">
        <v>644.505</v>
      </c>
      <c r="F2275">
        <v>155.91999999999999</v>
      </c>
      <c r="G2275">
        <v>1.23332E-3</v>
      </c>
      <c r="H2275">
        <v>0.995116</v>
      </c>
      <c r="I2275">
        <v>-296487168</v>
      </c>
    </row>
    <row r="2276" spans="1:9" x14ac:dyDescent="0.25">
      <c r="A2276" t="s">
        <v>191</v>
      </c>
      <c r="B2276">
        <v>699.28</v>
      </c>
      <c r="C2276">
        <v>697.62400000000002</v>
      </c>
      <c r="D2276">
        <v>645.69100000000003</v>
      </c>
      <c r="E2276">
        <v>640.97400000000005</v>
      </c>
      <c r="F2276">
        <v>155.95099999999999</v>
      </c>
      <c r="G2276">
        <v>1.23007E-3</v>
      </c>
      <c r="H2276">
        <v>0.995116</v>
      </c>
      <c r="I2276">
        <v>-296487168</v>
      </c>
    </row>
    <row r="2277" spans="1:9" x14ac:dyDescent="0.25">
      <c r="A2277" t="s">
        <v>191</v>
      </c>
      <c r="B2277">
        <v>715.52499999999998</v>
      </c>
      <c r="C2277">
        <v>713.846</v>
      </c>
      <c r="D2277">
        <v>654.64300000000003</v>
      </c>
      <c r="E2277">
        <v>649.46299999999997</v>
      </c>
      <c r="F2277">
        <v>154.43899999999999</v>
      </c>
      <c r="G2277">
        <v>1.2313700000000001E-3</v>
      </c>
      <c r="H2277">
        <v>0.995116</v>
      </c>
      <c r="I2277">
        <v>-296487168</v>
      </c>
    </row>
    <row r="2278" spans="1:9" x14ac:dyDescent="0.25">
      <c r="A2278" t="s">
        <v>191</v>
      </c>
      <c r="B2278">
        <v>947.673</v>
      </c>
      <c r="C2278">
        <v>945.97</v>
      </c>
      <c r="D2278">
        <v>884.178</v>
      </c>
      <c r="E2278">
        <v>879.40700000000004</v>
      </c>
      <c r="F2278">
        <v>155.52600000000001</v>
      </c>
      <c r="G2278">
        <v>1.23379E-3</v>
      </c>
      <c r="H2278">
        <v>0.99511499999999997</v>
      </c>
      <c r="I2278">
        <v>-296487168</v>
      </c>
    </row>
    <row r="2279" spans="1:9" x14ac:dyDescent="0.25">
      <c r="A2279" t="s">
        <v>191</v>
      </c>
      <c r="B2279">
        <v>723.95100000000002</v>
      </c>
      <c r="C2279">
        <v>721.98699999999997</v>
      </c>
      <c r="D2279">
        <v>667.94</v>
      </c>
      <c r="E2279">
        <v>663.39400000000001</v>
      </c>
      <c r="F2279">
        <v>154.35400000000001</v>
      </c>
      <c r="G2279">
        <v>1.23667E-3</v>
      </c>
      <c r="H2279">
        <v>0.99511499999999997</v>
      </c>
      <c r="I2279">
        <v>-296487168</v>
      </c>
    </row>
    <row r="2280" spans="1:9" x14ac:dyDescent="0.25">
      <c r="A2280" t="s">
        <v>191</v>
      </c>
      <c r="B2280">
        <v>722.63800000000003</v>
      </c>
      <c r="C2280">
        <v>720.803</v>
      </c>
      <c r="D2280">
        <v>665.92</v>
      </c>
      <c r="E2280">
        <v>660.95699999999999</v>
      </c>
      <c r="F2280">
        <v>154.88900000000001</v>
      </c>
      <c r="G2280">
        <v>1.25E-3</v>
      </c>
      <c r="H2280">
        <v>0.99510399999999999</v>
      </c>
      <c r="I2280">
        <v>-296487168</v>
      </c>
    </row>
    <row r="2281" spans="1:9" x14ac:dyDescent="0.25">
      <c r="A2281" t="s">
        <v>191</v>
      </c>
      <c r="B2281">
        <v>733.04499999999996</v>
      </c>
      <c r="C2281">
        <v>731.49199999999996</v>
      </c>
      <c r="D2281">
        <v>671.846</v>
      </c>
      <c r="E2281">
        <v>667.04100000000005</v>
      </c>
      <c r="F2281">
        <v>160.315</v>
      </c>
      <c r="G2281">
        <v>1.6807599999999999E-3</v>
      </c>
      <c r="H2281">
        <v>0.99511499999999997</v>
      </c>
      <c r="I2281">
        <v>-296487168</v>
      </c>
    </row>
    <row r="2282" spans="1:9" x14ac:dyDescent="0.25">
      <c r="A2282" t="s">
        <v>191</v>
      </c>
      <c r="B2282">
        <v>730.25300000000004</v>
      </c>
      <c r="C2282">
        <v>728.149</v>
      </c>
      <c r="D2282">
        <v>669.73</v>
      </c>
      <c r="E2282">
        <v>664.45799999999997</v>
      </c>
      <c r="F2282">
        <v>154.749</v>
      </c>
      <c r="G2282">
        <v>1.2310800000000001E-3</v>
      </c>
      <c r="H2282">
        <v>0.995116</v>
      </c>
      <c r="I2282">
        <v>-296487168</v>
      </c>
    </row>
    <row r="2283" spans="1:9" x14ac:dyDescent="0.25">
      <c r="A2283" t="s">
        <v>191</v>
      </c>
      <c r="B2283">
        <v>721.80700000000002</v>
      </c>
      <c r="C2283">
        <v>720.21900000000005</v>
      </c>
      <c r="D2283">
        <v>666.21299999999997</v>
      </c>
      <c r="E2283">
        <v>661.34100000000001</v>
      </c>
      <c r="F2283">
        <v>154.39699999999999</v>
      </c>
      <c r="G2283">
        <v>1.2709799999999999E-3</v>
      </c>
      <c r="H2283">
        <v>0.995116</v>
      </c>
      <c r="I2283">
        <v>-296487168</v>
      </c>
    </row>
    <row r="2284" spans="1:9" x14ac:dyDescent="0.25">
      <c r="A2284" t="s">
        <v>191</v>
      </c>
      <c r="B2284">
        <v>716.7</v>
      </c>
      <c r="C2284">
        <v>715</v>
      </c>
      <c r="D2284">
        <v>659.71500000000003</v>
      </c>
      <c r="E2284">
        <v>654.91600000000005</v>
      </c>
      <c r="F2284">
        <v>154.274</v>
      </c>
      <c r="G2284">
        <v>1.2302599999999999E-3</v>
      </c>
      <c r="H2284">
        <v>0.995116</v>
      </c>
      <c r="I2284">
        <v>-296487168</v>
      </c>
    </row>
    <row r="2285" spans="1:9" x14ac:dyDescent="0.25">
      <c r="A2285" t="s">
        <v>191</v>
      </c>
      <c r="B2285">
        <v>713.35500000000002</v>
      </c>
      <c r="C2285">
        <v>711.70899999999995</v>
      </c>
      <c r="D2285">
        <v>656.46799999999996</v>
      </c>
      <c r="E2285">
        <v>651.36099999999999</v>
      </c>
      <c r="F2285">
        <v>154.137</v>
      </c>
      <c r="G2285">
        <v>1.79832E-3</v>
      </c>
      <c r="H2285">
        <v>0.99511499999999997</v>
      </c>
      <c r="I2285">
        <v>-296487168</v>
      </c>
    </row>
    <row r="2286" spans="1:9" x14ac:dyDescent="0.25">
      <c r="A2286" t="s">
        <v>191</v>
      </c>
      <c r="B2286">
        <v>712.91899999999998</v>
      </c>
      <c r="C2286">
        <v>711.25199999999995</v>
      </c>
      <c r="D2286">
        <v>658.21400000000006</v>
      </c>
      <c r="E2286">
        <v>653.02200000000005</v>
      </c>
      <c r="F2286">
        <v>157.631</v>
      </c>
      <c r="G2286">
        <v>1.29009E-3</v>
      </c>
      <c r="H2286">
        <v>0.995116</v>
      </c>
      <c r="I2286">
        <v>-296487168</v>
      </c>
    </row>
    <row r="2287" spans="1:9" x14ac:dyDescent="0.25">
      <c r="A2287" t="s">
        <v>191</v>
      </c>
      <c r="B2287">
        <v>716.822</v>
      </c>
      <c r="C2287">
        <v>715.14300000000003</v>
      </c>
      <c r="D2287">
        <v>656.56799999999998</v>
      </c>
      <c r="E2287">
        <v>651.85699999999997</v>
      </c>
      <c r="F2287">
        <v>155.25</v>
      </c>
      <c r="G2287">
        <v>1.2313199999999999E-3</v>
      </c>
      <c r="H2287">
        <v>0.995116</v>
      </c>
      <c r="I2287">
        <v>-296487168</v>
      </c>
    </row>
    <row r="2288" spans="1:9" x14ac:dyDescent="0.25">
      <c r="A2288" t="s">
        <v>191</v>
      </c>
      <c r="B2288">
        <v>700.31799999999998</v>
      </c>
      <c r="C2288">
        <v>698.26800000000003</v>
      </c>
      <c r="D2288">
        <v>644.23199999999997</v>
      </c>
      <c r="E2288">
        <v>639.30999999999995</v>
      </c>
      <c r="F2288">
        <v>153.66999999999999</v>
      </c>
      <c r="G2288">
        <v>1.23369E-3</v>
      </c>
      <c r="H2288">
        <v>0.99511499999999997</v>
      </c>
      <c r="I2288">
        <v>-296487168</v>
      </c>
    </row>
    <row r="2289" spans="1:25" x14ac:dyDescent="0.25">
      <c r="A2289" t="s">
        <v>191</v>
      </c>
      <c r="B2289">
        <v>701.63400000000001</v>
      </c>
      <c r="C2289">
        <v>699.90499999999997</v>
      </c>
      <c r="D2289">
        <v>645.053</v>
      </c>
      <c r="E2289">
        <v>640.024</v>
      </c>
      <c r="F2289">
        <v>154.1</v>
      </c>
      <c r="G2289">
        <v>1.23274E-3</v>
      </c>
      <c r="H2289">
        <v>0.99511000000000005</v>
      </c>
      <c r="I2289">
        <v>-296487168</v>
      </c>
    </row>
    <row r="2290" spans="1:25" x14ac:dyDescent="0.25">
      <c r="A2290" t="s">
        <v>191</v>
      </c>
      <c r="B2290">
        <v>719.51</v>
      </c>
      <c r="C2290">
        <v>717.79300000000001</v>
      </c>
      <c r="D2290">
        <v>662.20699999999999</v>
      </c>
      <c r="E2290">
        <v>657.25199999999995</v>
      </c>
      <c r="F2290">
        <v>154.46600000000001</v>
      </c>
      <c r="G2290">
        <v>1.2487399999999999E-3</v>
      </c>
      <c r="H2290">
        <v>0.99509800000000004</v>
      </c>
      <c r="I2290">
        <v>-296487168</v>
      </c>
    </row>
    <row r="2291" spans="1:25" x14ac:dyDescent="0.25">
      <c r="A2291" t="s">
        <v>191</v>
      </c>
      <c r="B2291">
        <v>710.63199999999995</v>
      </c>
      <c r="C2291">
        <v>708.92200000000003</v>
      </c>
      <c r="D2291">
        <v>652.06700000000001</v>
      </c>
      <c r="E2291">
        <v>647.02</v>
      </c>
      <c r="F2291">
        <v>153.678</v>
      </c>
      <c r="G2291">
        <v>1.26669E-3</v>
      </c>
      <c r="H2291">
        <v>0.99511400000000005</v>
      </c>
      <c r="I2291">
        <v>-296487168</v>
      </c>
    </row>
    <row r="2292" spans="1:25" x14ac:dyDescent="0.25">
      <c r="A2292" t="s">
        <v>191</v>
      </c>
      <c r="B2292">
        <v>746.87900000000002</v>
      </c>
      <c r="C2292">
        <v>745.27499999999998</v>
      </c>
      <c r="D2292">
        <v>688.18899999999996</v>
      </c>
      <c r="E2292">
        <v>683.41</v>
      </c>
      <c r="F2292">
        <v>154.68799999999999</v>
      </c>
      <c r="G2292">
        <v>1.24928E-3</v>
      </c>
      <c r="H2292">
        <v>0.995116</v>
      </c>
      <c r="I2292">
        <v>-296487168</v>
      </c>
    </row>
    <row r="2293" spans="1:25" x14ac:dyDescent="0.25">
      <c r="A2293" t="s">
        <v>191</v>
      </c>
      <c r="B2293">
        <v>722.74599999999998</v>
      </c>
      <c r="C2293">
        <v>721.02099999999996</v>
      </c>
      <c r="D2293">
        <v>665.23699999999997</v>
      </c>
      <c r="E2293">
        <v>660.46699999999998</v>
      </c>
      <c r="F2293">
        <v>154.86099999999999</v>
      </c>
      <c r="G2293">
        <v>1.2309700000000001E-3</v>
      </c>
      <c r="H2293">
        <v>0.995116</v>
      </c>
      <c r="I2293">
        <v>-296487168</v>
      </c>
    </row>
    <row r="2294" spans="1:25" x14ac:dyDescent="0.25">
      <c r="A2294" t="s">
        <v>191</v>
      </c>
      <c r="B2294">
        <v>706.99699999999996</v>
      </c>
      <c r="C2294">
        <v>705.50699999999995</v>
      </c>
      <c r="D2294">
        <v>653.44799999999998</v>
      </c>
      <c r="E2294">
        <v>648.34</v>
      </c>
      <c r="F2294">
        <v>154.119</v>
      </c>
      <c r="G2294">
        <v>1.36958E-3</v>
      </c>
      <c r="H2294">
        <v>0.99511400000000005</v>
      </c>
      <c r="I2294">
        <v>-296487168</v>
      </c>
    </row>
    <row r="2295" spans="1:25" x14ac:dyDescent="0.25">
      <c r="A2295" t="s">
        <v>191</v>
      </c>
      <c r="B2295">
        <v>700.51099999999997</v>
      </c>
      <c r="C2295">
        <v>698.91</v>
      </c>
      <c r="D2295">
        <v>646.28200000000004</v>
      </c>
      <c r="E2295">
        <v>641.25099999999998</v>
      </c>
      <c r="F2295">
        <v>154.34100000000001</v>
      </c>
      <c r="G2295">
        <v>1.23007E-3</v>
      </c>
      <c r="H2295">
        <v>0.995116</v>
      </c>
      <c r="I2295">
        <v>-296487168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191</v>
      </c>
      <c r="B2296">
        <v>714.36099999999999</v>
      </c>
      <c r="C2296">
        <v>712.66700000000003</v>
      </c>
      <c r="D2296">
        <v>653.21299999999997</v>
      </c>
      <c r="E2296">
        <v>648.20299999999997</v>
      </c>
      <c r="F2296">
        <v>155.25899999999999</v>
      </c>
      <c r="G2296">
        <v>1.2674400000000001E-3</v>
      </c>
      <c r="H2296">
        <v>0.995116</v>
      </c>
      <c r="I2296">
        <v>-296487168</v>
      </c>
      <c r="R2296">
        <f>AVERAGE(B2247:B2296)</f>
        <v>744.88185999999996</v>
      </c>
      <c r="S2296">
        <f>AVERAGE(C2247:C2296)</f>
        <v>743.01370000000009</v>
      </c>
      <c r="U2296">
        <f>_xlfn.VAR.P(B2247:B2296)</f>
        <v>10206.740120040226</v>
      </c>
      <c r="V2296">
        <f>_xlfn.VAR.P(C2247:C2296)</f>
        <v>10158.63858456974</v>
      </c>
      <c r="X2296">
        <f>1.96*SQRT(U2296)/50</f>
        <v>3.9603137676273343</v>
      </c>
      <c r="Y2296">
        <f>1.96*SQRT(V2296)/50</f>
        <v>3.950970816722549</v>
      </c>
    </row>
    <row r="2297" spans="1:25" x14ac:dyDescent="0.25">
      <c r="A2297" t="s">
        <v>191</v>
      </c>
      <c r="B2297">
        <v>37655.103600000002</v>
      </c>
      <c r="C2297" t="s">
        <v>37</v>
      </c>
    </row>
    <row r="2298" spans="1:25" x14ac:dyDescent="0.25">
      <c r="A2298" t="s">
        <v>192</v>
      </c>
      <c r="B2298">
        <v>982.54499999999996</v>
      </c>
      <c r="C2298">
        <v>980.88</v>
      </c>
      <c r="D2298">
        <v>907.34400000000005</v>
      </c>
      <c r="E2298">
        <v>525.61400000000003</v>
      </c>
      <c r="F2298">
        <v>0</v>
      </c>
      <c r="G2298">
        <v>0.5</v>
      </c>
      <c r="H2298">
        <v>1</v>
      </c>
      <c r="I2298">
        <v>-3529609</v>
      </c>
    </row>
    <row r="2299" spans="1:25" x14ac:dyDescent="0.25">
      <c r="A2299" t="s">
        <v>192</v>
      </c>
      <c r="B2299">
        <v>983.57299999999998</v>
      </c>
      <c r="C2299">
        <v>980.95100000000002</v>
      </c>
      <c r="D2299">
        <v>910.45600000000002</v>
      </c>
      <c r="E2299">
        <v>526.09500000000003</v>
      </c>
      <c r="F2299">
        <v>0</v>
      </c>
      <c r="G2299">
        <v>0.5</v>
      </c>
      <c r="H2299">
        <v>1</v>
      </c>
      <c r="I2299">
        <v>-3529609</v>
      </c>
    </row>
    <row r="2300" spans="1:25" x14ac:dyDescent="0.25">
      <c r="A2300" t="s">
        <v>192</v>
      </c>
      <c r="B2300">
        <v>968.34799999999996</v>
      </c>
      <c r="C2300">
        <v>966.56299999999999</v>
      </c>
      <c r="D2300">
        <v>900.01499999999999</v>
      </c>
      <c r="E2300">
        <v>520.00300000000004</v>
      </c>
      <c r="F2300">
        <v>0</v>
      </c>
      <c r="G2300">
        <v>0.5</v>
      </c>
      <c r="H2300">
        <v>1</v>
      </c>
      <c r="I2300">
        <v>-3529609</v>
      </c>
    </row>
    <row r="2301" spans="1:25" x14ac:dyDescent="0.25">
      <c r="A2301" t="s">
        <v>192</v>
      </c>
      <c r="B2301">
        <v>965.94200000000001</v>
      </c>
      <c r="C2301">
        <v>964.03200000000004</v>
      </c>
      <c r="D2301">
        <v>892.40300000000002</v>
      </c>
      <c r="E2301">
        <v>515.31899999999996</v>
      </c>
      <c r="F2301">
        <v>0</v>
      </c>
      <c r="G2301">
        <v>0.5</v>
      </c>
      <c r="H2301">
        <v>1</v>
      </c>
      <c r="I2301">
        <v>-3529609</v>
      </c>
    </row>
    <row r="2302" spans="1:25" x14ac:dyDescent="0.25">
      <c r="A2302" t="s">
        <v>192</v>
      </c>
      <c r="B2302">
        <v>967.91800000000001</v>
      </c>
      <c r="C2302">
        <v>966.16899999999998</v>
      </c>
      <c r="D2302">
        <v>901.11099999999999</v>
      </c>
      <c r="E2302">
        <v>521.48800000000006</v>
      </c>
      <c r="F2302">
        <v>0</v>
      </c>
      <c r="G2302">
        <v>0.5</v>
      </c>
      <c r="H2302">
        <v>1</v>
      </c>
      <c r="I2302">
        <v>-3529609</v>
      </c>
    </row>
    <row r="2303" spans="1:25" x14ac:dyDescent="0.25">
      <c r="A2303" t="s">
        <v>192</v>
      </c>
      <c r="B2303">
        <v>970.06899999999996</v>
      </c>
      <c r="C2303">
        <v>968.20399999999995</v>
      </c>
      <c r="D2303">
        <v>900.38699999999994</v>
      </c>
      <c r="E2303">
        <v>519.00900000000001</v>
      </c>
      <c r="F2303">
        <v>0</v>
      </c>
      <c r="G2303">
        <v>0.5</v>
      </c>
      <c r="H2303">
        <v>1</v>
      </c>
      <c r="I2303">
        <v>-3529609</v>
      </c>
    </row>
    <row r="2304" spans="1:25" x14ac:dyDescent="0.25">
      <c r="A2304" t="s">
        <v>192</v>
      </c>
      <c r="B2304">
        <v>957.32600000000002</v>
      </c>
      <c r="C2304">
        <v>954.97900000000004</v>
      </c>
      <c r="D2304">
        <v>892.24</v>
      </c>
      <c r="E2304">
        <v>514.822</v>
      </c>
      <c r="F2304">
        <v>0</v>
      </c>
      <c r="G2304">
        <v>0.5</v>
      </c>
      <c r="H2304">
        <v>1</v>
      </c>
      <c r="I2304">
        <v>-3529609</v>
      </c>
    </row>
    <row r="2305" spans="1:9" x14ac:dyDescent="0.25">
      <c r="A2305" t="s">
        <v>192</v>
      </c>
      <c r="B2305">
        <v>966.04399999999998</v>
      </c>
      <c r="C2305">
        <v>964.16800000000001</v>
      </c>
      <c r="D2305">
        <v>899.08399999999995</v>
      </c>
      <c r="E2305">
        <v>519.69000000000005</v>
      </c>
      <c r="F2305">
        <v>0</v>
      </c>
      <c r="G2305">
        <v>0.5</v>
      </c>
      <c r="H2305">
        <v>1</v>
      </c>
      <c r="I2305">
        <v>-3529609</v>
      </c>
    </row>
    <row r="2306" spans="1:9" x14ac:dyDescent="0.25">
      <c r="A2306" t="s">
        <v>192</v>
      </c>
      <c r="B2306">
        <v>963.88400000000001</v>
      </c>
      <c r="C2306">
        <v>962.02700000000004</v>
      </c>
      <c r="D2306">
        <v>893.87900000000002</v>
      </c>
      <c r="E2306">
        <v>516.03899999999999</v>
      </c>
      <c r="F2306">
        <v>0</v>
      </c>
      <c r="G2306">
        <v>0.5</v>
      </c>
      <c r="H2306">
        <v>1</v>
      </c>
      <c r="I2306">
        <v>-3529609</v>
      </c>
    </row>
    <row r="2307" spans="1:9" x14ac:dyDescent="0.25">
      <c r="A2307" t="s">
        <v>192</v>
      </c>
      <c r="B2307">
        <v>998.93200000000002</v>
      </c>
      <c r="C2307">
        <v>997.02700000000004</v>
      </c>
      <c r="D2307">
        <v>924.85199999999998</v>
      </c>
      <c r="E2307">
        <v>536.24099999999999</v>
      </c>
      <c r="F2307">
        <v>0</v>
      </c>
      <c r="G2307">
        <v>0.5</v>
      </c>
      <c r="H2307">
        <v>1</v>
      </c>
      <c r="I2307">
        <v>-3529609</v>
      </c>
    </row>
    <row r="2308" spans="1:9" x14ac:dyDescent="0.25">
      <c r="A2308" t="s">
        <v>192</v>
      </c>
      <c r="B2308">
        <v>1064.56</v>
      </c>
      <c r="C2308">
        <v>1062.7</v>
      </c>
      <c r="D2308">
        <v>987.46100000000001</v>
      </c>
      <c r="E2308">
        <v>582.97</v>
      </c>
      <c r="F2308">
        <v>0</v>
      </c>
      <c r="G2308">
        <v>0.5</v>
      </c>
      <c r="H2308">
        <v>1</v>
      </c>
      <c r="I2308">
        <v>-3529609</v>
      </c>
    </row>
    <row r="2309" spans="1:9" x14ac:dyDescent="0.25">
      <c r="A2309" t="s">
        <v>192</v>
      </c>
      <c r="B2309">
        <v>1018.67</v>
      </c>
      <c r="C2309">
        <v>1016.87</v>
      </c>
      <c r="D2309">
        <v>943.66399999999999</v>
      </c>
      <c r="E2309">
        <v>552.04300000000001</v>
      </c>
      <c r="F2309">
        <v>0</v>
      </c>
      <c r="G2309">
        <v>0.5</v>
      </c>
      <c r="H2309">
        <v>1</v>
      </c>
      <c r="I2309">
        <v>-3529609</v>
      </c>
    </row>
    <row r="2310" spans="1:9" x14ac:dyDescent="0.25">
      <c r="A2310" t="s">
        <v>192</v>
      </c>
      <c r="B2310">
        <v>968.72799999999995</v>
      </c>
      <c r="C2310">
        <v>966.81</v>
      </c>
      <c r="D2310">
        <v>902.33</v>
      </c>
      <c r="E2310">
        <v>522.06100000000004</v>
      </c>
      <c r="F2310">
        <v>0</v>
      </c>
      <c r="G2310">
        <v>0.5</v>
      </c>
      <c r="H2310">
        <v>1</v>
      </c>
      <c r="I2310">
        <v>-3529609</v>
      </c>
    </row>
    <row r="2311" spans="1:9" x14ac:dyDescent="0.25">
      <c r="A2311" t="s">
        <v>192</v>
      </c>
      <c r="B2311">
        <v>985.85299999999995</v>
      </c>
      <c r="C2311">
        <v>984.10599999999999</v>
      </c>
      <c r="D2311">
        <v>916.73900000000003</v>
      </c>
      <c r="E2311">
        <v>532.38699999999994</v>
      </c>
      <c r="F2311">
        <v>0</v>
      </c>
      <c r="G2311">
        <v>0.5</v>
      </c>
      <c r="H2311">
        <v>1</v>
      </c>
      <c r="I2311">
        <v>-3529609</v>
      </c>
    </row>
    <row r="2312" spans="1:9" x14ac:dyDescent="0.25">
      <c r="A2312" t="s">
        <v>192</v>
      </c>
      <c r="B2312">
        <v>995.88300000000004</v>
      </c>
      <c r="C2312">
        <v>994.26199999999994</v>
      </c>
      <c r="D2312">
        <v>927.58</v>
      </c>
      <c r="E2312">
        <v>536.21699999999998</v>
      </c>
      <c r="F2312">
        <v>0</v>
      </c>
      <c r="G2312">
        <v>0.5</v>
      </c>
      <c r="H2312">
        <v>1</v>
      </c>
      <c r="I2312">
        <v>-3529609</v>
      </c>
    </row>
    <row r="2313" spans="1:9" x14ac:dyDescent="0.25">
      <c r="A2313" t="s">
        <v>192</v>
      </c>
      <c r="B2313">
        <v>983.22400000000005</v>
      </c>
      <c r="C2313">
        <v>981.21500000000003</v>
      </c>
      <c r="D2313">
        <v>915.42399999999998</v>
      </c>
      <c r="E2313">
        <v>531.05700000000002</v>
      </c>
      <c r="F2313">
        <v>0</v>
      </c>
      <c r="G2313">
        <v>0.5</v>
      </c>
      <c r="H2313">
        <v>1</v>
      </c>
      <c r="I2313">
        <v>-3529609</v>
      </c>
    </row>
    <row r="2314" spans="1:9" x14ac:dyDescent="0.25">
      <c r="A2314" t="s">
        <v>192</v>
      </c>
      <c r="B2314">
        <v>1011.77</v>
      </c>
      <c r="C2314">
        <v>1009.77</v>
      </c>
      <c r="D2314">
        <v>938.14800000000002</v>
      </c>
      <c r="E2314">
        <v>544.197</v>
      </c>
      <c r="F2314">
        <v>0</v>
      </c>
      <c r="G2314">
        <v>0.5</v>
      </c>
      <c r="H2314">
        <v>1</v>
      </c>
      <c r="I2314">
        <v>-3529609</v>
      </c>
    </row>
    <row r="2315" spans="1:9" x14ac:dyDescent="0.25">
      <c r="A2315" t="s">
        <v>192</v>
      </c>
      <c r="B2315">
        <v>1002.34</v>
      </c>
      <c r="C2315">
        <v>1000.63</v>
      </c>
      <c r="D2315">
        <v>926.22699999999998</v>
      </c>
      <c r="E2315">
        <v>536.65099999999995</v>
      </c>
      <c r="F2315">
        <v>0</v>
      </c>
      <c r="G2315">
        <v>0.5</v>
      </c>
      <c r="H2315">
        <v>1</v>
      </c>
      <c r="I2315">
        <v>-3529609</v>
      </c>
    </row>
    <row r="2316" spans="1:9" x14ac:dyDescent="0.25">
      <c r="A2316" t="s">
        <v>192</v>
      </c>
      <c r="B2316">
        <v>1003.57</v>
      </c>
      <c r="C2316">
        <v>1001.94</v>
      </c>
      <c r="D2316">
        <v>928.66300000000001</v>
      </c>
      <c r="E2316">
        <v>540.67399999999998</v>
      </c>
      <c r="F2316">
        <v>0</v>
      </c>
      <c r="G2316">
        <v>0.5</v>
      </c>
      <c r="H2316">
        <v>1</v>
      </c>
      <c r="I2316">
        <v>-3529609</v>
      </c>
    </row>
    <row r="2317" spans="1:9" x14ac:dyDescent="0.25">
      <c r="A2317" t="s">
        <v>192</v>
      </c>
      <c r="B2317">
        <v>1009.86</v>
      </c>
      <c r="C2317">
        <v>1008.17</v>
      </c>
      <c r="D2317">
        <v>934.68299999999999</v>
      </c>
      <c r="E2317">
        <v>542.87599999999998</v>
      </c>
      <c r="F2317">
        <v>0</v>
      </c>
      <c r="G2317">
        <v>0.5</v>
      </c>
      <c r="H2317">
        <v>1</v>
      </c>
      <c r="I2317">
        <v>-3529609</v>
      </c>
    </row>
    <row r="2318" spans="1:9" x14ac:dyDescent="0.25">
      <c r="A2318" t="s">
        <v>192</v>
      </c>
      <c r="B2318">
        <v>1004.91</v>
      </c>
      <c r="C2318">
        <v>1003.28</v>
      </c>
      <c r="D2318">
        <v>932.12900000000002</v>
      </c>
      <c r="E2318">
        <v>542.91</v>
      </c>
      <c r="F2318">
        <v>0</v>
      </c>
      <c r="G2318">
        <v>0.5</v>
      </c>
      <c r="H2318">
        <v>1</v>
      </c>
      <c r="I2318">
        <v>-3529609</v>
      </c>
    </row>
    <row r="2319" spans="1:9" x14ac:dyDescent="0.25">
      <c r="A2319" t="s">
        <v>192</v>
      </c>
      <c r="B2319">
        <v>999.73199999999997</v>
      </c>
      <c r="C2319">
        <v>998.00699999999995</v>
      </c>
      <c r="D2319">
        <v>925.43899999999996</v>
      </c>
      <c r="E2319">
        <v>537.36300000000006</v>
      </c>
      <c r="F2319">
        <v>0</v>
      </c>
      <c r="G2319">
        <v>0.5</v>
      </c>
      <c r="H2319">
        <v>1</v>
      </c>
      <c r="I2319">
        <v>-3529609</v>
      </c>
    </row>
    <row r="2320" spans="1:9" x14ac:dyDescent="0.25">
      <c r="A2320" t="s">
        <v>192</v>
      </c>
      <c r="B2320">
        <v>1038.77</v>
      </c>
      <c r="C2320">
        <v>1037.07</v>
      </c>
      <c r="D2320">
        <v>954.58399999999995</v>
      </c>
      <c r="E2320">
        <v>556.59699999999998</v>
      </c>
      <c r="F2320">
        <v>0</v>
      </c>
      <c r="G2320">
        <v>0.5</v>
      </c>
      <c r="H2320">
        <v>1</v>
      </c>
      <c r="I2320">
        <v>-3529609</v>
      </c>
    </row>
    <row r="2321" spans="1:9" x14ac:dyDescent="0.25">
      <c r="A2321" t="s">
        <v>192</v>
      </c>
      <c r="B2321">
        <v>1062.22</v>
      </c>
      <c r="C2321">
        <v>1060.3599999999999</v>
      </c>
      <c r="D2321">
        <v>973.12699999999995</v>
      </c>
      <c r="E2321">
        <v>570.28300000000002</v>
      </c>
      <c r="F2321">
        <v>0</v>
      </c>
      <c r="G2321">
        <v>0.5</v>
      </c>
      <c r="H2321">
        <v>1</v>
      </c>
      <c r="I2321">
        <v>-3529609</v>
      </c>
    </row>
    <row r="2322" spans="1:9" x14ac:dyDescent="0.25">
      <c r="A2322" t="s">
        <v>192</v>
      </c>
      <c r="B2322">
        <v>986.76900000000001</v>
      </c>
      <c r="C2322">
        <v>985.14099999999996</v>
      </c>
      <c r="D2322">
        <v>914.29</v>
      </c>
      <c r="E2322">
        <v>531.63300000000004</v>
      </c>
      <c r="F2322">
        <v>0</v>
      </c>
      <c r="G2322">
        <v>0.5</v>
      </c>
      <c r="H2322">
        <v>1</v>
      </c>
      <c r="I2322">
        <v>-3529609</v>
      </c>
    </row>
    <row r="2323" spans="1:9" x14ac:dyDescent="0.25">
      <c r="A2323" t="s">
        <v>192</v>
      </c>
      <c r="B2323">
        <v>1011.66</v>
      </c>
      <c r="C2323">
        <v>1009.79</v>
      </c>
      <c r="D2323">
        <v>934.52099999999996</v>
      </c>
      <c r="E2323">
        <v>546.47900000000004</v>
      </c>
      <c r="F2323">
        <v>0</v>
      </c>
      <c r="G2323">
        <v>0.5</v>
      </c>
      <c r="H2323">
        <v>1</v>
      </c>
      <c r="I2323">
        <v>-3529609</v>
      </c>
    </row>
    <row r="2324" spans="1:9" x14ac:dyDescent="0.25">
      <c r="A2324" t="s">
        <v>192</v>
      </c>
      <c r="B2324">
        <v>1016.91</v>
      </c>
      <c r="C2324">
        <v>1014.95</v>
      </c>
      <c r="D2324">
        <v>937.221</v>
      </c>
      <c r="E2324">
        <v>549.76400000000001</v>
      </c>
      <c r="F2324">
        <v>0</v>
      </c>
      <c r="G2324">
        <v>0.5</v>
      </c>
      <c r="H2324">
        <v>1</v>
      </c>
      <c r="I2324">
        <v>-3529609</v>
      </c>
    </row>
    <row r="2325" spans="1:9" x14ac:dyDescent="0.25">
      <c r="A2325" t="s">
        <v>192</v>
      </c>
      <c r="B2325">
        <v>1033.23</v>
      </c>
      <c r="C2325">
        <v>1031.55</v>
      </c>
      <c r="D2325">
        <v>956.32100000000003</v>
      </c>
      <c r="E2325">
        <v>561.60500000000002</v>
      </c>
      <c r="F2325">
        <v>0</v>
      </c>
      <c r="G2325">
        <v>0.5</v>
      </c>
      <c r="H2325">
        <v>1</v>
      </c>
      <c r="I2325">
        <v>-3529609</v>
      </c>
    </row>
    <row r="2326" spans="1:9" x14ac:dyDescent="0.25">
      <c r="A2326" t="s">
        <v>192</v>
      </c>
      <c r="B2326">
        <v>1017.38</v>
      </c>
      <c r="C2326">
        <v>1015.56</v>
      </c>
      <c r="D2326">
        <v>939.80799999999999</v>
      </c>
      <c r="E2326">
        <v>553.48599999999999</v>
      </c>
      <c r="F2326">
        <v>0</v>
      </c>
      <c r="G2326">
        <v>0.5</v>
      </c>
      <c r="H2326">
        <v>1</v>
      </c>
      <c r="I2326">
        <v>-3529609</v>
      </c>
    </row>
    <row r="2327" spans="1:9" x14ac:dyDescent="0.25">
      <c r="A2327" t="s">
        <v>192</v>
      </c>
      <c r="B2327">
        <v>987.02300000000002</v>
      </c>
      <c r="C2327">
        <v>985.22500000000002</v>
      </c>
      <c r="D2327">
        <v>917.72799999999995</v>
      </c>
      <c r="E2327">
        <v>531.11500000000001</v>
      </c>
      <c r="F2327">
        <v>0</v>
      </c>
      <c r="G2327">
        <v>0.5</v>
      </c>
      <c r="H2327">
        <v>1</v>
      </c>
      <c r="I2327">
        <v>-3529609</v>
      </c>
    </row>
    <row r="2328" spans="1:9" x14ac:dyDescent="0.25">
      <c r="A2328" t="s">
        <v>192</v>
      </c>
      <c r="B2328">
        <v>998.27499999999998</v>
      </c>
      <c r="C2328">
        <v>995.75699999999995</v>
      </c>
      <c r="D2328">
        <v>926.452</v>
      </c>
      <c r="E2328">
        <v>539.25599999999997</v>
      </c>
      <c r="F2328">
        <v>0</v>
      </c>
      <c r="G2328">
        <v>0.49999500000000002</v>
      </c>
      <c r="H2328">
        <v>1</v>
      </c>
      <c r="I2328">
        <v>-3529609</v>
      </c>
    </row>
    <row r="2329" spans="1:9" x14ac:dyDescent="0.25">
      <c r="A2329" t="s">
        <v>192</v>
      </c>
      <c r="B2329">
        <v>990.65800000000002</v>
      </c>
      <c r="C2329">
        <v>988.803</v>
      </c>
      <c r="D2329">
        <v>921.36699999999996</v>
      </c>
      <c r="E2329">
        <v>534.82299999999998</v>
      </c>
      <c r="F2329">
        <v>0</v>
      </c>
      <c r="G2329">
        <v>0.5</v>
      </c>
      <c r="H2329">
        <v>1</v>
      </c>
      <c r="I2329">
        <v>-3529609</v>
      </c>
    </row>
    <row r="2330" spans="1:9" x14ac:dyDescent="0.25">
      <c r="A2330" t="s">
        <v>192</v>
      </c>
      <c r="B2330">
        <v>975.50199999999995</v>
      </c>
      <c r="C2330">
        <v>973.69399999999996</v>
      </c>
      <c r="D2330">
        <v>905.80899999999997</v>
      </c>
      <c r="E2330">
        <v>525.26800000000003</v>
      </c>
      <c r="F2330">
        <v>0</v>
      </c>
      <c r="G2330">
        <v>0.5</v>
      </c>
      <c r="H2330">
        <v>1</v>
      </c>
      <c r="I2330">
        <v>-3529609</v>
      </c>
    </row>
    <row r="2331" spans="1:9" x14ac:dyDescent="0.25">
      <c r="A2331" t="s">
        <v>192</v>
      </c>
      <c r="B2331">
        <v>967.83500000000004</v>
      </c>
      <c r="C2331">
        <v>966.15499999999997</v>
      </c>
      <c r="D2331">
        <v>901.39599999999996</v>
      </c>
      <c r="E2331">
        <v>522.34199999999998</v>
      </c>
      <c r="F2331">
        <v>0</v>
      </c>
      <c r="G2331">
        <v>0.5</v>
      </c>
      <c r="H2331">
        <v>1</v>
      </c>
      <c r="I2331">
        <v>-3529609</v>
      </c>
    </row>
    <row r="2332" spans="1:9" x14ac:dyDescent="0.25">
      <c r="A2332" t="s">
        <v>192</v>
      </c>
      <c r="B2332">
        <v>996.101</v>
      </c>
      <c r="C2332">
        <v>993.81100000000004</v>
      </c>
      <c r="D2332">
        <v>928.81200000000001</v>
      </c>
      <c r="E2332">
        <v>542.09500000000003</v>
      </c>
      <c r="F2332">
        <v>0</v>
      </c>
      <c r="G2332">
        <v>0.5</v>
      </c>
      <c r="H2332">
        <v>1</v>
      </c>
      <c r="I2332">
        <v>-3529609</v>
      </c>
    </row>
    <row r="2333" spans="1:9" x14ac:dyDescent="0.25">
      <c r="A2333" t="s">
        <v>192</v>
      </c>
      <c r="B2333">
        <v>957.48299999999995</v>
      </c>
      <c r="C2333">
        <v>955.74800000000005</v>
      </c>
      <c r="D2333">
        <v>891.76199999999994</v>
      </c>
      <c r="E2333">
        <v>513.18399999999997</v>
      </c>
      <c r="F2333">
        <v>0</v>
      </c>
      <c r="G2333">
        <v>0.5</v>
      </c>
      <c r="H2333">
        <v>1</v>
      </c>
      <c r="I2333">
        <v>-3529609</v>
      </c>
    </row>
    <row r="2334" spans="1:9" x14ac:dyDescent="0.25">
      <c r="A2334" t="s">
        <v>192</v>
      </c>
      <c r="B2334">
        <v>1001.78</v>
      </c>
      <c r="C2334">
        <v>1000.01</v>
      </c>
      <c r="D2334">
        <v>929.94100000000003</v>
      </c>
      <c r="E2334">
        <v>540.27800000000002</v>
      </c>
      <c r="F2334">
        <v>0</v>
      </c>
      <c r="G2334">
        <v>0.5</v>
      </c>
      <c r="H2334">
        <v>1</v>
      </c>
      <c r="I2334">
        <v>-3529609</v>
      </c>
    </row>
    <row r="2335" spans="1:9" x14ac:dyDescent="0.25">
      <c r="A2335" t="s">
        <v>192</v>
      </c>
      <c r="B2335">
        <v>992.85199999999998</v>
      </c>
      <c r="C2335">
        <v>991.07799999999997</v>
      </c>
      <c r="D2335">
        <v>924.11500000000001</v>
      </c>
      <c r="E2335">
        <v>536.48699999999997</v>
      </c>
      <c r="F2335">
        <v>0</v>
      </c>
      <c r="G2335">
        <v>0.5</v>
      </c>
      <c r="H2335">
        <v>1</v>
      </c>
      <c r="I2335">
        <v>-3529609</v>
      </c>
    </row>
    <row r="2336" spans="1:9" x14ac:dyDescent="0.25">
      <c r="A2336" t="s">
        <v>192</v>
      </c>
      <c r="B2336">
        <v>982.93700000000001</v>
      </c>
      <c r="C2336">
        <v>981.21199999999999</v>
      </c>
      <c r="D2336">
        <v>914.85900000000004</v>
      </c>
      <c r="E2336">
        <v>532.98400000000004</v>
      </c>
      <c r="F2336">
        <v>0</v>
      </c>
      <c r="G2336">
        <v>0.5</v>
      </c>
      <c r="H2336">
        <v>1</v>
      </c>
      <c r="I2336">
        <v>-3529609</v>
      </c>
    </row>
    <row r="2337" spans="1:25" x14ac:dyDescent="0.25">
      <c r="A2337" t="s">
        <v>192</v>
      </c>
      <c r="B2337">
        <v>960.35599999999999</v>
      </c>
      <c r="C2337">
        <v>958.00599999999997</v>
      </c>
      <c r="D2337">
        <v>894.45500000000004</v>
      </c>
      <c r="E2337">
        <v>516.55799999999999</v>
      </c>
      <c r="F2337">
        <v>0</v>
      </c>
      <c r="G2337">
        <v>0.5</v>
      </c>
      <c r="H2337">
        <v>1</v>
      </c>
      <c r="I2337">
        <v>-3529609</v>
      </c>
    </row>
    <row r="2338" spans="1:25" x14ac:dyDescent="0.25">
      <c r="A2338" t="s">
        <v>192</v>
      </c>
      <c r="B2338">
        <v>983.85799999999995</v>
      </c>
      <c r="C2338">
        <v>982.09699999999998</v>
      </c>
      <c r="D2338">
        <v>914.61500000000001</v>
      </c>
      <c r="E2338">
        <v>532.45699999999999</v>
      </c>
      <c r="F2338">
        <v>0</v>
      </c>
      <c r="G2338">
        <v>0.5</v>
      </c>
      <c r="H2338">
        <v>1</v>
      </c>
      <c r="I2338">
        <v>-3529609</v>
      </c>
    </row>
    <row r="2339" spans="1:25" x14ac:dyDescent="0.25">
      <c r="A2339" t="s">
        <v>192</v>
      </c>
      <c r="B2339">
        <v>976.13</v>
      </c>
      <c r="C2339">
        <v>974.15599999999995</v>
      </c>
      <c r="D2339">
        <v>907.904</v>
      </c>
      <c r="E2339">
        <v>526.25099999999998</v>
      </c>
      <c r="F2339">
        <v>0</v>
      </c>
      <c r="G2339">
        <v>0.5</v>
      </c>
      <c r="H2339">
        <v>1</v>
      </c>
      <c r="I2339">
        <v>-3529609</v>
      </c>
    </row>
    <row r="2340" spans="1:25" x14ac:dyDescent="0.25">
      <c r="A2340" t="s">
        <v>192</v>
      </c>
      <c r="B2340">
        <v>992.60299999999995</v>
      </c>
      <c r="C2340">
        <v>990.73299999999995</v>
      </c>
      <c r="D2340">
        <v>921.83299999999997</v>
      </c>
      <c r="E2340">
        <v>534.15599999999995</v>
      </c>
      <c r="F2340">
        <v>0</v>
      </c>
      <c r="G2340">
        <v>0.5</v>
      </c>
      <c r="H2340">
        <v>1</v>
      </c>
      <c r="I2340">
        <v>-3529609</v>
      </c>
    </row>
    <row r="2341" spans="1:25" x14ac:dyDescent="0.25">
      <c r="A2341" t="s">
        <v>192</v>
      </c>
      <c r="B2341">
        <v>973.053</v>
      </c>
      <c r="C2341">
        <v>971.10299999999995</v>
      </c>
      <c r="D2341">
        <v>901.83600000000001</v>
      </c>
      <c r="E2341">
        <v>522.75199999999995</v>
      </c>
      <c r="F2341">
        <v>0</v>
      </c>
      <c r="G2341">
        <v>0.5</v>
      </c>
      <c r="H2341">
        <v>1</v>
      </c>
      <c r="I2341">
        <v>-3529609</v>
      </c>
    </row>
    <row r="2342" spans="1:25" x14ac:dyDescent="0.25">
      <c r="A2342" t="s">
        <v>192</v>
      </c>
      <c r="B2342">
        <v>961.38800000000003</v>
      </c>
      <c r="C2342">
        <v>959.529</v>
      </c>
      <c r="D2342">
        <v>894.154</v>
      </c>
      <c r="E2342">
        <v>515.35299999999995</v>
      </c>
      <c r="F2342">
        <v>0</v>
      </c>
      <c r="G2342">
        <v>0.5</v>
      </c>
      <c r="H2342">
        <v>1</v>
      </c>
      <c r="I2342">
        <v>-3529609</v>
      </c>
    </row>
    <row r="2343" spans="1:25" x14ac:dyDescent="0.25">
      <c r="A2343" t="s">
        <v>192</v>
      </c>
      <c r="B2343">
        <v>969.49</v>
      </c>
      <c r="C2343">
        <v>967.32799999999997</v>
      </c>
      <c r="D2343">
        <v>902.50699999999995</v>
      </c>
      <c r="E2343">
        <v>523.47500000000002</v>
      </c>
      <c r="F2343">
        <v>0</v>
      </c>
      <c r="G2343">
        <v>0.5</v>
      </c>
      <c r="H2343">
        <v>1</v>
      </c>
      <c r="I2343">
        <v>-3529609</v>
      </c>
    </row>
    <row r="2344" spans="1:25" x14ac:dyDescent="0.25">
      <c r="A2344" t="s">
        <v>192</v>
      </c>
      <c r="B2344">
        <v>974.63099999999997</v>
      </c>
      <c r="C2344">
        <v>972.71900000000005</v>
      </c>
      <c r="D2344">
        <v>904.88300000000004</v>
      </c>
      <c r="E2344">
        <v>525.20000000000005</v>
      </c>
      <c r="F2344">
        <v>0</v>
      </c>
      <c r="G2344">
        <v>0.5</v>
      </c>
      <c r="H2344">
        <v>1</v>
      </c>
      <c r="I2344">
        <v>-3529609</v>
      </c>
    </row>
    <row r="2345" spans="1:25" x14ac:dyDescent="0.25">
      <c r="A2345" t="s">
        <v>192</v>
      </c>
      <c r="B2345">
        <v>968.02300000000002</v>
      </c>
      <c r="C2345">
        <v>966.21900000000005</v>
      </c>
      <c r="D2345">
        <v>902.428</v>
      </c>
      <c r="E2345">
        <v>523.94899999999996</v>
      </c>
      <c r="F2345">
        <v>0</v>
      </c>
      <c r="G2345">
        <v>0.5</v>
      </c>
      <c r="H2345">
        <v>1</v>
      </c>
      <c r="I2345">
        <v>-3529609</v>
      </c>
    </row>
    <row r="2346" spans="1:25" x14ac:dyDescent="0.25">
      <c r="A2346" t="s">
        <v>192</v>
      </c>
      <c r="B2346">
        <v>976.27099999999996</v>
      </c>
      <c r="C2346">
        <v>974.35199999999998</v>
      </c>
      <c r="D2346">
        <v>909.495</v>
      </c>
      <c r="E2346">
        <v>527.673</v>
      </c>
      <c r="F2346">
        <v>0</v>
      </c>
      <c r="G2346">
        <v>0.5</v>
      </c>
      <c r="H2346">
        <v>1</v>
      </c>
      <c r="I2346">
        <v>-3529609</v>
      </c>
    </row>
    <row r="2347" spans="1:25" x14ac:dyDescent="0.25">
      <c r="A2347" t="s">
        <v>192</v>
      </c>
      <c r="B2347">
        <v>982.26400000000001</v>
      </c>
      <c r="C2347">
        <v>979.64599999999996</v>
      </c>
      <c r="D2347">
        <v>908.25400000000002</v>
      </c>
      <c r="E2347">
        <v>526.84900000000005</v>
      </c>
      <c r="F2347">
        <v>0</v>
      </c>
      <c r="G2347">
        <v>0.5</v>
      </c>
      <c r="H2347">
        <v>1</v>
      </c>
      <c r="I2347">
        <v>-3529609</v>
      </c>
    </row>
    <row r="2348" spans="1:25" x14ac:dyDescent="0.25">
      <c r="A2348" t="s">
        <v>192</v>
      </c>
      <c r="B2348">
        <v>959.68700000000001</v>
      </c>
      <c r="C2348">
        <v>957.81100000000004</v>
      </c>
      <c r="D2348">
        <v>895.00099999999998</v>
      </c>
      <c r="E2348">
        <v>516.56100000000004</v>
      </c>
      <c r="F2348">
        <v>0</v>
      </c>
      <c r="G2348">
        <v>0.5</v>
      </c>
      <c r="H2348">
        <v>1</v>
      </c>
      <c r="I2348">
        <v>-3529609</v>
      </c>
    </row>
    <row r="2349" spans="1:25" x14ac:dyDescent="0.25">
      <c r="A2349" t="s">
        <v>192</v>
      </c>
      <c r="B2349">
        <v>956.08600000000001</v>
      </c>
      <c r="C2349">
        <v>954.43700000000001</v>
      </c>
      <c r="D2349">
        <v>891.06200000000001</v>
      </c>
      <c r="E2349">
        <v>513.61599999999999</v>
      </c>
      <c r="F2349">
        <v>0</v>
      </c>
      <c r="G2349">
        <v>0.5</v>
      </c>
      <c r="H2349">
        <v>1</v>
      </c>
      <c r="I2349">
        <v>-3529609</v>
      </c>
    </row>
    <row r="2350" spans="1:25" x14ac:dyDescent="0.25">
      <c r="A2350" t="s">
        <v>192</v>
      </c>
      <c r="B2350">
        <v>956.15499999999997</v>
      </c>
      <c r="C2350">
        <v>953.904</v>
      </c>
      <c r="D2350">
        <v>888.46100000000001</v>
      </c>
      <c r="E2350">
        <v>511.29599999999999</v>
      </c>
      <c r="F2350">
        <v>0</v>
      </c>
      <c r="G2350">
        <v>0.5</v>
      </c>
      <c r="H2350">
        <v>1</v>
      </c>
      <c r="I2350">
        <v>-3529609</v>
      </c>
    </row>
    <row r="2351" spans="1:25" x14ac:dyDescent="0.25">
      <c r="A2351" t="s">
        <v>192</v>
      </c>
      <c r="B2351">
        <v>957.07</v>
      </c>
      <c r="C2351">
        <v>955.20100000000002</v>
      </c>
      <c r="D2351">
        <v>889.96100000000001</v>
      </c>
      <c r="E2351">
        <v>512.89499999999998</v>
      </c>
      <c r="F2351">
        <v>0</v>
      </c>
      <c r="G2351">
        <v>0.5</v>
      </c>
      <c r="H2351">
        <v>1</v>
      </c>
      <c r="I2351">
        <v>-3529609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192</v>
      </c>
      <c r="B2352">
        <v>959.92600000000004</v>
      </c>
      <c r="C2352">
        <v>958.16700000000003</v>
      </c>
      <c r="D2352">
        <v>892.95899999999995</v>
      </c>
      <c r="E2352">
        <v>514.87599999999998</v>
      </c>
      <c r="F2352">
        <v>0</v>
      </c>
      <c r="G2352">
        <v>0.5</v>
      </c>
      <c r="H2352">
        <v>1</v>
      </c>
      <c r="I2352">
        <v>-3529609</v>
      </c>
      <c r="R2352">
        <f>AVERAGE(B2303:B2352)</f>
        <v>988.59462000000019</v>
      </c>
      <c r="S2352">
        <f>AVERAGE(C2303:C2352)</f>
        <v>986.70974000000012</v>
      </c>
      <c r="U2352">
        <f>_xlfn.VAR.P(B2303:B2352)</f>
        <v>669.10195027559962</v>
      </c>
      <c r="V2352">
        <f>_xlfn.VAR.P(C2303:C2352)</f>
        <v>671.49788139239945</v>
      </c>
      <c r="X2352">
        <f>1.96*SQRT(U2352)/50</f>
        <v>1.0139865979743015</v>
      </c>
      <c r="Y2352">
        <f>1.96*SQRT(V2352)/50</f>
        <v>1.0158004255082869</v>
      </c>
    </row>
    <row r="2353" spans="1:9" x14ac:dyDescent="0.25">
      <c r="A2353" t="s">
        <v>192</v>
      </c>
      <c r="B2353">
        <v>49812.8436</v>
      </c>
      <c r="C2353" t="s">
        <v>37</v>
      </c>
    </row>
    <row r="2354" spans="1:9" x14ac:dyDescent="0.25">
      <c r="A2354" t="s">
        <v>193</v>
      </c>
      <c r="B2354">
        <v>993.13300000000004</v>
      </c>
      <c r="C2354">
        <v>991.39800000000002</v>
      </c>
      <c r="D2354">
        <v>920.01599999999996</v>
      </c>
      <c r="E2354">
        <v>429.05799999999999</v>
      </c>
      <c r="F2354">
        <v>0</v>
      </c>
      <c r="G2354">
        <v>1.0856899999999999E-2</v>
      </c>
      <c r="H2354">
        <v>0.99363500000000005</v>
      </c>
      <c r="I2354">
        <v>-296487168</v>
      </c>
    </row>
    <row r="2355" spans="1:9" x14ac:dyDescent="0.25">
      <c r="A2355" t="s">
        <v>193</v>
      </c>
      <c r="B2355">
        <v>959.57799999999997</v>
      </c>
      <c r="C2355">
        <v>957.93399999999997</v>
      </c>
      <c r="D2355">
        <v>892.68200000000002</v>
      </c>
      <c r="E2355">
        <v>412.07400000000001</v>
      </c>
      <c r="F2355">
        <v>0</v>
      </c>
      <c r="G2355">
        <v>1.0873799999999999E-2</v>
      </c>
      <c r="H2355">
        <v>0.99414599999999997</v>
      </c>
      <c r="I2355">
        <v>-296487168</v>
      </c>
    </row>
    <row r="2356" spans="1:9" x14ac:dyDescent="0.25">
      <c r="A2356" t="s">
        <v>193</v>
      </c>
      <c r="B2356">
        <v>938.05499999999995</v>
      </c>
      <c r="C2356">
        <v>936.21400000000006</v>
      </c>
      <c r="D2356">
        <v>871.49300000000005</v>
      </c>
      <c r="E2356">
        <v>402.17599999999999</v>
      </c>
      <c r="F2356">
        <v>0</v>
      </c>
      <c r="G2356">
        <v>1.0857199999999999E-2</v>
      </c>
      <c r="H2356">
        <v>0.99470099999999995</v>
      </c>
      <c r="I2356">
        <v>-296487168</v>
      </c>
    </row>
    <row r="2357" spans="1:9" x14ac:dyDescent="0.25">
      <c r="A2357" t="s">
        <v>193</v>
      </c>
      <c r="B2357">
        <v>972.01800000000003</v>
      </c>
      <c r="C2357">
        <v>970.31100000000004</v>
      </c>
      <c r="D2357">
        <v>901.50199999999995</v>
      </c>
      <c r="E2357">
        <v>421.70100000000002</v>
      </c>
      <c r="F2357">
        <v>0</v>
      </c>
      <c r="G2357">
        <v>1.0862399999999999E-2</v>
      </c>
      <c r="H2357">
        <v>0.99491799999999997</v>
      </c>
      <c r="I2357">
        <v>-296487168</v>
      </c>
    </row>
    <row r="2358" spans="1:9" x14ac:dyDescent="0.25">
      <c r="A2358" t="s">
        <v>193</v>
      </c>
      <c r="B2358">
        <v>957.39800000000002</v>
      </c>
      <c r="C2358">
        <v>955.66899999999998</v>
      </c>
      <c r="D2358">
        <v>885.82600000000002</v>
      </c>
      <c r="E2358">
        <v>410.92599999999999</v>
      </c>
      <c r="F2358">
        <v>0</v>
      </c>
      <c r="G2358">
        <v>1.08577E-2</v>
      </c>
      <c r="H2358">
        <v>0.99102900000000005</v>
      </c>
      <c r="I2358">
        <v>-296487168</v>
      </c>
    </row>
    <row r="2359" spans="1:9" x14ac:dyDescent="0.25">
      <c r="A2359" t="s">
        <v>193</v>
      </c>
      <c r="B2359">
        <v>943.15200000000004</v>
      </c>
      <c r="C2359">
        <v>941.37800000000004</v>
      </c>
      <c r="D2359">
        <v>876.73400000000004</v>
      </c>
      <c r="E2359">
        <v>405.267</v>
      </c>
      <c r="F2359">
        <v>0</v>
      </c>
      <c r="G2359">
        <v>1.08795E-2</v>
      </c>
      <c r="H2359">
        <v>0.98646</v>
      </c>
      <c r="I2359">
        <v>-296487168</v>
      </c>
    </row>
    <row r="2360" spans="1:9" x14ac:dyDescent="0.25">
      <c r="A2360" t="s">
        <v>193</v>
      </c>
      <c r="B2360">
        <v>943.41499999999996</v>
      </c>
      <c r="C2360">
        <v>941.58699999999999</v>
      </c>
      <c r="D2360">
        <v>868.95799999999997</v>
      </c>
      <c r="E2360">
        <v>402.99700000000001</v>
      </c>
      <c r="F2360">
        <v>0</v>
      </c>
      <c r="G2360">
        <v>1.0874200000000001E-2</v>
      </c>
      <c r="H2360">
        <v>0.98817600000000005</v>
      </c>
      <c r="I2360">
        <v>-296487168</v>
      </c>
    </row>
    <row r="2361" spans="1:9" x14ac:dyDescent="0.25">
      <c r="A2361" t="s">
        <v>193</v>
      </c>
      <c r="B2361">
        <v>955.31200000000001</v>
      </c>
      <c r="C2361">
        <v>953.54700000000003</v>
      </c>
      <c r="D2361">
        <v>881.48500000000001</v>
      </c>
      <c r="E2361">
        <v>407.81099999999998</v>
      </c>
      <c r="F2361">
        <v>0</v>
      </c>
      <c r="G2361">
        <v>1.0859199999999999E-2</v>
      </c>
      <c r="H2361">
        <v>0.98101899999999997</v>
      </c>
      <c r="I2361">
        <v>-296487168</v>
      </c>
    </row>
    <row r="2362" spans="1:9" x14ac:dyDescent="0.25">
      <c r="A2362" t="s">
        <v>193</v>
      </c>
      <c r="B2362">
        <v>1066.08</v>
      </c>
      <c r="C2362">
        <v>1064.3</v>
      </c>
      <c r="D2362">
        <v>982.024</v>
      </c>
      <c r="E2362">
        <v>460.43200000000002</v>
      </c>
      <c r="F2362">
        <v>0</v>
      </c>
      <c r="G2362">
        <v>1.08574E-2</v>
      </c>
      <c r="H2362">
        <v>0.99509499999999995</v>
      </c>
      <c r="I2362">
        <v>-296487168</v>
      </c>
    </row>
    <row r="2363" spans="1:9" x14ac:dyDescent="0.25">
      <c r="A2363" t="s">
        <v>193</v>
      </c>
      <c r="B2363">
        <v>1069.45</v>
      </c>
      <c r="C2363">
        <v>1067.68</v>
      </c>
      <c r="D2363">
        <v>990.48800000000006</v>
      </c>
      <c r="E2363">
        <v>464.81</v>
      </c>
      <c r="F2363">
        <v>0</v>
      </c>
      <c r="G2363">
        <v>1.0884899999999999E-2</v>
      </c>
      <c r="H2363">
        <v>0.98907100000000003</v>
      </c>
      <c r="I2363">
        <v>-296487168</v>
      </c>
    </row>
    <row r="2364" spans="1:9" x14ac:dyDescent="0.25">
      <c r="A2364" t="s">
        <v>193</v>
      </c>
      <c r="B2364">
        <v>1048.5899999999999</v>
      </c>
      <c r="C2364">
        <v>1046.6199999999999</v>
      </c>
      <c r="D2364">
        <v>966.61099999999999</v>
      </c>
      <c r="E2364">
        <v>454.06900000000002</v>
      </c>
      <c r="F2364">
        <v>0</v>
      </c>
      <c r="G2364">
        <v>1.0857199999999999E-2</v>
      </c>
      <c r="H2364">
        <v>0.992618</v>
      </c>
      <c r="I2364">
        <v>-296487168</v>
      </c>
    </row>
    <row r="2365" spans="1:9" x14ac:dyDescent="0.25">
      <c r="A2365" t="s">
        <v>193</v>
      </c>
      <c r="B2365">
        <v>973.65899999999999</v>
      </c>
      <c r="C2365">
        <v>971.80899999999997</v>
      </c>
      <c r="D2365">
        <v>902.97400000000005</v>
      </c>
      <c r="E2365">
        <v>419.024</v>
      </c>
      <c r="F2365">
        <v>0</v>
      </c>
      <c r="G2365">
        <v>1.0895800000000001E-2</v>
      </c>
      <c r="H2365">
        <v>0.98101899999999997</v>
      </c>
      <c r="I2365">
        <v>-296487168</v>
      </c>
    </row>
    <row r="2366" spans="1:9" x14ac:dyDescent="0.25">
      <c r="A2366" t="s">
        <v>193</v>
      </c>
      <c r="B2366">
        <v>966.03899999999999</v>
      </c>
      <c r="C2366">
        <v>964.21600000000001</v>
      </c>
      <c r="D2366">
        <v>889.21799999999996</v>
      </c>
      <c r="E2366">
        <v>413.94200000000001</v>
      </c>
      <c r="F2366">
        <v>0</v>
      </c>
      <c r="G2366">
        <v>1.08574E-2</v>
      </c>
      <c r="H2366">
        <v>0.99408099999999999</v>
      </c>
      <c r="I2366">
        <v>-296487168</v>
      </c>
    </row>
    <row r="2367" spans="1:9" x14ac:dyDescent="0.25">
      <c r="A2367" t="s">
        <v>193</v>
      </c>
      <c r="B2367">
        <v>973.28300000000002</v>
      </c>
      <c r="C2367">
        <v>971.40300000000002</v>
      </c>
      <c r="D2367">
        <v>894.50199999999995</v>
      </c>
      <c r="E2367">
        <v>413.24299999999999</v>
      </c>
      <c r="F2367">
        <v>0</v>
      </c>
      <c r="G2367">
        <v>1.0864199999999999E-2</v>
      </c>
      <c r="H2367">
        <v>0.99485900000000005</v>
      </c>
      <c r="I2367">
        <v>-296487168</v>
      </c>
    </row>
    <row r="2368" spans="1:9" x14ac:dyDescent="0.25">
      <c r="A2368" t="s">
        <v>193</v>
      </c>
      <c r="B2368">
        <v>978.10400000000004</v>
      </c>
      <c r="C2368">
        <v>976.31899999999996</v>
      </c>
      <c r="D2368">
        <v>901.971</v>
      </c>
      <c r="E2368">
        <v>420.76499999999999</v>
      </c>
      <c r="F2368">
        <v>0</v>
      </c>
      <c r="G2368">
        <v>1.0858700000000001E-2</v>
      </c>
      <c r="H2368">
        <v>0.98101899999999997</v>
      </c>
      <c r="I2368">
        <v>-296487168</v>
      </c>
    </row>
    <row r="2369" spans="1:9" x14ac:dyDescent="0.25">
      <c r="A2369" t="s">
        <v>193</v>
      </c>
      <c r="B2369">
        <v>941.33500000000004</v>
      </c>
      <c r="C2369">
        <v>939.58399999999995</v>
      </c>
      <c r="D2369">
        <v>874.11500000000001</v>
      </c>
      <c r="E2369">
        <v>404.863</v>
      </c>
      <c r="F2369">
        <v>0</v>
      </c>
      <c r="G2369">
        <v>1.0890800000000001E-2</v>
      </c>
      <c r="H2369">
        <v>0.98101899999999997</v>
      </c>
      <c r="I2369">
        <v>-296487168</v>
      </c>
    </row>
    <row r="2370" spans="1:9" x14ac:dyDescent="0.25">
      <c r="A2370" t="s">
        <v>193</v>
      </c>
      <c r="B2370">
        <v>936.47500000000002</v>
      </c>
      <c r="C2370">
        <v>934.60599999999999</v>
      </c>
      <c r="D2370">
        <v>866.423</v>
      </c>
      <c r="E2370">
        <v>399.31900000000002</v>
      </c>
      <c r="F2370">
        <v>0</v>
      </c>
      <c r="G2370">
        <v>1.08837E-2</v>
      </c>
      <c r="H2370">
        <v>0.99299700000000002</v>
      </c>
      <c r="I2370">
        <v>-296487168</v>
      </c>
    </row>
    <row r="2371" spans="1:9" x14ac:dyDescent="0.25">
      <c r="A2371" t="s">
        <v>193</v>
      </c>
      <c r="B2371">
        <v>936.423</v>
      </c>
      <c r="C2371">
        <v>934.39700000000005</v>
      </c>
      <c r="D2371">
        <v>869.39099999999996</v>
      </c>
      <c r="E2371">
        <v>403.827</v>
      </c>
      <c r="F2371">
        <v>0</v>
      </c>
      <c r="G2371">
        <v>1.08623E-2</v>
      </c>
      <c r="H2371">
        <v>0.98101899999999997</v>
      </c>
      <c r="I2371">
        <v>-296487168</v>
      </c>
    </row>
    <row r="2372" spans="1:9" x14ac:dyDescent="0.25">
      <c r="A2372" t="s">
        <v>193</v>
      </c>
      <c r="B2372">
        <v>946.07600000000002</v>
      </c>
      <c r="C2372">
        <v>944.38599999999997</v>
      </c>
      <c r="D2372">
        <v>874.32799999999997</v>
      </c>
      <c r="E2372">
        <v>405.53500000000003</v>
      </c>
      <c r="F2372">
        <v>0</v>
      </c>
      <c r="G2372">
        <v>1.09604E-2</v>
      </c>
      <c r="H2372">
        <v>0.98101899999999997</v>
      </c>
      <c r="I2372">
        <v>-296487168</v>
      </c>
    </row>
    <row r="2373" spans="1:9" x14ac:dyDescent="0.25">
      <c r="A2373" t="s">
        <v>193</v>
      </c>
      <c r="B2373">
        <v>960.46</v>
      </c>
      <c r="C2373">
        <v>958.69799999999998</v>
      </c>
      <c r="D2373">
        <v>891.12400000000002</v>
      </c>
      <c r="E2373">
        <v>414.82499999999999</v>
      </c>
      <c r="F2373">
        <v>0</v>
      </c>
      <c r="G2373">
        <v>1.09249E-2</v>
      </c>
      <c r="H2373">
        <v>0.99490100000000004</v>
      </c>
      <c r="I2373">
        <v>-296487168</v>
      </c>
    </row>
    <row r="2374" spans="1:9" x14ac:dyDescent="0.25">
      <c r="A2374" t="s">
        <v>193</v>
      </c>
      <c r="B2374">
        <v>927.81700000000001</v>
      </c>
      <c r="C2374">
        <v>925.92399999999998</v>
      </c>
      <c r="D2374">
        <v>860.851</v>
      </c>
      <c r="E2374">
        <v>396.49299999999999</v>
      </c>
      <c r="F2374">
        <v>0</v>
      </c>
      <c r="G2374">
        <v>1.08713E-2</v>
      </c>
      <c r="H2374">
        <v>0.98101899999999997</v>
      </c>
      <c r="I2374">
        <v>-296487168</v>
      </c>
    </row>
    <row r="2375" spans="1:9" x14ac:dyDescent="0.25">
      <c r="A2375" t="s">
        <v>193</v>
      </c>
      <c r="B2375">
        <v>933.02300000000002</v>
      </c>
      <c r="C2375">
        <v>931.13499999999999</v>
      </c>
      <c r="D2375">
        <v>862.03499999999997</v>
      </c>
      <c r="E2375">
        <v>396.14499999999998</v>
      </c>
      <c r="F2375">
        <v>0</v>
      </c>
      <c r="G2375">
        <v>1.0861900000000001E-2</v>
      </c>
      <c r="H2375">
        <v>0.99293600000000004</v>
      </c>
      <c r="I2375">
        <v>-296487168</v>
      </c>
    </row>
    <row r="2376" spans="1:9" x14ac:dyDescent="0.25">
      <c r="A2376" t="s">
        <v>193</v>
      </c>
      <c r="B2376">
        <v>933.28099999999995</v>
      </c>
      <c r="C2376">
        <v>931.51400000000001</v>
      </c>
      <c r="D2376">
        <v>863.08799999999997</v>
      </c>
      <c r="E2376">
        <v>398.88900000000001</v>
      </c>
      <c r="F2376">
        <v>0</v>
      </c>
      <c r="G2376">
        <v>1.09105E-2</v>
      </c>
      <c r="H2376">
        <v>0.993255</v>
      </c>
      <c r="I2376">
        <v>-296487168</v>
      </c>
    </row>
    <row r="2377" spans="1:9" x14ac:dyDescent="0.25">
      <c r="A2377" t="s">
        <v>193</v>
      </c>
      <c r="B2377">
        <v>927.303</v>
      </c>
      <c r="C2377">
        <v>925.39099999999996</v>
      </c>
      <c r="D2377">
        <v>857.42499999999995</v>
      </c>
      <c r="E2377">
        <v>394.89600000000002</v>
      </c>
      <c r="F2377">
        <v>0</v>
      </c>
      <c r="G2377">
        <v>1.08661E-2</v>
      </c>
      <c r="H2377">
        <v>0.99441000000000002</v>
      </c>
      <c r="I2377">
        <v>-296487168</v>
      </c>
    </row>
    <row r="2378" spans="1:9" x14ac:dyDescent="0.25">
      <c r="A2378" t="s">
        <v>193</v>
      </c>
      <c r="B2378">
        <v>931.90200000000004</v>
      </c>
      <c r="C2378">
        <v>930.09299999999996</v>
      </c>
      <c r="D2378">
        <v>864.71500000000003</v>
      </c>
      <c r="E2378">
        <v>401</v>
      </c>
      <c r="F2378">
        <v>0</v>
      </c>
      <c r="G2378">
        <v>1.0866000000000001E-2</v>
      </c>
      <c r="H2378">
        <v>0.99492499999999995</v>
      </c>
      <c r="I2378">
        <v>-296487168</v>
      </c>
    </row>
    <row r="2379" spans="1:9" x14ac:dyDescent="0.25">
      <c r="A2379" t="s">
        <v>193</v>
      </c>
      <c r="B2379">
        <v>1021.51</v>
      </c>
      <c r="C2379">
        <v>1019.68</v>
      </c>
      <c r="D2379">
        <v>943.23</v>
      </c>
      <c r="E2379">
        <v>440.47399999999999</v>
      </c>
      <c r="F2379">
        <v>0</v>
      </c>
      <c r="G2379">
        <v>1.08632E-2</v>
      </c>
      <c r="H2379">
        <v>0.98101899999999997</v>
      </c>
      <c r="I2379">
        <v>-296487168</v>
      </c>
    </row>
    <row r="2380" spans="1:9" x14ac:dyDescent="0.25">
      <c r="A2380" t="s">
        <v>193</v>
      </c>
      <c r="B2380">
        <v>977.45600000000002</v>
      </c>
      <c r="C2380">
        <v>975.721</v>
      </c>
      <c r="D2380">
        <v>899.21500000000003</v>
      </c>
      <c r="E2380">
        <v>418.00200000000001</v>
      </c>
      <c r="F2380">
        <v>0</v>
      </c>
      <c r="G2380">
        <v>1.0885199999999999E-2</v>
      </c>
      <c r="H2380">
        <v>0.98952099999999998</v>
      </c>
      <c r="I2380">
        <v>-296487168</v>
      </c>
    </row>
    <row r="2381" spans="1:9" x14ac:dyDescent="0.25">
      <c r="A2381" t="s">
        <v>193</v>
      </c>
      <c r="B2381">
        <v>945.21600000000001</v>
      </c>
      <c r="C2381">
        <v>942.82100000000003</v>
      </c>
      <c r="D2381">
        <v>871.07299999999998</v>
      </c>
      <c r="E2381">
        <v>405.18299999999999</v>
      </c>
      <c r="F2381">
        <v>0</v>
      </c>
      <c r="G2381">
        <v>1.08602E-2</v>
      </c>
      <c r="H2381">
        <v>0.99462499999999998</v>
      </c>
      <c r="I2381">
        <v>-296487168</v>
      </c>
    </row>
    <row r="2382" spans="1:9" x14ac:dyDescent="0.25">
      <c r="A2382" t="s">
        <v>193</v>
      </c>
      <c r="B2382">
        <v>930.71600000000001</v>
      </c>
      <c r="C2382">
        <v>928.86</v>
      </c>
      <c r="D2382">
        <v>860.51900000000001</v>
      </c>
      <c r="E2382">
        <v>397.52600000000001</v>
      </c>
      <c r="F2382">
        <v>0</v>
      </c>
      <c r="G2382">
        <v>1.08573E-2</v>
      </c>
      <c r="H2382">
        <v>0.98415699999999995</v>
      </c>
      <c r="I2382">
        <v>-296487168</v>
      </c>
    </row>
    <row r="2383" spans="1:9" x14ac:dyDescent="0.25">
      <c r="A2383" t="s">
        <v>193</v>
      </c>
      <c r="B2383">
        <v>934.37</v>
      </c>
      <c r="C2383">
        <v>932.12199999999996</v>
      </c>
      <c r="D2383">
        <v>864.18799999999999</v>
      </c>
      <c r="E2383">
        <v>402.19400000000002</v>
      </c>
      <c r="F2383">
        <v>0</v>
      </c>
      <c r="G2383">
        <v>1.0857E-2</v>
      </c>
      <c r="H2383">
        <v>0.99508099999999999</v>
      </c>
      <c r="I2383">
        <v>-296487168</v>
      </c>
    </row>
    <row r="2384" spans="1:9" x14ac:dyDescent="0.25">
      <c r="A2384" t="s">
        <v>193</v>
      </c>
      <c r="B2384">
        <v>962.34400000000005</v>
      </c>
      <c r="C2384">
        <v>960.37800000000004</v>
      </c>
      <c r="D2384">
        <v>886.23400000000004</v>
      </c>
      <c r="E2384">
        <v>412.57100000000003</v>
      </c>
      <c r="F2384">
        <v>0</v>
      </c>
      <c r="G2384">
        <v>1.0921999999999999E-2</v>
      </c>
      <c r="H2384">
        <v>0.98958999999999997</v>
      </c>
      <c r="I2384">
        <v>-296487168</v>
      </c>
    </row>
    <row r="2385" spans="1:9" x14ac:dyDescent="0.25">
      <c r="A2385" t="s">
        <v>193</v>
      </c>
      <c r="B2385">
        <v>950.67100000000005</v>
      </c>
      <c r="C2385">
        <v>948.98299999999995</v>
      </c>
      <c r="D2385">
        <v>874.73199999999997</v>
      </c>
      <c r="E2385">
        <v>405.565</v>
      </c>
      <c r="F2385">
        <v>0</v>
      </c>
      <c r="G2385">
        <v>1.08574E-2</v>
      </c>
      <c r="H2385">
        <v>0.99189000000000005</v>
      </c>
      <c r="I2385">
        <v>-296487168</v>
      </c>
    </row>
    <row r="2386" spans="1:9" x14ac:dyDescent="0.25">
      <c r="A2386" t="s">
        <v>193</v>
      </c>
      <c r="B2386">
        <v>960.59400000000005</v>
      </c>
      <c r="C2386">
        <v>957.63199999999995</v>
      </c>
      <c r="D2386">
        <v>883.56899999999996</v>
      </c>
      <c r="E2386">
        <v>408.529</v>
      </c>
      <c r="F2386">
        <v>0</v>
      </c>
      <c r="G2386">
        <v>1.0856899999999999E-2</v>
      </c>
      <c r="H2386">
        <v>0.99457799999999996</v>
      </c>
      <c r="I2386">
        <v>-296487168</v>
      </c>
    </row>
    <row r="2387" spans="1:9" x14ac:dyDescent="0.25">
      <c r="A2387" t="s">
        <v>193</v>
      </c>
      <c r="B2387">
        <v>938.91800000000001</v>
      </c>
      <c r="C2387">
        <v>936.83100000000002</v>
      </c>
      <c r="D2387">
        <v>872.22900000000004</v>
      </c>
      <c r="E2387">
        <v>402.52</v>
      </c>
      <c r="F2387">
        <v>0</v>
      </c>
      <c r="G2387">
        <v>9.1935999999999997E-3</v>
      </c>
      <c r="H2387">
        <v>0.98101899999999997</v>
      </c>
      <c r="I2387">
        <v>-296487168</v>
      </c>
    </row>
    <row r="2388" spans="1:9" x14ac:dyDescent="0.25">
      <c r="A2388" t="s">
        <v>193</v>
      </c>
      <c r="B2388">
        <v>972.11199999999997</v>
      </c>
      <c r="C2388">
        <v>970.43200000000002</v>
      </c>
      <c r="D2388">
        <v>899.69200000000001</v>
      </c>
      <c r="E2388">
        <v>416.81099999999998</v>
      </c>
      <c r="F2388">
        <v>0</v>
      </c>
      <c r="G2388">
        <v>1.0856899999999999E-2</v>
      </c>
      <c r="H2388">
        <v>0.98101899999999997</v>
      </c>
      <c r="I2388">
        <v>-296487168</v>
      </c>
    </row>
    <row r="2389" spans="1:9" x14ac:dyDescent="0.25">
      <c r="A2389" t="s">
        <v>193</v>
      </c>
      <c r="B2389">
        <v>949.81299999999999</v>
      </c>
      <c r="C2389">
        <v>947.80700000000002</v>
      </c>
      <c r="D2389">
        <v>872.029</v>
      </c>
      <c r="E2389">
        <v>406.12400000000002</v>
      </c>
      <c r="F2389">
        <v>0</v>
      </c>
      <c r="G2389">
        <v>1.08769E-2</v>
      </c>
      <c r="H2389">
        <v>0.99511499999999997</v>
      </c>
      <c r="I2389">
        <v>-296487168</v>
      </c>
    </row>
    <row r="2390" spans="1:9" x14ac:dyDescent="0.25">
      <c r="A2390" t="s">
        <v>193</v>
      </c>
      <c r="B2390">
        <v>962.6</v>
      </c>
      <c r="C2390">
        <v>960.70600000000002</v>
      </c>
      <c r="D2390">
        <v>889.71</v>
      </c>
      <c r="E2390">
        <v>410.45600000000002</v>
      </c>
      <c r="F2390">
        <v>0</v>
      </c>
      <c r="G2390">
        <v>1.0857199999999999E-2</v>
      </c>
      <c r="H2390">
        <v>0.98101899999999997</v>
      </c>
      <c r="I2390">
        <v>-296487168</v>
      </c>
    </row>
    <row r="2391" spans="1:9" x14ac:dyDescent="0.25">
      <c r="A2391" t="s">
        <v>193</v>
      </c>
      <c r="B2391">
        <v>978.47299999999996</v>
      </c>
      <c r="C2391">
        <v>976.46900000000005</v>
      </c>
      <c r="D2391">
        <v>905.78700000000003</v>
      </c>
      <c r="E2391">
        <v>426.30399999999997</v>
      </c>
      <c r="F2391">
        <v>0</v>
      </c>
      <c r="G2391">
        <v>1.0858100000000001E-2</v>
      </c>
      <c r="H2391">
        <v>0.99277000000000004</v>
      </c>
      <c r="I2391">
        <v>-296487168</v>
      </c>
    </row>
    <row r="2392" spans="1:9" x14ac:dyDescent="0.25">
      <c r="A2392" t="s">
        <v>193</v>
      </c>
      <c r="B2392">
        <v>928.41499999999996</v>
      </c>
      <c r="C2392">
        <v>926.822</v>
      </c>
      <c r="D2392">
        <v>863.029</v>
      </c>
      <c r="E2392">
        <v>398.19499999999999</v>
      </c>
      <c r="F2392">
        <v>0</v>
      </c>
      <c r="G2392">
        <v>1.08606E-2</v>
      </c>
      <c r="H2392">
        <v>0.98101899999999997</v>
      </c>
      <c r="I2392">
        <v>-296487168</v>
      </c>
    </row>
    <row r="2393" spans="1:9" x14ac:dyDescent="0.25">
      <c r="A2393" t="s">
        <v>193</v>
      </c>
      <c r="B2393">
        <v>950.75</v>
      </c>
      <c r="C2393">
        <v>948.98900000000003</v>
      </c>
      <c r="D2393">
        <v>878.07399999999996</v>
      </c>
      <c r="E2393">
        <v>407.28500000000003</v>
      </c>
      <c r="F2393">
        <v>0</v>
      </c>
      <c r="G2393">
        <v>1.0857E-2</v>
      </c>
      <c r="H2393">
        <v>0.98335099999999998</v>
      </c>
      <c r="I2393">
        <v>-296487168</v>
      </c>
    </row>
    <row r="2394" spans="1:9" x14ac:dyDescent="0.25">
      <c r="A2394" t="s">
        <v>193</v>
      </c>
      <c r="B2394">
        <v>925.93299999999999</v>
      </c>
      <c r="C2394">
        <v>924.20399999999995</v>
      </c>
      <c r="D2394">
        <v>859.05899999999997</v>
      </c>
      <c r="E2394">
        <v>394.548</v>
      </c>
      <c r="F2394">
        <v>0</v>
      </c>
      <c r="G2394">
        <v>1.0863100000000001E-2</v>
      </c>
      <c r="H2394">
        <v>0.99425399999999997</v>
      </c>
      <c r="I2394">
        <v>-296487168</v>
      </c>
    </row>
    <row r="2395" spans="1:9" x14ac:dyDescent="0.25">
      <c r="A2395" t="s">
        <v>193</v>
      </c>
      <c r="B2395">
        <v>953.99599999999998</v>
      </c>
      <c r="C2395">
        <v>952.18700000000001</v>
      </c>
      <c r="D2395">
        <v>883.096</v>
      </c>
      <c r="E2395">
        <v>410.49099999999999</v>
      </c>
      <c r="F2395">
        <v>0</v>
      </c>
      <c r="G2395">
        <v>1.0856899999999999E-2</v>
      </c>
      <c r="H2395">
        <v>0.98307</v>
      </c>
      <c r="I2395">
        <v>-296487168</v>
      </c>
    </row>
    <row r="2396" spans="1:9" x14ac:dyDescent="0.25">
      <c r="A2396" t="s">
        <v>193</v>
      </c>
      <c r="B2396">
        <v>939.76300000000003</v>
      </c>
      <c r="C2396">
        <v>937.96600000000001</v>
      </c>
      <c r="D2396">
        <v>870.94100000000003</v>
      </c>
      <c r="E2396">
        <v>403.416</v>
      </c>
      <c r="F2396">
        <v>0</v>
      </c>
      <c r="G2396">
        <v>1.0885000000000001E-2</v>
      </c>
      <c r="H2396">
        <v>0.99108799999999997</v>
      </c>
      <c r="I2396">
        <v>-296487168</v>
      </c>
    </row>
    <row r="2397" spans="1:9" x14ac:dyDescent="0.25">
      <c r="A2397" t="s">
        <v>193</v>
      </c>
      <c r="B2397">
        <v>953.654</v>
      </c>
      <c r="C2397">
        <v>951.98</v>
      </c>
      <c r="D2397">
        <v>879.02700000000004</v>
      </c>
      <c r="E2397">
        <v>405.767</v>
      </c>
      <c r="F2397">
        <v>0</v>
      </c>
      <c r="G2397">
        <v>1.0858400000000001E-2</v>
      </c>
      <c r="H2397">
        <v>0.98101899999999997</v>
      </c>
      <c r="I2397">
        <v>-296487168</v>
      </c>
    </row>
    <row r="2398" spans="1:9" x14ac:dyDescent="0.25">
      <c r="A2398" t="s">
        <v>193</v>
      </c>
      <c r="B2398">
        <v>944.77099999999996</v>
      </c>
      <c r="C2398">
        <v>943.16899999999998</v>
      </c>
      <c r="D2398">
        <v>876.42</v>
      </c>
      <c r="E2398">
        <v>403.43700000000001</v>
      </c>
      <c r="F2398">
        <v>0</v>
      </c>
      <c r="G2398">
        <v>1.0857199999999999E-2</v>
      </c>
      <c r="H2398">
        <v>0.99418600000000001</v>
      </c>
      <c r="I2398">
        <v>-296487168</v>
      </c>
    </row>
    <row r="2399" spans="1:9" x14ac:dyDescent="0.25">
      <c r="A2399" t="s">
        <v>193</v>
      </c>
      <c r="B2399">
        <v>952.60500000000002</v>
      </c>
      <c r="C2399">
        <v>950.78499999999997</v>
      </c>
      <c r="D2399">
        <v>882.55600000000004</v>
      </c>
      <c r="E2399">
        <v>409.86599999999999</v>
      </c>
      <c r="F2399">
        <v>0</v>
      </c>
      <c r="G2399">
        <v>1.08655E-2</v>
      </c>
      <c r="H2399">
        <v>0.99224699999999999</v>
      </c>
      <c r="I2399">
        <v>-296487168</v>
      </c>
    </row>
    <row r="2400" spans="1:9" x14ac:dyDescent="0.25">
      <c r="A2400" t="s">
        <v>193</v>
      </c>
      <c r="B2400">
        <v>923.07299999999998</v>
      </c>
      <c r="C2400">
        <v>921.15200000000004</v>
      </c>
      <c r="D2400">
        <v>857.37199999999996</v>
      </c>
      <c r="E2400">
        <v>395.85700000000003</v>
      </c>
      <c r="F2400">
        <v>0</v>
      </c>
      <c r="G2400">
        <v>1.08856E-2</v>
      </c>
      <c r="H2400">
        <v>0.990429</v>
      </c>
      <c r="I2400">
        <v>-296487168</v>
      </c>
    </row>
    <row r="2401" spans="1:25" x14ac:dyDescent="0.25">
      <c r="A2401" t="s">
        <v>193</v>
      </c>
      <c r="B2401">
        <v>938.31299999999999</v>
      </c>
      <c r="C2401">
        <v>936.529</v>
      </c>
      <c r="D2401">
        <v>869.601</v>
      </c>
      <c r="E2401">
        <v>400.24900000000002</v>
      </c>
      <c r="F2401">
        <v>0</v>
      </c>
      <c r="G2401">
        <v>1.09081E-2</v>
      </c>
      <c r="H2401">
        <v>0.99503600000000003</v>
      </c>
      <c r="I2401">
        <v>-296487168</v>
      </c>
    </row>
    <row r="2402" spans="1:25" x14ac:dyDescent="0.25">
      <c r="A2402" t="s">
        <v>193</v>
      </c>
      <c r="B2402">
        <v>927.27</v>
      </c>
      <c r="C2402">
        <v>925.24199999999996</v>
      </c>
      <c r="D2402">
        <v>859.74099999999999</v>
      </c>
      <c r="E2402">
        <v>398.33699999999999</v>
      </c>
      <c r="F2402">
        <v>0</v>
      </c>
      <c r="G2402">
        <v>1.0873799999999999E-2</v>
      </c>
      <c r="H2402">
        <v>0.99183200000000005</v>
      </c>
      <c r="I2402">
        <v>-296487168</v>
      </c>
    </row>
    <row r="2403" spans="1:25" x14ac:dyDescent="0.25">
      <c r="A2403" t="s">
        <v>193</v>
      </c>
      <c r="B2403">
        <v>930.33799999999997</v>
      </c>
      <c r="C2403">
        <v>928.31</v>
      </c>
      <c r="D2403">
        <v>862.86500000000001</v>
      </c>
      <c r="E2403">
        <v>399.80200000000002</v>
      </c>
      <c r="F2403">
        <v>0</v>
      </c>
      <c r="G2403">
        <v>1.0857E-2</v>
      </c>
      <c r="H2403">
        <v>0.99505600000000005</v>
      </c>
      <c r="I2403">
        <v>-296487168</v>
      </c>
    </row>
    <row r="2404" spans="1:25" x14ac:dyDescent="0.25">
      <c r="A2404" t="s">
        <v>193</v>
      </c>
      <c r="B2404">
        <v>935.29499999999996</v>
      </c>
      <c r="C2404">
        <v>933.47</v>
      </c>
      <c r="D2404">
        <v>868.45600000000002</v>
      </c>
      <c r="E2404">
        <v>399.51299999999998</v>
      </c>
      <c r="F2404">
        <v>0</v>
      </c>
      <c r="G2404">
        <v>1.1622800000000001E-2</v>
      </c>
      <c r="H2404">
        <v>0.99507999999999996</v>
      </c>
      <c r="I2404">
        <v>-296487168</v>
      </c>
    </row>
    <row r="2405" spans="1:25" x14ac:dyDescent="0.25">
      <c r="A2405" t="s">
        <v>193</v>
      </c>
      <c r="B2405">
        <v>1020.56</v>
      </c>
      <c r="C2405">
        <v>1018.81</v>
      </c>
      <c r="D2405">
        <v>946.24300000000005</v>
      </c>
      <c r="E2405">
        <v>442.11900000000003</v>
      </c>
      <c r="F2405">
        <v>0</v>
      </c>
      <c r="G2405">
        <v>1.08664E-2</v>
      </c>
      <c r="H2405">
        <v>0.99448800000000004</v>
      </c>
      <c r="I2405">
        <v>-296487168</v>
      </c>
    </row>
    <row r="2406" spans="1:25" x14ac:dyDescent="0.25">
      <c r="A2406" t="s">
        <v>193</v>
      </c>
      <c r="B2406">
        <v>1000.99</v>
      </c>
      <c r="C2406">
        <v>999.03499999999997</v>
      </c>
      <c r="D2406">
        <v>924.31399999999996</v>
      </c>
      <c r="E2406">
        <v>431.07100000000003</v>
      </c>
      <c r="F2406">
        <v>0</v>
      </c>
      <c r="G2406">
        <v>1.086E-2</v>
      </c>
      <c r="H2406">
        <v>0.99424999999999997</v>
      </c>
      <c r="I2406">
        <v>-296487168</v>
      </c>
    </row>
    <row r="2407" spans="1:25" x14ac:dyDescent="0.25">
      <c r="A2407" t="s">
        <v>193</v>
      </c>
      <c r="B2407">
        <v>936.93600000000004</v>
      </c>
      <c r="C2407">
        <v>934.92200000000003</v>
      </c>
      <c r="D2407">
        <v>870.13599999999997</v>
      </c>
      <c r="E2407">
        <v>403.73399999999998</v>
      </c>
      <c r="F2407">
        <v>0</v>
      </c>
      <c r="G2407">
        <v>1.08901E-2</v>
      </c>
      <c r="H2407">
        <v>0.99509599999999998</v>
      </c>
      <c r="I2407">
        <v>-296487168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193</v>
      </c>
      <c r="B2408">
        <v>973.46199999999999</v>
      </c>
      <c r="C2408">
        <v>971.81899999999996</v>
      </c>
      <c r="D2408">
        <v>902.47799999999995</v>
      </c>
      <c r="E2408">
        <v>417.524</v>
      </c>
      <c r="F2408">
        <v>0</v>
      </c>
      <c r="G2408">
        <v>1.0856899999999999E-2</v>
      </c>
      <c r="H2408">
        <v>0.98491600000000001</v>
      </c>
      <c r="I2408">
        <v>-296487168</v>
      </c>
      <c r="R2408">
        <f>AVERAGE(B2359:B2408)</f>
        <v>958.24191999999982</v>
      </c>
      <c r="S2408">
        <f>AVERAGE(C2359:C2408)</f>
        <v>956.36840000000029</v>
      </c>
      <c r="U2408">
        <f>_xlfn.VAR.P(B2359:B2408)</f>
        <v>1173.0251315535993</v>
      </c>
      <c r="V2408">
        <f>_xlfn.VAR.P(C2359:C2408)</f>
        <v>1174.2488854800001</v>
      </c>
      <c r="X2408">
        <f>1.96*SQRT(U2408)/50</f>
        <v>1.3425786152589063</v>
      </c>
      <c r="Y2408">
        <f>1.96*SQRT(V2408)/50</f>
        <v>1.3432787526734677</v>
      </c>
    </row>
    <row r="2409" spans="1:25" x14ac:dyDescent="0.25">
      <c r="A2409" t="s">
        <v>194</v>
      </c>
      <c r="B2409">
        <v>48307.585299999999</v>
      </c>
      <c r="C2409" t="s">
        <v>37</v>
      </c>
    </row>
    <row r="2410" spans="1:25" x14ac:dyDescent="0.25">
      <c r="A2410" t="s">
        <v>195</v>
      </c>
      <c r="B2410">
        <v>948.29600000000005</v>
      </c>
      <c r="C2410">
        <v>946.37900000000002</v>
      </c>
      <c r="D2410">
        <v>879.80200000000002</v>
      </c>
      <c r="E2410">
        <v>405.11399999999998</v>
      </c>
      <c r="F2410">
        <v>0</v>
      </c>
      <c r="G2410">
        <v>1.0865400000000001E-2</v>
      </c>
      <c r="H2410">
        <v>0.99354900000000002</v>
      </c>
      <c r="I2410">
        <v>-296487168</v>
      </c>
    </row>
    <row r="2411" spans="1:25" x14ac:dyDescent="0.25">
      <c r="A2411" t="s">
        <v>195</v>
      </c>
      <c r="B2411">
        <v>1016.58</v>
      </c>
      <c r="C2411">
        <v>1014.2</v>
      </c>
      <c r="D2411">
        <v>938.81399999999996</v>
      </c>
      <c r="E2411">
        <v>434.53500000000003</v>
      </c>
      <c r="F2411">
        <v>0</v>
      </c>
      <c r="G2411">
        <v>1.1154600000000001E-2</v>
      </c>
      <c r="H2411">
        <v>0.98101899999999997</v>
      </c>
      <c r="I2411">
        <v>-296487168</v>
      </c>
    </row>
    <row r="2412" spans="1:25" x14ac:dyDescent="0.25">
      <c r="A2412" t="s">
        <v>195</v>
      </c>
      <c r="B2412">
        <v>923.60599999999999</v>
      </c>
      <c r="C2412">
        <v>921.68799999999999</v>
      </c>
      <c r="D2412">
        <v>860.452</v>
      </c>
      <c r="E2412">
        <v>395.71499999999997</v>
      </c>
      <c r="F2412">
        <v>0</v>
      </c>
      <c r="G2412">
        <v>1.0856899999999999E-2</v>
      </c>
      <c r="H2412">
        <v>0.98584700000000003</v>
      </c>
      <c r="I2412">
        <v>-296487168</v>
      </c>
    </row>
    <row r="2413" spans="1:25" x14ac:dyDescent="0.25">
      <c r="A2413" t="s">
        <v>195</v>
      </c>
      <c r="B2413">
        <v>927.93</v>
      </c>
      <c r="C2413">
        <v>926.375</v>
      </c>
      <c r="D2413">
        <v>860.125</v>
      </c>
      <c r="E2413">
        <v>395.23099999999999</v>
      </c>
      <c r="F2413">
        <v>0</v>
      </c>
      <c r="G2413">
        <v>1.0856899999999999E-2</v>
      </c>
      <c r="H2413">
        <v>0.98599499999999995</v>
      </c>
      <c r="I2413">
        <v>-296487168</v>
      </c>
    </row>
    <row r="2414" spans="1:25" x14ac:dyDescent="0.25">
      <c r="A2414" t="s">
        <v>195</v>
      </c>
      <c r="B2414">
        <v>957.26400000000001</v>
      </c>
      <c r="C2414">
        <v>955.37800000000004</v>
      </c>
      <c r="D2414">
        <v>888.20600000000002</v>
      </c>
      <c r="E2414">
        <v>408.11200000000002</v>
      </c>
      <c r="F2414">
        <v>0</v>
      </c>
      <c r="G2414">
        <v>1.0860399999999999E-2</v>
      </c>
      <c r="H2414">
        <v>0.99480400000000002</v>
      </c>
      <c r="I2414">
        <v>-296487168</v>
      </c>
    </row>
    <row r="2415" spans="1:25" x14ac:dyDescent="0.25">
      <c r="A2415" t="s">
        <v>195</v>
      </c>
      <c r="B2415">
        <v>928.45899999999995</v>
      </c>
      <c r="C2415">
        <v>926.45699999999999</v>
      </c>
      <c r="D2415">
        <v>858.97299999999996</v>
      </c>
      <c r="E2415">
        <v>394.67700000000002</v>
      </c>
      <c r="F2415">
        <v>0</v>
      </c>
      <c r="G2415">
        <v>1.0862800000000001E-2</v>
      </c>
      <c r="H2415">
        <v>0.99120299999999995</v>
      </c>
      <c r="I2415">
        <v>-296487168</v>
      </c>
    </row>
    <row r="2416" spans="1:25" x14ac:dyDescent="0.25">
      <c r="A2416" t="s">
        <v>195</v>
      </c>
      <c r="B2416">
        <v>971.98199999999997</v>
      </c>
      <c r="C2416">
        <v>969.42100000000005</v>
      </c>
      <c r="D2416">
        <v>894.89599999999996</v>
      </c>
      <c r="E2416">
        <v>415.12799999999999</v>
      </c>
      <c r="F2416">
        <v>0</v>
      </c>
      <c r="G2416">
        <v>1.0857500000000001E-2</v>
      </c>
      <c r="H2416">
        <v>0.99459500000000001</v>
      </c>
      <c r="I2416">
        <v>-296487168</v>
      </c>
    </row>
    <row r="2417" spans="1:9" x14ac:dyDescent="0.25">
      <c r="A2417" t="s">
        <v>195</v>
      </c>
      <c r="B2417">
        <v>976.101</v>
      </c>
      <c r="C2417">
        <v>974.21799999999996</v>
      </c>
      <c r="D2417">
        <v>899.46199999999999</v>
      </c>
      <c r="E2417">
        <v>418.262</v>
      </c>
      <c r="F2417">
        <v>0</v>
      </c>
      <c r="G2417">
        <v>1.1013999999999999E-2</v>
      </c>
      <c r="H2417">
        <v>0.98904700000000001</v>
      </c>
      <c r="I2417">
        <v>-296487168</v>
      </c>
    </row>
    <row r="2418" spans="1:9" x14ac:dyDescent="0.25">
      <c r="A2418" t="s">
        <v>195</v>
      </c>
      <c r="B2418">
        <v>935.17499999999995</v>
      </c>
      <c r="C2418">
        <v>933.30100000000004</v>
      </c>
      <c r="D2418">
        <v>868.83500000000004</v>
      </c>
      <c r="E2418">
        <v>400.63200000000001</v>
      </c>
      <c r="F2418">
        <v>0</v>
      </c>
      <c r="G2418">
        <v>1.0867699999999999E-2</v>
      </c>
      <c r="H2418">
        <v>0.99282999999999999</v>
      </c>
      <c r="I2418">
        <v>-296487168</v>
      </c>
    </row>
    <row r="2419" spans="1:9" x14ac:dyDescent="0.25">
      <c r="A2419" t="s">
        <v>195</v>
      </c>
      <c r="B2419">
        <v>944.40300000000002</v>
      </c>
      <c r="C2419">
        <v>942.70699999999999</v>
      </c>
      <c r="D2419">
        <v>877.21100000000001</v>
      </c>
      <c r="E2419">
        <v>406.03</v>
      </c>
      <c r="F2419">
        <v>0</v>
      </c>
      <c r="G2419">
        <v>1.0870400000000001E-2</v>
      </c>
      <c r="H2419">
        <v>0.99012299999999998</v>
      </c>
      <c r="I2419">
        <v>-296487168</v>
      </c>
    </row>
    <row r="2420" spans="1:9" x14ac:dyDescent="0.25">
      <c r="A2420" t="s">
        <v>195</v>
      </c>
      <c r="B2420">
        <v>958.298</v>
      </c>
      <c r="C2420">
        <v>956.48299999999995</v>
      </c>
      <c r="D2420">
        <v>889.82600000000002</v>
      </c>
      <c r="E2420">
        <v>411.86700000000002</v>
      </c>
      <c r="F2420">
        <v>0</v>
      </c>
      <c r="G2420">
        <v>1.08734E-2</v>
      </c>
      <c r="H2420">
        <v>0.99436100000000005</v>
      </c>
      <c r="I2420">
        <v>-296487168</v>
      </c>
    </row>
    <row r="2421" spans="1:9" x14ac:dyDescent="0.25">
      <c r="A2421" t="s">
        <v>195</v>
      </c>
      <c r="B2421">
        <v>946.64099999999996</v>
      </c>
      <c r="C2421">
        <v>944.81100000000004</v>
      </c>
      <c r="D2421">
        <v>874.52499999999998</v>
      </c>
      <c r="E2421">
        <v>403.73599999999999</v>
      </c>
      <c r="F2421">
        <v>0</v>
      </c>
      <c r="G2421">
        <v>1.08729E-2</v>
      </c>
      <c r="H2421">
        <v>0.99465800000000004</v>
      </c>
      <c r="I2421">
        <v>-296487168</v>
      </c>
    </row>
    <row r="2422" spans="1:9" x14ac:dyDescent="0.25">
      <c r="A2422" t="s">
        <v>195</v>
      </c>
      <c r="B2422">
        <v>961.56700000000001</v>
      </c>
      <c r="C2422">
        <v>959.88800000000003</v>
      </c>
      <c r="D2422">
        <v>881.12800000000004</v>
      </c>
      <c r="E2422">
        <v>403.96800000000002</v>
      </c>
      <c r="F2422">
        <v>0</v>
      </c>
      <c r="G2422">
        <v>1.0857199999999999E-2</v>
      </c>
      <c r="H2422">
        <v>0.98101799999999995</v>
      </c>
      <c r="I2422">
        <v>-296487168</v>
      </c>
    </row>
    <row r="2423" spans="1:9" x14ac:dyDescent="0.25">
      <c r="A2423" t="s">
        <v>195</v>
      </c>
      <c r="B2423">
        <v>962.88800000000003</v>
      </c>
      <c r="C2423">
        <v>960.90099999999995</v>
      </c>
      <c r="D2423">
        <v>892.053</v>
      </c>
      <c r="E2423">
        <v>411.58499999999998</v>
      </c>
      <c r="F2423">
        <v>0</v>
      </c>
      <c r="G2423">
        <v>1.0857199999999999E-2</v>
      </c>
      <c r="H2423">
        <v>0.98101899999999997</v>
      </c>
      <c r="I2423">
        <v>-296487168</v>
      </c>
    </row>
    <row r="2424" spans="1:9" x14ac:dyDescent="0.25">
      <c r="A2424" t="s">
        <v>195</v>
      </c>
      <c r="B2424">
        <v>935.49199999999996</v>
      </c>
      <c r="C2424">
        <v>933.77499999999998</v>
      </c>
      <c r="D2424">
        <v>868.39700000000005</v>
      </c>
      <c r="E2424">
        <v>400.298</v>
      </c>
      <c r="F2424">
        <v>0</v>
      </c>
      <c r="G2424">
        <v>1.08711E-2</v>
      </c>
      <c r="H2424">
        <v>0.98101899999999997</v>
      </c>
      <c r="I2424">
        <v>-296487168</v>
      </c>
    </row>
    <row r="2425" spans="1:9" x14ac:dyDescent="0.25">
      <c r="A2425" t="s">
        <v>195</v>
      </c>
      <c r="B2425">
        <v>937.86500000000001</v>
      </c>
      <c r="C2425">
        <v>936.16499999999996</v>
      </c>
      <c r="D2425">
        <v>870.57</v>
      </c>
      <c r="E2425">
        <v>400.286</v>
      </c>
      <c r="F2425">
        <v>0</v>
      </c>
      <c r="G2425">
        <v>1.0944499999999999E-2</v>
      </c>
      <c r="H2425">
        <v>0.99407800000000002</v>
      </c>
      <c r="I2425">
        <v>-296487168</v>
      </c>
    </row>
    <row r="2426" spans="1:9" x14ac:dyDescent="0.25">
      <c r="A2426" t="s">
        <v>195</v>
      </c>
      <c r="B2426">
        <v>930.88400000000001</v>
      </c>
      <c r="C2426">
        <v>929.15899999999999</v>
      </c>
      <c r="D2426">
        <v>862.60699999999997</v>
      </c>
      <c r="E2426">
        <v>396.50400000000002</v>
      </c>
      <c r="F2426">
        <v>0</v>
      </c>
      <c r="G2426">
        <v>1.0895200000000001E-2</v>
      </c>
      <c r="H2426">
        <v>0.99488699999999997</v>
      </c>
      <c r="I2426">
        <v>-296487168</v>
      </c>
    </row>
    <row r="2427" spans="1:9" x14ac:dyDescent="0.25">
      <c r="A2427" t="s">
        <v>195</v>
      </c>
      <c r="B2427">
        <v>936.14300000000003</v>
      </c>
      <c r="C2427">
        <v>934.03300000000002</v>
      </c>
      <c r="D2427">
        <v>867.11099999999999</v>
      </c>
      <c r="E2427">
        <v>398.964</v>
      </c>
      <c r="F2427">
        <v>0</v>
      </c>
      <c r="G2427">
        <v>1.0857E-2</v>
      </c>
      <c r="H2427">
        <v>0.99193900000000002</v>
      </c>
      <c r="I2427">
        <v>-296487168</v>
      </c>
    </row>
    <row r="2428" spans="1:9" x14ac:dyDescent="0.25">
      <c r="A2428" t="s">
        <v>195</v>
      </c>
      <c r="B2428">
        <v>953.16499999999996</v>
      </c>
      <c r="C2428">
        <v>951.45399999999995</v>
      </c>
      <c r="D2428">
        <v>882.62400000000002</v>
      </c>
      <c r="E2428">
        <v>406.25</v>
      </c>
      <c r="F2428">
        <v>0</v>
      </c>
      <c r="G2428">
        <v>1.0890800000000001E-2</v>
      </c>
      <c r="H2428">
        <v>0.99509499999999995</v>
      </c>
      <c r="I2428">
        <v>-296487168</v>
      </c>
    </row>
    <row r="2429" spans="1:9" x14ac:dyDescent="0.25">
      <c r="A2429" t="s">
        <v>195</v>
      </c>
      <c r="B2429">
        <v>990.75800000000004</v>
      </c>
      <c r="C2429">
        <v>989.09699999999998</v>
      </c>
      <c r="D2429">
        <v>907.00900000000001</v>
      </c>
      <c r="E2429">
        <v>422.077</v>
      </c>
      <c r="F2429">
        <v>0</v>
      </c>
      <c r="G2429">
        <v>1.08571E-2</v>
      </c>
      <c r="H2429">
        <v>0.99353400000000003</v>
      </c>
      <c r="I2429">
        <v>-296487168</v>
      </c>
    </row>
    <row r="2430" spans="1:9" x14ac:dyDescent="0.25">
      <c r="A2430" t="s">
        <v>195</v>
      </c>
      <c r="B2430">
        <v>962.84799999999996</v>
      </c>
      <c r="C2430">
        <v>961.08</v>
      </c>
      <c r="D2430">
        <v>890.71400000000006</v>
      </c>
      <c r="E2430">
        <v>412.81599999999997</v>
      </c>
      <c r="F2430">
        <v>0</v>
      </c>
      <c r="G2430">
        <v>1.08591E-2</v>
      </c>
      <c r="H2430">
        <v>0.99010699999999996</v>
      </c>
      <c r="I2430">
        <v>-296487168</v>
      </c>
    </row>
    <row r="2431" spans="1:9" x14ac:dyDescent="0.25">
      <c r="A2431" t="s">
        <v>195</v>
      </c>
      <c r="B2431">
        <v>930.32100000000003</v>
      </c>
      <c r="C2431">
        <v>928.30200000000002</v>
      </c>
      <c r="D2431">
        <v>863.721</v>
      </c>
      <c r="E2431">
        <v>397.36599999999999</v>
      </c>
      <c r="F2431">
        <v>0</v>
      </c>
      <c r="G2431">
        <v>1.08594E-2</v>
      </c>
      <c r="H2431">
        <v>0.99389099999999997</v>
      </c>
      <c r="I2431">
        <v>-296487168</v>
      </c>
    </row>
    <row r="2432" spans="1:9" x14ac:dyDescent="0.25">
      <c r="A2432" t="s">
        <v>195</v>
      </c>
      <c r="B2432">
        <v>964.17</v>
      </c>
      <c r="C2432">
        <v>962.51900000000001</v>
      </c>
      <c r="D2432">
        <v>894.76099999999997</v>
      </c>
      <c r="E2432">
        <v>414.38900000000001</v>
      </c>
      <c r="F2432">
        <v>0</v>
      </c>
      <c r="G2432">
        <v>1.0954999999999999E-2</v>
      </c>
      <c r="H2432">
        <v>0.98911400000000005</v>
      </c>
      <c r="I2432">
        <v>-296487168</v>
      </c>
    </row>
    <row r="2433" spans="1:9" x14ac:dyDescent="0.25">
      <c r="A2433" t="s">
        <v>195</v>
      </c>
      <c r="B2433">
        <v>980.35400000000004</v>
      </c>
      <c r="C2433">
        <v>978.51499999999999</v>
      </c>
      <c r="D2433">
        <v>899.57500000000005</v>
      </c>
      <c r="E2433">
        <v>414.58499999999998</v>
      </c>
      <c r="F2433">
        <v>0</v>
      </c>
      <c r="G2433">
        <v>1.0891899999999999E-2</v>
      </c>
      <c r="H2433">
        <v>0.98434900000000003</v>
      </c>
      <c r="I2433">
        <v>-296487168</v>
      </c>
    </row>
    <row r="2434" spans="1:9" x14ac:dyDescent="0.25">
      <c r="A2434" t="s">
        <v>195</v>
      </c>
      <c r="B2434">
        <v>972.678</v>
      </c>
      <c r="C2434">
        <v>970.548</v>
      </c>
      <c r="D2434">
        <v>897.31100000000004</v>
      </c>
      <c r="E2434">
        <v>415.11599999999999</v>
      </c>
      <c r="F2434">
        <v>0</v>
      </c>
      <c r="G2434">
        <v>1.08582E-2</v>
      </c>
      <c r="H2434">
        <v>0.99346699999999999</v>
      </c>
      <c r="I2434">
        <v>-296487168</v>
      </c>
    </row>
    <row r="2435" spans="1:9" x14ac:dyDescent="0.25">
      <c r="A2435" t="s">
        <v>195</v>
      </c>
      <c r="B2435">
        <v>963.42100000000005</v>
      </c>
      <c r="C2435">
        <v>961.51599999999996</v>
      </c>
      <c r="D2435">
        <v>889.55</v>
      </c>
      <c r="E2435">
        <v>411.89499999999998</v>
      </c>
      <c r="F2435">
        <v>0</v>
      </c>
      <c r="G2435">
        <v>1.0869999999999999E-2</v>
      </c>
      <c r="H2435">
        <v>0.99019800000000002</v>
      </c>
      <c r="I2435">
        <v>-296487168</v>
      </c>
    </row>
    <row r="2436" spans="1:9" x14ac:dyDescent="0.25">
      <c r="A2436" t="s">
        <v>195</v>
      </c>
      <c r="B2436">
        <v>947.34</v>
      </c>
      <c r="C2436">
        <v>945.06299999999999</v>
      </c>
      <c r="D2436">
        <v>881.57899999999995</v>
      </c>
      <c r="E2436">
        <v>405.50900000000001</v>
      </c>
      <c r="F2436">
        <v>0</v>
      </c>
      <c r="G2436">
        <v>1.08647E-2</v>
      </c>
      <c r="H2436">
        <v>0.99429299999999998</v>
      </c>
      <c r="I2436">
        <v>-296487168</v>
      </c>
    </row>
    <row r="2437" spans="1:9" x14ac:dyDescent="0.25">
      <c r="A2437" t="s">
        <v>195</v>
      </c>
      <c r="B2437">
        <v>947.18100000000004</v>
      </c>
      <c r="C2437">
        <v>945.26199999999994</v>
      </c>
      <c r="D2437">
        <v>881.13099999999997</v>
      </c>
      <c r="E2437">
        <v>405.13299999999998</v>
      </c>
      <c r="F2437">
        <v>0</v>
      </c>
      <c r="G2437">
        <v>1.0920600000000001E-2</v>
      </c>
      <c r="H2437">
        <v>0.99345700000000003</v>
      </c>
      <c r="I2437">
        <v>-296487168</v>
      </c>
    </row>
    <row r="2438" spans="1:9" x14ac:dyDescent="0.25">
      <c r="A2438" t="s">
        <v>195</v>
      </c>
      <c r="B2438">
        <v>947.67</v>
      </c>
      <c r="C2438">
        <v>945.92499999999995</v>
      </c>
      <c r="D2438">
        <v>882.173</v>
      </c>
      <c r="E2438">
        <v>405.97899999999998</v>
      </c>
      <c r="F2438">
        <v>0</v>
      </c>
      <c r="G2438">
        <v>1.0856899999999999E-2</v>
      </c>
      <c r="H2438">
        <v>0.990456</v>
      </c>
      <c r="I2438">
        <v>-296487168</v>
      </c>
    </row>
    <row r="2439" spans="1:9" x14ac:dyDescent="0.25">
      <c r="A2439" t="s">
        <v>195</v>
      </c>
      <c r="B2439">
        <v>939.41300000000001</v>
      </c>
      <c r="C2439">
        <v>937.4</v>
      </c>
      <c r="D2439">
        <v>873.31700000000001</v>
      </c>
      <c r="E2439">
        <v>404.07400000000001</v>
      </c>
      <c r="F2439">
        <v>0</v>
      </c>
      <c r="G2439">
        <v>1.08617E-2</v>
      </c>
      <c r="H2439">
        <v>0.98101899999999997</v>
      </c>
      <c r="I2439">
        <v>-296487168</v>
      </c>
    </row>
    <row r="2440" spans="1:9" x14ac:dyDescent="0.25">
      <c r="A2440" t="s">
        <v>195</v>
      </c>
      <c r="B2440">
        <v>985.90899999999999</v>
      </c>
      <c r="C2440">
        <v>984.14700000000005</v>
      </c>
      <c r="D2440">
        <v>912.94600000000003</v>
      </c>
      <c r="E2440">
        <v>421.20800000000003</v>
      </c>
      <c r="F2440">
        <v>0</v>
      </c>
      <c r="G2440">
        <v>1.0859799999999999E-2</v>
      </c>
      <c r="H2440">
        <v>0.99421000000000004</v>
      </c>
      <c r="I2440">
        <v>-296487168</v>
      </c>
    </row>
    <row r="2441" spans="1:9" x14ac:dyDescent="0.25">
      <c r="A2441" t="s">
        <v>195</v>
      </c>
      <c r="B2441">
        <v>947.48</v>
      </c>
      <c r="C2441">
        <v>945.69500000000005</v>
      </c>
      <c r="D2441">
        <v>881.33600000000001</v>
      </c>
      <c r="E2441">
        <v>406.91399999999999</v>
      </c>
      <c r="F2441">
        <v>0</v>
      </c>
      <c r="G2441">
        <v>1.0859300000000001E-2</v>
      </c>
      <c r="H2441">
        <v>0.99326099999999995</v>
      </c>
      <c r="I2441">
        <v>-296487168</v>
      </c>
    </row>
    <row r="2442" spans="1:9" x14ac:dyDescent="0.25">
      <c r="A2442" t="s">
        <v>195</v>
      </c>
      <c r="B2442">
        <v>943.59500000000003</v>
      </c>
      <c r="C2442">
        <v>941.40300000000002</v>
      </c>
      <c r="D2442">
        <v>874.65800000000002</v>
      </c>
      <c r="E2442">
        <v>403.387</v>
      </c>
      <c r="F2442">
        <v>0</v>
      </c>
      <c r="G2442">
        <v>1.08652E-2</v>
      </c>
      <c r="H2442">
        <v>0.98101899999999997</v>
      </c>
      <c r="I2442">
        <v>-296487168</v>
      </c>
    </row>
    <row r="2443" spans="1:9" x14ac:dyDescent="0.25">
      <c r="A2443" t="s">
        <v>195</v>
      </c>
      <c r="B2443">
        <v>966.52800000000002</v>
      </c>
      <c r="C2443">
        <v>964.649</v>
      </c>
      <c r="D2443">
        <v>894.94200000000001</v>
      </c>
      <c r="E2443">
        <v>413.91500000000002</v>
      </c>
      <c r="F2443">
        <v>0</v>
      </c>
      <c r="G2443">
        <v>1.08953E-2</v>
      </c>
      <c r="H2443">
        <v>0.98101899999999997</v>
      </c>
      <c r="I2443">
        <v>-296487168</v>
      </c>
    </row>
    <row r="2444" spans="1:9" x14ac:dyDescent="0.25">
      <c r="A2444" t="s">
        <v>195</v>
      </c>
      <c r="B2444">
        <v>973.29399999999998</v>
      </c>
      <c r="C2444">
        <v>971.58900000000006</v>
      </c>
      <c r="D2444">
        <v>897.58799999999997</v>
      </c>
      <c r="E2444">
        <v>413.97199999999998</v>
      </c>
      <c r="F2444">
        <v>0</v>
      </c>
      <c r="G2444">
        <v>1.0883800000000001E-2</v>
      </c>
      <c r="H2444">
        <v>0.98101899999999997</v>
      </c>
      <c r="I2444">
        <v>-296487168</v>
      </c>
    </row>
    <row r="2445" spans="1:9" x14ac:dyDescent="0.25">
      <c r="A2445" t="s">
        <v>195</v>
      </c>
      <c r="B2445">
        <v>954.55200000000002</v>
      </c>
      <c r="C2445">
        <v>952.88800000000003</v>
      </c>
      <c r="D2445">
        <v>887.33399999999995</v>
      </c>
      <c r="E2445">
        <v>409.12900000000002</v>
      </c>
      <c r="F2445">
        <v>0</v>
      </c>
      <c r="G2445">
        <v>1.0865700000000001E-2</v>
      </c>
      <c r="H2445">
        <v>0.99437699999999996</v>
      </c>
      <c r="I2445">
        <v>-296487168</v>
      </c>
    </row>
    <row r="2446" spans="1:9" x14ac:dyDescent="0.25">
      <c r="A2446" t="s">
        <v>195</v>
      </c>
      <c r="B2446">
        <v>931.57799999999997</v>
      </c>
      <c r="C2446">
        <v>929.79700000000003</v>
      </c>
      <c r="D2446">
        <v>862.52599999999995</v>
      </c>
      <c r="E2446">
        <v>396.12599999999998</v>
      </c>
      <c r="F2446">
        <v>0</v>
      </c>
      <c r="G2446">
        <v>1.0862999999999999E-2</v>
      </c>
      <c r="H2446">
        <v>0.99468999999999996</v>
      </c>
      <c r="I2446">
        <v>-296487168</v>
      </c>
    </row>
    <row r="2447" spans="1:9" x14ac:dyDescent="0.25">
      <c r="A2447" t="s">
        <v>195</v>
      </c>
      <c r="B2447">
        <v>929.87900000000002</v>
      </c>
      <c r="C2447">
        <v>928.02300000000002</v>
      </c>
      <c r="D2447">
        <v>866.35400000000004</v>
      </c>
      <c r="E2447">
        <v>398.67599999999999</v>
      </c>
      <c r="F2447">
        <v>0</v>
      </c>
      <c r="G2447">
        <v>1.08851E-2</v>
      </c>
      <c r="H2447">
        <v>0.99444600000000005</v>
      </c>
      <c r="I2447">
        <v>-296487168</v>
      </c>
    </row>
    <row r="2448" spans="1:9" x14ac:dyDescent="0.25">
      <c r="A2448" t="s">
        <v>195</v>
      </c>
      <c r="B2448">
        <v>983.92</v>
      </c>
      <c r="C2448">
        <v>982.03</v>
      </c>
      <c r="D2448">
        <v>900.44399999999996</v>
      </c>
      <c r="E2448">
        <v>415.70699999999999</v>
      </c>
      <c r="F2448">
        <v>0</v>
      </c>
      <c r="G2448">
        <v>1.0861900000000001E-2</v>
      </c>
      <c r="H2448">
        <v>0.99501600000000001</v>
      </c>
      <c r="I2448">
        <v>-296487168</v>
      </c>
    </row>
    <row r="2449" spans="1:25" x14ac:dyDescent="0.25">
      <c r="A2449" t="s">
        <v>195</v>
      </c>
      <c r="B2449">
        <v>983.755</v>
      </c>
      <c r="C2449">
        <v>981.74099999999999</v>
      </c>
      <c r="D2449">
        <v>907.58600000000001</v>
      </c>
      <c r="E2449">
        <v>419.24900000000002</v>
      </c>
      <c r="F2449">
        <v>0</v>
      </c>
      <c r="G2449">
        <v>1.0890199999999999E-2</v>
      </c>
      <c r="H2449">
        <v>0.987066</v>
      </c>
      <c r="I2449">
        <v>-296487168</v>
      </c>
    </row>
    <row r="2450" spans="1:25" x14ac:dyDescent="0.25">
      <c r="A2450" t="s">
        <v>195</v>
      </c>
      <c r="B2450">
        <v>927.21500000000003</v>
      </c>
      <c r="C2450">
        <v>925.42700000000002</v>
      </c>
      <c r="D2450">
        <v>864.46799999999996</v>
      </c>
      <c r="E2450">
        <v>397.40699999999998</v>
      </c>
      <c r="F2450">
        <v>0</v>
      </c>
      <c r="G2450">
        <v>1.09421E-2</v>
      </c>
      <c r="H2450">
        <v>0.99344299999999996</v>
      </c>
      <c r="I2450">
        <v>-296487168</v>
      </c>
    </row>
    <row r="2451" spans="1:25" x14ac:dyDescent="0.25">
      <c r="A2451" t="s">
        <v>195</v>
      </c>
      <c r="B2451">
        <v>927.29600000000005</v>
      </c>
      <c r="C2451">
        <v>925.47</v>
      </c>
      <c r="D2451">
        <v>861.08399999999995</v>
      </c>
      <c r="E2451">
        <v>396.589</v>
      </c>
      <c r="F2451">
        <v>0</v>
      </c>
      <c r="G2451">
        <v>1.0857199999999999E-2</v>
      </c>
      <c r="H2451">
        <v>0.99059900000000001</v>
      </c>
      <c r="I2451">
        <v>-296487168</v>
      </c>
    </row>
    <row r="2452" spans="1:25" x14ac:dyDescent="0.25">
      <c r="A2452" t="s">
        <v>195</v>
      </c>
      <c r="B2452">
        <v>973.45100000000002</v>
      </c>
      <c r="C2452">
        <v>971.64400000000001</v>
      </c>
      <c r="D2452">
        <v>895.70299999999997</v>
      </c>
      <c r="E2452">
        <v>414.10300000000001</v>
      </c>
      <c r="F2452">
        <v>0</v>
      </c>
      <c r="G2452">
        <v>1.1092599999999999E-2</v>
      </c>
      <c r="H2452">
        <v>0.98101899999999997</v>
      </c>
      <c r="I2452">
        <v>-296487168</v>
      </c>
    </row>
    <row r="2453" spans="1:25" x14ac:dyDescent="0.25">
      <c r="A2453" t="s">
        <v>195</v>
      </c>
      <c r="B2453">
        <v>925.58399999999995</v>
      </c>
      <c r="C2453">
        <v>923.68799999999999</v>
      </c>
      <c r="D2453">
        <v>862.54200000000003</v>
      </c>
      <c r="E2453">
        <v>397.69799999999998</v>
      </c>
      <c r="F2453">
        <v>0</v>
      </c>
      <c r="G2453">
        <v>1.0861900000000001E-2</v>
      </c>
      <c r="H2453">
        <v>0.99223399999999995</v>
      </c>
      <c r="I2453">
        <v>-296487168</v>
      </c>
    </row>
    <row r="2454" spans="1:25" x14ac:dyDescent="0.25">
      <c r="A2454" t="s">
        <v>195</v>
      </c>
      <c r="B2454">
        <v>929.06500000000005</v>
      </c>
      <c r="C2454">
        <v>927.16099999999994</v>
      </c>
      <c r="D2454">
        <v>863.61300000000006</v>
      </c>
      <c r="E2454">
        <v>397.23500000000001</v>
      </c>
      <c r="F2454">
        <v>0</v>
      </c>
      <c r="G2454">
        <v>1.0857199999999999E-2</v>
      </c>
      <c r="H2454">
        <v>0.993116</v>
      </c>
      <c r="I2454">
        <v>-296487168</v>
      </c>
    </row>
    <row r="2455" spans="1:25" x14ac:dyDescent="0.25">
      <c r="A2455" t="s">
        <v>195</v>
      </c>
      <c r="B2455">
        <v>933.73299999999995</v>
      </c>
      <c r="C2455">
        <v>931.71699999999998</v>
      </c>
      <c r="D2455">
        <v>864.86599999999999</v>
      </c>
      <c r="E2455">
        <v>398.12099999999998</v>
      </c>
      <c r="F2455">
        <v>0</v>
      </c>
      <c r="G2455">
        <v>1.09061E-2</v>
      </c>
      <c r="H2455">
        <v>0.98101899999999997</v>
      </c>
      <c r="I2455">
        <v>-296487168</v>
      </c>
    </row>
    <row r="2456" spans="1:25" x14ac:dyDescent="0.25">
      <c r="A2456" t="s">
        <v>195</v>
      </c>
      <c r="B2456">
        <v>927.71799999999996</v>
      </c>
      <c r="C2456">
        <v>925.94299999999998</v>
      </c>
      <c r="D2456">
        <v>864.53</v>
      </c>
      <c r="E2456">
        <v>397.9</v>
      </c>
      <c r="F2456">
        <v>0</v>
      </c>
      <c r="G2456">
        <v>1.08608E-2</v>
      </c>
      <c r="H2456">
        <v>0.99182099999999995</v>
      </c>
      <c r="I2456">
        <v>-296487168</v>
      </c>
    </row>
    <row r="2457" spans="1:25" x14ac:dyDescent="0.25">
      <c r="A2457" t="s">
        <v>195</v>
      </c>
      <c r="B2457">
        <v>934.88800000000003</v>
      </c>
      <c r="C2457">
        <v>932.97400000000005</v>
      </c>
      <c r="D2457">
        <v>866.55100000000004</v>
      </c>
      <c r="E2457">
        <v>397.86500000000001</v>
      </c>
      <c r="F2457">
        <v>0</v>
      </c>
      <c r="G2457">
        <v>1.08621E-2</v>
      </c>
      <c r="H2457">
        <v>0.99511499999999997</v>
      </c>
      <c r="I2457">
        <v>-296487168</v>
      </c>
    </row>
    <row r="2458" spans="1:25" x14ac:dyDescent="0.25">
      <c r="A2458" t="s">
        <v>195</v>
      </c>
      <c r="B2458">
        <v>945.42200000000003</v>
      </c>
      <c r="C2458">
        <v>943.48800000000006</v>
      </c>
      <c r="D2458">
        <v>876.52700000000004</v>
      </c>
      <c r="E2458">
        <v>404.41500000000002</v>
      </c>
      <c r="F2458">
        <v>0</v>
      </c>
      <c r="G2458">
        <v>1.0857E-2</v>
      </c>
      <c r="H2458">
        <v>0.99329000000000001</v>
      </c>
      <c r="I2458">
        <v>-296487168</v>
      </c>
    </row>
    <row r="2459" spans="1:25" x14ac:dyDescent="0.25">
      <c r="A2459" t="s">
        <v>195</v>
      </c>
      <c r="B2459">
        <v>948.904</v>
      </c>
      <c r="C2459">
        <v>947.279</v>
      </c>
      <c r="D2459">
        <v>880.75599999999997</v>
      </c>
      <c r="E2459">
        <v>405.42599999999999</v>
      </c>
      <c r="F2459">
        <v>0</v>
      </c>
      <c r="G2459">
        <v>1.08871E-2</v>
      </c>
      <c r="H2459">
        <v>0.98299800000000004</v>
      </c>
      <c r="I2459">
        <v>-296487168</v>
      </c>
    </row>
    <row r="2460" spans="1:25" x14ac:dyDescent="0.25">
      <c r="A2460" t="s">
        <v>195</v>
      </c>
      <c r="B2460">
        <v>932.02700000000004</v>
      </c>
      <c r="C2460">
        <v>929.71199999999999</v>
      </c>
      <c r="D2460">
        <v>864.13699999999994</v>
      </c>
      <c r="E2460">
        <v>397.25</v>
      </c>
      <c r="F2460">
        <v>0</v>
      </c>
      <c r="G2460">
        <v>1.09026E-2</v>
      </c>
      <c r="H2460">
        <v>0.99389899999999998</v>
      </c>
      <c r="I2460">
        <v>-296487168</v>
      </c>
    </row>
    <row r="2461" spans="1:25" x14ac:dyDescent="0.25">
      <c r="A2461" t="s">
        <v>195</v>
      </c>
      <c r="B2461">
        <v>968.89200000000005</v>
      </c>
      <c r="C2461">
        <v>966.92100000000005</v>
      </c>
      <c r="D2461">
        <v>889.50699999999995</v>
      </c>
      <c r="E2461">
        <v>411.91800000000001</v>
      </c>
      <c r="F2461">
        <v>0</v>
      </c>
      <c r="G2461">
        <v>1.08977E-2</v>
      </c>
      <c r="H2461">
        <v>0.98208799999999996</v>
      </c>
      <c r="I2461">
        <v>-296487168</v>
      </c>
    </row>
    <row r="2462" spans="1:25" x14ac:dyDescent="0.25">
      <c r="A2462" t="s">
        <v>195</v>
      </c>
      <c r="B2462">
        <v>988.87900000000002</v>
      </c>
      <c r="C2462">
        <v>987.03899999999999</v>
      </c>
      <c r="D2462">
        <v>913.13800000000003</v>
      </c>
      <c r="E2462">
        <v>425.99900000000002</v>
      </c>
      <c r="F2462">
        <v>0</v>
      </c>
      <c r="G2462">
        <v>1.0864800000000001E-2</v>
      </c>
      <c r="H2462">
        <v>0.98101899999999997</v>
      </c>
      <c r="I2462">
        <v>-296487168</v>
      </c>
    </row>
    <row r="2463" spans="1:25" x14ac:dyDescent="0.25">
      <c r="A2463" t="s">
        <v>195</v>
      </c>
      <c r="B2463">
        <v>965.47500000000002</v>
      </c>
      <c r="C2463">
        <v>963.54100000000005</v>
      </c>
      <c r="D2463">
        <v>895.63900000000001</v>
      </c>
      <c r="E2463">
        <v>411.51900000000001</v>
      </c>
      <c r="F2463">
        <v>0</v>
      </c>
      <c r="G2463">
        <v>1.0869800000000001E-2</v>
      </c>
      <c r="H2463">
        <v>0.98101899999999997</v>
      </c>
      <c r="I2463">
        <v>-296487168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195</v>
      </c>
      <c r="B2464">
        <v>944.22199999999998</v>
      </c>
      <c r="C2464">
        <v>942.46400000000006</v>
      </c>
      <c r="D2464">
        <v>878.33799999999997</v>
      </c>
      <c r="E2464">
        <v>405.51900000000001</v>
      </c>
      <c r="F2464">
        <v>0</v>
      </c>
      <c r="G2464">
        <v>1.0865100000000001E-2</v>
      </c>
      <c r="H2464">
        <v>0.995062</v>
      </c>
      <c r="I2464">
        <v>-296487168</v>
      </c>
      <c r="R2464">
        <f>AVERAGE(B2415:B2464)</f>
        <v>951.96956</v>
      </c>
      <c r="S2464">
        <f>AVERAGE(C2415:C2464)</f>
        <v>950.08859999999981</v>
      </c>
      <c r="U2464">
        <f>_xlfn.VAR.P(B2415:B2464)</f>
        <v>369.12095260640018</v>
      </c>
      <c r="V2464">
        <f>_xlfn.VAR.P(C2415:C2464)</f>
        <v>369.45793988000003</v>
      </c>
      <c r="X2464">
        <f>1.96*SQRT(U2464)/50</f>
        <v>0.75313081241780222</v>
      </c>
      <c r="Y2464">
        <f>1.96*SQRT(V2464)/50</f>
        <v>0.75347451764290152</v>
      </c>
    </row>
    <row r="2465" spans="1:15" x14ac:dyDescent="0.25">
      <c r="A2465" t="s">
        <v>196</v>
      </c>
      <c r="B2465">
        <v>47989.589099999997</v>
      </c>
      <c r="C2465" t="s">
        <v>37</v>
      </c>
    </row>
    <row r="2466" spans="1:15" x14ac:dyDescent="0.25">
      <c r="A2466" t="s">
        <v>197</v>
      </c>
      <c r="B2466">
        <v>948.94600000000003</v>
      </c>
      <c r="C2466">
        <v>894.28800000000001</v>
      </c>
      <c r="D2466">
        <v>894.20399999999995</v>
      </c>
      <c r="E2466">
        <v>882.303</v>
      </c>
      <c r="F2466">
        <v>60.981299999999997</v>
      </c>
      <c r="G2466">
        <v>196.27500000000001</v>
      </c>
      <c r="H2466">
        <v>59.722099999999998</v>
      </c>
      <c r="I2466">
        <v>37.7575</v>
      </c>
      <c r="J2466">
        <v>75.296999999999997</v>
      </c>
      <c r="K2466">
        <v>609.09900000000005</v>
      </c>
      <c r="L2466">
        <v>1.23036E-3</v>
      </c>
      <c r="M2466">
        <v>0.995116</v>
      </c>
      <c r="N2466">
        <v>1</v>
      </c>
      <c r="O2466" t="s">
        <v>43</v>
      </c>
    </row>
    <row r="2467" spans="1:15" x14ac:dyDescent="0.25">
      <c r="A2467" t="s">
        <v>197</v>
      </c>
      <c r="B2467">
        <v>926.22299999999996</v>
      </c>
      <c r="C2467">
        <v>872.55499999999995</v>
      </c>
      <c r="D2467">
        <v>872.49800000000005</v>
      </c>
      <c r="E2467">
        <v>860.63599999999997</v>
      </c>
      <c r="F2467">
        <v>59.793199999999999</v>
      </c>
      <c r="G2467">
        <v>188.67400000000001</v>
      </c>
      <c r="H2467">
        <v>59.864199999999997</v>
      </c>
      <c r="I2467">
        <v>35.5533</v>
      </c>
      <c r="J2467">
        <v>69.971500000000006</v>
      </c>
      <c r="K2467">
        <v>596.572</v>
      </c>
      <c r="L2467">
        <v>1.23306E-3</v>
      </c>
      <c r="M2467">
        <v>0.995116</v>
      </c>
      <c r="N2467">
        <v>2</v>
      </c>
      <c r="O2467" t="s">
        <v>43</v>
      </c>
    </row>
    <row r="2468" spans="1:15" x14ac:dyDescent="0.25">
      <c r="A2468" t="s">
        <v>197</v>
      </c>
      <c r="B2468">
        <v>921.14800000000002</v>
      </c>
      <c r="C2468">
        <v>869.2</v>
      </c>
      <c r="D2468">
        <v>869.14300000000003</v>
      </c>
      <c r="E2468">
        <v>857.18100000000004</v>
      </c>
      <c r="F2468">
        <v>59.630499999999998</v>
      </c>
      <c r="G2468">
        <v>187.30600000000001</v>
      </c>
      <c r="H2468">
        <v>59.438299999999998</v>
      </c>
      <c r="I2468">
        <v>36.394500000000001</v>
      </c>
      <c r="J2468">
        <v>68.234899999999996</v>
      </c>
      <c r="K2468">
        <v>594.62900000000002</v>
      </c>
      <c r="L2468">
        <v>1.23656E-3</v>
      </c>
      <c r="M2468">
        <v>0.99511499999999997</v>
      </c>
      <c r="N2468">
        <v>0</v>
      </c>
      <c r="O2468" t="s">
        <v>43</v>
      </c>
    </row>
    <row r="2469" spans="1:15" x14ac:dyDescent="0.25">
      <c r="A2469" t="s">
        <v>197</v>
      </c>
      <c r="B2469">
        <v>929.77599999999995</v>
      </c>
      <c r="C2469">
        <v>880.37800000000004</v>
      </c>
      <c r="D2469">
        <v>880.31700000000001</v>
      </c>
      <c r="E2469">
        <v>868.21699999999998</v>
      </c>
      <c r="F2469">
        <v>59.949199999999998</v>
      </c>
      <c r="G2469">
        <v>189.9</v>
      </c>
      <c r="H2469">
        <v>58.922199999999997</v>
      </c>
      <c r="I2469">
        <v>37.085500000000003</v>
      </c>
      <c r="J2469">
        <v>70.700999999999993</v>
      </c>
      <c r="K2469">
        <v>602.60599999999999</v>
      </c>
      <c r="L2469">
        <v>1.2300600000000001E-3</v>
      </c>
      <c r="M2469">
        <v>0.995116</v>
      </c>
      <c r="N2469">
        <v>0</v>
      </c>
      <c r="O2469" t="s">
        <v>43</v>
      </c>
    </row>
    <row r="2470" spans="1:15" x14ac:dyDescent="0.25">
      <c r="A2470" t="s">
        <v>197</v>
      </c>
      <c r="B2470">
        <v>927.41</v>
      </c>
      <c r="C2470">
        <v>874.32799999999997</v>
      </c>
      <c r="D2470">
        <v>874.26700000000005</v>
      </c>
      <c r="E2470">
        <v>862.27499999999998</v>
      </c>
      <c r="F2470">
        <v>60.092799999999997</v>
      </c>
      <c r="G2470">
        <v>186.72800000000001</v>
      </c>
      <c r="H2470">
        <v>59.033499999999997</v>
      </c>
      <c r="I2470">
        <v>37.56</v>
      </c>
      <c r="J2470">
        <v>66.807199999999995</v>
      </c>
      <c r="K2470">
        <v>599.779</v>
      </c>
      <c r="L2470">
        <v>1.2302299999999999E-3</v>
      </c>
      <c r="M2470">
        <v>0.995116</v>
      </c>
      <c r="N2470">
        <v>0</v>
      </c>
      <c r="O2470" t="s">
        <v>43</v>
      </c>
    </row>
    <row r="2471" spans="1:15" x14ac:dyDescent="0.25">
      <c r="A2471" t="s">
        <v>197</v>
      </c>
      <c r="B2471">
        <v>927.61699999999996</v>
      </c>
      <c r="C2471">
        <v>873.63900000000001</v>
      </c>
      <c r="D2471">
        <v>873.58100000000002</v>
      </c>
      <c r="E2471">
        <v>861.57799999999997</v>
      </c>
      <c r="F2471">
        <v>61.314999999999998</v>
      </c>
      <c r="G2471">
        <v>186.916</v>
      </c>
      <c r="H2471">
        <v>59.061500000000002</v>
      </c>
      <c r="I2471">
        <v>37.396700000000003</v>
      </c>
      <c r="J2471">
        <v>67.097300000000004</v>
      </c>
      <c r="K2471">
        <v>597.61400000000003</v>
      </c>
      <c r="L2471">
        <v>1.2308200000000001E-3</v>
      </c>
      <c r="M2471">
        <v>0.995116</v>
      </c>
      <c r="N2471">
        <v>1</v>
      </c>
      <c r="O2471" t="s">
        <v>43</v>
      </c>
    </row>
    <row r="2472" spans="1:15" x14ac:dyDescent="0.25">
      <c r="A2472" t="s">
        <v>197</v>
      </c>
      <c r="B2472">
        <v>930.03399999999999</v>
      </c>
      <c r="C2472">
        <v>880.28300000000002</v>
      </c>
      <c r="D2472">
        <v>880.22199999999998</v>
      </c>
      <c r="E2472">
        <v>868.245</v>
      </c>
      <c r="F2472">
        <v>60.4846</v>
      </c>
      <c r="G2472">
        <v>188.92099999999999</v>
      </c>
      <c r="H2472">
        <v>59.241300000000003</v>
      </c>
      <c r="I2472">
        <v>37.912399999999998</v>
      </c>
      <c r="J2472">
        <v>68.429400000000001</v>
      </c>
      <c r="K2472">
        <v>603.05899999999997</v>
      </c>
      <c r="L2472">
        <v>1.23635E-3</v>
      </c>
      <c r="M2472">
        <v>0.99511499999999997</v>
      </c>
      <c r="N2472">
        <v>2</v>
      </c>
      <c r="O2472" t="s">
        <v>43</v>
      </c>
    </row>
    <row r="2473" spans="1:15" x14ac:dyDescent="0.25">
      <c r="A2473" t="s">
        <v>197</v>
      </c>
      <c r="B2473">
        <v>927.49099999999999</v>
      </c>
      <c r="C2473">
        <v>877.96299999999997</v>
      </c>
      <c r="D2473">
        <v>877.90300000000002</v>
      </c>
      <c r="E2473">
        <v>865.95799999999997</v>
      </c>
      <c r="F2473">
        <v>59.9771</v>
      </c>
      <c r="G2473">
        <v>190.096</v>
      </c>
      <c r="H2473">
        <v>59.630299999999998</v>
      </c>
      <c r="I2473">
        <v>36.816099999999999</v>
      </c>
      <c r="J2473">
        <v>70.443100000000001</v>
      </c>
      <c r="K2473">
        <v>600.21</v>
      </c>
      <c r="L2473">
        <v>1.2300600000000001E-3</v>
      </c>
      <c r="M2473">
        <v>0.99511499999999997</v>
      </c>
      <c r="N2473">
        <v>1</v>
      </c>
      <c r="O2473" t="s">
        <v>43</v>
      </c>
    </row>
    <row r="2474" spans="1:15" x14ac:dyDescent="0.25">
      <c r="A2474" t="s">
        <v>197</v>
      </c>
      <c r="B2474">
        <v>921.07299999999998</v>
      </c>
      <c r="C2474">
        <v>871.35400000000004</v>
      </c>
      <c r="D2474">
        <v>871.29100000000005</v>
      </c>
      <c r="E2474">
        <v>859.30100000000004</v>
      </c>
      <c r="F2474">
        <v>59.608899999999998</v>
      </c>
      <c r="G2474">
        <v>190.52799999999999</v>
      </c>
      <c r="H2474">
        <v>59.309699999999999</v>
      </c>
      <c r="I2474">
        <v>36.6188</v>
      </c>
      <c r="J2474">
        <v>71.331199999999995</v>
      </c>
      <c r="K2474">
        <v>593.49800000000005</v>
      </c>
      <c r="L2474">
        <v>1.2301600000000001E-3</v>
      </c>
      <c r="M2474">
        <v>0.995116</v>
      </c>
      <c r="N2474">
        <v>0</v>
      </c>
      <c r="O2474" t="s">
        <v>43</v>
      </c>
    </row>
    <row r="2475" spans="1:15" x14ac:dyDescent="0.25">
      <c r="A2475" t="s">
        <v>197</v>
      </c>
      <c r="B2475">
        <v>926.04300000000001</v>
      </c>
      <c r="C2475">
        <v>875.88900000000001</v>
      </c>
      <c r="D2475">
        <v>875.83299999999997</v>
      </c>
      <c r="E2475">
        <v>863.98599999999999</v>
      </c>
      <c r="F2475">
        <v>60.156100000000002</v>
      </c>
      <c r="G2475">
        <v>187.52</v>
      </c>
      <c r="H2475">
        <v>59.915399999999998</v>
      </c>
      <c r="I2475">
        <v>35.498199999999997</v>
      </c>
      <c r="J2475">
        <v>68.767600000000002</v>
      </c>
      <c r="K2475">
        <v>600.697</v>
      </c>
      <c r="L2475">
        <v>1.2300799999999999E-3</v>
      </c>
      <c r="M2475">
        <v>0.995116</v>
      </c>
      <c r="N2475">
        <v>0</v>
      </c>
      <c r="O2475" t="s">
        <v>43</v>
      </c>
    </row>
    <row r="2476" spans="1:15" x14ac:dyDescent="0.25">
      <c r="A2476" t="s">
        <v>197</v>
      </c>
      <c r="B2476">
        <v>916.59799999999996</v>
      </c>
      <c r="C2476">
        <v>864.71400000000006</v>
      </c>
      <c r="D2476">
        <v>864.65700000000004</v>
      </c>
      <c r="E2476">
        <v>852.66200000000003</v>
      </c>
      <c r="F2476">
        <v>60.066600000000001</v>
      </c>
      <c r="G2476">
        <v>183.167</v>
      </c>
      <c r="H2476">
        <v>59.944200000000002</v>
      </c>
      <c r="I2476">
        <v>35.881700000000002</v>
      </c>
      <c r="J2476">
        <v>64.071700000000007</v>
      </c>
      <c r="K2476">
        <v>593.827</v>
      </c>
      <c r="L2476">
        <v>1.23007E-3</v>
      </c>
      <c r="M2476">
        <v>0.995116</v>
      </c>
      <c r="N2476">
        <v>2</v>
      </c>
      <c r="O2476" t="s">
        <v>43</v>
      </c>
    </row>
    <row r="2477" spans="1:15" x14ac:dyDescent="0.25">
      <c r="A2477" t="s">
        <v>197</v>
      </c>
      <c r="B2477">
        <v>914.08699999999999</v>
      </c>
      <c r="C2477">
        <v>864.4</v>
      </c>
      <c r="D2477">
        <v>864.34900000000005</v>
      </c>
      <c r="E2477">
        <v>852.43499999999995</v>
      </c>
      <c r="F2477">
        <v>59.704599999999999</v>
      </c>
      <c r="G2477">
        <v>181.97200000000001</v>
      </c>
      <c r="H2477">
        <v>59.345799999999997</v>
      </c>
      <c r="I2477">
        <v>35.6509</v>
      </c>
      <c r="J2477">
        <v>63.934199999999997</v>
      </c>
      <c r="K2477">
        <v>595.23900000000003</v>
      </c>
      <c r="L2477">
        <v>1.23094E-3</v>
      </c>
      <c r="M2477">
        <v>0.995116</v>
      </c>
      <c r="N2477">
        <v>0</v>
      </c>
      <c r="O2477" t="s">
        <v>43</v>
      </c>
    </row>
    <row r="2478" spans="1:15" x14ac:dyDescent="0.25">
      <c r="A2478" t="s">
        <v>197</v>
      </c>
      <c r="B2478">
        <v>915.51300000000003</v>
      </c>
      <c r="C2478">
        <v>865.15200000000004</v>
      </c>
      <c r="D2478">
        <v>865.09799999999996</v>
      </c>
      <c r="E2478">
        <v>853.05399999999997</v>
      </c>
      <c r="F2478">
        <v>59.413200000000003</v>
      </c>
      <c r="G2478">
        <v>185.07</v>
      </c>
      <c r="H2478">
        <v>59.445099999999996</v>
      </c>
      <c r="I2478">
        <v>35.611499999999999</v>
      </c>
      <c r="J2478">
        <v>66.844800000000006</v>
      </c>
      <c r="K2478">
        <v>593.08500000000004</v>
      </c>
      <c r="L2478">
        <v>1.23346E-3</v>
      </c>
      <c r="M2478">
        <v>0.995116</v>
      </c>
      <c r="N2478">
        <v>2</v>
      </c>
      <c r="O2478" t="s">
        <v>43</v>
      </c>
    </row>
    <row r="2479" spans="1:15" x14ac:dyDescent="0.25">
      <c r="A2479" t="s">
        <v>197</v>
      </c>
      <c r="B2479">
        <v>917.56</v>
      </c>
      <c r="C2479">
        <v>866.66</v>
      </c>
      <c r="D2479">
        <v>866.60599999999999</v>
      </c>
      <c r="E2479">
        <v>854.64599999999996</v>
      </c>
      <c r="F2479">
        <v>59.349600000000002</v>
      </c>
      <c r="G2479">
        <v>185.749</v>
      </c>
      <c r="H2479">
        <v>59.517299999999999</v>
      </c>
      <c r="I2479">
        <v>36.211799999999997</v>
      </c>
      <c r="J2479">
        <v>66.840100000000007</v>
      </c>
      <c r="K2479">
        <v>594.00699999999995</v>
      </c>
      <c r="L2479">
        <v>1.2300499999999999E-3</v>
      </c>
      <c r="M2479">
        <v>0.995116</v>
      </c>
      <c r="N2479">
        <v>0</v>
      </c>
      <c r="O2479" t="s">
        <v>43</v>
      </c>
    </row>
    <row r="2480" spans="1:15" x14ac:dyDescent="0.25">
      <c r="A2480" t="s">
        <v>197</v>
      </c>
      <c r="B2480">
        <v>915.46500000000003</v>
      </c>
      <c r="C2480">
        <v>865.54</v>
      </c>
      <c r="D2480">
        <v>865.48900000000003</v>
      </c>
      <c r="E2480">
        <v>853.51700000000005</v>
      </c>
      <c r="F2480">
        <v>59.521799999999999</v>
      </c>
      <c r="G2480">
        <v>185.33600000000001</v>
      </c>
      <c r="H2480">
        <v>59.619500000000002</v>
      </c>
      <c r="I2480">
        <v>35.802100000000003</v>
      </c>
      <c r="J2480">
        <v>66.84</v>
      </c>
      <c r="K2480">
        <v>593.23299999999995</v>
      </c>
      <c r="L2480">
        <v>1.2302000000000001E-3</v>
      </c>
      <c r="M2480">
        <v>0.997417</v>
      </c>
      <c r="N2480">
        <v>1</v>
      </c>
      <c r="O2480" t="s">
        <v>43</v>
      </c>
    </row>
    <row r="2481" spans="1:15" x14ac:dyDescent="0.25">
      <c r="A2481" t="s">
        <v>197</v>
      </c>
      <c r="B2481">
        <v>914.11599999999999</v>
      </c>
      <c r="C2481">
        <v>862.83799999999997</v>
      </c>
      <c r="D2481">
        <v>862.79</v>
      </c>
      <c r="E2481">
        <v>850.99300000000005</v>
      </c>
      <c r="F2481">
        <v>60.075800000000001</v>
      </c>
      <c r="G2481">
        <v>180.03200000000001</v>
      </c>
      <c r="H2481">
        <v>59.9816</v>
      </c>
      <c r="I2481">
        <v>34.920299999999997</v>
      </c>
      <c r="J2481">
        <v>61.785899999999998</v>
      </c>
      <c r="K2481">
        <v>595.29</v>
      </c>
      <c r="L2481">
        <v>1.23397E-3</v>
      </c>
      <c r="M2481">
        <v>0.995116</v>
      </c>
      <c r="N2481">
        <v>0</v>
      </c>
      <c r="O2481" t="s">
        <v>43</v>
      </c>
    </row>
    <row r="2482" spans="1:15" x14ac:dyDescent="0.25">
      <c r="A2482" t="s">
        <v>197</v>
      </c>
      <c r="B2482">
        <v>914.51099999999997</v>
      </c>
      <c r="C2482">
        <v>862.95600000000002</v>
      </c>
      <c r="D2482">
        <v>862.91099999999994</v>
      </c>
      <c r="E2482">
        <v>851.01</v>
      </c>
      <c r="F2482">
        <v>59.306600000000003</v>
      </c>
      <c r="G2482">
        <v>185.20099999999999</v>
      </c>
      <c r="H2482">
        <v>59.441899999999997</v>
      </c>
      <c r="I2482">
        <v>35.512700000000002</v>
      </c>
      <c r="J2482">
        <v>67.091099999999997</v>
      </c>
      <c r="K2482">
        <v>590.99199999999996</v>
      </c>
      <c r="L2482">
        <v>1.2318299999999999E-3</v>
      </c>
      <c r="M2482">
        <v>0.995116</v>
      </c>
      <c r="N2482">
        <v>1</v>
      </c>
      <c r="O2482" t="s">
        <v>43</v>
      </c>
    </row>
    <row r="2483" spans="1:15" x14ac:dyDescent="0.25">
      <c r="A2483" t="s">
        <v>197</v>
      </c>
      <c r="B2483">
        <v>907.46299999999997</v>
      </c>
      <c r="C2483">
        <v>856.18200000000002</v>
      </c>
      <c r="D2483">
        <v>856.13400000000001</v>
      </c>
      <c r="E2483">
        <v>844.22199999999998</v>
      </c>
      <c r="F2483">
        <v>59.237900000000003</v>
      </c>
      <c r="G2483">
        <v>180.47200000000001</v>
      </c>
      <c r="H2483">
        <v>59.484900000000003</v>
      </c>
      <c r="I2483">
        <v>35.4026</v>
      </c>
      <c r="J2483">
        <v>62.503999999999998</v>
      </c>
      <c r="K2483">
        <v>589.04399999999998</v>
      </c>
      <c r="L2483">
        <v>1.23011E-3</v>
      </c>
      <c r="M2483">
        <v>0.995116</v>
      </c>
      <c r="N2483">
        <v>2</v>
      </c>
      <c r="O2483" t="s">
        <v>43</v>
      </c>
    </row>
    <row r="2484" spans="1:15" x14ac:dyDescent="0.25">
      <c r="A2484" t="s">
        <v>197</v>
      </c>
      <c r="B2484">
        <v>914.57</v>
      </c>
      <c r="C2484">
        <v>864.68399999999997</v>
      </c>
      <c r="D2484">
        <v>864.63499999999999</v>
      </c>
      <c r="E2484">
        <v>852.72400000000005</v>
      </c>
      <c r="F2484">
        <v>61.087800000000001</v>
      </c>
      <c r="G2484">
        <v>184.23400000000001</v>
      </c>
      <c r="H2484">
        <v>59.572699999999998</v>
      </c>
      <c r="I2484">
        <v>35.737299999999998</v>
      </c>
      <c r="J2484">
        <v>65.762</v>
      </c>
      <c r="K2484">
        <v>591.851</v>
      </c>
      <c r="L2484">
        <v>1.2300499999999999E-3</v>
      </c>
      <c r="M2484">
        <v>0.99511499999999997</v>
      </c>
      <c r="N2484">
        <v>0</v>
      </c>
      <c r="O2484" t="s">
        <v>43</v>
      </c>
    </row>
    <row r="2485" spans="1:15" x14ac:dyDescent="0.25">
      <c r="A2485" t="s">
        <v>197</v>
      </c>
      <c r="B2485">
        <v>918.23</v>
      </c>
      <c r="C2485">
        <v>866.33199999999999</v>
      </c>
      <c r="D2485">
        <v>866.28300000000002</v>
      </c>
      <c r="E2485">
        <v>854.46900000000005</v>
      </c>
      <c r="F2485">
        <v>60.028700000000001</v>
      </c>
      <c r="G2485">
        <v>184.26400000000001</v>
      </c>
      <c r="H2485">
        <v>59.543999999999997</v>
      </c>
      <c r="I2485">
        <v>36.045699999999997</v>
      </c>
      <c r="J2485">
        <v>65.522999999999996</v>
      </c>
      <c r="K2485">
        <v>594.61199999999997</v>
      </c>
      <c r="L2485">
        <v>1.2367599999999999E-3</v>
      </c>
      <c r="M2485">
        <v>0.995116</v>
      </c>
      <c r="N2485">
        <v>0</v>
      </c>
      <c r="O2485" t="s">
        <v>43</v>
      </c>
    </row>
    <row r="2486" spans="1:15" x14ac:dyDescent="0.25">
      <c r="A2486" t="s">
        <v>197</v>
      </c>
      <c r="B2486">
        <v>913.96600000000001</v>
      </c>
      <c r="C2486">
        <v>861.74099999999999</v>
      </c>
      <c r="D2486">
        <v>861.69100000000003</v>
      </c>
      <c r="E2486">
        <v>849.74</v>
      </c>
      <c r="F2486">
        <v>59.573599999999999</v>
      </c>
      <c r="G2486">
        <v>180.85400000000001</v>
      </c>
      <c r="H2486">
        <v>59.2913</v>
      </c>
      <c r="I2486">
        <v>35.438899999999997</v>
      </c>
      <c r="J2486">
        <v>63.0929</v>
      </c>
      <c r="K2486">
        <v>593.86500000000001</v>
      </c>
      <c r="L2486">
        <v>1.23007E-3</v>
      </c>
      <c r="M2486">
        <v>0.995116</v>
      </c>
      <c r="N2486">
        <v>0</v>
      </c>
      <c r="O2486" t="s">
        <v>43</v>
      </c>
    </row>
    <row r="2487" spans="1:15" x14ac:dyDescent="0.25">
      <c r="A2487" t="s">
        <v>197</v>
      </c>
      <c r="B2487">
        <v>908.95</v>
      </c>
      <c r="C2487">
        <v>860.06299999999999</v>
      </c>
      <c r="D2487">
        <v>860.01199999999994</v>
      </c>
      <c r="E2487">
        <v>848.06</v>
      </c>
      <c r="F2487">
        <v>59.569499999999998</v>
      </c>
      <c r="G2487">
        <v>180.143</v>
      </c>
      <c r="H2487">
        <v>59.808300000000003</v>
      </c>
      <c r="I2487">
        <v>34.901000000000003</v>
      </c>
      <c r="J2487">
        <v>62.3093</v>
      </c>
      <c r="K2487">
        <v>592.85900000000004</v>
      </c>
      <c r="L2487">
        <v>1.2326100000000001E-3</v>
      </c>
      <c r="M2487">
        <v>0.995116</v>
      </c>
      <c r="N2487">
        <v>1</v>
      </c>
      <c r="O2487" t="s">
        <v>43</v>
      </c>
    </row>
    <row r="2488" spans="1:15" x14ac:dyDescent="0.25">
      <c r="A2488" t="s">
        <v>197</v>
      </c>
      <c r="B2488">
        <v>912.44</v>
      </c>
      <c r="C2488">
        <v>862.46</v>
      </c>
      <c r="D2488">
        <v>862.41399999999999</v>
      </c>
      <c r="E2488">
        <v>850.54</v>
      </c>
      <c r="F2488">
        <v>59.6175</v>
      </c>
      <c r="G2488">
        <v>180.81100000000001</v>
      </c>
      <c r="H2488">
        <v>59.286099999999998</v>
      </c>
      <c r="I2488">
        <v>35.546199999999999</v>
      </c>
      <c r="J2488">
        <v>62.771299999999997</v>
      </c>
      <c r="K2488">
        <v>594.56100000000004</v>
      </c>
      <c r="L2488">
        <v>1.2304900000000001E-3</v>
      </c>
      <c r="M2488">
        <v>0.995116</v>
      </c>
      <c r="N2488">
        <v>1</v>
      </c>
      <c r="O2488" t="s">
        <v>43</v>
      </c>
    </row>
    <row r="2489" spans="1:15" x14ac:dyDescent="0.25">
      <c r="A2489" t="s">
        <v>197</v>
      </c>
      <c r="B2489">
        <v>913.29100000000005</v>
      </c>
      <c r="C2489">
        <v>861.09100000000001</v>
      </c>
      <c r="D2489">
        <v>861.04</v>
      </c>
      <c r="E2489">
        <v>849.13599999999997</v>
      </c>
      <c r="F2489">
        <v>59.698999999999998</v>
      </c>
      <c r="G2489">
        <v>182.441</v>
      </c>
      <c r="H2489">
        <v>59.175199999999997</v>
      </c>
      <c r="I2489">
        <v>36.471200000000003</v>
      </c>
      <c r="J2489">
        <v>63.707999999999998</v>
      </c>
      <c r="K2489">
        <v>591.52700000000004</v>
      </c>
      <c r="L2489">
        <v>1.23007E-3</v>
      </c>
      <c r="M2489">
        <v>0.995116</v>
      </c>
      <c r="N2489">
        <v>0</v>
      </c>
      <c r="O2489" t="s">
        <v>43</v>
      </c>
    </row>
    <row r="2490" spans="1:15" x14ac:dyDescent="0.25">
      <c r="A2490" t="s">
        <v>197</v>
      </c>
      <c r="B2490">
        <v>910.88900000000001</v>
      </c>
      <c r="C2490">
        <v>861.85799999999995</v>
      </c>
      <c r="D2490">
        <v>861.80799999999999</v>
      </c>
      <c r="E2490">
        <v>849.84199999999998</v>
      </c>
      <c r="F2490">
        <v>59.604799999999997</v>
      </c>
      <c r="G2490">
        <v>184.29400000000001</v>
      </c>
      <c r="H2490">
        <v>59.436999999999998</v>
      </c>
      <c r="I2490">
        <v>35.666200000000003</v>
      </c>
      <c r="J2490">
        <v>66.108199999999997</v>
      </c>
      <c r="K2490">
        <v>590.47199999999998</v>
      </c>
      <c r="L2490">
        <v>1.23011E-3</v>
      </c>
      <c r="M2490">
        <v>0.99990400000000002</v>
      </c>
      <c r="N2490">
        <v>1</v>
      </c>
      <c r="O2490" t="s">
        <v>43</v>
      </c>
    </row>
    <row r="2491" spans="1:15" x14ac:dyDescent="0.25">
      <c r="A2491" t="s">
        <v>197</v>
      </c>
      <c r="B2491">
        <v>911.04399999999998</v>
      </c>
      <c r="C2491">
        <v>860.99400000000003</v>
      </c>
      <c r="D2491">
        <v>860.94500000000005</v>
      </c>
      <c r="E2491">
        <v>848.96699999999998</v>
      </c>
      <c r="F2491">
        <v>59.481699999999996</v>
      </c>
      <c r="G2491">
        <v>179.64400000000001</v>
      </c>
      <c r="H2491">
        <v>59.089700000000001</v>
      </c>
      <c r="I2491">
        <v>35.188800000000001</v>
      </c>
      <c r="J2491">
        <v>62.311900000000001</v>
      </c>
      <c r="K2491">
        <v>594.23599999999999</v>
      </c>
      <c r="L2491">
        <v>1.2527700000000001E-3</v>
      </c>
      <c r="M2491">
        <v>0.995116</v>
      </c>
      <c r="N2491">
        <v>0</v>
      </c>
      <c r="O2491" t="s">
        <v>43</v>
      </c>
    </row>
    <row r="2492" spans="1:15" x14ac:dyDescent="0.25">
      <c r="A2492" t="s">
        <v>197</v>
      </c>
      <c r="B2492">
        <v>921.71699999999998</v>
      </c>
      <c r="C2492">
        <v>868.81399999999996</v>
      </c>
      <c r="D2492">
        <v>868.76300000000003</v>
      </c>
      <c r="E2492">
        <v>856.83500000000004</v>
      </c>
      <c r="F2492">
        <v>59.454500000000003</v>
      </c>
      <c r="G2492">
        <v>186.74799999999999</v>
      </c>
      <c r="H2492">
        <v>59.523899999999998</v>
      </c>
      <c r="I2492">
        <v>36.130699999999997</v>
      </c>
      <c r="J2492">
        <v>67.892899999999997</v>
      </c>
      <c r="K2492">
        <v>595.19399999999996</v>
      </c>
      <c r="L2492">
        <v>1.2315099999999999E-3</v>
      </c>
      <c r="M2492">
        <v>0.995116</v>
      </c>
      <c r="N2492">
        <v>0</v>
      </c>
      <c r="O2492" t="s">
        <v>43</v>
      </c>
    </row>
    <row r="2493" spans="1:15" x14ac:dyDescent="0.25">
      <c r="A2493" t="s">
        <v>197</v>
      </c>
      <c r="B2493">
        <v>915.87400000000002</v>
      </c>
      <c r="C2493">
        <v>864.55</v>
      </c>
      <c r="D2493">
        <v>864.50099999999998</v>
      </c>
      <c r="E2493">
        <v>852.59900000000005</v>
      </c>
      <c r="F2493">
        <v>59.530700000000003</v>
      </c>
      <c r="G2493">
        <v>184.595</v>
      </c>
      <c r="H2493">
        <v>59.641599999999997</v>
      </c>
      <c r="I2493">
        <v>35.3598</v>
      </c>
      <c r="J2493">
        <v>66.429900000000004</v>
      </c>
      <c r="K2493">
        <v>592.99300000000005</v>
      </c>
      <c r="L2493">
        <v>1.2308200000000001E-3</v>
      </c>
      <c r="M2493">
        <v>0.995116</v>
      </c>
      <c r="N2493">
        <v>2</v>
      </c>
      <c r="O2493" t="s">
        <v>43</v>
      </c>
    </row>
    <row r="2494" spans="1:15" x14ac:dyDescent="0.25">
      <c r="A2494" t="s">
        <v>197</v>
      </c>
      <c r="B2494">
        <v>916.54300000000001</v>
      </c>
      <c r="C2494">
        <v>864.64300000000003</v>
      </c>
      <c r="D2494">
        <v>864.596</v>
      </c>
      <c r="E2494">
        <v>852.77700000000004</v>
      </c>
      <c r="F2494">
        <v>60.121299999999998</v>
      </c>
      <c r="G2494">
        <v>180.61699999999999</v>
      </c>
      <c r="H2494">
        <v>59.523499999999999</v>
      </c>
      <c r="I2494">
        <v>35.289299999999997</v>
      </c>
      <c r="J2494">
        <v>62.5764</v>
      </c>
      <c r="K2494">
        <v>596.47799999999995</v>
      </c>
      <c r="L2494">
        <v>1.2315799999999999E-3</v>
      </c>
      <c r="M2494">
        <v>0.995116</v>
      </c>
      <c r="N2494">
        <v>0</v>
      </c>
      <c r="O2494" t="s">
        <v>43</v>
      </c>
    </row>
    <row r="2495" spans="1:15" x14ac:dyDescent="0.25">
      <c r="A2495" t="s">
        <v>197</v>
      </c>
      <c r="B2495">
        <v>913.18499999999995</v>
      </c>
      <c r="C2495">
        <v>859.529</v>
      </c>
      <c r="D2495">
        <v>859.48199999999997</v>
      </c>
      <c r="E2495">
        <v>847.548</v>
      </c>
      <c r="F2495">
        <v>59.537199999999999</v>
      </c>
      <c r="G2495">
        <v>179.851</v>
      </c>
      <c r="H2495">
        <v>59.6646</v>
      </c>
      <c r="I2495">
        <v>34.900399999999998</v>
      </c>
      <c r="J2495">
        <v>62.224600000000002</v>
      </c>
      <c r="K2495">
        <v>592.74300000000005</v>
      </c>
      <c r="L2495">
        <v>1.2325000000000001E-3</v>
      </c>
      <c r="M2495">
        <v>0.995116</v>
      </c>
      <c r="N2495">
        <v>0</v>
      </c>
      <c r="O2495" t="s">
        <v>43</v>
      </c>
    </row>
    <row r="2496" spans="1:15" x14ac:dyDescent="0.25">
      <c r="A2496" t="s">
        <v>197</v>
      </c>
      <c r="B2496">
        <v>915.05</v>
      </c>
      <c r="C2496">
        <v>864.87199999999996</v>
      </c>
      <c r="D2496">
        <v>864.82399999999996</v>
      </c>
      <c r="E2496">
        <v>852.88699999999994</v>
      </c>
      <c r="F2496">
        <v>59.585000000000001</v>
      </c>
      <c r="G2496">
        <v>180.77</v>
      </c>
      <c r="H2496">
        <v>59.622300000000003</v>
      </c>
      <c r="I2496">
        <v>35.389899999999997</v>
      </c>
      <c r="J2496">
        <v>62.653399999999998</v>
      </c>
      <c r="K2496">
        <v>597.03099999999995</v>
      </c>
      <c r="L2496">
        <v>1.23044E-3</v>
      </c>
      <c r="M2496">
        <v>0.99722</v>
      </c>
      <c r="N2496">
        <v>0</v>
      </c>
      <c r="O2496" t="s">
        <v>43</v>
      </c>
    </row>
    <row r="2497" spans="1:15" x14ac:dyDescent="0.25">
      <c r="A2497" t="s">
        <v>197</v>
      </c>
      <c r="B2497">
        <v>910.26599999999996</v>
      </c>
      <c r="C2497">
        <v>858.86500000000001</v>
      </c>
      <c r="D2497">
        <v>858.81399999999996</v>
      </c>
      <c r="E2497">
        <v>846.78300000000002</v>
      </c>
      <c r="F2497">
        <v>59.738999999999997</v>
      </c>
      <c r="G2497">
        <v>180.64099999999999</v>
      </c>
      <c r="H2497">
        <v>59.222099999999998</v>
      </c>
      <c r="I2497">
        <v>35.572000000000003</v>
      </c>
      <c r="J2497">
        <v>62.818100000000001</v>
      </c>
      <c r="K2497">
        <v>590.95100000000002</v>
      </c>
      <c r="L2497">
        <v>1.23018E-3</v>
      </c>
      <c r="M2497">
        <v>0.995116</v>
      </c>
      <c r="N2497">
        <v>2</v>
      </c>
      <c r="O2497" t="s">
        <v>43</v>
      </c>
    </row>
    <row r="2498" spans="1:15" x14ac:dyDescent="0.25">
      <c r="A2498" t="s">
        <v>197</v>
      </c>
      <c r="B2498">
        <v>914.66700000000003</v>
      </c>
      <c r="C2498">
        <v>863.904</v>
      </c>
      <c r="D2498">
        <v>863.85500000000002</v>
      </c>
      <c r="E2498">
        <v>851.85400000000004</v>
      </c>
      <c r="F2498">
        <v>59.767099999999999</v>
      </c>
      <c r="G2498">
        <v>181.107</v>
      </c>
      <c r="H2498">
        <v>59.630899999999997</v>
      </c>
      <c r="I2498">
        <v>35.370600000000003</v>
      </c>
      <c r="J2498">
        <v>62.993499999999997</v>
      </c>
      <c r="K2498">
        <v>595.32399999999996</v>
      </c>
      <c r="L2498">
        <v>1.2308E-3</v>
      </c>
      <c r="M2498">
        <v>0.995116</v>
      </c>
      <c r="N2498">
        <v>0</v>
      </c>
      <c r="O2498" t="s">
        <v>43</v>
      </c>
    </row>
    <row r="2499" spans="1:15" x14ac:dyDescent="0.25">
      <c r="A2499" t="s">
        <v>197</v>
      </c>
      <c r="B2499">
        <v>921.38900000000001</v>
      </c>
      <c r="C2499">
        <v>870.202</v>
      </c>
      <c r="D2499">
        <v>870.15300000000002</v>
      </c>
      <c r="E2499">
        <v>858.30600000000004</v>
      </c>
      <c r="F2499">
        <v>59.924700000000001</v>
      </c>
      <c r="G2499">
        <v>183.77699999999999</v>
      </c>
      <c r="H2499">
        <v>59.464100000000002</v>
      </c>
      <c r="I2499">
        <v>36.849899999999998</v>
      </c>
      <c r="J2499">
        <v>64.139399999999995</v>
      </c>
      <c r="K2499">
        <v>598.82399999999996</v>
      </c>
      <c r="L2499">
        <v>1.23022E-3</v>
      </c>
      <c r="M2499">
        <v>0.995116</v>
      </c>
      <c r="N2499">
        <v>0</v>
      </c>
      <c r="O2499" t="s">
        <v>43</v>
      </c>
    </row>
    <row r="2500" spans="1:15" x14ac:dyDescent="0.25">
      <c r="A2500" t="s">
        <v>197</v>
      </c>
      <c r="B2500">
        <v>917.32500000000005</v>
      </c>
      <c r="C2500">
        <v>867.38499999999999</v>
      </c>
      <c r="D2500">
        <v>867.33299999999997</v>
      </c>
      <c r="E2500">
        <v>855.48099999999999</v>
      </c>
      <c r="F2500">
        <v>59.595399999999998</v>
      </c>
      <c r="G2500">
        <v>185.923</v>
      </c>
      <c r="H2500">
        <v>59.750799999999998</v>
      </c>
      <c r="I2500">
        <v>35.773899999999998</v>
      </c>
      <c r="J2500">
        <v>67.292400000000001</v>
      </c>
      <c r="K2500">
        <v>594.447</v>
      </c>
      <c r="L2500">
        <v>1.2302000000000001E-3</v>
      </c>
      <c r="M2500">
        <v>0.995116</v>
      </c>
      <c r="N2500">
        <v>0</v>
      </c>
      <c r="O2500" t="s">
        <v>43</v>
      </c>
    </row>
    <row r="2501" spans="1:15" x14ac:dyDescent="0.25">
      <c r="A2501" t="s">
        <v>197</v>
      </c>
      <c r="B2501">
        <v>916.05</v>
      </c>
      <c r="C2501">
        <v>863.755</v>
      </c>
      <c r="D2501">
        <v>863.70399999999995</v>
      </c>
      <c r="E2501">
        <v>851.78899999999999</v>
      </c>
      <c r="F2501">
        <v>59.729199999999999</v>
      </c>
      <c r="G2501">
        <v>184.768</v>
      </c>
      <c r="H2501">
        <v>59.432400000000001</v>
      </c>
      <c r="I2501">
        <v>35.389699999999998</v>
      </c>
      <c r="J2501">
        <v>66.7029</v>
      </c>
      <c r="K2501">
        <v>591.77099999999996</v>
      </c>
      <c r="L2501">
        <v>1.2355700000000001E-3</v>
      </c>
      <c r="M2501">
        <v>0.995116</v>
      </c>
      <c r="N2501">
        <v>1</v>
      </c>
      <c r="O2501" t="s">
        <v>43</v>
      </c>
    </row>
    <row r="2502" spans="1:15" x14ac:dyDescent="0.25">
      <c r="A2502" t="s">
        <v>197</v>
      </c>
      <c r="B2502">
        <v>911.88</v>
      </c>
      <c r="C2502">
        <v>860.82</v>
      </c>
      <c r="D2502">
        <v>860.77599999999995</v>
      </c>
      <c r="E2502">
        <v>848.846</v>
      </c>
      <c r="F2502">
        <v>59.367600000000003</v>
      </c>
      <c r="G2502">
        <v>180.99700000000001</v>
      </c>
      <c r="H2502">
        <v>59.595700000000001</v>
      </c>
      <c r="I2502">
        <v>35.500999999999998</v>
      </c>
      <c r="J2502">
        <v>62.769500000000001</v>
      </c>
      <c r="K2502">
        <v>593.077</v>
      </c>
      <c r="L2502">
        <v>1.23828E-3</v>
      </c>
      <c r="M2502">
        <v>0.995116</v>
      </c>
      <c r="N2502">
        <v>0</v>
      </c>
      <c r="O2502" t="s">
        <v>43</v>
      </c>
    </row>
    <row r="2503" spans="1:15" x14ac:dyDescent="0.25">
      <c r="A2503" t="s">
        <v>197</v>
      </c>
      <c r="B2503">
        <v>918.34</v>
      </c>
      <c r="C2503">
        <v>867.39</v>
      </c>
      <c r="D2503">
        <v>867.34</v>
      </c>
      <c r="E2503">
        <v>855.42200000000003</v>
      </c>
      <c r="F2503">
        <v>59.524799999999999</v>
      </c>
      <c r="G2503">
        <v>185.87799999999999</v>
      </c>
      <c r="H2503">
        <v>59.430700000000002</v>
      </c>
      <c r="I2503">
        <v>35.996600000000001</v>
      </c>
      <c r="J2503">
        <v>67.349100000000007</v>
      </c>
      <c r="K2503">
        <v>594.57399999999996</v>
      </c>
      <c r="L2503">
        <v>1.2300600000000001E-3</v>
      </c>
      <c r="M2503">
        <v>0.995116</v>
      </c>
      <c r="N2503">
        <v>1</v>
      </c>
      <c r="O2503" t="s">
        <v>43</v>
      </c>
    </row>
    <row r="2504" spans="1:15" x14ac:dyDescent="0.25">
      <c r="A2504" t="s">
        <v>197</v>
      </c>
      <c r="B2504">
        <v>911.50300000000004</v>
      </c>
      <c r="C2504">
        <v>861.78499999999997</v>
      </c>
      <c r="D2504">
        <v>861.73500000000001</v>
      </c>
      <c r="E2504">
        <v>849.798</v>
      </c>
      <c r="F2504">
        <v>59.678800000000003</v>
      </c>
      <c r="G2504">
        <v>181.916</v>
      </c>
      <c r="H2504">
        <v>59.498600000000003</v>
      </c>
      <c r="I2504">
        <v>35.655099999999997</v>
      </c>
      <c r="J2504">
        <v>63.564700000000002</v>
      </c>
      <c r="K2504">
        <v>592.66899999999998</v>
      </c>
      <c r="L2504">
        <v>1.2318100000000001E-3</v>
      </c>
      <c r="M2504">
        <v>0.995116</v>
      </c>
      <c r="N2504">
        <v>2</v>
      </c>
      <c r="O2504" t="s">
        <v>43</v>
      </c>
    </row>
    <row r="2505" spans="1:15" x14ac:dyDescent="0.25">
      <c r="A2505" t="s">
        <v>197</v>
      </c>
      <c r="B2505">
        <v>914.54700000000003</v>
      </c>
      <c r="C2505">
        <v>863.53700000000003</v>
      </c>
      <c r="D2505">
        <v>863.49</v>
      </c>
      <c r="E2505">
        <v>851.59199999999998</v>
      </c>
      <c r="F2505">
        <v>59.987099999999998</v>
      </c>
      <c r="G2505">
        <v>181.31200000000001</v>
      </c>
      <c r="H2505">
        <v>59.536900000000003</v>
      </c>
      <c r="I2505">
        <v>35.390599999999999</v>
      </c>
      <c r="J2505">
        <v>63.145099999999999</v>
      </c>
      <c r="K2505">
        <v>594.78399999999999</v>
      </c>
      <c r="L2505">
        <v>1.2300499999999999E-3</v>
      </c>
      <c r="M2505">
        <v>0.995116</v>
      </c>
      <c r="N2505">
        <v>0</v>
      </c>
      <c r="O2505" t="s">
        <v>43</v>
      </c>
    </row>
    <row r="2506" spans="1:15" x14ac:dyDescent="0.25">
      <c r="A2506" t="s">
        <v>197</v>
      </c>
      <c r="B2506">
        <v>911.56899999999996</v>
      </c>
      <c r="C2506">
        <v>861.73699999999997</v>
      </c>
      <c r="D2506">
        <v>861.68799999999999</v>
      </c>
      <c r="E2506">
        <v>849.774</v>
      </c>
      <c r="F2506">
        <v>59.814599999999999</v>
      </c>
      <c r="G2506">
        <v>181.53</v>
      </c>
      <c r="H2506">
        <v>59.807400000000001</v>
      </c>
      <c r="I2506">
        <v>35.493299999999998</v>
      </c>
      <c r="J2506">
        <v>63.061900000000001</v>
      </c>
      <c r="K2506">
        <v>592.92399999999998</v>
      </c>
      <c r="L2506">
        <v>1.2365399999999999E-3</v>
      </c>
      <c r="M2506">
        <v>0.995116</v>
      </c>
      <c r="N2506">
        <v>0</v>
      </c>
      <c r="O2506" t="s">
        <v>43</v>
      </c>
    </row>
    <row r="2507" spans="1:15" x14ac:dyDescent="0.25">
      <c r="A2507" t="s">
        <v>197</v>
      </c>
      <c r="B2507">
        <v>920.40700000000004</v>
      </c>
      <c r="C2507">
        <v>867.96</v>
      </c>
      <c r="D2507">
        <v>867.91099999999994</v>
      </c>
      <c r="E2507">
        <v>855.96699999999998</v>
      </c>
      <c r="F2507">
        <v>59.620600000000003</v>
      </c>
      <c r="G2507">
        <v>185.738</v>
      </c>
      <c r="H2507">
        <v>59.743200000000002</v>
      </c>
      <c r="I2507">
        <v>35.772500000000001</v>
      </c>
      <c r="J2507">
        <v>67.077200000000005</v>
      </c>
      <c r="K2507">
        <v>595.13900000000001</v>
      </c>
      <c r="L2507">
        <v>1.23127E-3</v>
      </c>
      <c r="M2507">
        <v>0.995116</v>
      </c>
      <c r="N2507">
        <v>0</v>
      </c>
      <c r="O2507" t="s">
        <v>43</v>
      </c>
    </row>
    <row r="2508" spans="1:15" x14ac:dyDescent="0.25">
      <c r="A2508" t="s">
        <v>197</v>
      </c>
      <c r="B2508">
        <v>915.93</v>
      </c>
      <c r="C2508">
        <v>865.42100000000005</v>
      </c>
      <c r="D2508">
        <v>865.37300000000005</v>
      </c>
      <c r="E2508">
        <v>853.41600000000005</v>
      </c>
      <c r="F2508">
        <v>59.232700000000001</v>
      </c>
      <c r="G2508">
        <v>187.03899999999999</v>
      </c>
      <c r="H2508">
        <v>59.652700000000003</v>
      </c>
      <c r="I2508">
        <v>35.732399999999998</v>
      </c>
      <c r="J2508">
        <v>68.499200000000002</v>
      </c>
      <c r="K2508">
        <v>591.60699999999997</v>
      </c>
      <c r="L2508">
        <v>1.2308E-3</v>
      </c>
      <c r="M2508">
        <v>0.99511499999999997</v>
      </c>
      <c r="N2508">
        <v>1</v>
      </c>
      <c r="O2508" t="s">
        <v>43</v>
      </c>
    </row>
    <row r="2509" spans="1:15" x14ac:dyDescent="0.25">
      <c r="A2509" t="s">
        <v>197</v>
      </c>
      <c r="B2509">
        <v>916.61099999999999</v>
      </c>
      <c r="C2509">
        <v>865.17200000000003</v>
      </c>
      <c r="D2509">
        <v>865.12699999999995</v>
      </c>
      <c r="E2509">
        <v>853.18</v>
      </c>
      <c r="F2509">
        <v>59.162199999999999</v>
      </c>
      <c r="G2509">
        <v>185.49600000000001</v>
      </c>
      <c r="H2509">
        <v>59.582700000000003</v>
      </c>
      <c r="I2509">
        <v>35.010800000000003</v>
      </c>
      <c r="J2509">
        <v>67.88</v>
      </c>
      <c r="K2509">
        <v>593.11900000000003</v>
      </c>
      <c r="L2509">
        <v>1.2300499999999999E-3</v>
      </c>
      <c r="M2509">
        <v>0.995116</v>
      </c>
      <c r="N2509">
        <v>1</v>
      </c>
      <c r="O2509" t="s">
        <v>43</v>
      </c>
    </row>
    <row r="2510" spans="1:15" x14ac:dyDescent="0.25">
      <c r="A2510" t="s">
        <v>197</v>
      </c>
      <c r="B2510">
        <v>916.39</v>
      </c>
      <c r="C2510">
        <v>864.75699999999995</v>
      </c>
      <c r="D2510">
        <v>864.70699999999999</v>
      </c>
      <c r="E2510">
        <v>852.66600000000005</v>
      </c>
      <c r="F2510">
        <v>59.572000000000003</v>
      </c>
      <c r="G2510">
        <v>183.917</v>
      </c>
      <c r="H2510">
        <v>59.4221</v>
      </c>
      <c r="I2510">
        <v>36.706299999999999</v>
      </c>
      <c r="J2510">
        <v>64.652600000000007</v>
      </c>
      <c r="K2510">
        <v>593.69100000000003</v>
      </c>
      <c r="L2510">
        <v>1.2300600000000001E-3</v>
      </c>
      <c r="M2510">
        <v>0.995116</v>
      </c>
      <c r="N2510">
        <v>1</v>
      </c>
      <c r="O2510" t="s">
        <v>43</v>
      </c>
    </row>
    <row r="2511" spans="1:15" x14ac:dyDescent="0.25">
      <c r="A2511" t="s">
        <v>197</v>
      </c>
      <c r="B2511">
        <v>916.83699999999999</v>
      </c>
      <c r="C2511">
        <v>866.76199999999994</v>
      </c>
      <c r="D2511">
        <v>866.71</v>
      </c>
      <c r="E2511">
        <v>854.81899999999996</v>
      </c>
      <c r="F2511">
        <v>59.552999999999997</v>
      </c>
      <c r="G2511">
        <v>186.20400000000001</v>
      </c>
      <c r="H2511">
        <v>59.7087</v>
      </c>
      <c r="I2511">
        <v>35.627899999999997</v>
      </c>
      <c r="J2511">
        <v>67.676599999999993</v>
      </c>
      <c r="K2511">
        <v>593.47199999999998</v>
      </c>
      <c r="L2511">
        <v>1.2315799999999999E-3</v>
      </c>
      <c r="M2511">
        <v>0.995116</v>
      </c>
      <c r="N2511">
        <v>0</v>
      </c>
      <c r="O2511" t="s">
        <v>43</v>
      </c>
    </row>
    <row r="2512" spans="1:15" x14ac:dyDescent="0.25">
      <c r="A2512" t="s">
        <v>197</v>
      </c>
      <c r="B2512">
        <v>918.45299999999997</v>
      </c>
      <c r="C2512">
        <v>867.33399999999995</v>
      </c>
      <c r="D2512">
        <v>867.28200000000004</v>
      </c>
      <c r="E2512">
        <v>855.38800000000003</v>
      </c>
      <c r="F2512">
        <v>59.738700000000001</v>
      </c>
      <c r="G2512">
        <v>185.029</v>
      </c>
      <c r="H2512">
        <v>59.492899999999999</v>
      </c>
      <c r="I2512">
        <v>35.698599999999999</v>
      </c>
      <c r="J2512">
        <v>66.698400000000007</v>
      </c>
      <c r="K2512">
        <v>595.05899999999997</v>
      </c>
      <c r="L2512">
        <v>1.23014E-3</v>
      </c>
      <c r="M2512">
        <v>0.995116</v>
      </c>
      <c r="N2512">
        <v>1</v>
      </c>
      <c r="O2512" t="s">
        <v>43</v>
      </c>
    </row>
    <row r="2513" spans="1:25" x14ac:dyDescent="0.25">
      <c r="A2513" t="s">
        <v>197</v>
      </c>
      <c r="B2513">
        <v>908.38199999999995</v>
      </c>
      <c r="C2513">
        <v>856.84699999999998</v>
      </c>
      <c r="D2513">
        <v>856.80100000000004</v>
      </c>
      <c r="E2513">
        <v>844.80899999999997</v>
      </c>
      <c r="F2513">
        <v>59.447200000000002</v>
      </c>
      <c r="G2513">
        <v>179.483</v>
      </c>
      <c r="H2513">
        <v>60.081200000000003</v>
      </c>
      <c r="I2513">
        <v>35.2423</v>
      </c>
      <c r="J2513">
        <v>61.061500000000002</v>
      </c>
      <c r="K2513">
        <v>590.45100000000002</v>
      </c>
      <c r="L2513">
        <v>1.2304200000000001E-3</v>
      </c>
      <c r="M2513">
        <v>0.995116</v>
      </c>
      <c r="N2513">
        <v>0</v>
      </c>
      <c r="O2513" t="s">
        <v>43</v>
      </c>
    </row>
    <row r="2514" spans="1:25" x14ac:dyDescent="0.25">
      <c r="A2514" t="s">
        <v>197</v>
      </c>
      <c r="B2514">
        <v>909.22199999999998</v>
      </c>
      <c r="C2514">
        <v>858.59199999999998</v>
      </c>
      <c r="D2514">
        <v>858.54700000000003</v>
      </c>
      <c r="E2514">
        <v>846.64099999999996</v>
      </c>
      <c r="F2514">
        <v>59.140300000000003</v>
      </c>
      <c r="G2514">
        <v>181.79300000000001</v>
      </c>
      <c r="H2514">
        <v>59.689300000000003</v>
      </c>
      <c r="I2514">
        <v>35.150500000000001</v>
      </c>
      <c r="J2514">
        <v>63.754300000000001</v>
      </c>
      <c r="K2514">
        <v>590.32100000000003</v>
      </c>
      <c r="L2514">
        <v>1.2303399999999999E-3</v>
      </c>
      <c r="M2514">
        <v>0.995116</v>
      </c>
      <c r="N2514">
        <v>1</v>
      </c>
      <c r="O2514" t="s">
        <v>43</v>
      </c>
    </row>
    <row r="2515" spans="1:25" x14ac:dyDescent="0.25">
      <c r="A2515" t="s">
        <v>197</v>
      </c>
      <c r="B2515">
        <v>910.428</v>
      </c>
      <c r="C2515">
        <v>860.81399999999996</v>
      </c>
      <c r="D2515">
        <v>860.76599999999996</v>
      </c>
      <c r="E2515">
        <v>848.89300000000003</v>
      </c>
      <c r="F2515">
        <v>59.459600000000002</v>
      </c>
      <c r="G2515">
        <v>180.60900000000001</v>
      </c>
      <c r="H2515">
        <v>59.548499999999997</v>
      </c>
      <c r="I2515">
        <v>35.732999999999997</v>
      </c>
      <c r="J2515">
        <v>62.1143</v>
      </c>
      <c r="K2515">
        <v>593.31899999999996</v>
      </c>
      <c r="L2515">
        <v>1.23028E-3</v>
      </c>
      <c r="M2515">
        <v>0.995116</v>
      </c>
      <c r="N2515">
        <v>0</v>
      </c>
      <c r="O2515" t="s">
        <v>43</v>
      </c>
    </row>
    <row r="2516" spans="1:25" x14ac:dyDescent="0.25">
      <c r="A2516" t="s">
        <v>197</v>
      </c>
      <c r="B2516">
        <v>914.97500000000002</v>
      </c>
      <c r="C2516">
        <v>865.76800000000003</v>
      </c>
      <c r="D2516">
        <v>865.71799999999996</v>
      </c>
      <c r="E2516">
        <v>853.76199999999994</v>
      </c>
      <c r="F2516">
        <v>59.788800000000002</v>
      </c>
      <c r="G2516">
        <v>181.62799999999999</v>
      </c>
      <c r="H2516">
        <v>59.831899999999997</v>
      </c>
      <c r="I2516">
        <v>35.258899999999997</v>
      </c>
      <c r="J2516">
        <v>63.511000000000003</v>
      </c>
      <c r="K2516">
        <v>596.85900000000004</v>
      </c>
      <c r="L2516">
        <v>1.2300799999999999E-3</v>
      </c>
      <c r="M2516">
        <v>0.99511499999999997</v>
      </c>
      <c r="N2516">
        <v>2</v>
      </c>
      <c r="O2516" t="s">
        <v>43</v>
      </c>
    </row>
    <row r="2517" spans="1:25" x14ac:dyDescent="0.25">
      <c r="A2517" t="s">
        <v>197</v>
      </c>
      <c r="B2517">
        <v>915.40599999999995</v>
      </c>
      <c r="C2517">
        <v>865.93</v>
      </c>
      <c r="D2517">
        <v>865.88</v>
      </c>
      <c r="E2517">
        <v>854.06600000000003</v>
      </c>
      <c r="F2517">
        <v>59.948999999999998</v>
      </c>
      <c r="G2517">
        <v>183.21799999999999</v>
      </c>
      <c r="H2517">
        <v>59.571599999999997</v>
      </c>
      <c r="I2517">
        <v>36.505899999999997</v>
      </c>
      <c r="J2517">
        <v>63.882100000000001</v>
      </c>
      <c r="K2517">
        <v>595.29</v>
      </c>
      <c r="L2517">
        <v>1.23033E-3</v>
      </c>
      <c r="M2517">
        <v>0.995116</v>
      </c>
      <c r="N2517">
        <v>0</v>
      </c>
      <c r="O2517" t="s">
        <v>43</v>
      </c>
    </row>
    <row r="2518" spans="1:25" x14ac:dyDescent="0.25">
      <c r="A2518" t="s">
        <v>197</v>
      </c>
      <c r="B2518">
        <v>917.43399999999997</v>
      </c>
      <c r="C2518">
        <v>866.54399999999998</v>
      </c>
      <c r="D2518">
        <v>866.49599999999998</v>
      </c>
      <c r="E2518">
        <v>854.60599999999999</v>
      </c>
      <c r="F2518">
        <v>59.9238</v>
      </c>
      <c r="G2518">
        <v>180.98500000000001</v>
      </c>
      <c r="H2518">
        <v>59.648600000000002</v>
      </c>
      <c r="I2518">
        <v>35.323399999999999</v>
      </c>
      <c r="J2518">
        <v>62.977899999999998</v>
      </c>
      <c r="K2518">
        <v>598.23099999999999</v>
      </c>
      <c r="L2518">
        <v>1.2326500000000001E-3</v>
      </c>
      <c r="M2518">
        <v>0.99781500000000001</v>
      </c>
      <c r="N2518">
        <v>0</v>
      </c>
      <c r="O2518" t="s">
        <v>43</v>
      </c>
    </row>
    <row r="2519" spans="1:25" x14ac:dyDescent="0.25">
      <c r="A2519" t="s">
        <v>197</v>
      </c>
      <c r="B2519">
        <v>914.36900000000003</v>
      </c>
      <c r="C2519">
        <v>860.94500000000005</v>
      </c>
      <c r="D2519">
        <v>860.89599999999996</v>
      </c>
      <c r="E2519">
        <v>848.97299999999996</v>
      </c>
      <c r="F2519">
        <v>59.655000000000001</v>
      </c>
      <c r="G2519">
        <v>181.358</v>
      </c>
      <c r="H2519">
        <v>59.380800000000001</v>
      </c>
      <c r="I2519">
        <v>35.947800000000001</v>
      </c>
      <c r="J2519">
        <v>62.7303</v>
      </c>
      <c r="K2519">
        <v>592.32600000000002</v>
      </c>
      <c r="L2519">
        <v>1.23306E-3</v>
      </c>
      <c r="M2519">
        <v>0.995116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197</v>
      </c>
      <c r="B2520">
        <v>914.91600000000005</v>
      </c>
      <c r="C2520">
        <v>865.86699999999996</v>
      </c>
      <c r="D2520">
        <v>865.81200000000001</v>
      </c>
      <c r="E2520">
        <v>853.87300000000005</v>
      </c>
      <c r="F2520">
        <v>59.544699999999999</v>
      </c>
      <c r="G2520">
        <v>186.071</v>
      </c>
      <c r="H2520">
        <v>59.277999999999999</v>
      </c>
      <c r="I2520">
        <v>35.5642</v>
      </c>
      <c r="J2520">
        <v>68.020799999999994</v>
      </c>
      <c r="K2520">
        <v>592.67899999999997</v>
      </c>
      <c r="L2520">
        <v>1.23083E-3</v>
      </c>
      <c r="M2520">
        <v>0.995116</v>
      </c>
      <c r="N2520">
        <v>0</v>
      </c>
      <c r="O2520" t="s">
        <v>43</v>
      </c>
      <c r="R2520">
        <f>AVERAGE(B2471:B2520)</f>
        <v>915.81232</v>
      </c>
      <c r="S2520">
        <f>AVERAGE(C2471:C2520)</f>
        <v>864.94587999999999</v>
      </c>
      <c r="U2520">
        <f>_xlfn.VAR.P(B2471:B2520)</f>
        <v>22.932876097599983</v>
      </c>
      <c r="V2520">
        <f>_xlfn.VAR.P(C2471:C2520)</f>
        <v>22.752452545600001</v>
      </c>
      <c r="X2520">
        <f>1.96*SQRT(U2520)/50</f>
        <v>0.18772206776672806</v>
      </c>
      <c r="Y2520">
        <f>1.96*SQRT(V2520)/50</f>
        <v>0.18698216139426452</v>
      </c>
    </row>
    <row r="2521" spans="1:25" x14ac:dyDescent="0.25">
      <c r="A2521" t="s">
        <v>198</v>
      </c>
      <c r="B2521">
        <v>45889.150900000001</v>
      </c>
      <c r="C2521" t="s">
        <v>37</v>
      </c>
    </row>
    <row r="2522" spans="1:25" x14ac:dyDescent="0.25">
      <c r="A2522" t="s">
        <v>199</v>
      </c>
      <c r="B2522">
        <v>621.89499999999998</v>
      </c>
      <c r="C2522">
        <v>620.428</v>
      </c>
      <c r="D2522">
        <v>569.58900000000006</v>
      </c>
      <c r="E2522">
        <v>557.49800000000005</v>
      </c>
      <c r="F2522">
        <v>62.337000000000003</v>
      </c>
      <c r="G2522">
        <v>1.23007E-3</v>
      </c>
      <c r="H2522">
        <v>0.99721899999999997</v>
      </c>
      <c r="I2522">
        <v>0</v>
      </c>
    </row>
    <row r="2523" spans="1:25" x14ac:dyDescent="0.25">
      <c r="A2523" t="s">
        <v>199</v>
      </c>
      <c r="B2523">
        <v>627.23900000000003</v>
      </c>
      <c r="C2523">
        <v>625.46699999999998</v>
      </c>
      <c r="D2523">
        <v>574.91800000000001</v>
      </c>
      <c r="E2523">
        <v>562.94600000000003</v>
      </c>
      <c r="F2523">
        <v>64.532899999999998</v>
      </c>
      <c r="G2523">
        <v>1.2302700000000001E-3</v>
      </c>
      <c r="H2523">
        <v>0.995116</v>
      </c>
      <c r="I2523">
        <v>0</v>
      </c>
    </row>
    <row r="2524" spans="1:25" x14ac:dyDescent="0.25">
      <c r="A2524" t="s">
        <v>199</v>
      </c>
      <c r="B2524">
        <v>610.79100000000005</v>
      </c>
      <c r="C2524">
        <v>608.04600000000005</v>
      </c>
      <c r="D2524">
        <v>558.28800000000001</v>
      </c>
      <c r="E2524">
        <v>545.92100000000005</v>
      </c>
      <c r="F2524">
        <v>62.467799999999997</v>
      </c>
      <c r="G2524">
        <v>1.2300900000000001E-3</v>
      </c>
      <c r="H2524">
        <v>0.995116</v>
      </c>
      <c r="I2524">
        <v>0</v>
      </c>
    </row>
    <row r="2525" spans="1:25" x14ac:dyDescent="0.25">
      <c r="A2525" t="s">
        <v>199</v>
      </c>
      <c r="B2525">
        <v>602.07299999999998</v>
      </c>
      <c r="C2525">
        <v>599.95399999999995</v>
      </c>
      <c r="D2525">
        <v>550.59400000000005</v>
      </c>
      <c r="E2525">
        <v>538.65700000000004</v>
      </c>
      <c r="F2525">
        <v>62.798299999999998</v>
      </c>
      <c r="G2525">
        <v>1.2305E-3</v>
      </c>
      <c r="H2525">
        <v>0.995116</v>
      </c>
      <c r="I2525">
        <v>0</v>
      </c>
    </row>
    <row r="2526" spans="1:25" x14ac:dyDescent="0.25">
      <c r="A2526" t="s">
        <v>199</v>
      </c>
      <c r="B2526">
        <v>608.43399999999997</v>
      </c>
      <c r="C2526">
        <v>606.37</v>
      </c>
      <c r="D2526">
        <v>555.55999999999995</v>
      </c>
      <c r="E2526">
        <v>543.32399999999996</v>
      </c>
      <c r="F2526">
        <v>62.9741</v>
      </c>
      <c r="G2526">
        <v>1.2362600000000001E-3</v>
      </c>
      <c r="H2526">
        <v>0.995116</v>
      </c>
      <c r="I2526">
        <v>1</v>
      </c>
    </row>
    <row r="2527" spans="1:25" x14ac:dyDescent="0.25">
      <c r="A2527" t="s">
        <v>199</v>
      </c>
      <c r="B2527">
        <v>606.92700000000002</v>
      </c>
      <c r="C2527">
        <v>605.18700000000001</v>
      </c>
      <c r="D2527">
        <v>555.28300000000002</v>
      </c>
      <c r="E2527">
        <v>542.99400000000003</v>
      </c>
      <c r="F2527">
        <v>63.240200000000002</v>
      </c>
      <c r="G2527">
        <v>1.2300499999999999E-3</v>
      </c>
      <c r="H2527">
        <v>0.99511499999999997</v>
      </c>
      <c r="I2527">
        <v>0</v>
      </c>
    </row>
    <row r="2528" spans="1:25" x14ac:dyDescent="0.25">
      <c r="A2528" t="s">
        <v>199</v>
      </c>
      <c r="B2528">
        <v>606.41800000000001</v>
      </c>
      <c r="C2528">
        <v>604.41499999999996</v>
      </c>
      <c r="D2528">
        <v>555.21600000000001</v>
      </c>
      <c r="E2528">
        <v>542.95399999999995</v>
      </c>
      <c r="F2528">
        <v>63.121899999999997</v>
      </c>
      <c r="G2528">
        <v>1.2306299999999999E-3</v>
      </c>
      <c r="H2528">
        <v>0.995116</v>
      </c>
      <c r="I2528">
        <v>0</v>
      </c>
    </row>
    <row r="2529" spans="1:9" x14ac:dyDescent="0.25">
      <c r="A2529" t="s">
        <v>199</v>
      </c>
      <c r="B2529">
        <v>606.452</v>
      </c>
      <c r="C2529">
        <v>604.62599999999998</v>
      </c>
      <c r="D2529">
        <v>554.35400000000004</v>
      </c>
      <c r="E2529">
        <v>542.28099999999995</v>
      </c>
      <c r="F2529">
        <v>62.431600000000003</v>
      </c>
      <c r="G2529">
        <v>1.26526E-3</v>
      </c>
      <c r="H2529">
        <v>0.995116</v>
      </c>
      <c r="I2529">
        <v>0</v>
      </c>
    </row>
    <row r="2530" spans="1:9" x14ac:dyDescent="0.25">
      <c r="A2530" t="s">
        <v>199</v>
      </c>
      <c r="B2530">
        <v>604.16700000000003</v>
      </c>
      <c r="C2530">
        <v>602.39400000000001</v>
      </c>
      <c r="D2530">
        <v>553.346</v>
      </c>
      <c r="E2530">
        <v>541.33500000000004</v>
      </c>
      <c r="F2530">
        <v>62.6374</v>
      </c>
      <c r="G2530">
        <v>1.2301300000000001E-3</v>
      </c>
      <c r="H2530">
        <v>0.995116</v>
      </c>
      <c r="I2530">
        <v>0</v>
      </c>
    </row>
    <row r="2531" spans="1:9" x14ac:dyDescent="0.25">
      <c r="A2531" t="s">
        <v>199</v>
      </c>
      <c r="B2531">
        <v>604.15300000000002</v>
      </c>
      <c r="C2531">
        <v>602.35199999999998</v>
      </c>
      <c r="D2531">
        <v>552.43399999999997</v>
      </c>
      <c r="E2531">
        <v>540.52099999999996</v>
      </c>
      <c r="F2531">
        <v>62.558999999999997</v>
      </c>
      <c r="G2531">
        <v>1.23657E-3</v>
      </c>
      <c r="H2531">
        <v>0.99695500000000004</v>
      </c>
      <c r="I2531">
        <v>0</v>
      </c>
    </row>
    <row r="2532" spans="1:9" x14ac:dyDescent="0.25">
      <c r="A2532" t="s">
        <v>199</v>
      </c>
      <c r="B2532">
        <v>605.26199999999994</v>
      </c>
      <c r="C2532">
        <v>603.41899999999998</v>
      </c>
      <c r="D2532">
        <v>553.35799999999995</v>
      </c>
      <c r="E2532">
        <v>541.52499999999998</v>
      </c>
      <c r="F2532">
        <v>63.0687</v>
      </c>
      <c r="G2532">
        <v>1.23017E-3</v>
      </c>
      <c r="H2532">
        <v>0.995116</v>
      </c>
      <c r="I2532">
        <v>1</v>
      </c>
    </row>
    <row r="2533" spans="1:9" x14ac:dyDescent="0.25">
      <c r="A2533" t="s">
        <v>199</v>
      </c>
      <c r="B2533">
        <v>604.33000000000004</v>
      </c>
      <c r="C2533">
        <v>601.37300000000005</v>
      </c>
      <c r="D2533">
        <v>551.55700000000002</v>
      </c>
      <c r="E2533">
        <v>539.726</v>
      </c>
      <c r="F2533">
        <v>62.861499999999999</v>
      </c>
      <c r="G2533">
        <v>1.23051E-3</v>
      </c>
      <c r="H2533">
        <v>0.995116</v>
      </c>
      <c r="I2533">
        <v>0</v>
      </c>
    </row>
    <row r="2534" spans="1:9" x14ac:dyDescent="0.25">
      <c r="A2534" t="s">
        <v>199</v>
      </c>
      <c r="B2534">
        <v>603.952</v>
      </c>
      <c r="C2534">
        <v>601.81500000000005</v>
      </c>
      <c r="D2534">
        <v>552.79600000000005</v>
      </c>
      <c r="E2534">
        <v>540.72199999999998</v>
      </c>
      <c r="F2534">
        <v>62.948700000000002</v>
      </c>
      <c r="G2534">
        <v>1.23017E-3</v>
      </c>
      <c r="H2534">
        <v>0.995116</v>
      </c>
      <c r="I2534">
        <v>0</v>
      </c>
    </row>
    <row r="2535" spans="1:9" x14ac:dyDescent="0.25">
      <c r="A2535" t="s">
        <v>199</v>
      </c>
      <c r="B2535">
        <v>604.851</v>
      </c>
      <c r="C2535">
        <v>602.89599999999996</v>
      </c>
      <c r="D2535">
        <v>553.41200000000003</v>
      </c>
      <c r="E2535">
        <v>541.21900000000005</v>
      </c>
      <c r="F2535">
        <v>62.317</v>
      </c>
      <c r="G2535">
        <v>1.2335200000000001E-3</v>
      </c>
      <c r="H2535">
        <v>0.995116</v>
      </c>
      <c r="I2535">
        <v>0</v>
      </c>
    </row>
    <row r="2536" spans="1:9" x14ac:dyDescent="0.25">
      <c r="A2536" t="s">
        <v>199</v>
      </c>
      <c r="B2536">
        <v>604.99</v>
      </c>
      <c r="C2536">
        <v>602.67600000000004</v>
      </c>
      <c r="D2536">
        <v>553.29600000000005</v>
      </c>
      <c r="E2536">
        <v>541.27300000000002</v>
      </c>
      <c r="F2536">
        <v>62.552100000000003</v>
      </c>
      <c r="G2536">
        <v>1.2312200000000001E-3</v>
      </c>
      <c r="H2536">
        <v>0.995116</v>
      </c>
      <c r="I2536">
        <v>0</v>
      </c>
    </row>
    <row r="2537" spans="1:9" x14ac:dyDescent="0.25">
      <c r="A2537" t="s">
        <v>199</v>
      </c>
      <c r="B2537">
        <v>605.19500000000005</v>
      </c>
      <c r="C2537">
        <v>603.34400000000005</v>
      </c>
      <c r="D2537">
        <v>554.26300000000003</v>
      </c>
      <c r="E2537">
        <v>541.88599999999997</v>
      </c>
      <c r="F2537">
        <v>62.916699999999999</v>
      </c>
      <c r="G2537">
        <v>1.2300499999999999E-3</v>
      </c>
      <c r="H2537">
        <v>0.995116</v>
      </c>
      <c r="I2537">
        <v>1</v>
      </c>
    </row>
    <row r="2538" spans="1:9" x14ac:dyDescent="0.25">
      <c r="A2538" t="s">
        <v>199</v>
      </c>
      <c r="B2538">
        <v>606.65499999999997</v>
      </c>
      <c r="C2538">
        <v>604.39099999999996</v>
      </c>
      <c r="D2538">
        <v>554.63300000000004</v>
      </c>
      <c r="E2538">
        <v>542.72500000000002</v>
      </c>
      <c r="F2538">
        <v>62.466200000000001</v>
      </c>
      <c r="G2538">
        <v>1.23182E-3</v>
      </c>
      <c r="H2538">
        <v>0.995116</v>
      </c>
      <c r="I2538">
        <v>0</v>
      </c>
    </row>
    <row r="2539" spans="1:9" x14ac:dyDescent="0.25">
      <c r="A2539" t="s">
        <v>199</v>
      </c>
      <c r="B2539">
        <v>605.69899999999996</v>
      </c>
      <c r="C2539">
        <v>603.88099999999997</v>
      </c>
      <c r="D2539">
        <v>554.09299999999996</v>
      </c>
      <c r="E2539">
        <v>542.18499999999995</v>
      </c>
      <c r="F2539">
        <v>62.657200000000003</v>
      </c>
      <c r="G2539">
        <v>1.2300600000000001E-3</v>
      </c>
      <c r="H2539">
        <v>0.995116</v>
      </c>
      <c r="I2539">
        <v>2</v>
      </c>
    </row>
    <row r="2540" spans="1:9" x14ac:dyDescent="0.25">
      <c r="A2540" t="s">
        <v>199</v>
      </c>
      <c r="B2540">
        <v>606.41</v>
      </c>
      <c r="C2540">
        <v>604.36199999999997</v>
      </c>
      <c r="D2540">
        <v>554.798</v>
      </c>
      <c r="E2540">
        <v>542.60599999999999</v>
      </c>
      <c r="F2540">
        <v>62.973199999999999</v>
      </c>
      <c r="G2540">
        <v>1.23007E-3</v>
      </c>
      <c r="H2540">
        <v>0.995116</v>
      </c>
      <c r="I2540">
        <v>1</v>
      </c>
    </row>
    <row r="2541" spans="1:9" x14ac:dyDescent="0.25">
      <c r="A2541" t="s">
        <v>199</v>
      </c>
      <c r="B2541">
        <v>607.74099999999999</v>
      </c>
      <c r="C2541">
        <v>605.45299999999997</v>
      </c>
      <c r="D2541">
        <v>555.10900000000004</v>
      </c>
      <c r="E2541">
        <v>543.17600000000004</v>
      </c>
      <c r="F2541">
        <v>62.971200000000003</v>
      </c>
      <c r="G2541">
        <v>1.2304499999999999E-3</v>
      </c>
      <c r="H2541">
        <v>0.99635600000000002</v>
      </c>
      <c r="I2541">
        <v>1</v>
      </c>
    </row>
    <row r="2542" spans="1:9" x14ac:dyDescent="0.25">
      <c r="A2542" t="s">
        <v>199</v>
      </c>
      <c r="B2542">
        <v>602.96100000000001</v>
      </c>
      <c r="C2542">
        <v>600.69899999999996</v>
      </c>
      <c r="D2542">
        <v>550.947</v>
      </c>
      <c r="E2542">
        <v>538.67499999999995</v>
      </c>
      <c r="F2542">
        <v>62.596600000000002</v>
      </c>
      <c r="G2542">
        <v>1.23018E-3</v>
      </c>
      <c r="H2542">
        <v>0.99511499999999997</v>
      </c>
      <c r="I2542">
        <v>0</v>
      </c>
    </row>
    <row r="2543" spans="1:9" x14ac:dyDescent="0.25">
      <c r="A2543" t="s">
        <v>199</v>
      </c>
      <c r="B2543">
        <v>604.80200000000002</v>
      </c>
      <c r="C2543">
        <v>602.803</v>
      </c>
      <c r="D2543">
        <v>553.04399999999998</v>
      </c>
      <c r="E2543">
        <v>541.01599999999996</v>
      </c>
      <c r="F2543">
        <v>62.354799999999997</v>
      </c>
      <c r="G2543">
        <v>1.2300600000000001E-3</v>
      </c>
      <c r="H2543">
        <v>0.995116</v>
      </c>
      <c r="I2543">
        <v>1</v>
      </c>
    </row>
    <row r="2544" spans="1:9" x14ac:dyDescent="0.25">
      <c r="A2544" t="s">
        <v>199</v>
      </c>
      <c r="B2544">
        <v>603.05200000000002</v>
      </c>
      <c r="C2544">
        <v>600.928</v>
      </c>
      <c r="D2544">
        <v>552.03700000000003</v>
      </c>
      <c r="E2544">
        <v>540.26800000000003</v>
      </c>
      <c r="F2544">
        <v>62.605200000000004</v>
      </c>
      <c r="G2544">
        <v>1.2300499999999999E-3</v>
      </c>
      <c r="H2544">
        <v>0.995116</v>
      </c>
      <c r="I2544">
        <v>0</v>
      </c>
    </row>
    <row r="2545" spans="1:9" x14ac:dyDescent="0.25">
      <c r="A2545" t="s">
        <v>199</v>
      </c>
      <c r="B2545">
        <v>608.25099999999998</v>
      </c>
      <c r="C2545">
        <v>605.78300000000002</v>
      </c>
      <c r="D2545">
        <v>555.28399999999999</v>
      </c>
      <c r="E2545">
        <v>543.34699999999998</v>
      </c>
      <c r="F2545">
        <v>62.764000000000003</v>
      </c>
      <c r="G2545">
        <v>1.2300499999999999E-3</v>
      </c>
      <c r="H2545">
        <v>0.995116</v>
      </c>
      <c r="I2545">
        <v>1</v>
      </c>
    </row>
    <row r="2546" spans="1:9" x14ac:dyDescent="0.25">
      <c r="A2546" t="s">
        <v>199</v>
      </c>
      <c r="B2546">
        <v>604.91300000000001</v>
      </c>
      <c r="C2546">
        <v>602.92499999999995</v>
      </c>
      <c r="D2546">
        <v>553.745</v>
      </c>
      <c r="E2546">
        <v>541.57000000000005</v>
      </c>
      <c r="F2546">
        <v>62.822299999999998</v>
      </c>
      <c r="G2546">
        <v>1.23083E-3</v>
      </c>
      <c r="H2546">
        <v>0.995116</v>
      </c>
      <c r="I2546">
        <v>1</v>
      </c>
    </row>
    <row r="2547" spans="1:9" x14ac:dyDescent="0.25">
      <c r="A2547" t="s">
        <v>199</v>
      </c>
      <c r="B2547">
        <v>606</v>
      </c>
      <c r="C2547">
        <v>604.17100000000005</v>
      </c>
      <c r="D2547">
        <v>554.16099999999994</v>
      </c>
      <c r="E2547">
        <v>542.21299999999997</v>
      </c>
      <c r="F2547">
        <v>62.391399999999997</v>
      </c>
      <c r="G2547">
        <v>1.2300799999999999E-3</v>
      </c>
      <c r="H2547">
        <v>0.99511499999999997</v>
      </c>
      <c r="I2547">
        <v>0</v>
      </c>
    </row>
    <row r="2548" spans="1:9" x14ac:dyDescent="0.25">
      <c r="A2548" t="s">
        <v>199</v>
      </c>
      <c r="B2548">
        <v>606.86699999999996</v>
      </c>
      <c r="C2548">
        <v>605.101</v>
      </c>
      <c r="D2548">
        <v>555.41099999999994</v>
      </c>
      <c r="E2548">
        <v>543.45000000000005</v>
      </c>
      <c r="F2548">
        <v>62.957799999999999</v>
      </c>
      <c r="G2548">
        <v>1.23088E-3</v>
      </c>
      <c r="H2548">
        <v>0.995116</v>
      </c>
      <c r="I2548">
        <v>3</v>
      </c>
    </row>
    <row r="2549" spans="1:9" x14ac:dyDescent="0.25">
      <c r="A2549" t="s">
        <v>199</v>
      </c>
      <c r="B2549">
        <v>604.29499999999996</v>
      </c>
      <c r="C2549">
        <v>602.28899999999999</v>
      </c>
      <c r="D2549">
        <v>553.36599999999999</v>
      </c>
      <c r="E2549">
        <v>541.43299999999999</v>
      </c>
      <c r="F2549">
        <v>62.534399999999998</v>
      </c>
      <c r="G2549">
        <v>1.2303699999999999E-3</v>
      </c>
      <c r="H2549">
        <v>0.995116</v>
      </c>
      <c r="I2549">
        <v>0</v>
      </c>
    </row>
    <row r="2550" spans="1:9" x14ac:dyDescent="0.25">
      <c r="A2550" t="s">
        <v>199</v>
      </c>
      <c r="B2550">
        <v>602.86500000000001</v>
      </c>
      <c r="C2550">
        <v>600.76700000000005</v>
      </c>
      <c r="D2550">
        <v>551.78200000000004</v>
      </c>
      <c r="E2550">
        <v>539.75900000000001</v>
      </c>
      <c r="F2550">
        <v>62.536999999999999</v>
      </c>
      <c r="G2550">
        <v>1.23594E-3</v>
      </c>
      <c r="H2550">
        <v>0.995116</v>
      </c>
      <c r="I2550">
        <v>0</v>
      </c>
    </row>
    <row r="2551" spans="1:9" x14ac:dyDescent="0.25">
      <c r="A2551" t="s">
        <v>199</v>
      </c>
      <c r="B2551">
        <v>605.70100000000002</v>
      </c>
      <c r="C2551">
        <v>603.74199999999996</v>
      </c>
      <c r="D2551">
        <v>553.40300000000002</v>
      </c>
      <c r="E2551">
        <v>541.221</v>
      </c>
      <c r="F2551">
        <v>63.387700000000002</v>
      </c>
      <c r="G2551">
        <v>1.2336000000000001E-3</v>
      </c>
      <c r="H2551">
        <v>0.995116</v>
      </c>
      <c r="I2551">
        <v>0</v>
      </c>
    </row>
    <row r="2552" spans="1:9" x14ac:dyDescent="0.25">
      <c r="A2552" t="s">
        <v>199</v>
      </c>
      <c r="B2552">
        <v>606.38599999999997</v>
      </c>
      <c r="C2552">
        <v>604.32600000000002</v>
      </c>
      <c r="D2552">
        <v>554.9</v>
      </c>
      <c r="E2552">
        <v>542.93399999999997</v>
      </c>
      <c r="F2552">
        <v>63.406500000000001</v>
      </c>
      <c r="G2552">
        <v>1.23153E-3</v>
      </c>
      <c r="H2552">
        <v>0.995116</v>
      </c>
      <c r="I2552">
        <v>0</v>
      </c>
    </row>
    <row r="2553" spans="1:9" x14ac:dyDescent="0.25">
      <c r="A2553" t="s">
        <v>199</v>
      </c>
      <c r="B2553">
        <v>606.79600000000005</v>
      </c>
      <c r="C2553">
        <v>604.93499999999995</v>
      </c>
      <c r="D2553">
        <v>555.88400000000001</v>
      </c>
      <c r="E2553">
        <v>543.70799999999997</v>
      </c>
      <c r="F2553">
        <v>62.910400000000003</v>
      </c>
      <c r="G2553">
        <v>1.2301199999999999E-3</v>
      </c>
      <c r="H2553">
        <v>0.995116</v>
      </c>
      <c r="I2553">
        <v>0</v>
      </c>
    </row>
    <row r="2554" spans="1:9" x14ac:dyDescent="0.25">
      <c r="A2554" t="s">
        <v>199</v>
      </c>
      <c r="B2554">
        <v>603.07100000000003</v>
      </c>
      <c r="C2554">
        <v>601.173</v>
      </c>
      <c r="D2554">
        <v>551.90899999999999</v>
      </c>
      <c r="E2554">
        <v>539.78700000000003</v>
      </c>
      <c r="F2554">
        <v>62.4223</v>
      </c>
      <c r="G2554">
        <v>1.2300499999999999E-3</v>
      </c>
      <c r="H2554">
        <v>0.995116</v>
      </c>
      <c r="I2554">
        <v>0</v>
      </c>
    </row>
    <row r="2555" spans="1:9" x14ac:dyDescent="0.25">
      <c r="A2555" t="s">
        <v>199</v>
      </c>
      <c r="B2555">
        <v>603.25400000000002</v>
      </c>
      <c r="C2555">
        <v>601.19200000000001</v>
      </c>
      <c r="D2555">
        <v>552.09299999999996</v>
      </c>
      <c r="E2555">
        <v>540.029</v>
      </c>
      <c r="F2555">
        <v>62.289000000000001</v>
      </c>
      <c r="G2555">
        <v>1.2301199999999999E-3</v>
      </c>
      <c r="H2555">
        <v>0.995116</v>
      </c>
      <c r="I2555">
        <v>0</v>
      </c>
    </row>
    <row r="2556" spans="1:9" x14ac:dyDescent="0.25">
      <c r="A2556" t="s">
        <v>199</v>
      </c>
      <c r="B2556">
        <v>606.22199999999998</v>
      </c>
      <c r="C2556">
        <v>604.36199999999997</v>
      </c>
      <c r="D2556">
        <v>553.923</v>
      </c>
      <c r="E2556">
        <v>541.87099999999998</v>
      </c>
      <c r="F2556">
        <v>62.6813</v>
      </c>
      <c r="G2556">
        <v>1.2330799999999999E-3</v>
      </c>
      <c r="H2556">
        <v>0.995116</v>
      </c>
      <c r="I2556">
        <v>1</v>
      </c>
    </row>
    <row r="2557" spans="1:9" x14ac:dyDescent="0.25">
      <c r="A2557" t="s">
        <v>199</v>
      </c>
      <c r="B2557">
        <v>604.31100000000004</v>
      </c>
      <c r="C2557">
        <v>602.48400000000004</v>
      </c>
      <c r="D2557">
        <v>553</v>
      </c>
      <c r="E2557">
        <v>541.00400000000002</v>
      </c>
      <c r="F2557">
        <v>62.7502</v>
      </c>
      <c r="G2557">
        <v>1.23329E-3</v>
      </c>
      <c r="H2557">
        <v>0.995116</v>
      </c>
      <c r="I2557">
        <v>0</v>
      </c>
    </row>
    <row r="2558" spans="1:9" x14ac:dyDescent="0.25">
      <c r="A2558" t="s">
        <v>199</v>
      </c>
      <c r="B2558">
        <v>608.03499999999997</v>
      </c>
      <c r="C2558">
        <v>606.19299999999998</v>
      </c>
      <c r="D2558">
        <v>557.07100000000003</v>
      </c>
      <c r="E2558">
        <v>544.96400000000006</v>
      </c>
      <c r="F2558">
        <v>62.6295</v>
      </c>
      <c r="G2558">
        <v>1.23117E-3</v>
      </c>
      <c r="H2558">
        <v>0.995116</v>
      </c>
      <c r="I2558">
        <v>0</v>
      </c>
    </row>
    <row r="2559" spans="1:9" x14ac:dyDescent="0.25">
      <c r="A2559" t="s">
        <v>199</v>
      </c>
      <c r="B2559">
        <v>603.36</v>
      </c>
      <c r="C2559">
        <v>601.52099999999996</v>
      </c>
      <c r="D2559">
        <v>552.66</v>
      </c>
      <c r="E2559">
        <v>540.63599999999997</v>
      </c>
      <c r="F2559">
        <v>62.7164</v>
      </c>
      <c r="G2559">
        <v>1.2301199999999999E-3</v>
      </c>
      <c r="H2559">
        <v>0.995116</v>
      </c>
      <c r="I2559">
        <v>0</v>
      </c>
    </row>
    <row r="2560" spans="1:9" x14ac:dyDescent="0.25">
      <c r="A2560" t="s">
        <v>199</v>
      </c>
      <c r="B2560">
        <v>605.64499999999998</v>
      </c>
      <c r="C2560">
        <v>603.54399999999998</v>
      </c>
      <c r="D2560">
        <v>554.11199999999997</v>
      </c>
      <c r="E2560">
        <v>542.08699999999999</v>
      </c>
      <c r="F2560">
        <v>62.834600000000002</v>
      </c>
      <c r="G2560">
        <v>1.23437E-3</v>
      </c>
      <c r="H2560">
        <v>0.995116</v>
      </c>
      <c r="I2560">
        <v>0</v>
      </c>
    </row>
    <row r="2561" spans="1:25" x14ac:dyDescent="0.25">
      <c r="A2561" t="s">
        <v>199</v>
      </c>
      <c r="B2561">
        <v>604.96100000000001</v>
      </c>
      <c r="C2561">
        <v>602.92200000000003</v>
      </c>
      <c r="D2561">
        <v>553.69200000000001</v>
      </c>
      <c r="E2561">
        <v>541.33399999999995</v>
      </c>
      <c r="F2561">
        <v>62.630800000000001</v>
      </c>
      <c r="G2561">
        <v>1.23153E-3</v>
      </c>
      <c r="H2561">
        <v>0.995116</v>
      </c>
      <c r="I2561">
        <v>0</v>
      </c>
    </row>
    <row r="2562" spans="1:25" x14ac:dyDescent="0.25">
      <c r="A2562" t="s">
        <v>199</v>
      </c>
      <c r="B2562">
        <v>603.92499999999995</v>
      </c>
      <c r="C2562">
        <v>602.09199999999998</v>
      </c>
      <c r="D2562">
        <v>552.15300000000002</v>
      </c>
      <c r="E2562">
        <v>540.423</v>
      </c>
      <c r="F2562">
        <v>62.509700000000002</v>
      </c>
      <c r="G2562">
        <v>1.23017E-3</v>
      </c>
      <c r="H2562">
        <v>0.995116</v>
      </c>
      <c r="I2562">
        <v>0</v>
      </c>
    </row>
    <row r="2563" spans="1:25" x14ac:dyDescent="0.25">
      <c r="A2563" t="s">
        <v>199</v>
      </c>
      <c r="B2563">
        <v>604.72500000000002</v>
      </c>
      <c r="C2563">
        <v>602.81299999999999</v>
      </c>
      <c r="D2563">
        <v>553.78399999999999</v>
      </c>
      <c r="E2563">
        <v>541.78499999999997</v>
      </c>
      <c r="F2563">
        <v>62.620399999999997</v>
      </c>
      <c r="G2563">
        <v>1.2307500000000001E-3</v>
      </c>
      <c r="H2563">
        <v>0.995116</v>
      </c>
      <c r="I2563">
        <v>0</v>
      </c>
    </row>
    <row r="2564" spans="1:25" x14ac:dyDescent="0.25">
      <c r="A2564" t="s">
        <v>199</v>
      </c>
      <c r="B2564">
        <v>606.23599999999999</v>
      </c>
      <c r="C2564">
        <v>604.43399999999997</v>
      </c>
      <c r="D2564">
        <v>554.65499999999997</v>
      </c>
      <c r="E2564">
        <v>542.673</v>
      </c>
      <c r="F2564">
        <v>63.1158</v>
      </c>
      <c r="G2564">
        <v>1.23044E-3</v>
      </c>
      <c r="H2564">
        <v>0.995116</v>
      </c>
      <c r="I2564">
        <v>0</v>
      </c>
    </row>
    <row r="2565" spans="1:25" x14ac:dyDescent="0.25">
      <c r="A2565" t="s">
        <v>199</v>
      </c>
      <c r="B2565">
        <v>604.77300000000002</v>
      </c>
      <c r="C2565">
        <v>602.30399999999997</v>
      </c>
      <c r="D2565">
        <v>553.16600000000005</v>
      </c>
      <c r="E2565">
        <v>541.35599999999999</v>
      </c>
      <c r="F2565">
        <v>62.8401</v>
      </c>
      <c r="G2565">
        <v>1.2300799999999999E-3</v>
      </c>
      <c r="H2565">
        <v>0.995116</v>
      </c>
      <c r="I2565">
        <v>0</v>
      </c>
    </row>
    <row r="2566" spans="1:25" x14ac:dyDescent="0.25">
      <c r="A2566" t="s">
        <v>199</v>
      </c>
      <c r="B2566">
        <v>606.72400000000005</v>
      </c>
      <c r="C2566">
        <v>604.85599999999999</v>
      </c>
      <c r="D2566">
        <v>555.32299999999998</v>
      </c>
      <c r="E2566">
        <v>543.26900000000001</v>
      </c>
      <c r="F2566">
        <v>63.160499999999999</v>
      </c>
      <c r="G2566">
        <v>1.2302299999999999E-3</v>
      </c>
      <c r="H2566">
        <v>0.995116</v>
      </c>
      <c r="I2566">
        <v>2</v>
      </c>
    </row>
    <row r="2567" spans="1:25" x14ac:dyDescent="0.25">
      <c r="A2567" t="s">
        <v>199</v>
      </c>
      <c r="B2567">
        <v>606.17899999999997</v>
      </c>
      <c r="C2567">
        <v>604.33900000000006</v>
      </c>
      <c r="D2567">
        <v>554.52300000000002</v>
      </c>
      <c r="E2567">
        <v>542.47799999999995</v>
      </c>
      <c r="F2567">
        <v>62.877000000000002</v>
      </c>
      <c r="G2567">
        <v>1.2324300000000001E-3</v>
      </c>
      <c r="H2567">
        <v>0.995116</v>
      </c>
      <c r="I2567">
        <v>1</v>
      </c>
    </row>
    <row r="2568" spans="1:25" x14ac:dyDescent="0.25">
      <c r="A2568" t="s">
        <v>199</v>
      </c>
      <c r="B2568">
        <v>603.66700000000003</v>
      </c>
      <c r="C2568">
        <v>601.66499999999996</v>
      </c>
      <c r="D2568">
        <v>552.61500000000001</v>
      </c>
      <c r="E2568">
        <v>540.70000000000005</v>
      </c>
      <c r="F2568">
        <v>62.528199999999998</v>
      </c>
      <c r="G2568">
        <v>1.23423E-3</v>
      </c>
      <c r="H2568">
        <v>0.995116</v>
      </c>
      <c r="I2568">
        <v>1</v>
      </c>
    </row>
    <row r="2569" spans="1:25" x14ac:dyDescent="0.25">
      <c r="A2569" t="s">
        <v>199</v>
      </c>
      <c r="B2569">
        <v>602.84400000000005</v>
      </c>
      <c r="C2569">
        <v>600.96400000000006</v>
      </c>
      <c r="D2569">
        <v>552.16</v>
      </c>
      <c r="E2569">
        <v>540.04899999999998</v>
      </c>
      <c r="F2569">
        <v>62.567399999999999</v>
      </c>
      <c r="G2569">
        <v>1.23032E-3</v>
      </c>
      <c r="H2569">
        <v>0.995116</v>
      </c>
      <c r="I2569">
        <v>2</v>
      </c>
    </row>
    <row r="2570" spans="1:25" x14ac:dyDescent="0.25">
      <c r="A2570" t="s">
        <v>199</v>
      </c>
      <c r="B2570">
        <v>601.94899999999996</v>
      </c>
      <c r="C2570">
        <v>600.06399999999996</v>
      </c>
      <c r="D2570">
        <v>550.55499999999995</v>
      </c>
      <c r="E2570">
        <v>538.48699999999997</v>
      </c>
      <c r="F2570">
        <v>62.451900000000002</v>
      </c>
      <c r="G2570">
        <v>1.23011E-3</v>
      </c>
      <c r="H2570">
        <v>0.995116</v>
      </c>
      <c r="I2570">
        <v>0</v>
      </c>
    </row>
    <row r="2571" spans="1:25" x14ac:dyDescent="0.25">
      <c r="A2571" t="s">
        <v>199</v>
      </c>
      <c r="B2571">
        <v>601.80799999999999</v>
      </c>
      <c r="C2571">
        <v>599.90899999999999</v>
      </c>
      <c r="D2571">
        <v>550.54</v>
      </c>
      <c r="E2571">
        <v>538.37900000000002</v>
      </c>
      <c r="F2571">
        <v>62.501300000000001</v>
      </c>
      <c r="G2571">
        <v>1.2304E-3</v>
      </c>
      <c r="H2571">
        <v>0.995116</v>
      </c>
      <c r="I2571">
        <v>0</v>
      </c>
    </row>
    <row r="2572" spans="1:25" x14ac:dyDescent="0.25">
      <c r="A2572" t="s">
        <v>199</v>
      </c>
      <c r="B2572">
        <v>598.077</v>
      </c>
      <c r="C2572">
        <v>595.84100000000001</v>
      </c>
      <c r="D2572">
        <v>546.97</v>
      </c>
      <c r="E2572">
        <v>534.85799999999995</v>
      </c>
      <c r="F2572">
        <v>62.562199999999997</v>
      </c>
      <c r="G2572">
        <v>1.2300799999999999E-3</v>
      </c>
      <c r="H2572">
        <v>0.995116</v>
      </c>
      <c r="I2572">
        <v>0</v>
      </c>
    </row>
    <row r="2573" spans="1:25" x14ac:dyDescent="0.25">
      <c r="A2573" t="s">
        <v>199</v>
      </c>
      <c r="B2573">
        <v>601.94600000000003</v>
      </c>
      <c r="C2573">
        <v>600.1</v>
      </c>
      <c r="D2573">
        <v>550.81899999999996</v>
      </c>
      <c r="E2573">
        <v>538.70299999999997</v>
      </c>
      <c r="F2573">
        <v>63.357199999999999</v>
      </c>
      <c r="G2573">
        <v>1.23039E-3</v>
      </c>
      <c r="H2573">
        <v>0.995116</v>
      </c>
      <c r="I2573">
        <v>0</v>
      </c>
    </row>
    <row r="2574" spans="1:25" x14ac:dyDescent="0.25">
      <c r="A2574" t="s">
        <v>199</v>
      </c>
      <c r="B2574">
        <v>601.37300000000005</v>
      </c>
      <c r="C2574">
        <v>599.60799999999995</v>
      </c>
      <c r="D2574">
        <v>550.17200000000003</v>
      </c>
      <c r="E2574">
        <v>538.33199999999999</v>
      </c>
      <c r="F2574">
        <v>63.007899999999999</v>
      </c>
      <c r="G2574">
        <v>1.23015E-3</v>
      </c>
      <c r="H2574">
        <v>0.995116</v>
      </c>
      <c r="I2574">
        <v>1</v>
      </c>
    </row>
    <row r="2575" spans="1:25" x14ac:dyDescent="0.25">
      <c r="A2575" t="s">
        <v>199</v>
      </c>
      <c r="B2575">
        <v>601.173</v>
      </c>
      <c r="C2575">
        <v>599.26499999999999</v>
      </c>
      <c r="D2575">
        <v>550.25099999999998</v>
      </c>
      <c r="E2575">
        <v>537.93700000000001</v>
      </c>
      <c r="F2575">
        <v>62.8658</v>
      </c>
      <c r="G2575">
        <v>1.2300900000000001E-3</v>
      </c>
      <c r="H2575">
        <v>0.995116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199</v>
      </c>
      <c r="B2576">
        <v>599.43799999999999</v>
      </c>
      <c r="C2576">
        <v>597.41700000000003</v>
      </c>
      <c r="D2576">
        <v>548.447</v>
      </c>
      <c r="E2576">
        <v>536.18299999999999</v>
      </c>
      <c r="F2576">
        <v>63.061700000000002</v>
      </c>
      <c r="G2576">
        <v>1.23196E-3</v>
      </c>
      <c r="H2576">
        <v>0.99563400000000002</v>
      </c>
      <c r="I2576">
        <v>1</v>
      </c>
      <c r="R2576">
        <f>AVERAGE(B2527:B2576)</f>
        <v>604.59574000000009</v>
      </c>
      <c r="S2576">
        <f>AVERAGE(C2527:C2576)</f>
        <v>602.60230000000001</v>
      </c>
      <c r="U2576">
        <f>_xlfn.VAR.P(B2527:B2576)</f>
        <v>4.3873468323999738</v>
      </c>
      <c r="V2576">
        <f>_xlfn.VAR.P(C2527:C2576)</f>
        <v>4.4499906099999791</v>
      </c>
      <c r="X2576">
        <f>1.96*SQRT(U2576)/50</f>
        <v>8.2108298219723791E-2</v>
      </c>
      <c r="Y2576">
        <f>1.96*SQRT(V2576)/50</f>
        <v>8.2692403344868201E-2</v>
      </c>
    </row>
    <row r="2577" spans="1:15" x14ac:dyDescent="0.25">
      <c r="A2577" t="s">
        <v>200</v>
      </c>
      <c r="B2577">
        <v>30542.390899999999</v>
      </c>
      <c r="C2577" t="s">
        <v>37</v>
      </c>
    </row>
    <row r="2578" spans="1:15" x14ac:dyDescent="0.25">
      <c r="A2578" t="s">
        <v>197</v>
      </c>
      <c r="B2578">
        <v>904.279</v>
      </c>
      <c r="C2578">
        <v>850.20100000000002</v>
      </c>
      <c r="D2578">
        <v>850.15599999999995</v>
      </c>
      <c r="E2578">
        <v>841.98400000000004</v>
      </c>
      <c r="F2578">
        <v>59.492800000000003</v>
      </c>
      <c r="G2578">
        <v>170.86799999999999</v>
      </c>
      <c r="H2578">
        <v>61.035299999999999</v>
      </c>
      <c r="I2578">
        <v>25.680199999999999</v>
      </c>
      <c r="J2578">
        <v>61.9863</v>
      </c>
      <c r="K2578">
        <v>596.40200000000004</v>
      </c>
      <c r="L2578">
        <v>1.23657E-3</v>
      </c>
      <c r="M2578">
        <v>0.995116</v>
      </c>
      <c r="N2578">
        <v>0</v>
      </c>
      <c r="O2578" t="s">
        <v>43</v>
      </c>
    </row>
    <row r="2579" spans="1:15" x14ac:dyDescent="0.25">
      <c r="A2579" t="s">
        <v>197</v>
      </c>
      <c r="B2579">
        <v>905.02</v>
      </c>
      <c r="C2579">
        <v>852.97500000000002</v>
      </c>
      <c r="D2579">
        <v>852.93</v>
      </c>
      <c r="E2579">
        <v>844.73299999999995</v>
      </c>
      <c r="F2579">
        <v>59.718699999999998</v>
      </c>
      <c r="G2579">
        <v>169.74</v>
      </c>
      <c r="H2579">
        <v>61.595100000000002</v>
      </c>
      <c r="I2579">
        <v>25.7424</v>
      </c>
      <c r="J2579">
        <v>60.226599999999998</v>
      </c>
      <c r="K2579">
        <v>600.03800000000001</v>
      </c>
      <c r="L2579">
        <v>1.2337800000000001E-3</v>
      </c>
      <c r="M2579">
        <v>0.995116</v>
      </c>
      <c r="N2579">
        <v>1</v>
      </c>
      <c r="O2579" t="s">
        <v>43</v>
      </c>
    </row>
    <row r="2580" spans="1:15" x14ac:dyDescent="0.25">
      <c r="A2580" t="s">
        <v>197</v>
      </c>
      <c r="B2580">
        <v>887.03099999999995</v>
      </c>
      <c r="C2580">
        <v>835.19200000000001</v>
      </c>
      <c r="D2580">
        <v>835.15099999999995</v>
      </c>
      <c r="E2580">
        <v>827</v>
      </c>
      <c r="F2580">
        <v>59.148899999999998</v>
      </c>
      <c r="G2580">
        <v>161.07499999999999</v>
      </c>
      <c r="H2580">
        <v>60.799300000000002</v>
      </c>
      <c r="I2580">
        <v>25.347799999999999</v>
      </c>
      <c r="J2580">
        <v>52.936799999999998</v>
      </c>
      <c r="K2580">
        <v>591.77200000000005</v>
      </c>
      <c r="L2580">
        <v>1.23022E-3</v>
      </c>
      <c r="M2580">
        <v>0.995116</v>
      </c>
      <c r="N2580">
        <v>0</v>
      </c>
      <c r="O2580" t="s">
        <v>43</v>
      </c>
    </row>
    <row r="2581" spans="1:15" x14ac:dyDescent="0.25">
      <c r="A2581" t="s">
        <v>197</v>
      </c>
      <c r="B2581">
        <v>888.58399999999995</v>
      </c>
      <c r="C2581">
        <v>836.86900000000003</v>
      </c>
      <c r="D2581">
        <v>836.82899999999995</v>
      </c>
      <c r="E2581">
        <v>828.68100000000004</v>
      </c>
      <c r="F2581">
        <v>59.192300000000003</v>
      </c>
      <c r="G2581">
        <v>160.173</v>
      </c>
      <c r="H2581">
        <v>60.337699999999998</v>
      </c>
      <c r="I2581">
        <v>25.2393</v>
      </c>
      <c r="J2581">
        <v>52.588799999999999</v>
      </c>
      <c r="K2581">
        <v>594.154</v>
      </c>
      <c r="L2581">
        <v>1.23204E-3</v>
      </c>
      <c r="M2581">
        <v>0.995116</v>
      </c>
      <c r="N2581">
        <v>0</v>
      </c>
      <c r="O2581" t="s">
        <v>43</v>
      </c>
    </row>
    <row r="2582" spans="1:15" x14ac:dyDescent="0.25">
      <c r="A2582" t="s">
        <v>197</v>
      </c>
      <c r="B2582">
        <v>894.23699999999997</v>
      </c>
      <c r="C2582">
        <v>840.35900000000004</v>
      </c>
      <c r="D2582">
        <v>840.31799999999998</v>
      </c>
      <c r="E2582">
        <v>832.17</v>
      </c>
      <c r="F2582">
        <v>59.329000000000001</v>
      </c>
      <c r="G2582">
        <v>165.03100000000001</v>
      </c>
      <c r="H2582">
        <v>60.404200000000003</v>
      </c>
      <c r="I2582">
        <v>25.529199999999999</v>
      </c>
      <c r="J2582">
        <v>57.209299999999999</v>
      </c>
      <c r="K2582">
        <v>592.77099999999996</v>
      </c>
      <c r="L2582">
        <v>1.2305E-3</v>
      </c>
      <c r="M2582">
        <v>0.99580400000000002</v>
      </c>
      <c r="N2582">
        <v>0</v>
      </c>
      <c r="O2582" t="s">
        <v>43</v>
      </c>
    </row>
    <row r="2583" spans="1:15" x14ac:dyDescent="0.25">
      <c r="A2583" t="s">
        <v>197</v>
      </c>
      <c r="B2583">
        <v>886.55399999999997</v>
      </c>
      <c r="C2583">
        <v>837.15800000000002</v>
      </c>
      <c r="D2583">
        <v>837.11699999999996</v>
      </c>
      <c r="E2583">
        <v>828.96500000000003</v>
      </c>
      <c r="F2583">
        <v>59.244700000000002</v>
      </c>
      <c r="G2583">
        <v>159.071</v>
      </c>
      <c r="H2583">
        <v>60.261699999999998</v>
      </c>
      <c r="I2583">
        <v>25.071400000000001</v>
      </c>
      <c r="J2583">
        <v>51.947400000000002</v>
      </c>
      <c r="K2583">
        <v>595.69399999999996</v>
      </c>
      <c r="L2583">
        <v>1.23488E-3</v>
      </c>
      <c r="M2583">
        <v>0.995116</v>
      </c>
      <c r="N2583">
        <v>0</v>
      </c>
      <c r="O2583" t="s">
        <v>43</v>
      </c>
    </row>
    <row r="2584" spans="1:15" x14ac:dyDescent="0.25">
      <c r="A2584" t="s">
        <v>197</v>
      </c>
      <c r="B2584">
        <v>889.83500000000004</v>
      </c>
      <c r="C2584">
        <v>838.15</v>
      </c>
      <c r="D2584">
        <v>838.10799999999995</v>
      </c>
      <c r="E2584">
        <v>829.94899999999996</v>
      </c>
      <c r="F2584">
        <v>59.243099999999998</v>
      </c>
      <c r="G2584">
        <v>158.43799999999999</v>
      </c>
      <c r="H2584">
        <v>60.3401</v>
      </c>
      <c r="I2584">
        <v>24.858599999999999</v>
      </c>
      <c r="J2584">
        <v>51.379300000000001</v>
      </c>
      <c r="K2584">
        <v>597.32799999999997</v>
      </c>
      <c r="L2584">
        <v>1.23138E-3</v>
      </c>
      <c r="M2584">
        <v>0.99511400000000005</v>
      </c>
      <c r="N2584">
        <v>0</v>
      </c>
      <c r="O2584" t="s">
        <v>43</v>
      </c>
    </row>
    <row r="2585" spans="1:15" x14ac:dyDescent="0.25">
      <c r="A2585" t="s">
        <v>197</v>
      </c>
      <c r="B2585">
        <v>891.63</v>
      </c>
      <c r="C2585">
        <v>837.899</v>
      </c>
      <c r="D2585">
        <v>837.85900000000004</v>
      </c>
      <c r="E2585">
        <v>829.70500000000004</v>
      </c>
      <c r="F2585">
        <v>59.153500000000001</v>
      </c>
      <c r="G2585">
        <v>159.40199999999999</v>
      </c>
      <c r="H2585">
        <v>60.052</v>
      </c>
      <c r="I2585">
        <v>24.680700000000002</v>
      </c>
      <c r="J2585">
        <v>52.808500000000002</v>
      </c>
      <c r="K2585">
        <v>596.125</v>
      </c>
      <c r="L2585">
        <v>1.2339199999999999E-3</v>
      </c>
      <c r="M2585">
        <v>0.995116</v>
      </c>
      <c r="N2585">
        <v>1</v>
      </c>
      <c r="O2585" t="s">
        <v>43</v>
      </c>
    </row>
    <row r="2586" spans="1:15" x14ac:dyDescent="0.25">
      <c r="A2586" t="s">
        <v>197</v>
      </c>
      <c r="B2586">
        <v>888.89099999999996</v>
      </c>
      <c r="C2586">
        <v>835.97400000000005</v>
      </c>
      <c r="D2586">
        <v>835.93299999999999</v>
      </c>
      <c r="E2586">
        <v>827.78700000000003</v>
      </c>
      <c r="F2586">
        <v>60.534399999999998</v>
      </c>
      <c r="G2586">
        <v>159.51499999999999</v>
      </c>
      <c r="H2586">
        <v>60.433900000000001</v>
      </c>
      <c r="I2586">
        <v>25.0915</v>
      </c>
      <c r="J2586">
        <v>52.088200000000001</v>
      </c>
      <c r="K2586">
        <v>592.65499999999997</v>
      </c>
      <c r="L2586">
        <v>1.2305599999999999E-3</v>
      </c>
      <c r="M2586">
        <v>0.995116</v>
      </c>
      <c r="N2586">
        <v>0</v>
      </c>
      <c r="O2586" t="s">
        <v>43</v>
      </c>
    </row>
    <row r="2587" spans="1:15" x14ac:dyDescent="0.25">
      <c r="A2587" t="s">
        <v>197</v>
      </c>
      <c r="B2587">
        <v>887.928</v>
      </c>
      <c r="C2587">
        <v>835.11</v>
      </c>
      <c r="D2587">
        <v>835.07</v>
      </c>
      <c r="E2587">
        <v>826.93299999999999</v>
      </c>
      <c r="F2587">
        <v>59.388199999999998</v>
      </c>
      <c r="G2587">
        <v>159.648</v>
      </c>
      <c r="H2587">
        <v>60.826799999999999</v>
      </c>
      <c r="I2587">
        <v>25.3992</v>
      </c>
      <c r="J2587">
        <v>51.594999999999999</v>
      </c>
      <c r="K2587">
        <v>592.91300000000001</v>
      </c>
      <c r="L2587">
        <v>1.23094E-3</v>
      </c>
      <c r="M2587">
        <v>0.995116</v>
      </c>
      <c r="N2587">
        <v>0</v>
      </c>
      <c r="O2587" t="s">
        <v>43</v>
      </c>
    </row>
    <row r="2588" spans="1:15" x14ac:dyDescent="0.25">
      <c r="A2588" t="s">
        <v>197</v>
      </c>
      <c r="B2588">
        <v>888.45799999999997</v>
      </c>
      <c r="C2588">
        <v>836.28599999999994</v>
      </c>
      <c r="D2588">
        <v>836.24800000000005</v>
      </c>
      <c r="E2588">
        <v>828.11400000000003</v>
      </c>
      <c r="F2588">
        <v>59.167299999999997</v>
      </c>
      <c r="G2588">
        <v>159.13499999999999</v>
      </c>
      <c r="H2588">
        <v>60.530099999999997</v>
      </c>
      <c r="I2588">
        <v>25.482399999999998</v>
      </c>
      <c r="J2588">
        <v>50.968600000000002</v>
      </c>
      <c r="K2588">
        <v>594.67200000000003</v>
      </c>
      <c r="L2588">
        <v>1.23029E-3</v>
      </c>
      <c r="M2588">
        <v>0.995116</v>
      </c>
      <c r="N2588">
        <v>0</v>
      </c>
      <c r="O2588" t="s">
        <v>43</v>
      </c>
    </row>
    <row r="2589" spans="1:15" x14ac:dyDescent="0.25">
      <c r="A2589" t="s">
        <v>197</v>
      </c>
      <c r="B2589">
        <v>885.89099999999996</v>
      </c>
      <c r="C2589">
        <v>833.03899999999999</v>
      </c>
      <c r="D2589">
        <v>833</v>
      </c>
      <c r="E2589">
        <v>824.85799999999995</v>
      </c>
      <c r="F2589">
        <v>59.144599999999997</v>
      </c>
      <c r="G2589">
        <v>157.96299999999999</v>
      </c>
      <c r="H2589">
        <v>60.2515</v>
      </c>
      <c r="I2589">
        <v>24.8992</v>
      </c>
      <c r="J2589">
        <v>50.893300000000004</v>
      </c>
      <c r="K2589">
        <v>592.73699999999997</v>
      </c>
      <c r="L2589">
        <v>1.2326100000000001E-3</v>
      </c>
      <c r="M2589">
        <v>0.995116</v>
      </c>
      <c r="N2589">
        <v>0</v>
      </c>
      <c r="O2589" t="s">
        <v>43</v>
      </c>
    </row>
    <row r="2590" spans="1:15" x14ac:dyDescent="0.25">
      <c r="A2590" t="s">
        <v>197</v>
      </c>
      <c r="B2590">
        <v>886.63300000000004</v>
      </c>
      <c r="C2590">
        <v>833.67100000000005</v>
      </c>
      <c r="D2590">
        <v>833.63099999999997</v>
      </c>
      <c r="E2590">
        <v>825.47799999999995</v>
      </c>
      <c r="F2590">
        <v>59.160600000000002</v>
      </c>
      <c r="G2590">
        <v>157.71799999999999</v>
      </c>
      <c r="H2590">
        <v>60.139299999999999</v>
      </c>
      <c r="I2590">
        <v>25.124199999999998</v>
      </c>
      <c r="J2590">
        <v>50.539499999999997</v>
      </c>
      <c r="K2590">
        <v>593.55700000000002</v>
      </c>
      <c r="L2590">
        <v>1.2304E-3</v>
      </c>
      <c r="M2590">
        <v>0.995116</v>
      </c>
      <c r="N2590">
        <v>1</v>
      </c>
      <c r="O2590" t="s">
        <v>43</v>
      </c>
    </row>
    <row r="2591" spans="1:15" x14ac:dyDescent="0.25">
      <c r="A2591" t="s">
        <v>197</v>
      </c>
      <c r="B2591">
        <v>888.05799999999999</v>
      </c>
      <c r="C2591">
        <v>836.45600000000002</v>
      </c>
      <c r="D2591">
        <v>836.41700000000003</v>
      </c>
      <c r="E2591">
        <v>828.279</v>
      </c>
      <c r="F2591">
        <v>60.488700000000001</v>
      </c>
      <c r="G2591">
        <v>159.137</v>
      </c>
      <c r="H2591">
        <v>60.795900000000003</v>
      </c>
      <c r="I2591">
        <v>25.421700000000001</v>
      </c>
      <c r="J2591">
        <v>51.015900000000002</v>
      </c>
      <c r="K2591">
        <v>593.67100000000005</v>
      </c>
      <c r="L2591">
        <v>1.23401E-3</v>
      </c>
      <c r="M2591">
        <v>0.995116</v>
      </c>
      <c r="N2591">
        <v>0</v>
      </c>
      <c r="O2591" t="s">
        <v>43</v>
      </c>
    </row>
    <row r="2592" spans="1:15" x14ac:dyDescent="0.25">
      <c r="A2592" t="s">
        <v>197</v>
      </c>
      <c r="B2592">
        <v>887.34100000000001</v>
      </c>
      <c r="C2592">
        <v>835.39200000000005</v>
      </c>
      <c r="D2592">
        <v>835.35400000000004</v>
      </c>
      <c r="E2592">
        <v>827.221</v>
      </c>
      <c r="F2592">
        <v>59.149299999999997</v>
      </c>
      <c r="G2592">
        <v>158.559</v>
      </c>
      <c r="H2592">
        <v>60.642099999999999</v>
      </c>
      <c r="I2592">
        <v>25.316299999999998</v>
      </c>
      <c r="J2592">
        <v>50.693899999999999</v>
      </c>
      <c r="K2592">
        <v>594.45600000000002</v>
      </c>
      <c r="L2592">
        <v>1.2302000000000001E-3</v>
      </c>
      <c r="M2592">
        <v>0.995116</v>
      </c>
      <c r="N2592">
        <v>1</v>
      </c>
      <c r="O2592" t="s">
        <v>43</v>
      </c>
    </row>
    <row r="2593" spans="1:15" x14ac:dyDescent="0.25">
      <c r="A2593" t="s">
        <v>197</v>
      </c>
      <c r="B2593">
        <v>893.85500000000002</v>
      </c>
      <c r="C2593">
        <v>835.84199999999998</v>
      </c>
      <c r="D2593">
        <v>835.80799999999999</v>
      </c>
      <c r="E2593">
        <v>827.66899999999998</v>
      </c>
      <c r="F2593">
        <v>59.057699999999997</v>
      </c>
      <c r="G2593">
        <v>158.72</v>
      </c>
      <c r="H2593">
        <v>60.667200000000001</v>
      </c>
      <c r="I2593">
        <v>25.4145</v>
      </c>
      <c r="J2593">
        <v>50.756799999999998</v>
      </c>
      <c r="K2593">
        <v>594.86199999999997</v>
      </c>
      <c r="L2593">
        <v>1.2301E-3</v>
      </c>
      <c r="M2593">
        <v>0.995116</v>
      </c>
      <c r="N2593">
        <v>0</v>
      </c>
      <c r="O2593" t="s">
        <v>43</v>
      </c>
    </row>
    <row r="2594" spans="1:15" x14ac:dyDescent="0.25">
      <c r="A2594" t="s">
        <v>197</v>
      </c>
      <c r="B2594">
        <v>889.90899999999999</v>
      </c>
      <c r="C2594">
        <v>836.90800000000002</v>
      </c>
      <c r="D2594">
        <v>836.87099999999998</v>
      </c>
      <c r="E2594">
        <v>828.72799999999995</v>
      </c>
      <c r="F2594">
        <v>59.152900000000002</v>
      </c>
      <c r="G2594">
        <v>158.86799999999999</v>
      </c>
      <c r="H2594">
        <v>60.213200000000001</v>
      </c>
      <c r="I2594">
        <v>24.698799999999999</v>
      </c>
      <c r="J2594">
        <v>51.892099999999999</v>
      </c>
      <c r="K2594">
        <v>595.70799999999997</v>
      </c>
      <c r="L2594">
        <v>1.2304499999999999E-3</v>
      </c>
      <c r="M2594">
        <v>0.995116</v>
      </c>
      <c r="N2594">
        <v>0</v>
      </c>
      <c r="O2594" t="s">
        <v>43</v>
      </c>
    </row>
    <row r="2595" spans="1:15" x14ac:dyDescent="0.25">
      <c r="A2595" t="s">
        <v>197</v>
      </c>
      <c r="B2595">
        <v>927.36199999999997</v>
      </c>
      <c r="C2595">
        <v>877.31200000000001</v>
      </c>
      <c r="D2595">
        <v>877.24300000000005</v>
      </c>
      <c r="E2595">
        <v>868.70100000000002</v>
      </c>
      <c r="F2595">
        <v>63.148099999999999</v>
      </c>
      <c r="G2595">
        <v>173.78</v>
      </c>
      <c r="H2595">
        <v>63.180999999999997</v>
      </c>
      <c r="I2595">
        <v>27.126799999999999</v>
      </c>
      <c r="J2595">
        <v>60.731999999999999</v>
      </c>
      <c r="K2595">
        <v>615.93499999999995</v>
      </c>
      <c r="L2595">
        <v>1.23007E-3</v>
      </c>
      <c r="M2595">
        <v>0.995116</v>
      </c>
      <c r="N2595">
        <v>1</v>
      </c>
      <c r="O2595" t="s">
        <v>43</v>
      </c>
    </row>
    <row r="2596" spans="1:15" x14ac:dyDescent="0.25">
      <c r="A2596" t="s">
        <v>197</v>
      </c>
      <c r="B2596">
        <v>902.37199999999996</v>
      </c>
      <c r="C2596">
        <v>853.57899999999995</v>
      </c>
      <c r="D2596">
        <v>853.529</v>
      </c>
      <c r="E2596">
        <v>845.35299999999995</v>
      </c>
      <c r="F2596">
        <v>59.691299999999998</v>
      </c>
      <c r="G2596">
        <v>167.66200000000001</v>
      </c>
      <c r="H2596">
        <v>59.450499999999998</v>
      </c>
      <c r="I2596">
        <v>26.762599999999999</v>
      </c>
      <c r="J2596">
        <v>59.534399999999998</v>
      </c>
      <c r="K2596">
        <v>602.83399999999995</v>
      </c>
      <c r="L2596">
        <v>1.2309599999999999E-3</v>
      </c>
      <c r="M2596">
        <v>0.995116</v>
      </c>
      <c r="N2596">
        <v>1</v>
      </c>
      <c r="O2596" t="s">
        <v>43</v>
      </c>
    </row>
    <row r="2597" spans="1:15" x14ac:dyDescent="0.25">
      <c r="A2597" t="s">
        <v>197</v>
      </c>
      <c r="B2597">
        <v>892.67700000000002</v>
      </c>
      <c r="C2597">
        <v>843.46900000000005</v>
      </c>
      <c r="D2597">
        <v>843.43200000000002</v>
      </c>
      <c r="E2597">
        <v>835.28700000000003</v>
      </c>
      <c r="F2597">
        <v>59.1477</v>
      </c>
      <c r="G2597">
        <v>164.65100000000001</v>
      </c>
      <c r="H2597">
        <v>58.891399999999997</v>
      </c>
      <c r="I2597">
        <v>25.470700000000001</v>
      </c>
      <c r="J2597">
        <v>58.5154</v>
      </c>
      <c r="K2597">
        <v>596.46199999999999</v>
      </c>
      <c r="L2597">
        <v>1.2301300000000001E-3</v>
      </c>
      <c r="M2597">
        <v>0.99511499999999997</v>
      </c>
      <c r="N2597">
        <v>0</v>
      </c>
      <c r="O2597" t="s">
        <v>43</v>
      </c>
    </row>
    <row r="2598" spans="1:15" x14ac:dyDescent="0.25">
      <c r="A2598" t="s">
        <v>197</v>
      </c>
      <c r="B2598">
        <v>889.79700000000003</v>
      </c>
      <c r="C2598">
        <v>840.00900000000001</v>
      </c>
      <c r="D2598">
        <v>839.971</v>
      </c>
      <c r="E2598">
        <v>831.82399999999996</v>
      </c>
      <c r="F2598">
        <v>59.113599999999998</v>
      </c>
      <c r="G2598">
        <v>161.16999999999999</v>
      </c>
      <c r="H2598">
        <v>60.120699999999999</v>
      </c>
      <c r="I2598">
        <v>25.776399999999999</v>
      </c>
      <c r="J2598">
        <v>53.292400000000001</v>
      </c>
      <c r="K2598">
        <v>596.46500000000003</v>
      </c>
      <c r="L2598">
        <v>1.23044E-3</v>
      </c>
      <c r="M2598">
        <v>0.995116</v>
      </c>
      <c r="N2598">
        <v>0</v>
      </c>
      <c r="O2598" t="s">
        <v>43</v>
      </c>
    </row>
    <row r="2599" spans="1:15" x14ac:dyDescent="0.25">
      <c r="A2599" t="s">
        <v>197</v>
      </c>
      <c r="B2599">
        <v>886.29100000000005</v>
      </c>
      <c r="C2599">
        <v>836.72900000000004</v>
      </c>
      <c r="D2599">
        <v>836.68899999999996</v>
      </c>
      <c r="E2599">
        <v>828.54899999999998</v>
      </c>
      <c r="F2599">
        <v>59.2395</v>
      </c>
      <c r="G2599">
        <v>160.61600000000001</v>
      </c>
      <c r="H2599">
        <v>59.680799999999998</v>
      </c>
      <c r="I2599">
        <v>26.006900000000002</v>
      </c>
      <c r="J2599">
        <v>53.221299999999999</v>
      </c>
      <c r="K2599">
        <v>593.73199999999997</v>
      </c>
      <c r="L2599">
        <v>1.2300799999999999E-3</v>
      </c>
      <c r="M2599">
        <v>0.995116</v>
      </c>
      <c r="N2599">
        <v>0</v>
      </c>
      <c r="O2599" t="s">
        <v>43</v>
      </c>
    </row>
    <row r="2600" spans="1:15" x14ac:dyDescent="0.25">
      <c r="A2600" t="s">
        <v>197</v>
      </c>
      <c r="B2600">
        <v>890.43700000000001</v>
      </c>
      <c r="C2600">
        <v>839.048</v>
      </c>
      <c r="D2600">
        <v>839.00900000000001</v>
      </c>
      <c r="E2600">
        <v>830.84799999999996</v>
      </c>
      <c r="F2600">
        <v>59.128799999999998</v>
      </c>
      <c r="G2600">
        <v>159.75899999999999</v>
      </c>
      <c r="H2600">
        <v>58.808199999999999</v>
      </c>
      <c r="I2600">
        <v>25.540800000000001</v>
      </c>
      <c r="J2600">
        <v>53.6464</v>
      </c>
      <c r="K2600">
        <v>596.90499999999997</v>
      </c>
      <c r="L2600">
        <v>1.2300499999999999E-3</v>
      </c>
      <c r="M2600">
        <v>0.995116</v>
      </c>
      <c r="N2600">
        <v>1</v>
      </c>
      <c r="O2600" t="s">
        <v>43</v>
      </c>
    </row>
    <row r="2601" spans="1:15" x14ac:dyDescent="0.25">
      <c r="A2601" t="s">
        <v>197</v>
      </c>
      <c r="B2601">
        <v>888.91800000000001</v>
      </c>
      <c r="C2601">
        <v>838.21299999999997</v>
      </c>
      <c r="D2601">
        <v>838.17200000000003</v>
      </c>
      <c r="E2601">
        <v>830.02800000000002</v>
      </c>
      <c r="F2601">
        <v>59.312899999999999</v>
      </c>
      <c r="G2601">
        <v>158.82</v>
      </c>
      <c r="H2601">
        <v>59.377699999999997</v>
      </c>
      <c r="I2601">
        <v>25.308399999999999</v>
      </c>
      <c r="J2601">
        <v>52.398299999999999</v>
      </c>
      <c r="K2601">
        <v>596.89300000000003</v>
      </c>
      <c r="L2601">
        <v>1.2300499999999999E-3</v>
      </c>
      <c r="M2601">
        <v>0.995116</v>
      </c>
      <c r="N2601">
        <v>2</v>
      </c>
      <c r="O2601" t="s">
        <v>43</v>
      </c>
    </row>
    <row r="2602" spans="1:15" x14ac:dyDescent="0.25">
      <c r="A2602" t="s">
        <v>197</v>
      </c>
      <c r="B2602">
        <v>890.53800000000001</v>
      </c>
      <c r="C2602">
        <v>840.11</v>
      </c>
      <c r="D2602">
        <v>840.07100000000003</v>
      </c>
      <c r="E2602">
        <v>831.93700000000001</v>
      </c>
      <c r="F2602">
        <v>59.033799999999999</v>
      </c>
      <c r="G2602">
        <v>161.548</v>
      </c>
      <c r="H2602">
        <v>59.450400000000002</v>
      </c>
      <c r="I2602">
        <v>25.9971</v>
      </c>
      <c r="J2602">
        <v>54.307400000000001</v>
      </c>
      <c r="K2602">
        <v>596.34400000000005</v>
      </c>
      <c r="L2602">
        <v>1.2310400000000001E-3</v>
      </c>
      <c r="M2602">
        <v>0.995116</v>
      </c>
      <c r="N2602">
        <v>1</v>
      </c>
      <c r="O2602" t="s">
        <v>43</v>
      </c>
    </row>
    <row r="2603" spans="1:15" x14ac:dyDescent="0.25">
      <c r="A2603" t="s">
        <v>197</v>
      </c>
      <c r="B2603">
        <v>887.64300000000003</v>
      </c>
      <c r="C2603">
        <v>838.10799999999995</v>
      </c>
      <c r="D2603">
        <v>838.06700000000001</v>
      </c>
      <c r="E2603">
        <v>829.91499999999996</v>
      </c>
      <c r="F2603">
        <v>59.206600000000002</v>
      </c>
      <c r="G2603">
        <v>159.178</v>
      </c>
      <c r="H2603">
        <v>59.177599999999998</v>
      </c>
      <c r="I2603">
        <v>25.390899999999998</v>
      </c>
      <c r="J2603">
        <v>52.807899999999997</v>
      </c>
      <c r="K2603">
        <v>596.39800000000002</v>
      </c>
      <c r="L2603">
        <v>1.2300600000000001E-3</v>
      </c>
      <c r="M2603">
        <v>0.995116</v>
      </c>
      <c r="N2603">
        <v>2</v>
      </c>
      <c r="O2603" t="s">
        <v>43</v>
      </c>
    </row>
    <row r="2604" spans="1:15" x14ac:dyDescent="0.25">
      <c r="A2604" t="s">
        <v>197</v>
      </c>
      <c r="B2604">
        <v>893.28800000000001</v>
      </c>
      <c r="C2604">
        <v>841.77200000000005</v>
      </c>
      <c r="D2604">
        <v>841.73099999999999</v>
      </c>
      <c r="E2604">
        <v>833.58699999999999</v>
      </c>
      <c r="F2604">
        <v>59.052300000000002</v>
      </c>
      <c r="G2604">
        <v>161.977</v>
      </c>
      <c r="H2604">
        <v>60.225700000000003</v>
      </c>
      <c r="I2604">
        <v>25.994299999999999</v>
      </c>
      <c r="J2604">
        <v>53.934399999999997</v>
      </c>
      <c r="K2604">
        <v>597.572</v>
      </c>
      <c r="L2604">
        <v>1.2303800000000001E-3</v>
      </c>
      <c r="M2604">
        <v>0.99511499999999997</v>
      </c>
      <c r="N2604">
        <v>0</v>
      </c>
      <c r="O2604" t="s">
        <v>43</v>
      </c>
    </row>
    <row r="2605" spans="1:15" x14ac:dyDescent="0.25">
      <c r="A2605" t="s">
        <v>197</v>
      </c>
      <c r="B2605">
        <v>885.20299999999997</v>
      </c>
      <c r="C2605">
        <v>833.68799999999999</v>
      </c>
      <c r="D2605">
        <v>833.64599999999996</v>
      </c>
      <c r="E2605">
        <v>825.50599999999997</v>
      </c>
      <c r="F2605">
        <v>59.288899999999998</v>
      </c>
      <c r="G2605">
        <v>159.624</v>
      </c>
      <c r="H2605">
        <v>59.1539</v>
      </c>
      <c r="I2605">
        <v>25.893999999999998</v>
      </c>
      <c r="J2605">
        <v>52.757599999999996</v>
      </c>
      <c r="K2605">
        <v>591.63900000000001</v>
      </c>
      <c r="L2605">
        <v>1.23153E-3</v>
      </c>
      <c r="M2605">
        <v>0.99511400000000005</v>
      </c>
      <c r="N2605">
        <v>1</v>
      </c>
      <c r="O2605" t="s">
        <v>43</v>
      </c>
    </row>
    <row r="2606" spans="1:15" x14ac:dyDescent="0.25">
      <c r="A2606" t="s">
        <v>197</v>
      </c>
      <c r="B2606">
        <v>888.56700000000001</v>
      </c>
      <c r="C2606">
        <v>838.84799999999996</v>
      </c>
      <c r="D2606">
        <v>838.80399999999997</v>
      </c>
      <c r="E2606">
        <v>830.66300000000001</v>
      </c>
      <c r="F2606">
        <v>59.072699999999998</v>
      </c>
      <c r="G2606">
        <v>160.63300000000001</v>
      </c>
      <c r="H2606">
        <v>59.756</v>
      </c>
      <c r="I2606">
        <v>25.7593</v>
      </c>
      <c r="J2606">
        <v>53.253599999999999</v>
      </c>
      <c r="K2606">
        <v>595.86800000000005</v>
      </c>
      <c r="L2606">
        <v>1.2320899999999999E-3</v>
      </c>
      <c r="M2606">
        <v>0.995116</v>
      </c>
      <c r="N2606">
        <v>1</v>
      </c>
      <c r="O2606" t="s">
        <v>43</v>
      </c>
    </row>
    <row r="2607" spans="1:15" x14ac:dyDescent="0.25">
      <c r="A2607" t="s">
        <v>197</v>
      </c>
      <c r="B2607">
        <v>886.35500000000002</v>
      </c>
      <c r="C2607">
        <v>835.245</v>
      </c>
      <c r="D2607">
        <v>835.20600000000002</v>
      </c>
      <c r="E2607">
        <v>827.06799999999998</v>
      </c>
      <c r="F2607">
        <v>59.030799999999999</v>
      </c>
      <c r="G2607">
        <v>158.83199999999999</v>
      </c>
      <c r="H2607">
        <v>59.395299999999999</v>
      </c>
      <c r="I2607">
        <v>25.390799999999999</v>
      </c>
      <c r="J2607">
        <v>52.250500000000002</v>
      </c>
      <c r="K2607">
        <v>594.11</v>
      </c>
      <c r="L2607">
        <v>1.2310800000000001E-3</v>
      </c>
      <c r="M2607">
        <v>0.995116</v>
      </c>
      <c r="N2607">
        <v>0</v>
      </c>
      <c r="O2607" t="s">
        <v>43</v>
      </c>
    </row>
    <row r="2608" spans="1:15" x14ac:dyDescent="0.25">
      <c r="A2608" t="s">
        <v>197</v>
      </c>
      <c r="B2608">
        <v>888.06</v>
      </c>
      <c r="C2608">
        <v>837.91</v>
      </c>
      <c r="D2608">
        <v>837.86800000000005</v>
      </c>
      <c r="E2608">
        <v>829.73299999999995</v>
      </c>
      <c r="F2608">
        <v>59.595199999999998</v>
      </c>
      <c r="G2608">
        <v>159.453</v>
      </c>
      <c r="H2608">
        <v>59.212000000000003</v>
      </c>
      <c r="I2608">
        <v>25.313500000000001</v>
      </c>
      <c r="J2608">
        <v>53.008600000000001</v>
      </c>
      <c r="K2608">
        <v>595.548</v>
      </c>
      <c r="L2608">
        <v>1.2305300000000001E-3</v>
      </c>
      <c r="M2608">
        <v>0.995116</v>
      </c>
      <c r="N2608">
        <v>0</v>
      </c>
      <c r="O2608" t="s">
        <v>43</v>
      </c>
    </row>
    <row r="2609" spans="1:15" x14ac:dyDescent="0.25">
      <c r="A2609" t="s">
        <v>197</v>
      </c>
      <c r="B2609">
        <v>894.53700000000003</v>
      </c>
      <c r="C2609">
        <v>843.84500000000003</v>
      </c>
      <c r="D2609">
        <v>843.80499999999995</v>
      </c>
      <c r="E2609">
        <v>835.68399999999997</v>
      </c>
      <c r="F2609">
        <v>60.646900000000002</v>
      </c>
      <c r="G2609">
        <v>160.547</v>
      </c>
      <c r="H2609">
        <v>60.100099999999998</v>
      </c>
      <c r="I2609">
        <v>26.1021</v>
      </c>
      <c r="J2609">
        <v>52.391500000000001</v>
      </c>
      <c r="K2609">
        <v>599.36500000000001</v>
      </c>
      <c r="L2609">
        <v>1.2303699999999999E-3</v>
      </c>
      <c r="M2609">
        <v>0.99511499999999997</v>
      </c>
      <c r="N2609">
        <v>0</v>
      </c>
      <c r="O2609" t="s">
        <v>43</v>
      </c>
    </row>
    <row r="2610" spans="1:15" x14ac:dyDescent="0.25">
      <c r="A2610" t="s">
        <v>197</v>
      </c>
      <c r="B2610">
        <v>888.55799999999999</v>
      </c>
      <c r="C2610">
        <v>837.43799999999999</v>
      </c>
      <c r="D2610">
        <v>837.39800000000002</v>
      </c>
      <c r="E2610">
        <v>829.18299999999999</v>
      </c>
      <c r="F2610">
        <v>59.359900000000003</v>
      </c>
      <c r="G2610">
        <v>160.28399999999999</v>
      </c>
      <c r="H2610">
        <v>59.7577</v>
      </c>
      <c r="I2610">
        <v>26.048400000000001</v>
      </c>
      <c r="J2610">
        <v>52.607399999999998</v>
      </c>
      <c r="K2610">
        <v>594.428</v>
      </c>
      <c r="L2610">
        <v>1.2301199999999999E-3</v>
      </c>
      <c r="M2610">
        <v>0.995116</v>
      </c>
      <c r="N2610">
        <v>2</v>
      </c>
      <c r="O2610" t="s">
        <v>43</v>
      </c>
    </row>
    <row r="2611" spans="1:15" x14ac:dyDescent="0.25">
      <c r="A2611" t="s">
        <v>197</v>
      </c>
      <c r="B2611">
        <v>900.43600000000004</v>
      </c>
      <c r="C2611">
        <v>850.05700000000002</v>
      </c>
      <c r="D2611">
        <v>850.01300000000003</v>
      </c>
      <c r="E2611">
        <v>841.95399999999995</v>
      </c>
      <c r="F2611">
        <v>59.587400000000002</v>
      </c>
      <c r="G2611">
        <v>160.55600000000001</v>
      </c>
      <c r="H2611">
        <v>60.021099999999997</v>
      </c>
      <c r="I2611">
        <v>25.773900000000001</v>
      </c>
      <c r="J2611">
        <v>52.705500000000001</v>
      </c>
      <c r="K2611">
        <v>606.57600000000002</v>
      </c>
      <c r="L2611">
        <v>1.2300600000000001E-3</v>
      </c>
      <c r="M2611">
        <v>0.995116</v>
      </c>
      <c r="N2611">
        <v>0</v>
      </c>
      <c r="O2611" t="s">
        <v>43</v>
      </c>
    </row>
    <row r="2612" spans="1:15" x14ac:dyDescent="0.25">
      <c r="A2612" t="s">
        <v>197</v>
      </c>
      <c r="B2612">
        <v>898.4</v>
      </c>
      <c r="C2612">
        <v>847.26800000000003</v>
      </c>
      <c r="D2612">
        <v>847.22500000000002</v>
      </c>
      <c r="E2612">
        <v>839.16899999999998</v>
      </c>
      <c r="F2612">
        <v>59.7181</v>
      </c>
      <c r="G2612">
        <v>161.57599999999999</v>
      </c>
      <c r="H2612">
        <v>60.199599999999997</v>
      </c>
      <c r="I2612">
        <v>26.162199999999999</v>
      </c>
      <c r="J2612">
        <v>53.1374</v>
      </c>
      <c r="K2612">
        <v>602.76099999999997</v>
      </c>
      <c r="L2612">
        <v>1.2301300000000001E-3</v>
      </c>
      <c r="M2612">
        <v>0.995116</v>
      </c>
      <c r="N2612">
        <v>0</v>
      </c>
      <c r="O2612" t="s">
        <v>43</v>
      </c>
    </row>
    <row r="2613" spans="1:15" x14ac:dyDescent="0.25">
      <c r="A2613" t="s">
        <v>197</v>
      </c>
      <c r="B2613">
        <v>902.05600000000004</v>
      </c>
      <c r="C2613">
        <v>851.93299999999999</v>
      </c>
      <c r="D2613">
        <v>851.88900000000001</v>
      </c>
      <c r="E2613">
        <v>843.86800000000005</v>
      </c>
      <c r="F2613">
        <v>60.356900000000003</v>
      </c>
      <c r="G2613">
        <v>161.58799999999999</v>
      </c>
      <c r="H2613">
        <v>60.081299999999999</v>
      </c>
      <c r="I2613">
        <v>25.97</v>
      </c>
      <c r="J2613">
        <v>53.243000000000002</v>
      </c>
      <c r="K2613">
        <v>606.57500000000005</v>
      </c>
      <c r="L2613">
        <v>1.2301600000000001E-3</v>
      </c>
      <c r="M2613">
        <v>0.995116</v>
      </c>
      <c r="N2613">
        <v>0</v>
      </c>
      <c r="O2613" t="s">
        <v>43</v>
      </c>
    </row>
    <row r="2614" spans="1:15" x14ac:dyDescent="0.25">
      <c r="A2614" t="s">
        <v>197</v>
      </c>
      <c r="B2614">
        <v>898.14599999999996</v>
      </c>
      <c r="C2614">
        <v>847.55700000000002</v>
      </c>
      <c r="D2614">
        <v>847.50599999999997</v>
      </c>
      <c r="E2614">
        <v>839.41099999999994</v>
      </c>
      <c r="F2614">
        <v>59.659399999999998</v>
      </c>
      <c r="G2614">
        <v>164.87700000000001</v>
      </c>
      <c r="H2614">
        <v>60.238500000000002</v>
      </c>
      <c r="I2614">
        <v>25.615200000000002</v>
      </c>
      <c r="J2614">
        <v>57.028300000000002</v>
      </c>
      <c r="K2614">
        <v>599.59500000000003</v>
      </c>
      <c r="L2614">
        <v>1.23873E-3</v>
      </c>
      <c r="M2614">
        <v>0.995116</v>
      </c>
      <c r="N2614">
        <v>0</v>
      </c>
      <c r="O2614" t="s">
        <v>43</v>
      </c>
    </row>
    <row r="2615" spans="1:15" x14ac:dyDescent="0.25">
      <c r="A2615" t="s">
        <v>197</v>
      </c>
      <c r="B2615">
        <v>891.84199999999998</v>
      </c>
      <c r="C2615">
        <v>841.76199999999994</v>
      </c>
      <c r="D2615">
        <v>841.71799999999996</v>
      </c>
      <c r="E2615">
        <v>833.63300000000004</v>
      </c>
      <c r="F2615">
        <v>59.542499999999997</v>
      </c>
      <c r="G2615">
        <v>160.65199999999999</v>
      </c>
      <c r="H2615">
        <v>60.029400000000003</v>
      </c>
      <c r="I2615">
        <v>25.716799999999999</v>
      </c>
      <c r="J2615">
        <v>53.019300000000001</v>
      </c>
      <c r="K2615">
        <v>598.33000000000004</v>
      </c>
      <c r="L2615">
        <v>1.23219E-3</v>
      </c>
      <c r="M2615">
        <v>0.995116</v>
      </c>
      <c r="N2615">
        <v>2</v>
      </c>
      <c r="O2615" t="s">
        <v>43</v>
      </c>
    </row>
    <row r="2616" spans="1:15" x14ac:dyDescent="0.25">
      <c r="A2616" t="s">
        <v>197</v>
      </c>
      <c r="B2616">
        <v>896.649</v>
      </c>
      <c r="C2616">
        <v>845.01599999999996</v>
      </c>
      <c r="D2616">
        <v>844.97400000000005</v>
      </c>
      <c r="E2616">
        <v>836.91</v>
      </c>
      <c r="F2616">
        <v>59.549399999999999</v>
      </c>
      <c r="G2616">
        <v>160.33500000000001</v>
      </c>
      <c r="H2616">
        <v>60.324199999999998</v>
      </c>
      <c r="I2616">
        <v>25.7515</v>
      </c>
      <c r="J2616">
        <v>52.220399999999998</v>
      </c>
      <c r="K2616">
        <v>601.91499999999996</v>
      </c>
      <c r="L2616">
        <v>1.2325700000000001E-3</v>
      </c>
      <c r="M2616">
        <v>0.995116</v>
      </c>
      <c r="N2616">
        <v>0</v>
      </c>
      <c r="O2616" t="s">
        <v>43</v>
      </c>
    </row>
    <row r="2617" spans="1:15" x14ac:dyDescent="0.25">
      <c r="A2617" t="s">
        <v>197</v>
      </c>
      <c r="B2617">
        <v>892.01499999999999</v>
      </c>
      <c r="C2617">
        <v>839.94799999999998</v>
      </c>
      <c r="D2617">
        <v>839.90800000000002</v>
      </c>
      <c r="E2617">
        <v>831.76499999999999</v>
      </c>
      <c r="F2617">
        <v>59.141399999999997</v>
      </c>
      <c r="G2617">
        <v>160.655</v>
      </c>
      <c r="H2617">
        <v>60.001300000000001</v>
      </c>
      <c r="I2617">
        <v>26.0044</v>
      </c>
      <c r="J2617">
        <v>52.718000000000004</v>
      </c>
      <c r="K2617">
        <v>596.81299999999999</v>
      </c>
      <c r="L2617">
        <v>1.23007E-3</v>
      </c>
      <c r="M2617">
        <v>0.995116</v>
      </c>
      <c r="N2617">
        <v>0</v>
      </c>
      <c r="O2617" t="s">
        <v>43</v>
      </c>
    </row>
    <row r="2618" spans="1:15" x14ac:dyDescent="0.25">
      <c r="A2618" t="s">
        <v>197</v>
      </c>
      <c r="B2618">
        <v>896.79700000000003</v>
      </c>
      <c r="C2618">
        <v>844.96199999999999</v>
      </c>
      <c r="D2618">
        <v>844.91700000000003</v>
      </c>
      <c r="E2618">
        <v>836.83100000000002</v>
      </c>
      <c r="F2618">
        <v>59.452199999999998</v>
      </c>
      <c r="G2618">
        <v>160.04</v>
      </c>
      <c r="H2618">
        <v>60.0199</v>
      </c>
      <c r="I2618">
        <v>25.7852</v>
      </c>
      <c r="J2618">
        <v>52.210099999999997</v>
      </c>
      <c r="K2618">
        <v>602.13300000000004</v>
      </c>
      <c r="L2618">
        <v>1.2305199999999999E-3</v>
      </c>
      <c r="M2618">
        <v>0.995116</v>
      </c>
      <c r="N2618">
        <v>1</v>
      </c>
      <c r="O2618" t="s">
        <v>43</v>
      </c>
    </row>
    <row r="2619" spans="1:15" x14ac:dyDescent="0.25">
      <c r="A2619" t="s">
        <v>197</v>
      </c>
      <c r="B2619">
        <v>894.04300000000001</v>
      </c>
      <c r="C2619">
        <v>843.74400000000003</v>
      </c>
      <c r="D2619">
        <v>843.70299999999997</v>
      </c>
      <c r="E2619">
        <v>835.63099999999997</v>
      </c>
      <c r="F2619">
        <v>59.685200000000002</v>
      </c>
      <c r="G2619">
        <v>159.60300000000001</v>
      </c>
      <c r="H2619">
        <v>59.679099999999998</v>
      </c>
      <c r="I2619">
        <v>25.436</v>
      </c>
      <c r="J2619">
        <v>52.493099999999998</v>
      </c>
      <c r="K2619">
        <v>601.178</v>
      </c>
      <c r="L2619">
        <v>1.2316499999999999E-3</v>
      </c>
      <c r="M2619">
        <v>0.995116</v>
      </c>
      <c r="N2619">
        <v>1</v>
      </c>
      <c r="O2619" t="s">
        <v>43</v>
      </c>
    </row>
    <row r="2620" spans="1:15" x14ac:dyDescent="0.25">
      <c r="A2620" t="s">
        <v>197</v>
      </c>
      <c r="B2620">
        <v>893.38300000000004</v>
      </c>
      <c r="C2620">
        <v>841.13400000000001</v>
      </c>
      <c r="D2620">
        <v>841.08900000000006</v>
      </c>
      <c r="E2620">
        <v>832.95500000000004</v>
      </c>
      <c r="F2620">
        <v>59.188899999999997</v>
      </c>
      <c r="G2620">
        <v>160.31100000000001</v>
      </c>
      <c r="H2620">
        <v>59.904600000000002</v>
      </c>
      <c r="I2620">
        <v>25.724799999999998</v>
      </c>
      <c r="J2620">
        <v>52.602200000000003</v>
      </c>
      <c r="K2620">
        <v>598.26800000000003</v>
      </c>
      <c r="L2620">
        <v>1.2302999999999999E-3</v>
      </c>
      <c r="M2620">
        <v>0.995116</v>
      </c>
      <c r="N2620">
        <v>1</v>
      </c>
      <c r="O2620" t="s">
        <v>43</v>
      </c>
    </row>
    <row r="2621" spans="1:15" x14ac:dyDescent="0.25">
      <c r="A2621" t="s">
        <v>197</v>
      </c>
      <c r="B2621">
        <v>896.82500000000005</v>
      </c>
      <c r="C2621">
        <v>846.10400000000004</v>
      </c>
      <c r="D2621">
        <v>846.06399999999996</v>
      </c>
      <c r="E2621">
        <v>838.01599999999996</v>
      </c>
      <c r="F2621">
        <v>59.743200000000002</v>
      </c>
      <c r="G2621">
        <v>160.78100000000001</v>
      </c>
      <c r="H2621">
        <v>60.174900000000001</v>
      </c>
      <c r="I2621">
        <v>26.1311</v>
      </c>
      <c r="J2621">
        <v>52.391599999999997</v>
      </c>
      <c r="K2621">
        <v>602.38400000000001</v>
      </c>
      <c r="L2621">
        <v>1.2306400000000001E-3</v>
      </c>
      <c r="M2621">
        <v>0.995116</v>
      </c>
      <c r="N2621">
        <v>1</v>
      </c>
      <c r="O2621" t="s">
        <v>43</v>
      </c>
    </row>
    <row r="2622" spans="1:15" x14ac:dyDescent="0.25">
      <c r="A2622" t="s">
        <v>197</v>
      </c>
      <c r="B2622">
        <v>907.97299999999996</v>
      </c>
      <c r="C2622">
        <v>856.47199999999998</v>
      </c>
      <c r="D2622">
        <v>856.428</v>
      </c>
      <c r="E2622">
        <v>848.47500000000002</v>
      </c>
      <c r="F2622">
        <v>60.698300000000003</v>
      </c>
      <c r="G2622">
        <v>161.99</v>
      </c>
      <c r="H2622">
        <v>60.037599999999998</v>
      </c>
      <c r="I2622">
        <v>26.585000000000001</v>
      </c>
      <c r="J2622">
        <v>53.168700000000001</v>
      </c>
      <c r="K2622">
        <v>610.41600000000005</v>
      </c>
      <c r="L2622">
        <v>1.2300600000000001E-3</v>
      </c>
      <c r="M2622">
        <v>0.995116</v>
      </c>
      <c r="N2622">
        <v>1</v>
      </c>
      <c r="O2622" t="s">
        <v>43</v>
      </c>
    </row>
    <row r="2623" spans="1:15" x14ac:dyDescent="0.25">
      <c r="A2623" t="s">
        <v>197</v>
      </c>
      <c r="B2623">
        <v>892.08500000000004</v>
      </c>
      <c r="C2623">
        <v>841.15200000000004</v>
      </c>
      <c r="D2623">
        <v>841.10699999999997</v>
      </c>
      <c r="E2623">
        <v>833.01599999999996</v>
      </c>
      <c r="F2623">
        <v>59.494199999999999</v>
      </c>
      <c r="G2623">
        <v>159.58600000000001</v>
      </c>
      <c r="H2623">
        <v>59.797699999999999</v>
      </c>
      <c r="I2623">
        <v>25.587900000000001</v>
      </c>
      <c r="J2623">
        <v>52.308900000000001</v>
      </c>
      <c r="K2623">
        <v>598.84799999999996</v>
      </c>
      <c r="L2623">
        <v>1.2366300000000001E-3</v>
      </c>
      <c r="M2623">
        <v>0.995116</v>
      </c>
      <c r="N2623">
        <v>0</v>
      </c>
      <c r="O2623" t="s">
        <v>43</v>
      </c>
    </row>
    <row r="2624" spans="1:15" x14ac:dyDescent="0.25">
      <c r="A2624" t="s">
        <v>197</v>
      </c>
      <c r="B2624">
        <v>892.16899999999998</v>
      </c>
      <c r="C2624">
        <v>838.81899999999996</v>
      </c>
      <c r="D2624">
        <v>838.77700000000004</v>
      </c>
      <c r="E2624">
        <v>830.66800000000001</v>
      </c>
      <c r="F2624">
        <v>59.396900000000002</v>
      </c>
      <c r="G2624">
        <v>159.322</v>
      </c>
      <c r="H2624">
        <v>59.643000000000001</v>
      </c>
      <c r="I2624">
        <v>25.514700000000001</v>
      </c>
      <c r="J2624">
        <v>52.315800000000003</v>
      </c>
      <c r="K2624">
        <v>596.95600000000002</v>
      </c>
      <c r="L2624">
        <v>1.23062E-3</v>
      </c>
      <c r="M2624">
        <v>0.995116</v>
      </c>
      <c r="N2624">
        <v>1</v>
      </c>
      <c r="O2624" t="s">
        <v>43</v>
      </c>
    </row>
    <row r="2625" spans="1:25" x14ac:dyDescent="0.25">
      <c r="A2625" t="s">
        <v>197</v>
      </c>
      <c r="B2625">
        <v>895.70299999999997</v>
      </c>
      <c r="C2625">
        <v>842.93</v>
      </c>
      <c r="D2625">
        <v>842.88400000000001</v>
      </c>
      <c r="E2625">
        <v>834.78800000000001</v>
      </c>
      <c r="F2625">
        <v>59.374699999999997</v>
      </c>
      <c r="G2625">
        <v>161.114</v>
      </c>
      <c r="H2625">
        <v>59.965800000000002</v>
      </c>
      <c r="I2625">
        <v>26.1647</v>
      </c>
      <c r="J2625">
        <v>53.009799999999998</v>
      </c>
      <c r="K2625">
        <v>599.04399999999998</v>
      </c>
      <c r="L2625">
        <v>1.2309E-3</v>
      </c>
      <c r="M2625">
        <v>0.995116</v>
      </c>
      <c r="N2625">
        <v>2</v>
      </c>
      <c r="O2625" t="s">
        <v>43</v>
      </c>
    </row>
    <row r="2626" spans="1:25" x14ac:dyDescent="0.25">
      <c r="A2626" t="s">
        <v>197</v>
      </c>
      <c r="B2626">
        <v>894.65599999999995</v>
      </c>
      <c r="C2626">
        <v>843.74</v>
      </c>
      <c r="D2626">
        <v>843.69399999999996</v>
      </c>
      <c r="E2626">
        <v>835.572</v>
      </c>
      <c r="F2626">
        <v>59.213900000000002</v>
      </c>
      <c r="G2626">
        <v>160.374</v>
      </c>
      <c r="H2626">
        <v>59.897799999999997</v>
      </c>
      <c r="I2626">
        <v>26.165199999999999</v>
      </c>
      <c r="J2626">
        <v>52.331200000000003</v>
      </c>
      <c r="K2626">
        <v>600.86599999999999</v>
      </c>
      <c r="L2626">
        <v>1.23011E-3</v>
      </c>
      <c r="M2626">
        <v>0.995116</v>
      </c>
      <c r="N2626">
        <v>0</v>
      </c>
      <c r="O2626" t="s">
        <v>43</v>
      </c>
    </row>
    <row r="2627" spans="1:25" x14ac:dyDescent="0.25">
      <c r="A2627" t="s">
        <v>197</v>
      </c>
      <c r="B2627">
        <v>891.80100000000004</v>
      </c>
      <c r="C2627">
        <v>841.10599999999999</v>
      </c>
      <c r="D2627">
        <v>841.06600000000003</v>
      </c>
      <c r="E2627">
        <v>832.89700000000005</v>
      </c>
      <c r="F2627">
        <v>59.049100000000003</v>
      </c>
      <c r="G2627">
        <v>159.35900000000001</v>
      </c>
      <c r="H2627">
        <v>59.933799999999998</v>
      </c>
      <c r="I2627">
        <v>25.770099999999999</v>
      </c>
      <c r="J2627">
        <v>51.943300000000001</v>
      </c>
      <c r="K2627">
        <v>599.56299999999999</v>
      </c>
      <c r="L2627">
        <v>1.2300600000000001E-3</v>
      </c>
      <c r="M2627">
        <v>0.995116</v>
      </c>
      <c r="N2627">
        <v>0</v>
      </c>
      <c r="O2627" t="s">
        <v>43</v>
      </c>
    </row>
    <row r="2628" spans="1:25" x14ac:dyDescent="0.25">
      <c r="A2628" t="s">
        <v>197</v>
      </c>
      <c r="B2628">
        <v>899.10299999999995</v>
      </c>
      <c r="C2628">
        <v>847.36699999999996</v>
      </c>
      <c r="D2628">
        <v>847.32600000000002</v>
      </c>
      <c r="E2628">
        <v>839.24800000000005</v>
      </c>
      <c r="F2628">
        <v>59.653100000000002</v>
      </c>
      <c r="G2628">
        <v>161.15100000000001</v>
      </c>
      <c r="H2628">
        <v>60.044899999999998</v>
      </c>
      <c r="I2628">
        <v>26.0944</v>
      </c>
      <c r="J2628">
        <v>52.843699999999998</v>
      </c>
      <c r="K2628">
        <v>603.22</v>
      </c>
      <c r="L2628">
        <v>1.23007E-3</v>
      </c>
      <c r="M2628">
        <v>0.995116</v>
      </c>
      <c r="N2628">
        <v>0</v>
      </c>
      <c r="O2628" t="s">
        <v>43</v>
      </c>
    </row>
    <row r="2629" spans="1:25" x14ac:dyDescent="0.25">
      <c r="A2629" t="s">
        <v>197</v>
      </c>
      <c r="B2629">
        <v>900.54300000000001</v>
      </c>
      <c r="C2629">
        <v>848.36800000000005</v>
      </c>
      <c r="D2629">
        <v>848.322</v>
      </c>
      <c r="E2629">
        <v>840.25400000000002</v>
      </c>
      <c r="F2629">
        <v>59.842700000000001</v>
      </c>
      <c r="G2629">
        <v>161.726</v>
      </c>
      <c r="H2629">
        <v>60.305700000000002</v>
      </c>
      <c r="I2629">
        <v>25.764099999999999</v>
      </c>
      <c r="J2629">
        <v>53.547800000000002</v>
      </c>
      <c r="K2629">
        <v>603.40599999999995</v>
      </c>
      <c r="L2629">
        <v>1.2300600000000001E-3</v>
      </c>
      <c r="M2629">
        <v>0.995116</v>
      </c>
      <c r="N2629">
        <v>2</v>
      </c>
      <c r="O2629" t="s">
        <v>43</v>
      </c>
    </row>
    <row r="2630" spans="1:25" x14ac:dyDescent="0.25">
      <c r="A2630" t="s">
        <v>197</v>
      </c>
      <c r="B2630">
        <v>917.14300000000003</v>
      </c>
      <c r="C2630">
        <v>867.029</v>
      </c>
      <c r="D2630">
        <v>866.98400000000004</v>
      </c>
      <c r="E2630">
        <v>859.15800000000002</v>
      </c>
      <c r="F2630">
        <v>61.465299999999999</v>
      </c>
      <c r="G2630">
        <v>163.66200000000001</v>
      </c>
      <c r="H2630">
        <v>60.912500000000001</v>
      </c>
      <c r="I2630">
        <v>26.4071</v>
      </c>
      <c r="J2630">
        <v>53.637300000000003</v>
      </c>
      <c r="K2630">
        <v>618.23699999999997</v>
      </c>
      <c r="L2630">
        <v>1.2306000000000001E-3</v>
      </c>
      <c r="M2630">
        <v>0.995116</v>
      </c>
      <c r="N2630">
        <v>0</v>
      </c>
      <c r="O2630" t="s">
        <v>43</v>
      </c>
    </row>
    <row r="2631" spans="1:25" x14ac:dyDescent="0.25">
      <c r="A2631" t="s">
        <v>197</v>
      </c>
      <c r="B2631">
        <v>885.30700000000002</v>
      </c>
      <c r="C2631">
        <v>837.26400000000001</v>
      </c>
      <c r="D2631">
        <v>837.21799999999996</v>
      </c>
      <c r="E2631">
        <v>829.06500000000005</v>
      </c>
      <c r="F2631">
        <v>59.342100000000002</v>
      </c>
      <c r="G2631">
        <v>160.721</v>
      </c>
      <c r="H2631">
        <v>59.630699999999997</v>
      </c>
      <c r="I2631">
        <v>25.4787</v>
      </c>
      <c r="J2631">
        <v>53.793100000000003</v>
      </c>
      <c r="K2631">
        <v>593.86699999999996</v>
      </c>
      <c r="L2631">
        <v>1.24084E-3</v>
      </c>
      <c r="M2631">
        <v>0.995116</v>
      </c>
      <c r="N2631">
        <v>1</v>
      </c>
      <c r="O2631" t="s">
        <v>43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197</v>
      </c>
      <c r="B2632">
        <v>909.83600000000001</v>
      </c>
      <c r="C2632">
        <v>857.572</v>
      </c>
      <c r="D2632">
        <v>857.52599999999995</v>
      </c>
      <c r="E2632">
        <v>849.58900000000006</v>
      </c>
      <c r="F2632">
        <v>60.7044</v>
      </c>
      <c r="G2632">
        <v>163.768</v>
      </c>
      <c r="H2632">
        <v>60.6188</v>
      </c>
      <c r="I2632">
        <v>25.990400000000001</v>
      </c>
      <c r="J2632">
        <v>54.968400000000003</v>
      </c>
      <c r="K2632">
        <v>609.721</v>
      </c>
      <c r="L2632">
        <v>1.2307100000000001E-3</v>
      </c>
      <c r="M2632">
        <v>0.99696899999999999</v>
      </c>
      <c r="N2632">
        <v>0</v>
      </c>
      <c r="O2632" t="s">
        <v>43</v>
      </c>
      <c r="R2632">
        <f>AVERAGE(B2583:B2632)</f>
        <v>893.84994000000017</v>
      </c>
      <c r="S2632">
        <f>AVERAGE(C2583:C2632)</f>
        <v>842.57024000000001</v>
      </c>
      <c r="U2632">
        <f>_xlfn.VAR.P(B2583:B2632)</f>
        <v>65.744434936399969</v>
      </c>
      <c r="V2632">
        <f>_xlfn.VAR.P(C2583:C2632)</f>
        <v>70.324033222400004</v>
      </c>
      <c r="X2632">
        <f>1.96*SQRT(U2632)/50</f>
        <v>0.31784513288812472</v>
      </c>
      <c r="Y2632">
        <f>1.96*SQRT(V2632)/50</f>
        <v>0.32872894976084588</v>
      </c>
    </row>
    <row r="2633" spans="1:25" x14ac:dyDescent="0.25">
      <c r="A2633" t="s">
        <v>198</v>
      </c>
      <c r="B2633">
        <v>44843.4836</v>
      </c>
      <c r="C2633" t="s">
        <v>37</v>
      </c>
    </row>
    <row r="2634" spans="1:25" x14ac:dyDescent="0.25">
      <c r="A2634" t="s">
        <v>199</v>
      </c>
      <c r="B2634">
        <v>612.15099999999995</v>
      </c>
      <c r="C2634">
        <v>609.72299999999996</v>
      </c>
      <c r="D2634">
        <v>558.68899999999996</v>
      </c>
      <c r="E2634">
        <v>550.16</v>
      </c>
      <c r="F2634">
        <v>62.681399999999996</v>
      </c>
      <c r="G2634">
        <v>1.2300900000000001E-3</v>
      </c>
      <c r="H2634">
        <v>0.995116</v>
      </c>
      <c r="I2634">
        <v>1</v>
      </c>
    </row>
    <row r="2635" spans="1:25" x14ac:dyDescent="0.25">
      <c r="A2635" t="s">
        <v>199</v>
      </c>
      <c r="B2635">
        <v>600.41800000000001</v>
      </c>
      <c r="C2635">
        <v>598.46100000000001</v>
      </c>
      <c r="D2635">
        <v>547.97799999999995</v>
      </c>
      <c r="E2635">
        <v>539.64800000000002</v>
      </c>
      <c r="F2635">
        <v>63.005499999999998</v>
      </c>
      <c r="G2635">
        <v>1.2328300000000001E-3</v>
      </c>
      <c r="H2635">
        <v>0.995116</v>
      </c>
      <c r="I2635">
        <v>0</v>
      </c>
    </row>
    <row r="2636" spans="1:25" x14ac:dyDescent="0.25">
      <c r="A2636" t="s">
        <v>199</v>
      </c>
      <c r="B2636">
        <v>603.01700000000005</v>
      </c>
      <c r="C2636">
        <v>601.22</v>
      </c>
      <c r="D2636">
        <v>549.92700000000002</v>
      </c>
      <c r="E2636">
        <v>541.45100000000002</v>
      </c>
      <c r="F2636">
        <v>63.581800000000001</v>
      </c>
      <c r="G2636">
        <v>1.2302000000000001E-3</v>
      </c>
      <c r="H2636">
        <v>0.99511499999999997</v>
      </c>
      <c r="I2636">
        <v>2</v>
      </c>
    </row>
    <row r="2637" spans="1:25" x14ac:dyDescent="0.25">
      <c r="A2637" t="s">
        <v>199</v>
      </c>
      <c r="B2637">
        <v>601.04399999999998</v>
      </c>
      <c r="C2637">
        <v>599.029</v>
      </c>
      <c r="D2637">
        <v>548.57600000000002</v>
      </c>
      <c r="E2637">
        <v>540.03599999999994</v>
      </c>
      <c r="F2637">
        <v>61.820300000000003</v>
      </c>
      <c r="G2637">
        <v>1.23015E-3</v>
      </c>
      <c r="H2637">
        <v>0.995116</v>
      </c>
      <c r="I2637">
        <v>0</v>
      </c>
    </row>
    <row r="2638" spans="1:25" x14ac:dyDescent="0.25">
      <c r="A2638" t="s">
        <v>199</v>
      </c>
      <c r="B2638">
        <v>599.84</v>
      </c>
      <c r="C2638">
        <v>597.82100000000003</v>
      </c>
      <c r="D2638">
        <v>547.428</v>
      </c>
      <c r="E2638">
        <v>538.94299999999998</v>
      </c>
      <c r="F2638">
        <v>61.8371</v>
      </c>
      <c r="G2638">
        <v>1.2302700000000001E-3</v>
      </c>
      <c r="H2638">
        <v>0.995116</v>
      </c>
      <c r="I2638">
        <v>0</v>
      </c>
    </row>
    <row r="2639" spans="1:25" x14ac:dyDescent="0.25">
      <c r="A2639" t="s">
        <v>199</v>
      </c>
      <c r="B2639">
        <v>600.85</v>
      </c>
      <c r="C2639">
        <v>599.07600000000002</v>
      </c>
      <c r="D2639">
        <v>548.22799999999995</v>
      </c>
      <c r="E2639">
        <v>539.83100000000002</v>
      </c>
      <c r="F2639">
        <v>62.063899999999997</v>
      </c>
      <c r="G2639">
        <v>1.23007E-3</v>
      </c>
      <c r="H2639">
        <v>0.995116</v>
      </c>
      <c r="I2639">
        <v>1</v>
      </c>
    </row>
    <row r="2640" spans="1:25" x14ac:dyDescent="0.25">
      <c r="A2640" t="s">
        <v>199</v>
      </c>
      <c r="B2640">
        <v>601.19500000000005</v>
      </c>
      <c r="C2640">
        <v>599.15899999999999</v>
      </c>
      <c r="D2640">
        <v>548.13800000000003</v>
      </c>
      <c r="E2640">
        <v>539.64599999999996</v>
      </c>
      <c r="F2640">
        <v>62.049300000000002</v>
      </c>
      <c r="G2640">
        <v>1.2305300000000001E-3</v>
      </c>
      <c r="H2640">
        <v>0.995116</v>
      </c>
      <c r="I2640">
        <v>0</v>
      </c>
    </row>
    <row r="2641" spans="1:9" x14ac:dyDescent="0.25">
      <c r="A2641" t="s">
        <v>199</v>
      </c>
      <c r="B2641">
        <v>606.33799999999997</v>
      </c>
      <c r="C2641">
        <v>604.649</v>
      </c>
      <c r="D2641">
        <v>552.6</v>
      </c>
      <c r="E2641">
        <v>544.351</v>
      </c>
      <c r="F2641">
        <v>65.4255</v>
      </c>
      <c r="G2641">
        <v>1.2300900000000001E-3</v>
      </c>
      <c r="H2641">
        <v>0.995116</v>
      </c>
      <c r="I2641">
        <v>0</v>
      </c>
    </row>
    <row r="2642" spans="1:9" x14ac:dyDescent="0.25">
      <c r="A2642" t="s">
        <v>199</v>
      </c>
      <c r="B2642">
        <v>601.30100000000004</v>
      </c>
      <c r="C2642">
        <v>599.43700000000001</v>
      </c>
      <c r="D2642">
        <v>548.48500000000001</v>
      </c>
      <c r="E2642">
        <v>540.16999999999996</v>
      </c>
      <c r="F2642">
        <v>62.238</v>
      </c>
      <c r="G2642">
        <v>1.23011E-3</v>
      </c>
      <c r="H2642">
        <v>0.995116</v>
      </c>
      <c r="I2642">
        <v>1</v>
      </c>
    </row>
    <row r="2643" spans="1:9" x14ac:dyDescent="0.25">
      <c r="A2643" t="s">
        <v>199</v>
      </c>
      <c r="B2643">
        <v>601.75900000000001</v>
      </c>
      <c r="C2643">
        <v>599.68899999999996</v>
      </c>
      <c r="D2643">
        <v>548.73299999999995</v>
      </c>
      <c r="E2643">
        <v>540.24699999999996</v>
      </c>
      <c r="F2643">
        <v>62.248600000000003</v>
      </c>
      <c r="G2643">
        <v>1.23033E-3</v>
      </c>
      <c r="H2643">
        <v>0.995116</v>
      </c>
      <c r="I2643">
        <v>1</v>
      </c>
    </row>
    <row r="2644" spans="1:9" x14ac:dyDescent="0.25">
      <c r="A2644" t="s">
        <v>199</v>
      </c>
      <c r="B2644">
        <v>599.85799999999995</v>
      </c>
      <c r="C2644">
        <v>597.82500000000005</v>
      </c>
      <c r="D2644">
        <v>546.81899999999996</v>
      </c>
      <c r="E2644">
        <v>538.58299999999997</v>
      </c>
      <c r="F2644">
        <v>61.699300000000001</v>
      </c>
      <c r="G2644">
        <v>1.2308E-3</v>
      </c>
      <c r="H2644">
        <v>0.995116</v>
      </c>
      <c r="I2644">
        <v>0</v>
      </c>
    </row>
    <row r="2645" spans="1:9" x14ac:dyDescent="0.25">
      <c r="A2645" t="s">
        <v>199</v>
      </c>
      <c r="B2645">
        <v>602.04300000000001</v>
      </c>
      <c r="C2645">
        <v>600.00400000000002</v>
      </c>
      <c r="D2645">
        <v>549.01800000000003</v>
      </c>
      <c r="E2645">
        <v>540.601</v>
      </c>
      <c r="F2645">
        <v>62.442700000000002</v>
      </c>
      <c r="G2645">
        <v>1.2306999999999999E-3</v>
      </c>
      <c r="H2645">
        <v>0.995116</v>
      </c>
      <c r="I2645">
        <v>2</v>
      </c>
    </row>
    <row r="2646" spans="1:9" x14ac:dyDescent="0.25">
      <c r="A2646" t="s">
        <v>199</v>
      </c>
      <c r="B2646">
        <v>601.15800000000002</v>
      </c>
      <c r="C2646">
        <v>599.33900000000006</v>
      </c>
      <c r="D2646">
        <v>548.30799999999999</v>
      </c>
      <c r="E2646">
        <v>539.95600000000002</v>
      </c>
      <c r="F2646">
        <v>62.2667</v>
      </c>
      <c r="G2646">
        <v>1.23014E-3</v>
      </c>
      <c r="H2646">
        <v>0.995116</v>
      </c>
      <c r="I2646">
        <v>0</v>
      </c>
    </row>
    <row r="2647" spans="1:9" x14ac:dyDescent="0.25">
      <c r="A2647" t="s">
        <v>199</v>
      </c>
      <c r="B2647">
        <v>601.26499999999999</v>
      </c>
      <c r="C2647">
        <v>599.745</v>
      </c>
      <c r="D2647">
        <v>548.78399999999999</v>
      </c>
      <c r="E2647">
        <v>540.29100000000005</v>
      </c>
      <c r="F2647">
        <v>62.073399999999999</v>
      </c>
      <c r="G2647">
        <v>1.23044E-3</v>
      </c>
      <c r="H2647">
        <v>0.995116</v>
      </c>
      <c r="I2647">
        <v>0</v>
      </c>
    </row>
    <row r="2648" spans="1:9" x14ac:dyDescent="0.25">
      <c r="A2648" t="s">
        <v>199</v>
      </c>
      <c r="B2648">
        <v>603.21600000000001</v>
      </c>
      <c r="C2648">
        <v>601.71699999999998</v>
      </c>
      <c r="D2648">
        <v>550.17200000000003</v>
      </c>
      <c r="E2648">
        <v>541.61800000000005</v>
      </c>
      <c r="F2648">
        <v>62.354999999999997</v>
      </c>
      <c r="G2648">
        <v>1.23134E-3</v>
      </c>
      <c r="H2648">
        <v>0.995116</v>
      </c>
      <c r="I2648">
        <v>1</v>
      </c>
    </row>
    <row r="2649" spans="1:9" x14ac:dyDescent="0.25">
      <c r="A2649" t="s">
        <v>199</v>
      </c>
      <c r="B2649">
        <v>604.44500000000005</v>
      </c>
      <c r="C2649">
        <v>602.20299999999997</v>
      </c>
      <c r="D2649">
        <v>551.14099999999996</v>
      </c>
      <c r="E2649">
        <v>542.60599999999999</v>
      </c>
      <c r="F2649">
        <v>62.739800000000002</v>
      </c>
      <c r="G2649">
        <v>1.2300499999999999E-3</v>
      </c>
      <c r="H2649">
        <v>0.995116</v>
      </c>
      <c r="I2649">
        <v>1</v>
      </c>
    </row>
    <row r="2650" spans="1:9" x14ac:dyDescent="0.25">
      <c r="A2650" t="s">
        <v>199</v>
      </c>
      <c r="B2650">
        <v>603.41800000000001</v>
      </c>
      <c r="C2650">
        <v>601.71100000000001</v>
      </c>
      <c r="D2650">
        <v>550.70799999999997</v>
      </c>
      <c r="E2650">
        <v>542.17999999999995</v>
      </c>
      <c r="F2650">
        <v>62.1051</v>
      </c>
      <c r="G2650">
        <v>1.2300499999999999E-3</v>
      </c>
      <c r="H2650">
        <v>0.995116</v>
      </c>
      <c r="I2650">
        <v>0</v>
      </c>
    </row>
    <row r="2651" spans="1:9" x14ac:dyDescent="0.25">
      <c r="A2651" t="s">
        <v>199</v>
      </c>
      <c r="B2651">
        <v>608.68899999999996</v>
      </c>
      <c r="C2651">
        <v>607.09</v>
      </c>
      <c r="D2651">
        <v>554.85299999999995</v>
      </c>
      <c r="E2651">
        <v>546.52200000000005</v>
      </c>
      <c r="F2651">
        <v>63.446100000000001</v>
      </c>
      <c r="G2651">
        <v>1.2361399999999999E-3</v>
      </c>
      <c r="H2651">
        <v>0.995116</v>
      </c>
      <c r="I2651">
        <v>0</v>
      </c>
    </row>
    <row r="2652" spans="1:9" x14ac:dyDescent="0.25">
      <c r="A2652" t="s">
        <v>199</v>
      </c>
      <c r="B2652">
        <v>603.75</v>
      </c>
      <c r="C2652">
        <v>602.03599999999994</v>
      </c>
      <c r="D2652">
        <v>550.77700000000004</v>
      </c>
      <c r="E2652">
        <v>542.13499999999999</v>
      </c>
      <c r="F2652">
        <v>62.1402</v>
      </c>
      <c r="G2652">
        <v>1.2305300000000001E-3</v>
      </c>
      <c r="H2652">
        <v>0.99793600000000005</v>
      </c>
      <c r="I2652">
        <v>0</v>
      </c>
    </row>
    <row r="2653" spans="1:9" x14ac:dyDescent="0.25">
      <c r="A2653" t="s">
        <v>199</v>
      </c>
      <c r="B2653">
        <v>605.14599999999996</v>
      </c>
      <c r="C2653">
        <v>603.11199999999997</v>
      </c>
      <c r="D2653">
        <v>551.928</v>
      </c>
      <c r="E2653">
        <v>543.447</v>
      </c>
      <c r="F2653">
        <v>62.215299999999999</v>
      </c>
      <c r="G2653">
        <v>1.23014E-3</v>
      </c>
      <c r="H2653">
        <v>0.99511499999999997</v>
      </c>
      <c r="I2653">
        <v>1</v>
      </c>
    </row>
    <row r="2654" spans="1:9" x14ac:dyDescent="0.25">
      <c r="A2654" t="s">
        <v>199</v>
      </c>
      <c r="B2654">
        <v>606.35</v>
      </c>
      <c r="C2654">
        <v>604.78800000000001</v>
      </c>
      <c r="D2654">
        <v>552.85500000000002</v>
      </c>
      <c r="E2654">
        <v>544.46199999999999</v>
      </c>
      <c r="F2654">
        <v>62.910800000000002</v>
      </c>
      <c r="G2654">
        <v>1.23017E-3</v>
      </c>
      <c r="H2654">
        <v>0.99635899999999999</v>
      </c>
      <c r="I2654">
        <v>0</v>
      </c>
    </row>
    <row r="2655" spans="1:9" x14ac:dyDescent="0.25">
      <c r="A2655" t="s">
        <v>199</v>
      </c>
      <c r="B2655">
        <v>604.88599999999997</v>
      </c>
      <c r="C2655">
        <v>603.38800000000003</v>
      </c>
      <c r="D2655">
        <v>551.37800000000004</v>
      </c>
      <c r="E2655">
        <v>543.11500000000001</v>
      </c>
      <c r="F2655">
        <v>62.120199999999997</v>
      </c>
      <c r="G2655">
        <v>1.2300600000000001E-3</v>
      </c>
      <c r="H2655">
        <v>0.995116</v>
      </c>
      <c r="I2655">
        <v>0</v>
      </c>
    </row>
    <row r="2656" spans="1:9" x14ac:dyDescent="0.25">
      <c r="A2656" t="s">
        <v>199</v>
      </c>
      <c r="B2656">
        <v>599.84500000000003</v>
      </c>
      <c r="C2656">
        <v>597.80499999999995</v>
      </c>
      <c r="D2656">
        <v>547.71199999999999</v>
      </c>
      <c r="E2656">
        <v>539.21500000000003</v>
      </c>
      <c r="F2656">
        <v>61.514299999999999</v>
      </c>
      <c r="G2656">
        <v>1.2361799999999999E-3</v>
      </c>
      <c r="H2656">
        <v>0.995116</v>
      </c>
      <c r="I2656">
        <v>1</v>
      </c>
    </row>
    <row r="2657" spans="1:9" x14ac:dyDescent="0.25">
      <c r="A2657" t="s">
        <v>199</v>
      </c>
      <c r="B2657">
        <v>601.39</v>
      </c>
      <c r="C2657">
        <v>599.68799999999999</v>
      </c>
      <c r="D2657">
        <v>549.10900000000004</v>
      </c>
      <c r="E2657">
        <v>540.51599999999996</v>
      </c>
      <c r="F2657">
        <v>62.160699999999999</v>
      </c>
      <c r="G2657">
        <v>1.2301199999999999E-3</v>
      </c>
      <c r="H2657">
        <v>0.995116</v>
      </c>
      <c r="I2657">
        <v>0</v>
      </c>
    </row>
    <row r="2658" spans="1:9" x14ac:dyDescent="0.25">
      <c r="A2658" t="s">
        <v>199</v>
      </c>
      <c r="B2658">
        <v>604.05600000000004</v>
      </c>
      <c r="C2658">
        <v>601.98400000000004</v>
      </c>
      <c r="D2658">
        <v>551.09100000000001</v>
      </c>
      <c r="E2658">
        <v>542.58199999999999</v>
      </c>
      <c r="F2658">
        <v>62.449199999999998</v>
      </c>
      <c r="G2658">
        <v>1.2304900000000001E-3</v>
      </c>
      <c r="H2658">
        <v>0.995116</v>
      </c>
      <c r="I2658">
        <v>0</v>
      </c>
    </row>
    <row r="2659" spans="1:9" x14ac:dyDescent="0.25">
      <c r="A2659" t="s">
        <v>199</v>
      </c>
      <c r="B2659">
        <v>604.73400000000004</v>
      </c>
      <c r="C2659">
        <v>602.48800000000006</v>
      </c>
      <c r="D2659">
        <v>550.88800000000003</v>
      </c>
      <c r="E2659">
        <v>542.40899999999999</v>
      </c>
      <c r="F2659">
        <v>61.976199999999999</v>
      </c>
      <c r="G2659">
        <v>1.2314800000000001E-3</v>
      </c>
      <c r="H2659">
        <v>0.995116</v>
      </c>
      <c r="I2659">
        <v>0</v>
      </c>
    </row>
    <row r="2660" spans="1:9" x14ac:dyDescent="0.25">
      <c r="A2660" t="s">
        <v>199</v>
      </c>
      <c r="B2660">
        <v>605.09900000000005</v>
      </c>
      <c r="C2660">
        <v>603.12300000000005</v>
      </c>
      <c r="D2660">
        <v>551.97500000000002</v>
      </c>
      <c r="E2660">
        <v>543.55100000000004</v>
      </c>
      <c r="F2660">
        <v>62.789099999999998</v>
      </c>
      <c r="G2660">
        <v>1.23007E-3</v>
      </c>
      <c r="H2660">
        <v>0.995116</v>
      </c>
      <c r="I2660">
        <v>1</v>
      </c>
    </row>
    <row r="2661" spans="1:9" x14ac:dyDescent="0.25">
      <c r="A2661" t="s">
        <v>199</v>
      </c>
      <c r="B2661">
        <v>606.96199999999999</v>
      </c>
      <c r="C2661">
        <v>604.96699999999998</v>
      </c>
      <c r="D2661">
        <v>553.62400000000002</v>
      </c>
      <c r="E2661">
        <v>545.22900000000004</v>
      </c>
      <c r="F2661">
        <v>62.5473</v>
      </c>
      <c r="G2661">
        <v>1.2300499999999999E-3</v>
      </c>
      <c r="H2661">
        <v>0.995116</v>
      </c>
      <c r="I2661">
        <v>0</v>
      </c>
    </row>
    <row r="2662" spans="1:9" x14ac:dyDescent="0.25">
      <c r="A2662" t="s">
        <v>199</v>
      </c>
      <c r="B2662">
        <v>603.15899999999999</v>
      </c>
      <c r="C2662">
        <v>601.12900000000002</v>
      </c>
      <c r="D2662">
        <v>550.17999999999995</v>
      </c>
      <c r="E2662">
        <v>541.74199999999996</v>
      </c>
      <c r="F2662">
        <v>61.755499999999998</v>
      </c>
      <c r="G2662">
        <v>1.23252E-3</v>
      </c>
      <c r="H2662">
        <v>0.99511499999999997</v>
      </c>
      <c r="I2662">
        <v>0</v>
      </c>
    </row>
    <row r="2663" spans="1:9" x14ac:dyDescent="0.25">
      <c r="A2663" t="s">
        <v>199</v>
      </c>
      <c r="B2663">
        <v>602.17200000000003</v>
      </c>
      <c r="C2663">
        <v>600.28499999999997</v>
      </c>
      <c r="D2663">
        <v>549.548</v>
      </c>
      <c r="E2663">
        <v>541.02700000000004</v>
      </c>
      <c r="F2663">
        <v>62.322400000000002</v>
      </c>
      <c r="G2663">
        <v>1.2300799999999999E-3</v>
      </c>
      <c r="H2663">
        <v>0.995116</v>
      </c>
      <c r="I2663">
        <v>0</v>
      </c>
    </row>
    <row r="2664" spans="1:9" x14ac:dyDescent="0.25">
      <c r="A2664" t="s">
        <v>199</v>
      </c>
      <c r="B2664">
        <v>606.42999999999995</v>
      </c>
      <c r="C2664">
        <v>604.05999999999995</v>
      </c>
      <c r="D2664">
        <v>552.14400000000001</v>
      </c>
      <c r="E2664">
        <v>544.23</v>
      </c>
      <c r="F2664">
        <v>64.422700000000006</v>
      </c>
      <c r="G2664">
        <v>1.2301600000000001E-3</v>
      </c>
      <c r="H2664">
        <v>0.995116</v>
      </c>
      <c r="I2664">
        <v>1</v>
      </c>
    </row>
    <row r="2665" spans="1:9" x14ac:dyDescent="0.25">
      <c r="A2665" t="s">
        <v>199</v>
      </c>
      <c r="B2665">
        <v>608.10799999999995</v>
      </c>
      <c r="C2665">
        <v>606.245</v>
      </c>
      <c r="D2665">
        <v>553.57799999999997</v>
      </c>
      <c r="E2665">
        <v>545.49</v>
      </c>
      <c r="F2665">
        <v>63.647799999999997</v>
      </c>
      <c r="G2665">
        <v>1.2302400000000001E-3</v>
      </c>
      <c r="H2665">
        <v>0.99511499999999997</v>
      </c>
      <c r="I2665">
        <v>0</v>
      </c>
    </row>
    <row r="2666" spans="1:9" x14ac:dyDescent="0.25">
      <c r="A2666" t="s">
        <v>199</v>
      </c>
      <c r="B2666">
        <v>601.82799999999997</v>
      </c>
      <c r="C2666">
        <v>599.84799999999996</v>
      </c>
      <c r="D2666">
        <v>549.32899999999995</v>
      </c>
      <c r="E2666">
        <v>540.93799999999999</v>
      </c>
      <c r="F2666">
        <v>61.983699999999999</v>
      </c>
      <c r="G2666">
        <v>1.2401999999999999E-3</v>
      </c>
      <c r="H2666">
        <v>0.995116</v>
      </c>
      <c r="I2666">
        <v>1</v>
      </c>
    </row>
    <row r="2667" spans="1:9" x14ac:dyDescent="0.25">
      <c r="A2667" t="s">
        <v>199</v>
      </c>
      <c r="B2667">
        <v>601.65099999999995</v>
      </c>
      <c r="C2667">
        <v>600.09</v>
      </c>
      <c r="D2667">
        <v>549.39599999999996</v>
      </c>
      <c r="E2667">
        <v>540.91499999999996</v>
      </c>
      <c r="F2667">
        <v>61.633200000000002</v>
      </c>
      <c r="G2667">
        <v>1.2300600000000001E-3</v>
      </c>
      <c r="H2667">
        <v>0.995116</v>
      </c>
      <c r="I2667">
        <v>0</v>
      </c>
    </row>
    <row r="2668" spans="1:9" x14ac:dyDescent="0.25">
      <c r="A2668" t="s">
        <v>199</v>
      </c>
      <c r="B2668">
        <v>605.21299999999997</v>
      </c>
      <c r="C2668">
        <v>603.26900000000001</v>
      </c>
      <c r="D2668">
        <v>552.1</v>
      </c>
      <c r="E2668">
        <v>543.70299999999997</v>
      </c>
      <c r="F2668">
        <v>62.940800000000003</v>
      </c>
      <c r="G2668">
        <v>1.23112E-3</v>
      </c>
      <c r="H2668">
        <v>0.995116</v>
      </c>
      <c r="I2668">
        <v>0</v>
      </c>
    </row>
    <row r="2669" spans="1:9" x14ac:dyDescent="0.25">
      <c r="A2669" t="s">
        <v>199</v>
      </c>
      <c r="B2669">
        <v>603.66899999999998</v>
      </c>
      <c r="C2669">
        <v>601.84100000000001</v>
      </c>
      <c r="D2669">
        <v>550.70100000000002</v>
      </c>
      <c r="E2669">
        <v>542.39300000000003</v>
      </c>
      <c r="F2669">
        <v>62.427900000000001</v>
      </c>
      <c r="G2669">
        <v>1.2312899999999999E-3</v>
      </c>
      <c r="H2669">
        <v>0.995116</v>
      </c>
      <c r="I2669">
        <v>0</v>
      </c>
    </row>
    <row r="2670" spans="1:9" x14ac:dyDescent="0.25">
      <c r="A2670" t="s">
        <v>199</v>
      </c>
      <c r="B2670">
        <v>603.01700000000005</v>
      </c>
      <c r="C2670">
        <v>601.26</v>
      </c>
      <c r="D2670">
        <v>550.33299999999997</v>
      </c>
      <c r="E2670">
        <v>541.82299999999998</v>
      </c>
      <c r="F2670">
        <v>62.026800000000001</v>
      </c>
      <c r="G2670">
        <v>1.2304E-3</v>
      </c>
      <c r="H2670">
        <v>0.995116</v>
      </c>
      <c r="I2670">
        <v>0</v>
      </c>
    </row>
    <row r="2671" spans="1:9" x14ac:dyDescent="0.25">
      <c r="A2671" t="s">
        <v>199</v>
      </c>
      <c r="B2671">
        <v>608.25300000000004</v>
      </c>
      <c r="C2671">
        <v>605.899</v>
      </c>
      <c r="D2671">
        <v>554.32500000000005</v>
      </c>
      <c r="E2671">
        <v>546.05200000000002</v>
      </c>
      <c r="F2671">
        <v>63.669800000000002</v>
      </c>
      <c r="G2671">
        <v>1.23102E-3</v>
      </c>
      <c r="H2671">
        <v>0.99662799999999996</v>
      </c>
      <c r="I2671">
        <v>0</v>
      </c>
    </row>
    <row r="2672" spans="1:9" x14ac:dyDescent="0.25">
      <c r="A2672" t="s">
        <v>199</v>
      </c>
      <c r="B2672">
        <v>601.66499999999996</v>
      </c>
      <c r="C2672">
        <v>599.625</v>
      </c>
      <c r="D2672">
        <v>548.59100000000001</v>
      </c>
      <c r="E2672">
        <v>540.44899999999996</v>
      </c>
      <c r="F2672">
        <v>62.196599999999997</v>
      </c>
      <c r="G2672">
        <v>1.23011E-3</v>
      </c>
      <c r="H2672">
        <v>0.995116</v>
      </c>
      <c r="I2672">
        <v>1</v>
      </c>
    </row>
    <row r="2673" spans="1:25" x14ac:dyDescent="0.25">
      <c r="A2673" t="s">
        <v>199</v>
      </c>
      <c r="B2673">
        <v>602.39400000000001</v>
      </c>
      <c r="C2673">
        <v>600.40099999999995</v>
      </c>
      <c r="D2673">
        <v>549.83000000000004</v>
      </c>
      <c r="E2673">
        <v>541.24199999999996</v>
      </c>
      <c r="F2673">
        <v>62.346600000000002</v>
      </c>
      <c r="G2673">
        <v>1.23033E-3</v>
      </c>
      <c r="H2673">
        <v>0.995116</v>
      </c>
      <c r="I2673">
        <v>1</v>
      </c>
    </row>
    <row r="2674" spans="1:25" x14ac:dyDescent="0.25">
      <c r="A2674" t="s">
        <v>199</v>
      </c>
      <c r="B2674">
        <v>603.55999999999995</v>
      </c>
      <c r="C2674">
        <v>601.72</v>
      </c>
      <c r="D2674">
        <v>550.572</v>
      </c>
      <c r="E2674">
        <v>542.13499999999999</v>
      </c>
      <c r="F2674">
        <v>62.146999999999998</v>
      </c>
      <c r="G2674">
        <v>1.2342900000000001E-3</v>
      </c>
      <c r="H2674">
        <v>0.995116</v>
      </c>
      <c r="I2674">
        <v>0</v>
      </c>
    </row>
    <row r="2675" spans="1:25" x14ac:dyDescent="0.25">
      <c r="A2675" t="s">
        <v>199</v>
      </c>
      <c r="B2675">
        <v>605.20100000000002</v>
      </c>
      <c r="C2675">
        <v>603.13900000000001</v>
      </c>
      <c r="D2675">
        <v>551.66499999999996</v>
      </c>
      <c r="E2675">
        <v>543.17999999999995</v>
      </c>
      <c r="F2675">
        <v>62.317999999999998</v>
      </c>
      <c r="G2675">
        <v>1.2315799999999999E-3</v>
      </c>
      <c r="H2675">
        <v>0.995116</v>
      </c>
      <c r="I2675">
        <v>0</v>
      </c>
    </row>
    <row r="2676" spans="1:25" x14ac:dyDescent="0.25">
      <c r="A2676" t="s">
        <v>199</v>
      </c>
      <c r="B2676">
        <v>602.95399999999995</v>
      </c>
      <c r="C2676">
        <v>600.91600000000005</v>
      </c>
      <c r="D2676">
        <v>550.46100000000001</v>
      </c>
      <c r="E2676">
        <v>541.85900000000004</v>
      </c>
      <c r="F2676">
        <v>61.823900000000002</v>
      </c>
      <c r="G2676">
        <v>1.2304099999999999E-3</v>
      </c>
      <c r="H2676">
        <v>0.995116</v>
      </c>
      <c r="I2676">
        <v>0</v>
      </c>
    </row>
    <row r="2677" spans="1:25" x14ac:dyDescent="0.25">
      <c r="A2677" t="s">
        <v>199</v>
      </c>
      <c r="B2677">
        <v>604.49199999999996</v>
      </c>
      <c r="C2677">
        <v>602.82500000000005</v>
      </c>
      <c r="D2677">
        <v>551.55999999999995</v>
      </c>
      <c r="E2677">
        <v>543.15800000000002</v>
      </c>
      <c r="F2677">
        <v>63.002200000000002</v>
      </c>
      <c r="G2677">
        <v>1.2321999999999999E-3</v>
      </c>
      <c r="H2677">
        <v>0.995116</v>
      </c>
      <c r="I2677">
        <v>0</v>
      </c>
    </row>
    <row r="2678" spans="1:25" x14ac:dyDescent="0.25">
      <c r="A2678" t="s">
        <v>199</v>
      </c>
      <c r="B2678">
        <v>604.471</v>
      </c>
      <c r="C2678">
        <v>602.73800000000006</v>
      </c>
      <c r="D2678">
        <v>551.31700000000001</v>
      </c>
      <c r="E2678">
        <v>542.91200000000003</v>
      </c>
      <c r="F2678">
        <v>62.468600000000002</v>
      </c>
      <c r="G2678">
        <v>1.2300799999999999E-3</v>
      </c>
      <c r="H2678">
        <v>0.995116</v>
      </c>
      <c r="I2678">
        <v>1</v>
      </c>
    </row>
    <row r="2679" spans="1:25" x14ac:dyDescent="0.25">
      <c r="A2679" t="s">
        <v>199</v>
      </c>
      <c r="B2679">
        <v>601.51700000000005</v>
      </c>
      <c r="C2679">
        <v>599.66300000000001</v>
      </c>
      <c r="D2679">
        <v>548.70000000000005</v>
      </c>
      <c r="E2679">
        <v>540.17600000000004</v>
      </c>
      <c r="F2679">
        <v>61.848500000000001</v>
      </c>
      <c r="G2679">
        <v>1.2324300000000001E-3</v>
      </c>
      <c r="H2679">
        <v>0.995116</v>
      </c>
      <c r="I2679">
        <v>0</v>
      </c>
    </row>
    <row r="2680" spans="1:25" x14ac:dyDescent="0.25">
      <c r="A2680" t="s">
        <v>199</v>
      </c>
      <c r="B2680">
        <v>602.06200000000001</v>
      </c>
      <c r="C2680">
        <v>600.197</v>
      </c>
      <c r="D2680">
        <v>549.29100000000005</v>
      </c>
      <c r="E2680">
        <v>541.01700000000005</v>
      </c>
      <c r="F2680">
        <v>62.243400000000001</v>
      </c>
      <c r="G2680">
        <v>1.23061E-3</v>
      </c>
      <c r="H2680">
        <v>0.995116</v>
      </c>
      <c r="I2680">
        <v>0</v>
      </c>
    </row>
    <row r="2681" spans="1:25" x14ac:dyDescent="0.25">
      <c r="A2681" t="s">
        <v>199</v>
      </c>
      <c r="B2681">
        <v>605.86</v>
      </c>
      <c r="C2681">
        <v>604.08500000000004</v>
      </c>
      <c r="D2681">
        <v>552.82399999999996</v>
      </c>
      <c r="E2681">
        <v>544.423</v>
      </c>
      <c r="F2681">
        <v>62.386800000000001</v>
      </c>
      <c r="G2681">
        <v>1.2304900000000001E-3</v>
      </c>
      <c r="H2681">
        <v>0.995116</v>
      </c>
      <c r="I2681">
        <v>0</v>
      </c>
    </row>
    <row r="2682" spans="1:25" x14ac:dyDescent="0.25">
      <c r="A2682" t="s">
        <v>199</v>
      </c>
      <c r="B2682">
        <v>604.01599999999996</v>
      </c>
      <c r="C2682">
        <v>602.13400000000001</v>
      </c>
      <c r="D2682">
        <v>551.15599999999995</v>
      </c>
      <c r="E2682">
        <v>542.4</v>
      </c>
      <c r="F2682">
        <v>62.0871</v>
      </c>
      <c r="G2682">
        <v>1.2300600000000001E-3</v>
      </c>
      <c r="H2682">
        <v>0.995116</v>
      </c>
      <c r="I2682">
        <v>0</v>
      </c>
    </row>
    <row r="2683" spans="1:25" x14ac:dyDescent="0.25">
      <c r="A2683" t="s">
        <v>199</v>
      </c>
      <c r="B2683">
        <v>603.46400000000006</v>
      </c>
      <c r="C2683">
        <v>601.44299999999998</v>
      </c>
      <c r="D2683">
        <v>550.827</v>
      </c>
      <c r="E2683">
        <v>542.50099999999998</v>
      </c>
      <c r="F2683">
        <v>63.205500000000001</v>
      </c>
      <c r="G2683">
        <v>1.2306699999999999E-3</v>
      </c>
      <c r="H2683">
        <v>0.995116</v>
      </c>
      <c r="I2683">
        <v>1</v>
      </c>
    </row>
    <row r="2684" spans="1:25" x14ac:dyDescent="0.25">
      <c r="A2684" t="s">
        <v>199</v>
      </c>
      <c r="B2684">
        <v>604.90700000000004</v>
      </c>
      <c r="C2684">
        <v>603.07000000000005</v>
      </c>
      <c r="D2684">
        <v>551.85299999999995</v>
      </c>
      <c r="E2684">
        <v>543.23800000000006</v>
      </c>
      <c r="F2684">
        <v>61.784999999999997</v>
      </c>
      <c r="G2684">
        <v>1.2317599999999999E-3</v>
      </c>
      <c r="H2684">
        <v>0.995116</v>
      </c>
      <c r="I2684">
        <v>0</v>
      </c>
    </row>
    <row r="2685" spans="1:25" x14ac:dyDescent="0.25">
      <c r="A2685" t="s">
        <v>199</v>
      </c>
      <c r="B2685">
        <v>604.64499999999998</v>
      </c>
      <c r="C2685">
        <v>602.69500000000005</v>
      </c>
      <c r="D2685">
        <v>551.54600000000005</v>
      </c>
      <c r="E2685">
        <v>543.01599999999996</v>
      </c>
      <c r="F2685">
        <v>62.643000000000001</v>
      </c>
      <c r="G2685">
        <v>1.23015E-3</v>
      </c>
      <c r="H2685">
        <v>0.995116</v>
      </c>
      <c r="I2685">
        <v>0</v>
      </c>
    </row>
    <row r="2686" spans="1:25" x14ac:dyDescent="0.25">
      <c r="A2686" t="s">
        <v>199</v>
      </c>
      <c r="B2686">
        <v>600.86599999999999</v>
      </c>
      <c r="C2686">
        <v>599.20000000000005</v>
      </c>
      <c r="D2686">
        <v>548.32299999999998</v>
      </c>
      <c r="E2686">
        <v>539.94299999999998</v>
      </c>
      <c r="F2686">
        <v>61.550699999999999</v>
      </c>
      <c r="G2686">
        <v>1.2304E-3</v>
      </c>
      <c r="H2686">
        <v>0.995116</v>
      </c>
      <c r="I2686">
        <v>0</v>
      </c>
    </row>
    <row r="2687" spans="1:25" x14ac:dyDescent="0.25">
      <c r="A2687" t="s">
        <v>199</v>
      </c>
      <c r="B2687">
        <v>601.71600000000001</v>
      </c>
      <c r="C2687">
        <v>599.83100000000002</v>
      </c>
      <c r="D2687">
        <v>548.93299999999999</v>
      </c>
      <c r="E2687">
        <v>540.48299999999995</v>
      </c>
      <c r="F2687">
        <v>61.706499999999998</v>
      </c>
      <c r="G2687">
        <v>1.2300499999999999E-3</v>
      </c>
      <c r="H2687">
        <v>0.995116</v>
      </c>
      <c r="I2687">
        <v>1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199</v>
      </c>
      <c r="B2688">
        <v>603.08100000000002</v>
      </c>
      <c r="C2688">
        <v>601.00800000000004</v>
      </c>
      <c r="D2688">
        <v>549.995</v>
      </c>
      <c r="E2688">
        <v>541.35500000000002</v>
      </c>
      <c r="F2688">
        <v>61.766100000000002</v>
      </c>
      <c r="G2688">
        <v>1.23095E-3</v>
      </c>
      <c r="H2688">
        <v>0.995116</v>
      </c>
      <c r="I2688">
        <v>0</v>
      </c>
      <c r="R2688">
        <f>AVERAGE(B2639:B2688)</f>
        <v>603.56248000000016</v>
      </c>
      <c r="S2688">
        <f>AVERAGE(C2639:C2688)</f>
        <v>601.6727800000001</v>
      </c>
      <c r="U2688">
        <f>_xlfn.VAR.P(B2639:B2688)</f>
        <v>4.5534364495999791</v>
      </c>
      <c r="V2688">
        <f>_xlfn.VAR.P(C2639:C2688)</f>
        <v>4.52434181160001</v>
      </c>
      <c r="X2688">
        <f>1.96*SQRT(U2688)/50</f>
        <v>8.3648027985800788E-2</v>
      </c>
      <c r="Y2688">
        <f>1.96*SQRT(V2688)/50</f>
        <v>8.3380361005317288E-2</v>
      </c>
    </row>
    <row r="2689" spans="1:3" x14ac:dyDescent="0.25">
      <c r="A2689" t="s">
        <v>200</v>
      </c>
      <c r="B2689">
        <v>30524.6855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49" workbookViewId="0">
      <selection activeCell="J49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2.5275000000000318</v>
      </c>
      <c r="E3">
        <f ca="1">OFFSET('84p trace'!$S$56,(A3-1)*56,0)-OFFSET('84p stat'!$H$1,A3*20,0)</f>
        <v>63.879658999999947</v>
      </c>
      <c r="F3">
        <f ca="1">OFFSET('84p stat'!$H$1,A3*20,0)-OFFSET('84p stat'!$K$1,A3*20,0)</f>
        <v>20.698447999999985</v>
      </c>
      <c r="G3">
        <f ca="1">OFFSET('84p stat'!$K$1,A3*20,0)-OFFSET('84p stat'!$N$1,A3*20,0)</f>
        <v>525.15296499999999</v>
      </c>
      <c r="H3">
        <f ca="1">OFFSET('84p stat'!$N$1,A3*20,0)</f>
        <v>364.88800800000001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37.97695988360006</v>
      </c>
      <c r="E4" s="5">
        <f ca="1">OFFSET('84p trace'!$V$56,(A4-1)*56,0)</f>
        <v>37.19971431359992</v>
      </c>
      <c r="F4" s="5">
        <f ca="1">OFFSET('84p stat'!$H$1,A4*20,1)</f>
        <v>31.872526000000001</v>
      </c>
      <c r="G4" s="5">
        <f ca="1">OFFSET('84p stat'!$K$1,A4*20,1)</f>
        <v>31.176425999999999</v>
      </c>
      <c r="H4" s="5">
        <f ca="1">OFFSET('84p stat'!$N$1,A4*20,1)</f>
        <v>6.6531159999999998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973.75756000000013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10.005028126399971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0.705600000000004</v>
      </c>
      <c r="E7">
        <f ca="1">OFFSET('84p trace'!$S$56,(A7-1)*56,0)-OFFSET('84p stat'!$H$1,A7*20,0)</f>
        <v>435.03744500000005</v>
      </c>
      <c r="F7">
        <f ca="1">OFFSET('84p stat'!$H$1,A7*20,0)-OFFSET('84p stat'!$K$1,A7*20,0)</f>
        <v>20.575227999999925</v>
      </c>
      <c r="G7">
        <f ca="1">OFFSET('84p stat'!$K$1,A7*20,0)-OFFSET('84p stat'!$N$1,A7*20,0)</f>
        <v>188.17908900000003</v>
      </c>
      <c r="H7">
        <f ca="1">OFFSET('84p stat'!$N$1,A7*20,0)</f>
        <v>365.19183800000002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7.7998513599999963</v>
      </c>
      <c r="E8" s="5">
        <f ca="1">OFFSET('84p trace'!$V$56,(A8-1)*56,0)</f>
        <v>7.9236110399999893</v>
      </c>
      <c r="F8" s="5">
        <f ca="1">OFFSET('84p stat'!$H$1,A8*20,1)</f>
        <v>5.7004450000000002</v>
      </c>
      <c r="G8" s="5">
        <f ca="1">OFFSET('84p stat'!$K$1,A8*20,1)</f>
        <v>5.4034529999999998</v>
      </c>
      <c r="H8" s="5">
        <f ca="1">OFFSET('84p stat'!$N$1,A8*20,1)</f>
        <v>2.5710570000000001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2.6412599999998747</v>
      </c>
      <c r="E9">
        <f ca="1">OFFSET('84p trace'!$S$56,(A9-1)*56,0)-OFFSET('84p stat'!$H$1,A9*20,0)</f>
        <v>66.890647000000286</v>
      </c>
      <c r="F9">
        <f ca="1">OFFSET('84p stat'!$H$1,A9*20,0)-OFFSET('84p stat'!$K$1,A9*20,0)</f>
        <v>19.264108000000078</v>
      </c>
      <c r="G9">
        <f ca="1">OFFSET('84p stat'!$K$1,A9*20,0)-OFFSET('84p stat'!$N$1,A9*20,0)</f>
        <v>410.87728299999998</v>
      </c>
      <c r="H9">
        <f ca="1">OFFSET('84p stat'!$N$1,A9*20,0)</f>
        <v>454.94568199999998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140.96384421960022</v>
      </c>
      <c r="E10" s="5">
        <f ca="1">OFFSET('84p trace'!$V$56,(A10-1)*56,0)</f>
        <v>141.63475388160006</v>
      </c>
      <c r="F10" s="5">
        <f ca="1">OFFSET('84p stat'!$H$1,A10*20,1)</f>
        <v>99.756697000000003</v>
      </c>
      <c r="G10" s="5">
        <f ca="1">OFFSET('84p stat'!$K$1,A10*20,1)</f>
        <v>99.588919000000004</v>
      </c>
      <c r="H10" s="5">
        <f ca="1">OFFSET('84p stat'!$N$1,A10*20,1)</f>
        <v>27.825821000000001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2.6543600000001106</v>
      </c>
      <c r="E11">
        <f ca="1">OFFSET('84p trace'!$S$56,(A11-1)*56,0)-OFFSET('84p stat'!$H$1,A11*20,0)</f>
        <v>67.664388999999915</v>
      </c>
      <c r="F11">
        <f ca="1">OFFSET('84p stat'!$H$1,A11*20,0)-OFFSET('84p stat'!$K$1,A11*20,0)</f>
        <v>20.63793099999998</v>
      </c>
      <c r="G11">
        <f ca="1">OFFSET('84p stat'!$K$1,A11*20,0)-OFFSET('84p stat'!$N$1,A11*20,0)</f>
        <v>410.32644400000004</v>
      </c>
      <c r="H11">
        <f ca="1">OFFSET('84p stat'!$N$1,A11*20,0)</f>
        <v>455.34437600000001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32.33119553000008</v>
      </c>
      <c r="E12" s="5">
        <f ca="1">OFFSET('84p trace'!$V$56,(A12-1)*56,0)</f>
        <v>32.74859792040003</v>
      </c>
      <c r="F12" s="5">
        <f ca="1">OFFSET('84p stat'!$H$1,A12*20,1)</f>
        <v>30.911746999999998</v>
      </c>
      <c r="G12" s="5">
        <f ca="1">OFFSET('84p stat'!$K$1,A12*20,1)</f>
        <v>29.737469000000001</v>
      </c>
      <c r="H12" s="5">
        <f ca="1">OFFSET('84p stat'!$N$1,A12*20,1)</f>
        <v>9.3669480000000007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2.7340000000000373</v>
      </c>
      <c r="E13">
        <f ca="1">OFFSET('84p trace'!$S$56,(A13-1)*56,0)-OFFSET('84p stat'!$H$1,A13*20,0)</f>
        <v>67.245894999999905</v>
      </c>
      <c r="F13">
        <f ca="1">OFFSET('84p stat'!$H$1,A13*20,0)-OFFSET('84p stat'!$K$1,A13*20,0)</f>
        <v>19.207359999999994</v>
      </c>
      <c r="G13">
        <f ca="1">OFFSET('84p stat'!$K$1,A13*20,0)-OFFSET('84p stat'!$N$1,A13*20,0)</f>
        <v>310.40527800000007</v>
      </c>
      <c r="H13">
        <f ca="1">OFFSET('84p stat'!$N$1,A13*20,0)</f>
        <v>454.40098699999999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4.762282769599989</v>
      </c>
      <c r="E14" s="5">
        <f ca="1">OFFSET('84p trace'!$V$56,(A14-1)*56,0)</f>
        <v>4.7764762096000108</v>
      </c>
      <c r="F14" s="5">
        <f ca="1">OFFSET('84p stat'!$H$1,A14*20,1)</f>
        <v>4.9239850000000001</v>
      </c>
      <c r="G14" s="5">
        <f ca="1">OFFSET('84p stat'!$K$1,A14*20,1)</f>
        <v>4.8302880000000004</v>
      </c>
      <c r="H14" s="5">
        <f ca="1">OFFSET('84p stat'!$N$1,A14*20,1)</f>
        <v>2.131141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2.6963400000000775</v>
      </c>
      <c r="E15">
        <f ca="1">OFFSET('84p trace'!$S$56,(A15-1)*56,0)-OFFSET('84p stat'!$H$1,A15*20,0)</f>
        <v>56.178548000000092</v>
      </c>
      <c r="F15">
        <f ca="1">OFFSET('84p stat'!$H$1,A15*20,0)-OFFSET('84p stat'!$K$1,A15*20,0)</f>
        <v>6.8268870000000561</v>
      </c>
      <c r="G15">
        <f ca="1">OFFSET('84p stat'!$K$1,A15*20,0)-OFFSET('84p stat'!$N$1,A15*20,0)</f>
        <v>501.31095199999999</v>
      </c>
      <c r="H15">
        <f ca="1">OFFSET('84p stat'!$N$1,A15*20,0)</f>
        <v>60.613053000000001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27.677827451599992</v>
      </c>
      <c r="E16" s="5">
        <f ca="1">OFFSET('84p trace'!$V$56,(A16-1)*56,0)</f>
        <v>27.394313726399961</v>
      </c>
      <c r="F16" s="5">
        <f ca="1">OFFSET('84p stat'!$H$1,A16*20,1)</f>
        <v>10.634978</v>
      </c>
      <c r="G16" s="5">
        <f ca="1">OFFSET('84p stat'!$K$1,A16*20,1)</f>
        <v>9.1127610000000008</v>
      </c>
      <c r="H16" s="5">
        <f ca="1">OFFSET('84p stat'!$N$1,A16*20,1)</f>
        <v>0.40976499999999999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566.05552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5.2796379295999927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2.4942800000000034</v>
      </c>
      <c r="E19">
        <f ca="1">OFFSET('84p trace'!$S$56,(A19-1)*56,0)-OFFSET('84p stat'!$H$1,A19*20,0)</f>
        <v>50.129751999999996</v>
      </c>
      <c r="F19">
        <f ca="1">OFFSET('84p stat'!$H$1,A19*20,0)-OFFSET('84p stat'!$K$1,A19*20,0)</f>
        <v>5.2459650000000124</v>
      </c>
      <c r="G19">
        <f ca="1">OFFSET('84p stat'!$K$1,A19*20,0)-OFFSET('84p stat'!$N$1,A19*20,0)</f>
        <v>399.49888799999997</v>
      </c>
      <c r="H19">
        <f ca="1">OFFSET('84p stat'!$N$1,A19*20,0)</f>
        <v>60.142775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6.6708784644000243</v>
      </c>
      <c r="E20" s="5">
        <f ca="1">OFFSET('84p trace'!$V$56,(A20-1)*56,0)</f>
        <v>6.8749611956000232</v>
      </c>
      <c r="F20" s="5">
        <f ca="1">OFFSET('84p stat'!$H$1,A20*20,1)</f>
        <v>3.972003</v>
      </c>
      <c r="G20" s="5">
        <f ca="1">OFFSET('84p stat'!$K$1,A20*20,1)</f>
        <v>4.5606090000000004</v>
      </c>
      <c r="H20" s="5">
        <f ca="1">OFFSET('84p stat'!$N$1,A20*20,1)</f>
        <v>0.28770000000000001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0.46620000000029904</v>
      </c>
      <c r="E21">
        <f ca="1">OFFSET('84p trace'!$S$56,(A21-1)*56,0)-OFFSET('84p stat'!$H$1,A21*20,0)</f>
        <v>18.330596000000014</v>
      </c>
      <c r="F21">
        <f ca="1">OFFSET('84p stat'!$H$1,A21*20,0)-OFFSET('84p stat'!$K$1,A21*20,0)</f>
        <v>22.40901400000007</v>
      </c>
      <c r="G21">
        <f ca="1">OFFSET('84p stat'!$K$1,A21*20,0)-OFFSET('84p stat'!$N$1,A21*20,0)</f>
        <v>848.51595799999996</v>
      </c>
      <c r="H21">
        <f ca="1">OFFSET('84p stat'!$N$1,A21*20,0)</f>
        <v>499.471632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43.851730439999947</v>
      </c>
      <c r="E22" s="5">
        <f ca="1">OFFSET('84p trace'!$V$56,(A22-1)*56,0)</f>
        <v>44.305548160000086</v>
      </c>
      <c r="F22" s="5">
        <f ca="1">OFFSET('84p stat'!$H$1,A22*20,1)</f>
        <v>41.216223999999997</v>
      </c>
      <c r="G22" s="5">
        <f ca="1">OFFSET('84p stat'!$K$1,A22*20,1)</f>
        <v>38.908937000000002</v>
      </c>
      <c r="H22" s="5">
        <f ca="1">OFFSET('84p stat'!$N$1,A22*20,1)</f>
        <v>26.246766999999998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977.73892000000023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7.446715673600016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2.6480799999999363</v>
      </c>
      <c r="E25">
        <f ca="1">OFFSET('84p trace'!$S$56,(A25-1)*56,0)-OFFSET('84p stat'!$H$1,A25*20,0)</f>
        <v>63.665828999999803</v>
      </c>
      <c r="F25">
        <f ca="1">OFFSET('84p stat'!$H$1,A25*20,0)-OFFSET('84p stat'!$K$1,A25*20,0)</f>
        <v>386.16907100000003</v>
      </c>
      <c r="G25">
        <f ca="1">OFFSET('84p stat'!$K$1,A25*20,0)-OFFSET('84p stat'!$N$1,A25*20,0)</f>
        <v>525.62094000000002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23.926134793600045</v>
      </c>
      <c r="E26" s="5">
        <f ca="1">OFFSET('84p trace'!$V$56,(A26-1)*56,0)</f>
        <v>23.913988134400039</v>
      </c>
      <c r="F26" s="5">
        <f ca="1">OFFSET('84p stat'!$H$1,A26*20,1)</f>
        <v>22.034071999999998</v>
      </c>
      <c r="G26" s="5">
        <f ca="1">OFFSET('84p stat'!$K$1,A26*20,1)</f>
        <v>8.0549219999999995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0.71705999999994674</v>
      </c>
      <c r="E27">
        <f ca="1">OFFSET('84p trace'!$S$56,(A27-1)*56,0)-OFFSET('84p stat'!$H$1,A27*20,0)</f>
        <v>62.825081999999952</v>
      </c>
      <c r="F27">
        <f ca="1">OFFSET('84p stat'!$H$1,A27*20,0)-OFFSET('84p stat'!$K$1,A27*20,0)</f>
        <v>386.17579200000006</v>
      </c>
      <c r="G27">
        <f ca="1">OFFSET('84p stat'!$K$1,A27*20,0)-OFFSET('84p stat'!$N$1,A27*20,0)</f>
        <v>139.28996599999999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4.9530029300000153</v>
      </c>
      <c r="E28" s="5">
        <f ca="1">OFFSET('84p trace'!$V$56,(A28-1)*56,0)</f>
        <v>5.0197494144000219</v>
      </c>
      <c r="F28" s="5">
        <f ca="1">OFFSET('84p stat'!$H$1,A28*20,1)</f>
        <v>2.3246470000000001</v>
      </c>
      <c r="G28" s="5">
        <f ca="1">OFFSET('84p stat'!$K$1,A28*20,1)</f>
        <v>0.34338099999999999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2.5275000000000318</v>
      </c>
      <c r="E31" s="5">
        <f ca="1">OFFSET('84p trace'!$S$56,(A31-1)*56,0)-OFFSET('84p stat'!$H$1,A31*20,0)</f>
        <v>63.879658999999947</v>
      </c>
      <c r="F31" s="5">
        <f ca="1">OFFSET('84p stat'!$H$1,A31*20,0)-OFFSET('84p stat'!$K$1,A31*20,0)</f>
        <v>20.698447999999985</v>
      </c>
      <c r="G31" s="5">
        <f ca="1">OFFSET('84p stat'!$K$1,A31*20,0)-OFFSET('84p stat'!$N$1,A31*20,0)</f>
        <v>525.15296499999999</v>
      </c>
      <c r="H31" s="5">
        <f ca="1">OFFSET('84p stat'!$N$1,A31*20,0)</f>
        <v>364.88800800000001</v>
      </c>
      <c r="I31" s="5"/>
      <c r="J31" s="5">
        <f ca="1">SUM(E31:H31)</f>
        <v>974.61907999999994</v>
      </c>
      <c r="K31" s="10">
        <f ca="1">G31/J31</f>
        <v>0.53882893919950758</v>
      </c>
      <c r="L31">
        <f ca="1">$K$29*POWER(K31,2)*SQRT(G138/(POWER(G31,2)*$L$29)+J138/(POWER(J31,2)*$L$29))</f>
        <v>1.3114789752890097E-3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973.75756000000013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ca="1">SUM(D32:H32)</f>
        <v>973.75756000000013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0.705600000000004</v>
      </c>
      <c r="E33" s="5">
        <f ca="1">OFFSET('84p trace'!$S$56,(A33-1)*56,0)-OFFSET('84p stat'!$H$1,A33*20,0)</f>
        <v>435.03744500000005</v>
      </c>
      <c r="F33" s="5">
        <f ca="1">OFFSET('84p stat'!$H$1,A33*20,0)-OFFSET('84p stat'!$K$1,A33*20,0)</f>
        <v>20.575227999999925</v>
      </c>
      <c r="G33" s="5">
        <f ca="1">OFFSET('84p stat'!$K$1,A33*20,0)-OFFSET('84p stat'!$N$1,A33*20,0)</f>
        <v>188.17908900000003</v>
      </c>
      <c r="H33" s="5">
        <f ca="1">OFFSET('84p stat'!$N$1,A33*20,0)</f>
        <v>365.19183800000002</v>
      </c>
      <c r="I33" s="5"/>
      <c r="J33" s="5">
        <f t="shared" ref="J33:J80" ca="1" si="1">SUM(E33:H33)</f>
        <v>1008.9836</v>
      </c>
      <c r="K33" s="10">
        <f t="shared" ca="1" si="0"/>
        <v>0.18650361512317942</v>
      </c>
      <c r="L33">
        <f ca="1">$K$29*POWER(K33,2)*SQRT(G140/(POWER(G33,2)*$L$29)+J140/(POWER(J33,2)*$L$29))</f>
        <v>1.2988104818822548E-4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2.6412599999998747</v>
      </c>
      <c r="E34" s="5">
        <f ca="1">OFFSET('84p trace'!$S$56,(A34-1)*56,0)-OFFSET('84p stat'!$H$1,A34*20,0)</f>
        <v>66.890647000000286</v>
      </c>
      <c r="F34" s="5">
        <f ca="1">OFFSET('84p stat'!$H$1,A34*20,0)-OFFSET('84p stat'!$K$1,A34*20,0)</f>
        <v>19.264108000000078</v>
      </c>
      <c r="G34" s="5">
        <f ca="1">OFFSET('84p stat'!$K$1,A34*20,0)-OFFSET('84p stat'!$N$1,A34*20,0)</f>
        <v>410.87728299999998</v>
      </c>
      <c r="H34" s="5">
        <f ca="1">OFFSET('84p stat'!$N$1,A34*20,0)</f>
        <v>454.94568199999998</v>
      </c>
      <c r="I34" s="5"/>
      <c r="J34" s="5">
        <f t="shared" ca="1" si="1"/>
        <v>951.97772000000032</v>
      </c>
      <c r="K34" s="10">
        <f t="shared" ca="1" si="0"/>
        <v>0.43160388564555885</v>
      </c>
      <c r="L34">
        <f ca="1">$K$29*POWER(K34,2)*SQRT(G141/(POWER(G34,2)*$L$29)+J141/(POWER(J34,2)*$L$29))</f>
        <v>1.7528513546801101E-3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2.6543600000001106</v>
      </c>
      <c r="E35" s="5">
        <f ca="1">OFFSET('84p trace'!$S$56,(A35-1)*56,0)-OFFSET('84p stat'!$H$1,A35*20,0)</f>
        <v>67.664388999999915</v>
      </c>
      <c r="F35" s="5">
        <f ca="1">OFFSET('84p stat'!$H$1,A35*20,0)-OFFSET('84p stat'!$K$1,A35*20,0)</f>
        <v>20.63793099999998</v>
      </c>
      <c r="G35" s="5">
        <f ca="1">OFFSET('84p stat'!$K$1,A35*20,0)-OFFSET('84p stat'!$N$1,A35*20,0)</f>
        <v>410.32644400000004</v>
      </c>
      <c r="H35" s="5">
        <f ca="1">OFFSET('84p stat'!$N$1,A35*20,0)</f>
        <v>455.34437600000001</v>
      </c>
      <c r="I35" s="5"/>
      <c r="J35" s="5">
        <f t="shared" ca="1" si="1"/>
        <v>953.97313999999994</v>
      </c>
      <c r="K35" s="10">
        <f ca="1">E35/J35</f>
        <v>7.0929029511250088E-2</v>
      </c>
      <c r="L35">
        <f ca="1">$K$29*POWER(K35,2)*SQRT(E142/(POWER(E35,2)*$L$29)+J142/(POWER(J35,2)*$L$29))</f>
        <v>1.1915596786984263E-4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2.7340000000000373</v>
      </c>
      <c r="E36" s="5">
        <f ca="1">OFFSET('84p trace'!$S$56,(A36-1)*56,0)-OFFSET('84p stat'!$H$1,A36*20,0)</f>
        <v>67.245894999999905</v>
      </c>
      <c r="F36" s="5">
        <f ca="1">OFFSET('84p stat'!$H$1,A36*20,0)-OFFSET('84p stat'!$K$1,A36*20,0)</f>
        <v>19.207359999999994</v>
      </c>
      <c r="G36" s="5">
        <f ca="1">OFFSET('84p stat'!$K$1,A36*20,0)-OFFSET('84p stat'!$N$1,A36*20,0)</f>
        <v>310.40527800000007</v>
      </c>
      <c r="H36" s="5">
        <f ca="1">OFFSET('84p stat'!$N$1,A36*20,0)</f>
        <v>454.40098699999999</v>
      </c>
      <c r="I36" s="5"/>
      <c r="J36" s="5">
        <f t="shared" ca="1" si="1"/>
        <v>851.25951999999995</v>
      </c>
      <c r="K36" s="10">
        <f ca="1">E36/J36</f>
        <v>7.8995762655317978E-2</v>
      </c>
      <c r="L36">
        <f ca="1">$K$29*POWER(K36,2)*SQRT(E143/(POWER(E36,2)*$L$29)+J143/(POWER(J36,2)*$L$29))</f>
        <v>5.6998201674437667E-5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2.6963400000000775</v>
      </c>
      <c r="E37" s="5">
        <f ca="1">OFFSET('84p trace'!$S$56,(A37-1)*56,0)-OFFSET('84p stat'!$H$1,A37*20,0)</f>
        <v>56.178548000000092</v>
      </c>
      <c r="F37" s="5">
        <f ca="1">OFFSET('84p stat'!$H$1,A37*20,0)-OFFSET('84p stat'!$K$1,A37*20,0)</f>
        <v>6.8268870000000561</v>
      </c>
      <c r="G37" s="5">
        <f ca="1">OFFSET('84p stat'!$K$1,A37*20,0)-OFFSET('84p stat'!$N$1,A37*20,0)</f>
        <v>501.31095199999999</v>
      </c>
      <c r="H37" s="5">
        <f ca="1">OFFSET('84p stat'!$N$1,A37*20,0)</f>
        <v>60.613053000000001</v>
      </c>
      <c r="I37" s="5"/>
      <c r="J37" s="5">
        <f t="shared" ca="1" si="1"/>
        <v>624.92944000000011</v>
      </c>
      <c r="K37" s="10">
        <f t="shared" ca="1" si="0"/>
        <v>0.80218808702627276</v>
      </c>
      <c r="L37">
        <f t="shared" ref="L37:L59" ca="1" si="2">$K$29*POWER(K37,2)*SQRT(G144/(POWER(G37,2)*$L$29)+J144/(POWER(J37,2)*$L$29))</f>
        <v>2.6986019221112564E-3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566.05552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ca="1">SUM(D38:H38)</f>
        <v>566.05552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2.4942800000000034</v>
      </c>
      <c r="E39" s="5">
        <f ca="1">OFFSET('84p trace'!$S$56,(A39-1)*56,0)-OFFSET('84p stat'!$H$1,A39*20,0)</f>
        <v>50.129751999999996</v>
      </c>
      <c r="F39" s="5">
        <f ca="1">OFFSET('84p stat'!$H$1,A39*20,0)-OFFSET('84p stat'!$K$1,A39*20,0)</f>
        <v>5.2459650000000124</v>
      </c>
      <c r="G39" s="5">
        <f ca="1">OFFSET('84p stat'!$K$1,A39*20,0)-OFFSET('84p stat'!$N$1,A39*20,0)</f>
        <v>399.49888799999997</v>
      </c>
      <c r="H39" s="5">
        <f ca="1">OFFSET('84p stat'!$N$1,A39*20,0)</f>
        <v>60.142775</v>
      </c>
      <c r="I39" s="5"/>
      <c r="J39" s="5">
        <f t="shared" ca="1" si="1"/>
        <v>515.01738</v>
      </c>
      <c r="K39" s="10">
        <f t="shared" ca="1" si="0"/>
        <v>0.77569981813040945</v>
      </c>
      <c r="L39">
        <f t="shared" ca="1" si="2"/>
        <v>1.7721594806486261E-3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0.46620000000029904</v>
      </c>
      <c r="E40" s="5">
        <f ca="1">OFFSET('84p trace'!$S$56,(A40-1)*56,0)-OFFSET('84p stat'!$H$1,A40*20,0)</f>
        <v>18.330596000000014</v>
      </c>
      <c r="F40" s="5">
        <f ca="1">OFFSET('84p stat'!$H$1,A40*20,0)-OFFSET('84p stat'!$K$1,A40*20,0)</f>
        <v>22.40901400000007</v>
      </c>
      <c r="G40" s="5">
        <f ca="1">OFFSET('84p stat'!$K$1,A40*20,0)-OFFSET('84p stat'!$N$1,A40*20,0)</f>
        <v>848.51595799999996</v>
      </c>
      <c r="H40" s="5">
        <f ca="1">OFFSET('84p stat'!$N$1,A40*20,0)</f>
        <v>499.471632</v>
      </c>
      <c r="I40" s="5"/>
      <c r="J40" s="5">
        <f t="shared" ca="1" si="1"/>
        <v>1388.7272</v>
      </c>
      <c r="K40" s="10">
        <f t="shared" ca="1" si="0"/>
        <v>0.61100262024103791</v>
      </c>
      <c r="L40">
        <f t="shared" ca="1" si="2"/>
        <v>1.2879404188258419E-3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977.73892000000023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ca="1">SUM(D41:H41)</f>
        <v>977.73892000000023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2.6480799999999363</v>
      </c>
      <c r="E42" s="5">
        <f ca="1">OFFSET('84p trace'!$S$56,(A42-1)*56,0)-OFFSET('84p stat'!$H$1,A42*20,0)</f>
        <v>63.665828999999803</v>
      </c>
      <c r="F42" s="5">
        <f ca="1">OFFSET('84p stat'!$H$1,A42*20,0)-OFFSET('84p stat'!$K$1,A42*20,0)</f>
        <v>386.16907100000003</v>
      </c>
      <c r="G42" s="5">
        <f ca="1">OFFSET('84p stat'!$K$1,A42*20,0)-OFFSET('84p stat'!$N$1,A42*20,0)</f>
        <v>525.62094000000002</v>
      </c>
      <c r="H42" s="5">
        <f ca="1">OFFSET('84p stat'!$N$1,A42*20,0)</f>
        <v>0</v>
      </c>
      <c r="I42" s="5"/>
      <c r="J42" s="5">
        <f t="shared" ca="1" si="1"/>
        <v>975.45583999999985</v>
      </c>
      <c r="K42" s="10">
        <f t="shared" ca="1" si="0"/>
        <v>0.53884647407513608</v>
      </c>
      <c r="L42">
        <f t="shared" ca="1" si="2"/>
        <v>8.4814643325711273E-4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0.71705999999994674</v>
      </c>
      <c r="E43" s="5">
        <f ca="1">OFFSET('84p trace'!$S$56,(A43-1)*56,0)-OFFSET('84p stat'!$H$1,A43*20,0)</f>
        <v>62.825081999999952</v>
      </c>
      <c r="F43" s="5">
        <f ca="1">OFFSET('84p stat'!$H$1,A43*20,0)-OFFSET('84p stat'!$K$1,A43*20,0)</f>
        <v>386.17579200000006</v>
      </c>
      <c r="G43" s="5">
        <f ca="1">OFFSET('84p stat'!$K$1,A43*20,0)-OFFSET('84p stat'!$N$1,A43*20,0)</f>
        <v>139.28996599999999</v>
      </c>
      <c r="H43" s="5">
        <f ca="1">OFFSET('84p stat'!$N$1,A43*20,0)</f>
        <v>0</v>
      </c>
      <c r="I43" s="5"/>
      <c r="J43" s="5">
        <f t="shared" ca="1" si="1"/>
        <v>588.29084</v>
      </c>
      <c r="K43" s="10">
        <f t="shared" ca="1" si="0"/>
        <v>0.23677058442725368</v>
      </c>
      <c r="L43">
        <f t="shared" ca="1" si="2"/>
        <v>1.1442480593507534E-4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2.663480000000277</v>
      </c>
      <c r="E44" s="5">
        <f ca="1">OFFSET('84p trace'!$S$56,(A44-1)*56,0)-OFFSET('84p stat'!$H$1,A44*20,0)</f>
        <v>62.991526999999792</v>
      </c>
      <c r="F44" s="5">
        <f ca="1">OFFSET('84p stat'!$H$1,A44*20,0)-OFFSET('84p stat'!$K$1,A44*20,0)</f>
        <v>469.10746099999994</v>
      </c>
      <c r="G44" s="5">
        <f ca="1">OFFSET('84p stat'!$K$1,A44*20,0)-OFFSET('84p stat'!$N$1,A44*20,0)</f>
        <v>408.55605200000002</v>
      </c>
      <c r="H44" s="5">
        <f ca="1">OFFSET('84p stat'!$N$1,A44*20,0)</f>
        <v>0</v>
      </c>
      <c r="I44" s="5"/>
      <c r="J44" s="5">
        <f t="shared" ca="1" si="1"/>
        <v>940.65503999999976</v>
      </c>
      <c r="K44" s="10">
        <f t="shared" ref="K44:K59" ca="1" si="4">G44/J44</f>
        <v>0.43433143355081594</v>
      </c>
      <c r="L44">
        <f t="shared" ca="1" si="2"/>
        <v>2.9138054772391586E-4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2.6116399999998521</v>
      </c>
      <c r="E45" s="5">
        <f ca="1">OFFSET('84p trace'!$S$56,(A45-1)*56,0)-OFFSET('84p stat'!$H$1,A45*20,0)</f>
        <v>62.521509000000151</v>
      </c>
      <c r="F45" s="5">
        <f ca="1">OFFSET('84p stat'!$H$1,A45*20,0)-OFFSET('84p stat'!$K$1,A45*20,0)</f>
        <v>468.18029000000001</v>
      </c>
      <c r="G45" s="5">
        <f ca="1">OFFSET('84p stat'!$K$1,A45*20,0)-OFFSET('84p stat'!$N$1,A45*20,0)</f>
        <v>310.61112100000003</v>
      </c>
      <c r="H45" s="5">
        <f ca="1">OFFSET('84p stat'!$N$1,A45*20,0)</f>
        <v>0</v>
      </c>
      <c r="I45" s="5"/>
      <c r="J45" s="5">
        <f t="shared" ca="1" si="1"/>
        <v>841.31292000000019</v>
      </c>
      <c r="K45" s="10">
        <f t="shared" ca="1" si="4"/>
        <v>0.36919808743695504</v>
      </c>
      <c r="L45">
        <f t="shared" ca="1" si="2"/>
        <v>4.4250200129547761E-4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2.6316599999997834</v>
      </c>
      <c r="E46" s="5">
        <f ca="1">OFFSET('84p trace'!$S$56,(A46-1)*56,0)-OFFSET('84p stat'!$H$1,A46*20,0)</f>
        <v>62.769664000000148</v>
      </c>
      <c r="F46" s="5">
        <f ca="1">OFFSET('84p stat'!$H$1,A46*20,0)-OFFSET('84p stat'!$K$1,A46*20,0)</f>
        <v>470.50153399999999</v>
      </c>
      <c r="G46" s="5">
        <f ca="1">OFFSET('84p stat'!$K$1,A46*20,0)-OFFSET('84p stat'!$N$1,A46*20,0)</f>
        <v>407.46550200000001</v>
      </c>
      <c r="H46" s="5">
        <f ca="1">OFFSET('84p stat'!$N$1,A46*20,0)</f>
        <v>0</v>
      </c>
      <c r="I46" s="5"/>
      <c r="J46" s="5">
        <f t="shared" ca="1" si="1"/>
        <v>940.73670000000016</v>
      </c>
      <c r="K46" s="10">
        <f t="shared" ca="1" si="4"/>
        <v>0.43313448066818266</v>
      </c>
      <c r="L46">
        <f t="shared" ca="1" si="2"/>
        <v>3.3675475107534594E-4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49.448179999999866</v>
      </c>
      <c r="E47" s="5">
        <f ca="1">OFFSET('84p trace'!$S$56,(A47-1)*56,0)-OFFSET('84p stat'!$H$1,A47*20,0)</f>
        <v>4.4693000000165739E-2</v>
      </c>
      <c r="F47" s="5">
        <f ca="1">OFFSET('84p stat'!$H$1,A47*20,0)-OFFSET('84p stat'!$K$1,A47*20,0)</f>
        <v>1.1544549999999845</v>
      </c>
      <c r="G47" s="5">
        <f ca="1">OFFSET('84p stat'!$K$1,A47*20,0)-OFFSET('84p stat'!$N$1,A47*20,0)</f>
        <v>830.98299399999996</v>
      </c>
      <c r="H47" s="5">
        <f ca="1">OFFSET('84p stat'!$N$1,A47*20,0)</f>
        <v>53.673577999999999</v>
      </c>
      <c r="I47" s="5"/>
      <c r="J47" s="5">
        <f t="shared" ca="1" si="1"/>
        <v>885.85572000000013</v>
      </c>
      <c r="K47" s="10">
        <f t="shared" ca="1" si="4"/>
        <v>0.93805681358585102</v>
      </c>
      <c r="L47">
        <f t="shared" ca="1" si="2"/>
        <v>1.7866335375990004E-3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869.95294000000035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ca="1">SUM(D48:H48)</f>
        <v>869.95294000000035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0.69053999999994176</v>
      </c>
      <c r="E49" s="5">
        <f ca="1">OFFSET('84p trace'!$S$56,(A49-1)*56,0)-OFFSET('84p stat'!$H$1,A49*20,0)</f>
        <v>3.9583000000106949E-2</v>
      </c>
      <c r="F49" s="5">
        <f ca="1">OFFSET('84p stat'!$H$1,A49*20,0)-OFFSET('84p stat'!$K$1,A49*20,0)</f>
        <v>1.1470899999999347</v>
      </c>
      <c r="G49" s="5">
        <f ca="1">OFFSET('84p stat'!$K$1,A49*20,0)-OFFSET('84p stat'!$N$1,A49*20,0)</f>
        <v>702.25603000000001</v>
      </c>
      <c r="H49" s="5">
        <f ca="1">OFFSET('84p stat'!$N$1,A49*20,0)</f>
        <v>53.830637000000003</v>
      </c>
      <c r="I49" s="5"/>
      <c r="J49" s="5">
        <f t="shared" ca="1" si="1"/>
        <v>757.27334000000008</v>
      </c>
      <c r="K49" s="10">
        <f t="shared" ca="1" si="4"/>
        <v>0.92734814882034533</v>
      </c>
      <c r="L49">
        <f t="shared" ca="1" si="2"/>
        <v>1.81458978322711E-3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3993.8479999999963</v>
      </c>
      <c r="E50" s="5">
        <f ca="1">OFFSET('84p trace'!$S$56,(A50-1)*56,0)-OFFSET('84p stat'!$H$1,A50*20,0)</f>
        <v>37.214266000002681</v>
      </c>
      <c r="F50" s="5">
        <f ca="1">OFFSET('84p stat'!$H$1,A50*20,0)-OFFSET('84p stat'!$K$1,A50*20,0)</f>
        <v>2.991835999999239</v>
      </c>
      <c r="G50" s="5">
        <f ca="1">OFFSET('84p stat'!$K$1,A50*20,0)-OFFSET('84p stat'!$N$1,A50*20,0)</f>
        <v>10519.702408000001</v>
      </c>
      <c r="H50" s="5">
        <f ca="1">OFFSET('84p stat'!$N$1,A50*20,0)</f>
        <v>211.50349</v>
      </c>
      <c r="I50" s="5"/>
      <c r="J50" s="5">
        <f t="shared" ca="1" si="1"/>
        <v>10771.412000000002</v>
      </c>
      <c r="K50" s="10">
        <f t="shared" ca="1" si="4"/>
        <v>0.97663169953948459</v>
      </c>
      <c r="L50">
        <f t="shared" ca="1" si="2"/>
        <v>1.3078008646388078E-3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1.0759999999972933</v>
      </c>
      <c r="E51" s="5">
        <f ca="1">OFFSET('84p trace'!$S$56,(A51-1)*56,0)-OFFSET('84p stat'!$H$1,A51*20,0)</f>
        <v>36.822867000002589</v>
      </c>
      <c r="F51" s="5">
        <f ca="1">OFFSET('84p stat'!$H$1,A51*20,0)-OFFSET('84p stat'!$K$1,A51*20,0)</f>
        <v>2.9923829999988811</v>
      </c>
      <c r="G51" s="5">
        <f ca="1">OFFSET('84p stat'!$K$1,A51*20,0)-OFFSET('84p stat'!$N$1,A51*20,0)</f>
        <v>10406.308849000001</v>
      </c>
      <c r="H51" s="5">
        <f ca="1">OFFSET('84p stat'!$N$1,A51*20,0)</f>
        <v>209.25990100000001</v>
      </c>
      <c r="I51" s="5"/>
      <c r="J51" s="5">
        <f t="shared" ca="1" si="1"/>
        <v>10655.384000000002</v>
      </c>
      <c r="K51" s="10">
        <f t="shared" ca="1" si="4"/>
        <v>0.97662447913655659</v>
      </c>
      <c r="L51">
        <f t="shared" ca="1" si="2"/>
        <v>5.2169414816747771E-2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51.559860000000185</v>
      </c>
      <c r="E52" s="5">
        <f ca="1">OFFSET('84p trace'!$S$56,(A52-1)*56,0)-OFFSET('84p stat'!$H$1,A52*20,0)</f>
        <v>4.389700000024277E-2</v>
      </c>
      <c r="F52" s="5">
        <f ca="1">OFFSET('84p stat'!$H$1,A52*20,0)-OFFSET('84p stat'!$K$1,A52*20,0)</f>
        <v>1.1662219999999479</v>
      </c>
      <c r="G52" s="5">
        <f ca="1">OFFSET('84p stat'!$K$1,A52*20,0)-OFFSET('84p stat'!$N$1,A52*20,0)</f>
        <v>803.52626199999997</v>
      </c>
      <c r="H52" s="5">
        <f ca="1">OFFSET('84p stat'!$N$1,A52*20,0)</f>
        <v>53.557799000000003</v>
      </c>
      <c r="I52" s="5"/>
      <c r="J52" s="5">
        <f t="shared" ca="1" si="1"/>
        <v>858.29418000000021</v>
      </c>
      <c r="K52" s="10">
        <f t="shared" ca="1" si="4"/>
        <v>0.93618980615713809</v>
      </c>
      <c r="L52">
        <f t="shared" ca="1" si="2"/>
        <v>1.4699744734021621E-3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0.84870000000034906</v>
      </c>
      <c r="E53" s="5">
        <f ca="1">OFFSET('84p trace'!$S$56,(A53-1)*56,0)-OFFSET('84p stat'!$H$1,A53*20,0)</f>
        <v>3.9057999999727144E-2</v>
      </c>
      <c r="F53" s="5">
        <f ca="1">OFFSET('84p stat'!$H$1,A53*20,0)-OFFSET('84p stat'!$K$1,A53*20,0)</f>
        <v>1.15008499999999</v>
      </c>
      <c r="G53" s="5">
        <f ca="1">OFFSET('84p stat'!$K$1,A53*20,0)-OFFSET('84p stat'!$N$1,A53*20,0)</f>
        <v>707.66306400000008</v>
      </c>
      <c r="H53" s="5">
        <f ca="1">OFFSET('84p stat'!$N$1,A53*20,0)</f>
        <v>53.842092999999998</v>
      </c>
      <c r="I53" s="5"/>
      <c r="J53" s="5">
        <f t="shared" ca="1" si="1"/>
        <v>762.69429999999977</v>
      </c>
      <c r="K53" s="10">
        <f t="shared" ca="1" si="4"/>
        <v>0.92784627340206982</v>
      </c>
      <c r="L53">
        <f t="shared" ca="1" si="2"/>
        <v>1.7401910298337085E-3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49.643660000000182</v>
      </c>
      <c r="E54" s="5">
        <f ca="1">OFFSET('84p trace'!$S$56,(A54-1)*56,0)-OFFSET('84p stat'!$H$1,A54*20,0)</f>
        <v>4.3934000000035667E-2</v>
      </c>
      <c r="F54" s="5">
        <f ca="1">OFFSET('84p stat'!$H$1,A54*20,0)-OFFSET('84p stat'!$K$1,A54*20,0)</f>
        <v>1.5865009999999984</v>
      </c>
      <c r="G54" s="5">
        <f ca="1">OFFSET('84p stat'!$K$1,A54*20,0)-OFFSET('84p stat'!$N$1,A54*20,0)</f>
        <v>839.99981700000001</v>
      </c>
      <c r="H54" s="5">
        <f ca="1">OFFSET('84p stat'!$N$1,A54*20,0)</f>
        <v>54.470827999999997</v>
      </c>
      <c r="I54" s="5"/>
      <c r="J54" s="5">
        <f t="shared" ca="1" si="1"/>
        <v>896.10108000000002</v>
      </c>
      <c r="K54" s="10">
        <f t="shared" ca="1" si="4"/>
        <v>0.93739404599311493</v>
      </c>
      <c r="L54">
        <f t="shared" ca="1" si="2"/>
        <v>1.9256369765530714E-3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874.68143999999995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ca="1">SUM(D55:H55)</f>
        <v>874.68143999999995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0.83102000000030785</v>
      </c>
      <c r="E56" s="5">
        <f ca="1">OFFSET('84p trace'!$S$56,(A56-1)*56,0)-OFFSET('84p stat'!$H$1,A56*20,0)</f>
        <v>3.9945999999872583E-2</v>
      </c>
      <c r="F56" s="5">
        <f ca="1">OFFSET('84p stat'!$H$1,A56*20,0)-OFFSET('84p stat'!$K$1,A56*20,0)</f>
        <v>1.5281139999999596</v>
      </c>
      <c r="G56" s="5">
        <f ca="1">OFFSET('84p stat'!$K$1,A56*20,0)-OFFSET('84p stat'!$N$1,A56*20,0)</f>
        <v>700.44282499999997</v>
      </c>
      <c r="H56" s="5">
        <f ca="1">OFFSET('84p stat'!$N$1,A56*20,0)</f>
        <v>54.440734999999997</v>
      </c>
      <c r="I56" s="5"/>
      <c r="J56" s="5">
        <f t="shared" ca="1" si="1"/>
        <v>756.45161999999982</v>
      </c>
      <c r="K56" s="10">
        <f t="shared" ca="1" si="4"/>
        <v>0.92595852329591166</v>
      </c>
      <c r="L56">
        <f t="shared" ca="1" si="2"/>
        <v>1.6523259536434711E-3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49.674820000000523</v>
      </c>
      <c r="E57" s="5">
        <f ca="1">OFFSET('84p trace'!$S$56,(A57-1)*56,0)-OFFSET('84p stat'!$H$1,A57*20,0)</f>
        <v>4.2264999999588326E-2</v>
      </c>
      <c r="F57" s="5">
        <f ca="1">OFFSET('84p stat'!$H$1,A57*20,0)-OFFSET('84p stat'!$K$1,A57*20,0)</f>
        <v>1.5060770000000048</v>
      </c>
      <c r="G57" s="5">
        <f ca="1">OFFSET('84p stat'!$K$1,A57*20,0)-OFFSET('84p stat'!$N$1,A57*20,0)</f>
        <v>858.65266299999996</v>
      </c>
      <c r="H57" s="5">
        <f ca="1">OFFSET('84p stat'!$N$1,A57*20,0)</f>
        <v>54.507195000000003</v>
      </c>
      <c r="I57" s="5"/>
      <c r="J57" s="5">
        <f t="shared" ca="1" si="1"/>
        <v>914.70819999999958</v>
      </c>
      <c r="K57" s="10">
        <f t="shared" ca="1" si="4"/>
        <v>0.93871757463199779</v>
      </c>
      <c r="L57">
        <f t="shared" ca="1" si="2"/>
        <v>1.7459860013560964E-3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897.02253999999982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ca="1">SUM(D58:H58)</f>
        <v>897.02253999999982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0.84164000000021133</v>
      </c>
      <c r="E59" s="5">
        <f ca="1">OFFSET('84p trace'!$S$56,(A59-1)*56,0)-OFFSET('84p stat'!$H$1,A59*20,0)</f>
        <v>4.0365999999949054E-2</v>
      </c>
      <c r="F59" s="5">
        <f ca="1">OFFSET('84p stat'!$H$1,A59*20,0)-OFFSET('84p stat'!$K$1,A59*20,0)</f>
        <v>1.4483799999999292</v>
      </c>
      <c r="G59" s="5">
        <f ca="1">OFFSET('84p stat'!$K$1,A59*20,0)-OFFSET('84p stat'!$N$1,A59*20,0)</f>
        <v>720.52415700000006</v>
      </c>
      <c r="H59" s="5">
        <f ca="1">OFFSET('84p stat'!$N$1,A59*20,0)</f>
        <v>54.760677000000001</v>
      </c>
      <c r="I59" s="5"/>
      <c r="J59" s="5">
        <f t="shared" ca="1" si="1"/>
        <v>776.77357999999992</v>
      </c>
      <c r="K59" s="10">
        <f t="shared" ca="1" si="4"/>
        <v>0.92758581850840005</v>
      </c>
      <c r="L59">
        <f t="shared" ca="1" si="2"/>
        <v>1.6372644405169702E-3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49.802240000000097</v>
      </c>
      <c r="E60" s="5">
        <f ca="1">OFFSET('84p trace'!$S$56,(A60-1)*56,0)-OFFSET('84p stat'!$H$1,A60*20,0)</f>
        <v>4.3128999999680673E-2</v>
      </c>
      <c r="F60" s="5">
        <f ca="1">OFFSET('84p stat'!$H$1,A60*20,0)-OFFSET('84p stat'!$K$1,A60*20,0)</f>
        <v>1.4186859999999797</v>
      </c>
      <c r="G60" s="5">
        <f ca="1">OFFSET('84p stat'!$K$1,A60*20,0)-OFFSET('84p stat'!$N$1,A60*20,0)</f>
        <v>855.70975599999997</v>
      </c>
      <c r="H60" s="5">
        <f ca="1">OFFSET('84p stat'!$N$1,A60*20,0)</f>
        <v>55.275649000000001</v>
      </c>
      <c r="I60" s="5"/>
      <c r="J60" s="5">
        <f t="shared" ca="1" si="1"/>
        <v>912.44721999999967</v>
      </c>
      <c r="K60" s="10">
        <f t="shared" ref="K60:K65" ca="1" si="5">G60/J60</f>
        <v>0.93781836060610746</v>
      </c>
      <c r="L60">
        <f t="shared" ref="L60:L80" ca="1" si="6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896.59166000000016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ca="1">SUM(D61:H61)</f>
        <v>896.59166000000016</v>
      </c>
      <c r="K61" s="10">
        <f t="shared" ca="1" si="5"/>
        <v>0</v>
      </c>
      <c r="L61" t="e">
        <f t="shared" ca="1" si="6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0.83524000000011256</v>
      </c>
      <c r="E62" s="5">
        <f ca="1">OFFSET('84p trace'!$S$56,(A62-1)*56,0)-OFFSET('84p stat'!$H$1,A62*20,0)</f>
        <v>3.9461999999957698E-2</v>
      </c>
      <c r="F62" s="5">
        <f ca="1">OFFSET('84p stat'!$H$1,A62*20,0)-OFFSET('84p stat'!$K$1,A62*20,0)</f>
        <v>1.3810120000000552</v>
      </c>
      <c r="G62" s="5">
        <f ca="1">OFFSET('84p stat'!$K$1,A62*20,0)-OFFSET('84p stat'!$N$1,A62*20,0)</f>
        <v>720.92136900000003</v>
      </c>
      <c r="H62" s="5">
        <f ca="1">OFFSET('84p stat'!$N$1,A62*20,0)</f>
        <v>55.995736999999998</v>
      </c>
      <c r="I62" s="5"/>
      <c r="J62" s="5">
        <f t="shared" ca="1" si="1"/>
        <v>778.33758</v>
      </c>
      <c r="K62" s="10">
        <f t="shared" ca="1" si="5"/>
        <v>0.92623225130668885</v>
      </c>
      <c r="L62">
        <f t="shared" ca="1" si="6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2.4698000000000775</v>
      </c>
      <c r="E63" s="5">
        <f ca="1">OFFSET('84p trace'!$S$56,(A63-1)*56,0)-OFFSET('84p stat'!$H$1,A63*20,0)</f>
        <v>51.453087999999866</v>
      </c>
      <c r="F63" s="5">
        <f ca="1">OFFSET('84p stat'!$H$1,A63*20,0)-OFFSET('84p stat'!$K$1,A63*20,0)</f>
        <v>5.3746060000000853</v>
      </c>
      <c r="G63" s="5">
        <f ca="1">OFFSET('84p stat'!$K$1,A63*20,0)-OFFSET('84p stat'!$N$1,A63*20,0)</f>
        <v>497.67391799999996</v>
      </c>
      <c r="H63" s="5">
        <f ca="1">OFFSET('84p stat'!$N$1,A63*20,0)</f>
        <v>54.421968</v>
      </c>
      <c r="I63" s="5"/>
      <c r="J63" s="5">
        <f t="shared" ca="1" si="1"/>
        <v>608.9235799999999</v>
      </c>
      <c r="K63" s="10">
        <f t="shared" ca="1" si="5"/>
        <v>0.81730111026411567</v>
      </c>
      <c r="L63">
        <f t="shared" ca="1" si="6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560.38250000000016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ca="1">SUM(D64:H64)</f>
        <v>560.38250000000016</v>
      </c>
      <c r="K64" s="10">
        <f t="shared" ca="1" si="5"/>
        <v>0</v>
      </c>
      <c r="L64" t="e">
        <f t="shared" ca="1" si="6"/>
        <v>#VALUE!</v>
      </c>
    </row>
    <row r="65" spans="1:12" x14ac:dyDescent="0.25">
      <c r="A65">
        <v>35</v>
      </c>
      <c r="C65" t="str">
        <f ca="1">OFFSET('84p stat'!$A$1,A65*20,0)</f>
        <v>CUDA opt_one_GPU</v>
      </c>
      <c r="D65" s="5">
        <f ca="1">OFFSET('84p trace'!$R$56,(A65-1)*56,0)-OFFSET('84p trace'!$S$56,(A65-1)*56,0)</f>
        <v>2.1588000000001557</v>
      </c>
      <c r="E65" s="5">
        <f ca="1">OFFSET('84p trace'!$S$56,(A65-1)*56,0)-OFFSET('84p stat'!$H$1,A65*20,0)</f>
        <v>2665.7835999999998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1"/>
        <v>2665.7835999999998</v>
      </c>
      <c r="K65" s="10">
        <f t="shared" ca="1" si="5"/>
        <v>0</v>
      </c>
      <c r="L65" t="e">
        <f t="shared" ca="1" si="6"/>
        <v>#DIV/0!</v>
      </c>
    </row>
    <row r="66" spans="1:12" x14ac:dyDescent="0.25">
      <c r="A66">
        <v>36</v>
      </c>
      <c r="C66" t="str">
        <f ca="1">OFFSET('84p stat'!$A$1,A66*20,0)</f>
        <v>CUDA opt_one_GPU ant</v>
      </c>
      <c r="D66" s="5">
        <f ca="1">OFFSET('84p trace'!$R$56,(A66-1)*56,0)-OFFSET('84p trace'!$S$56,(A66-1)*56,0)</f>
        <v>2.2159999999930733</v>
      </c>
      <c r="E66" s="5">
        <f ca="1">OFFSET('84p trace'!$S$56,(A66-1)*56,0)-OFFSET('84p stat'!$H$1,A66*20,0)</f>
        <v>41987.94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ca="1" si="1"/>
        <v>41987.94</v>
      </c>
      <c r="K66" s="10">
        <f t="shared" ref="K66:K80" ca="1" si="7">G66/J66</f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OFFSET('84p stat'!$A$1,A67*20,0)</f>
        <v>CUDA opt_one_GPU ant local</v>
      </c>
      <c r="D67" s="5">
        <f ca="1">OFFSET('84p trace'!$R$56,(A67-1)*56,0)-OFFSET('84p trace'!$S$56,(A67-1)*56,0)</f>
        <v>2.2127999999988788</v>
      </c>
      <c r="E67" s="5">
        <f ca="1">OFFSET('84p trace'!$S$56,(A67-1)*56,0)-OFFSET('84p stat'!$H$1,A67*20,0)</f>
        <v>2212.5600000000004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1"/>
        <v>2212.5600000000004</v>
      </c>
      <c r="K67" s="10">
        <f t="shared" ca="1" si="7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OFFSET('84p stat'!$A$1,A68*20,0)</f>
        <v>CUDA Const</v>
      </c>
      <c r="D68" s="5">
        <f ca="1">OFFSET('84p trace'!$R$56,(A68-1)*56,0)-OFFSET('84p trace'!$S$56,(A68-1)*56,0)</f>
        <v>1.8798800000004121</v>
      </c>
      <c r="E68" s="5">
        <f ca="1">OFFSET('84p trace'!$S$56,(A68-1)*56,0)-OFFSET('84p stat'!$H$1,A68*20,0)</f>
        <v>70.670916999999804</v>
      </c>
      <c r="F68" s="5">
        <f ca="1">OFFSET('84p stat'!$H$1,A68*20,0)-OFFSET('84p stat'!$K$1,A68*20,0)</f>
        <v>21.027877000000103</v>
      </c>
      <c r="G68" s="5">
        <f ca="1">OFFSET('84p stat'!$K$1,A68*20,0)-OFFSET('84p stat'!$N$1,A68*20,0)</f>
        <v>534.47709799999996</v>
      </c>
      <c r="H68" s="5">
        <f ca="1">OFFSET('84p stat'!$N$1,A68*20,0)</f>
        <v>369.58348799999999</v>
      </c>
      <c r="I68" s="5"/>
      <c r="J68" s="5">
        <f t="shared" ca="1" si="1"/>
        <v>995.75937999999985</v>
      </c>
      <c r="K68" s="10">
        <f t="shared" ca="1" si="7"/>
        <v>0.53675326462905126</v>
      </c>
      <c r="L68" t="e">
        <f t="shared" ca="1" si="6"/>
        <v>#VALUE!</v>
      </c>
    </row>
    <row r="69" spans="1:12" x14ac:dyDescent="0.25">
      <c r="A69">
        <v>39</v>
      </c>
      <c r="C69" t="str">
        <f ca="1">OFFSET('84p stat'!$A$1,A69*20,0)</f>
        <v>CUDA ant Const</v>
      </c>
      <c r="D69" s="5">
        <f ca="1">OFFSET('84p trace'!$R$56,(A69-1)*56,0)-OFFSET('84p trace'!$S$56,(A69-1)*56,0)</f>
        <v>1.8795599999997421</v>
      </c>
      <c r="E69" s="5">
        <f ca="1">OFFSET('84p trace'!$S$56,(A69-1)*56,0)-OFFSET('84p stat'!$H$1,A69*20,0)</f>
        <v>73.057183999999893</v>
      </c>
      <c r="F69" s="5">
        <f ca="1">OFFSET('84p stat'!$H$1,A69*20,0)-OFFSET('84p stat'!$K$1,A69*20,0)</f>
        <v>19.380407999999989</v>
      </c>
      <c r="G69" s="5">
        <f ca="1">OFFSET('84p stat'!$K$1,A69*20,0)-OFFSET('84p stat'!$N$1,A69*20,0)</f>
        <v>410.49159200000003</v>
      </c>
      <c r="H69" s="5">
        <f ca="1">OFFSET('84p stat'!$N$1,A69*20,0)</f>
        <v>460.23375600000003</v>
      </c>
      <c r="I69" s="5"/>
      <c r="J69" s="5">
        <f t="shared" ca="1" si="1"/>
        <v>963.16293999999994</v>
      </c>
      <c r="K69" s="10">
        <f t="shared" ca="1" si="7"/>
        <v>0.4261912236781038</v>
      </c>
      <c r="L69" t="e">
        <f t="shared" ca="1" si="6"/>
        <v>#VALUE!</v>
      </c>
    </row>
    <row r="70" spans="1:12" x14ac:dyDescent="0.25">
      <c r="A70">
        <v>40</v>
      </c>
      <c r="C70" t="str">
        <f ca="1">OFFSET('84p stat'!$A$1,A70*20,0)</f>
        <v>CUDA ant par Const</v>
      </c>
      <c r="D70" s="5">
        <f ca="1">OFFSET('84p trace'!$R$56,(A70-1)*56,0)-OFFSET('84p trace'!$S$56,(A70-1)*56,0)</f>
        <v>1.8432599999994181</v>
      </c>
      <c r="E70" s="5">
        <f ca="1">OFFSET('84p trace'!$S$56,(A70-1)*56,0)-OFFSET('84p stat'!$H$1,A70*20,0)</f>
        <v>74.474061000000347</v>
      </c>
      <c r="F70" s="5">
        <f ca="1">OFFSET('84p stat'!$H$1,A70*20,0)-OFFSET('84p stat'!$K$1,A70*20,0)</f>
        <v>20.829399999999964</v>
      </c>
      <c r="G70" s="5">
        <f ca="1">OFFSET('84p stat'!$K$1,A70*20,0)-OFFSET('84p stat'!$N$1,A70*20,0)</f>
        <v>409.71277700000002</v>
      </c>
      <c r="H70" s="5">
        <f ca="1">OFFSET('84p stat'!$N$1,A70*20,0)</f>
        <v>460.72832199999999</v>
      </c>
      <c r="I70" s="5"/>
      <c r="J70" s="5">
        <f t="shared" ca="1" si="1"/>
        <v>965.74456000000032</v>
      </c>
      <c r="K70" s="10">
        <f t="shared" ca="1" si="7"/>
        <v>0.42424549303182185</v>
      </c>
      <c r="L70" t="e">
        <f t="shared" ca="1" si="6"/>
        <v>#VALUE!</v>
      </c>
    </row>
    <row r="71" spans="1:12" x14ac:dyDescent="0.25">
      <c r="A71">
        <v>41</v>
      </c>
      <c r="C71" t="str">
        <f ca="1">OFFSET('84p stat'!$A$1,A71*20,0)</f>
        <v>CUDA ant add CPU Const</v>
      </c>
      <c r="D71" s="5">
        <f ca="1">OFFSET('84p trace'!$R$56,(A71-1)*56,0)-OFFSET('84p trace'!$S$56,(A71-1)*56,0)</f>
        <v>1.8681599999998753</v>
      </c>
      <c r="E71" s="5">
        <f ca="1">OFFSET('84p trace'!$S$56,(A71-1)*56,0)-OFFSET('84p stat'!$H$1,A71*20,0)</f>
        <v>56.148879000000079</v>
      </c>
      <c r="F71" s="5">
        <f ca="1">OFFSET('84p stat'!$H$1,A71*20,0)-OFFSET('84p stat'!$K$1,A71*20,0)</f>
        <v>4.9144049999999879</v>
      </c>
      <c r="G71" s="5">
        <f ca="1">OFFSET('84p stat'!$K$1,A71*20,0)-OFFSET('84p stat'!$N$1,A71*20,0)</f>
        <v>526.54790700000001</v>
      </c>
      <c r="H71" s="5">
        <f ca="1">OFFSET('84p stat'!$N$1,A71*20,0)</f>
        <v>155.40250900000001</v>
      </c>
      <c r="I71" s="5"/>
      <c r="J71" s="5">
        <f t="shared" ca="1" si="1"/>
        <v>743.01370000000009</v>
      </c>
      <c r="K71" s="10">
        <f t="shared" ca="1" si="7"/>
        <v>0.70866513901426031</v>
      </c>
      <c r="L71" t="e">
        <f t="shared" ca="1" si="6"/>
        <v>#VALUE!</v>
      </c>
    </row>
    <row r="72" spans="1:12" x14ac:dyDescent="0.25">
      <c r="A72">
        <v>42</v>
      </c>
      <c r="C72" t="str">
        <f ca="1">OFFSET('84p stat'!$A$1,A72*20,0)</f>
        <v>CUDA opt Const</v>
      </c>
      <c r="D72" s="5">
        <f ca="1">OFFSET('84p trace'!$R$56,(A72-1)*56,0)-OFFSET('84p trace'!$S$56,(A72-1)*56,0)</f>
        <v>1.8848800000000665</v>
      </c>
      <c r="E72" s="5">
        <f ca="1">OFFSET('84p trace'!$S$56,(A72-1)*56,0)-OFFSET('84p stat'!$H$1,A72*20,0)</f>
        <v>69.092656000000147</v>
      </c>
      <c r="F72" s="5">
        <f ca="1">OFFSET('84p stat'!$H$1,A72*20,0)-OFFSET('84p stat'!$K$1,A72*20,0)</f>
        <v>384.84099700000002</v>
      </c>
      <c r="G72" s="5">
        <f ca="1">OFFSET('84p stat'!$K$1,A72*20,0)-OFFSET('84p stat'!$N$1,A72*20,0)</f>
        <v>532.77608699999996</v>
      </c>
      <c r="H72" s="5">
        <f ca="1">OFFSET('84p stat'!$N$1,A72*20,0)</f>
        <v>0</v>
      </c>
      <c r="I72" s="5"/>
      <c r="J72" s="5">
        <f t="shared" ca="1" si="1"/>
        <v>986.70974000000012</v>
      </c>
      <c r="K72" s="10">
        <f t="shared" ca="1" si="7"/>
        <v>0.53995219201950906</v>
      </c>
      <c r="L72" t="e">
        <f t="shared" ca="1" si="6"/>
        <v>#VALUE!</v>
      </c>
    </row>
    <row r="73" spans="1:12" x14ac:dyDescent="0.25">
      <c r="A73">
        <v>43</v>
      </c>
      <c r="C73" t="str">
        <f ca="1">OFFSET('84p stat'!$A$1,A73*20,0)</f>
        <v>CUDA opt ant Const</v>
      </c>
      <c r="D73" s="5">
        <f ca="1">OFFSET('84p trace'!$R$56,(A73-1)*56,0)-OFFSET('84p trace'!$S$56,(A73-1)*56,0)</f>
        <v>1.8735199999995302</v>
      </c>
      <c r="E73" s="5">
        <f ca="1">OFFSET('84p trace'!$S$56,(A73-1)*56,0)-OFFSET('84p stat'!$H$1,A73*20,0)</f>
        <v>70.086903000000348</v>
      </c>
      <c r="F73" s="5">
        <f ca="1">OFFSET('84p stat'!$H$1,A73*20,0)-OFFSET('84p stat'!$K$1,A73*20,0)</f>
        <v>475.24900699999995</v>
      </c>
      <c r="G73" s="5">
        <f ca="1">OFFSET('84p stat'!$K$1,A73*20,0)-OFFSET('84p stat'!$N$1,A73*20,0)</f>
        <v>411.03249</v>
      </c>
      <c r="H73" s="5">
        <f ca="1">OFFSET('84p stat'!$N$1,A73*20,0)</f>
        <v>0</v>
      </c>
      <c r="I73" s="5"/>
      <c r="J73" s="5">
        <f t="shared" ca="1" si="1"/>
        <v>956.36840000000029</v>
      </c>
      <c r="K73" s="10">
        <f t="shared" ca="1" si="7"/>
        <v>0.42978468339188108</v>
      </c>
      <c r="L73" t="e">
        <f t="shared" ca="1" si="6"/>
        <v>#VALUE!</v>
      </c>
    </row>
    <row r="74" spans="1:12" x14ac:dyDescent="0.25">
      <c r="A74">
        <v>44</v>
      </c>
      <c r="C74" t="str">
        <f ca="1">OFFSET('84p stat'!$A$1,A74*20,0)</f>
        <v>CUDA opt ant par Const</v>
      </c>
      <c r="D74" s="5">
        <f ca="1">OFFSET('84p trace'!$R$56,(A74-1)*56,0)-OFFSET('84p trace'!$S$56,(A74-1)*56,0)</f>
        <v>1.8809600000001865</v>
      </c>
      <c r="E74" s="5">
        <f ca="1">OFFSET('84p trace'!$S$56,(A74-1)*56,0)-OFFSET('84p stat'!$H$1,A74*20,0)</f>
        <v>68.56513799999982</v>
      </c>
      <c r="F74" s="5">
        <f ca="1">OFFSET('84p stat'!$H$1,A74*20,0)-OFFSET('84p stat'!$K$1,A74*20,0)</f>
        <v>474.83599600000002</v>
      </c>
      <c r="G74" s="5">
        <f ca="1">OFFSET('84p stat'!$K$1,A74*20,0)-OFFSET('84p stat'!$N$1,A74*20,0)</f>
        <v>406.68746599999997</v>
      </c>
      <c r="H74" s="5">
        <f ca="1">OFFSET('84p stat'!$N$1,A74*20,0)</f>
        <v>0</v>
      </c>
      <c r="I74" s="5"/>
      <c r="J74" s="5">
        <f t="shared" ca="1" si="1"/>
        <v>950.08859999999981</v>
      </c>
      <c r="K74" s="10">
        <f t="shared" ca="1" si="7"/>
        <v>0.42805214797862018</v>
      </c>
      <c r="L74" t="e">
        <f t="shared" ca="1" si="6"/>
        <v>#VALUE!</v>
      </c>
    </row>
    <row r="75" spans="1:12" x14ac:dyDescent="0.25">
      <c r="A75">
        <v>45</v>
      </c>
      <c r="C75" t="str">
        <f ca="1">OFFSET('84p stat'!$A$1,A75*20,0)</f>
        <v>Time non CUDA AVX time 4</v>
      </c>
      <c r="D75" s="5">
        <f ca="1">OFFSET('84p trace'!$R$56,(A75-1)*56,0)-OFFSET('84p trace'!$S$56,(A75-1)*56,0)</f>
        <v>50.866440000000011</v>
      </c>
      <c r="E75" s="5">
        <f ca="1">OFFSET('84p trace'!$S$56,(A75-1)*56,0)-OFFSET('84p stat'!$H$1,A75*20,0)</f>
        <v>5.0460000000043692E-2</v>
      </c>
      <c r="F75" s="5">
        <f ca="1">OFFSET('84p stat'!$H$1,A75*20,0)-OFFSET('84p stat'!$K$1,A75*20,0)</f>
        <v>11.926763999999935</v>
      </c>
      <c r="G75" s="5">
        <f ca="1">OFFSET('84p stat'!$K$1,A75*20,0)-OFFSET('84p stat'!$N$1,A75*20,0)</f>
        <v>793.24815599999999</v>
      </c>
      <c r="H75" s="5">
        <f ca="1">OFFSET('84p stat'!$N$1,A75*20,0)</f>
        <v>59.720500000000001</v>
      </c>
      <c r="I75" s="5"/>
      <c r="J75" s="5">
        <f t="shared" ca="1" si="1"/>
        <v>864.94587999999999</v>
      </c>
      <c r="K75" s="10">
        <f t="shared" ca="1" si="7"/>
        <v>0.91710727149772653</v>
      </c>
      <c r="L75" t="e">
        <f t="shared" ca="1" si="6"/>
        <v>#VALUE!</v>
      </c>
    </row>
    <row r="76" spans="1:12" x14ac:dyDescent="0.25">
      <c r="A76">
        <v>46</v>
      </c>
      <c r="C76" t="str">
        <f ca="1">OFFSET('84p stat'!$A$1,A76*20,0)</f>
        <v>Time non CUDA AVX add CPU time 4</v>
      </c>
      <c r="D76" s="5">
        <f ca="1">OFFSET('84p trace'!$R$56,(A76-1)*56,0)-OFFSET('84p trace'!$S$56,(A76-1)*56,0)</f>
        <v>1.9934400000000778</v>
      </c>
      <c r="E76" s="5">
        <f ca="1">OFFSET('84p trace'!$S$56,(A76-1)*56,0)-OFFSET('84p stat'!$H$1,A76*20,0)</f>
        <v>49.472216000000003</v>
      </c>
      <c r="F76" s="5">
        <f ca="1">OFFSET('84p stat'!$H$1,A76*20,0)-OFFSET('84p stat'!$K$1,A76*20,0)</f>
        <v>12.049188999999956</v>
      </c>
      <c r="G76" s="5">
        <f ca="1">OFFSET('84p stat'!$K$1,A76*20,0)-OFFSET('84p stat'!$N$1,A76*20,0)</f>
        <v>478.32145800000006</v>
      </c>
      <c r="H76" s="5">
        <f ca="1">OFFSET('84p stat'!$N$1,A76*20,0)</f>
        <v>62.759436999999998</v>
      </c>
      <c r="I76" s="5"/>
      <c r="J76" s="5">
        <f t="shared" ca="1" si="1"/>
        <v>602.60230000000013</v>
      </c>
      <c r="K76" s="10">
        <f t="shared" ca="1" si="7"/>
        <v>0.79375976162055795</v>
      </c>
      <c r="L76" t="e">
        <f t="shared" ca="1" si="6"/>
        <v>#VALUE!</v>
      </c>
    </row>
    <row r="77" spans="1:12" x14ac:dyDescent="0.25">
      <c r="A77">
        <v>47</v>
      </c>
      <c r="C77" t="str">
        <f ca="1">OFFSET('84p stat'!$A$1,A77*20,0)</f>
        <v>Time non CUDA AVX time 4</v>
      </c>
      <c r="D77" s="5">
        <f ca="1">OFFSET('84p trace'!$R$56,(A77-1)*56,0)-OFFSET('84p trace'!$S$56,(A77-1)*56,0)</f>
        <v>51.279700000000162</v>
      </c>
      <c r="E77" s="5">
        <f ca="1">OFFSET('84p trace'!$S$56,(A77-1)*56,0)-OFFSET('84p stat'!$H$1,A77*20,0)</f>
        <v>4.2383999999970001E-2</v>
      </c>
      <c r="F77" s="5">
        <f ca="1">OFFSET('84p stat'!$H$1,A77*20,0)-OFFSET('84p stat'!$K$1,A77*20,0)</f>
        <v>8.1193580000000338</v>
      </c>
      <c r="G77" s="5">
        <f ca="1">OFFSET('84p stat'!$K$1,A77*20,0)-OFFSET('84p stat'!$N$1,A77*20,0)</f>
        <v>774.81223199999999</v>
      </c>
      <c r="H77" s="5">
        <f ca="1">OFFSET('84p stat'!$N$1,A77*20,0)</f>
        <v>59.596266</v>
      </c>
      <c r="I77" s="5"/>
      <c r="J77" s="5">
        <f t="shared" ca="1" si="1"/>
        <v>842.57024000000001</v>
      </c>
      <c r="K77" s="10">
        <f t="shared" ca="1" si="7"/>
        <v>0.91958176923030177</v>
      </c>
      <c r="L77" t="e">
        <f t="shared" ca="1" si="6"/>
        <v>#VALUE!</v>
      </c>
    </row>
    <row r="78" spans="1:12" x14ac:dyDescent="0.25">
      <c r="A78">
        <v>48</v>
      </c>
      <c r="C78" t="str">
        <f ca="1">OFFSET('84p stat'!$A$1,A78*20,0)</f>
        <v>Time non CUDA AVX add CPU time 4</v>
      </c>
      <c r="D78" s="5">
        <f ca="1">OFFSET('84p trace'!$R$56,(A78-1)*56,0)-OFFSET('84p trace'!$S$56,(A78-1)*56,0)</f>
        <v>1.8897000000000617</v>
      </c>
      <c r="E78" s="5">
        <f ca="1">OFFSET('84p trace'!$S$56,(A78-1)*56,0)-OFFSET('84p stat'!$H$1,A78*20,0)</f>
        <v>51.14476900000011</v>
      </c>
      <c r="F78" s="5">
        <f ca="1">OFFSET('84p stat'!$H$1,A78*20,0)-OFFSET('84p stat'!$K$1,A78*20,0)</f>
        <v>8.4267190000000483</v>
      </c>
      <c r="G78" s="5">
        <f ca="1">OFFSET('84p stat'!$K$1,A78*20,0)-OFFSET('84p stat'!$N$1,A78*20,0)</f>
        <v>479.69464799999992</v>
      </c>
      <c r="H78" s="5">
        <f ca="1">OFFSET('84p stat'!$N$1,A78*20,0)</f>
        <v>62.406644</v>
      </c>
      <c r="I78" s="5"/>
      <c r="J78" s="5">
        <f t="shared" ca="1" si="1"/>
        <v>601.6727800000001</v>
      </c>
      <c r="K78" s="10">
        <f t="shared" ca="1" si="7"/>
        <v>0.79726832249250135</v>
      </c>
      <c r="L78" t="e">
        <f t="shared" ca="1" si="6"/>
        <v>#VALUE!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ca="1" si="1"/>
        <v>#DIV/0!</v>
      </c>
      <c r="K79" s="10" t="e">
        <f t="shared" ca="1" si="7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1"/>
        <v>#DIV/0!</v>
      </c>
      <c r="K80" s="10" t="e">
        <f t="shared" ca="1" si="7"/>
        <v>#DIV/0!</v>
      </c>
      <c r="L80" t="e">
        <f t="shared" ca="1" si="6"/>
        <v>#DIV/0!</v>
      </c>
    </row>
    <row r="81" spans="1:10" x14ac:dyDescent="0.25">
      <c r="J81" s="5"/>
    </row>
    <row r="82" spans="1:10" x14ac:dyDescent="0.25">
      <c r="D82" t="s">
        <v>71</v>
      </c>
    </row>
    <row r="83" spans="1:10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977.14657999999997</v>
      </c>
      <c r="E84" s="5">
        <f ca="1">OFFSET('84p trace'!$S$56,(A84-1)*56,0)</f>
        <v>974.61907999999994</v>
      </c>
      <c r="F84" s="5">
        <f ca="1">OFFSET('84p stat'!$H$1,A84*20,0)</f>
        <v>910.73942099999999</v>
      </c>
      <c r="G84" s="5">
        <f ca="1">OFFSET('84p stat'!$K$1,A84*20,0)</f>
        <v>890.04097300000001</v>
      </c>
      <c r="H84" s="5">
        <f ca="1">OFFSET('84p stat'!$N$1,A84*20,0)</f>
        <v>364.88800800000001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973.75756000000013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1009.6892</v>
      </c>
      <c r="E86" s="5">
        <f ca="1">OFFSET('84p trace'!$S$56,(A86-1)*56,0)</f>
        <v>1008.9836</v>
      </c>
      <c r="F86" s="5">
        <f ca="1">OFFSET('84p stat'!$H$1,A86*20,0)</f>
        <v>573.94615499999998</v>
      </c>
      <c r="G86" s="5">
        <f ca="1">OFFSET('84p stat'!$K$1,A86*20,0)</f>
        <v>553.37092700000005</v>
      </c>
      <c r="H86" s="5">
        <f ca="1">OFFSET('84p stat'!$N$1,A86*20,0)</f>
        <v>365.19183800000002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954.61898000000019</v>
      </c>
      <c r="E87" s="5">
        <f ca="1">OFFSET('84p trace'!$S$56,(A87-1)*56,0)</f>
        <v>951.97772000000032</v>
      </c>
      <c r="F87" s="5">
        <f ca="1">OFFSET('84p stat'!$H$1,A87*20,0)</f>
        <v>885.08707300000003</v>
      </c>
      <c r="G87" s="5">
        <f ca="1">OFFSET('84p stat'!$K$1,A87*20,0)</f>
        <v>865.82296499999995</v>
      </c>
      <c r="H87" s="5">
        <f ca="1">OFFSET('84p stat'!$N$1,A87*20,0)</f>
        <v>454.94568199999998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956.62750000000005</v>
      </c>
      <c r="E88" s="5">
        <f ca="1">OFFSET('84p trace'!$S$56,(A88-1)*56,0)</f>
        <v>953.97313999999994</v>
      </c>
      <c r="F88" s="5">
        <f ca="1">OFFSET('84p stat'!$H$1,A88*20,0)</f>
        <v>886.30875100000003</v>
      </c>
      <c r="G88" s="5">
        <f ca="1">OFFSET('84p stat'!$K$1,A88*20,0)</f>
        <v>865.67082000000005</v>
      </c>
      <c r="H88" s="5">
        <f ca="1">OFFSET('84p stat'!$N$1,A88*20,0)</f>
        <v>455.34437600000001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853.99351999999999</v>
      </c>
      <c r="E89" s="5">
        <f ca="1">OFFSET('84p trace'!$S$56,(A89-1)*56,0)</f>
        <v>851.25951999999995</v>
      </c>
      <c r="F89" s="5">
        <f ca="1">OFFSET('84p stat'!$H$1,A89*20,0)</f>
        <v>784.01362500000005</v>
      </c>
      <c r="G89" s="5">
        <f ca="1">OFFSET('84p stat'!$K$1,A89*20,0)</f>
        <v>764.80626500000005</v>
      </c>
      <c r="H89" s="5">
        <f ca="1">OFFSET('84p stat'!$N$1,A89*20,0)</f>
        <v>454.40098699999999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627.62578000000019</v>
      </c>
      <c r="E90" s="5">
        <f ca="1">OFFSET('84p trace'!$S$56,(A90-1)*56,0)</f>
        <v>624.92944000000011</v>
      </c>
      <c r="F90" s="5">
        <f ca="1">OFFSET('84p stat'!$H$1,A90*20,0)</f>
        <v>568.75089200000002</v>
      </c>
      <c r="G90" s="5">
        <f ca="1">OFFSET('84p stat'!$K$1,A90*20,0)</f>
        <v>561.92400499999997</v>
      </c>
      <c r="H90" s="5">
        <f ca="1">OFFSET('84p stat'!$N$1,A90*20,0)</f>
        <v>60.613053000000001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566.05552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517.51166000000001</v>
      </c>
      <c r="E92" s="5">
        <f ca="1">OFFSET('84p trace'!$S$56,(A92-1)*56,0)</f>
        <v>515.01738</v>
      </c>
      <c r="F92" s="5">
        <f ca="1">OFFSET('84p stat'!$H$1,A92*20,0)</f>
        <v>464.88762800000001</v>
      </c>
      <c r="G92" s="5">
        <f ca="1">OFFSET('84p stat'!$K$1,A92*20,0)</f>
        <v>459.64166299999999</v>
      </c>
      <c r="H92" s="5">
        <f ca="1">OFFSET('84p stat'!$N$1,A92*20,0)</f>
        <v>60.142775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1389.1934000000003</v>
      </c>
      <c r="E93" s="5">
        <f ca="1">OFFSET('84p trace'!$S$56,(A93-1)*56,0)</f>
        <v>1388.7272</v>
      </c>
      <c r="F93" s="5">
        <f ca="1">OFFSET('84p stat'!$H$1,A93*20,0)</f>
        <v>1370.396604</v>
      </c>
      <c r="G93" s="5">
        <f ca="1">OFFSET('84p stat'!$K$1,A93*20,0)</f>
        <v>1347.98759</v>
      </c>
      <c r="H93" s="5">
        <f ca="1">OFFSET('84p stat'!$N$1,A93*20,0)</f>
        <v>499.471632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977.73892000000023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978.10391999999979</v>
      </c>
      <c r="E95" s="5">
        <f ca="1">OFFSET('84p trace'!$S$56,(A95-1)*56,0)</f>
        <v>975.45583999999985</v>
      </c>
      <c r="F95" s="5">
        <f ca="1">OFFSET('84p stat'!$H$1,A95*20,0)</f>
        <v>911.79001100000005</v>
      </c>
      <c r="G95" s="5">
        <f ca="1">OFFSET('84p stat'!$K$1,A95*20,0)</f>
        <v>525.62094000000002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589.00789999999995</v>
      </c>
      <c r="E96" s="5">
        <f ca="1">OFFSET('84p trace'!$S$56,(A96-1)*56,0)</f>
        <v>588.29084</v>
      </c>
      <c r="F96" s="5">
        <f ca="1">OFFSET('84p stat'!$H$1,A96*20,0)</f>
        <v>525.46575800000005</v>
      </c>
      <c r="G96" s="5">
        <f ca="1">OFFSET('84p stat'!$K$1,A96*20,0)</f>
        <v>139.28996599999999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943.31852000000003</v>
      </c>
      <c r="E97" s="5">
        <f ca="1">OFFSET('84p trace'!$S$56,(A97-1)*56,0)</f>
        <v>940.65503999999976</v>
      </c>
      <c r="F97" s="5">
        <f ca="1">OFFSET('84p stat'!$H$1,A97*20,0)</f>
        <v>877.66351299999997</v>
      </c>
      <c r="G97" s="5">
        <f ca="1">OFFSET('84p stat'!$K$1,A97*20,0)</f>
        <v>408.55605200000002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843.92456000000004</v>
      </c>
      <c r="E98" s="5">
        <f ca="1">OFFSET('84p trace'!$S$56,(A98-1)*56,0)</f>
        <v>841.31292000000019</v>
      </c>
      <c r="F98" s="5">
        <f ca="1">OFFSET('84p stat'!$H$1,A98*20,0)</f>
        <v>778.79141100000004</v>
      </c>
      <c r="G98" s="5">
        <f ca="1">OFFSET('84p stat'!$K$1,A98*20,0)</f>
        <v>310.61112100000003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943.36835999999994</v>
      </c>
      <c r="E99" s="5">
        <f ca="1">OFFSET('84p trace'!$S$56,(A99-1)*56,0)</f>
        <v>940.73670000000016</v>
      </c>
      <c r="F99" s="5">
        <f ca="1">OFFSET('84p stat'!$H$1,A99*20,0)</f>
        <v>877.96703600000001</v>
      </c>
      <c r="G99" s="5">
        <f ca="1">OFFSET('84p stat'!$K$1,A99*20,0)</f>
        <v>407.46550200000001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935.3039</v>
      </c>
      <c r="E100" s="5">
        <f ca="1">OFFSET('84p trace'!$S$56,(A100-1)*56,0)</f>
        <v>885.85572000000013</v>
      </c>
      <c r="F100" s="5">
        <f ca="1">OFFSET('84p stat'!$H$1,A100*20,0)</f>
        <v>885.81102699999997</v>
      </c>
      <c r="G100" s="5">
        <f ca="1">OFFSET('84p stat'!$K$1,A100*20,0)</f>
        <v>884.65657199999998</v>
      </c>
      <c r="H100" s="5">
        <f ca="1">OFFSET('84p stat'!$N$1,A100*20,0)</f>
        <v>53.673577999999999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869.95294000000035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757.96388000000002</v>
      </c>
      <c r="E102" s="5">
        <f ca="1">OFFSET('84p trace'!$S$56,(A102-1)*56,0)</f>
        <v>757.27334000000008</v>
      </c>
      <c r="F102" s="5">
        <f ca="1">OFFSET('84p stat'!$H$1,A102*20,0)</f>
        <v>757.23375699999997</v>
      </c>
      <c r="G102" s="5">
        <f ca="1">OFFSET('84p stat'!$K$1,A102*20,0)</f>
        <v>756.08666700000003</v>
      </c>
      <c r="H102" s="5">
        <f ca="1">OFFSET('84p stat'!$N$1,A102*20,0)</f>
        <v>53.830637000000003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14765.259999999998</v>
      </c>
      <c r="E103" s="5">
        <f ca="1">OFFSET('84p trace'!$S$56,(A103-1)*56,0)</f>
        <v>10771.412000000002</v>
      </c>
      <c r="F103" s="5">
        <f ca="1">OFFSET('84p stat'!$H$1,A103*20,0)</f>
        <v>10734.197733999999</v>
      </c>
      <c r="G103" s="5">
        <f ca="1">OFFSET('84p stat'!$K$1,A103*20,0)</f>
        <v>10731.205898</v>
      </c>
      <c r="H103" s="5">
        <f ca="1">OFFSET('84p stat'!$N$1,A103*20,0)</f>
        <v>211.50349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10656.46</v>
      </c>
      <c r="E104" s="5">
        <f ca="1">OFFSET('84p trace'!$S$56,(A104-1)*56,0)</f>
        <v>10655.384000000002</v>
      </c>
      <c r="F104" s="5">
        <f ca="1">OFFSET('84p stat'!$H$1,A104*20,0)</f>
        <v>10618.561132999999</v>
      </c>
      <c r="G104" s="5">
        <f ca="1">OFFSET('84p stat'!$K$1,A104*20,0)</f>
        <v>10615.56875</v>
      </c>
      <c r="H104" s="5">
        <f ca="1">OFFSET('84p stat'!$N$1,A104*20,0)</f>
        <v>209.25990100000001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909.8540400000004</v>
      </c>
      <c r="E105" s="5">
        <f ca="1">OFFSET('84p trace'!$S$56,(A105-1)*56,0)</f>
        <v>858.29418000000021</v>
      </c>
      <c r="F105" s="5">
        <f ca="1">OFFSET('84p stat'!$H$1,A105*20,0)</f>
        <v>858.25028299999997</v>
      </c>
      <c r="G105" s="5">
        <f ca="1">OFFSET('84p stat'!$K$1,A105*20,0)</f>
        <v>857.08406100000002</v>
      </c>
      <c r="H105" s="5">
        <f ca="1">OFFSET('84p stat'!$N$1,A105*20,0)</f>
        <v>53.557799000000003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763.54300000000012</v>
      </c>
      <c r="E106" s="5">
        <f ca="1">OFFSET('84p trace'!$S$56,(A106-1)*56,0)</f>
        <v>762.69429999999977</v>
      </c>
      <c r="F106" s="5">
        <f ca="1">OFFSET('84p stat'!$H$1,A106*20,0)</f>
        <v>762.65524200000004</v>
      </c>
      <c r="G106" s="5">
        <f ca="1">OFFSET('84p stat'!$K$1,A106*20,0)</f>
        <v>761.50515700000005</v>
      </c>
      <c r="H106" s="5">
        <f ca="1">OFFSET('84p stat'!$N$1,A106*20,0)</f>
        <v>53.842092999999998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945.74474000000021</v>
      </c>
      <c r="E107" s="5">
        <f ca="1">OFFSET('84p trace'!$S$56,(A107-1)*56,0)</f>
        <v>896.10108000000002</v>
      </c>
      <c r="F107" s="5">
        <f ca="1">OFFSET('84p stat'!$H$1,A107*20,0)</f>
        <v>896.05714599999999</v>
      </c>
      <c r="G107" s="5">
        <f ca="1">OFFSET('84p stat'!$K$1,A107*20,0)</f>
        <v>894.47064499999999</v>
      </c>
      <c r="H107" s="5">
        <f ca="1">OFFSET('84p stat'!$N$1,A107*20,0)</f>
        <v>54.470827999999997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874.68143999999995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757.28264000000013</v>
      </c>
      <c r="E109" s="5">
        <f ca="1">OFFSET('84p trace'!$S$56,(A109-1)*56,0)</f>
        <v>756.45161999999982</v>
      </c>
      <c r="F109" s="5">
        <f ca="1">OFFSET('84p stat'!$H$1,A109*20,0)</f>
        <v>756.41167399999995</v>
      </c>
      <c r="G109" s="5">
        <f ca="1">OFFSET('84p stat'!$K$1,A109*20,0)</f>
        <v>754.88355999999999</v>
      </c>
      <c r="H109" s="5">
        <f ca="1">OFFSET('84p stat'!$N$1,A109*20,0)</f>
        <v>54.440734999999997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964.3830200000001</v>
      </c>
      <c r="E110" s="5">
        <f ca="1">OFFSET('84p trace'!$S$56,(A110-1)*56,0)</f>
        <v>914.70819999999958</v>
      </c>
      <c r="F110" s="5">
        <f ca="1">OFFSET('84p stat'!$H$1,A110*20,0)</f>
        <v>914.66593499999999</v>
      </c>
      <c r="G110" s="5">
        <f ca="1">OFFSET('84p stat'!$K$1,A110*20,0)</f>
        <v>913.15985799999999</v>
      </c>
      <c r="H110" s="5">
        <f ca="1">OFFSET('84p stat'!$N$1,A110*20,0)</f>
        <v>54.507195000000003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897.02253999999982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777.61522000000014</v>
      </c>
      <c r="E112" s="5">
        <f ca="1">OFFSET('84p trace'!$S$56,(A112-1)*56,0)</f>
        <v>776.77357999999992</v>
      </c>
      <c r="F112" s="5">
        <f ca="1">OFFSET('84p stat'!$H$1,A112*20,0)</f>
        <v>776.73321399999998</v>
      </c>
      <c r="G112" s="5">
        <f ca="1">OFFSET('84p stat'!$K$1,A112*20,0)</f>
        <v>775.28483400000005</v>
      </c>
      <c r="H112" s="5">
        <f ca="1">OFFSET('84p stat'!$N$1,A112*20,0)</f>
        <v>54.760677000000001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962.24945999999977</v>
      </c>
      <c r="E113" s="5">
        <f ca="1">OFFSET('84p trace'!$S$56,(A113-1)*56,0)</f>
        <v>912.44721999999967</v>
      </c>
      <c r="F113" s="5">
        <f ca="1">OFFSET('84p stat'!$H$1,A113*20,0)</f>
        <v>912.40409099999999</v>
      </c>
      <c r="G113" s="5">
        <f ca="1">OFFSET('84p stat'!$K$1,A113*20,0)</f>
        <v>910.98540500000001</v>
      </c>
      <c r="H113" s="5">
        <f ca="1">OFFSET('84p stat'!$N$1,A113*20,0)</f>
        <v>55.275649000000001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896.59166000000016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779.17282000000012</v>
      </c>
      <c r="E115" s="5">
        <f ca="1">OFFSET('84p trace'!$S$56,(A115-1)*56,0)</f>
        <v>778.33758</v>
      </c>
      <c r="F115" s="5">
        <f ca="1">OFFSET('84p stat'!$H$1,A115*20,0)</f>
        <v>778.29811800000004</v>
      </c>
      <c r="G115" s="5">
        <f ca="1">OFFSET('84p stat'!$K$1,A115*20,0)</f>
        <v>776.91710599999999</v>
      </c>
      <c r="H115" s="5">
        <f ca="1">OFFSET('84p stat'!$N$1,A115*20,0)</f>
        <v>55.995736999999998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611.39337999999998</v>
      </c>
      <c r="E116" s="5">
        <f ca="1">OFFSET('84p trace'!$S$56,(A116-1)*56,0)</f>
        <v>608.9235799999999</v>
      </c>
      <c r="F116" s="5">
        <f ca="1">OFFSET('84p stat'!$H$1,A116*20,0)</f>
        <v>557.47049200000004</v>
      </c>
      <c r="G116" s="5">
        <f ca="1">OFFSET('84p stat'!$K$1,A116*20,0)</f>
        <v>552.09588599999995</v>
      </c>
      <c r="H116" s="5">
        <f ca="1">OFFSET('84p stat'!$N$1,A116*20,0)</f>
        <v>54.421968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560.38250000000016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opt_one_GPU</v>
      </c>
      <c r="D118" s="5">
        <f ca="1">OFFSET('84p trace'!$R$56,(A118-1)*56,0)</f>
        <v>2667.9423999999999</v>
      </c>
      <c r="E118" s="5">
        <f ca="1">OFFSET('84p trace'!$S$56,(A118-1)*56,0)</f>
        <v>2665.7835999999998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opt_one_GPU ant</v>
      </c>
      <c r="D119" s="5">
        <f ca="1">OFFSET('84p trace'!$R$56,(A119-1)*56,0)</f>
        <v>41990.155999999995</v>
      </c>
      <c r="E119" s="5">
        <f ca="1">OFFSET('84p trace'!$S$56,(A119-1)*56,0)</f>
        <v>41987.94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opt_one_GPU ant local</v>
      </c>
      <c r="D120" s="5">
        <f ca="1">OFFSET('84p trace'!$R$56,(A120-1)*56,0)</f>
        <v>2214.7727999999993</v>
      </c>
      <c r="E120" s="5">
        <f ca="1">OFFSET('84p trace'!$S$56,(A120-1)*56,0)</f>
        <v>2212.5600000000004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Const</v>
      </c>
      <c r="D121" s="5">
        <f ca="1">OFFSET('84p trace'!$R$56,(A121-1)*56,0)</f>
        <v>997.63926000000026</v>
      </c>
      <c r="E121" s="5">
        <f ca="1">OFFSET('84p trace'!$S$56,(A121-1)*56,0)</f>
        <v>995.75937999999985</v>
      </c>
      <c r="F121" s="5">
        <f ca="1">OFFSET('84p stat'!$H$1,A121*20,0)</f>
        <v>925.08846300000005</v>
      </c>
      <c r="G121" s="5">
        <f ca="1">OFFSET('84p stat'!$K$1,A121*20,0)</f>
        <v>904.06058599999994</v>
      </c>
      <c r="H121" s="5">
        <f ca="1">OFFSET('84p stat'!$N$1,A121*20,0)</f>
        <v>369.58348799999999</v>
      </c>
    </row>
    <row r="122" spans="1:8" x14ac:dyDescent="0.25">
      <c r="A122">
        <v>39</v>
      </c>
      <c r="C122" t="str">
        <f ca="1">OFFSET('84p stat'!$A$1,A122*20,0)</f>
        <v>CUDA ant Const</v>
      </c>
      <c r="D122" s="5">
        <f ca="1">OFFSET('84p trace'!$R$56,(A122-1)*56,0)</f>
        <v>965.04249999999968</v>
      </c>
      <c r="E122" s="5">
        <f ca="1">OFFSET('84p trace'!$S$56,(A122-1)*56,0)</f>
        <v>963.16293999999994</v>
      </c>
      <c r="F122" s="5">
        <f ca="1">OFFSET('84p stat'!$H$1,A122*20,0)</f>
        <v>890.10575600000004</v>
      </c>
      <c r="G122" s="5">
        <f ca="1">OFFSET('84p stat'!$K$1,A122*20,0)</f>
        <v>870.72534800000005</v>
      </c>
      <c r="H122" s="5">
        <f ca="1">OFFSET('84p stat'!$N$1,A122*20,0)</f>
        <v>460.23375600000003</v>
      </c>
    </row>
    <row r="123" spans="1:8" x14ac:dyDescent="0.25">
      <c r="A123">
        <v>40</v>
      </c>
      <c r="C123" t="str">
        <f ca="1">OFFSET('84p stat'!$A$1,A123*20,0)</f>
        <v>CUDA ant par Const</v>
      </c>
      <c r="D123" s="5">
        <f ca="1">OFFSET('84p trace'!$R$56,(A123-1)*56,0)</f>
        <v>967.58781999999974</v>
      </c>
      <c r="E123" s="5">
        <f ca="1">OFFSET('84p trace'!$S$56,(A123-1)*56,0)</f>
        <v>965.74456000000032</v>
      </c>
      <c r="F123" s="5">
        <f ca="1">OFFSET('84p stat'!$H$1,A123*20,0)</f>
        <v>891.27049899999997</v>
      </c>
      <c r="G123" s="5">
        <f ca="1">OFFSET('84p stat'!$K$1,A123*20,0)</f>
        <v>870.44109900000001</v>
      </c>
      <c r="H123" s="5">
        <f ca="1">OFFSET('84p stat'!$N$1,A123*20,0)</f>
        <v>460.72832199999999</v>
      </c>
    </row>
    <row r="124" spans="1:8" x14ac:dyDescent="0.25">
      <c r="A124">
        <v>41</v>
      </c>
      <c r="C124" t="str">
        <f ca="1">OFFSET('84p stat'!$A$1,A124*20,0)</f>
        <v>CUDA ant add CPU Const</v>
      </c>
      <c r="D124" s="5">
        <f ca="1">OFFSET('84p trace'!$R$56,(A124-1)*56,0)</f>
        <v>744.88185999999996</v>
      </c>
      <c r="E124" s="5">
        <f ca="1">OFFSET('84p trace'!$S$56,(A124-1)*56,0)</f>
        <v>743.01370000000009</v>
      </c>
      <c r="F124" s="5">
        <f ca="1">OFFSET('84p stat'!$H$1,A124*20,0)</f>
        <v>686.86482100000001</v>
      </c>
      <c r="G124" s="5">
        <f ca="1">OFFSET('84p stat'!$K$1,A124*20,0)</f>
        <v>681.95041600000002</v>
      </c>
      <c r="H124" s="5">
        <f ca="1">OFFSET('84p stat'!$N$1,A124*20,0)</f>
        <v>155.40250900000001</v>
      </c>
    </row>
    <row r="125" spans="1:8" x14ac:dyDescent="0.25">
      <c r="A125">
        <v>42</v>
      </c>
      <c r="C125" t="str">
        <f ca="1">OFFSET('84p stat'!$A$1,A125*20,0)</f>
        <v>CUDA opt Const</v>
      </c>
      <c r="D125" s="5">
        <f ca="1">OFFSET('84p trace'!$R$56,(A125-1)*56,0)</f>
        <v>988.59462000000019</v>
      </c>
      <c r="E125" s="5">
        <f ca="1">OFFSET('84p trace'!$S$56,(A125-1)*56,0)</f>
        <v>986.70974000000012</v>
      </c>
      <c r="F125" s="5">
        <f ca="1">OFFSET('84p stat'!$H$1,A125*20,0)</f>
        <v>917.61708399999998</v>
      </c>
      <c r="G125" s="5">
        <f ca="1">OFFSET('84p stat'!$K$1,A125*20,0)</f>
        <v>532.77608699999996</v>
      </c>
      <c r="H125" s="5">
        <f ca="1">OFFSET('84p stat'!$N$1,A125*20,0)</f>
        <v>0</v>
      </c>
    </row>
    <row r="126" spans="1:8" x14ac:dyDescent="0.25">
      <c r="A126">
        <v>43</v>
      </c>
      <c r="C126" t="str">
        <f ca="1">OFFSET('84p stat'!$A$1,A126*20,0)</f>
        <v>CUDA opt ant Const</v>
      </c>
      <c r="D126" s="5">
        <f ca="1">OFFSET('84p trace'!$R$56,(A126-1)*56,0)</f>
        <v>958.24191999999982</v>
      </c>
      <c r="E126" s="5">
        <f ca="1">OFFSET('84p trace'!$S$56,(A126-1)*56,0)</f>
        <v>956.36840000000029</v>
      </c>
      <c r="F126" s="5">
        <f ca="1">OFFSET('84p stat'!$H$1,A126*20,0)</f>
        <v>886.28149699999994</v>
      </c>
      <c r="G126" s="5">
        <f ca="1">OFFSET('84p stat'!$K$1,A126*20,0)</f>
        <v>411.03249</v>
      </c>
      <c r="H126" s="5">
        <f ca="1">OFFSET('84p stat'!$N$1,A126*20,0)</f>
        <v>0</v>
      </c>
    </row>
    <row r="127" spans="1:8" x14ac:dyDescent="0.25">
      <c r="A127">
        <v>44</v>
      </c>
      <c r="C127" t="str">
        <f ca="1">OFFSET('84p stat'!$A$1,A127*20,0)</f>
        <v>CUDA opt ant par Const</v>
      </c>
      <c r="D127" s="5">
        <f ca="1">OFFSET('84p trace'!$R$56,(A127-1)*56,0)</f>
        <v>951.96956</v>
      </c>
      <c r="E127" s="5">
        <f ca="1">OFFSET('84p trace'!$S$56,(A127-1)*56,0)</f>
        <v>950.08859999999981</v>
      </c>
      <c r="F127" s="5">
        <f ca="1">OFFSET('84p stat'!$H$1,A127*20,0)</f>
        <v>881.52346199999999</v>
      </c>
      <c r="G127" s="5">
        <f ca="1">OFFSET('84p stat'!$K$1,A127*20,0)</f>
        <v>406.68746599999997</v>
      </c>
      <c r="H127" s="5">
        <f ca="1">OFFSET('84p stat'!$N$1,A127*20,0)</f>
        <v>0</v>
      </c>
    </row>
    <row r="128" spans="1:8" x14ac:dyDescent="0.25">
      <c r="A128">
        <v>45</v>
      </c>
      <c r="C128" t="str">
        <f ca="1">OFFSET('84p stat'!$A$1,A128*20,0)</f>
        <v>Time non CUDA AVX time 4</v>
      </c>
      <c r="D128" s="5">
        <f ca="1">OFFSET('84p trace'!$R$56,(A128-1)*56,0)</f>
        <v>915.81232</v>
      </c>
      <c r="E128" s="5">
        <f ca="1">OFFSET('84p trace'!$S$56,(A128-1)*56,0)</f>
        <v>864.94587999999999</v>
      </c>
      <c r="F128" s="5">
        <f ca="1">OFFSET('84p stat'!$H$1,A128*20,0)</f>
        <v>864.89541999999994</v>
      </c>
      <c r="G128" s="5">
        <f ca="1">OFFSET('84p stat'!$K$1,A128*20,0)</f>
        <v>852.96865600000001</v>
      </c>
      <c r="H128" s="5">
        <f ca="1">OFFSET('84p stat'!$N$1,A128*20,0)</f>
        <v>59.720500000000001</v>
      </c>
    </row>
    <row r="129" spans="1:10" x14ac:dyDescent="0.25">
      <c r="A129">
        <v>46</v>
      </c>
      <c r="C129" t="str">
        <f ca="1">OFFSET('84p stat'!$A$1,A129*20,0)</f>
        <v>Time non CUDA AVX add CPU time 4</v>
      </c>
      <c r="D129" s="5">
        <f ca="1">OFFSET('84p trace'!$R$56,(A129-1)*56,0)</f>
        <v>604.59574000000009</v>
      </c>
      <c r="E129" s="5">
        <f ca="1">OFFSET('84p trace'!$S$56,(A129-1)*56,0)</f>
        <v>602.60230000000001</v>
      </c>
      <c r="F129" s="5">
        <f ca="1">OFFSET('84p stat'!$H$1,A129*20,0)</f>
        <v>553.13008400000001</v>
      </c>
      <c r="G129" s="5">
        <f ca="1">OFFSET('84p stat'!$K$1,A129*20,0)</f>
        <v>541.08089500000006</v>
      </c>
      <c r="H129" s="5">
        <f ca="1">OFFSET('84p stat'!$N$1,A129*20,0)</f>
        <v>62.759436999999998</v>
      </c>
    </row>
    <row r="130" spans="1:10" x14ac:dyDescent="0.25">
      <c r="A130">
        <v>47</v>
      </c>
      <c r="C130" t="str">
        <f ca="1">OFFSET('84p stat'!$A$1,A130*20,0)</f>
        <v>Time non CUDA AVX time 4</v>
      </c>
      <c r="D130" s="5">
        <f ca="1">OFFSET('84p trace'!$R$56,(A130-1)*56,0)</f>
        <v>893.84994000000017</v>
      </c>
      <c r="E130" s="5">
        <f ca="1">OFFSET('84p trace'!$S$56,(A130-1)*56,0)</f>
        <v>842.57024000000001</v>
      </c>
      <c r="F130" s="5">
        <f ca="1">OFFSET('84p stat'!$H$1,A130*20,0)</f>
        <v>842.52785600000004</v>
      </c>
      <c r="G130" s="5">
        <f ca="1">OFFSET('84p stat'!$K$1,A130*20,0)</f>
        <v>834.40849800000001</v>
      </c>
      <c r="H130" s="5">
        <f ca="1">OFFSET('84p stat'!$N$1,A130*20,0)</f>
        <v>59.596266</v>
      </c>
    </row>
    <row r="131" spans="1:10" x14ac:dyDescent="0.25">
      <c r="A131">
        <v>48</v>
      </c>
      <c r="C131" t="str">
        <f ca="1">OFFSET('84p stat'!$A$1,A131*20,0)</f>
        <v>Time non CUDA AVX add CPU time 4</v>
      </c>
      <c r="D131" s="5">
        <f ca="1">OFFSET('84p trace'!$R$56,(A131-1)*56,0)</f>
        <v>603.56248000000016</v>
      </c>
      <c r="E131" s="5">
        <f ca="1">OFFSET('84p trace'!$S$56,(A131-1)*56,0)</f>
        <v>601.6727800000001</v>
      </c>
      <c r="F131" s="5">
        <f ca="1">OFFSET('84p stat'!$H$1,A131*20,0)</f>
        <v>550.52801099999999</v>
      </c>
      <c r="G131" s="5">
        <f ca="1">OFFSET('84p stat'!$K$1,A131*20,0)</f>
        <v>542.10129199999994</v>
      </c>
      <c r="H131" s="5">
        <f ca="1">OFFSET('84p stat'!$N$1,A131*20,0)</f>
        <v>62.406644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37.97695988360006</v>
      </c>
      <c r="E138" s="5">
        <f ca="1">OFFSET('84p trace'!$V$56,(A31-1)*56,0)</f>
        <v>37.19971431359992</v>
      </c>
      <c r="F138" s="5">
        <f ca="1">OFFSET('84p stat'!$H$1,A138*20,1)</f>
        <v>31.872526000000001</v>
      </c>
      <c r="G138" s="5">
        <f ca="1">OFFSET('84p stat'!$K$1,A138*20,1)</f>
        <v>31.176425999999999</v>
      </c>
      <c r="H138" s="5">
        <f ca="1">OFFSET('84p stat'!$N$1,A138*20,1)</f>
        <v>6.6531159999999998</v>
      </c>
      <c r="J138" s="5">
        <f ca="1">SUM(D138:H138)</f>
        <v>144.87874219719998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10.005028126399971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8">SUM(D139:H139)</f>
        <v>10.005028126399971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7.7998513599999963</v>
      </c>
      <c r="E140" s="5">
        <f ca="1">OFFSET('84p trace'!$V$56,(A33-1)*56,0)</f>
        <v>7.9236110399999893</v>
      </c>
      <c r="F140" s="5">
        <f ca="1">OFFSET('84p stat'!$H$1,A140*20,1)</f>
        <v>5.7004450000000002</v>
      </c>
      <c r="G140" s="5">
        <f ca="1">OFFSET('84p stat'!$K$1,A140*20,1)</f>
        <v>5.4034529999999998</v>
      </c>
      <c r="H140" s="5">
        <f ca="1">OFFSET('84p stat'!$N$1,A140*20,1)</f>
        <v>2.5710570000000001</v>
      </c>
      <c r="J140" s="5">
        <f t="shared" ca="1" si="8"/>
        <v>29.398417399999982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140.96384421960022</v>
      </c>
      <c r="E141" s="5">
        <f ca="1">OFFSET('84p trace'!$V$56,(A34-1)*56,0)</f>
        <v>141.63475388160006</v>
      </c>
      <c r="F141" s="5">
        <f ca="1">OFFSET('84p stat'!$H$1,A141*20,1)</f>
        <v>99.756697000000003</v>
      </c>
      <c r="G141" s="5">
        <f ca="1">OFFSET('84p stat'!$K$1,A141*20,1)</f>
        <v>99.588919000000004</v>
      </c>
      <c r="H141" s="5">
        <f ca="1">OFFSET('84p stat'!$N$1,A141*20,1)</f>
        <v>27.825821000000001</v>
      </c>
      <c r="J141" s="5">
        <f t="shared" ca="1" si="8"/>
        <v>509.77003510120039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32.33119553000008</v>
      </c>
      <c r="E142" s="5">
        <f ca="1">OFFSET('84p trace'!$V$56,(A35-1)*56,0)</f>
        <v>32.74859792040003</v>
      </c>
      <c r="F142" s="5">
        <f ca="1">OFFSET('84p stat'!$H$1,A142*20,1)</f>
        <v>30.911746999999998</v>
      </c>
      <c r="G142" s="5">
        <f ca="1">OFFSET('84p stat'!$K$1,A142*20,1)</f>
        <v>29.737469000000001</v>
      </c>
      <c r="H142" s="5">
        <f ca="1">OFFSET('84p stat'!$N$1,A142*20,1)</f>
        <v>9.3669480000000007</v>
      </c>
      <c r="J142" s="5">
        <f t="shared" ca="1" si="8"/>
        <v>135.09595745040011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4.762282769599989</v>
      </c>
      <c r="E143" s="5">
        <f ca="1">OFFSET('84p trace'!$V$56,(A36-1)*56,0)</f>
        <v>4.7764762096000108</v>
      </c>
      <c r="F143" s="5">
        <f ca="1">OFFSET('84p stat'!$H$1,A143*20,1)</f>
        <v>4.9239850000000001</v>
      </c>
      <c r="G143" s="5">
        <f ca="1">OFFSET('84p stat'!$K$1,A143*20,1)</f>
        <v>4.8302880000000004</v>
      </c>
      <c r="H143" s="5">
        <f ca="1">OFFSET('84p stat'!$N$1,A143*20,1)</f>
        <v>2.131141</v>
      </c>
      <c r="J143" s="5">
        <f t="shared" ca="1" si="8"/>
        <v>21.424172979200002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27.677827451599992</v>
      </c>
      <c r="E144" s="5">
        <f ca="1">OFFSET('84p trace'!$V$56,(A37-1)*56,0)</f>
        <v>27.394313726399961</v>
      </c>
      <c r="F144" s="5">
        <f ca="1">OFFSET('84p stat'!$H$1,A144*20,1)</f>
        <v>10.634978</v>
      </c>
      <c r="G144" s="5">
        <f ca="1">OFFSET('84p stat'!$K$1,A144*20,1)</f>
        <v>9.1127610000000008</v>
      </c>
      <c r="H144" s="5">
        <f ca="1">OFFSET('84p stat'!$N$1,A144*20,1)</f>
        <v>0.40976499999999999</v>
      </c>
      <c r="J144" s="5">
        <f t="shared" ca="1" si="8"/>
        <v>75.229645177999956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5.2796379295999927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8"/>
        <v>5.2796379295999927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6.6708784644000243</v>
      </c>
      <c r="E146" s="5">
        <f ca="1">OFFSET('84p trace'!$V$56,(A39-1)*56,0)</f>
        <v>6.8749611956000232</v>
      </c>
      <c r="F146" s="5">
        <f ca="1">OFFSET('84p stat'!$H$1,A146*20,1)</f>
        <v>3.972003</v>
      </c>
      <c r="G146" s="5">
        <f ca="1">OFFSET('84p stat'!$K$1,A146*20,1)</f>
        <v>4.5606090000000004</v>
      </c>
      <c r="H146" s="5">
        <f ca="1">OFFSET('84p stat'!$N$1,A146*20,1)</f>
        <v>0.28770000000000001</v>
      </c>
      <c r="J146" s="5">
        <f t="shared" ca="1" si="8"/>
        <v>22.36615166000005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43.851730439999947</v>
      </c>
      <c r="E147" s="5">
        <f ca="1">OFFSET('84p trace'!$V$56,(A40-1)*56,0)</f>
        <v>44.305548160000086</v>
      </c>
      <c r="F147" s="5">
        <f ca="1">OFFSET('84p stat'!$H$1,A147*20,1)</f>
        <v>41.216223999999997</v>
      </c>
      <c r="G147" s="5">
        <f ca="1">OFFSET('84p stat'!$K$1,A147*20,1)</f>
        <v>38.908937000000002</v>
      </c>
      <c r="H147" s="5">
        <f ca="1">OFFSET('84p stat'!$N$1,A147*20,1)</f>
        <v>26.246766999999998</v>
      </c>
      <c r="J147" s="5">
        <f t="shared" ca="1" si="8"/>
        <v>194.52920660000007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7.446715673600016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8"/>
        <v>7.446715673600016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23.926134793600045</v>
      </c>
      <c r="E149" s="5">
        <f ca="1">OFFSET('84p trace'!$V$56,(A42-1)*56,0)</f>
        <v>23.913988134400039</v>
      </c>
      <c r="F149" s="5">
        <f ca="1">OFFSET('84p stat'!$H$1,A149*20,1)</f>
        <v>22.034071999999998</v>
      </c>
      <c r="G149" s="5">
        <f ca="1">OFFSET('84p stat'!$K$1,A149*20,1)</f>
        <v>8.0549219999999995</v>
      </c>
      <c r="H149" s="5">
        <f ca="1">OFFSET('84p stat'!$N$1,A149*20,1)</f>
        <v>0</v>
      </c>
      <c r="J149" s="5">
        <f t="shared" ca="1" si="8"/>
        <v>77.929116928000084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4.9530029300000153</v>
      </c>
      <c r="E150" s="5">
        <f ca="1">OFFSET('84p trace'!$V$56,(A43-1)*56,0)</f>
        <v>5.0197494144000219</v>
      </c>
      <c r="F150" s="5">
        <f ca="1">OFFSET('84p stat'!$H$1,A150*20,1)</f>
        <v>2.3246470000000001</v>
      </c>
      <c r="G150" s="5">
        <f ca="1">OFFSET('84p stat'!$K$1,A150*20,1)</f>
        <v>0.34338099999999999</v>
      </c>
      <c r="H150" s="5">
        <f ca="1">OFFSET('84p stat'!$N$1,A150*20,1)</f>
        <v>0</v>
      </c>
      <c r="J150" s="5">
        <f t="shared" ca="1" si="8"/>
        <v>12.640780344400039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5.8555359696000275</v>
      </c>
      <c r="E151" s="5">
        <f ca="1">OFFSET('84p trace'!$V$56,(A44-1)*56,0)</f>
        <v>5.9240595983999791</v>
      </c>
      <c r="F151" s="5">
        <f ca="1">OFFSET('84p stat'!$H$1,A151*20,1)</f>
        <v>4.6319749999999997</v>
      </c>
      <c r="G151" s="5">
        <f ca="1">OFFSET('84p stat'!$K$1,A151*20,1)</f>
        <v>1.7559929999999999</v>
      </c>
      <c r="H151" s="5">
        <f ca="1">OFFSET('84p stat'!$N$1,A151*20,1)</f>
        <v>0</v>
      </c>
      <c r="J151" s="5">
        <f t="shared" ca="1" si="8"/>
        <v>18.167563568000006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21.791621966399944</v>
      </c>
      <c r="E152" s="5">
        <f ca="1">OFFSET('84p trace'!$V$56,(A45-1)*56,0)</f>
        <v>21.699865793599987</v>
      </c>
      <c r="F152" s="5">
        <f ca="1">OFFSET('84p stat'!$H$1,A152*20,1)</f>
        <v>19.552714999999999</v>
      </c>
      <c r="G152" s="5">
        <f ca="1">OFFSET('84p stat'!$K$1,A152*20,1)</f>
        <v>4.0837719999999997</v>
      </c>
      <c r="H152" s="5">
        <f ca="1">OFFSET('84p stat'!$N$1,A152*20,1)</f>
        <v>0</v>
      </c>
      <c r="J152" s="5">
        <f t="shared" ca="1" si="8"/>
        <v>67.12797475999993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9.1324391903999853</v>
      </c>
      <c r="E153" s="5">
        <f ca="1">OFFSET('84p trace'!$V$56,(A46-1)*56,0)</f>
        <v>9.3079294099999998</v>
      </c>
      <c r="F153" s="5">
        <f ca="1">OFFSET('84p stat'!$H$1,A153*20,1)</f>
        <v>8.5541070000000001</v>
      </c>
      <c r="G153" s="5">
        <f ca="1">OFFSET('84p stat'!$K$1,A153*20,1)</f>
        <v>1.5984780000000001</v>
      </c>
      <c r="H153" s="5">
        <f ca="1">OFFSET('84p stat'!$N$1,A153*20,1)</f>
        <v>0</v>
      </c>
      <c r="J153" s="5">
        <f t="shared" ca="1" si="8"/>
        <v>28.592953600399987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9.7051580900000047</v>
      </c>
      <c r="E154" s="5">
        <f ca="1">OFFSET('84p trace'!$V$56,(A47-1)*56,0)</f>
        <v>7.8088104016000033</v>
      </c>
      <c r="F154" s="5">
        <f ca="1">OFFSET('84p stat'!$H$1,A154*20,1)</f>
        <v>7.8067529999999996</v>
      </c>
      <c r="G154" s="5">
        <f ca="1">OFFSET('84p stat'!$K$1,A154*20,1)</f>
        <v>7.8001589999999998</v>
      </c>
      <c r="H154" s="5">
        <f ca="1">OFFSET('84p stat'!$N$1,A154*20,1)</f>
        <v>0.12024799999999999</v>
      </c>
      <c r="J154" s="5">
        <f t="shared" ca="1" si="8"/>
        <v>33.241128491600001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4.5756216164000323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8"/>
        <v>4.5756216164000323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6.2197445856000364</v>
      </c>
      <c r="E156" s="5">
        <f ca="1">OFFSET('84p trace'!$V$56,(A49-1)*56,0)</f>
        <v>6.2468606243999965</v>
      </c>
      <c r="F156" s="5">
        <f ca="1">OFFSET('84p stat'!$H$1,A156*20,1)</f>
        <v>6.2434729999999998</v>
      </c>
      <c r="G156" s="5">
        <f ca="1">OFFSET('84p stat'!$K$1,A156*20,1)</f>
        <v>6.2475180000000003</v>
      </c>
      <c r="H156" s="5">
        <f ca="1">OFFSET('84p stat'!$N$1,A156*20,1)</f>
        <v>1.0090520000000001</v>
      </c>
      <c r="J156" s="5">
        <f t="shared" ca="1" si="8"/>
        <v>25.966648210000034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2381.6860000000047</v>
      </c>
      <c r="E157" s="5">
        <f ca="1">OFFSET('84p trace'!$V$56,(A50-1)*56,0)</f>
        <v>103.46145599999889</v>
      </c>
      <c r="F157" s="5">
        <f ca="1">OFFSET('84p stat'!$H$1,A157*20,1)</f>
        <v>103.81342600000001</v>
      </c>
      <c r="G157" s="5">
        <f ca="1">OFFSET('84p stat'!$K$1,A157*20,1)</f>
        <v>103.86141499999999</v>
      </c>
      <c r="H157" s="5">
        <f ca="1">OFFSET('84p stat'!$N$1,A157*20,1)</f>
        <v>37.271636000000001</v>
      </c>
      <c r="J157" s="5">
        <f t="shared" ca="1" si="8"/>
        <v>2730.0939330000037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875773.36399999959</v>
      </c>
      <c r="E158" s="5">
        <f ca="1">OFFSET('84p trace'!$V$56,(A51-1)*56,0)</f>
        <v>875766.92254400055</v>
      </c>
      <c r="F158" s="5">
        <f ca="1">OFFSET('84p stat'!$H$1,A158*20,1)</f>
        <v>875678.06552599999</v>
      </c>
      <c r="G158" s="5">
        <f ca="1">OFFSET('84p stat'!$K$1,A158*20,1)</f>
        <v>875665.03262800002</v>
      </c>
      <c r="H158" s="5">
        <f ca="1">OFFSET('84p stat'!$N$1,A158*20,1)</f>
        <v>1.944617</v>
      </c>
      <c r="J158" s="5">
        <f t="shared" ca="1" si="8"/>
        <v>3502885.3293149997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8.0226498783999975</v>
      </c>
      <c r="E159" s="5">
        <f ca="1">OFFSET('84p trace'!$V$56,(A52-1)*56,0)</f>
        <v>4.5746736275999975</v>
      </c>
      <c r="F159" s="5">
        <f ca="1">OFFSET('84p stat'!$H$1,A159*20,1)</f>
        <v>4.5737690000000004</v>
      </c>
      <c r="G159" s="5">
        <f ca="1">OFFSET('84p stat'!$K$1,A159*20,1)</f>
        <v>4.5710509999999998</v>
      </c>
      <c r="H159" s="5">
        <f ca="1">OFFSET('84p stat'!$N$1,A159*20,1)</f>
        <v>1.3269E-2</v>
      </c>
      <c r="J159" s="5">
        <f t="shared" ca="1" si="8"/>
        <v>21.755412505999995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6.0033289999999466</v>
      </c>
      <c r="E160" s="5">
        <f ca="1">OFFSET('84p trace'!$V$56,(A53-1)*56,0)</f>
        <v>5.9901723700000016</v>
      </c>
      <c r="F160" s="5">
        <f ca="1">OFFSET('84p stat'!$H$1,A160*20,1)</f>
        <v>5.991816</v>
      </c>
      <c r="G160" s="5">
        <f ca="1">OFFSET('84p stat'!$K$1,A160*20,1)</f>
        <v>5.9865050000000002</v>
      </c>
      <c r="H160" s="5">
        <f ca="1">OFFSET('84p stat'!$N$1,A160*20,1)</f>
        <v>9.2840000000000006E-3</v>
      </c>
      <c r="J160" s="5">
        <f t="shared" ca="1" si="8"/>
        <v>23.981106369999949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10.941807112400005</v>
      </c>
      <c r="E161" s="5">
        <f ca="1">OFFSET('84p trace'!$V$56,(A54-1)*56,0)</f>
        <v>9.3645127135999697</v>
      </c>
      <c r="F161" s="5">
        <f ca="1">OFFSET('84p stat'!$H$1,A161*20,1)</f>
        <v>9.3615820000000003</v>
      </c>
      <c r="G161" s="5">
        <f ca="1">OFFSET('84p stat'!$K$1,A161*20,1)</f>
        <v>9.3244209999999992</v>
      </c>
      <c r="H161" s="5">
        <f ca="1">OFFSET('84p stat'!$N$1,A161*20,1)</f>
        <v>0.58786300000000002</v>
      </c>
      <c r="J161" s="5">
        <f t="shared" ca="1" si="8"/>
        <v>39.580185825999976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11.141905286400029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8"/>
        <v>11.141905286400029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5.2853484703999758</v>
      </c>
      <c r="E163" s="5">
        <f ca="1">OFFSET('84p trace'!$V$56,(A56-1)*56,0)</f>
        <v>5.2728405955999813</v>
      </c>
      <c r="F163" s="5">
        <f ca="1">OFFSET('84p stat'!$H$1,A163*20,1)</f>
        <v>5.2723699999999996</v>
      </c>
      <c r="G163" s="5">
        <f ca="1">OFFSET('84p stat'!$K$1,A163*20,1)</f>
        <v>5.2438630000000002</v>
      </c>
      <c r="H163" s="5">
        <f ca="1">OFFSET('84p stat'!$N$1,A163*20,1)</f>
        <v>0.46914099999999997</v>
      </c>
      <c r="J163" s="5">
        <f t="shared" ca="1" si="8"/>
        <v>21.543563065999958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8.7227127795999593</v>
      </c>
      <c r="E164" s="5">
        <f ca="1">OFFSET('84p trace'!$V$56,(A57-1)*56,0)</f>
        <v>8.0597359199999961</v>
      </c>
      <c r="F164" s="5">
        <f ca="1">OFFSET('84p stat'!$H$1,A164*20,1)</f>
        <v>8.0612139999999997</v>
      </c>
      <c r="G164" s="5">
        <f ca="1">OFFSET('84p stat'!$K$1,A164*20,1)</f>
        <v>8.0561609999999995</v>
      </c>
      <c r="H164" s="5">
        <f ca="1">OFFSET('84p stat'!$N$1,A164*20,1)</f>
        <v>0.71063399999999999</v>
      </c>
      <c r="J164" s="5">
        <f t="shared" ca="1" si="8"/>
        <v>33.610457699599948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6.698574728399957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8"/>
        <v>6.698574728399957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5.4126588115999832</v>
      </c>
      <c r="E166" s="5">
        <f ca="1">OFFSET('84p trace'!$V$56,(A59-1)*56,0)</f>
        <v>5.442452723600006</v>
      </c>
      <c r="F166" s="5">
        <f ca="1">OFFSET('84p stat'!$H$1,A166*20,1)</f>
        <v>5.4395920000000002</v>
      </c>
      <c r="G166" s="5">
        <f ca="1">OFFSET('84p stat'!$K$1,A166*20,1)</f>
        <v>5.3992490000000002</v>
      </c>
      <c r="H166" s="5">
        <f ca="1">OFFSET('84p stat'!$N$1,A166*20,1)</f>
        <v>0.46684999999999999</v>
      </c>
      <c r="J166" s="5">
        <f t="shared" ca="1" si="8"/>
        <v>22.160802535199991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14.023209768399964</v>
      </c>
      <c r="E167" s="5">
        <f ca="1">OFFSET('84p trace'!$V$56,(A60-1)*56,0)</f>
        <v>12.957678211599962</v>
      </c>
      <c r="F167" s="5">
        <f ca="1">OFFSET('84p stat'!$H$1,A167*20,1)</f>
        <v>12.955235</v>
      </c>
      <c r="G167" s="5">
        <f ca="1">OFFSET('84p stat'!$K$1,A167*20,1)</f>
        <v>12.921163</v>
      </c>
      <c r="H167" s="5">
        <f ca="1">OFFSET('84p stat'!$N$1,A167*20,1)</f>
        <v>0.76394200000000001</v>
      </c>
      <c r="J167" s="5">
        <f t="shared" ca="1" si="8"/>
        <v>53.621227979999929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9.0584111043999709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8"/>
        <v>9.0584111043999709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5.3136112676000211</v>
      </c>
      <c r="E169" s="5">
        <f ca="1">OFFSET('84p trace'!$V$56,(A62-1)*56,0)</f>
        <v>5.2986397236000018</v>
      </c>
      <c r="F169" s="5">
        <f ca="1">OFFSET('84p stat'!$H$1,A169*20,1)</f>
        <v>5.2961159999999996</v>
      </c>
      <c r="G169" s="5">
        <f ca="1">OFFSET('84p stat'!$K$1,A169*20,1)</f>
        <v>5.2698090000000004</v>
      </c>
      <c r="H169" s="5">
        <f ca="1">OFFSET('84p stat'!$N$1,A169*20,1)</f>
        <v>0.262154</v>
      </c>
      <c r="J169" s="5">
        <f t="shared" ca="1" si="8"/>
        <v>21.44032999120002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3.0557791555999576</v>
      </c>
      <c r="E170" s="5">
        <f ca="1">OFFSET('84p trace'!$V$56,(A63-1)*56,0)</f>
        <v>2.9137308036000102</v>
      </c>
      <c r="F170" s="5">
        <f ca="1">OFFSET('84p stat'!$H$1,A170*20,1)</f>
        <v>2.402879</v>
      </c>
      <c r="G170" s="5">
        <f ca="1">OFFSET('84p stat'!$K$1,A170*20,1)</f>
        <v>2.5060739999999999</v>
      </c>
      <c r="H170" s="5">
        <f ca="1">OFFSET('84p stat'!$N$1,A170*20,1)</f>
        <v>1.076503</v>
      </c>
      <c r="J170" s="5">
        <f t="shared" ca="1" si="8"/>
        <v>11.954965959199969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2.2030491300000126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8"/>
        <v>2.2030491300000126</v>
      </c>
    </row>
    <row r="172" spans="1:10" x14ac:dyDescent="0.25">
      <c r="A172">
        <v>35</v>
      </c>
      <c r="C172" t="str">
        <f ca="1">OFFSET('84p stat'!$A$1,A172*20,0)</f>
        <v>CUDA opt_one_GPU</v>
      </c>
      <c r="D172" s="5">
        <f ca="1">OFFSET('84p trace'!$U$56,(A65-1)*56,0)</f>
        <v>686.78508624000131</v>
      </c>
      <c r="E172" s="5">
        <f ca="1">OFFSET('84p trace'!$V$56,(A65-1)*56,0)</f>
        <v>685.25645503999954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8"/>
        <v>1372.0415412800007</v>
      </c>
    </row>
    <row r="173" spans="1:10" x14ac:dyDescent="0.25">
      <c r="A173">
        <v>36</v>
      </c>
      <c r="C173" t="str">
        <f ca="1">OFFSET('84p stat'!$A$1,A173*20,0)</f>
        <v>CUDA opt_one_GPU ant</v>
      </c>
      <c r="D173" s="5">
        <f ca="1">OFFSET('84p trace'!$U$56,(A66-1)*56,0)</f>
        <v>283533.74486400018</v>
      </c>
      <c r="E173" s="5">
        <f ca="1">OFFSET('84p trace'!$V$56,(A66-1)*56,0)</f>
        <v>283597.10160000046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8"/>
        <v>567130.84646400064</v>
      </c>
    </row>
    <row r="174" spans="1:10" x14ac:dyDescent="0.25">
      <c r="A174">
        <v>37</v>
      </c>
      <c r="C174" t="str">
        <f ca="1">OFFSET('84p stat'!$A$1,A174*20,0)</f>
        <v>CUDA opt_one_GPU ant local</v>
      </c>
      <c r="D174" s="5">
        <f ca="1">OFFSET('84p trace'!$U$56,(A67-1)*56,0)</f>
        <v>776.43746416000056</v>
      </c>
      <c r="E174" s="5">
        <f ca="1">OFFSET('84p trace'!$V$56,(A67-1)*56,0)</f>
        <v>780.23724399999833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8"/>
        <v>1556.6747081599988</v>
      </c>
    </row>
    <row r="175" spans="1:10" x14ac:dyDescent="0.25">
      <c r="A175">
        <v>38</v>
      </c>
      <c r="C175" t="str">
        <f ca="1">OFFSET('84p stat'!$A$1,A175*20,0)</f>
        <v>CUDA Const</v>
      </c>
      <c r="D175" s="5">
        <f ca="1">OFFSET('84p trace'!$U$56,(A68-1)*56,0)</f>
        <v>843.97848067239931</v>
      </c>
      <c r="E175" s="5">
        <f ca="1">OFFSET('84p trace'!$V$56,(A68-1)*56,0)</f>
        <v>844.10402631559964</v>
      </c>
      <c r="F175" s="5">
        <f ca="1">OFFSET('84p stat'!$H$1,A175*20,1)</f>
        <v>694.55876999999998</v>
      </c>
      <c r="G175" s="5">
        <f ca="1">OFFSET('84p stat'!$K$1,A175*20,1)</f>
        <v>692.392787</v>
      </c>
      <c r="H175" s="5">
        <f ca="1">OFFSET('84p stat'!$N$1,A175*20,1)</f>
        <v>92.130488999999997</v>
      </c>
      <c r="J175" s="5">
        <f t="shared" ca="1" si="8"/>
        <v>3167.1645529879988</v>
      </c>
    </row>
    <row r="176" spans="1:10" x14ac:dyDescent="0.25">
      <c r="A176">
        <v>39</v>
      </c>
      <c r="C176" t="str">
        <f ca="1">OFFSET('84p stat'!$A$1,A176*20,0)</f>
        <v>CUDA ant Const</v>
      </c>
      <c r="D176" s="5">
        <f ca="1">OFFSET('84p trace'!$U$56,(A69-1)*56,0)</f>
        <v>675.54278745000022</v>
      </c>
      <c r="E176" s="5">
        <f ca="1">OFFSET('84p trace'!$V$56,(A69-1)*56,0)</f>
        <v>681.15706565639982</v>
      </c>
      <c r="F176" s="5">
        <f ca="1">OFFSET('84p stat'!$H$1,A176*20,1)</f>
        <v>513.19027700000004</v>
      </c>
      <c r="G176" s="5">
        <f ca="1">OFFSET('84p stat'!$K$1,A176*20,1)</f>
        <v>511.66043999999999</v>
      </c>
      <c r="H176" s="5">
        <f ca="1">OFFSET('84p stat'!$N$1,A176*20,1)</f>
        <v>149.85015200000001</v>
      </c>
      <c r="J176" s="5">
        <f t="shared" ca="1" si="8"/>
        <v>2531.4007221064003</v>
      </c>
    </row>
    <row r="177" spans="1:10" x14ac:dyDescent="0.25">
      <c r="A177">
        <v>40</v>
      </c>
      <c r="C177" t="str">
        <f ca="1">OFFSET('84p stat'!$A$1,A177*20,0)</f>
        <v>CUDA ant par Const</v>
      </c>
      <c r="D177" s="5">
        <f ca="1">OFFSET('84p trace'!$U$56,(A70-1)*56,0)</f>
        <v>589.50656406760004</v>
      </c>
      <c r="E177" s="5">
        <f ca="1">OFFSET('84p trace'!$V$56,(A70-1)*56,0)</f>
        <v>589.22422968640035</v>
      </c>
      <c r="F177" s="5">
        <f ca="1">OFFSET('84p stat'!$H$1,A177*20,1)</f>
        <v>355.08634999999998</v>
      </c>
      <c r="G177" s="5">
        <f ca="1">OFFSET('84p stat'!$K$1,A177*20,1)</f>
        <v>353.56281799999999</v>
      </c>
      <c r="H177" s="5">
        <f ca="1">OFFSET('84p stat'!$N$1,A177*20,1)</f>
        <v>103.407523</v>
      </c>
      <c r="J177" s="5">
        <f t="shared" ca="1" si="8"/>
        <v>1990.7874847540004</v>
      </c>
    </row>
    <row r="178" spans="1:10" x14ac:dyDescent="0.25">
      <c r="A178">
        <v>41</v>
      </c>
      <c r="C178" t="str">
        <f ca="1">OFFSET('84p stat'!$A$1,A178*20,0)</f>
        <v>CUDA ant add CPU Const</v>
      </c>
      <c r="D178" s="5">
        <f ca="1">OFFSET('84p trace'!$U$56,(A71-1)*56,0)</f>
        <v>10206.740120040226</v>
      </c>
      <c r="E178" s="5">
        <f ca="1">OFFSET('84p trace'!$V$56,(A71-1)*56,0)</f>
        <v>10158.63858456974</v>
      </c>
      <c r="F178" s="5">
        <f ca="1">OFFSET('84p stat'!$H$1,A178*20,1)</f>
        <v>9868.6976890000005</v>
      </c>
      <c r="G178" s="5">
        <f ca="1">OFFSET('84p stat'!$K$1,A178*20,1)</f>
        <v>9875.8004120000005</v>
      </c>
      <c r="H178" s="5">
        <f ca="1">OFFSET('84p stat'!$N$1,A178*20,1)</f>
        <v>1.408283</v>
      </c>
      <c r="J178" s="5">
        <f t="shared" ca="1" si="8"/>
        <v>40111.285088609962</v>
      </c>
    </row>
    <row r="179" spans="1:10" x14ac:dyDescent="0.25">
      <c r="A179">
        <v>42</v>
      </c>
      <c r="C179" t="str">
        <f ca="1">OFFSET('84p stat'!$A$1,A179*20,0)</f>
        <v>CUDA opt Const</v>
      </c>
      <c r="D179" s="5">
        <f ca="1">OFFSET('84p trace'!$U$56,(A72-1)*56,0)</f>
        <v>669.10195027559962</v>
      </c>
      <c r="E179" s="5">
        <f ca="1">OFFSET('84p trace'!$V$56,(A72-1)*56,0)</f>
        <v>671.49788139239945</v>
      </c>
      <c r="F179" s="5">
        <f ca="1">OFFSET('84p stat'!$H$1,A179*20,1)</f>
        <v>465.14659899999998</v>
      </c>
      <c r="G179" s="5">
        <f ca="1">OFFSET('84p stat'!$K$1,A179*20,1)</f>
        <v>233.95859300000001</v>
      </c>
      <c r="H179" s="5">
        <f ca="1">OFFSET('84p stat'!$N$1,A179*20,1)</f>
        <v>0</v>
      </c>
      <c r="J179" s="5">
        <f t="shared" ca="1" si="8"/>
        <v>2039.7050236679991</v>
      </c>
    </row>
    <row r="180" spans="1:10" x14ac:dyDescent="0.25">
      <c r="A180">
        <v>43</v>
      </c>
      <c r="C180" t="str">
        <f ca="1">OFFSET('84p stat'!$A$1,A180*20,0)</f>
        <v>CUDA opt ant Const</v>
      </c>
      <c r="D180" s="5">
        <f ca="1">OFFSET('84p trace'!$U$56,(A73-1)*56,0)</f>
        <v>1173.0251315535993</v>
      </c>
      <c r="E180" s="5">
        <f ca="1">OFFSET('84p trace'!$V$56,(A73-1)*56,0)</f>
        <v>1174.2488854800001</v>
      </c>
      <c r="F180" s="5">
        <f ca="1">OFFSET('84p stat'!$H$1,A180*20,1)</f>
        <v>949.45853099999999</v>
      </c>
      <c r="G180" s="5">
        <f ca="1">OFFSET('84p stat'!$K$1,A180*20,1)</f>
        <v>262.31416300000001</v>
      </c>
      <c r="H180" s="5">
        <f ca="1">OFFSET('84p stat'!$N$1,A180*20,1)</f>
        <v>0</v>
      </c>
      <c r="J180" s="5">
        <f t="shared" ca="1" si="8"/>
        <v>3559.0467110335994</v>
      </c>
    </row>
    <row r="181" spans="1:10" x14ac:dyDescent="0.25">
      <c r="A181">
        <v>44</v>
      </c>
      <c r="C181" t="str">
        <f ca="1">OFFSET('84p stat'!$A$1,A181*20,0)</f>
        <v>CUDA opt ant par Const</v>
      </c>
      <c r="D181" s="5">
        <f ca="1">OFFSET('84p trace'!$U$56,(A74-1)*56,0)</f>
        <v>369.12095260640018</v>
      </c>
      <c r="E181" s="5">
        <f ca="1">OFFSET('84p trace'!$V$56,(A74-1)*56,0)</f>
        <v>369.45793988000003</v>
      </c>
      <c r="F181" s="5">
        <f ca="1">OFFSET('84p stat'!$H$1,A181*20,1)</f>
        <v>226.53674799999999</v>
      </c>
      <c r="G181" s="5">
        <f ca="1">OFFSET('84p stat'!$K$1,A181*20,1)</f>
        <v>64.032003000000003</v>
      </c>
      <c r="H181" s="5">
        <f ca="1">OFFSET('84p stat'!$N$1,A181*20,1)</f>
        <v>0</v>
      </c>
      <c r="J181" s="5">
        <f t="shared" ca="1" si="8"/>
        <v>1029.1476434864003</v>
      </c>
    </row>
    <row r="182" spans="1:10" x14ac:dyDescent="0.25">
      <c r="A182">
        <v>45</v>
      </c>
      <c r="C182" t="str">
        <f ca="1">OFFSET('84p stat'!$A$1,A182*20,0)</f>
        <v>Time non CUDA AVX time 4</v>
      </c>
      <c r="D182" s="5">
        <f ca="1">OFFSET('84p trace'!$U$56,(A75-1)*56,0)</f>
        <v>22.932876097599983</v>
      </c>
      <c r="E182" s="5">
        <f ca="1">OFFSET('84p trace'!$V$56,(A75-1)*56,0)</f>
        <v>22.752452545600001</v>
      </c>
      <c r="F182" s="5">
        <f ca="1">OFFSET('84p stat'!$H$1,A182*20,1)</f>
        <v>22.724957</v>
      </c>
      <c r="G182" s="5">
        <f ca="1">OFFSET('84p stat'!$K$1,A182*20,1)</f>
        <v>22.743389000000001</v>
      </c>
      <c r="H182" s="5">
        <f ca="1">OFFSET('84p stat'!$N$1,A182*20,1)</f>
        <v>0.16506699999999999</v>
      </c>
      <c r="J182" s="5">
        <f t="shared" ca="1" si="8"/>
        <v>91.318741643199985</v>
      </c>
    </row>
    <row r="183" spans="1:10" x14ac:dyDescent="0.25">
      <c r="A183">
        <v>46</v>
      </c>
      <c r="C183" t="str">
        <f ca="1">OFFSET('84p stat'!$A$1,A183*20,0)</f>
        <v>Time non CUDA AVX add CPU time 4</v>
      </c>
      <c r="D183" s="5">
        <f ca="1">OFFSET('84p trace'!$U$56,(A76-1)*56,0)</f>
        <v>4.3873468323999738</v>
      </c>
      <c r="E183" s="5">
        <f ca="1">OFFSET('84p trace'!$V$56,(A76-1)*56,0)</f>
        <v>4.4499906099999791</v>
      </c>
      <c r="F183" s="5">
        <f ca="1">OFFSET('84p stat'!$H$1,A183*20,1)</f>
        <v>3.6472319999999998</v>
      </c>
      <c r="G183" s="5">
        <f ca="1">OFFSET('84p stat'!$K$1,A183*20,1)</f>
        <v>3.6905100000000002</v>
      </c>
      <c r="H183" s="5">
        <f ca="1">OFFSET('84p stat'!$N$1,A183*20,1)</f>
        <v>8.0614000000000005E-2</v>
      </c>
      <c r="J183" s="5">
        <f t="shared" ca="1" si="8"/>
        <v>16.255693442399952</v>
      </c>
    </row>
    <row r="184" spans="1:10" x14ac:dyDescent="0.25">
      <c r="A184">
        <v>47</v>
      </c>
      <c r="C184" t="str">
        <f ca="1">OFFSET('84p stat'!$A$1,A184*20,0)</f>
        <v>Time non CUDA AVX time 4</v>
      </c>
      <c r="D184" s="5">
        <f ca="1">OFFSET('84p trace'!$U$56,(A77-1)*56,0)</f>
        <v>65.744434936399969</v>
      </c>
      <c r="E184" s="5">
        <f ca="1">OFFSET('84p trace'!$V$56,(A77-1)*56,0)</f>
        <v>70.324033222400004</v>
      </c>
      <c r="F184" s="5">
        <f ca="1">OFFSET('84p stat'!$H$1,A184*20,1)</f>
        <v>70.259921000000006</v>
      </c>
      <c r="G184" s="5">
        <f ca="1">OFFSET('84p stat'!$K$1,A184*20,1)</f>
        <v>70.407021</v>
      </c>
      <c r="H184" s="5">
        <f ca="1">OFFSET('84p stat'!$N$1,A184*20,1)</f>
        <v>0.54320400000000002</v>
      </c>
      <c r="J184" s="5">
        <f t="shared" ca="1" si="8"/>
        <v>277.2786141588</v>
      </c>
    </row>
    <row r="185" spans="1:10" x14ac:dyDescent="0.25">
      <c r="A185">
        <v>48</v>
      </c>
      <c r="C185" t="str">
        <f ca="1">OFFSET('84p stat'!$A$1,A185*20,0)</f>
        <v>Time non CUDA AVX add CPU time 4</v>
      </c>
      <c r="D185" s="5">
        <f ca="1">OFFSET('84p trace'!$U$56,(A78-1)*56,0)</f>
        <v>4.5534364495999791</v>
      </c>
      <c r="E185" s="5">
        <f ca="1">OFFSET('84p trace'!$V$56,(A78-1)*56,0)</f>
        <v>4.52434181160001</v>
      </c>
      <c r="F185" s="5">
        <f ca="1">OFFSET('84p stat'!$H$1,A185*20,1)</f>
        <v>3.1434470000000001</v>
      </c>
      <c r="G185" s="5">
        <f ca="1">OFFSET('84p stat'!$K$1,A185*20,1)</f>
        <v>3.255566</v>
      </c>
      <c r="H185" s="5">
        <f ca="1">OFFSET('84p stat'!$N$1,A185*20,1)</f>
        <v>0.51595000000000002</v>
      </c>
      <c r="J185" s="5">
        <f t="shared" ca="1" si="8"/>
        <v>15.992741261199988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ca="1" si="8"/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8"/>
        <v>#DIV/0!</v>
      </c>
    </row>
    <row r="188" spans="1:10" x14ac:dyDescent="0.25">
      <c r="D188" s="5"/>
      <c r="E188" s="5"/>
      <c r="F188" s="5"/>
      <c r="G188" s="5"/>
      <c r="H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9">$D$191*SQRT(D138)/$E$191</f>
        <v>1.7081703023342723</v>
      </c>
      <c r="E193" s="8">
        <f t="shared" ca="1" si="9"/>
        <v>1.6906000266599162</v>
      </c>
      <c r="F193" s="8">
        <f t="shared" ca="1" si="9"/>
        <v>1.5648737705105802</v>
      </c>
      <c r="G193" s="8">
        <f t="shared" ca="1" si="9"/>
        <v>1.5476909130805157</v>
      </c>
      <c r="H193" s="8">
        <f t="shared" ca="1" si="9"/>
        <v>0.71496308192241642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0">$D$191*SQRT(D139)/$E$191</f>
        <v>0.87675898684163056</v>
      </c>
      <c r="E194" s="8">
        <f t="shared" ca="1" si="10"/>
        <v>0</v>
      </c>
      <c r="F194" s="8">
        <f t="shared" ca="1" si="10"/>
        <v>0</v>
      </c>
      <c r="G194" s="8">
        <f t="shared" ca="1" si="10"/>
        <v>0</v>
      </c>
      <c r="H194" s="8">
        <f t="shared" ca="1" si="10"/>
        <v>0</v>
      </c>
      <c r="J194" s="8" t="e">
        <f ca="1">$D$192*SQRT(J138)/$E$192</f>
        <v>#VALUE!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1">$D$191*SQRT(D140)/$E$191</f>
        <v>0.77413059601821688</v>
      </c>
      <c r="E195" s="8">
        <f t="shared" ca="1" si="11"/>
        <v>0.78024796278188335</v>
      </c>
      <c r="F195" s="8">
        <f t="shared" ca="1" si="11"/>
        <v>0.66179799806285289</v>
      </c>
      <c r="G195" s="8">
        <f t="shared" ca="1" si="11"/>
        <v>0.64432763474493304</v>
      </c>
      <c r="H195" s="8">
        <f t="shared" ca="1" si="11"/>
        <v>0.44445410496923071</v>
      </c>
      <c r="J195" s="8" t="e">
        <f t="shared" ref="J195:J243" ca="1" si="12">$D$192*SQRT(J139)/$E$192</f>
        <v>#VALUE!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3">$D$191*SQRT(D141)/$E$191</f>
        <v>3.2909776783017413</v>
      </c>
      <c r="E196" s="8">
        <f t="shared" ca="1" si="13"/>
        <v>3.298799995487919</v>
      </c>
      <c r="F196" s="8">
        <f t="shared" ca="1" si="13"/>
        <v>2.7684845211602682</v>
      </c>
      <c r="G196" s="8">
        <f t="shared" ca="1" si="13"/>
        <v>2.7661554230751388</v>
      </c>
      <c r="H196" s="8">
        <f t="shared" ca="1" si="13"/>
        <v>1.4621605517425231</v>
      </c>
      <c r="J196" s="8" t="e">
        <f t="shared" ca="1" si="12"/>
        <v>#VALUE!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4">$D$191*SQRT(D142)/$E$191</f>
        <v>1.5760934029939233</v>
      </c>
      <c r="E197" s="8">
        <f t="shared" ca="1" si="14"/>
        <v>1.5862346218073085</v>
      </c>
      <c r="F197" s="8">
        <f t="shared" ca="1" si="14"/>
        <v>1.5411071817054125</v>
      </c>
      <c r="G197" s="8">
        <f t="shared" ca="1" si="14"/>
        <v>1.5115519237551847</v>
      </c>
      <c r="H197" s="8">
        <f t="shared" ca="1" si="14"/>
        <v>0.84834034958617877</v>
      </c>
      <c r="J197" s="8" t="e">
        <f t="shared" ca="1" si="12"/>
        <v>#VALUE!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15">$D$191*SQRT(D143)/$E$191</f>
        <v>0.60489313911955256</v>
      </c>
      <c r="E198" s="8">
        <f t="shared" ca="1" si="15"/>
        <v>0.6057938759479069</v>
      </c>
      <c r="F198" s="8">
        <f t="shared" ca="1" si="15"/>
        <v>0.61507691837688072</v>
      </c>
      <c r="G198" s="8">
        <f t="shared" ca="1" si="15"/>
        <v>0.60919675607803436</v>
      </c>
      <c r="H198" s="8">
        <f t="shared" ca="1" si="15"/>
        <v>0.40464777932419199</v>
      </c>
      <c r="J198" s="8" t="e">
        <f t="shared" ca="1" si="12"/>
        <v>#VALUE!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16">$D$191*SQRT(D144)/$E$191</f>
        <v>1.4582670670221316</v>
      </c>
      <c r="E199" s="8">
        <f t="shared" ca="1" si="16"/>
        <v>1.4507790707846462</v>
      </c>
      <c r="F199" s="8">
        <f t="shared" ca="1" si="16"/>
        <v>0.90393950555111813</v>
      </c>
      <c r="G199" s="8">
        <f t="shared" ca="1" si="16"/>
        <v>0.83675065171889762</v>
      </c>
      <c r="H199" s="8">
        <f t="shared" ca="1" si="16"/>
        <v>0.17743467665594567</v>
      </c>
      <c r="J199" s="8" t="e">
        <f t="shared" ca="1" si="12"/>
        <v>#VALUE!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17">$D$191*SQRT(D145)/$E$191</f>
        <v>0.63690277233422898</v>
      </c>
      <c r="E200" s="8">
        <f t="shared" ca="1" si="17"/>
        <v>0</v>
      </c>
      <c r="F200" s="8">
        <f t="shared" ca="1" si="17"/>
        <v>0</v>
      </c>
      <c r="G200" s="8">
        <f t="shared" ca="1" si="17"/>
        <v>0</v>
      </c>
      <c r="H200" s="8">
        <f t="shared" ca="1" si="17"/>
        <v>0</v>
      </c>
      <c r="J200" s="8" t="e">
        <f t="shared" ca="1" si="12"/>
        <v>#VALUE!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18">$D$191*SQRT(D146)/$E$191</f>
        <v>0.7159168486470916</v>
      </c>
      <c r="E201" s="8">
        <f t="shared" ref="E201:H205" ca="1" si="19">$D$191*SQRT(E146)/$E$191</f>
        <v>0.72678540063786434</v>
      </c>
      <c r="F201" s="8">
        <f t="shared" ca="1" si="19"/>
        <v>0.55242821660012986</v>
      </c>
      <c r="G201" s="8">
        <f t="shared" ca="1" si="19"/>
        <v>0.59194654377570277</v>
      </c>
      <c r="H201" s="8">
        <f t="shared" ca="1" si="19"/>
        <v>0.14867604514514096</v>
      </c>
      <c r="J201" s="8" t="e">
        <f t="shared" ca="1" si="12"/>
        <v>#VALUE!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18"/>
        <v>1.8355424683635286</v>
      </c>
      <c r="E202" s="8">
        <f t="shared" ca="1" si="19"/>
        <v>1.8450159555486576</v>
      </c>
      <c r="F202" s="8">
        <f t="shared" ca="1" si="19"/>
        <v>1.7795294103689321</v>
      </c>
      <c r="G202" s="8">
        <f t="shared" ca="1" si="19"/>
        <v>1.7290030212767125</v>
      </c>
      <c r="H202" s="8">
        <f t="shared" ca="1" si="19"/>
        <v>1.4200674639410622</v>
      </c>
      <c r="J202" s="8" t="e">
        <f t="shared" ca="1" si="12"/>
        <v>#VALUE!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18"/>
        <v>0.75640337032170635</v>
      </c>
      <c r="E203" s="8">
        <f t="shared" ca="1" si="19"/>
        <v>0</v>
      </c>
      <c r="F203" s="8">
        <f t="shared" ca="1" si="19"/>
        <v>0</v>
      </c>
      <c r="G203" s="8">
        <f t="shared" ca="1" si="19"/>
        <v>0</v>
      </c>
      <c r="H203" s="8">
        <f t="shared" ca="1" si="19"/>
        <v>0</v>
      </c>
      <c r="J203" s="8" t="e">
        <f t="shared" ca="1" si="12"/>
        <v>#VALUE!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18"/>
        <v>1.3558365640673211</v>
      </c>
      <c r="E204" s="8">
        <f t="shared" ca="1" si="19"/>
        <v>1.3554923593817205</v>
      </c>
      <c r="F204" s="8">
        <f t="shared" ca="1" si="19"/>
        <v>1.3011232915846211</v>
      </c>
      <c r="G204" s="8">
        <f t="shared" ca="1" si="19"/>
        <v>0.78668657488481386</v>
      </c>
      <c r="H204" s="8">
        <f t="shared" ca="1" si="19"/>
        <v>0</v>
      </c>
      <c r="J204" s="8" t="e">
        <f t="shared" ca="1" si="12"/>
        <v>#VALUE!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18"/>
        <v>0.61688663554802436</v>
      </c>
      <c r="E205" s="8">
        <f t="shared" ca="1" si="19"/>
        <v>0.62102929641618554</v>
      </c>
      <c r="F205" s="8">
        <f t="shared" ca="1" si="19"/>
        <v>0.4226195432111487</v>
      </c>
      <c r="G205" s="8">
        <f t="shared" ca="1" si="19"/>
        <v>0.1624273652806078</v>
      </c>
      <c r="H205" s="8">
        <f t="shared" ca="1" si="19"/>
        <v>0</v>
      </c>
      <c r="J205" s="8" t="e">
        <f t="shared" ca="1" si="12"/>
        <v>#VALUE!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18"/>
        <v>0.67074029222666298</v>
      </c>
      <c r="E206" s="8">
        <f t="shared" ca="1" si="18"/>
        <v>0.67465350148373737</v>
      </c>
      <c r="F206" s="8">
        <f t="shared" ca="1" si="18"/>
        <v>0.59656005833444792</v>
      </c>
      <c r="G206" s="8">
        <f t="shared" ca="1" si="18"/>
        <v>0.36730975235623675</v>
      </c>
      <c r="H206" s="8">
        <f t="shared" ca="1" si="18"/>
        <v>0</v>
      </c>
      <c r="J206" s="8" t="e">
        <f t="shared" ca="1" si="12"/>
        <v>#VALUE!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18"/>
        <v>1.2939450911543504</v>
      </c>
      <c r="E207" s="8">
        <f t="shared" ca="1" si="18"/>
        <v>1.291218063943451</v>
      </c>
      <c r="F207" s="8">
        <f t="shared" ca="1" si="18"/>
        <v>1.2256729575543386</v>
      </c>
      <c r="G207" s="8">
        <f t="shared" ca="1" si="18"/>
        <v>0.56014673997444631</v>
      </c>
      <c r="H207" s="8">
        <f t="shared" ca="1" si="18"/>
        <v>0</v>
      </c>
      <c r="J207" s="8" t="e">
        <f t="shared" ca="1" si="12"/>
        <v>#VALUE!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18"/>
        <v>0.83765360852610882</v>
      </c>
      <c r="E208" s="8">
        <f t="shared" ca="1" si="18"/>
        <v>0.84566354564278101</v>
      </c>
      <c r="F208" s="8">
        <f t="shared" ca="1" si="18"/>
        <v>0.81069670594125387</v>
      </c>
      <c r="G208" s="8">
        <f t="shared" ca="1" si="18"/>
        <v>0.35044865771750355</v>
      </c>
      <c r="H208" s="8">
        <f t="shared" ca="1" si="18"/>
        <v>0</v>
      </c>
      <c r="J208" s="8" t="e">
        <f t="shared" ca="1" si="12"/>
        <v>#VALUE!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18"/>
        <v>0.86351995134500525</v>
      </c>
      <c r="E209" s="8">
        <f t="shared" ca="1" si="18"/>
        <v>0.77457505819367267</v>
      </c>
      <c r="F209" s="8">
        <f t="shared" ca="1" si="18"/>
        <v>0.77447301211598074</v>
      </c>
      <c r="G209" s="8">
        <f t="shared" ca="1" si="18"/>
        <v>0.77414586241095418</v>
      </c>
      <c r="H209" s="8">
        <f t="shared" ca="1" si="18"/>
        <v>9.6119167370509406E-2</v>
      </c>
      <c r="J209" s="8" t="e">
        <f t="shared" ca="1" si="12"/>
        <v>#VALUE!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18"/>
        <v>0.5929200283606948</v>
      </c>
      <c r="E210" s="8">
        <f t="shared" ca="1" si="18"/>
        <v>0</v>
      </c>
      <c r="F210" s="8">
        <f t="shared" ca="1" si="18"/>
        <v>0</v>
      </c>
      <c r="G210" s="8">
        <f t="shared" ca="1" si="18"/>
        <v>0</v>
      </c>
      <c r="H210" s="8">
        <f t="shared" ca="1" si="18"/>
        <v>0</v>
      </c>
      <c r="J210" s="8" t="e">
        <f t="shared" ca="1" si="12"/>
        <v>#VALUE!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18"/>
        <v>0.69128533616794008</v>
      </c>
      <c r="E211" s="8">
        <f t="shared" ca="1" si="18"/>
        <v>0.69279058559849138</v>
      </c>
      <c r="F211" s="8">
        <f t="shared" ca="1" si="18"/>
        <v>0.69260271262535478</v>
      </c>
      <c r="G211" s="8">
        <f t="shared" ca="1" si="18"/>
        <v>0.69282703683964297</v>
      </c>
      <c r="H211" s="8">
        <f t="shared" ca="1" si="18"/>
        <v>0.27843757516542195</v>
      </c>
      <c r="J211" s="8" t="e">
        <f t="shared" ca="1" si="12"/>
        <v>#VALUE!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18"/>
        <v>13.527368508028468</v>
      </c>
      <c r="E212" s="8">
        <f t="shared" ca="1" si="18"/>
        <v>2.8194238041472079</v>
      </c>
      <c r="F212" s="8">
        <f t="shared" ca="1" si="18"/>
        <v>2.8242154922087654</v>
      </c>
      <c r="G212" s="8">
        <f t="shared" ca="1" si="18"/>
        <v>2.8248681805139153</v>
      </c>
      <c r="H212" s="8">
        <f t="shared" ca="1" si="18"/>
        <v>1.6922335350512352</v>
      </c>
      <c r="J212" s="8" t="e">
        <f t="shared" ca="1" si="12"/>
        <v>#VALUE!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18"/>
        <v>259.39818639082262</v>
      </c>
      <c r="E213" s="8">
        <f t="shared" ca="1" si="18"/>
        <v>259.39723243107403</v>
      </c>
      <c r="F213" s="8">
        <f t="shared" ca="1" si="18"/>
        <v>259.38407262299978</v>
      </c>
      <c r="G213" s="8">
        <f t="shared" ca="1" si="18"/>
        <v>259.38214238238243</v>
      </c>
      <c r="H213" s="8">
        <f t="shared" ca="1" si="18"/>
        <v>0.38653436243625222</v>
      </c>
      <c r="J213" s="8" t="e">
        <f t="shared" ca="1" si="12"/>
        <v>#VALUE!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18"/>
        <v>0.78510905959441613</v>
      </c>
      <c r="E214" s="8">
        <f t="shared" ca="1" si="18"/>
        <v>0.59285860384729427</v>
      </c>
      <c r="F214" s="8">
        <f t="shared" ca="1" si="18"/>
        <v>0.59279998296896075</v>
      </c>
      <c r="G214" s="8">
        <f t="shared" ca="1" si="18"/>
        <v>0.59262381865058367</v>
      </c>
      <c r="H214" s="8">
        <f t="shared" ca="1" si="18"/>
        <v>3.1929356523425267E-2</v>
      </c>
      <c r="J214" s="8" t="e">
        <f t="shared" ca="1" si="12"/>
        <v>#VALUE!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18"/>
        <v>0.67915224635422933</v>
      </c>
      <c r="E215" s="8">
        <f t="shared" ca="1" si="18"/>
        <v>0.6784076381732741</v>
      </c>
      <c r="F215" s="8">
        <f t="shared" ca="1" si="18"/>
        <v>0.67850070516691419</v>
      </c>
      <c r="G215" s="8">
        <f t="shared" ca="1" si="18"/>
        <v>0.67819993524033884</v>
      </c>
      <c r="H215" s="8">
        <f t="shared" ca="1" si="18"/>
        <v>2.6707831959932652E-2</v>
      </c>
      <c r="J215" s="8" t="e">
        <f t="shared" ca="1" si="12"/>
        <v>#VALUE!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0">$D$191*SQRT(D161)/$E$191</f>
        <v>0.91688653826954891</v>
      </c>
      <c r="E216" s="8">
        <f t="shared" ca="1" si="20"/>
        <v>0.84823006360969821</v>
      </c>
      <c r="F216" s="8">
        <f t="shared" ca="1" si="20"/>
        <v>0.84809732237756763</v>
      </c>
      <c r="G216" s="8">
        <f t="shared" ca="1" si="20"/>
        <v>0.84641237837829375</v>
      </c>
      <c r="H216" s="8">
        <f t="shared" ca="1" si="20"/>
        <v>0.21252456332386616</v>
      </c>
      <c r="J216" s="8" t="e">
        <f t="shared" ca="1" si="12"/>
        <v>#VALUE!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0"/>
        <v>0.92523233134423444</v>
      </c>
      <c r="E217" s="8">
        <f t="shared" ca="1" si="20"/>
        <v>0</v>
      </c>
      <c r="F217" s="8">
        <f t="shared" ca="1" si="20"/>
        <v>0</v>
      </c>
      <c r="G217" s="8">
        <f t="shared" ca="1" si="20"/>
        <v>0</v>
      </c>
      <c r="H217" s="8">
        <f t="shared" ca="1" si="20"/>
        <v>0</v>
      </c>
      <c r="J217" s="8" t="e">
        <f t="shared" ca="1" si="12"/>
        <v>#VALUE!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0"/>
        <v>0.63724712135699046</v>
      </c>
      <c r="E218" s="8">
        <f t="shared" ca="1" si="20"/>
        <v>0.63649264617993651</v>
      </c>
      <c r="F218" s="8">
        <f t="shared" ca="1" si="20"/>
        <v>0.63646424238915411</v>
      </c>
      <c r="G218" s="8">
        <f t="shared" ca="1" si="20"/>
        <v>0.63474127171312866</v>
      </c>
      <c r="H218" s="8">
        <f t="shared" ca="1" si="20"/>
        <v>0.18985531678623066</v>
      </c>
      <c r="J218" s="8" t="e">
        <f t="shared" ca="1" si="12"/>
        <v>#VALUE!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0"/>
        <v>0.81864734060657884</v>
      </c>
      <c r="E219" s="8">
        <f t="shared" ca="1" si="20"/>
        <v>0.78692161630332647</v>
      </c>
      <c r="F219" s="8">
        <f t="shared" ca="1" si="20"/>
        <v>0.78699377001854331</v>
      </c>
      <c r="G219" s="8">
        <f t="shared" ca="1" si="20"/>
        <v>0.78674707622716966</v>
      </c>
      <c r="H219" s="8">
        <f t="shared" ca="1" si="20"/>
        <v>0.23366521240441421</v>
      </c>
      <c r="J219" s="8" t="e">
        <f t="shared" ca="1" si="12"/>
        <v>#VALUE!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0"/>
        <v>0.71740148698788286</v>
      </c>
      <c r="E220" s="8">
        <f t="shared" ca="1" si="20"/>
        <v>0</v>
      </c>
      <c r="F220" s="8">
        <f t="shared" ca="1" si="20"/>
        <v>0</v>
      </c>
      <c r="G220" s="8">
        <f t="shared" ca="1" si="20"/>
        <v>0</v>
      </c>
      <c r="H220" s="8">
        <f t="shared" ca="1" si="20"/>
        <v>0</v>
      </c>
      <c r="J220" s="8" t="e">
        <f t="shared" ca="1" si="12"/>
        <v>#VALUE!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0"/>
        <v>0.64487626860728087</v>
      </c>
      <c r="E221" s="8">
        <f t="shared" ca="1" si="20"/>
        <v>0.64664868952131627</v>
      </c>
      <c r="F221" s="8">
        <f t="shared" ca="1" si="20"/>
        <v>0.64647871778118104</v>
      </c>
      <c r="G221" s="8">
        <f t="shared" ca="1" si="20"/>
        <v>0.64407693575224378</v>
      </c>
      <c r="H221" s="8">
        <f t="shared" ca="1" si="20"/>
        <v>0.18939118036487337</v>
      </c>
      <c r="J221" s="8" t="e">
        <f t="shared" ca="1" si="12"/>
        <v>#VALUE!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1">$D$191*SQRT(D167)/$E$191</f>
        <v>1.0379938597726415</v>
      </c>
      <c r="E222" s="8">
        <f t="shared" ca="1" si="21"/>
        <v>0.99777970131369587</v>
      </c>
      <c r="F222" s="8">
        <f t="shared" ca="1" si="21"/>
        <v>0.99768562960483709</v>
      </c>
      <c r="G222" s="8">
        <f t="shared" ca="1" si="21"/>
        <v>0.9963728195891336</v>
      </c>
      <c r="H222" s="8">
        <f t="shared" ca="1" si="21"/>
        <v>0.24227090569030366</v>
      </c>
      <c r="J222" s="8" t="e">
        <f t="shared" ca="1" si="12"/>
        <v>#VALUE!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2">$D$191*SQRT(D168)/$E$191</f>
        <v>0.83425166584985511</v>
      </c>
      <c r="E223" s="8">
        <f t="shared" ca="1" si="22"/>
        <v>0</v>
      </c>
      <c r="F223" s="8">
        <f t="shared" ca="1" si="22"/>
        <v>0</v>
      </c>
      <c r="G223" s="8">
        <f t="shared" ca="1" si="22"/>
        <v>0</v>
      </c>
      <c r="H223" s="8">
        <f t="shared" ca="1" si="22"/>
        <v>0</v>
      </c>
      <c r="J223" s="8" t="e">
        <f t="shared" ca="1" si="12"/>
        <v>#VALUE!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3">$D$191*SQRT(D169)/$E$191</f>
        <v>0.63894865279789481</v>
      </c>
      <c r="E224" s="8">
        <f t="shared" ca="1" si="23"/>
        <v>0.63804787221934633</v>
      </c>
      <c r="F224" s="8">
        <f t="shared" ca="1" si="23"/>
        <v>0.6378959041348361</v>
      </c>
      <c r="G224" s="8">
        <f t="shared" ca="1" si="23"/>
        <v>0.63630964560345915</v>
      </c>
      <c r="H224" s="8">
        <f t="shared" ca="1" si="23"/>
        <v>0.1419218662785971</v>
      </c>
      <c r="J224" s="8" t="e">
        <f t="shared" ca="1" si="12"/>
        <v>#VALUE!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4">$D$191*SQRT(D170)/$E$191</f>
        <v>0.48454269583087922</v>
      </c>
      <c r="E225" s="8">
        <f t="shared" ca="1" si="24"/>
        <v>0.47314666341653089</v>
      </c>
      <c r="F225" s="8">
        <f t="shared" ca="1" si="24"/>
        <v>0.42967196711910355</v>
      </c>
      <c r="G225" s="8">
        <f t="shared" ca="1" si="24"/>
        <v>0.43880141017093366</v>
      </c>
      <c r="H225" s="8">
        <f t="shared" ca="1" si="24"/>
        <v>0.2875932518262555</v>
      </c>
      <c r="J225" s="8" t="e">
        <f t="shared" ca="1" si="12"/>
        <v>#VALUE!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25">$D$191*SQRT(D171)/$E$191</f>
        <v>0.41141787850816708</v>
      </c>
      <c r="E226" s="8">
        <f t="shared" ca="1" si="25"/>
        <v>0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 t="e">
        <f t="shared" ca="1" si="12"/>
        <v>#VALUE!</v>
      </c>
    </row>
    <row r="227" spans="1:10" x14ac:dyDescent="0.25">
      <c r="A227">
        <v>35</v>
      </c>
      <c r="C227" t="str">
        <f ca="1">OFFSET('84p stat'!$A$1,A227*20,0)</f>
        <v>CUDA opt_one_GPU</v>
      </c>
      <c r="D227" s="8">
        <f t="shared" ref="D227:H227" ca="1" si="26">$D$191*SQRT(D172)/$E$191</f>
        <v>7.2640946955551016</v>
      </c>
      <c r="E227" s="8">
        <f t="shared" ca="1" si="26"/>
        <v>7.2560060607494838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 t="e">
        <f t="shared" ca="1" si="12"/>
        <v>#VALUE!</v>
      </c>
    </row>
    <row r="228" spans="1:10" x14ac:dyDescent="0.25">
      <c r="A228">
        <v>36</v>
      </c>
      <c r="C228" t="str">
        <f ca="1">OFFSET('84p stat'!$A$1,A228*20,0)</f>
        <v>CUDA opt_one_GPU ant</v>
      </c>
      <c r="D228" s="8">
        <f t="shared" ref="D228:H228" ca="1" si="27">$D$191*SQRT(D173)/$E$191</f>
        <v>147.59561201265728</v>
      </c>
      <c r="E228" s="8">
        <f t="shared" ca="1" si="27"/>
        <v>147.61210150299752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#VALUE!</v>
      </c>
    </row>
    <row r="229" spans="1:10" x14ac:dyDescent="0.25">
      <c r="A229">
        <v>37</v>
      </c>
      <c r="C229" t="str">
        <f ca="1">OFFSET('84p stat'!$A$1,A229*20,0)</f>
        <v>CUDA opt_one_GPU ant local</v>
      </c>
      <c r="D229" s="8">
        <f t="shared" ref="D229:H229" ca="1" si="28">$D$191*SQRT(D174)/$E$191</f>
        <v>7.7236806799829036</v>
      </c>
      <c r="E229" s="8">
        <f t="shared" ca="1" si="28"/>
        <v>7.7425569375373575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#VALUE!</v>
      </c>
    </row>
    <row r="230" spans="1:10" x14ac:dyDescent="0.25">
      <c r="A230">
        <v>38</v>
      </c>
      <c r="C230" t="str">
        <f ca="1">OFFSET('84p stat'!$A$1,A230*20,0)</f>
        <v>CUDA Const</v>
      </c>
      <c r="D230" s="8">
        <f t="shared" ref="D230:H230" ca="1" si="29">$D$191*SQRT(D175)/$E$191</f>
        <v>8.0526116649830932</v>
      </c>
      <c r="E230" s="8">
        <f t="shared" ca="1" si="29"/>
        <v>8.0532105740431348</v>
      </c>
      <c r="F230" s="8">
        <f t="shared" ca="1" si="29"/>
        <v>7.3050899663618107</v>
      </c>
      <c r="G230" s="8">
        <f t="shared" ca="1" si="29"/>
        <v>7.2936906028967252</v>
      </c>
      <c r="H230" s="8">
        <f t="shared" ca="1" si="29"/>
        <v>2.6605581615232543</v>
      </c>
      <c r="J230" s="8" t="e">
        <f t="shared" ca="1" si="12"/>
        <v>#VALUE!</v>
      </c>
    </row>
    <row r="231" spans="1:10" x14ac:dyDescent="0.25">
      <c r="A231">
        <v>39</v>
      </c>
      <c r="C231" t="str">
        <f ca="1">OFFSET('84p stat'!$A$1,A231*20,0)</f>
        <v>CUDA ant Const</v>
      </c>
      <c r="D231" s="8">
        <f t="shared" ref="D231:H231" ca="1" si="30">$D$191*SQRT(D176)/$E$191</f>
        <v>7.2043947313676817</v>
      </c>
      <c r="E231" s="8">
        <f t="shared" ca="1" si="30"/>
        <v>7.2342698089380457</v>
      </c>
      <c r="F231" s="8">
        <f t="shared" ca="1" si="30"/>
        <v>6.2792862144087689</v>
      </c>
      <c r="G231" s="8">
        <f t="shared" ca="1" si="30"/>
        <v>6.269919850052311</v>
      </c>
      <c r="H231" s="8">
        <f t="shared" ca="1" si="30"/>
        <v>3.3931234693809773</v>
      </c>
      <c r="J231" s="8" t="e">
        <f t="shared" ca="1" si="12"/>
        <v>#VALUE!</v>
      </c>
    </row>
    <row r="232" spans="1:10" x14ac:dyDescent="0.25">
      <c r="A232">
        <v>40</v>
      </c>
      <c r="C232" t="str">
        <f ca="1">OFFSET('84p stat'!$A$1,A232*20,0)</f>
        <v>CUDA ant par Const</v>
      </c>
      <c r="D232" s="8">
        <f t="shared" ref="D232:H232" ca="1" si="31">$D$191*SQRT(D177)/$E$191</f>
        <v>6.730005076553943</v>
      </c>
      <c r="E232" s="8">
        <f t="shared" ca="1" si="31"/>
        <v>6.7283932714479091</v>
      </c>
      <c r="F232" s="8">
        <f t="shared" ca="1" si="31"/>
        <v>5.22321686733377</v>
      </c>
      <c r="G232" s="8">
        <f t="shared" ca="1" si="31"/>
        <v>5.211999465903272</v>
      </c>
      <c r="H232" s="8">
        <f t="shared" ca="1" si="31"/>
        <v>2.818688845391772</v>
      </c>
      <c r="J232" s="8" t="e">
        <f t="shared" ca="1" si="12"/>
        <v>#VALUE!</v>
      </c>
    </row>
    <row r="233" spans="1:10" x14ac:dyDescent="0.25">
      <c r="A233">
        <v>41</v>
      </c>
      <c r="C233" t="str">
        <f ca="1">OFFSET('84p stat'!$A$1,A233*20,0)</f>
        <v>CUDA ant add CPU Const</v>
      </c>
      <c r="D233" s="8">
        <f t="shared" ref="D233:H233" ca="1" si="32">$D$191*SQRT(D178)/$E$191</f>
        <v>28.003647207157329</v>
      </c>
      <c r="E233" s="8">
        <f t="shared" ca="1" si="32"/>
        <v>27.937582567746663</v>
      </c>
      <c r="F233" s="8">
        <f t="shared" ca="1" si="32"/>
        <v>27.536008803769075</v>
      </c>
      <c r="G233" s="8">
        <f t="shared" ca="1" si="32"/>
        <v>27.545916162923024</v>
      </c>
      <c r="H233" s="8">
        <f t="shared" ca="1" si="32"/>
        <v>0.32893950728971427</v>
      </c>
      <c r="J233" s="8" t="e">
        <f t="shared" ca="1" si="12"/>
        <v>#VALUE!</v>
      </c>
    </row>
    <row r="234" spans="1:10" x14ac:dyDescent="0.25">
      <c r="A234">
        <v>42</v>
      </c>
      <c r="C234" t="str">
        <f ca="1">OFFSET('84p stat'!$A$1,A234*20,0)</f>
        <v>CUDA opt Const</v>
      </c>
      <c r="D234" s="8">
        <f t="shared" ref="D234:H234" ca="1" si="33">$D$191*SQRT(D179)/$E$191</f>
        <v>7.1699679945990606</v>
      </c>
      <c r="E234" s="8">
        <f t="shared" ca="1" si="33"/>
        <v>7.1827936920909012</v>
      </c>
      <c r="F234" s="8">
        <f t="shared" ca="1" si="33"/>
        <v>5.9781387985198196</v>
      </c>
      <c r="G234" s="8">
        <f t="shared" ca="1" si="33"/>
        <v>4.2397531316547195</v>
      </c>
      <c r="H234" s="8">
        <f t="shared" ca="1" si="33"/>
        <v>0</v>
      </c>
      <c r="J234" s="8" t="e">
        <f t="shared" ca="1" si="12"/>
        <v>#VALUE!</v>
      </c>
    </row>
    <row r="235" spans="1:10" x14ac:dyDescent="0.25">
      <c r="A235">
        <v>43</v>
      </c>
      <c r="C235" t="str">
        <f ca="1">OFFSET('84p stat'!$A$1,A235*20,0)</f>
        <v>CUDA opt ant Const</v>
      </c>
      <c r="D235" s="8">
        <f t="shared" ref="D235:H235" ca="1" si="34">$D$191*SQRT(D180)/$E$191</f>
        <v>9.4934644312561733</v>
      </c>
      <c r="E235" s="8">
        <f t="shared" ca="1" si="34"/>
        <v>9.4984151503921623</v>
      </c>
      <c r="F235" s="8">
        <f t="shared" ca="1" si="34"/>
        <v>8.541006840753143</v>
      </c>
      <c r="G235" s="8">
        <f t="shared" ca="1" si="34"/>
        <v>4.4893342236478677</v>
      </c>
      <c r="H235" s="8">
        <f t="shared" ca="1" si="34"/>
        <v>0</v>
      </c>
      <c r="J235" s="8" t="e">
        <f t="shared" ca="1" si="12"/>
        <v>#VALUE!</v>
      </c>
    </row>
    <row r="236" spans="1:10" x14ac:dyDescent="0.25">
      <c r="A236">
        <v>44</v>
      </c>
      <c r="C236" t="str">
        <f ca="1">OFFSET('84p stat'!$A$1,A236*20,0)</f>
        <v>CUDA opt ant par Const</v>
      </c>
      <c r="D236" s="8">
        <f t="shared" ref="D236:H236" ca="1" si="35">$D$191*SQRT(D181)/$E$191</f>
        <v>5.3254390458116161</v>
      </c>
      <c r="E236" s="8">
        <f t="shared" ca="1" si="35"/>
        <v>5.3278694087655865</v>
      </c>
      <c r="F236" s="8">
        <f t="shared" ca="1" si="35"/>
        <v>4.1719625384626839</v>
      </c>
      <c r="G236" s="8">
        <f t="shared" ca="1" si="35"/>
        <v>2.2180412201976765</v>
      </c>
      <c r="H236" s="8">
        <f t="shared" ca="1" si="35"/>
        <v>0</v>
      </c>
      <c r="J236" s="8" t="e">
        <f t="shared" ca="1" si="12"/>
        <v>#VALUE!</v>
      </c>
    </row>
    <row r="237" spans="1:10" x14ac:dyDescent="0.25">
      <c r="A237">
        <v>45</v>
      </c>
      <c r="C237" t="str">
        <f ca="1">OFFSET('84p stat'!$A$1,A237*20,0)</f>
        <v>Time non CUDA AVX time 4</v>
      </c>
      <c r="D237" s="8">
        <f t="shared" ref="D237:H237" ca="1" si="36">$D$191*SQRT(D182)/$E$191</f>
        <v>1.3273954709621403</v>
      </c>
      <c r="E237" s="8">
        <f t="shared" ca="1" si="36"/>
        <v>1.3221635428280192</v>
      </c>
      <c r="F237" s="8">
        <f t="shared" ca="1" si="36"/>
        <v>1.3213644070520438</v>
      </c>
      <c r="G237" s="8">
        <f t="shared" ca="1" si="36"/>
        <v>1.3219001715893679</v>
      </c>
      <c r="H237" s="8">
        <f t="shared" ca="1" si="36"/>
        <v>0.11261628542977252</v>
      </c>
      <c r="J237" s="8" t="e">
        <f t="shared" ca="1" si="12"/>
        <v>#VALUE!</v>
      </c>
    </row>
    <row r="238" spans="1:10" x14ac:dyDescent="0.25">
      <c r="A238">
        <v>46</v>
      </c>
      <c r="C238" t="str">
        <f ca="1">OFFSET('84p stat'!$A$1,A238*20,0)</f>
        <v>Time non CUDA AVX add CPU time 4</v>
      </c>
      <c r="D238" s="8">
        <f t="shared" ref="D238:H238" ca="1" si="37">$D$191*SQRT(D183)/$E$191</f>
        <v>0.58059334462854018</v>
      </c>
      <c r="E238" s="8">
        <f t="shared" ca="1" si="37"/>
        <v>0.58472359157769449</v>
      </c>
      <c r="F238" s="8">
        <f t="shared" ca="1" si="37"/>
        <v>0.52936200187017568</v>
      </c>
      <c r="G238" s="8">
        <f t="shared" ca="1" si="37"/>
        <v>0.53249344063565707</v>
      </c>
      <c r="H238" s="8">
        <f t="shared" ca="1" si="37"/>
        <v>7.870028492959856E-2</v>
      </c>
      <c r="J238" s="8" t="e">
        <f t="shared" ca="1" si="12"/>
        <v>#VALUE!</v>
      </c>
    </row>
    <row r="239" spans="1:10" x14ac:dyDescent="0.25">
      <c r="A239">
        <v>47</v>
      </c>
      <c r="C239" t="str">
        <f ca="1">OFFSET('84p stat'!$A$1,A239*20,0)</f>
        <v>Time non CUDA AVX time 4</v>
      </c>
      <c r="D239" s="8">
        <f t="shared" ref="D239:H239" ca="1" si="38">$D$191*SQRT(D184)/$E$191</f>
        <v>2.2475044883233228</v>
      </c>
      <c r="E239" s="8">
        <f t="shared" ca="1" si="38"/>
        <v>2.3244646954822601</v>
      </c>
      <c r="F239" s="8">
        <f t="shared" ca="1" si="38"/>
        <v>2.323404882983592</v>
      </c>
      <c r="G239" s="8">
        <f t="shared" ca="1" si="38"/>
        <v>2.3258358148141069</v>
      </c>
      <c r="H239" s="8">
        <f t="shared" ca="1" si="38"/>
        <v>0.20429255915965219</v>
      </c>
      <c r="J239" s="8" t="e">
        <f t="shared" ca="1" si="12"/>
        <v>#VALUE!</v>
      </c>
    </row>
    <row r="240" spans="1:10" x14ac:dyDescent="0.25">
      <c r="A240">
        <v>48</v>
      </c>
      <c r="C240" t="str">
        <f ca="1">OFFSET('84p stat'!$A$1,A240*20,0)</f>
        <v>Time non CUDA AVX add CPU time 4</v>
      </c>
      <c r="D240" s="8">
        <f t="shared" ref="D240:H240" ca="1" si="39">$D$191*SQRT(D185)/$E$191</f>
        <v>0.59148087821641848</v>
      </c>
      <c r="E240" s="8">
        <f t="shared" ca="1" si="39"/>
        <v>0.58958818684642234</v>
      </c>
      <c r="F240" s="8">
        <f t="shared" ca="1" si="39"/>
        <v>0.49144411676608762</v>
      </c>
      <c r="G240" s="8">
        <f t="shared" ca="1" si="39"/>
        <v>0.50013162958565216</v>
      </c>
      <c r="H240" s="8">
        <f t="shared" ca="1" si="39"/>
        <v>0.19910165845617658</v>
      </c>
      <c r="J240" s="8" t="e">
        <f t="shared" ca="1" si="12"/>
        <v>#VALUE!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0">$D$191*SQRT(D186)/$E$191</f>
        <v>#DIV/0!</v>
      </c>
      <c r="E241" s="8" t="e">
        <f t="shared" ca="1" si="40"/>
        <v>#DIV/0!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 t="e">
        <f t="shared" ca="1" si="12"/>
        <v>#VALUE!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1">$D$191*SQRT(D187)/$E$191</f>
        <v>#DIV/0!</v>
      </c>
      <c r="E242" s="8" t="e">
        <f t="shared" ca="1" si="41"/>
        <v>#DIV/0!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#VALUE!</v>
      </c>
    </row>
    <row r="243" spans="1:10" x14ac:dyDescent="0.25">
      <c r="J243" s="8" t="e">
        <f t="shared" ca="1" si="12"/>
        <v>#VALUE!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3.9774136801874986E-5</v>
      </c>
      <c r="E247" s="9">
        <f ca="1">POWER(SQRT(E138)/E84,2)</f>
        <v>3.9162443928471161E-5</v>
      </c>
      <c r="F247" s="9">
        <f ca="1">POWER(SQRT(F138)/F84,2)</f>
        <v>3.8426268548536173E-5</v>
      </c>
      <c r="G247" s="9">
        <f ca="1">POWER(SQRT(G138)/G84,2)</f>
        <v>3.9355580930517977E-5</v>
      </c>
      <c r="H247" s="9">
        <f ca="1">POWER(SQRT(H138)/H84,2)</f>
        <v>4.9969604776392156E-5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2">POWER(SQRT(D139)/D85,2)</f>
        <v>1.0551558934629199E-5</v>
      </c>
      <c r="E248" s="9" t="e">
        <f t="shared" ca="1" si="42"/>
        <v>#DIV/0!</v>
      </c>
      <c r="F248" s="9" t="e">
        <f t="shared" ca="1" si="42"/>
        <v>#DIV/0!</v>
      </c>
      <c r="G248" s="9" t="e">
        <f t="shared" ca="1" si="42"/>
        <v>#DIV/0!</v>
      </c>
      <c r="H248" s="9" t="e">
        <f t="shared" ca="1" si="42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3">POWER(SQRT(D140)/D86,2)</f>
        <v>7.6508714444253249E-6</v>
      </c>
      <c r="E249" s="9">
        <f t="shared" ca="1" si="43"/>
        <v>7.7831416385688289E-6</v>
      </c>
      <c r="F249" s="9">
        <f t="shared" ca="1" si="43"/>
        <v>1.7304794975850769E-5</v>
      </c>
      <c r="G249" s="9">
        <f t="shared" ca="1" si="43"/>
        <v>1.7645692280254296E-5</v>
      </c>
      <c r="H249" s="9">
        <f t="shared" ca="1" si="43"/>
        <v>1.9278337538666939E-5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4">POWER(SQRT(D141)/D87,2)</f>
        <v>1.546847875208793E-4</v>
      </c>
      <c r="E250" s="9">
        <f t="shared" ca="1" si="44"/>
        <v>1.5628462808614188E-4</v>
      </c>
      <c r="F250" s="9">
        <f t="shared" ca="1" si="44"/>
        <v>1.2734153054160235E-4</v>
      </c>
      <c r="G250" s="9">
        <f t="shared" ca="1" si="44"/>
        <v>1.328473258393606E-4</v>
      </c>
      <c r="H250" s="9">
        <f t="shared" ca="1" si="44"/>
        <v>1.3444012025181973E-4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45">POWER(SQRT(D142)/D88,2)</f>
        <v>3.532938207140701E-5</v>
      </c>
      <c r="E251" s="9">
        <f t="shared" ca="1" si="45"/>
        <v>3.5984909704650442E-5</v>
      </c>
      <c r="F251" s="9">
        <f t="shared" ca="1" si="45"/>
        <v>3.9350791805460982E-5</v>
      </c>
      <c r="G251" s="9">
        <f t="shared" ca="1" si="45"/>
        <v>3.9682447024697251E-5</v>
      </c>
      <c r="H251" s="9">
        <f t="shared" ca="1" si="45"/>
        <v>4.5177079827909485E-5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46">POWER(SQRT(D143)/D89,2)</f>
        <v>6.5298924487199463E-6</v>
      </c>
      <c r="E252" s="9">
        <f t="shared" ca="1" si="46"/>
        <v>6.5914908762909142E-6</v>
      </c>
      <c r="F252" s="9">
        <f t="shared" ca="1" si="46"/>
        <v>8.0106821674222116E-6</v>
      </c>
      <c r="G252" s="9">
        <f t="shared" ca="1" si="46"/>
        <v>8.2579101281872456E-6</v>
      </c>
      <c r="H252" s="9">
        <f t="shared" ca="1" si="46"/>
        <v>1.03212821947358E-5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47">POWER(SQRT(D144)/D90,2)</f>
        <v>7.0263608400813454E-5</v>
      </c>
      <c r="E253" s="9">
        <f t="shared" ca="1" si="47"/>
        <v>7.014528048871884E-5</v>
      </c>
      <c r="F253" s="9">
        <f t="shared" ca="1" si="47"/>
        <v>3.2877017608680448E-5</v>
      </c>
      <c r="G253" s="9">
        <f t="shared" ca="1" si="47"/>
        <v>2.885989918808895E-5</v>
      </c>
      <c r="H253" s="9">
        <f t="shared" ca="1" si="47"/>
        <v>1.1153278368705339E-4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48">POWER(SQRT(D145)/D91,2)</f>
        <v>1.6477301198785055E-5</v>
      </c>
      <c r="E254" s="9" t="e">
        <f t="shared" ca="1" si="48"/>
        <v>#DIV/0!</v>
      </c>
      <c r="F254" s="9" t="e">
        <f t="shared" ca="1" si="48"/>
        <v>#DIV/0!</v>
      </c>
      <c r="G254" s="9" t="e">
        <f t="shared" ca="1" si="48"/>
        <v>#DIV/0!</v>
      </c>
      <c r="H254" s="9" t="e">
        <f t="shared" ca="1" si="48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49">POWER(SQRT(D146)/D92,2)</f>
        <v>2.4908223262468513E-5</v>
      </c>
      <c r="E255" s="9">
        <f t="shared" ca="1" si="49"/>
        <v>2.5919491724315254E-5</v>
      </c>
      <c r="F255" s="9">
        <f t="shared" ca="1" si="49"/>
        <v>1.8378649306571904E-5</v>
      </c>
      <c r="G255" s="9">
        <f t="shared" ca="1" si="49"/>
        <v>2.1586591117780131E-5</v>
      </c>
      <c r="H255" s="9">
        <f t="shared" ca="1" si="49"/>
        <v>7.9537683200518072E-5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49"/>
        <v>2.2722772123134544E-5</v>
      </c>
      <c r="E256" s="9">
        <f t="shared" ca="1" si="49"/>
        <v>2.2973344784606429E-5</v>
      </c>
      <c r="F256" s="9">
        <f t="shared" ca="1" si="49"/>
        <v>2.1947024789079496E-5</v>
      </c>
      <c r="G256" s="9">
        <f t="shared" ca="1" si="49"/>
        <v>2.1413003008772522E-5</v>
      </c>
      <c r="H256" s="9">
        <f t="shared" ca="1" si="49"/>
        <v>1.0520930743912803E-4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49"/>
        <v>7.7896683184174693E-6</v>
      </c>
      <c r="E257" s="9" t="e">
        <f t="shared" ca="1" si="49"/>
        <v>#DIV/0!</v>
      </c>
      <c r="F257" s="9" t="e">
        <f t="shared" ca="1" si="49"/>
        <v>#DIV/0!</v>
      </c>
      <c r="G257" s="9" t="e">
        <f t="shared" ca="1" si="49"/>
        <v>#DIV/0!</v>
      </c>
      <c r="H257" s="9" t="e">
        <f t="shared" ca="1" si="49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49"/>
        <v>2.5009358163131031E-5</v>
      </c>
      <c r="E258" s="9">
        <f t="shared" ca="1" si="49"/>
        <v>2.513256318556444E-5</v>
      </c>
      <c r="F258" s="9">
        <f t="shared" ca="1" si="49"/>
        <v>2.6503614386156073E-5</v>
      </c>
      <c r="G258" s="9">
        <f t="shared" ca="1" si="49"/>
        <v>2.9155199809429406E-5</v>
      </c>
      <c r="H258" s="9" t="e">
        <f t="shared" ca="1" si="49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49"/>
        <v>1.4276651075428619E-5</v>
      </c>
      <c r="E259" s="9">
        <f t="shared" ca="1" si="49"/>
        <v>1.4504336447321917E-5</v>
      </c>
      <c r="F259" s="9">
        <f t="shared" ca="1" si="49"/>
        <v>8.4191485661388056E-6</v>
      </c>
      <c r="G259" s="9">
        <f t="shared" ca="1" si="49"/>
        <v>1.7698505547008548E-5</v>
      </c>
      <c r="H259" s="9" t="e">
        <f t="shared" ca="1" si="49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0">POWER(SQRT(D151)/D97,2)</f>
        <v>6.5803642042034496E-6</v>
      </c>
      <c r="E260" s="9">
        <f t="shared" ca="1" si="50"/>
        <v>6.6951243165648153E-6</v>
      </c>
      <c r="F260" s="9">
        <f t="shared" ca="1" si="50"/>
        <v>6.0132618944751301E-6</v>
      </c>
      <c r="G260" s="9">
        <f t="shared" ca="1" si="50"/>
        <v>1.0520090697060733E-5</v>
      </c>
      <c r="H260" s="9" t="e">
        <f t="shared" ca="1" si="50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1">POWER(SQRT(D152)/D98,2)</f>
        <v>3.059724361606276E-5</v>
      </c>
      <c r="E261" s="9">
        <f t="shared" ca="1" si="51"/>
        <v>3.0657866664742306E-5</v>
      </c>
      <c r="F261" s="9">
        <f t="shared" ca="1" si="51"/>
        <v>3.2237753012582901E-5</v>
      </c>
      <c r="G261" s="9">
        <f t="shared" ca="1" si="51"/>
        <v>4.2327974330265865E-5</v>
      </c>
      <c r="H261" s="9" t="e">
        <f t="shared" ca="1" si="51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2">POWER(SQRT(D153)/D99,2)</f>
        <v>1.0261814900566336E-5</v>
      </c>
      <c r="E262" s="9">
        <f t="shared" ca="1" si="52"/>
        <v>1.0517606223701764E-5</v>
      </c>
      <c r="F262" s="9">
        <f t="shared" ca="1" si="52"/>
        <v>1.109732379207773E-5</v>
      </c>
      <c r="G262" s="9">
        <f t="shared" ca="1" si="52"/>
        <v>9.627753735341544E-6</v>
      </c>
      <c r="H262" s="9" t="e">
        <f t="shared" ca="1" si="52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3">POWER(SQRT(D154)/D100,2)</f>
        <v>1.1094228937338416E-5</v>
      </c>
      <c r="E263" s="9">
        <f t="shared" ca="1" si="53"/>
        <v>9.9508204661072801E-6</v>
      </c>
      <c r="F263" s="9">
        <f t="shared" ca="1" si="53"/>
        <v>9.9492025898697431E-6</v>
      </c>
      <c r="G263" s="9">
        <f t="shared" ca="1" si="53"/>
        <v>9.9667608862247956E-6</v>
      </c>
      <c r="H263" s="9">
        <f t="shared" ca="1" si="53"/>
        <v>4.1740415436006793E-5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4">POWER(SQRT(D155)/D101,2)</f>
        <v>6.0458669113424528E-6</v>
      </c>
      <c r="E264" s="9" t="e">
        <f t="shared" ca="1" si="54"/>
        <v>#DIV/0!</v>
      </c>
      <c r="F264" s="9" t="e">
        <f t="shared" ca="1" si="54"/>
        <v>#DIV/0!</v>
      </c>
      <c r="G264" s="9" t="e">
        <f t="shared" ca="1" si="54"/>
        <v>#DIV/0!</v>
      </c>
      <c r="H264" s="9" t="e">
        <f t="shared" ca="1" si="54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55">POWER(SQRT(D156)/D102,2)</f>
        <v>1.0826187145322737E-5</v>
      </c>
      <c r="E265" s="9">
        <f t="shared" ca="1" si="55"/>
        <v>1.0893225175338979E-5</v>
      </c>
      <c r="F265" s="9">
        <f t="shared" ca="1" si="55"/>
        <v>1.0888456121959994E-5</v>
      </c>
      <c r="G265" s="9">
        <f t="shared" ca="1" si="55"/>
        <v>1.0928595625183255E-5</v>
      </c>
      <c r="H265" s="9">
        <f t="shared" ca="1" si="55"/>
        <v>3.4822064007698544E-4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56">POWER(SQRT(D157)/D103,2)</f>
        <v>1.0924518543044267E-5</v>
      </c>
      <c r="E266" s="9">
        <f t="shared" ca="1" si="56"/>
        <v>8.9172986210415825E-7</v>
      </c>
      <c r="F266" s="9">
        <f t="shared" ca="1" si="56"/>
        <v>9.0097832121780611E-7</v>
      </c>
      <c r="G266" s="9">
        <f t="shared" ca="1" si="56"/>
        <v>9.0189749298498169E-7</v>
      </c>
      <c r="H266" s="9">
        <f t="shared" ca="1" si="56"/>
        <v>8.3318871682834398E-4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57">POWER(SQRT(D158)/D104,2)</f>
        <v>7.7119785698564194E-3</v>
      </c>
      <c r="E267" s="9">
        <f t="shared" ca="1" si="57"/>
        <v>7.7134794533441587E-3</v>
      </c>
      <c r="F267" s="9">
        <f t="shared" ca="1" si="57"/>
        <v>7.7662814975439755E-3</v>
      </c>
      <c r="G267" s="9">
        <f t="shared" ca="1" si="57"/>
        <v>7.7705448784325202E-3</v>
      </c>
      <c r="H267" s="9">
        <f t="shared" ca="1" si="57"/>
        <v>4.4408085146877456E-5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58">POWER(SQRT(D159)/D105,2)</f>
        <v>9.6911292033266019E-6</v>
      </c>
      <c r="E268" s="9">
        <f t="shared" ca="1" si="58"/>
        <v>6.2099453787042424E-6</v>
      </c>
      <c r="F268" s="9">
        <f t="shared" ca="1" si="58"/>
        <v>6.2093525129900857E-6</v>
      </c>
      <c r="G268" s="9">
        <f t="shared" ca="1" si="58"/>
        <v>6.2225619557735424E-6</v>
      </c>
      <c r="H268" s="9">
        <f t="shared" ca="1" si="58"/>
        <v>4.6258628456212451E-6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59">POWER(SQRT(D160)/D106,2)</f>
        <v>1.0297342182003388E-5</v>
      </c>
      <c r="E269" s="9">
        <f t="shared" ca="1" si="59"/>
        <v>1.0297654538398526E-5</v>
      </c>
      <c r="F269" s="9">
        <f t="shared" ca="1" si="59"/>
        <v>1.0301535156490022E-5</v>
      </c>
      <c r="G269" s="9">
        <f t="shared" ca="1" si="59"/>
        <v>1.0323516399547902E-5</v>
      </c>
      <c r="H269" s="9">
        <f t="shared" ca="1" si="59"/>
        <v>3.2025156748610824E-6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0">POWER(SQRT(D161)/D107,2)</f>
        <v>1.223323125056592E-5</v>
      </c>
      <c r="E270" s="9">
        <f t="shared" ca="1" si="60"/>
        <v>1.1661950188962481E-5</v>
      </c>
      <c r="F270" s="9">
        <f t="shared" ca="1" si="60"/>
        <v>1.1659443719633493E-5</v>
      </c>
      <c r="G270" s="9">
        <f t="shared" ca="1" si="60"/>
        <v>1.16543938105199E-5</v>
      </c>
      <c r="H270" s="9">
        <f t="shared" ca="1" si="60"/>
        <v>1.981290571043298E-4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1">POWER(SQRT(D162)/D108,2)</f>
        <v>1.456329476450651E-5</v>
      </c>
      <c r="E271" s="9" t="e">
        <f t="shared" ca="1" si="61"/>
        <v>#DIV/0!</v>
      </c>
      <c r="F271" s="9" t="e">
        <f t="shared" ca="1" si="61"/>
        <v>#DIV/0!</v>
      </c>
      <c r="G271" s="9" t="e">
        <f t="shared" ca="1" si="61"/>
        <v>#DIV/0!</v>
      </c>
      <c r="H271" s="9" t="e">
        <f t="shared" ca="1" si="61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2">POWER(SQRT(D163)/D109,2)</f>
        <v>9.2163216649910345E-6</v>
      </c>
      <c r="E272" s="9">
        <f t="shared" ca="1" si="62"/>
        <v>9.2147239143194705E-6</v>
      </c>
      <c r="F272" s="9">
        <f t="shared" ca="1" si="62"/>
        <v>9.2148747052130107E-6</v>
      </c>
      <c r="G272" s="9">
        <f t="shared" ca="1" si="62"/>
        <v>9.2021943696115967E-6</v>
      </c>
      <c r="H272" s="9">
        <f t="shared" ca="1" si="62"/>
        <v>1.582907108215283E-4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3">POWER(SQRT(D164)/D110,2)</f>
        <v>9.3789120240372895E-6</v>
      </c>
      <c r="E273" s="9">
        <f t="shared" ca="1" si="63"/>
        <v>9.6328692934315701E-6</v>
      </c>
      <c r="F273" s="9">
        <f t="shared" ca="1" si="63"/>
        <v>9.6355262888768891E-6</v>
      </c>
      <c r="G273" s="9">
        <f t="shared" ca="1" si="63"/>
        <v>9.6612765345754318E-6</v>
      </c>
      <c r="H273" s="9">
        <f t="shared" ca="1" si="63"/>
        <v>2.3918740971155185E-4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4">POWER(SQRT(D165)/D111,2)</f>
        <v>8.324836156156379E-6</v>
      </c>
      <c r="E274" s="9" t="e">
        <f t="shared" ca="1" si="64"/>
        <v>#DIV/0!</v>
      </c>
      <c r="F274" s="9" t="e">
        <f t="shared" ca="1" si="64"/>
        <v>#DIV/0!</v>
      </c>
      <c r="G274" s="9" t="e">
        <f t="shared" ca="1" si="64"/>
        <v>#DIV/0!</v>
      </c>
      <c r="H274" s="9" t="e">
        <f t="shared" ca="1" si="64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65">POWER(SQRT(D166)/D112,2)</f>
        <v>8.9511976636140833E-6</v>
      </c>
      <c r="E275" s="9">
        <f t="shared" ca="1" si="65"/>
        <v>9.0199841366794298E-6</v>
      </c>
      <c r="F275" s="9">
        <f t="shared" ca="1" si="65"/>
        <v>9.0161800000728436E-6</v>
      </c>
      <c r="G275" s="9">
        <f t="shared" ca="1" si="65"/>
        <v>8.9827803359489625E-6</v>
      </c>
      <c r="H275" s="9">
        <f t="shared" ca="1" si="65"/>
        <v>1.5568248166940283E-4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66">POWER(SQRT(D167)/D113,2)</f>
        <v>1.5145097671049818E-5</v>
      </c>
      <c r="E276" s="9">
        <f t="shared" ca="1" si="66"/>
        <v>1.556365824946278E-5</v>
      </c>
      <c r="F276" s="9">
        <f t="shared" ca="1" si="66"/>
        <v>1.5562194805946738E-5</v>
      </c>
      <c r="G276" s="9">
        <f t="shared" ca="1" si="66"/>
        <v>1.5569647021991638E-5</v>
      </c>
      <c r="H276" s="9">
        <f t="shared" ca="1" si="66"/>
        <v>2.500303256486498E-4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67">POWER(SQRT(D168)/D114,2)</f>
        <v>1.126840991579981E-5</v>
      </c>
      <c r="E277" s="9" t="e">
        <f t="shared" ca="1" si="67"/>
        <v>#DIV/0!</v>
      </c>
      <c r="F277" s="9" t="e">
        <f t="shared" ca="1" si="67"/>
        <v>#DIV/0!</v>
      </c>
      <c r="G277" s="9" t="e">
        <f t="shared" ca="1" si="67"/>
        <v>#DIV/0!</v>
      </c>
      <c r="H277" s="9" t="e">
        <f t="shared" ca="1" si="67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68">POWER(SQRT(D169)/D115,2)</f>
        <v>8.7522998912290781E-6</v>
      </c>
      <c r="E278" s="9">
        <f t="shared" ca="1" si="68"/>
        <v>8.7463809982247269E-6</v>
      </c>
      <c r="F278" s="9">
        <f t="shared" ca="1" si="68"/>
        <v>8.7431016619236075E-6</v>
      </c>
      <c r="G278" s="9">
        <f t="shared" ca="1" si="68"/>
        <v>8.7306284703659208E-6</v>
      </c>
      <c r="H278" s="9">
        <f t="shared" ca="1" si="68"/>
        <v>8.3607754306288954E-5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69">POWER(SQRT(D170)/D116,2)</f>
        <v>8.1748633188828756E-6</v>
      </c>
      <c r="E279" s="9">
        <f t="shared" ca="1" si="69"/>
        <v>7.85821381195563E-6</v>
      </c>
      <c r="F279" s="9">
        <f t="shared" ca="1" si="69"/>
        <v>7.731933913403386E-6</v>
      </c>
      <c r="G279" s="9">
        <f t="shared" ca="1" si="69"/>
        <v>8.2217613946861417E-6</v>
      </c>
      <c r="H279" s="9">
        <f t="shared" ca="1" si="69"/>
        <v>3.6346848368632633E-4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0">POWER(SQRT(D171)/D117,2)</f>
        <v>7.0154422453413895E-6</v>
      </c>
      <c r="E280" s="9" t="e">
        <f t="shared" ca="1" si="70"/>
        <v>#DIV/0!</v>
      </c>
      <c r="F280" s="9" t="e">
        <f t="shared" ca="1" si="70"/>
        <v>#DIV/0!</v>
      </c>
      <c r="G280" s="9" t="e">
        <f t="shared" ca="1" si="70"/>
        <v>#DIV/0!</v>
      </c>
      <c r="H280" s="9" t="e">
        <f t="shared" ca="1" si="70"/>
        <v>#DIV/0!</v>
      </c>
    </row>
    <row r="281" spans="1:8" x14ac:dyDescent="0.25">
      <c r="A281">
        <v>35</v>
      </c>
      <c r="C281" t="str">
        <f ca="1">OFFSET('84p stat'!$A$1,A281*20,0)</f>
        <v>CUDA opt_one_GPU</v>
      </c>
      <c r="D281" s="9">
        <f t="shared" ref="D281:H281" ca="1" si="71">POWER(SQRT(D172)/D118,2)</f>
        <v>9.6486812088089535E-5</v>
      </c>
      <c r="E281" s="9">
        <f t="shared" ca="1" si="71"/>
        <v>9.642804270835544E-5</v>
      </c>
      <c r="F281" s="9" t="e">
        <f t="shared" ca="1" si="71"/>
        <v>#DIV/0!</v>
      </c>
      <c r="G281" s="9" t="e">
        <f t="shared" ca="1" si="71"/>
        <v>#DIV/0!</v>
      </c>
      <c r="H281" s="9" t="e">
        <f t="shared" ca="1" si="71"/>
        <v>#DIV/0!</v>
      </c>
    </row>
    <row r="282" spans="1:8" x14ac:dyDescent="0.25">
      <c r="A282">
        <v>36</v>
      </c>
      <c r="C282" t="str">
        <f ca="1">OFFSET('84p stat'!$A$1,A282*20,0)</f>
        <v>CUDA opt_one_GPU ant</v>
      </c>
      <c r="D282" s="9">
        <f t="shared" ref="D282:H282" ca="1" si="72">POWER(SQRT(D173)/D119,2)</f>
        <v>1.6080878765544705E-4</v>
      </c>
      <c r="E282" s="9">
        <f t="shared" ca="1" si="72"/>
        <v>1.6086169928545348E-4</v>
      </c>
      <c r="F282" s="9" t="e">
        <f t="shared" ca="1" si="72"/>
        <v>#DIV/0!</v>
      </c>
      <c r="G282" s="9" t="e">
        <f t="shared" ca="1" si="72"/>
        <v>#DIV/0!</v>
      </c>
      <c r="H282" s="9" t="e">
        <f t="shared" ca="1" si="72"/>
        <v>#DIV/0!</v>
      </c>
    </row>
    <row r="283" spans="1:8" x14ac:dyDescent="0.25">
      <c r="A283">
        <v>37</v>
      </c>
      <c r="C283" t="str">
        <f ca="1">OFFSET('84p stat'!$A$1,A283*20,0)</f>
        <v>CUDA opt_one_GPU ant local</v>
      </c>
      <c r="D283" s="9">
        <f t="shared" ref="D283:H283" ca="1" si="73">POWER(SQRT(D174)/D120,2)</f>
        <v>1.5828804677223761E-4</v>
      </c>
      <c r="E283" s="9">
        <f t="shared" ca="1" si="73"/>
        <v>1.5938100602388885E-4</v>
      </c>
      <c r="F283" s="9" t="e">
        <f t="shared" ca="1" si="73"/>
        <v>#DIV/0!</v>
      </c>
      <c r="G283" s="9" t="e">
        <f t="shared" ca="1" si="73"/>
        <v>#DIV/0!</v>
      </c>
      <c r="H283" s="9" t="e">
        <f t="shared" ca="1" si="73"/>
        <v>#DIV/0!</v>
      </c>
    </row>
    <row r="284" spans="1:8" x14ac:dyDescent="0.25">
      <c r="A284">
        <v>38</v>
      </c>
      <c r="C284" t="str">
        <f ca="1">OFFSET('84p stat'!$A$1,A284*20,0)</f>
        <v>CUDA Const</v>
      </c>
      <c r="D284" s="9">
        <f t="shared" ref="D284:H284" ca="1" si="74">POWER(SQRT(D175)/D121,2)</f>
        <v>8.4797746344896343E-4</v>
      </c>
      <c r="E284" s="9">
        <f t="shared" ca="1" si="74"/>
        <v>8.5130887220837882E-4</v>
      </c>
      <c r="F284" s="9">
        <f t="shared" ca="1" si="74"/>
        <v>8.1160080626527166E-4</v>
      </c>
      <c r="G284" s="9">
        <f t="shared" ca="1" si="74"/>
        <v>8.4714443687169733E-4</v>
      </c>
      <c r="H284" s="9">
        <f t="shared" ca="1" si="74"/>
        <v>6.7449425750061717E-4</v>
      </c>
    </row>
    <row r="285" spans="1:8" x14ac:dyDescent="0.25">
      <c r="A285">
        <v>39</v>
      </c>
      <c r="C285" t="str">
        <f ca="1">OFFSET('84p stat'!$A$1,A285*20,0)</f>
        <v>CUDA ant Const</v>
      </c>
      <c r="D285" s="9">
        <f t="shared" ref="D285:H285" ca="1" si="75">POWER(SQRT(D176)/D122,2)</f>
        <v>7.2537065436588952E-4</v>
      </c>
      <c r="E285" s="9">
        <f t="shared" ca="1" si="75"/>
        <v>7.3425639635184314E-4</v>
      </c>
      <c r="F285" s="9">
        <f t="shared" ca="1" si="75"/>
        <v>6.4773177256352652E-4</v>
      </c>
      <c r="G285" s="9">
        <f t="shared" ca="1" si="75"/>
        <v>6.7486897749979358E-4</v>
      </c>
      <c r="H285" s="9">
        <f t="shared" ca="1" si="75"/>
        <v>7.0745732863668513E-4</v>
      </c>
    </row>
    <row r="286" spans="1:8" x14ac:dyDescent="0.25">
      <c r="A286">
        <v>40</v>
      </c>
      <c r="C286" t="str">
        <f ca="1">OFFSET('84p stat'!$A$1,A286*20,0)</f>
        <v>CUDA ant par Const</v>
      </c>
      <c r="D286" s="9">
        <f t="shared" ref="D286:H286" ca="1" si="76">POWER(SQRT(D177)/D123,2)</f>
        <v>6.2966254387480881E-4</v>
      </c>
      <c r="E286" s="9">
        <f t="shared" ca="1" si="76"/>
        <v>6.317657189306334E-4</v>
      </c>
      <c r="F286" s="9">
        <f t="shared" ca="1" si="76"/>
        <v>4.4700760764526437E-4</v>
      </c>
      <c r="G286" s="9">
        <f t="shared" ca="1" si="76"/>
        <v>4.6664628149462647E-4</v>
      </c>
      <c r="H286" s="9">
        <f t="shared" ca="1" si="76"/>
        <v>4.8714956043149893E-4</v>
      </c>
    </row>
    <row r="287" spans="1:8" x14ac:dyDescent="0.25">
      <c r="A287">
        <v>41</v>
      </c>
      <c r="C287" t="str">
        <f ca="1">OFFSET('84p stat'!$A$1,A287*20,0)</f>
        <v>CUDA ant add CPU Const</v>
      </c>
      <c r="D287" s="9">
        <f t="shared" ref="D287:H287" ca="1" si="77">POWER(SQRT(D178)/D124,2)</f>
        <v>1.8395528133609052E-2</v>
      </c>
      <c r="E287" s="9">
        <f t="shared" ca="1" si="77"/>
        <v>1.8401018694893495E-2</v>
      </c>
      <c r="F287" s="9">
        <f t="shared" ca="1" si="77"/>
        <v>2.0917862202146212E-2</v>
      </c>
      <c r="G287" s="9">
        <f t="shared" ca="1" si="77"/>
        <v>2.1235706145673581E-2</v>
      </c>
      <c r="H287" s="9">
        <f t="shared" ca="1" si="77"/>
        <v>5.8314141213560591E-5</v>
      </c>
    </row>
    <row r="288" spans="1:8" x14ac:dyDescent="0.25">
      <c r="A288">
        <v>42</v>
      </c>
      <c r="C288" t="str">
        <f ca="1">OFFSET('84p stat'!$A$1,A288*20,0)</f>
        <v>CUDA opt Const</v>
      </c>
      <c r="D288" s="9">
        <f t="shared" ref="D288:H288" ca="1" si="78">POWER(SQRT(D179)/D125,2)</f>
        <v>6.8462981825830418E-4</v>
      </c>
      <c r="E288" s="9">
        <f t="shared" ca="1" si="78"/>
        <v>6.8970887804306765E-4</v>
      </c>
      <c r="F288" s="9">
        <f t="shared" ca="1" si="78"/>
        <v>5.5241678848924657E-4</v>
      </c>
      <c r="G288" s="9">
        <f t="shared" ca="1" si="78"/>
        <v>8.2423215501272677E-4</v>
      </c>
      <c r="H288" s="9" t="e">
        <f t="shared" ca="1" si="78"/>
        <v>#DIV/0!</v>
      </c>
    </row>
    <row r="289" spans="1:8" x14ac:dyDescent="0.25">
      <c r="A289">
        <v>43</v>
      </c>
      <c r="C289" t="str">
        <f ca="1">OFFSET('84p stat'!$A$1,A289*20,0)</f>
        <v>CUDA opt ant Const</v>
      </c>
      <c r="D289" s="9">
        <f t="shared" ref="D289:H289" ca="1" si="79">POWER(SQRT(D180)/D126,2)</f>
        <v>1.2774884577881167E-3</v>
      </c>
      <c r="E289" s="9">
        <f t="shared" ca="1" si="79"/>
        <v>1.2838365065540713E-3</v>
      </c>
      <c r="F289" s="9">
        <f t="shared" ca="1" si="79"/>
        <v>1.2087392811348625E-3</v>
      </c>
      <c r="G289" s="9">
        <f t="shared" ca="1" si="79"/>
        <v>1.5526352287374807E-3</v>
      </c>
      <c r="H289" s="9" t="e">
        <f t="shared" ca="1" si="79"/>
        <v>#DIV/0!</v>
      </c>
    </row>
    <row r="290" spans="1:8" x14ac:dyDescent="0.25">
      <c r="A290">
        <v>44</v>
      </c>
      <c r="C290" t="str">
        <f ca="1">OFFSET('84p stat'!$A$1,A290*20,0)</f>
        <v>CUDA opt ant par Const</v>
      </c>
      <c r="D290" s="9">
        <f t="shared" ref="D290:H290" ca="1" si="80">POWER(SQRT(D181)/D127,2)</f>
        <v>4.0730765710890433E-4</v>
      </c>
      <c r="E290" s="9">
        <f t="shared" ca="1" si="80"/>
        <v>4.0929533062724699E-4</v>
      </c>
      <c r="F290" s="9">
        <f t="shared" ca="1" si="80"/>
        <v>2.9152171516968713E-4</v>
      </c>
      <c r="G290" s="9">
        <f t="shared" ca="1" si="80"/>
        <v>3.8714665545602197E-4</v>
      </c>
      <c r="H290" s="9" t="e">
        <f t="shared" ca="1" si="80"/>
        <v>#DIV/0!</v>
      </c>
    </row>
    <row r="291" spans="1:8" x14ac:dyDescent="0.25">
      <c r="A291">
        <v>45</v>
      </c>
      <c r="C291" t="str">
        <f ca="1">OFFSET('84p stat'!$A$1,A291*20,0)</f>
        <v>Time non CUDA AVX time 4</v>
      </c>
      <c r="D291" s="9">
        <f t="shared" ref="D291:H291" ca="1" si="81">POWER(SQRT(D182)/D128,2)</f>
        <v>2.7342962160564719E-5</v>
      </c>
      <c r="E291" s="9">
        <f t="shared" ca="1" si="81"/>
        <v>3.0412375815136887E-5</v>
      </c>
      <c r="F291" s="9">
        <f t="shared" ca="1" si="81"/>
        <v>3.0379167991053317E-5</v>
      </c>
      <c r="G291" s="9">
        <f t="shared" ca="1" si="81"/>
        <v>3.1260004385943407E-5</v>
      </c>
      <c r="H291" s="9">
        <f t="shared" ca="1" si="81"/>
        <v>4.6282135346538625E-5</v>
      </c>
    </row>
    <row r="292" spans="1:8" x14ac:dyDescent="0.25">
      <c r="A292">
        <v>46</v>
      </c>
      <c r="C292" t="str">
        <f ca="1">OFFSET('84p stat'!$A$1,A292*20,0)</f>
        <v>Time non CUDA AVX add CPU time 4</v>
      </c>
      <c r="D292" s="9">
        <f t="shared" ref="D292:H292" ca="1" si="82">POWER(SQRT(D183)/D129,2)</f>
        <v>1.2002502425107553E-5</v>
      </c>
      <c r="E292" s="9">
        <f t="shared" ca="1" si="82"/>
        <v>1.2254554417307309E-5</v>
      </c>
      <c r="F292" s="9">
        <f t="shared" ca="1" si="82"/>
        <v>1.1920894102605334E-5</v>
      </c>
      <c r="G292" s="9">
        <f t="shared" ca="1" si="82"/>
        <v>1.2605555446154597E-5</v>
      </c>
      <c r="H292" s="9">
        <f t="shared" ca="1" si="82"/>
        <v>2.0466915336362252E-5</v>
      </c>
    </row>
    <row r="293" spans="1:8" x14ac:dyDescent="0.25">
      <c r="A293">
        <v>47</v>
      </c>
      <c r="C293" t="str">
        <f ca="1">OFFSET('84p stat'!$A$1,A293*20,0)</f>
        <v>Time non CUDA AVX time 4</v>
      </c>
      <c r="D293" s="9">
        <f t="shared" ref="D293:H293" ca="1" si="83">POWER(SQRT(D184)/D130,2)</f>
        <v>8.2286722833118981E-5</v>
      </c>
      <c r="E293" s="9">
        <f t="shared" ca="1" si="83"/>
        <v>9.9058452542456388E-5</v>
      </c>
      <c r="F293" s="9">
        <f t="shared" ca="1" si="83"/>
        <v>9.8978101633239761E-5</v>
      </c>
      <c r="G293" s="9">
        <f t="shared" ca="1" si="83"/>
        <v>1.0112499944316702E-4</v>
      </c>
      <c r="H293" s="9">
        <f t="shared" ca="1" si="83"/>
        <v>1.5294132892434547E-4</v>
      </c>
    </row>
    <row r="294" spans="1:8" x14ac:dyDescent="0.25">
      <c r="A294">
        <v>48</v>
      </c>
      <c r="C294" t="str">
        <f ca="1">OFFSET('84p stat'!$A$1,A294*20,0)</f>
        <v>Time non CUDA AVX add CPU time 4</v>
      </c>
      <c r="D294" s="9">
        <f t="shared" ref="D294:H294" ca="1" si="84">POWER(SQRT(D185)/D131,2)</f>
        <v>1.2499562457883625E-5</v>
      </c>
      <c r="E294" s="9">
        <f t="shared" ca="1" si="84"/>
        <v>1.2497831923094233E-5</v>
      </c>
      <c r="F294" s="9">
        <f t="shared" ca="1" si="84"/>
        <v>1.0371636814131146E-5</v>
      </c>
      <c r="G294" s="9">
        <f t="shared" ca="1" si="84"/>
        <v>1.1078108631965824E-5</v>
      </c>
      <c r="H294" s="9">
        <f t="shared" ca="1" si="84"/>
        <v>1.3247867014251844E-4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85">POWER(SQRT(D186)/D132,2)</f>
        <v>#DIV/0!</v>
      </c>
      <c r="E295" s="9" t="e">
        <f t="shared" ca="1" si="85"/>
        <v>#DIV/0!</v>
      </c>
      <c r="F295" s="9" t="e">
        <f t="shared" ca="1" si="85"/>
        <v>#DIV/0!</v>
      </c>
      <c r="G295" s="9" t="e">
        <f t="shared" ca="1" si="85"/>
        <v>#DIV/0!</v>
      </c>
      <c r="H295" s="9" t="e">
        <f t="shared" ca="1" si="85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86">POWER(SQRT(D187)/D133,2)</f>
        <v>#DIV/0!</v>
      </c>
      <c r="E296" s="9" t="e">
        <f t="shared" ca="1" si="86"/>
        <v>#DIV/0!</v>
      </c>
      <c r="F296" s="9" t="e">
        <f t="shared" ca="1" si="86"/>
        <v>#DIV/0!</v>
      </c>
      <c r="G296" s="9" t="e">
        <f t="shared" ca="1" si="86"/>
        <v>#DIV/0!</v>
      </c>
      <c r="H296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{63CC6BF7-427F-40CB-B624-5B58543D6874}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CC6BF7-427F-40CB-B624-5B58543D68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906" workbookViewId="0">
      <selection activeCell="A922" sqref="A922:AN96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127.855655</v>
      </c>
      <c r="I2">
        <v>2.4344540000000001</v>
      </c>
      <c r="J2" t="s">
        <v>3</v>
      </c>
      <c r="K2">
        <v>126.775819</v>
      </c>
      <c r="L2">
        <v>2.4238559999999998</v>
      </c>
      <c r="M2" t="s">
        <v>4</v>
      </c>
      <c r="N2">
        <v>18.395921999999999</v>
      </c>
      <c r="O2">
        <v>0.10619199999999999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254.189787</v>
      </c>
      <c r="I3">
        <v>3.3814820000000001</v>
      </c>
      <c r="J3" t="s">
        <v>3</v>
      </c>
      <c r="K3">
        <v>252.03482500000001</v>
      </c>
      <c r="L3">
        <v>3.3611740000000001</v>
      </c>
      <c r="M3" t="s">
        <v>4</v>
      </c>
      <c r="N3">
        <v>36.610844999999998</v>
      </c>
      <c r="O3">
        <v>0.15762100000000001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380.59974699999998</v>
      </c>
      <c r="I4">
        <v>4.8967470000000004</v>
      </c>
      <c r="J4" t="s">
        <v>3</v>
      </c>
      <c r="K4">
        <v>377.36961500000001</v>
      </c>
      <c r="L4">
        <v>4.8703599999999998</v>
      </c>
      <c r="M4" t="s">
        <v>4</v>
      </c>
      <c r="N4">
        <v>54.792282999999998</v>
      </c>
      <c r="O4">
        <v>0.223747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506.94831799999997</v>
      </c>
      <c r="I5">
        <v>8.4751460000000005</v>
      </c>
      <c r="J5" t="s">
        <v>3</v>
      </c>
      <c r="K5">
        <v>502.64169700000002</v>
      </c>
      <c r="L5">
        <v>8.4184979999999996</v>
      </c>
      <c r="M5" t="s">
        <v>4</v>
      </c>
      <c r="N5">
        <v>73.003522000000004</v>
      </c>
      <c r="O5">
        <v>0.27957799999999999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633.52704500000004</v>
      </c>
      <c r="I6">
        <v>10.217262</v>
      </c>
      <c r="J6" t="s">
        <v>3</v>
      </c>
      <c r="K6">
        <v>628.14418499999999</v>
      </c>
      <c r="L6">
        <v>10.150588000000001</v>
      </c>
      <c r="M6" t="s">
        <v>4</v>
      </c>
      <c r="N6">
        <v>91.256707000000006</v>
      </c>
      <c r="O6">
        <v>0.37883600000000001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759.88125700000001</v>
      </c>
      <c r="I7">
        <v>12.371366999999999</v>
      </c>
      <c r="J7" t="s">
        <v>3</v>
      </c>
      <c r="K7">
        <v>753.42224999999996</v>
      </c>
      <c r="L7">
        <v>12.254595999999999</v>
      </c>
      <c r="M7" t="s">
        <v>4</v>
      </c>
      <c r="N7">
        <v>109.51219399999999</v>
      </c>
      <c r="O7">
        <v>0.491483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886.48945700000002</v>
      </c>
      <c r="I8">
        <v>15.450621</v>
      </c>
      <c r="J8" t="s">
        <v>3</v>
      </c>
      <c r="K8">
        <v>878.954296</v>
      </c>
      <c r="L8">
        <v>15.310634</v>
      </c>
      <c r="M8" t="s">
        <v>4</v>
      </c>
      <c r="N8">
        <v>127.78651499999999</v>
      </c>
      <c r="O8">
        <v>0.61651999999999996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1013.08642</v>
      </c>
      <c r="I9">
        <v>19.947037000000002</v>
      </c>
      <c r="J9" t="s">
        <v>3</v>
      </c>
      <c r="K9">
        <v>1004.474747</v>
      </c>
      <c r="L9">
        <v>19.789474999999999</v>
      </c>
      <c r="M9" t="s">
        <v>4</v>
      </c>
      <c r="N9">
        <v>146.052438</v>
      </c>
      <c r="O9">
        <v>0.77688999999999997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1139.2219729999999</v>
      </c>
      <c r="I10">
        <v>23.024446999999999</v>
      </c>
      <c r="J10" t="s">
        <v>3</v>
      </c>
      <c r="K10">
        <v>1129.5341330000001</v>
      </c>
      <c r="L10">
        <v>22.788647999999998</v>
      </c>
      <c r="M10" t="s">
        <v>4</v>
      </c>
      <c r="N10">
        <v>164.23259300000001</v>
      </c>
      <c r="O10">
        <v>0.84673399999999999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1265.5183810000001</v>
      </c>
      <c r="I11">
        <v>27.144556000000001</v>
      </c>
      <c r="J11" t="s">
        <v>3</v>
      </c>
      <c r="K11">
        <v>1254.7540409999999</v>
      </c>
      <c r="L11">
        <v>26.913425</v>
      </c>
      <c r="M11" t="s">
        <v>4</v>
      </c>
      <c r="N11">
        <v>182.42523800000001</v>
      </c>
      <c r="O11">
        <v>0.91313599999999995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1391.808904</v>
      </c>
      <c r="I12">
        <v>35.503874000000003</v>
      </c>
      <c r="J12" t="s">
        <v>3</v>
      </c>
      <c r="K12">
        <v>1379.9688940000001</v>
      </c>
      <c r="L12">
        <v>35.189830999999998</v>
      </c>
      <c r="M12" t="s">
        <v>4</v>
      </c>
      <c r="N12">
        <v>200.65845899999999</v>
      </c>
      <c r="O12">
        <v>1.0561259999999999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1518.3973140000001</v>
      </c>
      <c r="I13">
        <v>39.056497</v>
      </c>
      <c r="J13" t="s">
        <v>3</v>
      </c>
      <c r="K13">
        <v>1505.4819749999999</v>
      </c>
      <c r="L13">
        <v>38.663941000000001</v>
      </c>
      <c r="M13" t="s">
        <v>4</v>
      </c>
      <c r="N13">
        <v>218.84520900000001</v>
      </c>
      <c r="O13">
        <v>1.145983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1644.8895480000001</v>
      </c>
      <c r="I14">
        <v>42.830865000000003</v>
      </c>
      <c r="J14" t="s">
        <v>3</v>
      </c>
      <c r="K14">
        <v>1630.8983330000001</v>
      </c>
      <c r="L14">
        <v>42.378639</v>
      </c>
      <c r="M14" t="s">
        <v>4</v>
      </c>
      <c r="N14">
        <v>237.034255</v>
      </c>
      <c r="O14">
        <v>1.2472540000000001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1771.3791140000001</v>
      </c>
      <c r="I15">
        <v>47.536816999999999</v>
      </c>
      <c r="J15" t="s">
        <v>3</v>
      </c>
      <c r="K15">
        <v>1756.3107500000001</v>
      </c>
      <c r="L15">
        <v>47.014332000000003</v>
      </c>
      <c r="M15" t="s">
        <v>4</v>
      </c>
      <c r="N15">
        <v>255.27255700000001</v>
      </c>
      <c r="O15">
        <v>1.310605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1897.5997</v>
      </c>
      <c r="I16">
        <v>54.611407999999997</v>
      </c>
      <c r="J16" t="s">
        <v>3</v>
      </c>
      <c r="K16">
        <v>1881.455271</v>
      </c>
      <c r="L16">
        <v>54.111381000000002</v>
      </c>
      <c r="M16" t="s">
        <v>4</v>
      </c>
      <c r="N16">
        <v>273.53000100000003</v>
      </c>
      <c r="O16">
        <v>1.404498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2023.927263</v>
      </c>
      <c r="I17">
        <v>62.348515999999996</v>
      </c>
      <c r="J17" t="s">
        <v>3</v>
      </c>
      <c r="K17">
        <v>2006.7069039999999</v>
      </c>
      <c r="L17">
        <v>61.790895999999996</v>
      </c>
      <c r="M17" t="s">
        <v>4</v>
      </c>
      <c r="N17">
        <v>291.75295599999998</v>
      </c>
      <c r="O17">
        <v>1.406285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2150.1413619999998</v>
      </c>
      <c r="I18">
        <v>66.492952000000002</v>
      </c>
      <c r="J18" t="s">
        <v>3</v>
      </c>
      <c r="K18">
        <v>2131.8458639999999</v>
      </c>
      <c r="L18">
        <v>65.853283000000005</v>
      </c>
      <c r="M18" t="s">
        <v>4</v>
      </c>
      <c r="N18">
        <v>309.966497</v>
      </c>
      <c r="O18">
        <v>1.509522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2276.5276119999999</v>
      </c>
      <c r="I19">
        <v>73.308631000000005</v>
      </c>
      <c r="J19" t="s">
        <v>3</v>
      </c>
      <c r="K19">
        <v>2257.1562600000002</v>
      </c>
      <c r="L19">
        <v>72.679119</v>
      </c>
      <c r="M19" t="s">
        <v>4</v>
      </c>
      <c r="N19">
        <v>328.19707</v>
      </c>
      <c r="O19">
        <v>1.667195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2402.7289209999999</v>
      </c>
      <c r="I20">
        <v>81.206072000000006</v>
      </c>
      <c r="J20" t="s">
        <v>3</v>
      </c>
      <c r="K20">
        <v>2382.2822310000001</v>
      </c>
      <c r="L20">
        <v>80.478746999999998</v>
      </c>
      <c r="M20" t="s">
        <v>4</v>
      </c>
      <c r="N20">
        <v>346.39760999999999</v>
      </c>
      <c r="O20">
        <v>1.804635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2529.2680319999999</v>
      </c>
      <c r="I21">
        <v>87.124173999999996</v>
      </c>
      <c r="J21" t="s">
        <v>3</v>
      </c>
      <c r="K21">
        <v>2507.7462110000001</v>
      </c>
      <c r="L21">
        <v>86.473766999999995</v>
      </c>
      <c r="M21" t="s">
        <v>4</v>
      </c>
      <c r="N21">
        <v>364.63486399999999</v>
      </c>
      <c r="O21">
        <v>1.868447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45.016514000000001</v>
      </c>
      <c r="I42">
        <v>0.522841</v>
      </c>
      <c r="J42" t="s">
        <v>3</v>
      </c>
      <c r="K42">
        <v>43.943551999999997</v>
      </c>
      <c r="L42">
        <v>0.520459</v>
      </c>
      <c r="M42" t="s">
        <v>4</v>
      </c>
      <c r="N42">
        <v>18.529378000000001</v>
      </c>
      <c r="O42">
        <v>0.15020900000000001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89.441220000000001</v>
      </c>
      <c r="I43">
        <v>0.85358000000000001</v>
      </c>
      <c r="J43" t="s">
        <v>3</v>
      </c>
      <c r="K43">
        <v>87.301653000000002</v>
      </c>
      <c r="L43">
        <v>0.84387599999999996</v>
      </c>
      <c r="M43" t="s">
        <v>4</v>
      </c>
      <c r="N43">
        <v>36.79139</v>
      </c>
      <c r="O43">
        <v>0.19725400000000001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133.95490799999999</v>
      </c>
      <c r="I44">
        <v>0.982074</v>
      </c>
      <c r="J44" t="s">
        <v>3</v>
      </c>
      <c r="K44">
        <v>130.74799400000001</v>
      </c>
      <c r="L44">
        <v>0.970943</v>
      </c>
      <c r="M44" t="s">
        <v>4</v>
      </c>
      <c r="N44">
        <v>55.033881999999998</v>
      </c>
      <c r="O44">
        <v>0.24970300000000001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178.35928000000001</v>
      </c>
      <c r="I45">
        <v>1.3304499999999999</v>
      </c>
      <c r="J45" t="s">
        <v>3</v>
      </c>
      <c r="K45">
        <v>174.08500100000001</v>
      </c>
      <c r="L45">
        <v>1.309264</v>
      </c>
      <c r="M45" t="s">
        <v>4</v>
      </c>
      <c r="N45">
        <v>73.286799000000002</v>
      </c>
      <c r="O45">
        <v>0.27954800000000002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222.837343</v>
      </c>
      <c r="I46">
        <v>1.2495419999999999</v>
      </c>
      <c r="J46" t="s">
        <v>3</v>
      </c>
      <c r="K46">
        <v>217.496736</v>
      </c>
      <c r="L46">
        <v>1.227711</v>
      </c>
      <c r="M46" t="s">
        <v>4</v>
      </c>
      <c r="N46">
        <v>91.558848999999995</v>
      </c>
      <c r="O46">
        <v>0.27272600000000002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267.37047699999999</v>
      </c>
      <c r="I47">
        <v>1.8503270000000001</v>
      </c>
      <c r="J47" t="s">
        <v>3</v>
      </c>
      <c r="K47">
        <v>260.96275800000001</v>
      </c>
      <c r="L47">
        <v>1.818432</v>
      </c>
      <c r="M47" t="s">
        <v>4</v>
      </c>
      <c r="N47">
        <v>109.876707</v>
      </c>
      <c r="O47">
        <v>0.39905299999999999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311.87574799999999</v>
      </c>
      <c r="I48">
        <v>2.4598279999999999</v>
      </c>
      <c r="J48" t="s">
        <v>3</v>
      </c>
      <c r="K48">
        <v>304.40178800000001</v>
      </c>
      <c r="L48">
        <v>2.4015930000000001</v>
      </c>
      <c r="M48" t="s">
        <v>4</v>
      </c>
      <c r="N48">
        <v>128.10121599999999</v>
      </c>
      <c r="O48">
        <v>0.51761100000000004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356.40063199999997</v>
      </c>
      <c r="I49">
        <v>2.7473700000000001</v>
      </c>
      <c r="J49" t="s">
        <v>3</v>
      </c>
      <c r="K49">
        <v>347.85965700000003</v>
      </c>
      <c r="L49">
        <v>2.6801840000000001</v>
      </c>
      <c r="M49" t="s">
        <v>4</v>
      </c>
      <c r="N49">
        <v>146.37990099999999</v>
      </c>
      <c r="O49">
        <v>0.58071499999999998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400.79174499999999</v>
      </c>
      <c r="I50">
        <v>3.3249979999999999</v>
      </c>
      <c r="J50" t="s">
        <v>3</v>
      </c>
      <c r="K50">
        <v>391.18367699999999</v>
      </c>
      <c r="L50">
        <v>3.2368489999999999</v>
      </c>
      <c r="M50" t="s">
        <v>4</v>
      </c>
      <c r="N50">
        <v>164.63785300000001</v>
      </c>
      <c r="O50">
        <v>0.70652700000000002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445.16594800000001</v>
      </c>
      <c r="I51">
        <v>3.6809560000000001</v>
      </c>
      <c r="J51" t="s">
        <v>3</v>
      </c>
      <c r="K51">
        <v>434.49110999999999</v>
      </c>
      <c r="L51">
        <v>3.5779030000000001</v>
      </c>
      <c r="M51" t="s">
        <v>4</v>
      </c>
      <c r="N51">
        <v>182.82591500000001</v>
      </c>
      <c r="O51">
        <v>0.765266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489.62607300000002</v>
      </c>
      <c r="I52">
        <v>4.2435210000000003</v>
      </c>
      <c r="J52" t="s">
        <v>3</v>
      </c>
      <c r="K52">
        <v>477.88435700000002</v>
      </c>
      <c r="L52">
        <v>4.117534</v>
      </c>
      <c r="M52" t="s">
        <v>4</v>
      </c>
      <c r="N52">
        <v>201.08349699999999</v>
      </c>
      <c r="O52">
        <v>0.88613299999999995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534.14417700000001</v>
      </c>
      <c r="I53">
        <v>4.7263210000000004</v>
      </c>
      <c r="J53" t="s">
        <v>3</v>
      </c>
      <c r="K53">
        <v>521.33574499999997</v>
      </c>
      <c r="L53">
        <v>4.57193</v>
      </c>
      <c r="M53" t="s">
        <v>4</v>
      </c>
      <c r="N53">
        <v>219.38350500000001</v>
      </c>
      <c r="O53">
        <v>0.94413599999999998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578.68709000000001</v>
      </c>
      <c r="I54">
        <v>4.5745069999999997</v>
      </c>
      <c r="J54" t="s">
        <v>3</v>
      </c>
      <c r="K54">
        <v>564.81204600000001</v>
      </c>
      <c r="L54">
        <v>4.4265369999999997</v>
      </c>
      <c r="M54" t="s">
        <v>4</v>
      </c>
      <c r="N54">
        <v>237.63715099999999</v>
      </c>
      <c r="O54">
        <v>0.98261299999999996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623.15296000000001</v>
      </c>
      <c r="I55">
        <v>5.8861119999999998</v>
      </c>
      <c r="J55" t="s">
        <v>3</v>
      </c>
      <c r="K55">
        <v>608.21084099999996</v>
      </c>
      <c r="L55">
        <v>5.6860460000000002</v>
      </c>
      <c r="M55" t="s">
        <v>4</v>
      </c>
      <c r="N55">
        <v>255.91234700000001</v>
      </c>
      <c r="O55">
        <v>1.2835829999999999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667.66465300000004</v>
      </c>
      <c r="I56">
        <v>6.1733539999999998</v>
      </c>
      <c r="J56" t="s">
        <v>3</v>
      </c>
      <c r="K56">
        <v>651.65541599999995</v>
      </c>
      <c r="L56">
        <v>5.9636779999999998</v>
      </c>
      <c r="M56" t="s">
        <v>4</v>
      </c>
      <c r="N56">
        <v>274.18223399999999</v>
      </c>
      <c r="O56">
        <v>1.3997649999999999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712.13576499999999</v>
      </c>
      <c r="I57">
        <v>7.0265230000000001</v>
      </c>
      <c r="J57" t="s">
        <v>3</v>
      </c>
      <c r="K57">
        <v>695.05941199999995</v>
      </c>
      <c r="L57">
        <v>6.7851480000000004</v>
      </c>
      <c r="M57" t="s">
        <v>4</v>
      </c>
      <c r="N57">
        <v>292.45284700000002</v>
      </c>
      <c r="O57">
        <v>1.517274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756.66994599999998</v>
      </c>
      <c r="I58">
        <v>8.0347469999999994</v>
      </c>
      <c r="J58" t="s">
        <v>3</v>
      </c>
      <c r="K58">
        <v>738.52681199999995</v>
      </c>
      <c r="L58">
        <v>7.7309239999999999</v>
      </c>
      <c r="M58" t="s">
        <v>4</v>
      </c>
      <c r="N58">
        <v>310.78948800000001</v>
      </c>
      <c r="O58">
        <v>1.915781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801.21061399999996</v>
      </c>
      <c r="I59">
        <v>8.0659690000000008</v>
      </c>
      <c r="J59" t="s">
        <v>3</v>
      </c>
      <c r="K59">
        <v>782.00044600000001</v>
      </c>
      <c r="L59">
        <v>7.7648970000000004</v>
      </c>
      <c r="M59" t="s">
        <v>4</v>
      </c>
      <c r="N59">
        <v>329.07651199999998</v>
      </c>
      <c r="O59">
        <v>1.9910209999999999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845.60699599999998</v>
      </c>
      <c r="I60">
        <v>9.6741139999999994</v>
      </c>
      <c r="J60" t="s">
        <v>3</v>
      </c>
      <c r="K60">
        <v>825.33103800000004</v>
      </c>
      <c r="L60">
        <v>9.300967</v>
      </c>
      <c r="M60" t="s">
        <v>4</v>
      </c>
      <c r="N60">
        <v>347.28817700000002</v>
      </c>
      <c r="O60">
        <v>2.3453840000000001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890.07112700000005</v>
      </c>
      <c r="I61">
        <v>11.01951</v>
      </c>
      <c r="J61" t="s">
        <v>3</v>
      </c>
      <c r="K61">
        <v>868.72900800000002</v>
      </c>
      <c r="L61">
        <v>10.598186</v>
      </c>
      <c r="M61" t="s">
        <v>4</v>
      </c>
      <c r="N61">
        <v>365.54535199999998</v>
      </c>
      <c r="O61">
        <v>2.5254660000000002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65.389741999999998</v>
      </c>
      <c r="I62">
        <v>0.96583399999999997</v>
      </c>
      <c r="J62" t="s">
        <v>3</v>
      </c>
      <c r="K62">
        <v>64.371509000000003</v>
      </c>
      <c r="L62">
        <v>0.95592100000000002</v>
      </c>
      <c r="M62" t="s">
        <v>4</v>
      </c>
      <c r="N62">
        <v>23.156323</v>
      </c>
      <c r="O62">
        <v>0.37080999999999997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129.60674599999999</v>
      </c>
      <c r="I63">
        <v>2.0361530000000001</v>
      </c>
      <c r="J63" t="s">
        <v>3</v>
      </c>
      <c r="K63">
        <v>127.578979</v>
      </c>
      <c r="L63">
        <v>2.0057809999999998</v>
      </c>
      <c r="M63" t="s">
        <v>4</v>
      </c>
      <c r="N63">
        <v>45.794018000000001</v>
      </c>
      <c r="O63">
        <v>0.61611800000000005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193.820233</v>
      </c>
      <c r="I64">
        <v>2.4480659999999999</v>
      </c>
      <c r="J64" t="s">
        <v>3</v>
      </c>
      <c r="K64">
        <v>190.78301500000001</v>
      </c>
      <c r="L64">
        <v>2.4038810000000002</v>
      </c>
      <c r="M64" t="s">
        <v>4</v>
      </c>
      <c r="N64">
        <v>68.463704000000007</v>
      </c>
      <c r="O64">
        <v>0.71833899999999995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257.92771199999999</v>
      </c>
      <c r="I65">
        <v>2.6552359999999999</v>
      </c>
      <c r="J65" t="s">
        <v>3</v>
      </c>
      <c r="K65">
        <v>253.88179500000001</v>
      </c>
      <c r="L65">
        <v>2.605985</v>
      </c>
      <c r="M65" t="s">
        <v>4</v>
      </c>
      <c r="N65">
        <v>91.062034999999995</v>
      </c>
      <c r="O65">
        <v>0.71562899999999996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322.13195000000002</v>
      </c>
      <c r="I66">
        <v>4.6449699999999998</v>
      </c>
      <c r="J66" t="s">
        <v>3</v>
      </c>
      <c r="K66">
        <v>317.077021</v>
      </c>
      <c r="L66">
        <v>4.5498019999999997</v>
      </c>
      <c r="M66" t="s">
        <v>4</v>
      </c>
      <c r="N66">
        <v>113.776983</v>
      </c>
      <c r="O66">
        <v>1.2130399999999999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386.31497000000002</v>
      </c>
      <c r="I67">
        <v>5.852589</v>
      </c>
      <c r="J67" t="s">
        <v>3</v>
      </c>
      <c r="K67">
        <v>380.250699</v>
      </c>
      <c r="L67">
        <v>5.7378869999999997</v>
      </c>
      <c r="M67" t="s">
        <v>4</v>
      </c>
      <c r="N67">
        <v>136.404495</v>
      </c>
      <c r="O67">
        <v>1.336992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450.38066199999997</v>
      </c>
      <c r="I68">
        <v>6.2663380000000002</v>
      </c>
      <c r="J68" t="s">
        <v>3</v>
      </c>
      <c r="K68">
        <v>443.30796700000002</v>
      </c>
      <c r="L68">
        <v>6.1436809999999999</v>
      </c>
      <c r="M68" t="s">
        <v>4</v>
      </c>
      <c r="N68">
        <v>158.99411799999999</v>
      </c>
      <c r="O68">
        <v>1.448915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514.52495299999998</v>
      </c>
      <c r="I69">
        <v>8.8289749999999998</v>
      </c>
      <c r="J69" t="s">
        <v>3</v>
      </c>
      <c r="K69">
        <v>506.44341400000002</v>
      </c>
      <c r="L69">
        <v>8.6576799999999992</v>
      </c>
      <c r="M69" t="s">
        <v>4</v>
      </c>
      <c r="N69">
        <v>181.654493</v>
      </c>
      <c r="O69">
        <v>2.0219839999999998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578.36456499999997</v>
      </c>
      <c r="I70">
        <v>9.8574669999999998</v>
      </c>
      <c r="J70" t="s">
        <v>3</v>
      </c>
      <c r="K70">
        <v>569.27515900000003</v>
      </c>
      <c r="L70">
        <v>9.6715119999999999</v>
      </c>
      <c r="M70" t="s">
        <v>4</v>
      </c>
      <c r="N70">
        <v>204.149202</v>
      </c>
      <c r="O70">
        <v>2.1502949999999998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642.42976399999998</v>
      </c>
      <c r="I71">
        <v>11.317349999999999</v>
      </c>
      <c r="J71" t="s">
        <v>3</v>
      </c>
      <c r="K71">
        <v>632.33179299999995</v>
      </c>
      <c r="L71">
        <v>11.078194999999999</v>
      </c>
      <c r="M71" t="s">
        <v>4</v>
      </c>
      <c r="N71">
        <v>226.732146</v>
      </c>
      <c r="O71">
        <v>2.3767130000000001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706.41126599999996</v>
      </c>
      <c r="I72">
        <v>13.909376999999999</v>
      </c>
      <c r="J72" t="s">
        <v>3</v>
      </c>
      <c r="K72">
        <v>695.30486299999995</v>
      </c>
      <c r="L72">
        <v>13.621136</v>
      </c>
      <c r="M72" t="s">
        <v>4</v>
      </c>
      <c r="N72">
        <v>249.31524999999999</v>
      </c>
      <c r="O72">
        <v>2.874781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770.32593999999995</v>
      </c>
      <c r="I73">
        <v>14.998129</v>
      </c>
      <c r="J73" t="s">
        <v>3</v>
      </c>
      <c r="K73">
        <v>758.21129599999995</v>
      </c>
      <c r="L73">
        <v>14.667609000000001</v>
      </c>
      <c r="M73" t="s">
        <v>4</v>
      </c>
      <c r="N73">
        <v>271.93343099999998</v>
      </c>
      <c r="O73">
        <v>2.9810430000000001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834.66186300000004</v>
      </c>
      <c r="I74">
        <v>14.913221999999999</v>
      </c>
      <c r="J74" t="s">
        <v>3</v>
      </c>
      <c r="K74">
        <v>821.537556</v>
      </c>
      <c r="L74">
        <v>14.55504</v>
      </c>
      <c r="M74" t="s">
        <v>4</v>
      </c>
      <c r="N74">
        <v>294.63809099999997</v>
      </c>
      <c r="O74">
        <v>2.9622519999999999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898.784177</v>
      </c>
      <c r="I75">
        <v>17.198767</v>
      </c>
      <c r="J75" t="s">
        <v>3</v>
      </c>
      <c r="K75">
        <v>884.650803</v>
      </c>
      <c r="L75">
        <v>16.792659</v>
      </c>
      <c r="M75" t="s">
        <v>4</v>
      </c>
      <c r="N75">
        <v>317.303923</v>
      </c>
      <c r="O75">
        <v>3.4486789999999998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962.80816400000003</v>
      </c>
      <c r="I76">
        <v>19.254463000000001</v>
      </c>
      <c r="J76" t="s">
        <v>3</v>
      </c>
      <c r="K76">
        <v>947.66640700000005</v>
      </c>
      <c r="L76">
        <v>18.8445</v>
      </c>
      <c r="M76" t="s">
        <v>4</v>
      </c>
      <c r="N76">
        <v>339.86503199999999</v>
      </c>
      <c r="O76">
        <v>3.8017370000000001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1027.0991329999999</v>
      </c>
      <c r="I77">
        <v>21.686323000000002</v>
      </c>
      <c r="J77" t="s">
        <v>3</v>
      </c>
      <c r="K77">
        <v>1010.948203</v>
      </c>
      <c r="L77">
        <v>21.20778</v>
      </c>
      <c r="M77" t="s">
        <v>4</v>
      </c>
      <c r="N77">
        <v>362.53339199999999</v>
      </c>
      <c r="O77">
        <v>4.239293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1091.4185110000001</v>
      </c>
      <c r="I78">
        <v>23.052703000000001</v>
      </c>
      <c r="J78" t="s">
        <v>3</v>
      </c>
      <c r="K78">
        <v>1074.2569040000001</v>
      </c>
      <c r="L78">
        <v>22.429169000000002</v>
      </c>
      <c r="M78" t="s">
        <v>4</v>
      </c>
      <c r="N78">
        <v>385.204564</v>
      </c>
      <c r="O78">
        <v>4.5191860000000004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1155.683113</v>
      </c>
      <c r="I79">
        <v>22.878919</v>
      </c>
      <c r="J79" t="s">
        <v>3</v>
      </c>
      <c r="K79">
        <v>1137.5127199999999</v>
      </c>
      <c r="L79">
        <v>22.266888999999999</v>
      </c>
      <c r="M79" t="s">
        <v>4</v>
      </c>
      <c r="N79">
        <v>407.828058</v>
      </c>
      <c r="O79">
        <v>4.5038289999999996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1220.0571729999999</v>
      </c>
      <c r="I80">
        <v>20.877908000000001</v>
      </c>
      <c r="J80" t="s">
        <v>3</v>
      </c>
      <c r="K80">
        <v>1200.876968</v>
      </c>
      <c r="L80">
        <v>20.416717999999999</v>
      </c>
      <c r="M80" t="s">
        <v>4</v>
      </c>
      <c r="N80">
        <v>430.51309300000003</v>
      </c>
      <c r="O80">
        <v>3.955279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1284.107268</v>
      </c>
      <c r="I81">
        <v>21.637066999999998</v>
      </c>
      <c r="J81" t="s">
        <v>3</v>
      </c>
      <c r="K81">
        <v>1263.9180960000001</v>
      </c>
      <c r="L81">
        <v>21.094389</v>
      </c>
      <c r="M81" t="s">
        <v>4</v>
      </c>
      <c r="N81">
        <v>453.13061499999998</v>
      </c>
      <c r="O81">
        <v>4.1013060000000001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65.168432999999993</v>
      </c>
      <c r="I82">
        <v>2.0507439999999999</v>
      </c>
      <c r="J82" t="s">
        <v>3</v>
      </c>
      <c r="K82">
        <v>64.088589999999996</v>
      </c>
      <c r="L82">
        <v>2.0405449999999998</v>
      </c>
      <c r="M82" t="s">
        <v>4</v>
      </c>
      <c r="N82">
        <v>23.070218000000001</v>
      </c>
      <c r="O82">
        <v>0.35924699999999998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128.66562999999999</v>
      </c>
      <c r="I83">
        <v>2.6596099999999998</v>
      </c>
      <c r="J83" t="s">
        <v>3</v>
      </c>
      <c r="K83">
        <v>126.512007</v>
      </c>
      <c r="L83">
        <v>2.6391969999999998</v>
      </c>
      <c r="M83" t="s">
        <v>4</v>
      </c>
      <c r="N83">
        <v>45.611812999999998</v>
      </c>
      <c r="O83">
        <v>0.49705199999999999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192.32055600000001</v>
      </c>
      <c r="I84">
        <v>2.4537559999999998</v>
      </c>
      <c r="J84" t="s">
        <v>3</v>
      </c>
      <c r="K84">
        <v>189.09379100000001</v>
      </c>
      <c r="L84">
        <v>2.4262380000000001</v>
      </c>
      <c r="M84" t="s">
        <v>4</v>
      </c>
      <c r="N84">
        <v>68.224459999999993</v>
      </c>
      <c r="O84">
        <v>0.462754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256.04918199999997</v>
      </c>
      <c r="I85">
        <v>3.7913860000000001</v>
      </c>
      <c r="J85" t="s">
        <v>3</v>
      </c>
      <c r="K85">
        <v>251.747387</v>
      </c>
      <c r="L85">
        <v>3.7524489999999999</v>
      </c>
      <c r="M85" t="s">
        <v>4</v>
      </c>
      <c r="N85">
        <v>90.840727000000001</v>
      </c>
      <c r="O85">
        <v>0.66445699999999996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319.560586</v>
      </c>
      <c r="I86">
        <v>5.1025109999999998</v>
      </c>
      <c r="J86" t="s">
        <v>3</v>
      </c>
      <c r="K86">
        <v>314.18468799999999</v>
      </c>
      <c r="L86">
        <v>5.0376810000000001</v>
      </c>
      <c r="M86" t="s">
        <v>4</v>
      </c>
      <c r="N86">
        <v>113.402553</v>
      </c>
      <c r="O86">
        <v>0.91137699999999999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383.137698</v>
      </c>
      <c r="I87">
        <v>5.205114</v>
      </c>
      <c r="J87" t="s">
        <v>3</v>
      </c>
      <c r="K87">
        <v>376.68850099999997</v>
      </c>
      <c r="L87">
        <v>5.1180890000000003</v>
      </c>
      <c r="M87" t="s">
        <v>4</v>
      </c>
      <c r="N87">
        <v>135.96789200000001</v>
      </c>
      <c r="O87">
        <v>0.956839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446.86103400000002</v>
      </c>
      <c r="I88">
        <v>8.0967500000000001</v>
      </c>
      <c r="J88" t="s">
        <v>3</v>
      </c>
      <c r="K88">
        <v>439.33748500000002</v>
      </c>
      <c r="L88">
        <v>7.9678649999999998</v>
      </c>
      <c r="M88" t="s">
        <v>4</v>
      </c>
      <c r="N88">
        <v>158.505977</v>
      </c>
      <c r="O88">
        <v>1.254305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510.52042499999999</v>
      </c>
      <c r="I89">
        <v>9.5227350000000008</v>
      </c>
      <c r="J89" t="s">
        <v>3</v>
      </c>
      <c r="K89">
        <v>501.92268799999999</v>
      </c>
      <c r="L89">
        <v>9.3565319999999996</v>
      </c>
      <c r="M89" t="s">
        <v>4</v>
      </c>
      <c r="N89">
        <v>181.03887900000001</v>
      </c>
      <c r="O89">
        <v>1.4444539999999999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574.144362</v>
      </c>
      <c r="I90">
        <v>9.5716049999999999</v>
      </c>
      <c r="J90" t="s">
        <v>3</v>
      </c>
      <c r="K90">
        <v>564.47253799999999</v>
      </c>
      <c r="L90">
        <v>9.3830229999999997</v>
      </c>
      <c r="M90" t="s">
        <v>4</v>
      </c>
      <c r="N90">
        <v>203.583617</v>
      </c>
      <c r="O90">
        <v>1.497293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637.67814299999998</v>
      </c>
      <c r="I91">
        <v>12.168547999999999</v>
      </c>
      <c r="J91" t="s">
        <v>3</v>
      </c>
      <c r="K91">
        <v>626.93296399999997</v>
      </c>
      <c r="L91">
        <v>11.931164000000001</v>
      </c>
      <c r="M91" t="s">
        <v>4</v>
      </c>
      <c r="N91">
        <v>226.112989</v>
      </c>
      <c r="O91">
        <v>1.8133509999999999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701.10373900000002</v>
      </c>
      <c r="I92">
        <v>14.778</v>
      </c>
      <c r="J92" t="s">
        <v>3</v>
      </c>
      <c r="K92">
        <v>689.28547200000003</v>
      </c>
      <c r="L92">
        <v>14.488671</v>
      </c>
      <c r="M92" t="s">
        <v>4</v>
      </c>
      <c r="N92">
        <v>248.60493099999999</v>
      </c>
      <c r="O92">
        <v>2.0366040000000001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764.60774200000003</v>
      </c>
      <c r="I93">
        <v>16.808765000000001</v>
      </c>
      <c r="J93" t="s">
        <v>3</v>
      </c>
      <c r="K93">
        <v>751.71677199999999</v>
      </c>
      <c r="L93">
        <v>16.458130000000001</v>
      </c>
      <c r="M93" t="s">
        <v>4</v>
      </c>
      <c r="N93">
        <v>271.12062200000003</v>
      </c>
      <c r="O93">
        <v>2.4798749999999998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828.34550999999999</v>
      </c>
      <c r="I94">
        <v>17.701318000000001</v>
      </c>
      <c r="J94" t="s">
        <v>3</v>
      </c>
      <c r="K94">
        <v>814.37967800000001</v>
      </c>
      <c r="L94">
        <v>17.317011000000001</v>
      </c>
      <c r="M94" t="s">
        <v>4</v>
      </c>
      <c r="N94">
        <v>293.71891399999998</v>
      </c>
      <c r="O94">
        <v>2.6133630000000001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892.33069599999999</v>
      </c>
      <c r="I95">
        <v>20.028573000000002</v>
      </c>
      <c r="J95" t="s">
        <v>3</v>
      </c>
      <c r="K95">
        <v>877.290389</v>
      </c>
      <c r="L95">
        <v>19.604263</v>
      </c>
      <c r="M95" t="s">
        <v>4</v>
      </c>
      <c r="N95">
        <v>316.38336800000002</v>
      </c>
      <c r="O95">
        <v>3.2502659999999999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955.87772500000005</v>
      </c>
      <c r="I96">
        <v>19.900782</v>
      </c>
      <c r="J96" t="s">
        <v>3</v>
      </c>
      <c r="K96">
        <v>939.76437999999996</v>
      </c>
      <c r="L96">
        <v>19.450578</v>
      </c>
      <c r="M96" t="s">
        <v>4</v>
      </c>
      <c r="N96">
        <v>338.89847700000001</v>
      </c>
      <c r="O96">
        <v>3.3986529999999999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1019.497559</v>
      </c>
      <c r="I97">
        <v>21.841656</v>
      </c>
      <c r="J97" t="s">
        <v>3</v>
      </c>
      <c r="K97">
        <v>1002.310669</v>
      </c>
      <c r="L97">
        <v>21.330089000000001</v>
      </c>
      <c r="M97" t="s">
        <v>4</v>
      </c>
      <c r="N97">
        <v>361.43311</v>
      </c>
      <c r="O97">
        <v>3.6887020000000001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1083.1967629999999</v>
      </c>
      <c r="I98">
        <v>25.692305999999999</v>
      </c>
      <c r="J98" t="s">
        <v>3</v>
      </c>
      <c r="K98">
        <v>1064.936228</v>
      </c>
      <c r="L98">
        <v>25.095873999999998</v>
      </c>
      <c r="M98" t="s">
        <v>4</v>
      </c>
      <c r="N98">
        <v>384.05140599999999</v>
      </c>
      <c r="O98">
        <v>4.3388470000000003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1146.956709</v>
      </c>
      <c r="I99">
        <v>24.556239999999999</v>
      </c>
      <c r="J99" t="s">
        <v>3</v>
      </c>
      <c r="K99">
        <v>1127.6218160000001</v>
      </c>
      <c r="L99">
        <v>23.922158</v>
      </c>
      <c r="M99" t="s">
        <v>4</v>
      </c>
      <c r="N99">
        <v>406.64409699999999</v>
      </c>
      <c r="O99">
        <v>4.2636000000000003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1210.5763649999999</v>
      </c>
      <c r="I100">
        <v>25.582774000000001</v>
      </c>
      <c r="J100" t="s">
        <v>3</v>
      </c>
      <c r="K100">
        <v>1190.167156</v>
      </c>
      <c r="L100">
        <v>24.905708000000001</v>
      </c>
      <c r="M100" t="s">
        <v>4</v>
      </c>
      <c r="N100">
        <v>429.21845500000001</v>
      </c>
      <c r="O100">
        <v>4.316179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1274.3091260000001</v>
      </c>
      <c r="I101">
        <v>31.583044999999998</v>
      </c>
      <c r="J101" t="s">
        <v>3</v>
      </c>
      <c r="K101">
        <v>1252.826057</v>
      </c>
      <c r="L101">
        <v>30.799078000000002</v>
      </c>
      <c r="M101" t="s">
        <v>4</v>
      </c>
      <c r="N101">
        <v>451.84508099999999</v>
      </c>
      <c r="O101">
        <v>5.3220179999999999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56.093524000000002</v>
      </c>
      <c r="I102">
        <v>1.500532</v>
      </c>
      <c r="J102" t="s">
        <v>3</v>
      </c>
      <c r="K102">
        <v>55.084308</v>
      </c>
      <c r="L102">
        <v>1.4921169999999999</v>
      </c>
      <c r="M102" t="s">
        <v>4</v>
      </c>
      <c r="N102">
        <v>23.270976999999998</v>
      </c>
      <c r="O102">
        <v>0.33646500000000001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110.553719</v>
      </c>
      <c r="I103">
        <v>1.9532</v>
      </c>
      <c r="J103" t="s">
        <v>3</v>
      </c>
      <c r="K103">
        <v>108.542838</v>
      </c>
      <c r="L103">
        <v>1.9287190000000001</v>
      </c>
      <c r="M103" t="s">
        <v>4</v>
      </c>
      <c r="N103">
        <v>45.750245</v>
      </c>
      <c r="O103">
        <v>0.52391799999999999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165.30721700000001</v>
      </c>
      <c r="I104">
        <v>1.8753340000000001</v>
      </c>
      <c r="J104" t="s">
        <v>3</v>
      </c>
      <c r="K104">
        <v>162.29449099999999</v>
      </c>
      <c r="L104">
        <v>1.843342</v>
      </c>
      <c r="M104" t="s">
        <v>4</v>
      </c>
      <c r="N104">
        <v>68.409272999999999</v>
      </c>
      <c r="O104">
        <v>0.62114100000000005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219.77724900000001</v>
      </c>
      <c r="I105">
        <v>3.0274740000000002</v>
      </c>
      <c r="J105" t="s">
        <v>3</v>
      </c>
      <c r="K105">
        <v>215.76327900000001</v>
      </c>
      <c r="L105">
        <v>2.9717009999999999</v>
      </c>
      <c r="M105" t="s">
        <v>4</v>
      </c>
      <c r="N105">
        <v>90.916773000000006</v>
      </c>
      <c r="O105">
        <v>1.022675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274.40503200000001</v>
      </c>
      <c r="I106">
        <v>4.7082470000000001</v>
      </c>
      <c r="J106" t="s">
        <v>3</v>
      </c>
      <c r="K106">
        <v>269.38906800000001</v>
      </c>
      <c r="L106">
        <v>4.6180519999999996</v>
      </c>
      <c r="M106" t="s">
        <v>4</v>
      </c>
      <c r="N106">
        <v>113.493734</v>
      </c>
      <c r="O106">
        <v>1.2707889999999999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329.06018399999999</v>
      </c>
      <c r="I107">
        <v>6.1433949999999999</v>
      </c>
      <c r="J107" t="s">
        <v>3</v>
      </c>
      <c r="K107">
        <v>323.04269099999999</v>
      </c>
      <c r="L107">
        <v>5.9943939999999998</v>
      </c>
      <c r="M107" t="s">
        <v>4</v>
      </c>
      <c r="N107">
        <v>136.063523</v>
      </c>
      <c r="O107">
        <v>1.7305109999999999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383.70760899999999</v>
      </c>
      <c r="I108">
        <v>6.6578939999999998</v>
      </c>
      <c r="J108" t="s">
        <v>3</v>
      </c>
      <c r="K108">
        <v>376.68832600000002</v>
      </c>
      <c r="L108">
        <v>6.4777209999999998</v>
      </c>
      <c r="M108" t="s">
        <v>4</v>
      </c>
      <c r="N108">
        <v>158.67514299999999</v>
      </c>
      <c r="O108">
        <v>2.0061710000000001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438.34464100000002</v>
      </c>
      <c r="I109">
        <v>8.0691430000000004</v>
      </c>
      <c r="J109" t="s">
        <v>3</v>
      </c>
      <c r="K109">
        <v>430.32405</v>
      </c>
      <c r="L109">
        <v>7.8472869999999997</v>
      </c>
      <c r="M109" t="s">
        <v>4</v>
      </c>
      <c r="N109">
        <v>181.24686199999999</v>
      </c>
      <c r="O109">
        <v>2.2712300000000001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493.02301499999999</v>
      </c>
      <c r="I110">
        <v>9.4609299999999994</v>
      </c>
      <c r="J110" t="s">
        <v>3</v>
      </c>
      <c r="K110">
        <v>483.99936200000002</v>
      </c>
      <c r="L110">
        <v>9.2265800000000002</v>
      </c>
      <c r="M110" t="s">
        <v>4</v>
      </c>
      <c r="N110">
        <v>203.83520300000001</v>
      </c>
      <c r="O110">
        <v>2.544826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547.67497600000002</v>
      </c>
      <c r="I111">
        <v>9.8312449999999991</v>
      </c>
      <c r="J111" t="s">
        <v>3</v>
      </c>
      <c r="K111">
        <v>537.64995599999997</v>
      </c>
      <c r="L111">
        <v>9.5477779999999992</v>
      </c>
      <c r="M111" t="s">
        <v>4</v>
      </c>
      <c r="N111">
        <v>226.42337599999999</v>
      </c>
      <c r="O111">
        <v>2.8692190000000002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602.12510499999996</v>
      </c>
      <c r="I112">
        <v>12.115430999999999</v>
      </c>
      <c r="J112" t="s">
        <v>3</v>
      </c>
      <c r="K112">
        <v>591.09957299999996</v>
      </c>
      <c r="L112">
        <v>11.822073</v>
      </c>
      <c r="M112" t="s">
        <v>4</v>
      </c>
      <c r="N112">
        <v>248.91366400000001</v>
      </c>
      <c r="O112">
        <v>3.3364069999999999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656.936466</v>
      </c>
      <c r="I113">
        <v>13.156241</v>
      </c>
      <c r="J113" t="s">
        <v>3</v>
      </c>
      <c r="K113">
        <v>644.90788199999997</v>
      </c>
      <c r="L113">
        <v>12.827344</v>
      </c>
      <c r="M113" t="s">
        <v>4</v>
      </c>
      <c r="N113">
        <v>271.54329000000001</v>
      </c>
      <c r="O113">
        <v>3.3792939999999998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711.33254199999999</v>
      </c>
      <c r="I114">
        <v>15.251398</v>
      </c>
      <c r="J114" t="s">
        <v>3</v>
      </c>
      <c r="K114">
        <v>698.30325000000005</v>
      </c>
      <c r="L114">
        <v>14.822772000000001</v>
      </c>
      <c r="M114" t="s">
        <v>4</v>
      </c>
      <c r="N114">
        <v>294.02812399999999</v>
      </c>
      <c r="O114">
        <v>3.9880719999999998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766.05401400000005</v>
      </c>
      <c r="I115">
        <v>17.069445000000002</v>
      </c>
      <c r="J115" t="s">
        <v>3</v>
      </c>
      <c r="K115">
        <v>752.02176999999995</v>
      </c>
      <c r="L115">
        <v>16.605449</v>
      </c>
      <c r="M115" t="s">
        <v>4</v>
      </c>
      <c r="N115">
        <v>316.64387099999999</v>
      </c>
      <c r="O115">
        <v>4.7172739999999997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820.466722</v>
      </c>
      <c r="I116">
        <v>20.102103</v>
      </c>
      <c r="J116" t="s">
        <v>3</v>
      </c>
      <c r="K116">
        <v>805.43338600000004</v>
      </c>
      <c r="L116">
        <v>19.581824999999998</v>
      </c>
      <c r="M116" t="s">
        <v>4</v>
      </c>
      <c r="N116">
        <v>339.13643100000002</v>
      </c>
      <c r="O116">
        <v>5.4929079999999999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875.17621299999996</v>
      </c>
      <c r="I117">
        <v>22.400855</v>
      </c>
      <c r="J117" t="s">
        <v>3</v>
      </c>
      <c r="K117">
        <v>859.14001299999995</v>
      </c>
      <c r="L117">
        <v>21.794353000000001</v>
      </c>
      <c r="M117" t="s">
        <v>4</v>
      </c>
      <c r="N117">
        <v>361.75312600000001</v>
      </c>
      <c r="O117">
        <v>5.9999820000000001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929.68132800000001</v>
      </c>
      <c r="I118">
        <v>23.741719</v>
      </c>
      <c r="J118" t="s">
        <v>3</v>
      </c>
      <c r="K118">
        <v>912.64403400000003</v>
      </c>
      <c r="L118">
        <v>23.034510999999998</v>
      </c>
      <c r="M118" t="s">
        <v>4</v>
      </c>
      <c r="N118">
        <v>384.24274500000001</v>
      </c>
      <c r="O118">
        <v>6.2763910000000003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984.45055200000002</v>
      </c>
      <c r="I119">
        <v>24.633716</v>
      </c>
      <c r="J119" t="s">
        <v>3</v>
      </c>
      <c r="K119">
        <v>966.41062099999999</v>
      </c>
      <c r="L119">
        <v>24.022438999999999</v>
      </c>
      <c r="M119" t="s">
        <v>4</v>
      </c>
      <c r="N119">
        <v>406.883174</v>
      </c>
      <c r="O119">
        <v>6.957376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1039.1235549999999</v>
      </c>
      <c r="I120">
        <v>26.573981</v>
      </c>
      <c r="J120" t="s">
        <v>3</v>
      </c>
      <c r="K120">
        <v>1020.081591</v>
      </c>
      <c r="L120">
        <v>25.902718</v>
      </c>
      <c r="M120" t="s">
        <v>4</v>
      </c>
      <c r="N120">
        <v>429.51826299999999</v>
      </c>
      <c r="O120">
        <v>7.2147129999999997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1093.8122269999999</v>
      </c>
      <c r="I121">
        <v>28.870691999999998</v>
      </c>
      <c r="J121" t="s">
        <v>3</v>
      </c>
      <c r="K121">
        <v>1073.767883</v>
      </c>
      <c r="L121">
        <v>28.100961999999999</v>
      </c>
      <c r="M121" t="s">
        <v>4</v>
      </c>
      <c r="N121">
        <v>452.03697899999997</v>
      </c>
      <c r="O121">
        <v>7.9170040000000004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53.410181999999999</v>
      </c>
      <c r="I122">
        <v>0.43685000000000002</v>
      </c>
      <c r="J122" t="s">
        <v>3</v>
      </c>
      <c r="K122">
        <v>53.138997000000003</v>
      </c>
      <c r="L122">
        <v>0.44364199999999998</v>
      </c>
      <c r="M122" t="s">
        <v>4</v>
      </c>
      <c r="N122">
        <v>7.2005340000000002</v>
      </c>
      <c r="O122">
        <v>3.6720000000000003E-2</v>
      </c>
      <c r="P122" t="s">
        <v>5</v>
      </c>
      <c r="Q122">
        <v>0.118828</v>
      </c>
      <c r="R122">
        <v>6.9999999999999999E-6</v>
      </c>
      <c r="S122" t="s">
        <v>6</v>
      </c>
      <c r="T122">
        <v>40.131475000000002</v>
      </c>
      <c r="U122">
        <v>0.28745500000000002</v>
      </c>
      <c r="V122" t="s">
        <v>7</v>
      </c>
      <c r="W122">
        <v>3.6746000000000001E-2</v>
      </c>
      <c r="X122">
        <v>1.2999999999999999E-5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2.6808999999999999E-2</v>
      </c>
      <c r="AG122">
        <v>3.4999999999999997E-5</v>
      </c>
      <c r="AH122" t="s">
        <v>11</v>
      </c>
      <c r="AI122">
        <v>0.974997</v>
      </c>
      <c r="AJ122">
        <v>6.6000000000000005E-5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106.434297</v>
      </c>
      <c r="I123">
        <v>0.45726600000000001</v>
      </c>
      <c r="J123" t="s">
        <v>3</v>
      </c>
      <c r="K123">
        <v>105.90370799999999</v>
      </c>
      <c r="L123">
        <v>0.46869499999999997</v>
      </c>
      <c r="M123" t="s">
        <v>4</v>
      </c>
      <c r="N123">
        <v>14.400822</v>
      </c>
      <c r="O123">
        <v>0.103397</v>
      </c>
      <c r="P123" t="s">
        <v>5</v>
      </c>
      <c r="Q123">
        <v>0.23704800000000001</v>
      </c>
      <c r="R123">
        <v>1.5999999999999999E-5</v>
      </c>
      <c r="S123" t="s">
        <v>6</v>
      </c>
      <c r="T123">
        <v>79.877348999999995</v>
      </c>
      <c r="U123">
        <v>0.31180600000000003</v>
      </c>
      <c r="V123" t="s">
        <v>7</v>
      </c>
      <c r="W123">
        <v>7.1136000000000005E-2</v>
      </c>
      <c r="X123">
        <v>3.8999999999999999E-5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2.4976999999999999E-2</v>
      </c>
      <c r="AG123">
        <v>4.8999999999999998E-5</v>
      </c>
      <c r="AH123" t="s">
        <v>11</v>
      </c>
      <c r="AI123">
        <v>0.97846999999999995</v>
      </c>
      <c r="AJ123">
        <v>2.0999999999999999E-5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159.30444199999999</v>
      </c>
      <c r="I124">
        <v>0.82827399999999995</v>
      </c>
      <c r="J124" t="s">
        <v>3</v>
      </c>
      <c r="K124">
        <v>158.50752299999999</v>
      </c>
      <c r="L124">
        <v>0.829156</v>
      </c>
      <c r="M124" t="s">
        <v>4</v>
      </c>
      <c r="N124">
        <v>21.576913000000001</v>
      </c>
      <c r="O124">
        <v>0.19114800000000001</v>
      </c>
      <c r="P124" t="s">
        <v>5</v>
      </c>
      <c r="Q124">
        <v>0.35422799999999999</v>
      </c>
      <c r="R124">
        <v>1.9000000000000001E-5</v>
      </c>
      <c r="S124" t="s">
        <v>6</v>
      </c>
      <c r="T124">
        <v>119.56840800000001</v>
      </c>
      <c r="U124">
        <v>0.422844</v>
      </c>
      <c r="V124" t="s">
        <v>7</v>
      </c>
      <c r="W124">
        <v>0.10277600000000001</v>
      </c>
      <c r="X124">
        <v>5.5999999999999999E-5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2.3106000000000002E-2</v>
      </c>
      <c r="AG124">
        <v>5.8E-5</v>
      </c>
      <c r="AH124" t="s">
        <v>11</v>
      </c>
      <c r="AI124">
        <v>0.98028099999999996</v>
      </c>
      <c r="AJ124">
        <v>9.0000000000000002E-6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212.35107300000001</v>
      </c>
      <c r="I125">
        <v>0.90346199999999999</v>
      </c>
      <c r="J125" t="s">
        <v>3</v>
      </c>
      <c r="K125">
        <v>211.29216199999999</v>
      </c>
      <c r="L125">
        <v>0.90386699999999998</v>
      </c>
      <c r="M125" t="s">
        <v>4</v>
      </c>
      <c r="N125">
        <v>28.753703000000002</v>
      </c>
      <c r="O125">
        <v>0.34166999999999997</v>
      </c>
      <c r="P125" t="s">
        <v>5</v>
      </c>
      <c r="Q125">
        <v>0.47147</v>
      </c>
      <c r="R125">
        <v>2.1999999999999999E-5</v>
      </c>
      <c r="S125" t="s">
        <v>6</v>
      </c>
      <c r="T125">
        <v>159.36729500000001</v>
      </c>
      <c r="U125">
        <v>0.47803800000000002</v>
      </c>
      <c r="V125" t="s">
        <v>7</v>
      </c>
      <c r="W125">
        <v>0.13533200000000001</v>
      </c>
      <c r="X125">
        <v>8.2999999999999998E-5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2.0709999999999999E-2</v>
      </c>
      <c r="AG125">
        <v>6.4999999999999994E-5</v>
      </c>
      <c r="AH125" t="s">
        <v>11</v>
      </c>
      <c r="AI125">
        <v>0.98071399999999997</v>
      </c>
      <c r="AJ125">
        <v>6.0000000000000002E-6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265.21129000000002</v>
      </c>
      <c r="I126">
        <v>1.5025740000000001</v>
      </c>
      <c r="J126" t="s">
        <v>3</v>
      </c>
      <c r="K126">
        <v>263.88981000000001</v>
      </c>
      <c r="L126">
        <v>1.4937750000000001</v>
      </c>
      <c r="M126" t="s">
        <v>4</v>
      </c>
      <c r="N126">
        <v>35.943385999999997</v>
      </c>
      <c r="O126">
        <v>0.55953699999999995</v>
      </c>
      <c r="P126" t="s">
        <v>5</v>
      </c>
      <c r="Q126">
        <v>0.58850800000000003</v>
      </c>
      <c r="R126">
        <v>2.5999999999999998E-5</v>
      </c>
      <c r="S126" t="s">
        <v>6</v>
      </c>
      <c r="T126">
        <v>199.050737</v>
      </c>
      <c r="U126">
        <v>0.81177299999999997</v>
      </c>
      <c r="V126" t="s">
        <v>7</v>
      </c>
      <c r="W126">
        <v>0.16733200000000001</v>
      </c>
      <c r="X126">
        <v>9.2999999999999997E-5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2.0052E-2</v>
      </c>
      <c r="AG126">
        <v>6.6000000000000005E-5</v>
      </c>
      <c r="AH126" t="s">
        <v>11</v>
      </c>
      <c r="AI126">
        <v>0.98171699999999995</v>
      </c>
      <c r="AJ126">
        <v>9.0000000000000002E-6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318.41812599999997</v>
      </c>
      <c r="I127">
        <v>1.8920079999999999</v>
      </c>
      <c r="J127" t="s">
        <v>3</v>
      </c>
      <c r="K127">
        <v>316.83549599999998</v>
      </c>
      <c r="L127">
        <v>1.889308</v>
      </c>
      <c r="M127" t="s">
        <v>4</v>
      </c>
      <c r="N127">
        <v>43.127934000000003</v>
      </c>
      <c r="O127">
        <v>0.84079099999999996</v>
      </c>
      <c r="P127" t="s">
        <v>5</v>
      </c>
      <c r="Q127">
        <v>0.70618999999999998</v>
      </c>
      <c r="R127">
        <v>4.3999999999999999E-5</v>
      </c>
      <c r="S127" t="s">
        <v>6</v>
      </c>
      <c r="T127">
        <v>239.00268299999999</v>
      </c>
      <c r="U127">
        <v>1.0754269999999999</v>
      </c>
      <c r="V127" t="s">
        <v>7</v>
      </c>
      <c r="W127">
        <v>0.20044200000000001</v>
      </c>
      <c r="X127">
        <v>1.47E-4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1.8518E-2</v>
      </c>
      <c r="AG127">
        <v>6.3E-5</v>
      </c>
      <c r="AH127" t="s">
        <v>11</v>
      </c>
      <c r="AI127">
        <v>0.98191899999999999</v>
      </c>
      <c r="AJ127">
        <v>9.0000000000000002E-6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372.45755700000001</v>
      </c>
      <c r="I128">
        <v>79.283224000000004</v>
      </c>
      <c r="J128" t="s">
        <v>3</v>
      </c>
      <c r="K128">
        <v>370.60591699999998</v>
      </c>
      <c r="L128">
        <v>79.26934</v>
      </c>
      <c r="M128" t="s">
        <v>4</v>
      </c>
      <c r="N128">
        <v>50.312002</v>
      </c>
      <c r="O128">
        <v>1.2415339999999999</v>
      </c>
      <c r="P128" t="s">
        <v>5</v>
      </c>
      <c r="Q128">
        <v>0.823376</v>
      </c>
      <c r="R128">
        <v>6.2000000000000003E-5</v>
      </c>
      <c r="S128" t="s">
        <v>6</v>
      </c>
      <c r="T128">
        <v>279.87070299999999</v>
      </c>
      <c r="U128">
        <v>70.406317000000001</v>
      </c>
      <c r="V128" t="s">
        <v>7</v>
      </c>
      <c r="W128">
        <v>0.23248199999999999</v>
      </c>
      <c r="X128">
        <v>1.95E-4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1.7902999999999999E-2</v>
      </c>
      <c r="AG128">
        <v>5.8E-5</v>
      </c>
      <c r="AH128" t="s">
        <v>11</v>
      </c>
      <c r="AI128">
        <v>0.98202599999999995</v>
      </c>
      <c r="AJ128">
        <v>9.0000000000000002E-6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425.59685400000001</v>
      </c>
      <c r="I129">
        <v>81.709543999999994</v>
      </c>
      <c r="J129" t="s">
        <v>3</v>
      </c>
      <c r="K129">
        <v>423.48022600000002</v>
      </c>
      <c r="L129">
        <v>81.698723999999999</v>
      </c>
      <c r="M129" t="s">
        <v>4</v>
      </c>
      <c r="N129">
        <v>57.493302</v>
      </c>
      <c r="O129">
        <v>1.6640779999999999</v>
      </c>
      <c r="P129" t="s">
        <v>5</v>
      </c>
      <c r="Q129">
        <v>0.94088000000000005</v>
      </c>
      <c r="R129">
        <v>7.3999999999999996E-5</v>
      </c>
      <c r="S129" t="s">
        <v>6</v>
      </c>
      <c r="T129">
        <v>319.75550199999998</v>
      </c>
      <c r="U129">
        <v>71.387388000000001</v>
      </c>
      <c r="V129" t="s">
        <v>7</v>
      </c>
      <c r="W129">
        <v>0.26449400000000001</v>
      </c>
      <c r="X129">
        <v>2.2800000000000001E-4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1.6115000000000001E-2</v>
      </c>
      <c r="AG129">
        <v>4.1999999999999998E-5</v>
      </c>
      <c r="AH129" t="s">
        <v>11</v>
      </c>
      <c r="AI129">
        <v>0.98255099999999995</v>
      </c>
      <c r="AJ129">
        <v>1.2E-5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478.54574100000002</v>
      </c>
      <c r="I130">
        <v>84.302424999999999</v>
      </c>
      <c r="J130" t="s">
        <v>3</v>
      </c>
      <c r="K130">
        <v>476.16307899999998</v>
      </c>
      <c r="L130">
        <v>84.249999000000003</v>
      </c>
      <c r="M130" t="s">
        <v>4</v>
      </c>
      <c r="N130">
        <v>64.673775000000006</v>
      </c>
      <c r="O130">
        <v>2.1419619999999999</v>
      </c>
      <c r="P130" t="s">
        <v>5</v>
      </c>
      <c r="Q130">
        <v>1.058214</v>
      </c>
      <c r="R130">
        <v>8.7000000000000001E-5</v>
      </c>
      <c r="S130" t="s">
        <v>6</v>
      </c>
      <c r="T130">
        <v>359.503511</v>
      </c>
      <c r="U130">
        <v>72.675972999999999</v>
      </c>
      <c r="V130" t="s">
        <v>7</v>
      </c>
      <c r="W130">
        <v>0.29628599999999999</v>
      </c>
      <c r="X130">
        <v>2.5300000000000002E-4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1.5025E-2</v>
      </c>
      <c r="AG130">
        <v>3.1999999999999999E-5</v>
      </c>
      <c r="AH130" t="s">
        <v>11</v>
      </c>
      <c r="AI130">
        <v>0.98255400000000004</v>
      </c>
      <c r="AJ130">
        <v>1.2E-5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531.61532</v>
      </c>
      <c r="I131">
        <v>83.180233999999999</v>
      </c>
      <c r="J131" t="s">
        <v>3</v>
      </c>
      <c r="K131">
        <v>528.97251200000005</v>
      </c>
      <c r="L131">
        <v>83.048046999999997</v>
      </c>
      <c r="M131" t="s">
        <v>4</v>
      </c>
      <c r="N131">
        <v>71.865127000000001</v>
      </c>
      <c r="O131">
        <v>2.7012339999999999</v>
      </c>
      <c r="P131" t="s">
        <v>5</v>
      </c>
      <c r="Q131">
        <v>1.175743</v>
      </c>
      <c r="R131">
        <v>1.06E-4</v>
      </c>
      <c r="S131" t="s">
        <v>6</v>
      </c>
      <c r="T131">
        <v>399.35226599999999</v>
      </c>
      <c r="U131">
        <v>72.258544000000001</v>
      </c>
      <c r="V131" t="s">
        <v>7</v>
      </c>
      <c r="W131">
        <v>0.32924199999999998</v>
      </c>
      <c r="X131">
        <v>2.8600000000000001E-4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1.4591E-2</v>
      </c>
      <c r="AG131">
        <v>2.9E-5</v>
      </c>
      <c r="AH131" t="s">
        <v>11</v>
      </c>
      <c r="AI131">
        <v>0.982653</v>
      </c>
      <c r="AJ131">
        <v>1.2E-5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584.60542599999997</v>
      </c>
      <c r="I132">
        <v>85.115643000000006</v>
      </c>
      <c r="J132" t="s">
        <v>3</v>
      </c>
      <c r="K132">
        <v>581.70397100000002</v>
      </c>
      <c r="L132">
        <v>85.044126000000006</v>
      </c>
      <c r="M132" t="s">
        <v>4</v>
      </c>
      <c r="N132">
        <v>79.059704999999994</v>
      </c>
      <c r="O132">
        <v>3.3816730000000002</v>
      </c>
      <c r="P132" t="s">
        <v>5</v>
      </c>
      <c r="Q132">
        <v>1.2927409999999999</v>
      </c>
      <c r="R132">
        <v>1.18E-4</v>
      </c>
      <c r="S132" t="s">
        <v>6</v>
      </c>
      <c r="T132">
        <v>439.121262</v>
      </c>
      <c r="U132">
        <v>71.732950000000002</v>
      </c>
      <c r="V132" t="s">
        <v>7</v>
      </c>
      <c r="W132">
        <v>0.36099999999999999</v>
      </c>
      <c r="X132">
        <v>3.3399999999999999E-4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1.4154999999999999E-2</v>
      </c>
      <c r="AG132">
        <v>2.4000000000000001E-5</v>
      </c>
      <c r="AH132" t="s">
        <v>11</v>
      </c>
      <c r="AI132">
        <v>0.982653</v>
      </c>
      <c r="AJ132">
        <v>1.2E-5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637.66861600000004</v>
      </c>
      <c r="I133">
        <v>87.598725000000002</v>
      </c>
      <c r="J133" t="s">
        <v>3</v>
      </c>
      <c r="K133">
        <v>634.500902</v>
      </c>
      <c r="L133">
        <v>87.541332999999995</v>
      </c>
      <c r="M133" t="s">
        <v>4</v>
      </c>
      <c r="N133">
        <v>86.307226999999997</v>
      </c>
      <c r="O133">
        <v>4.2609630000000003</v>
      </c>
      <c r="P133" t="s">
        <v>5</v>
      </c>
      <c r="Q133">
        <v>1.4098470000000001</v>
      </c>
      <c r="R133">
        <v>1.3200000000000001E-4</v>
      </c>
      <c r="S133" t="s">
        <v>6</v>
      </c>
      <c r="T133">
        <v>478.94121100000001</v>
      </c>
      <c r="U133">
        <v>71.097093999999998</v>
      </c>
      <c r="V133" t="s">
        <v>7</v>
      </c>
      <c r="W133">
        <v>0.39394000000000001</v>
      </c>
      <c r="X133">
        <v>4.0200000000000001E-4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1.4116E-2</v>
      </c>
      <c r="AG133">
        <v>2.5000000000000001E-5</v>
      </c>
      <c r="AH133" t="s">
        <v>11</v>
      </c>
      <c r="AI133">
        <v>0.98265800000000003</v>
      </c>
      <c r="AJ133">
        <v>1.2E-5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690.79610500000001</v>
      </c>
      <c r="I134">
        <v>89.036484999999999</v>
      </c>
      <c r="J134" t="s">
        <v>3</v>
      </c>
      <c r="K134">
        <v>687.37032999999997</v>
      </c>
      <c r="L134">
        <v>88.954188000000002</v>
      </c>
      <c r="M134" t="s">
        <v>4</v>
      </c>
      <c r="N134">
        <v>93.550777999999994</v>
      </c>
      <c r="O134">
        <v>5.2902709999999997</v>
      </c>
      <c r="P134" t="s">
        <v>5</v>
      </c>
      <c r="Q134">
        <v>1.527064</v>
      </c>
      <c r="R134">
        <v>1.4899999999999999E-4</v>
      </c>
      <c r="S134" t="s">
        <v>6</v>
      </c>
      <c r="T134">
        <v>518.77336200000002</v>
      </c>
      <c r="U134">
        <v>70.358690999999993</v>
      </c>
      <c r="V134" t="s">
        <v>7</v>
      </c>
      <c r="W134">
        <v>0.42647000000000002</v>
      </c>
      <c r="X134">
        <v>4.5800000000000002E-4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1.3390000000000001E-2</v>
      </c>
      <c r="AG134">
        <v>1.5999999999999999E-5</v>
      </c>
      <c r="AH134" t="s">
        <v>11</v>
      </c>
      <c r="AI134">
        <v>0.98293399999999997</v>
      </c>
      <c r="AJ134">
        <v>1.5E-5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743.77504299999998</v>
      </c>
      <c r="I135">
        <v>91.669214999999994</v>
      </c>
      <c r="J135" t="s">
        <v>3</v>
      </c>
      <c r="K135">
        <v>740.08065399999998</v>
      </c>
      <c r="L135">
        <v>91.642283000000006</v>
      </c>
      <c r="M135" t="s">
        <v>4</v>
      </c>
      <c r="N135">
        <v>100.779157</v>
      </c>
      <c r="O135">
        <v>6.2523759999999999</v>
      </c>
      <c r="P135" t="s">
        <v>5</v>
      </c>
      <c r="Q135">
        <v>1.644358</v>
      </c>
      <c r="R135">
        <v>1.66E-4</v>
      </c>
      <c r="S135" t="s">
        <v>6</v>
      </c>
      <c r="T135">
        <v>558.51660200000003</v>
      </c>
      <c r="U135">
        <v>70.097200999999998</v>
      </c>
      <c r="V135" t="s">
        <v>7</v>
      </c>
      <c r="W135">
        <v>0.45919399999999999</v>
      </c>
      <c r="X135">
        <v>5.3799999999999996E-4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1.3390000000000001E-2</v>
      </c>
      <c r="AG135">
        <v>1.5999999999999999E-5</v>
      </c>
      <c r="AH135" t="s">
        <v>11</v>
      </c>
      <c r="AI135">
        <v>0.98308200000000001</v>
      </c>
      <c r="AJ135">
        <v>1.5E-5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797.01219000000003</v>
      </c>
      <c r="I136">
        <v>93.469836999999998</v>
      </c>
      <c r="J136" t="s">
        <v>3</v>
      </c>
      <c r="K136">
        <v>793.05611099999999</v>
      </c>
      <c r="L136">
        <v>93.492137999999997</v>
      </c>
      <c r="M136" t="s">
        <v>4</v>
      </c>
      <c r="N136">
        <v>107.99035600000001</v>
      </c>
      <c r="O136">
        <v>6.720091</v>
      </c>
      <c r="P136" t="s">
        <v>5</v>
      </c>
      <c r="Q136">
        <v>1.7634129999999999</v>
      </c>
      <c r="R136">
        <v>2.5599999999999999E-4</v>
      </c>
      <c r="S136" t="s">
        <v>6</v>
      </c>
      <c r="T136">
        <v>598.42843700000003</v>
      </c>
      <c r="U136">
        <v>69.201397999999998</v>
      </c>
      <c r="V136" t="s">
        <v>7</v>
      </c>
      <c r="W136">
        <v>0.49375400000000003</v>
      </c>
      <c r="X136">
        <v>7.18E-4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1.299E-2</v>
      </c>
      <c r="AG136">
        <v>1.2E-5</v>
      </c>
      <c r="AH136" t="s">
        <v>11</v>
      </c>
      <c r="AI136">
        <v>0.98314100000000004</v>
      </c>
      <c r="AJ136">
        <v>1.5999999999999999E-5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849.90920700000004</v>
      </c>
      <c r="I137">
        <v>96.965991000000002</v>
      </c>
      <c r="J137" t="s">
        <v>3</v>
      </c>
      <c r="K137">
        <v>845.68746699999997</v>
      </c>
      <c r="L137">
        <v>97.112210000000005</v>
      </c>
      <c r="M137" t="s">
        <v>4</v>
      </c>
      <c r="N137">
        <v>115.18453</v>
      </c>
      <c r="O137">
        <v>7.0897699999999997</v>
      </c>
      <c r="P137" t="s">
        <v>5</v>
      </c>
      <c r="Q137">
        <v>1.880525</v>
      </c>
      <c r="R137">
        <v>2.6899999999999998E-4</v>
      </c>
      <c r="S137" t="s">
        <v>6</v>
      </c>
      <c r="T137">
        <v>638.16156000000001</v>
      </c>
      <c r="U137">
        <v>70.452134999999998</v>
      </c>
      <c r="V137" t="s">
        <v>7</v>
      </c>
      <c r="W137">
        <v>0.52533600000000003</v>
      </c>
      <c r="X137">
        <v>7.5199999999999996E-4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1.2795000000000001E-2</v>
      </c>
      <c r="AG137">
        <v>1.2E-5</v>
      </c>
      <c r="AH137" t="s">
        <v>11</v>
      </c>
      <c r="AI137">
        <v>0.98342300000000005</v>
      </c>
      <c r="AJ137">
        <v>1.8E-5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903.31188599999996</v>
      </c>
      <c r="I138">
        <v>102.32106899999999</v>
      </c>
      <c r="J138" t="s">
        <v>3</v>
      </c>
      <c r="K138">
        <v>898.83619299999998</v>
      </c>
      <c r="L138">
        <v>102.462214</v>
      </c>
      <c r="M138" t="s">
        <v>4</v>
      </c>
      <c r="N138">
        <v>122.36315999999999</v>
      </c>
      <c r="O138">
        <v>7.3316379999999999</v>
      </c>
      <c r="P138" t="s">
        <v>5</v>
      </c>
      <c r="Q138">
        <v>1.998111</v>
      </c>
      <c r="R138">
        <v>3.1300000000000002E-4</v>
      </c>
      <c r="S138" t="s">
        <v>6</v>
      </c>
      <c r="T138">
        <v>678.19622400000003</v>
      </c>
      <c r="U138">
        <v>72.61224</v>
      </c>
      <c r="V138" t="s">
        <v>7</v>
      </c>
      <c r="W138">
        <v>0.55952199999999996</v>
      </c>
      <c r="X138">
        <v>1.0330000000000001E-3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1.2598E-2</v>
      </c>
      <c r="AG138">
        <v>1.1E-5</v>
      </c>
      <c r="AH138" t="s">
        <v>11</v>
      </c>
      <c r="AI138">
        <v>0.98343000000000003</v>
      </c>
      <c r="AJ138">
        <v>1.8E-5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956.15456700000004</v>
      </c>
      <c r="I139">
        <v>107.279563</v>
      </c>
      <c r="J139" t="s">
        <v>3</v>
      </c>
      <c r="K139">
        <v>951.41658299999995</v>
      </c>
      <c r="L139">
        <v>107.388644</v>
      </c>
      <c r="M139" t="s">
        <v>4</v>
      </c>
      <c r="N139">
        <v>129.54286400000001</v>
      </c>
      <c r="O139">
        <v>7.5923780000000001</v>
      </c>
      <c r="P139" t="s">
        <v>5</v>
      </c>
      <c r="Q139">
        <v>2.1151610000000001</v>
      </c>
      <c r="R139">
        <v>3.3300000000000002E-4</v>
      </c>
      <c r="S139" t="s">
        <v>6</v>
      </c>
      <c r="T139">
        <v>717.84400100000005</v>
      </c>
      <c r="U139">
        <v>74.419638000000006</v>
      </c>
      <c r="V139" t="s">
        <v>7</v>
      </c>
      <c r="W139">
        <v>0.59142600000000001</v>
      </c>
      <c r="X139">
        <v>1.157E-3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1.2598E-2</v>
      </c>
      <c r="AG139">
        <v>1.1E-5</v>
      </c>
      <c r="AH139" t="s">
        <v>11</v>
      </c>
      <c r="AI139">
        <v>0.98343000000000003</v>
      </c>
      <c r="AJ139">
        <v>1.8E-5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1009.460416</v>
      </c>
      <c r="I140">
        <v>106.756007</v>
      </c>
      <c r="J140" t="s">
        <v>3</v>
      </c>
      <c r="K140">
        <v>1004.462233</v>
      </c>
      <c r="L140">
        <v>106.869715</v>
      </c>
      <c r="M140" t="s">
        <v>4</v>
      </c>
      <c r="N140">
        <v>136.74320299999999</v>
      </c>
      <c r="O140">
        <v>7.908379</v>
      </c>
      <c r="P140" t="s">
        <v>5</v>
      </c>
      <c r="Q140">
        <v>2.232513</v>
      </c>
      <c r="R140">
        <v>3.5199999999999999E-4</v>
      </c>
      <c r="S140" t="s">
        <v>6</v>
      </c>
      <c r="T140">
        <v>757.86635100000001</v>
      </c>
      <c r="U140">
        <v>74.110310999999996</v>
      </c>
      <c r="V140" t="s">
        <v>7</v>
      </c>
      <c r="W140">
        <v>0.62530799999999997</v>
      </c>
      <c r="X140">
        <v>1.42E-3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1.2588999999999999E-2</v>
      </c>
      <c r="AG140">
        <v>1.1E-5</v>
      </c>
      <c r="AH140" t="s">
        <v>11</v>
      </c>
      <c r="AI140">
        <v>0.98371699999999995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1062.4849409999999</v>
      </c>
      <c r="I141">
        <v>112.610349</v>
      </c>
      <c r="J141" t="s">
        <v>3</v>
      </c>
      <c r="K141">
        <v>1057.2226390000001</v>
      </c>
      <c r="L141">
        <v>112.567825</v>
      </c>
      <c r="M141" t="s">
        <v>4</v>
      </c>
      <c r="N141">
        <v>143.92405199999999</v>
      </c>
      <c r="O141">
        <v>8.1993950000000009</v>
      </c>
      <c r="P141" t="s">
        <v>5</v>
      </c>
      <c r="Q141">
        <v>2.3500459999999999</v>
      </c>
      <c r="R141">
        <v>3.8299999999999999E-4</v>
      </c>
      <c r="S141" t="s">
        <v>6</v>
      </c>
      <c r="T141">
        <v>797.67396399999996</v>
      </c>
      <c r="U141">
        <v>77.728234</v>
      </c>
      <c r="V141" t="s">
        <v>7</v>
      </c>
      <c r="W141">
        <v>0.65876699999999999</v>
      </c>
      <c r="X141">
        <v>2.0479999999999999E-3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1.2309E-2</v>
      </c>
      <c r="AG141">
        <v>1.0000000000000001E-5</v>
      </c>
      <c r="AH141" t="s">
        <v>11</v>
      </c>
      <c r="AI141">
        <v>0.98372499999999996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44.383158999999999</v>
      </c>
      <c r="I162">
        <v>0.28795900000000002</v>
      </c>
      <c r="J162" t="s">
        <v>3</v>
      </c>
      <c r="K162">
        <v>44.028587000000002</v>
      </c>
      <c r="L162">
        <v>0.295319</v>
      </c>
      <c r="M162" t="s">
        <v>4</v>
      </c>
      <c r="N162">
        <v>7.1972040000000002</v>
      </c>
      <c r="O162">
        <v>1.6841999999999999E-2</v>
      </c>
      <c r="P162" t="s">
        <v>5</v>
      </c>
      <c r="Q162">
        <v>0.11870799999999999</v>
      </c>
      <c r="R162">
        <v>3.9999999999999998E-6</v>
      </c>
      <c r="S162" t="s">
        <v>6</v>
      </c>
      <c r="T162">
        <v>30.894306</v>
      </c>
      <c r="U162">
        <v>0.18559600000000001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2.8357E-2</v>
      </c>
      <c r="AG162">
        <v>1.7E-5</v>
      </c>
      <c r="AH162" t="s">
        <v>11</v>
      </c>
      <c r="AI162">
        <v>0.97406899999999996</v>
      </c>
      <c r="AJ162">
        <v>4.8999999999999998E-5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88.279572000000002</v>
      </c>
      <c r="I163">
        <v>0.42398599999999997</v>
      </c>
      <c r="J163" t="s">
        <v>3</v>
      </c>
      <c r="K163">
        <v>87.562467999999996</v>
      </c>
      <c r="L163">
        <v>0.414296</v>
      </c>
      <c r="M163" t="s">
        <v>4</v>
      </c>
      <c r="N163">
        <v>14.353804</v>
      </c>
      <c r="O163">
        <v>2.3983000000000001E-2</v>
      </c>
      <c r="P163" t="s">
        <v>5</v>
      </c>
      <c r="Q163">
        <v>0.23618400000000001</v>
      </c>
      <c r="R163">
        <v>6.0000000000000002E-6</v>
      </c>
      <c r="S163" t="s">
        <v>6</v>
      </c>
      <c r="T163">
        <v>61.447063999999997</v>
      </c>
      <c r="U163">
        <v>0.237898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2.5250999999999999E-2</v>
      </c>
      <c r="AG163">
        <v>4.6E-5</v>
      </c>
      <c r="AH163" t="s">
        <v>11</v>
      </c>
      <c r="AI163">
        <v>0.97735300000000003</v>
      </c>
      <c r="AJ163">
        <v>2.3E-5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132.08241200000001</v>
      </c>
      <c r="I164">
        <v>0.54184600000000005</v>
      </c>
      <c r="J164" t="s">
        <v>3</v>
      </c>
      <c r="K164">
        <v>131.00590199999999</v>
      </c>
      <c r="L164">
        <v>0.48077799999999998</v>
      </c>
      <c r="M164" t="s">
        <v>4</v>
      </c>
      <c r="N164">
        <v>21.513729999999999</v>
      </c>
      <c r="O164">
        <v>3.6256999999999998E-2</v>
      </c>
      <c r="P164" t="s">
        <v>5</v>
      </c>
      <c r="Q164">
        <v>0.35331800000000002</v>
      </c>
      <c r="R164">
        <v>9.0000000000000002E-6</v>
      </c>
      <c r="S164" t="s">
        <v>6</v>
      </c>
      <c r="T164">
        <v>91.917888000000005</v>
      </c>
      <c r="U164">
        <v>0.25672299999999998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2.3821999999999999E-2</v>
      </c>
      <c r="AG164">
        <v>5.1999999999999997E-5</v>
      </c>
      <c r="AH164" t="s">
        <v>11</v>
      </c>
      <c r="AI164">
        <v>0.97883399999999998</v>
      </c>
      <c r="AJ164">
        <v>1.2999999999999999E-5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175.91918999999999</v>
      </c>
      <c r="I165">
        <v>0.41211999999999999</v>
      </c>
      <c r="J165" t="s">
        <v>3</v>
      </c>
      <c r="K165">
        <v>174.473511</v>
      </c>
      <c r="L165">
        <v>0.32289600000000002</v>
      </c>
      <c r="M165" t="s">
        <v>4</v>
      </c>
      <c r="N165">
        <v>28.66386</v>
      </c>
      <c r="O165">
        <v>4.2487999999999998E-2</v>
      </c>
      <c r="P165" t="s">
        <v>5</v>
      </c>
      <c r="Q165">
        <v>0.47064</v>
      </c>
      <c r="R165">
        <v>1.2999999999999999E-5</v>
      </c>
      <c r="S165" t="s">
        <v>6</v>
      </c>
      <c r="T165">
        <v>122.39467500000001</v>
      </c>
      <c r="U165">
        <v>0.221554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2.1950000000000001E-2</v>
      </c>
      <c r="AG165">
        <v>5.7000000000000003E-5</v>
      </c>
      <c r="AH165" t="s">
        <v>11</v>
      </c>
      <c r="AI165">
        <v>0.98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219.90140400000001</v>
      </c>
      <c r="I166">
        <v>0.87957399999999997</v>
      </c>
      <c r="J166" t="s">
        <v>3</v>
      </c>
      <c r="K166">
        <v>218.08299</v>
      </c>
      <c r="L166">
        <v>0.75708299999999995</v>
      </c>
      <c r="M166" t="s">
        <v>4</v>
      </c>
      <c r="N166">
        <v>35.814062999999997</v>
      </c>
      <c r="O166">
        <v>5.0046E-2</v>
      </c>
      <c r="P166" t="s">
        <v>5</v>
      </c>
      <c r="Q166">
        <v>0.58763600000000005</v>
      </c>
      <c r="R166">
        <v>1.7E-5</v>
      </c>
      <c r="S166" t="s">
        <v>6</v>
      </c>
      <c r="T166">
        <v>152.97971000000001</v>
      </c>
      <c r="U166">
        <v>0.33460200000000001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2.1038000000000001E-2</v>
      </c>
      <c r="AG166">
        <v>5.7000000000000003E-5</v>
      </c>
      <c r="AH166" t="s">
        <v>11</v>
      </c>
      <c r="AI166">
        <v>0.98063599999999995</v>
      </c>
      <c r="AJ166">
        <v>6.0000000000000002E-6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263.75053200000002</v>
      </c>
      <c r="I167">
        <v>0.94352199999999997</v>
      </c>
      <c r="J167" t="s">
        <v>3</v>
      </c>
      <c r="K167">
        <v>261.56226099999998</v>
      </c>
      <c r="L167">
        <v>0.82042700000000002</v>
      </c>
      <c r="M167" t="s">
        <v>4</v>
      </c>
      <c r="N167">
        <v>42.965003000000003</v>
      </c>
      <c r="O167">
        <v>5.7769000000000001E-2</v>
      </c>
      <c r="P167" t="s">
        <v>5</v>
      </c>
      <c r="Q167">
        <v>0.70479000000000003</v>
      </c>
      <c r="R167">
        <v>2.8E-5</v>
      </c>
      <c r="S167" t="s">
        <v>6</v>
      </c>
      <c r="T167">
        <v>183.43878599999999</v>
      </c>
      <c r="U167">
        <v>0.35378500000000002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2.0261000000000001E-2</v>
      </c>
      <c r="AG167">
        <v>5.5999999999999999E-5</v>
      </c>
      <c r="AH167" t="s">
        <v>11</v>
      </c>
      <c r="AI167">
        <v>0.98094400000000004</v>
      </c>
      <c r="AJ167">
        <v>5.0000000000000004E-6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307.62210299999998</v>
      </c>
      <c r="I168">
        <v>0.99295800000000001</v>
      </c>
      <c r="J168" t="s">
        <v>3</v>
      </c>
      <c r="K168">
        <v>305.05388499999998</v>
      </c>
      <c r="L168">
        <v>0.84102699999999997</v>
      </c>
      <c r="M168" t="s">
        <v>4</v>
      </c>
      <c r="N168">
        <v>50.114718000000003</v>
      </c>
      <c r="O168">
        <v>6.9500000000000006E-2</v>
      </c>
      <c r="P168" t="s">
        <v>5</v>
      </c>
      <c r="Q168">
        <v>0.82207600000000003</v>
      </c>
      <c r="R168">
        <v>3.3000000000000003E-5</v>
      </c>
      <c r="S168" t="s">
        <v>6</v>
      </c>
      <c r="T168">
        <v>213.91308000000001</v>
      </c>
      <c r="U168">
        <v>0.34811900000000001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1.9583E-2</v>
      </c>
      <c r="AG168">
        <v>5.5999999999999999E-5</v>
      </c>
      <c r="AH168" t="s">
        <v>11</v>
      </c>
      <c r="AI168">
        <v>0.98097199999999996</v>
      </c>
      <c r="AJ168">
        <v>5.0000000000000004E-6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351.44685299999998</v>
      </c>
      <c r="I169">
        <v>0.92522499999999996</v>
      </c>
      <c r="J169" t="s">
        <v>3</v>
      </c>
      <c r="K169">
        <v>348.50294100000002</v>
      </c>
      <c r="L169">
        <v>0.777196</v>
      </c>
      <c r="M169" t="s">
        <v>4</v>
      </c>
      <c r="N169">
        <v>57.261355999999999</v>
      </c>
      <c r="O169">
        <v>8.2321000000000005E-2</v>
      </c>
      <c r="P169" t="s">
        <v>5</v>
      </c>
      <c r="Q169">
        <v>0.93956399999999995</v>
      </c>
      <c r="R169">
        <v>4.5000000000000003E-5</v>
      </c>
      <c r="S169" t="s">
        <v>6</v>
      </c>
      <c r="T169">
        <v>244.38487900000001</v>
      </c>
      <c r="U169">
        <v>0.41498800000000002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1.8776999999999999E-2</v>
      </c>
      <c r="AG169">
        <v>5.5000000000000002E-5</v>
      </c>
      <c r="AH169" t="s">
        <v>11</v>
      </c>
      <c r="AI169">
        <v>0.98114199999999996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395.329341</v>
      </c>
      <c r="I170">
        <v>1.427608</v>
      </c>
      <c r="J170" t="s">
        <v>3</v>
      </c>
      <c r="K170">
        <v>392.01996600000001</v>
      </c>
      <c r="L170">
        <v>1.2477240000000001</v>
      </c>
      <c r="M170" t="s">
        <v>4</v>
      </c>
      <c r="N170">
        <v>64.423186999999999</v>
      </c>
      <c r="O170">
        <v>0.103644</v>
      </c>
      <c r="P170" t="s">
        <v>5</v>
      </c>
      <c r="Q170">
        <v>1.0565420000000001</v>
      </c>
      <c r="R170">
        <v>5.1999999999999997E-5</v>
      </c>
      <c r="S170" t="s">
        <v>6</v>
      </c>
      <c r="T170">
        <v>274.86913600000003</v>
      </c>
      <c r="U170">
        <v>0.56017799999999995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1.8506000000000002E-2</v>
      </c>
      <c r="AG170">
        <v>5.5999999999999999E-5</v>
      </c>
      <c r="AH170" t="s">
        <v>11</v>
      </c>
      <c r="AI170">
        <v>0.98132200000000003</v>
      </c>
      <c r="AJ170">
        <v>5.0000000000000004E-6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439.172864</v>
      </c>
      <c r="I171">
        <v>1.8053859999999999</v>
      </c>
      <c r="J171" t="s">
        <v>3</v>
      </c>
      <c r="K171">
        <v>435.49886600000002</v>
      </c>
      <c r="L171">
        <v>1.6075299999999999</v>
      </c>
      <c r="M171" t="s">
        <v>4</v>
      </c>
      <c r="N171">
        <v>71.602967000000007</v>
      </c>
      <c r="O171">
        <v>0.15262000000000001</v>
      </c>
      <c r="P171" t="s">
        <v>5</v>
      </c>
      <c r="Q171">
        <v>1.1736629999999999</v>
      </c>
      <c r="R171">
        <v>5.5000000000000002E-5</v>
      </c>
      <c r="S171" t="s">
        <v>6</v>
      </c>
      <c r="T171">
        <v>305.321844</v>
      </c>
      <c r="U171">
        <v>0.67877699999999996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1.6976000000000002E-2</v>
      </c>
      <c r="AG171">
        <v>4.6E-5</v>
      </c>
      <c r="AH171" t="s">
        <v>11</v>
      </c>
      <c r="AI171">
        <v>0.98139799999999999</v>
      </c>
      <c r="AJ171">
        <v>5.0000000000000004E-6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483.08168799999999</v>
      </c>
      <c r="I172">
        <v>1.7027570000000001</v>
      </c>
      <c r="J172" t="s">
        <v>3</v>
      </c>
      <c r="K172">
        <v>479.036407</v>
      </c>
      <c r="L172">
        <v>1.543356</v>
      </c>
      <c r="M172" t="s">
        <v>4</v>
      </c>
      <c r="N172">
        <v>78.772428000000005</v>
      </c>
      <c r="O172">
        <v>0.24326700000000001</v>
      </c>
      <c r="P172" t="s">
        <v>5</v>
      </c>
      <c r="Q172">
        <v>1.290767</v>
      </c>
      <c r="R172">
        <v>5.5999999999999999E-5</v>
      </c>
      <c r="S172" t="s">
        <v>6</v>
      </c>
      <c r="T172">
        <v>335.83352200000002</v>
      </c>
      <c r="U172">
        <v>0.71652899999999997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1.6597000000000001E-2</v>
      </c>
      <c r="AG172">
        <v>4.3999999999999999E-5</v>
      </c>
      <c r="AH172" t="s">
        <v>11</v>
      </c>
      <c r="AI172">
        <v>0.98143000000000002</v>
      </c>
      <c r="AJ172">
        <v>5.0000000000000004E-6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527.00330799999995</v>
      </c>
      <c r="I173">
        <v>1.3803350000000001</v>
      </c>
      <c r="J173" t="s">
        <v>3</v>
      </c>
      <c r="K173">
        <v>522.584518</v>
      </c>
      <c r="L173">
        <v>1.2461390000000001</v>
      </c>
      <c r="M173" t="s">
        <v>4</v>
      </c>
      <c r="N173">
        <v>85.925179</v>
      </c>
      <c r="O173">
        <v>0.27497899999999997</v>
      </c>
      <c r="P173" t="s">
        <v>5</v>
      </c>
      <c r="Q173">
        <v>1.407877</v>
      </c>
      <c r="R173">
        <v>6.2000000000000003E-5</v>
      </c>
      <c r="S173" t="s">
        <v>6</v>
      </c>
      <c r="T173">
        <v>366.352867</v>
      </c>
      <c r="U173">
        <v>0.71804999999999997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1.6222E-2</v>
      </c>
      <c r="AG173">
        <v>4.3999999999999999E-5</v>
      </c>
      <c r="AH173" t="s">
        <v>11</v>
      </c>
      <c r="AI173">
        <v>0.98172499999999996</v>
      </c>
      <c r="AJ173">
        <v>7.9999999999999996E-6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570.88545499999998</v>
      </c>
      <c r="I174">
        <v>1.7139679999999999</v>
      </c>
      <c r="J174" t="s">
        <v>3</v>
      </c>
      <c r="K174">
        <v>566.09464000000003</v>
      </c>
      <c r="L174">
        <v>1.5821609999999999</v>
      </c>
      <c r="M174" t="s">
        <v>4</v>
      </c>
      <c r="N174">
        <v>93.073245</v>
      </c>
      <c r="O174">
        <v>0.298763</v>
      </c>
      <c r="P174" t="s">
        <v>5</v>
      </c>
      <c r="Q174">
        <v>1.5247470000000001</v>
      </c>
      <c r="R174">
        <v>6.7999999999999999E-5</v>
      </c>
      <c r="S174" t="s">
        <v>6</v>
      </c>
      <c r="T174">
        <v>396.84236399999998</v>
      </c>
      <c r="U174">
        <v>0.88048499999999996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1.5324000000000001E-2</v>
      </c>
      <c r="AG174">
        <v>3.6000000000000001E-5</v>
      </c>
      <c r="AH174" t="s">
        <v>11</v>
      </c>
      <c r="AI174">
        <v>0.98172800000000005</v>
      </c>
      <c r="AJ174">
        <v>7.9999999999999996E-6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614.75627399999996</v>
      </c>
      <c r="I175">
        <v>2.2481429999999998</v>
      </c>
      <c r="J175" t="s">
        <v>3</v>
      </c>
      <c r="K175">
        <v>609.59788200000003</v>
      </c>
      <c r="L175">
        <v>2.0915180000000002</v>
      </c>
      <c r="M175" t="s">
        <v>4</v>
      </c>
      <c r="N175">
        <v>100.22431</v>
      </c>
      <c r="O175">
        <v>0.32336900000000002</v>
      </c>
      <c r="P175" t="s">
        <v>5</v>
      </c>
      <c r="Q175">
        <v>1.6416980000000001</v>
      </c>
      <c r="R175">
        <v>7.1000000000000005E-5</v>
      </c>
      <c r="S175" t="s">
        <v>6</v>
      </c>
      <c r="T175">
        <v>427.35024800000002</v>
      </c>
      <c r="U175">
        <v>1.091831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1.5273999999999999E-2</v>
      </c>
      <c r="AG175">
        <v>3.6000000000000001E-5</v>
      </c>
      <c r="AH175" t="s">
        <v>11</v>
      </c>
      <c r="AI175">
        <v>0.98184899999999997</v>
      </c>
      <c r="AJ175">
        <v>9.0000000000000002E-6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658.58224600000005</v>
      </c>
      <c r="I176">
        <v>2.120193</v>
      </c>
      <c r="J176" t="s">
        <v>3</v>
      </c>
      <c r="K176">
        <v>653.05048499999998</v>
      </c>
      <c r="L176">
        <v>1.9402429999999999</v>
      </c>
      <c r="M176" t="s">
        <v>4</v>
      </c>
      <c r="N176">
        <v>107.372091</v>
      </c>
      <c r="O176">
        <v>0.34706799999999999</v>
      </c>
      <c r="P176" t="s">
        <v>5</v>
      </c>
      <c r="Q176">
        <v>1.758424</v>
      </c>
      <c r="R176">
        <v>7.7000000000000001E-5</v>
      </c>
      <c r="S176" t="s">
        <v>6</v>
      </c>
      <c r="T176">
        <v>457.80267199999997</v>
      </c>
      <c r="U176">
        <v>0.96626199999999995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1.5141999999999999E-2</v>
      </c>
      <c r="AG176">
        <v>3.4E-5</v>
      </c>
      <c r="AH176" t="s">
        <v>11</v>
      </c>
      <c r="AI176">
        <v>0.98187000000000002</v>
      </c>
      <c r="AJ176">
        <v>9.0000000000000002E-6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702.385988</v>
      </c>
      <c r="I177">
        <v>1.9074260000000001</v>
      </c>
      <c r="J177" t="s">
        <v>3</v>
      </c>
      <c r="K177">
        <v>696.47731799999997</v>
      </c>
      <c r="L177">
        <v>1.718826</v>
      </c>
      <c r="M177" t="s">
        <v>4</v>
      </c>
      <c r="N177">
        <v>114.52637199999999</v>
      </c>
      <c r="O177">
        <v>0.36622399999999999</v>
      </c>
      <c r="P177" t="s">
        <v>5</v>
      </c>
      <c r="Q177">
        <v>1.876058</v>
      </c>
      <c r="R177">
        <v>8.0000000000000007E-5</v>
      </c>
      <c r="S177" t="s">
        <v>6</v>
      </c>
      <c r="T177">
        <v>488.21334400000001</v>
      </c>
      <c r="U177">
        <v>0.956264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1.3990000000000001E-2</v>
      </c>
      <c r="AG177">
        <v>2.0999999999999999E-5</v>
      </c>
      <c r="AH177" t="s">
        <v>11</v>
      </c>
      <c r="AI177">
        <v>0.98187000000000002</v>
      </c>
      <c r="AJ177">
        <v>9.0000000000000002E-6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746.301331</v>
      </c>
      <c r="I178">
        <v>1.8131349999999999</v>
      </c>
      <c r="J178" t="s">
        <v>3</v>
      </c>
      <c r="K178">
        <v>740.00722399999995</v>
      </c>
      <c r="L178">
        <v>1.659945</v>
      </c>
      <c r="M178" t="s">
        <v>4</v>
      </c>
      <c r="N178">
        <v>121.681062</v>
      </c>
      <c r="O178">
        <v>0.384573</v>
      </c>
      <c r="P178" t="s">
        <v>5</v>
      </c>
      <c r="Q178">
        <v>1.9931369999999999</v>
      </c>
      <c r="R178">
        <v>9.2E-5</v>
      </c>
      <c r="S178" t="s">
        <v>6</v>
      </c>
      <c r="T178">
        <v>518.70407799999998</v>
      </c>
      <c r="U178">
        <v>1.058962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1.3842E-2</v>
      </c>
      <c r="AG178">
        <v>1.9000000000000001E-5</v>
      </c>
      <c r="AH178" t="s">
        <v>11</v>
      </c>
      <c r="AI178">
        <v>0.98237300000000005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790.239734</v>
      </c>
      <c r="I179">
        <v>2.4148339999999999</v>
      </c>
      <c r="J179" t="s">
        <v>3</v>
      </c>
      <c r="K179">
        <v>783.56476599999996</v>
      </c>
      <c r="L179">
        <v>2.2857989999999999</v>
      </c>
      <c r="M179" t="s">
        <v>4</v>
      </c>
      <c r="N179">
        <v>128.83384799999999</v>
      </c>
      <c r="O179">
        <v>0.42512100000000003</v>
      </c>
      <c r="P179" t="s">
        <v>5</v>
      </c>
      <c r="Q179">
        <v>2.1100569999999998</v>
      </c>
      <c r="R179">
        <v>9.3999999999999994E-5</v>
      </c>
      <c r="S179" t="s">
        <v>6</v>
      </c>
      <c r="T179">
        <v>549.219155</v>
      </c>
      <c r="U179">
        <v>1.2942480000000001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1.3811E-2</v>
      </c>
      <c r="AG179">
        <v>1.9000000000000001E-5</v>
      </c>
      <c r="AH179" t="s">
        <v>11</v>
      </c>
      <c r="AI179">
        <v>0.98253199999999996</v>
      </c>
      <c r="AJ179">
        <v>1.5999999999999999E-5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834.19567600000005</v>
      </c>
      <c r="I180">
        <v>2.631068</v>
      </c>
      <c r="J180" t="s">
        <v>3</v>
      </c>
      <c r="K180">
        <v>827.15005499999995</v>
      </c>
      <c r="L180">
        <v>2.5184440000000001</v>
      </c>
      <c r="M180" t="s">
        <v>4</v>
      </c>
      <c r="N180">
        <v>135.98495</v>
      </c>
      <c r="O180">
        <v>0.45743600000000001</v>
      </c>
      <c r="P180" t="s">
        <v>5</v>
      </c>
      <c r="Q180">
        <v>2.226893</v>
      </c>
      <c r="R180">
        <v>9.7999999999999997E-5</v>
      </c>
      <c r="S180" t="s">
        <v>6</v>
      </c>
      <c r="T180">
        <v>579.78241100000002</v>
      </c>
      <c r="U180">
        <v>1.3642350000000001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1.3303000000000001E-2</v>
      </c>
      <c r="AG180">
        <v>1.4E-5</v>
      </c>
      <c r="AH180" t="s">
        <v>11</v>
      </c>
      <c r="AI180">
        <v>0.98295299999999997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877.91796299999999</v>
      </c>
      <c r="I181">
        <v>2.2769279999999998</v>
      </c>
      <c r="J181" t="s">
        <v>3</v>
      </c>
      <c r="K181">
        <v>870.50561200000004</v>
      </c>
      <c r="L181">
        <v>2.2135570000000002</v>
      </c>
      <c r="M181" t="s">
        <v>4</v>
      </c>
      <c r="N181">
        <v>143.13519299999999</v>
      </c>
      <c r="O181">
        <v>0.48134100000000002</v>
      </c>
      <c r="P181" t="s">
        <v>5</v>
      </c>
      <c r="Q181">
        <v>2.3438569999999999</v>
      </c>
      <c r="R181">
        <v>1.02E-4</v>
      </c>
      <c r="S181" t="s">
        <v>6</v>
      </c>
      <c r="T181">
        <v>610.18390899999997</v>
      </c>
      <c r="U181">
        <v>1.372592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1.2935E-2</v>
      </c>
      <c r="AG181">
        <v>1.0000000000000001E-5</v>
      </c>
      <c r="AH181" t="s">
        <v>11</v>
      </c>
      <c r="AI181">
        <v>0.98295399999999999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138.252298</v>
      </c>
      <c r="I182">
        <v>16.662815999999999</v>
      </c>
      <c r="J182" t="s">
        <v>3</v>
      </c>
      <c r="K182">
        <v>136.11914200000001</v>
      </c>
      <c r="L182">
        <v>16.267810999999998</v>
      </c>
      <c r="M182" t="s">
        <v>4</v>
      </c>
      <c r="N182">
        <v>45.948895</v>
      </c>
      <c r="O182">
        <v>5.5353500000000002</v>
      </c>
      <c r="P182" t="s">
        <v>5</v>
      </c>
      <c r="Q182">
        <v>74.621318000000002</v>
      </c>
      <c r="R182">
        <v>0.22724800000000001</v>
      </c>
      <c r="S182" t="s">
        <v>6</v>
      </c>
      <c r="T182">
        <v>134.927559</v>
      </c>
      <c r="U182">
        <v>16.174610999999999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2.7890999999999999E-2</v>
      </c>
      <c r="AG182">
        <v>5.1E-5</v>
      </c>
      <c r="AH182" t="s">
        <v>11</v>
      </c>
      <c r="AI182">
        <v>0.97415300000000005</v>
      </c>
      <c r="AJ182">
        <v>6.6000000000000005E-5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277.26106900000002</v>
      </c>
      <c r="I183">
        <v>54.387906000000001</v>
      </c>
      <c r="J183" t="s">
        <v>3</v>
      </c>
      <c r="K183">
        <v>272.991422</v>
      </c>
      <c r="L183">
        <v>52.968727000000001</v>
      </c>
      <c r="M183" t="s">
        <v>4</v>
      </c>
      <c r="N183">
        <v>92.850314999999995</v>
      </c>
      <c r="O183">
        <v>14.607199</v>
      </c>
      <c r="P183" t="s">
        <v>5</v>
      </c>
      <c r="Q183">
        <v>149.022885</v>
      </c>
      <c r="R183">
        <v>0.54697499999999999</v>
      </c>
      <c r="S183" t="s">
        <v>6</v>
      </c>
      <c r="T183">
        <v>270.664107</v>
      </c>
      <c r="U183">
        <v>52.394615000000002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2.4948000000000001E-2</v>
      </c>
      <c r="AG183">
        <v>5.3999999999999998E-5</v>
      </c>
      <c r="AH183" t="s">
        <v>11</v>
      </c>
      <c r="AI183">
        <v>0.97815700000000005</v>
      </c>
      <c r="AJ183">
        <v>2.3E-5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416.77692000000002</v>
      </c>
      <c r="I184">
        <v>109.466455</v>
      </c>
      <c r="J184" t="s">
        <v>3</v>
      </c>
      <c r="K184">
        <v>410.37082600000002</v>
      </c>
      <c r="L184">
        <v>106.67813</v>
      </c>
      <c r="M184" t="s">
        <v>4</v>
      </c>
      <c r="N184">
        <v>139.95437899999999</v>
      </c>
      <c r="O184">
        <v>29.154903000000001</v>
      </c>
      <c r="P184" t="s">
        <v>5</v>
      </c>
      <c r="Q184">
        <v>223.40841900000001</v>
      </c>
      <c r="R184">
        <v>0.99241199999999996</v>
      </c>
      <c r="S184" t="s">
        <v>6</v>
      </c>
      <c r="T184">
        <v>406.90412700000002</v>
      </c>
      <c r="U184">
        <v>105.060196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2.2197999999999999E-2</v>
      </c>
      <c r="AG184">
        <v>6.3999999999999997E-5</v>
      </c>
      <c r="AH184" t="s">
        <v>11</v>
      </c>
      <c r="AI184">
        <v>0.98004899999999995</v>
      </c>
      <c r="AJ184">
        <v>3.9999999999999998E-6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555.61106900000004</v>
      </c>
      <c r="I185">
        <v>189.46744200000001</v>
      </c>
      <c r="J185" t="s">
        <v>3</v>
      </c>
      <c r="K185">
        <v>547.07336499999997</v>
      </c>
      <c r="L185">
        <v>184.689413</v>
      </c>
      <c r="M185" t="s">
        <v>4</v>
      </c>
      <c r="N185">
        <v>186.434291</v>
      </c>
      <c r="O185">
        <v>46.633453000000003</v>
      </c>
      <c r="P185" t="s">
        <v>5</v>
      </c>
      <c r="Q185">
        <v>297.91583400000002</v>
      </c>
      <c r="R185">
        <v>1.5667260000000001</v>
      </c>
      <c r="S185" t="s">
        <v>6</v>
      </c>
      <c r="T185">
        <v>542.48719000000006</v>
      </c>
      <c r="U185">
        <v>181.64376999999999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2.1115999999999999E-2</v>
      </c>
      <c r="AG185">
        <v>6.7000000000000002E-5</v>
      </c>
      <c r="AH185" t="s">
        <v>11</v>
      </c>
      <c r="AI185">
        <v>0.98038400000000003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694.29103499999997</v>
      </c>
      <c r="I186">
        <v>268.36741799999999</v>
      </c>
      <c r="J186" t="s">
        <v>3</v>
      </c>
      <c r="K186">
        <v>683.62565199999995</v>
      </c>
      <c r="L186">
        <v>261.40033199999999</v>
      </c>
      <c r="M186" t="s">
        <v>4</v>
      </c>
      <c r="N186">
        <v>232.87887499999999</v>
      </c>
      <c r="O186">
        <v>61.915470999999997</v>
      </c>
      <c r="P186" t="s">
        <v>5</v>
      </c>
      <c r="Q186">
        <v>372.34596299999998</v>
      </c>
      <c r="R186">
        <v>2.2963330000000002</v>
      </c>
      <c r="S186" t="s">
        <v>6</v>
      </c>
      <c r="T186">
        <v>677.92398900000001</v>
      </c>
      <c r="U186">
        <v>256.96757100000002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2.0124E-2</v>
      </c>
      <c r="AG186">
        <v>6.3999999999999997E-5</v>
      </c>
      <c r="AH186" t="s">
        <v>11</v>
      </c>
      <c r="AI186">
        <v>0.980541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833.822675</v>
      </c>
      <c r="I187">
        <v>379.787035</v>
      </c>
      <c r="J187" t="s">
        <v>3</v>
      </c>
      <c r="K187">
        <v>821.02136499999995</v>
      </c>
      <c r="L187">
        <v>369.76522999999997</v>
      </c>
      <c r="M187" t="s">
        <v>4</v>
      </c>
      <c r="N187">
        <v>280.103768</v>
      </c>
      <c r="O187">
        <v>80.558670000000006</v>
      </c>
      <c r="P187" t="s">
        <v>5</v>
      </c>
      <c r="Q187">
        <v>446.734914</v>
      </c>
      <c r="R187">
        <v>3.3791910000000001</v>
      </c>
      <c r="S187" t="s">
        <v>6</v>
      </c>
      <c r="T187">
        <v>814.18975699999999</v>
      </c>
      <c r="U187">
        <v>363.26990699999999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1.9802E-2</v>
      </c>
      <c r="AG187">
        <v>6.3E-5</v>
      </c>
      <c r="AH187" t="s">
        <v>11</v>
      </c>
      <c r="AI187">
        <v>0.98065100000000005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972.59691199999997</v>
      </c>
      <c r="I188">
        <v>501.92980499999999</v>
      </c>
      <c r="J188" t="s">
        <v>3</v>
      </c>
      <c r="K188">
        <v>957.66765299999997</v>
      </c>
      <c r="L188">
        <v>488.731854</v>
      </c>
      <c r="M188" t="s">
        <v>4</v>
      </c>
      <c r="N188">
        <v>326.68413600000002</v>
      </c>
      <c r="O188">
        <v>96.203745999999995</v>
      </c>
      <c r="P188" t="s">
        <v>5</v>
      </c>
      <c r="Q188">
        <v>521.20968100000005</v>
      </c>
      <c r="R188">
        <v>3.9046099999999999</v>
      </c>
      <c r="S188" t="s">
        <v>6</v>
      </c>
      <c r="T188">
        <v>949.71804799999995</v>
      </c>
      <c r="U188">
        <v>479.87005599999998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1.8629E-2</v>
      </c>
      <c r="AG188">
        <v>5.8999999999999998E-5</v>
      </c>
      <c r="AH188" t="s">
        <v>11</v>
      </c>
      <c r="AI188">
        <v>0.980657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1111.3028440000001</v>
      </c>
      <c r="I189">
        <v>635.649855</v>
      </c>
      <c r="J189" t="s">
        <v>3</v>
      </c>
      <c r="K189">
        <v>1094.2487180000001</v>
      </c>
      <c r="L189">
        <v>618.62555799999996</v>
      </c>
      <c r="M189" t="s">
        <v>4</v>
      </c>
      <c r="N189">
        <v>373.38074999999998</v>
      </c>
      <c r="O189">
        <v>122.89648800000001</v>
      </c>
      <c r="P189" t="s">
        <v>5</v>
      </c>
      <c r="Q189">
        <v>595.68879500000003</v>
      </c>
      <c r="R189">
        <v>4.8800860000000004</v>
      </c>
      <c r="S189" t="s">
        <v>6</v>
      </c>
      <c r="T189">
        <v>1085.1805730000001</v>
      </c>
      <c r="U189">
        <v>607.48974799999996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1.8124999999999999E-2</v>
      </c>
      <c r="AG189">
        <v>5.8999999999999998E-5</v>
      </c>
      <c r="AH189" t="s">
        <v>11</v>
      </c>
      <c r="AI189">
        <v>0.98073999999999995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1249.7812550000001</v>
      </c>
      <c r="I190">
        <v>797.71572400000002</v>
      </c>
      <c r="J190" t="s">
        <v>3</v>
      </c>
      <c r="K190">
        <v>1230.6032250000001</v>
      </c>
      <c r="L190">
        <v>776.32528600000001</v>
      </c>
      <c r="M190" t="s">
        <v>4</v>
      </c>
      <c r="N190">
        <v>419.83417700000001</v>
      </c>
      <c r="O190">
        <v>148.78666000000001</v>
      </c>
      <c r="P190" t="s">
        <v>5</v>
      </c>
      <c r="Q190">
        <v>670.12809200000004</v>
      </c>
      <c r="R190">
        <v>4.9242229999999996</v>
      </c>
      <c r="S190" t="s">
        <v>6</v>
      </c>
      <c r="T190">
        <v>1220.4140279999999</v>
      </c>
      <c r="U190">
        <v>762.61659199999997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1.6910000000000001E-2</v>
      </c>
      <c r="AG190">
        <v>5.0000000000000002E-5</v>
      </c>
      <c r="AH190" t="s">
        <v>11</v>
      </c>
      <c r="AI190">
        <v>0.98087100000000005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1388.4007670000001</v>
      </c>
      <c r="I191">
        <v>1010.3580940000001</v>
      </c>
      <c r="J191" t="s">
        <v>3</v>
      </c>
      <c r="K191">
        <v>1367.1043950000001</v>
      </c>
      <c r="L191">
        <v>983.81203100000005</v>
      </c>
      <c r="M191" t="s">
        <v>4</v>
      </c>
      <c r="N191">
        <v>466.08176700000001</v>
      </c>
      <c r="O191">
        <v>178.10113999999999</v>
      </c>
      <c r="P191" t="s">
        <v>5</v>
      </c>
      <c r="Q191">
        <v>744.60575600000004</v>
      </c>
      <c r="R191">
        <v>5.3893339999999998</v>
      </c>
      <c r="S191" t="s">
        <v>6</v>
      </c>
      <c r="T191">
        <v>1355.7908910000001</v>
      </c>
      <c r="U191">
        <v>966.97319400000003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1.6909E-2</v>
      </c>
      <c r="AG191">
        <v>5.0000000000000002E-5</v>
      </c>
      <c r="AH191" t="s">
        <v>11</v>
      </c>
      <c r="AI191">
        <v>0.98088600000000004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1526.7402910000001</v>
      </c>
      <c r="I192">
        <v>1220.536339</v>
      </c>
      <c r="J192" t="s">
        <v>3</v>
      </c>
      <c r="K192">
        <v>1503.3214230000001</v>
      </c>
      <c r="L192">
        <v>1188.593384</v>
      </c>
      <c r="M192" t="s">
        <v>4</v>
      </c>
      <c r="N192">
        <v>512.43082500000003</v>
      </c>
      <c r="O192">
        <v>208.44542000000001</v>
      </c>
      <c r="P192" t="s">
        <v>5</v>
      </c>
      <c r="Q192">
        <v>819.02996499999995</v>
      </c>
      <c r="R192">
        <v>6.4211090000000004</v>
      </c>
      <c r="S192" t="s">
        <v>6</v>
      </c>
      <c r="T192">
        <v>1490.89105</v>
      </c>
      <c r="U192">
        <v>1168.66509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1.6740999999999999E-2</v>
      </c>
      <c r="AG192">
        <v>5.1E-5</v>
      </c>
      <c r="AH192" t="s">
        <v>11</v>
      </c>
      <c r="AI192">
        <v>0.98089499999999996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1665.523704</v>
      </c>
      <c r="I193">
        <v>1436.4196979999999</v>
      </c>
      <c r="J193" t="s">
        <v>3</v>
      </c>
      <c r="K193">
        <v>1639.979548</v>
      </c>
      <c r="L193">
        <v>1398.691722</v>
      </c>
      <c r="M193" t="s">
        <v>4</v>
      </c>
      <c r="N193">
        <v>558.91259300000002</v>
      </c>
      <c r="O193">
        <v>243.00507999999999</v>
      </c>
      <c r="P193" t="s">
        <v>5</v>
      </c>
      <c r="Q193">
        <v>893.46300199999996</v>
      </c>
      <c r="R193">
        <v>7.3446179999999996</v>
      </c>
      <c r="S193" t="s">
        <v>6</v>
      </c>
      <c r="T193">
        <v>1626.425583</v>
      </c>
      <c r="U193">
        <v>1375.7449590000001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1.5993E-2</v>
      </c>
      <c r="AG193">
        <v>4.3000000000000002E-5</v>
      </c>
      <c r="AH193" t="s">
        <v>11</v>
      </c>
      <c r="AI193">
        <v>0.98091200000000001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1804.6528029999999</v>
      </c>
      <c r="I194">
        <v>1629.350344</v>
      </c>
      <c r="J194" t="s">
        <v>3</v>
      </c>
      <c r="K194">
        <v>1776.9806080000001</v>
      </c>
      <c r="L194">
        <v>1586.0081399999999</v>
      </c>
      <c r="M194" t="s">
        <v>4</v>
      </c>
      <c r="N194">
        <v>606.013239</v>
      </c>
      <c r="O194">
        <v>276.80448200000001</v>
      </c>
      <c r="P194" t="s">
        <v>5</v>
      </c>
      <c r="Q194">
        <v>967.91839200000004</v>
      </c>
      <c r="R194">
        <v>8.1159350000000003</v>
      </c>
      <c r="S194" t="s">
        <v>6</v>
      </c>
      <c r="T194">
        <v>1762.2915720000001</v>
      </c>
      <c r="U194">
        <v>1560.8116649999999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1.533E-2</v>
      </c>
      <c r="AG194">
        <v>3.6000000000000001E-5</v>
      </c>
      <c r="AH194" t="s">
        <v>11</v>
      </c>
      <c r="AI194">
        <v>0.98094599999999998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1942.9234590000001</v>
      </c>
      <c r="I195">
        <v>1796.930822</v>
      </c>
      <c r="J195" t="s">
        <v>3</v>
      </c>
      <c r="K195">
        <v>1913.134888</v>
      </c>
      <c r="L195">
        <v>1748.7103890000001</v>
      </c>
      <c r="M195" t="s">
        <v>4</v>
      </c>
      <c r="N195">
        <v>652.22981900000002</v>
      </c>
      <c r="O195">
        <v>304.51561099999998</v>
      </c>
      <c r="P195" t="s">
        <v>5</v>
      </c>
      <c r="Q195">
        <v>1042.47156</v>
      </c>
      <c r="R195">
        <v>9.2900329999999993</v>
      </c>
      <c r="S195" t="s">
        <v>6</v>
      </c>
      <c r="T195">
        <v>1897.3263870000001</v>
      </c>
      <c r="U195">
        <v>1720.365916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1.4988E-2</v>
      </c>
      <c r="AG195">
        <v>3.4999999999999997E-5</v>
      </c>
      <c r="AH195" t="s">
        <v>11</v>
      </c>
      <c r="AI195">
        <v>0.98095600000000005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2081.659404</v>
      </c>
      <c r="I196">
        <v>2020.1904480000001</v>
      </c>
      <c r="J196" t="s">
        <v>3</v>
      </c>
      <c r="K196">
        <v>2049.751882</v>
      </c>
      <c r="L196">
        <v>1965.7541880000001</v>
      </c>
      <c r="M196" t="s">
        <v>4</v>
      </c>
      <c r="N196">
        <v>698.68938800000001</v>
      </c>
      <c r="O196">
        <v>344.96587599999998</v>
      </c>
      <c r="P196" t="s">
        <v>5</v>
      </c>
      <c r="Q196">
        <v>1116.960879</v>
      </c>
      <c r="R196">
        <v>10.582001999999999</v>
      </c>
      <c r="S196" t="s">
        <v>6</v>
      </c>
      <c r="T196">
        <v>2032.8153520000001</v>
      </c>
      <c r="U196">
        <v>1933.5367220000001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1.4813E-2</v>
      </c>
      <c r="AG196">
        <v>3.6000000000000001E-5</v>
      </c>
      <c r="AH196" t="s">
        <v>11</v>
      </c>
      <c r="AI196">
        <v>0.98111899999999996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2219.8816109999998</v>
      </c>
      <c r="I197">
        <v>2250.4622899999999</v>
      </c>
      <c r="J197" t="s">
        <v>3</v>
      </c>
      <c r="K197">
        <v>2185.856448</v>
      </c>
      <c r="L197">
        <v>2189.553461</v>
      </c>
      <c r="M197" t="s">
        <v>4</v>
      </c>
      <c r="N197">
        <v>744.94962399999997</v>
      </c>
      <c r="O197">
        <v>383.34862399999997</v>
      </c>
      <c r="P197" t="s">
        <v>5</v>
      </c>
      <c r="Q197">
        <v>1191.4178199999999</v>
      </c>
      <c r="R197">
        <v>11.041136</v>
      </c>
      <c r="S197" t="s">
        <v>6</v>
      </c>
      <c r="T197">
        <v>2167.7976370000001</v>
      </c>
      <c r="U197">
        <v>2152.8678140000002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1.4397999999999999E-2</v>
      </c>
      <c r="AG197">
        <v>3.1999999999999999E-5</v>
      </c>
      <c r="AH197" t="s">
        <v>11</v>
      </c>
      <c r="AI197">
        <v>0.98138899999999996</v>
      </c>
      <c r="AJ197">
        <v>5.0000000000000004E-6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2358.3621039999998</v>
      </c>
      <c r="I198">
        <v>2514.6688220000001</v>
      </c>
      <c r="J198" t="s">
        <v>3</v>
      </c>
      <c r="K198">
        <v>2322.2242430000001</v>
      </c>
      <c r="L198">
        <v>2446.6985249999998</v>
      </c>
      <c r="M198" t="s">
        <v>4</v>
      </c>
      <c r="N198">
        <v>791.05093299999999</v>
      </c>
      <c r="O198">
        <v>431.38201800000002</v>
      </c>
      <c r="P198" t="s">
        <v>5</v>
      </c>
      <c r="Q198">
        <v>1266.0439940000001</v>
      </c>
      <c r="R198">
        <v>12.342976999999999</v>
      </c>
      <c r="S198" t="s">
        <v>6</v>
      </c>
      <c r="T198">
        <v>2303.0378559999999</v>
      </c>
      <c r="U198">
        <v>2406.61454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1.4302E-2</v>
      </c>
      <c r="AG198">
        <v>3.0000000000000001E-5</v>
      </c>
      <c r="AH198" t="s">
        <v>11</v>
      </c>
      <c r="AI198">
        <v>0.98138999999999998</v>
      </c>
      <c r="AJ198">
        <v>5.0000000000000004E-6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2496.562109</v>
      </c>
      <c r="I199">
        <v>2842.3689639999998</v>
      </c>
      <c r="J199" t="s">
        <v>3</v>
      </c>
      <c r="K199">
        <v>2458.3087839999998</v>
      </c>
      <c r="L199">
        <v>2765.9761709999998</v>
      </c>
      <c r="M199" t="s">
        <v>4</v>
      </c>
      <c r="N199">
        <v>837.49218900000005</v>
      </c>
      <c r="O199">
        <v>495.39765499999999</v>
      </c>
      <c r="P199" t="s">
        <v>5</v>
      </c>
      <c r="Q199">
        <v>1340.5455079999999</v>
      </c>
      <c r="R199">
        <v>13.967421</v>
      </c>
      <c r="S199" t="s">
        <v>6</v>
      </c>
      <c r="T199">
        <v>2438.0080619999999</v>
      </c>
      <c r="U199">
        <v>2720.6182899999999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1.4224000000000001E-2</v>
      </c>
      <c r="AG199">
        <v>3.0000000000000001E-5</v>
      </c>
      <c r="AH199" t="s">
        <v>11</v>
      </c>
      <c r="AI199">
        <v>0.98139500000000002</v>
      </c>
      <c r="AJ199">
        <v>5.0000000000000004E-6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2634.8549760000001</v>
      </c>
      <c r="I200">
        <v>3102.2895699999999</v>
      </c>
      <c r="J200" t="s">
        <v>3</v>
      </c>
      <c r="K200">
        <v>2594.4855219999999</v>
      </c>
      <c r="L200">
        <v>3018.942685</v>
      </c>
      <c r="M200" t="s">
        <v>4</v>
      </c>
      <c r="N200">
        <v>884.01590599999997</v>
      </c>
      <c r="O200">
        <v>530.47367899999995</v>
      </c>
      <c r="P200" t="s">
        <v>5</v>
      </c>
      <c r="Q200">
        <v>1414.999163</v>
      </c>
      <c r="R200">
        <v>15.241106</v>
      </c>
      <c r="S200" t="s">
        <v>6</v>
      </c>
      <c r="T200">
        <v>2573.0635160000002</v>
      </c>
      <c r="U200">
        <v>2969.2969360000002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1.4215999999999999E-2</v>
      </c>
      <c r="AG200">
        <v>3.0000000000000001E-5</v>
      </c>
      <c r="AH200" t="s">
        <v>11</v>
      </c>
      <c r="AI200">
        <v>0.98185</v>
      </c>
      <c r="AJ200">
        <v>9.0000000000000002E-6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2773.3062159999999</v>
      </c>
      <c r="I201">
        <v>3402.274688</v>
      </c>
      <c r="J201" t="s">
        <v>3</v>
      </c>
      <c r="K201">
        <v>2730.8239600000002</v>
      </c>
      <c r="L201">
        <v>3311.1896919999999</v>
      </c>
      <c r="M201" t="s">
        <v>4</v>
      </c>
      <c r="N201">
        <v>930.23682399999996</v>
      </c>
      <c r="O201">
        <v>569.48058100000003</v>
      </c>
      <c r="P201" t="s">
        <v>5</v>
      </c>
      <c r="Q201">
        <v>1489.6129659999999</v>
      </c>
      <c r="R201">
        <v>16.758502</v>
      </c>
      <c r="S201" t="s">
        <v>6</v>
      </c>
      <c r="T201">
        <v>2708.2869919999998</v>
      </c>
      <c r="U201">
        <v>3257.5539669999998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1.3831E-2</v>
      </c>
      <c r="AG201">
        <v>2.6999999999999999E-5</v>
      </c>
      <c r="AH201" t="s">
        <v>11</v>
      </c>
      <c r="AI201">
        <v>0.98185900000000004</v>
      </c>
      <c r="AJ201">
        <v>9.0000000000000002E-6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126.884478</v>
      </c>
      <c r="I222">
        <v>0.99028000000000005</v>
      </c>
      <c r="J222" t="s">
        <v>3</v>
      </c>
      <c r="K222">
        <v>107.494424</v>
      </c>
      <c r="L222">
        <v>0.89999200000000001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253.18615800000001</v>
      </c>
      <c r="I223">
        <v>1.184669</v>
      </c>
      <c r="J223" t="s">
        <v>3</v>
      </c>
      <c r="K223">
        <v>214.458437</v>
      </c>
      <c r="L223">
        <v>1.1261369999999999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379.79315400000002</v>
      </c>
      <c r="I224">
        <v>1.6845779999999999</v>
      </c>
      <c r="J224" t="s">
        <v>3</v>
      </c>
      <c r="K224">
        <v>321.67906499999998</v>
      </c>
      <c r="L224">
        <v>1.407659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506.12450799999999</v>
      </c>
      <c r="I225">
        <v>2.5938590000000001</v>
      </c>
      <c r="J225" t="s">
        <v>3</v>
      </c>
      <c r="K225">
        <v>428.62526800000001</v>
      </c>
      <c r="L225">
        <v>2.1538439999999999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632.49722799999995</v>
      </c>
      <c r="I226">
        <v>3.0680160000000001</v>
      </c>
      <c r="J226" t="s">
        <v>3</v>
      </c>
      <c r="K226">
        <v>535.62715000000003</v>
      </c>
      <c r="L226">
        <v>2.7138270000000002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758.65584100000001</v>
      </c>
      <c r="I227">
        <v>3.690518</v>
      </c>
      <c r="J227" t="s">
        <v>3</v>
      </c>
      <c r="K227">
        <v>642.44293200000004</v>
      </c>
      <c r="L227">
        <v>3.29494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884.88486</v>
      </c>
      <c r="I228">
        <v>3.7882449999999999</v>
      </c>
      <c r="J228" t="s">
        <v>3</v>
      </c>
      <c r="K228">
        <v>749.30848900000001</v>
      </c>
      <c r="L228">
        <v>3.40395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1011.26594</v>
      </c>
      <c r="I229">
        <v>3.7904100000000001</v>
      </c>
      <c r="J229" t="s">
        <v>3</v>
      </c>
      <c r="K229">
        <v>856.27527799999996</v>
      </c>
      <c r="L229">
        <v>3.5369139999999999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1137.791694</v>
      </c>
      <c r="I230">
        <v>4.4634850000000004</v>
      </c>
      <c r="J230" t="s">
        <v>3</v>
      </c>
      <c r="K230">
        <v>963.39749500000005</v>
      </c>
      <c r="L230">
        <v>4.3468030000000004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1264.0791160000001</v>
      </c>
      <c r="I231">
        <v>5.1932679999999998</v>
      </c>
      <c r="J231" t="s">
        <v>3</v>
      </c>
      <c r="K231">
        <v>1070.3115089999999</v>
      </c>
      <c r="L231">
        <v>4.8496079999999999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1390.534932</v>
      </c>
      <c r="I232">
        <v>5.442952</v>
      </c>
      <c r="J232" t="s">
        <v>3</v>
      </c>
      <c r="K232">
        <v>1177.414338</v>
      </c>
      <c r="L232">
        <v>5.1896050000000002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1516.9439580000001</v>
      </c>
      <c r="I233">
        <v>5.9040619999999997</v>
      </c>
      <c r="J233" t="s">
        <v>3</v>
      </c>
      <c r="K233">
        <v>1284.4679369999999</v>
      </c>
      <c r="L233">
        <v>5.3327600000000004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1643.3713479999999</v>
      </c>
      <c r="I234">
        <v>5.1392759999999997</v>
      </c>
      <c r="J234" t="s">
        <v>3</v>
      </c>
      <c r="K234">
        <v>1391.5214109999999</v>
      </c>
      <c r="L234">
        <v>4.9358149999999998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1769.6631319999999</v>
      </c>
      <c r="I235">
        <v>5.6708590000000001</v>
      </c>
      <c r="J235" t="s">
        <v>3</v>
      </c>
      <c r="K235">
        <v>1498.449597</v>
      </c>
      <c r="L235">
        <v>5.5159039999999999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1896.0211159999999</v>
      </c>
      <c r="I236">
        <v>6.4857800000000001</v>
      </c>
      <c r="J236" t="s">
        <v>3</v>
      </c>
      <c r="K236">
        <v>1605.4482399999999</v>
      </c>
      <c r="L236">
        <v>6.0809939999999996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2022.559446</v>
      </c>
      <c r="I237">
        <v>5.759906</v>
      </c>
      <c r="J237" t="s">
        <v>3</v>
      </c>
      <c r="K237">
        <v>1712.6106199999999</v>
      </c>
      <c r="L237">
        <v>5.4591500000000002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2149.1251269999998</v>
      </c>
      <c r="I238">
        <v>5.9863730000000004</v>
      </c>
      <c r="J238" t="s">
        <v>3</v>
      </c>
      <c r="K238">
        <v>1819.800596</v>
      </c>
      <c r="L238">
        <v>5.7377370000000001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2275.487959</v>
      </c>
      <c r="I239">
        <v>7.3702420000000002</v>
      </c>
      <c r="J239" t="s">
        <v>3</v>
      </c>
      <c r="K239">
        <v>1926.8026609999999</v>
      </c>
      <c r="L239">
        <v>6.9965089999999996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2401.8399949999998</v>
      </c>
      <c r="I240">
        <v>7.5856250000000003</v>
      </c>
      <c r="J240" t="s">
        <v>3</v>
      </c>
      <c r="K240">
        <v>2033.748918</v>
      </c>
      <c r="L240">
        <v>7.392906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2528.173687</v>
      </c>
      <c r="I241">
        <v>8.7304739999999992</v>
      </c>
      <c r="J241" t="s">
        <v>3</v>
      </c>
      <c r="K241">
        <v>2140.7248239999999</v>
      </c>
      <c r="L241">
        <v>8.4822649999999999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41.800297999999998</v>
      </c>
      <c r="I242">
        <v>0.47465499999999999</v>
      </c>
      <c r="J242" t="s">
        <v>3</v>
      </c>
      <c r="K242">
        <v>22.184004999999999</v>
      </c>
      <c r="L242">
        <v>0.17102200000000001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83.147906000000006</v>
      </c>
      <c r="I243">
        <v>0.64750099999999999</v>
      </c>
      <c r="J243" t="s">
        <v>3</v>
      </c>
      <c r="K243">
        <v>44.117696000000002</v>
      </c>
      <c r="L243">
        <v>0.27283499999999999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124.466059</v>
      </c>
      <c r="I244">
        <v>0.53852500000000003</v>
      </c>
      <c r="J244" t="s">
        <v>3</v>
      </c>
      <c r="K244">
        <v>66.010249000000002</v>
      </c>
      <c r="L244">
        <v>0.25791700000000001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165.776083</v>
      </c>
      <c r="I245">
        <v>0.542381</v>
      </c>
      <c r="J245" t="s">
        <v>3</v>
      </c>
      <c r="K245">
        <v>87.919160000000005</v>
      </c>
      <c r="L245">
        <v>0.26720100000000002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207.082268</v>
      </c>
      <c r="I246">
        <v>0.64939800000000003</v>
      </c>
      <c r="J246" t="s">
        <v>3</v>
      </c>
      <c r="K246">
        <v>109.82333199999999</v>
      </c>
      <c r="L246">
        <v>0.33105899999999999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248.42745600000001</v>
      </c>
      <c r="I247">
        <v>1.0808340000000001</v>
      </c>
      <c r="J247" t="s">
        <v>3</v>
      </c>
      <c r="K247">
        <v>131.76056199999999</v>
      </c>
      <c r="L247">
        <v>0.50464100000000001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289.67881999999997</v>
      </c>
      <c r="I248">
        <v>1.1803539999999999</v>
      </c>
      <c r="J248" t="s">
        <v>3</v>
      </c>
      <c r="K248">
        <v>153.62655699999999</v>
      </c>
      <c r="L248">
        <v>0.55345500000000003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331.03322400000002</v>
      </c>
      <c r="I249">
        <v>1.366935</v>
      </c>
      <c r="J249" t="s">
        <v>3</v>
      </c>
      <c r="K249">
        <v>175.54639900000001</v>
      </c>
      <c r="L249">
        <v>0.58312799999999998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372.32574099999999</v>
      </c>
      <c r="I250">
        <v>1.3920129999999999</v>
      </c>
      <c r="J250" t="s">
        <v>3</v>
      </c>
      <c r="K250">
        <v>197.437544</v>
      </c>
      <c r="L250">
        <v>0.64692300000000003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413.62816500000002</v>
      </c>
      <c r="I251">
        <v>1.539949</v>
      </c>
      <c r="J251" t="s">
        <v>3</v>
      </c>
      <c r="K251">
        <v>219.366827</v>
      </c>
      <c r="L251">
        <v>0.70644300000000004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454.89790199999999</v>
      </c>
      <c r="I252">
        <v>1.914463</v>
      </c>
      <c r="J252" t="s">
        <v>3</v>
      </c>
      <c r="K252">
        <v>241.25412800000001</v>
      </c>
      <c r="L252">
        <v>0.88797899999999996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496.19749100000001</v>
      </c>
      <c r="I253">
        <v>2.065372</v>
      </c>
      <c r="J253" t="s">
        <v>3</v>
      </c>
      <c r="K253">
        <v>263.158703</v>
      </c>
      <c r="L253">
        <v>0.99813799999999997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537.54168600000003</v>
      </c>
      <c r="I254">
        <v>2.134687</v>
      </c>
      <c r="J254" t="s">
        <v>3</v>
      </c>
      <c r="K254">
        <v>285.09643599999998</v>
      </c>
      <c r="L254">
        <v>1.01586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578.77919999999995</v>
      </c>
      <c r="I255">
        <v>2.1671680000000002</v>
      </c>
      <c r="J255" t="s">
        <v>3</v>
      </c>
      <c r="K255">
        <v>306.95684799999998</v>
      </c>
      <c r="L255">
        <v>1.015414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620.05287699999997</v>
      </c>
      <c r="I256">
        <v>2.4113069999999999</v>
      </c>
      <c r="J256" t="s">
        <v>3</v>
      </c>
      <c r="K256">
        <v>328.87010099999998</v>
      </c>
      <c r="L256">
        <v>1.2163379999999999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661.476539</v>
      </c>
      <c r="I257">
        <v>2.5742639999999999</v>
      </c>
      <c r="J257" t="s">
        <v>3</v>
      </c>
      <c r="K257">
        <v>350.83612900000003</v>
      </c>
      <c r="L257">
        <v>1.3140780000000001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702.75925800000005</v>
      </c>
      <c r="I258">
        <v>2.595898</v>
      </c>
      <c r="J258" t="s">
        <v>3</v>
      </c>
      <c r="K258">
        <v>372.73185899999999</v>
      </c>
      <c r="L258">
        <v>1.2500519999999999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744.27001099999995</v>
      </c>
      <c r="I259">
        <v>2.2648299999999999</v>
      </c>
      <c r="J259" t="s">
        <v>3</v>
      </c>
      <c r="K259">
        <v>394.77441199999998</v>
      </c>
      <c r="L259">
        <v>1.037822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785.61276499999997</v>
      </c>
      <c r="I260">
        <v>1.930458</v>
      </c>
      <c r="J260" t="s">
        <v>3</v>
      </c>
      <c r="K260">
        <v>416.69821999999999</v>
      </c>
      <c r="L260">
        <v>0.89726499999999998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826.92078200000003</v>
      </c>
      <c r="I261">
        <v>2.282883</v>
      </c>
      <c r="J261" t="s">
        <v>3</v>
      </c>
      <c r="K261">
        <v>438.59357499999999</v>
      </c>
      <c r="L261">
        <v>1.048233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64.097244000000003</v>
      </c>
      <c r="I262">
        <v>0.86644100000000002</v>
      </c>
      <c r="J262" t="s">
        <v>3</v>
      </c>
      <c r="K262">
        <v>40.743369000000001</v>
      </c>
      <c r="L262">
        <v>0.32976899999999998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127.88146500000001</v>
      </c>
      <c r="I263">
        <v>1.014068</v>
      </c>
      <c r="J263" t="s">
        <v>3</v>
      </c>
      <c r="K263">
        <v>81.134218000000004</v>
      </c>
      <c r="L263">
        <v>0.39605800000000002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191.54005799999999</v>
      </c>
      <c r="I264">
        <v>1.40944</v>
      </c>
      <c r="J264" t="s">
        <v>3</v>
      </c>
      <c r="K264">
        <v>121.498981</v>
      </c>
      <c r="L264">
        <v>0.59121699999999999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255.22419600000001</v>
      </c>
      <c r="I265">
        <v>2.1628530000000001</v>
      </c>
      <c r="J265" t="s">
        <v>3</v>
      </c>
      <c r="K265">
        <v>161.773383</v>
      </c>
      <c r="L265">
        <v>0.82347400000000004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318.92748399999999</v>
      </c>
      <c r="I266">
        <v>2.5315400000000001</v>
      </c>
      <c r="J266" t="s">
        <v>3</v>
      </c>
      <c r="K266">
        <v>202.10223999999999</v>
      </c>
      <c r="L266">
        <v>0.98355099999999995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382.670029</v>
      </c>
      <c r="I267">
        <v>3.4774259999999999</v>
      </c>
      <c r="J267" t="s">
        <v>3</v>
      </c>
      <c r="K267">
        <v>242.48253199999999</v>
      </c>
      <c r="L267">
        <v>1.4372590000000001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446.45962300000002</v>
      </c>
      <c r="I268">
        <v>5.4814369999999997</v>
      </c>
      <c r="J268" t="s">
        <v>3</v>
      </c>
      <c r="K268">
        <v>282.85025200000001</v>
      </c>
      <c r="L268">
        <v>2.1788240000000001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510.18644499999999</v>
      </c>
      <c r="I269">
        <v>6.6315080000000002</v>
      </c>
      <c r="J269" t="s">
        <v>3</v>
      </c>
      <c r="K269">
        <v>323.218344</v>
      </c>
      <c r="L269">
        <v>2.4772370000000001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573.970327</v>
      </c>
      <c r="I270">
        <v>8.2472820000000002</v>
      </c>
      <c r="J270" t="s">
        <v>3</v>
      </c>
      <c r="K270">
        <v>363.623583</v>
      </c>
      <c r="L270">
        <v>3.380007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637.683268</v>
      </c>
      <c r="I271">
        <v>9.9050379999999993</v>
      </c>
      <c r="J271" t="s">
        <v>3</v>
      </c>
      <c r="K271">
        <v>403.97212000000002</v>
      </c>
      <c r="L271">
        <v>3.9309210000000001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701.49502199999995</v>
      </c>
      <c r="I272">
        <v>11.503197999999999</v>
      </c>
      <c r="J272" t="s">
        <v>3</v>
      </c>
      <c r="K272">
        <v>444.38449500000002</v>
      </c>
      <c r="L272">
        <v>4.6865870000000003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765.19390499999997</v>
      </c>
      <c r="I273">
        <v>13.955742000000001</v>
      </c>
      <c r="J273" t="s">
        <v>3</v>
      </c>
      <c r="K273">
        <v>484.73992900000002</v>
      </c>
      <c r="L273">
        <v>5.7671729999999997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828.89616000000001</v>
      </c>
      <c r="I274">
        <v>15.358476</v>
      </c>
      <c r="J274" t="s">
        <v>3</v>
      </c>
      <c r="K274">
        <v>525.08255699999995</v>
      </c>
      <c r="L274">
        <v>6.098058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892.72921399999996</v>
      </c>
      <c r="I275">
        <v>17.673594999999999</v>
      </c>
      <c r="J275" t="s">
        <v>3</v>
      </c>
      <c r="K275">
        <v>565.52920500000005</v>
      </c>
      <c r="L275">
        <v>6.8690730000000002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956.43814699999996</v>
      </c>
      <c r="I276">
        <v>19.795570000000001</v>
      </c>
      <c r="J276" t="s">
        <v>3</v>
      </c>
      <c r="K276">
        <v>605.87847499999998</v>
      </c>
      <c r="L276">
        <v>7.936331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1020.207926</v>
      </c>
      <c r="I277">
        <v>22.469459000000001</v>
      </c>
      <c r="J277" t="s">
        <v>3</v>
      </c>
      <c r="K277">
        <v>646.25204299999996</v>
      </c>
      <c r="L277">
        <v>9.0342280000000006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1083.8848439999999</v>
      </c>
      <c r="I278">
        <v>25.442571000000001</v>
      </c>
      <c r="J278" t="s">
        <v>3</v>
      </c>
      <c r="K278">
        <v>686.59884499999998</v>
      </c>
      <c r="L278">
        <v>10.351267999999999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1147.645039</v>
      </c>
      <c r="I279">
        <v>28.578033999999999</v>
      </c>
      <c r="J279" t="s">
        <v>3</v>
      </c>
      <c r="K279">
        <v>726.97973500000001</v>
      </c>
      <c r="L279">
        <v>11.778916000000001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1211.449766</v>
      </c>
      <c r="I280">
        <v>31.566821000000001</v>
      </c>
      <c r="J280" t="s">
        <v>3</v>
      </c>
      <c r="K280">
        <v>767.37692900000002</v>
      </c>
      <c r="L280">
        <v>13.249280000000001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1275.157256</v>
      </c>
      <c r="I281">
        <v>35.436836</v>
      </c>
      <c r="J281" t="s">
        <v>3</v>
      </c>
      <c r="K281">
        <v>807.74479399999996</v>
      </c>
      <c r="L281">
        <v>14.749279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54.691251000000001</v>
      </c>
      <c r="I282">
        <v>0.51706200000000002</v>
      </c>
      <c r="J282" t="s">
        <v>3</v>
      </c>
      <c r="K282">
        <v>31.350905000000001</v>
      </c>
      <c r="L282">
        <v>0.26083299999999998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109.103998</v>
      </c>
      <c r="I283">
        <v>0.85602500000000004</v>
      </c>
      <c r="J283" t="s">
        <v>3</v>
      </c>
      <c r="K283">
        <v>62.398539</v>
      </c>
      <c r="L283">
        <v>0.40106199999999997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163.45825199999999</v>
      </c>
      <c r="I284">
        <v>0.69614200000000004</v>
      </c>
      <c r="J284" t="s">
        <v>3</v>
      </c>
      <c r="K284">
        <v>93.445290999999997</v>
      </c>
      <c r="L284">
        <v>0.369786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217.88917599999999</v>
      </c>
      <c r="I285">
        <v>1.035199</v>
      </c>
      <c r="J285" t="s">
        <v>3</v>
      </c>
      <c r="K285">
        <v>124.508549</v>
      </c>
      <c r="L285">
        <v>0.53042400000000001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272.26222300000001</v>
      </c>
      <c r="I286">
        <v>1.793647</v>
      </c>
      <c r="J286" t="s">
        <v>3</v>
      </c>
      <c r="K286">
        <v>155.54781199999999</v>
      </c>
      <c r="L286">
        <v>0.76938799999999996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326.54106100000001</v>
      </c>
      <c r="I287">
        <v>1.963433</v>
      </c>
      <c r="J287" t="s">
        <v>3</v>
      </c>
      <c r="K287">
        <v>186.48872399999999</v>
      </c>
      <c r="L287">
        <v>0.77647500000000003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380.98245300000002</v>
      </c>
      <c r="I288">
        <v>2.399651</v>
      </c>
      <c r="J288" t="s">
        <v>3</v>
      </c>
      <c r="K288">
        <v>217.586805</v>
      </c>
      <c r="L288">
        <v>0.93214300000000005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435.42776400000002</v>
      </c>
      <c r="I289">
        <v>3.302041</v>
      </c>
      <c r="J289" t="s">
        <v>3</v>
      </c>
      <c r="K289">
        <v>248.647052</v>
      </c>
      <c r="L289">
        <v>1.2985120000000001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489.723634</v>
      </c>
      <c r="I290">
        <v>3.8787660000000002</v>
      </c>
      <c r="J290" t="s">
        <v>3</v>
      </c>
      <c r="K290">
        <v>279.64538800000003</v>
      </c>
      <c r="L290">
        <v>1.3521449999999999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544.07024799999999</v>
      </c>
      <c r="I291">
        <v>4.3541530000000002</v>
      </c>
      <c r="J291" t="s">
        <v>3</v>
      </c>
      <c r="K291">
        <v>310.68174599999998</v>
      </c>
      <c r="L291">
        <v>1.5674999999999999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598.436691</v>
      </c>
      <c r="I292">
        <v>5.1659730000000001</v>
      </c>
      <c r="J292" t="s">
        <v>3</v>
      </c>
      <c r="K292">
        <v>341.68854099999999</v>
      </c>
      <c r="L292">
        <v>1.8179559999999999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652.77599599999996</v>
      </c>
      <c r="I293">
        <v>6.0813009999999998</v>
      </c>
      <c r="J293" t="s">
        <v>3</v>
      </c>
      <c r="K293">
        <v>372.67573099999998</v>
      </c>
      <c r="L293">
        <v>2.0846550000000001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707.02662599999996</v>
      </c>
      <c r="I294">
        <v>6.8387849999999997</v>
      </c>
      <c r="J294" t="s">
        <v>3</v>
      </c>
      <c r="K294">
        <v>403.62701499999997</v>
      </c>
      <c r="L294">
        <v>2.2796880000000002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761.34250499999996</v>
      </c>
      <c r="I295">
        <v>7.3409370000000003</v>
      </c>
      <c r="J295" t="s">
        <v>3</v>
      </c>
      <c r="K295">
        <v>434.62850500000002</v>
      </c>
      <c r="L295">
        <v>2.342222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815.71086500000001</v>
      </c>
      <c r="I296">
        <v>8.2412849999999995</v>
      </c>
      <c r="J296" t="s">
        <v>3</v>
      </c>
      <c r="K296">
        <v>465.629119</v>
      </c>
      <c r="L296">
        <v>2.732199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870.01531899999998</v>
      </c>
      <c r="I297">
        <v>9.3337190000000003</v>
      </c>
      <c r="J297" t="s">
        <v>3</v>
      </c>
      <c r="K297">
        <v>496.62799100000001</v>
      </c>
      <c r="L297">
        <v>2.9521359999999999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924.46427500000004</v>
      </c>
      <c r="I298">
        <v>8.8010830000000002</v>
      </c>
      <c r="J298" t="s">
        <v>3</v>
      </c>
      <c r="K298">
        <v>527.68694700000003</v>
      </c>
      <c r="L298">
        <v>2.8391069999999998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978.82826699999998</v>
      </c>
      <c r="I299">
        <v>9.7505330000000008</v>
      </c>
      <c r="J299" t="s">
        <v>3</v>
      </c>
      <c r="K299">
        <v>558.72126800000001</v>
      </c>
      <c r="L299">
        <v>3.1422650000000001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1033.225715</v>
      </c>
      <c r="I300">
        <v>10.036536999999999</v>
      </c>
      <c r="J300" t="s">
        <v>3</v>
      </c>
      <c r="K300">
        <v>589.75820599999997</v>
      </c>
      <c r="L300">
        <v>3.0912250000000001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1087.580886</v>
      </c>
      <c r="I301">
        <v>10.692701</v>
      </c>
      <c r="J301" t="s">
        <v>3</v>
      </c>
      <c r="K301">
        <v>620.73028299999999</v>
      </c>
      <c r="L301">
        <v>3.3499940000000001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63.548892000000002</v>
      </c>
      <c r="I302">
        <v>0.47403800000000001</v>
      </c>
      <c r="J302" t="s">
        <v>3</v>
      </c>
      <c r="K302">
        <v>40.101396000000001</v>
      </c>
      <c r="L302">
        <v>0.25853700000000002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126.639591</v>
      </c>
      <c r="I303">
        <v>1.188032</v>
      </c>
      <c r="J303" t="s">
        <v>3</v>
      </c>
      <c r="K303">
        <v>79.834344999999999</v>
      </c>
      <c r="L303">
        <v>0.65950699999999995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189.860713</v>
      </c>
      <c r="I304">
        <v>1.058611</v>
      </c>
      <c r="J304" t="s">
        <v>3</v>
      </c>
      <c r="K304">
        <v>119.630465</v>
      </c>
      <c r="L304">
        <v>0.54652699999999999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253.11162899999999</v>
      </c>
      <c r="I305">
        <v>2.0412650000000001</v>
      </c>
      <c r="J305" t="s">
        <v>3</v>
      </c>
      <c r="K305">
        <v>159.47055800000001</v>
      </c>
      <c r="L305">
        <v>1.023379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316.31461899999999</v>
      </c>
      <c r="I306">
        <v>3.079888</v>
      </c>
      <c r="J306" t="s">
        <v>3</v>
      </c>
      <c r="K306">
        <v>199.27154100000001</v>
      </c>
      <c r="L306">
        <v>1.532009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379.57620500000002</v>
      </c>
      <c r="I307">
        <v>2.9371309999999999</v>
      </c>
      <c r="J307" t="s">
        <v>3</v>
      </c>
      <c r="K307">
        <v>239.134713</v>
      </c>
      <c r="L307">
        <v>1.390271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442.69291500000003</v>
      </c>
      <c r="I308">
        <v>4.5346479999999998</v>
      </c>
      <c r="J308" t="s">
        <v>3</v>
      </c>
      <c r="K308">
        <v>278.86522000000002</v>
      </c>
      <c r="L308">
        <v>2.1868310000000002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505.81359099999997</v>
      </c>
      <c r="I309">
        <v>5.5194029999999996</v>
      </c>
      <c r="J309" t="s">
        <v>3</v>
      </c>
      <c r="K309">
        <v>318.59013299999998</v>
      </c>
      <c r="L309">
        <v>2.6053549999999999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568.94200799999999</v>
      </c>
      <c r="I310">
        <v>5.9057190000000004</v>
      </c>
      <c r="J310" t="s">
        <v>3</v>
      </c>
      <c r="K310">
        <v>358.30815899999999</v>
      </c>
      <c r="L310">
        <v>2.7049340000000002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632.02810099999999</v>
      </c>
      <c r="I311">
        <v>7.7838539999999998</v>
      </c>
      <c r="J311" t="s">
        <v>3</v>
      </c>
      <c r="K311">
        <v>398.02183500000001</v>
      </c>
      <c r="L311">
        <v>3.3808090000000002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695.25132199999996</v>
      </c>
      <c r="I312">
        <v>9.2841280000000008</v>
      </c>
      <c r="J312" t="s">
        <v>3</v>
      </c>
      <c r="K312">
        <v>437.817408</v>
      </c>
      <c r="L312">
        <v>4.0026510000000002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758.56531600000005</v>
      </c>
      <c r="I313">
        <v>10.115917</v>
      </c>
      <c r="J313" t="s">
        <v>3</v>
      </c>
      <c r="K313">
        <v>477.69734599999998</v>
      </c>
      <c r="L313">
        <v>4.3803029999999996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821.65825800000005</v>
      </c>
      <c r="I314">
        <v>13.066637</v>
      </c>
      <c r="J314" t="s">
        <v>3</v>
      </c>
      <c r="K314">
        <v>517.42395899999997</v>
      </c>
      <c r="L314">
        <v>5.6324550000000002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884.85625100000004</v>
      </c>
      <c r="I315">
        <v>14.780917000000001</v>
      </c>
      <c r="J315" t="s">
        <v>3</v>
      </c>
      <c r="K315">
        <v>557.22324200000003</v>
      </c>
      <c r="L315">
        <v>6.2224399999999997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948.058358</v>
      </c>
      <c r="I316">
        <v>17.060282000000001</v>
      </c>
      <c r="J316" t="s">
        <v>3</v>
      </c>
      <c r="K316">
        <v>597.01519199999996</v>
      </c>
      <c r="L316">
        <v>7.2081480000000004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1011.292701</v>
      </c>
      <c r="I317">
        <v>19.067070000000001</v>
      </c>
      <c r="J317" t="s">
        <v>3</v>
      </c>
      <c r="K317">
        <v>636.85535300000004</v>
      </c>
      <c r="L317">
        <v>8.1282180000000004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1074.464622</v>
      </c>
      <c r="I318">
        <v>20.374697999999999</v>
      </c>
      <c r="J318" t="s">
        <v>3</v>
      </c>
      <c r="K318">
        <v>676.62150499999996</v>
      </c>
      <c r="L318">
        <v>8.6722280000000005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1137.6373510000001</v>
      </c>
      <c r="I319">
        <v>22.736521</v>
      </c>
      <c r="J319" t="s">
        <v>3</v>
      </c>
      <c r="K319">
        <v>716.41279499999996</v>
      </c>
      <c r="L319">
        <v>9.5474180000000004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1200.861658</v>
      </c>
      <c r="I320">
        <v>24.269812999999999</v>
      </c>
      <c r="J320" t="s">
        <v>3</v>
      </c>
      <c r="K320">
        <v>756.21514999999999</v>
      </c>
      <c r="L320">
        <v>10.066468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1264.1566600000001</v>
      </c>
      <c r="I321">
        <v>26.058731999999999</v>
      </c>
      <c r="J321" t="s">
        <v>3</v>
      </c>
      <c r="K321">
        <v>796.08702000000005</v>
      </c>
      <c r="L321">
        <v>10.736523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83.260973000000007</v>
      </c>
      <c r="I322">
        <v>0.301311</v>
      </c>
      <c r="J322" t="s">
        <v>3</v>
      </c>
      <c r="K322">
        <v>83.146432000000004</v>
      </c>
      <c r="L322">
        <v>0.30129800000000001</v>
      </c>
      <c r="M322" t="s">
        <v>4</v>
      </c>
      <c r="N322">
        <v>5.5624719999999996</v>
      </c>
      <c r="O322">
        <v>1.689E-3</v>
      </c>
      <c r="P322" t="s">
        <v>5</v>
      </c>
      <c r="Q322">
        <v>10.66825</v>
      </c>
      <c r="R322">
        <v>3.8105E-2</v>
      </c>
      <c r="S322" t="s">
        <v>6</v>
      </c>
      <c r="T322">
        <v>3.1817380000000002</v>
      </c>
      <c r="U322">
        <v>4.6719999999999999E-3</v>
      </c>
      <c r="V322" t="s">
        <v>7</v>
      </c>
      <c r="W322">
        <v>2.4825349999999999</v>
      </c>
      <c r="X322">
        <v>6.4510000000000001E-3</v>
      </c>
      <c r="Y322" t="s">
        <v>8</v>
      </c>
      <c r="Z322">
        <v>3.8194720000000002</v>
      </c>
      <c r="AA322">
        <v>1.9063E-2</v>
      </c>
      <c r="AB322" t="s">
        <v>9</v>
      </c>
      <c r="AC322">
        <v>66.131906999999998</v>
      </c>
      <c r="AD322">
        <v>0.29411799999999999</v>
      </c>
      <c r="AE322" t="s">
        <v>10</v>
      </c>
      <c r="AF322">
        <v>2.6561000000000001E-2</v>
      </c>
      <c r="AG322">
        <v>5.5999999999999999E-5</v>
      </c>
      <c r="AH322" t="s">
        <v>11</v>
      </c>
      <c r="AI322">
        <v>0.97303700000000004</v>
      </c>
      <c r="AJ322">
        <v>9.2999999999999997E-5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166.071099</v>
      </c>
      <c r="I323">
        <v>0.58964099999999997</v>
      </c>
      <c r="J323" t="s">
        <v>3</v>
      </c>
      <c r="K323">
        <v>165.842401</v>
      </c>
      <c r="L323">
        <v>0.58968200000000004</v>
      </c>
      <c r="M323" t="s">
        <v>4</v>
      </c>
      <c r="N323">
        <v>11.121578</v>
      </c>
      <c r="O323">
        <v>5.5399999999999998E-3</v>
      </c>
      <c r="P323" t="s">
        <v>5</v>
      </c>
      <c r="Q323">
        <v>21.177350000000001</v>
      </c>
      <c r="R323">
        <v>6.8772E-2</v>
      </c>
      <c r="S323" t="s">
        <v>6</v>
      </c>
      <c r="T323">
        <v>6.3574270000000004</v>
      </c>
      <c r="U323">
        <v>7.0819999999999998E-3</v>
      </c>
      <c r="V323" t="s">
        <v>7</v>
      </c>
      <c r="W323">
        <v>4.9521509999999997</v>
      </c>
      <c r="X323">
        <v>1.0744E-2</v>
      </c>
      <c r="Y323" t="s">
        <v>8</v>
      </c>
      <c r="Z323">
        <v>7.5005620000000004</v>
      </c>
      <c r="AA323">
        <v>3.0601E-2</v>
      </c>
      <c r="AB323" t="s">
        <v>9</v>
      </c>
      <c r="AC323">
        <v>131.97474299999999</v>
      </c>
      <c r="AD323">
        <v>0.49793700000000002</v>
      </c>
      <c r="AE323" t="s">
        <v>10</v>
      </c>
      <c r="AF323">
        <v>2.3566E-2</v>
      </c>
      <c r="AG323">
        <v>5.7000000000000003E-5</v>
      </c>
      <c r="AH323" t="s">
        <v>11</v>
      </c>
      <c r="AI323">
        <v>0.97763</v>
      </c>
      <c r="AJ323">
        <v>5.1999999999999997E-5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248.87054499999999</v>
      </c>
      <c r="I324">
        <v>0.91909399999999997</v>
      </c>
      <c r="J324" t="s">
        <v>3</v>
      </c>
      <c r="K324">
        <v>248.52792299999999</v>
      </c>
      <c r="L324">
        <v>0.91955799999999999</v>
      </c>
      <c r="M324" t="s">
        <v>4</v>
      </c>
      <c r="N324">
        <v>16.679196000000001</v>
      </c>
      <c r="O324">
        <v>1.1945000000000001E-2</v>
      </c>
      <c r="P324" t="s">
        <v>5</v>
      </c>
      <c r="Q324">
        <v>31.698602999999999</v>
      </c>
      <c r="R324">
        <v>0.14984900000000001</v>
      </c>
      <c r="S324" t="s">
        <v>6</v>
      </c>
      <c r="T324">
        <v>9.5451239999999995</v>
      </c>
      <c r="U324">
        <v>1.0465E-2</v>
      </c>
      <c r="V324" t="s">
        <v>7</v>
      </c>
      <c r="W324">
        <v>7.4235449999999998</v>
      </c>
      <c r="X324">
        <v>1.7999000000000001E-2</v>
      </c>
      <c r="Y324" t="s">
        <v>8</v>
      </c>
      <c r="Z324">
        <v>11.185606</v>
      </c>
      <c r="AA324">
        <v>6.1183000000000001E-2</v>
      </c>
      <c r="AB324" t="s">
        <v>9</v>
      </c>
      <c r="AC324">
        <v>197.788478</v>
      </c>
      <c r="AD324">
        <v>0.77323600000000003</v>
      </c>
      <c r="AE324" t="s">
        <v>10</v>
      </c>
      <c r="AF324">
        <v>2.2162000000000001E-2</v>
      </c>
      <c r="AG324">
        <v>5.8999999999999998E-5</v>
      </c>
      <c r="AH324" t="s">
        <v>11</v>
      </c>
      <c r="AI324">
        <v>0.97953900000000005</v>
      </c>
      <c r="AJ324">
        <v>2.4000000000000001E-5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331.788321</v>
      </c>
      <c r="I325">
        <v>1.378422</v>
      </c>
      <c r="J325" t="s">
        <v>3</v>
      </c>
      <c r="K325">
        <v>331.33171499999997</v>
      </c>
      <c r="L325">
        <v>1.377516</v>
      </c>
      <c r="M325" t="s">
        <v>4</v>
      </c>
      <c r="N325">
        <v>22.235987999999999</v>
      </c>
      <c r="O325">
        <v>1.9630999999999999E-2</v>
      </c>
      <c r="P325" t="s">
        <v>5</v>
      </c>
      <c r="Q325">
        <v>42.263494999999999</v>
      </c>
      <c r="R325">
        <v>0.21706300000000001</v>
      </c>
      <c r="S325" t="s">
        <v>6</v>
      </c>
      <c r="T325">
        <v>12.723753</v>
      </c>
      <c r="U325">
        <v>1.1728000000000001E-2</v>
      </c>
      <c r="V325" t="s">
        <v>7</v>
      </c>
      <c r="W325">
        <v>9.9231449999999999</v>
      </c>
      <c r="X325">
        <v>2.7549000000000001E-2</v>
      </c>
      <c r="Y325" t="s">
        <v>8</v>
      </c>
      <c r="Z325">
        <v>14.888404</v>
      </c>
      <c r="AA325">
        <v>8.6891999999999997E-2</v>
      </c>
      <c r="AB325" t="s">
        <v>9</v>
      </c>
      <c r="AC325">
        <v>263.69224600000001</v>
      </c>
      <c r="AD325">
        <v>1.167424</v>
      </c>
      <c r="AE325" t="s">
        <v>10</v>
      </c>
      <c r="AF325">
        <v>2.0715999999999998E-2</v>
      </c>
      <c r="AG325">
        <v>5.8E-5</v>
      </c>
      <c r="AH325" t="s">
        <v>11</v>
      </c>
      <c r="AI325">
        <v>0.98062000000000005</v>
      </c>
      <c r="AJ325">
        <v>1.8E-5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414.65655400000003</v>
      </c>
      <c r="I326">
        <v>1.820022</v>
      </c>
      <c r="J326" t="s">
        <v>3</v>
      </c>
      <c r="K326">
        <v>414.08595600000001</v>
      </c>
      <c r="L326">
        <v>1.8170550000000001</v>
      </c>
      <c r="M326" t="s">
        <v>4</v>
      </c>
      <c r="N326">
        <v>27.783242000000001</v>
      </c>
      <c r="O326">
        <v>2.8384E-2</v>
      </c>
      <c r="P326" t="s">
        <v>5</v>
      </c>
      <c r="Q326">
        <v>52.785761000000001</v>
      </c>
      <c r="R326">
        <v>0.32102399999999998</v>
      </c>
      <c r="S326" t="s">
        <v>6</v>
      </c>
      <c r="T326">
        <v>15.911104</v>
      </c>
      <c r="U326">
        <v>1.8591E-2</v>
      </c>
      <c r="V326" t="s">
        <v>7</v>
      </c>
      <c r="W326">
        <v>12.396464999999999</v>
      </c>
      <c r="X326">
        <v>4.1540000000000001E-2</v>
      </c>
      <c r="Y326" t="s">
        <v>8</v>
      </c>
      <c r="Z326">
        <v>18.564858999999998</v>
      </c>
      <c r="AA326">
        <v>0.113708</v>
      </c>
      <c r="AB326" t="s">
        <v>9</v>
      </c>
      <c r="AC326">
        <v>329.62580000000003</v>
      </c>
      <c r="AD326">
        <v>1.671181</v>
      </c>
      <c r="AE326" t="s">
        <v>10</v>
      </c>
      <c r="AF326">
        <v>2.0211E-2</v>
      </c>
      <c r="AG326">
        <v>5.5999999999999999E-5</v>
      </c>
      <c r="AH326" t="s">
        <v>11</v>
      </c>
      <c r="AI326">
        <v>0.980819</v>
      </c>
      <c r="AJ326">
        <v>1.7E-5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497.520129</v>
      </c>
      <c r="I327">
        <v>2.6742370000000002</v>
      </c>
      <c r="J327" t="s">
        <v>3</v>
      </c>
      <c r="K327">
        <v>496.835374</v>
      </c>
      <c r="L327">
        <v>2.6684990000000002</v>
      </c>
      <c r="M327" t="s">
        <v>4</v>
      </c>
      <c r="N327">
        <v>33.343415</v>
      </c>
      <c r="O327">
        <v>4.4356E-2</v>
      </c>
      <c r="P327" t="s">
        <v>5</v>
      </c>
      <c r="Q327">
        <v>63.340465999999999</v>
      </c>
      <c r="R327">
        <v>0.49379899999999999</v>
      </c>
      <c r="S327" t="s">
        <v>6</v>
      </c>
      <c r="T327">
        <v>19.093997000000002</v>
      </c>
      <c r="U327">
        <v>2.4549000000000001E-2</v>
      </c>
      <c r="V327" t="s">
        <v>7</v>
      </c>
      <c r="W327">
        <v>14.88871</v>
      </c>
      <c r="X327">
        <v>6.1405000000000001E-2</v>
      </c>
      <c r="Y327" t="s">
        <v>8</v>
      </c>
      <c r="Z327">
        <v>22.253813000000001</v>
      </c>
      <c r="AA327">
        <v>0.17552899999999999</v>
      </c>
      <c r="AB327" t="s">
        <v>9</v>
      </c>
      <c r="AC327">
        <v>395.50444599999997</v>
      </c>
      <c r="AD327">
        <v>2.4990960000000002</v>
      </c>
      <c r="AE327" t="s">
        <v>10</v>
      </c>
      <c r="AF327">
        <v>1.933E-2</v>
      </c>
      <c r="AG327">
        <v>5.5999999999999999E-5</v>
      </c>
      <c r="AH327" t="s">
        <v>11</v>
      </c>
      <c r="AI327">
        <v>0.98107900000000003</v>
      </c>
      <c r="AJ327">
        <v>1.4E-5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580.47273900000005</v>
      </c>
      <c r="I328">
        <v>2.9243000000000001</v>
      </c>
      <c r="J328" t="s">
        <v>3</v>
      </c>
      <c r="K328">
        <v>579.673541</v>
      </c>
      <c r="L328">
        <v>2.9143300000000001</v>
      </c>
      <c r="M328" t="s">
        <v>4</v>
      </c>
      <c r="N328">
        <v>38.905565000000003</v>
      </c>
      <c r="O328">
        <v>5.0389999999999997E-2</v>
      </c>
      <c r="P328" t="s">
        <v>5</v>
      </c>
      <c r="Q328">
        <v>73.888327000000004</v>
      </c>
      <c r="R328">
        <v>0.58158699999999997</v>
      </c>
      <c r="S328" t="s">
        <v>6</v>
      </c>
      <c r="T328">
        <v>22.282619</v>
      </c>
      <c r="U328">
        <v>3.0159999999999999E-2</v>
      </c>
      <c r="V328" t="s">
        <v>7</v>
      </c>
      <c r="W328">
        <v>17.379009</v>
      </c>
      <c r="X328">
        <v>6.9488999999999995E-2</v>
      </c>
      <c r="Y328" t="s">
        <v>8</v>
      </c>
      <c r="Z328">
        <v>25.925723000000001</v>
      </c>
      <c r="AA328">
        <v>0.20313800000000001</v>
      </c>
      <c r="AB328" t="s">
        <v>9</v>
      </c>
      <c r="AC328">
        <v>461.47533800000002</v>
      </c>
      <c r="AD328">
        <v>2.919079</v>
      </c>
      <c r="AE328" t="s">
        <v>10</v>
      </c>
      <c r="AF328">
        <v>1.8286E-2</v>
      </c>
      <c r="AG328">
        <v>4.8999999999999998E-5</v>
      </c>
      <c r="AH328" t="s">
        <v>11</v>
      </c>
      <c r="AI328">
        <v>0.98131699999999999</v>
      </c>
      <c r="AJ328">
        <v>1.2E-5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663.431104</v>
      </c>
      <c r="I329">
        <v>3.2727369999999998</v>
      </c>
      <c r="J329" t="s">
        <v>3</v>
      </c>
      <c r="K329">
        <v>662.51813700000002</v>
      </c>
      <c r="L329">
        <v>3.261698</v>
      </c>
      <c r="M329" t="s">
        <v>4</v>
      </c>
      <c r="N329">
        <v>44.449115999999997</v>
      </c>
      <c r="O329">
        <v>6.5756999999999996E-2</v>
      </c>
      <c r="P329" t="s">
        <v>5</v>
      </c>
      <c r="Q329">
        <v>84.406880000000001</v>
      </c>
      <c r="R329">
        <v>0.60564200000000001</v>
      </c>
      <c r="S329" t="s">
        <v>6</v>
      </c>
      <c r="T329">
        <v>25.461538000000001</v>
      </c>
      <c r="U329">
        <v>3.1260999999999997E-2</v>
      </c>
      <c r="V329" t="s">
        <v>7</v>
      </c>
      <c r="W329">
        <v>19.859331000000001</v>
      </c>
      <c r="X329">
        <v>7.1978E-2</v>
      </c>
      <c r="Y329" t="s">
        <v>8</v>
      </c>
      <c r="Z329">
        <v>29.592139</v>
      </c>
      <c r="AA329">
        <v>0.22950400000000001</v>
      </c>
      <c r="AB329" t="s">
        <v>9</v>
      </c>
      <c r="AC329">
        <v>527.49320399999999</v>
      </c>
      <c r="AD329">
        <v>3.3613919999999999</v>
      </c>
      <c r="AE329" t="s">
        <v>10</v>
      </c>
      <c r="AF329">
        <v>1.7731E-2</v>
      </c>
      <c r="AG329">
        <v>4.5000000000000003E-5</v>
      </c>
      <c r="AH329" t="s">
        <v>11</v>
      </c>
      <c r="AI329">
        <v>0.98153000000000001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746.22552199999996</v>
      </c>
      <c r="I330">
        <v>3.7014079999999998</v>
      </c>
      <c r="J330" t="s">
        <v>3</v>
      </c>
      <c r="K330">
        <v>745.19856700000003</v>
      </c>
      <c r="L330">
        <v>3.689899</v>
      </c>
      <c r="M330" t="s">
        <v>4</v>
      </c>
      <c r="N330">
        <v>50.006954999999998</v>
      </c>
      <c r="O330">
        <v>8.9464000000000002E-2</v>
      </c>
      <c r="P330" t="s">
        <v>5</v>
      </c>
      <c r="Q330">
        <v>94.962798000000006</v>
      </c>
      <c r="R330">
        <v>0.72120600000000001</v>
      </c>
      <c r="S330" t="s">
        <v>6</v>
      </c>
      <c r="T330">
        <v>28.642288000000001</v>
      </c>
      <c r="U330">
        <v>3.4514999999999997E-2</v>
      </c>
      <c r="V330" t="s">
        <v>7</v>
      </c>
      <c r="W330">
        <v>22.348616</v>
      </c>
      <c r="X330">
        <v>8.3418999999999993E-2</v>
      </c>
      <c r="Y330" t="s">
        <v>8</v>
      </c>
      <c r="Z330">
        <v>33.289231000000001</v>
      </c>
      <c r="AA330">
        <v>0.277337</v>
      </c>
      <c r="AB330" t="s">
        <v>9</v>
      </c>
      <c r="AC330">
        <v>593.25385400000005</v>
      </c>
      <c r="AD330">
        <v>3.5474019999999999</v>
      </c>
      <c r="AE330" t="s">
        <v>10</v>
      </c>
      <c r="AF330">
        <v>1.7294E-2</v>
      </c>
      <c r="AG330">
        <v>4.5000000000000003E-5</v>
      </c>
      <c r="AH330" t="s">
        <v>11</v>
      </c>
      <c r="AI330">
        <v>0.98177599999999998</v>
      </c>
      <c r="AJ330">
        <v>1.1E-5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829.16154900000004</v>
      </c>
      <c r="I331">
        <v>4.8467580000000003</v>
      </c>
      <c r="J331" t="s">
        <v>3</v>
      </c>
      <c r="K331">
        <v>828.02035799999999</v>
      </c>
      <c r="L331">
        <v>4.8299209999999997</v>
      </c>
      <c r="M331" t="s">
        <v>4</v>
      </c>
      <c r="N331">
        <v>55.564089000000003</v>
      </c>
      <c r="O331">
        <v>0.1239</v>
      </c>
      <c r="P331" t="s">
        <v>5</v>
      </c>
      <c r="Q331">
        <v>105.49811699999999</v>
      </c>
      <c r="R331">
        <v>0.83738500000000005</v>
      </c>
      <c r="S331" t="s">
        <v>6</v>
      </c>
      <c r="T331">
        <v>31.833057</v>
      </c>
      <c r="U331">
        <v>4.0890999999999997E-2</v>
      </c>
      <c r="V331" t="s">
        <v>7</v>
      </c>
      <c r="W331">
        <v>24.823053999999999</v>
      </c>
      <c r="X331">
        <v>9.4985E-2</v>
      </c>
      <c r="Y331" t="s">
        <v>8</v>
      </c>
      <c r="Z331">
        <v>36.976864999999997</v>
      </c>
      <c r="AA331">
        <v>0.30924000000000001</v>
      </c>
      <c r="AB331" t="s">
        <v>9</v>
      </c>
      <c r="AC331">
        <v>659.18095200000005</v>
      </c>
      <c r="AD331">
        <v>4.1933379999999998</v>
      </c>
      <c r="AE331" t="s">
        <v>10</v>
      </c>
      <c r="AF331">
        <v>1.6400000000000001E-2</v>
      </c>
      <c r="AG331">
        <v>3.8999999999999999E-5</v>
      </c>
      <c r="AH331" t="s">
        <v>11</v>
      </c>
      <c r="AI331">
        <v>0.98178600000000005</v>
      </c>
      <c r="AJ331">
        <v>1.1E-5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911.95260299999995</v>
      </c>
      <c r="I332">
        <v>5.7317159999999996</v>
      </c>
      <c r="J332" t="s">
        <v>3</v>
      </c>
      <c r="K332">
        <v>910.69738400000006</v>
      </c>
      <c r="L332">
        <v>5.7150499999999997</v>
      </c>
      <c r="M332" t="s">
        <v>4</v>
      </c>
      <c r="N332">
        <v>61.112608999999999</v>
      </c>
      <c r="O332">
        <v>0.14691899999999999</v>
      </c>
      <c r="P332" t="s">
        <v>5</v>
      </c>
      <c r="Q332">
        <v>116.04585</v>
      </c>
      <c r="R332">
        <v>0.87322500000000003</v>
      </c>
      <c r="S332" t="s">
        <v>6</v>
      </c>
      <c r="T332">
        <v>35.019992000000002</v>
      </c>
      <c r="U332">
        <v>4.4505999999999997E-2</v>
      </c>
      <c r="V332" t="s">
        <v>7</v>
      </c>
      <c r="W332">
        <v>27.305277</v>
      </c>
      <c r="X332">
        <v>9.6676999999999999E-2</v>
      </c>
      <c r="Y332" t="s">
        <v>8</v>
      </c>
      <c r="Z332">
        <v>40.676129000000003</v>
      </c>
      <c r="AA332">
        <v>0.34795300000000001</v>
      </c>
      <c r="AB332" t="s">
        <v>9</v>
      </c>
      <c r="AC332">
        <v>724.95783200000005</v>
      </c>
      <c r="AD332">
        <v>4.8533600000000003</v>
      </c>
      <c r="AE332" t="s">
        <v>10</v>
      </c>
      <c r="AF332">
        <v>1.6292000000000001E-2</v>
      </c>
      <c r="AG332">
        <v>4.0000000000000003E-5</v>
      </c>
      <c r="AH332" t="s">
        <v>11</v>
      </c>
      <c r="AI332">
        <v>0.981854</v>
      </c>
      <c r="AJ332">
        <v>1.1E-5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994.78220699999997</v>
      </c>
      <c r="I333">
        <v>5.8418939999999999</v>
      </c>
      <c r="J333" t="s">
        <v>3</v>
      </c>
      <c r="K333">
        <v>993.41311299999995</v>
      </c>
      <c r="L333">
        <v>5.8244309999999997</v>
      </c>
      <c r="M333" t="s">
        <v>4</v>
      </c>
      <c r="N333">
        <v>66.662993</v>
      </c>
      <c r="O333">
        <v>0.168987</v>
      </c>
      <c r="P333" t="s">
        <v>5</v>
      </c>
      <c r="Q333">
        <v>126.588528</v>
      </c>
      <c r="R333">
        <v>0.92303199999999996</v>
      </c>
      <c r="S333" t="s">
        <v>6</v>
      </c>
      <c r="T333">
        <v>38.211286999999999</v>
      </c>
      <c r="U333">
        <v>5.6856999999999998E-2</v>
      </c>
      <c r="V333" t="s">
        <v>7</v>
      </c>
      <c r="W333">
        <v>29.781775</v>
      </c>
      <c r="X333">
        <v>0.10412100000000001</v>
      </c>
      <c r="Y333" t="s">
        <v>8</v>
      </c>
      <c r="Z333">
        <v>44.366999999999997</v>
      </c>
      <c r="AA333">
        <v>0.36933199999999999</v>
      </c>
      <c r="AB333" t="s">
        <v>9</v>
      </c>
      <c r="AC333">
        <v>790.773867</v>
      </c>
      <c r="AD333">
        <v>5.0511840000000001</v>
      </c>
      <c r="AE333" t="s">
        <v>10</v>
      </c>
      <c r="AF333">
        <v>1.5880999999999999E-2</v>
      </c>
      <c r="AG333">
        <v>4.1E-5</v>
      </c>
      <c r="AH333" t="s">
        <v>11</v>
      </c>
      <c r="AI333">
        <v>0.98185599999999995</v>
      </c>
      <c r="AJ333">
        <v>1.1E-5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1077.5996359999999</v>
      </c>
      <c r="I334">
        <v>5.9255979999999999</v>
      </c>
      <c r="J334" t="s">
        <v>3</v>
      </c>
      <c r="K334">
        <v>1076.1164309999999</v>
      </c>
      <c r="L334">
        <v>5.9068899999999998</v>
      </c>
      <c r="M334" t="s">
        <v>4</v>
      </c>
      <c r="N334">
        <v>72.216558000000006</v>
      </c>
      <c r="O334">
        <v>0.205064</v>
      </c>
      <c r="P334" t="s">
        <v>5</v>
      </c>
      <c r="Q334">
        <v>137.09710200000001</v>
      </c>
      <c r="R334">
        <v>0.92466199999999998</v>
      </c>
      <c r="S334" t="s">
        <v>6</v>
      </c>
      <c r="T334">
        <v>41.412095000000001</v>
      </c>
      <c r="U334">
        <v>5.8721000000000002E-2</v>
      </c>
      <c r="V334" t="s">
        <v>7</v>
      </c>
      <c r="W334">
        <v>32.263725999999998</v>
      </c>
      <c r="X334">
        <v>9.7198000000000007E-2</v>
      </c>
      <c r="Y334" t="s">
        <v>8</v>
      </c>
      <c r="Z334">
        <v>48.046571</v>
      </c>
      <c r="AA334">
        <v>0.38200299999999998</v>
      </c>
      <c r="AB334" t="s">
        <v>9</v>
      </c>
      <c r="AC334">
        <v>856.572361</v>
      </c>
      <c r="AD334">
        <v>5.1001130000000003</v>
      </c>
      <c r="AE334" t="s">
        <v>10</v>
      </c>
      <c r="AF334">
        <v>1.5539000000000001E-2</v>
      </c>
      <c r="AG334">
        <v>3.6999999999999998E-5</v>
      </c>
      <c r="AH334" t="s">
        <v>11</v>
      </c>
      <c r="AI334">
        <v>0.98228099999999996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1160.3171580000001</v>
      </c>
      <c r="I335">
        <v>6.340643</v>
      </c>
      <c r="J335" t="s">
        <v>3</v>
      </c>
      <c r="K335">
        <v>1158.7202420000001</v>
      </c>
      <c r="L335">
        <v>6.3198740000000004</v>
      </c>
      <c r="M335" t="s">
        <v>4</v>
      </c>
      <c r="N335">
        <v>77.760750000000002</v>
      </c>
      <c r="O335">
        <v>0.23932999999999999</v>
      </c>
      <c r="P335" t="s">
        <v>5</v>
      </c>
      <c r="Q335">
        <v>147.55656300000001</v>
      </c>
      <c r="R335">
        <v>1.039909</v>
      </c>
      <c r="S335" t="s">
        <v>6</v>
      </c>
      <c r="T335">
        <v>44.606864000000002</v>
      </c>
      <c r="U335">
        <v>6.0546999999999997E-2</v>
      </c>
      <c r="V335" t="s">
        <v>7</v>
      </c>
      <c r="W335">
        <v>34.716748000000003</v>
      </c>
      <c r="X335">
        <v>0.115943</v>
      </c>
      <c r="Y335" t="s">
        <v>8</v>
      </c>
      <c r="Z335">
        <v>51.703842000000002</v>
      </c>
      <c r="AA335">
        <v>0.43038100000000001</v>
      </c>
      <c r="AB335" t="s">
        <v>9</v>
      </c>
      <c r="AC335">
        <v>922.32288200000005</v>
      </c>
      <c r="AD335">
        <v>5.1032380000000002</v>
      </c>
      <c r="AE335" t="s">
        <v>10</v>
      </c>
      <c r="AF335">
        <v>1.5089999999999999E-2</v>
      </c>
      <c r="AG335">
        <v>3.4E-5</v>
      </c>
      <c r="AH335" t="s">
        <v>11</v>
      </c>
      <c r="AI335">
        <v>0.98257499999999998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1243.0398170000001</v>
      </c>
      <c r="I336">
        <v>6.5431540000000004</v>
      </c>
      <c r="J336" t="s">
        <v>3</v>
      </c>
      <c r="K336">
        <v>1241.3287350000001</v>
      </c>
      <c r="L336">
        <v>6.5261389999999997</v>
      </c>
      <c r="M336" t="s">
        <v>4</v>
      </c>
      <c r="N336">
        <v>83.308387999999994</v>
      </c>
      <c r="O336">
        <v>0.271063</v>
      </c>
      <c r="P336" t="s">
        <v>5</v>
      </c>
      <c r="Q336">
        <v>158.02097599999999</v>
      </c>
      <c r="R336">
        <v>1.113612</v>
      </c>
      <c r="S336" t="s">
        <v>6</v>
      </c>
      <c r="T336">
        <v>47.795119999999997</v>
      </c>
      <c r="U336">
        <v>6.0326999999999999E-2</v>
      </c>
      <c r="V336" t="s">
        <v>7</v>
      </c>
      <c r="W336">
        <v>37.172736</v>
      </c>
      <c r="X336">
        <v>0.123193</v>
      </c>
      <c r="Y336" t="s">
        <v>8</v>
      </c>
      <c r="Z336">
        <v>55.371034999999999</v>
      </c>
      <c r="AA336">
        <v>0.45402500000000001</v>
      </c>
      <c r="AB336" t="s">
        <v>9</v>
      </c>
      <c r="AC336">
        <v>988.07157800000004</v>
      </c>
      <c r="AD336">
        <v>5.3694850000000001</v>
      </c>
      <c r="AE336" t="s">
        <v>10</v>
      </c>
      <c r="AF336">
        <v>1.4817E-2</v>
      </c>
      <c r="AG336">
        <v>3.4999999999999997E-5</v>
      </c>
      <c r="AH336" t="s">
        <v>11</v>
      </c>
      <c r="AI336">
        <v>0.98285599999999995</v>
      </c>
      <c r="AJ336">
        <v>2.0000000000000002E-5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1325.9171610000001</v>
      </c>
      <c r="I337">
        <v>7.1574679999999997</v>
      </c>
      <c r="J337" t="s">
        <v>3</v>
      </c>
      <c r="K337">
        <v>1324.0919240000001</v>
      </c>
      <c r="L337">
        <v>7.1390630000000002</v>
      </c>
      <c r="M337" t="s">
        <v>4</v>
      </c>
      <c r="N337">
        <v>88.866563999999997</v>
      </c>
      <c r="O337">
        <v>0.30656899999999998</v>
      </c>
      <c r="P337" t="s">
        <v>5</v>
      </c>
      <c r="Q337">
        <v>168.45417499999999</v>
      </c>
      <c r="R337">
        <v>1.2238450000000001</v>
      </c>
      <c r="S337" t="s">
        <v>6</v>
      </c>
      <c r="T337">
        <v>50.965778999999998</v>
      </c>
      <c r="U337">
        <v>6.8302000000000002E-2</v>
      </c>
      <c r="V337" t="s">
        <v>7</v>
      </c>
      <c r="W337">
        <v>39.618200000000002</v>
      </c>
      <c r="X337">
        <v>0.139512</v>
      </c>
      <c r="Y337" t="s">
        <v>8</v>
      </c>
      <c r="Z337">
        <v>59.036673999999998</v>
      </c>
      <c r="AA337">
        <v>0.49501600000000001</v>
      </c>
      <c r="AB337" t="s">
        <v>9</v>
      </c>
      <c r="AC337">
        <v>1053.9466379999999</v>
      </c>
      <c r="AD337">
        <v>5.8993399999999996</v>
      </c>
      <c r="AE337" t="s">
        <v>10</v>
      </c>
      <c r="AF337">
        <v>1.4744999999999999E-2</v>
      </c>
      <c r="AG337">
        <v>3.4999999999999997E-5</v>
      </c>
      <c r="AH337" t="s">
        <v>11</v>
      </c>
      <c r="AI337">
        <v>0.98285699999999998</v>
      </c>
      <c r="AJ337">
        <v>2.0000000000000002E-5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1408.694622</v>
      </c>
      <c r="I338">
        <v>7.3744440000000004</v>
      </c>
      <c r="J338" t="s">
        <v>3</v>
      </c>
      <c r="K338">
        <v>1406.755637</v>
      </c>
      <c r="L338">
        <v>7.352652</v>
      </c>
      <c r="M338" t="s">
        <v>4</v>
      </c>
      <c r="N338">
        <v>94.419028999999995</v>
      </c>
      <c r="O338">
        <v>0.33852300000000002</v>
      </c>
      <c r="P338" t="s">
        <v>5</v>
      </c>
      <c r="Q338">
        <v>178.941811</v>
      </c>
      <c r="R338">
        <v>1.333032</v>
      </c>
      <c r="S338" t="s">
        <v>6</v>
      </c>
      <c r="T338">
        <v>54.145924999999998</v>
      </c>
      <c r="U338">
        <v>6.9374000000000005E-2</v>
      </c>
      <c r="V338" t="s">
        <v>7</v>
      </c>
      <c r="W338">
        <v>42.086021000000002</v>
      </c>
      <c r="X338">
        <v>0.15987899999999999</v>
      </c>
      <c r="Y338" t="s">
        <v>8</v>
      </c>
      <c r="Z338">
        <v>62.722226999999997</v>
      </c>
      <c r="AA338">
        <v>0.52349100000000004</v>
      </c>
      <c r="AB338" t="s">
        <v>9</v>
      </c>
      <c r="AC338">
        <v>1119.607078</v>
      </c>
      <c r="AD338">
        <v>6.3766059999999998</v>
      </c>
      <c r="AE338" t="s">
        <v>10</v>
      </c>
      <c r="AF338">
        <v>1.4569E-2</v>
      </c>
      <c r="AG338">
        <v>3.4E-5</v>
      </c>
      <c r="AH338" t="s">
        <v>11</v>
      </c>
      <c r="AI338">
        <v>0.98285699999999998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1491.562944</v>
      </c>
      <c r="I339">
        <v>7.3146209999999998</v>
      </c>
      <c r="J339" t="s">
        <v>3</v>
      </c>
      <c r="K339">
        <v>1489.509888</v>
      </c>
      <c r="L339">
        <v>7.294988</v>
      </c>
      <c r="M339" t="s">
        <v>4</v>
      </c>
      <c r="N339">
        <v>99.989170000000001</v>
      </c>
      <c r="O339">
        <v>0.37721300000000002</v>
      </c>
      <c r="P339" t="s">
        <v>5</v>
      </c>
      <c r="Q339">
        <v>189.43160900000001</v>
      </c>
      <c r="R339">
        <v>1.493803</v>
      </c>
      <c r="S339" t="s">
        <v>6</v>
      </c>
      <c r="T339">
        <v>57.324382999999997</v>
      </c>
      <c r="U339">
        <v>6.9906999999999997E-2</v>
      </c>
      <c r="V339" t="s">
        <v>7</v>
      </c>
      <c r="W339">
        <v>44.557758999999997</v>
      </c>
      <c r="X339">
        <v>0.18588399999999999</v>
      </c>
      <c r="Y339" t="s">
        <v>8</v>
      </c>
      <c r="Z339">
        <v>66.386127999999999</v>
      </c>
      <c r="AA339">
        <v>0.54948300000000005</v>
      </c>
      <c r="AB339" t="s">
        <v>9</v>
      </c>
      <c r="AC339">
        <v>1185.339121</v>
      </c>
      <c r="AD339">
        <v>6.3733529999999998</v>
      </c>
      <c r="AE339" t="s">
        <v>10</v>
      </c>
      <c r="AF339">
        <v>1.4156E-2</v>
      </c>
      <c r="AG339">
        <v>3.1999999999999999E-5</v>
      </c>
      <c r="AH339" t="s">
        <v>11</v>
      </c>
      <c r="AI339">
        <v>0.98321999999999998</v>
      </c>
      <c r="AJ339">
        <v>2.1999999999999999E-5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1574.496292</v>
      </c>
      <c r="I340">
        <v>7.71035</v>
      </c>
      <c r="J340" t="s">
        <v>3</v>
      </c>
      <c r="K340">
        <v>1572.3293120000001</v>
      </c>
      <c r="L340">
        <v>7.6901789999999997</v>
      </c>
      <c r="M340" t="s">
        <v>4</v>
      </c>
      <c r="N340">
        <v>105.54994000000001</v>
      </c>
      <c r="O340">
        <v>0.403617</v>
      </c>
      <c r="P340" t="s">
        <v>5</v>
      </c>
      <c r="Q340">
        <v>199.92383899999999</v>
      </c>
      <c r="R340">
        <v>1.548923</v>
      </c>
      <c r="S340" t="s">
        <v>6</v>
      </c>
      <c r="T340">
        <v>60.519779</v>
      </c>
      <c r="U340">
        <v>6.7726999999999996E-2</v>
      </c>
      <c r="V340" t="s">
        <v>7</v>
      </c>
      <c r="W340">
        <v>47.021783999999997</v>
      </c>
      <c r="X340">
        <v>0.19486600000000001</v>
      </c>
      <c r="Y340" t="s">
        <v>8</v>
      </c>
      <c r="Z340">
        <v>70.028991000000005</v>
      </c>
      <c r="AA340">
        <v>0.58249700000000004</v>
      </c>
      <c r="AB340" t="s">
        <v>9</v>
      </c>
      <c r="AC340">
        <v>1251.1503760000001</v>
      </c>
      <c r="AD340">
        <v>6.630109</v>
      </c>
      <c r="AE340" t="s">
        <v>10</v>
      </c>
      <c r="AF340">
        <v>1.4153000000000001E-2</v>
      </c>
      <c r="AG340">
        <v>3.1999999999999999E-5</v>
      </c>
      <c r="AH340" t="s">
        <v>11</v>
      </c>
      <c r="AI340">
        <v>0.98322299999999996</v>
      </c>
      <c r="AJ340">
        <v>2.1999999999999999E-5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1657.27126</v>
      </c>
      <c r="I341">
        <v>8.9490960000000008</v>
      </c>
      <c r="J341" t="s">
        <v>3</v>
      </c>
      <c r="K341">
        <v>1654.9897020000001</v>
      </c>
      <c r="L341">
        <v>8.9273279999999993</v>
      </c>
      <c r="M341" t="s">
        <v>4</v>
      </c>
      <c r="N341">
        <v>111.107968</v>
      </c>
      <c r="O341">
        <v>0.439919</v>
      </c>
      <c r="P341" t="s">
        <v>5</v>
      </c>
      <c r="Q341">
        <v>210.41374999999999</v>
      </c>
      <c r="R341">
        <v>1.547488</v>
      </c>
      <c r="S341" t="s">
        <v>6</v>
      </c>
      <c r="T341">
        <v>63.717551999999998</v>
      </c>
      <c r="U341">
        <v>6.8914000000000003E-2</v>
      </c>
      <c r="V341" t="s">
        <v>7</v>
      </c>
      <c r="W341">
        <v>49.488325000000003</v>
      </c>
      <c r="X341">
        <v>0.18981200000000001</v>
      </c>
      <c r="Y341" t="s">
        <v>8</v>
      </c>
      <c r="Z341">
        <v>73.668434000000005</v>
      </c>
      <c r="AA341">
        <v>0.59691399999999994</v>
      </c>
      <c r="AB341" t="s">
        <v>9</v>
      </c>
      <c r="AC341">
        <v>1316.7995309999999</v>
      </c>
      <c r="AD341">
        <v>7.6490850000000004</v>
      </c>
      <c r="AE341" t="s">
        <v>10</v>
      </c>
      <c r="AF341">
        <v>1.4068000000000001E-2</v>
      </c>
      <c r="AG341">
        <v>3.0000000000000001E-5</v>
      </c>
      <c r="AH341" t="s">
        <v>11</v>
      </c>
      <c r="AI341">
        <v>0.98355800000000004</v>
      </c>
      <c r="AJ341">
        <v>2.5000000000000001E-5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76.112910999999997</v>
      </c>
      <c r="I362">
        <v>0.24638599999999999</v>
      </c>
      <c r="J362" t="s">
        <v>3</v>
      </c>
      <c r="K362">
        <v>75.998909999999995</v>
      </c>
      <c r="L362">
        <v>0.24608099999999999</v>
      </c>
      <c r="M362" t="s">
        <v>4</v>
      </c>
      <c r="N362">
        <v>5.5900020000000001</v>
      </c>
      <c r="O362">
        <v>3.2919999999999998E-3</v>
      </c>
      <c r="P362" t="s">
        <v>5</v>
      </c>
      <c r="Q362">
        <v>0</v>
      </c>
      <c r="R362">
        <v>0</v>
      </c>
      <c r="S362" t="s">
        <v>6</v>
      </c>
      <c r="T362">
        <v>3.2160869999999999</v>
      </c>
      <c r="U362">
        <v>3.9179999999999996E-3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2.7753E-2</v>
      </c>
      <c r="AD362">
        <v>2.3E-5</v>
      </c>
      <c r="AE362" t="s">
        <v>10</v>
      </c>
      <c r="AF362">
        <v>0</v>
      </c>
      <c r="AG362">
        <v>0</v>
      </c>
      <c r="AH362" t="s">
        <v>11</v>
      </c>
      <c r="AI362">
        <v>0.97369799999999995</v>
      </c>
      <c r="AJ362">
        <v>6.7999999999999999E-5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152.05874299999999</v>
      </c>
      <c r="I363">
        <v>0.51427500000000004</v>
      </c>
      <c r="J363" t="s">
        <v>3</v>
      </c>
      <c r="K363">
        <v>151.831311</v>
      </c>
      <c r="L363">
        <v>0.5141</v>
      </c>
      <c r="M363" t="s">
        <v>4</v>
      </c>
      <c r="N363">
        <v>11.173553999999999</v>
      </c>
      <c r="O363">
        <v>1.1279000000000001E-2</v>
      </c>
      <c r="P363" t="s">
        <v>5</v>
      </c>
      <c r="Q363">
        <v>0</v>
      </c>
      <c r="R363">
        <v>0</v>
      </c>
      <c r="S363" t="s">
        <v>6</v>
      </c>
      <c r="T363">
        <v>6.4367679999999998</v>
      </c>
      <c r="U363">
        <v>6.2459999999999998E-3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2.5895999999999999E-2</v>
      </c>
      <c r="AD363">
        <v>3.4999999999999997E-5</v>
      </c>
      <c r="AE363" t="s">
        <v>10</v>
      </c>
      <c r="AF363">
        <v>0</v>
      </c>
      <c r="AG363">
        <v>0</v>
      </c>
      <c r="AH363" t="s">
        <v>11</v>
      </c>
      <c r="AI363">
        <v>0.97846200000000005</v>
      </c>
      <c r="AJ363">
        <v>1.9000000000000001E-5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227.99493000000001</v>
      </c>
      <c r="I364">
        <v>0.87346100000000004</v>
      </c>
      <c r="J364" t="s">
        <v>3</v>
      </c>
      <c r="K364">
        <v>227.65418700000001</v>
      </c>
      <c r="L364">
        <v>0.87379099999999998</v>
      </c>
      <c r="M364" t="s">
        <v>4</v>
      </c>
      <c r="N364">
        <v>16.746850999999999</v>
      </c>
      <c r="O364">
        <v>2.4981E-2</v>
      </c>
      <c r="P364" t="s">
        <v>5</v>
      </c>
      <c r="Q364">
        <v>0</v>
      </c>
      <c r="R364">
        <v>0</v>
      </c>
      <c r="S364" t="s">
        <v>6</v>
      </c>
      <c r="T364">
        <v>9.6623529999999995</v>
      </c>
      <c r="U364">
        <v>8.5000000000000006E-3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2.4178000000000002E-2</v>
      </c>
      <c r="AD364">
        <v>4.6999999999999997E-5</v>
      </c>
      <c r="AE364" t="s">
        <v>10</v>
      </c>
      <c r="AF364">
        <v>0</v>
      </c>
      <c r="AG364">
        <v>0</v>
      </c>
      <c r="AH364" t="s">
        <v>11</v>
      </c>
      <c r="AI364">
        <v>0.98011499999999996</v>
      </c>
      <c r="AJ364">
        <v>6.0000000000000002E-6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304.04744199999999</v>
      </c>
      <c r="I365">
        <v>1.1800090000000001</v>
      </c>
      <c r="J365" t="s">
        <v>3</v>
      </c>
      <c r="K365">
        <v>303.59339499999999</v>
      </c>
      <c r="L365">
        <v>1.180912</v>
      </c>
      <c r="M365" t="s">
        <v>4</v>
      </c>
      <c r="N365">
        <v>22.317174999999999</v>
      </c>
      <c r="O365">
        <v>4.5241999999999997E-2</v>
      </c>
      <c r="P365" t="s">
        <v>5</v>
      </c>
      <c r="Q365">
        <v>0</v>
      </c>
      <c r="R365">
        <v>0</v>
      </c>
      <c r="S365" t="s">
        <v>6</v>
      </c>
      <c r="T365">
        <v>12.880428999999999</v>
      </c>
      <c r="U365">
        <v>9.5060000000000006E-3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2.2785E-2</v>
      </c>
      <c r="AD365">
        <v>5.1999999999999997E-5</v>
      </c>
      <c r="AE365" t="s">
        <v>10</v>
      </c>
      <c r="AF365">
        <v>0</v>
      </c>
      <c r="AG365">
        <v>0</v>
      </c>
      <c r="AH365" t="s">
        <v>11</v>
      </c>
      <c r="AI365">
        <v>0.98058400000000001</v>
      </c>
      <c r="AJ365">
        <v>5.0000000000000004E-6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380.09379899999999</v>
      </c>
      <c r="I366">
        <v>1.5902689999999999</v>
      </c>
      <c r="J366" t="s">
        <v>3</v>
      </c>
      <c r="K366">
        <v>379.52634</v>
      </c>
      <c r="L366">
        <v>1.592538</v>
      </c>
      <c r="M366" t="s">
        <v>4</v>
      </c>
      <c r="N366">
        <v>27.893675000000002</v>
      </c>
      <c r="O366">
        <v>7.2664000000000006E-2</v>
      </c>
      <c r="P366" t="s">
        <v>5</v>
      </c>
      <c r="Q366">
        <v>0</v>
      </c>
      <c r="R366">
        <v>0</v>
      </c>
      <c r="S366" t="s">
        <v>6</v>
      </c>
      <c r="T366">
        <v>16.102578000000001</v>
      </c>
      <c r="U366">
        <v>1.1991E-2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2.0688999999999999E-2</v>
      </c>
      <c r="AD366">
        <v>5.3999999999999998E-5</v>
      </c>
      <c r="AE366" t="s">
        <v>10</v>
      </c>
      <c r="AF366">
        <v>0</v>
      </c>
      <c r="AG366">
        <v>0</v>
      </c>
      <c r="AH366" t="s">
        <v>11</v>
      </c>
      <c r="AI366">
        <v>0.98097500000000004</v>
      </c>
      <c r="AJ366">
        <v>5.0000000000000004E-6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456.04009000000002</v>
      </c>
      <c r="I367">
        <v>1.7261169999999999</v>
      </c>
      <c r="J367" t="s">
        <v>3</v>
      </c>
      <c r="K367">
        <v>455.359216</v>
      </c>
      <c r="L367">
        <v>1.7294670000000001</v>
      </c>
      <c r="M367" t="s">
        <v>4</v>
      </c>
      <c r="N367">
        <v>33.473216999999998</v>
      </c>
      <c r="O367">
        <v>0.106673</v>
      </c>
      <c r="P367" t="s">
        <v>5</v>
      </c>
      <c r="Q367">
        <v>0</v>
      </c>
      <c r="R367">
        <v>0</v>
      </c>
      <c r="S367" t="s">
        <v>6</v>
      </c>
      <c r="T367">
        <v>19.312531</v>
      </c>
      <c r="U367">
        <v>1.5226E-2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1.9588000000000001E-2</v>
      </c>
      <c r="AD367">
        <v>5.5999999999999999E-5</v>
      </c>
      <c r="AE367" t="s">
        <v>10</v>
      </c>
      <c r="AF367">
        <v>0</v>
      </c>
      <c r="AG367">
        <v>0</v>
      </c>
      <c r="AH367" t="s">
        <v>11</v>
      </c>
      <c r="AI367">
        <v>0.98114800000000002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532.02825199999995</v>
      </c>
      <c r="I368">
        <v>1.6766220000000001</v>
      </c>
      <c r="J368" t="s">
        <v>3</v>
      </c>
      <c r="K368">
        <v>531.23416899999995</v>
      </c>
      <c r="L368">
        <v>1.6791309999999999</v>
      </c>
      <c r="M368" t="s">
        <v>4</v>
      </c>
      <c r="N368">
        <v>39.053932000000003</v>
      </c>
      <c r="O368">
        <v>0.14325099999999999</v>
      </c>
      <c r="P368" t="s">
        <v>5</v>
      </c>
      <c r="Q368">
        <v>0</v>
      </c>
      <c r="R368">
        <v>0</v>
      </c>
      <c r="S368" t="s">
        <v>6</v>
      </c>
      <c r="T368">
        <v>22.525777000000001</v>
      </c>
      <c r="U368">
        <v>1.7399000000000001E-2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1.7669000000000001E-2</v>
      </c>
      <c r="AD368">
        <v>4.5000000000000003E-5</v>
      </c>
      <c r="AE368" t="s">
        <v>10</v>
      </c>
      <c r="AF368">
        <v>0</v>
      </c>
      <c r="AG368">
        <v>0</v>
      </c>
      <c r="AH368" t="s">
        <v>11</v>
      </c>
      <c r="AI368">
        <v>0.98172800000000005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608.04898700000001</v>
      </c>
      <c r="I369">
        <v>1.8686400000000001</v>
      </c>
      <c r="J369" t="s">
        <v>3</v>
      </c>
      <c r="K369">
        <v>607.14175699999998</v>
      </c>
      <c r="L369">
        <v>1.8707510000000001</v>
      </c>
      <c r="M369" t="s">
        <v>4</v>
      </c>
      <c r="N369">
        <v>44.636814999999999</v>
      </c>
      <c r="O369">
        <v>0.18687899999999999</v>
      </c>
      <c r="P369" t="s">
        <v>5</v>
      </c>
      <c r="Q369">
        <v>0</v>
      </c>
      <c r="R369">
        <v>0</v>
      </c>
      <c r="S369" t="s">
        <v>6</v>
      </c>
      <c r="T369">
        <v>25.746879</v>
      </c>
      <c r="U369">
        <v>1.8859000000000001E-2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1.6374E-2</v>
      </c>
      <c r="AD369">
        <v>3.6999999999999998E-5</v>
      </c>
      <c r="AE369" t="s">
        <v>10</v>
      </c>
      <c r="AF369">
        <v>0</v>
      </c>
      <c r="AG369">
        <v>0</v>
      </c>
      <c r="AH369" t="s">
        <v>11</v>
      </c>
      <c r="AI369">
        <v>0.98183100000000001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684.08355500000005</v>
      </c>
      <c r="I370">
        <v>2.3097310000000002</v>
      </c>
      <c r="J370" t="s">
        <v>3</v>
      </c>
      <c r="K370">
        <v>683.06300799999997</v>
      </c>
      <c r="L370">
        <v>2.3099280000000002</v>
      </c>
      <c r="M370" t="s">
        <v>4</v>
      </c>
      <c r="N370">
        <v>50.219273000000001</v>
      </c>
      <c r="O370">
        <v>0.243507</v>
      </c>
      <c r="P370" t="s">
        <v>5</v>
      </c>
      <c r="Q370">
        <v>0</v>
      </c>
      <c r="R370">
        <v>0</v>
      </c>
      <c r="S370" t="s">
        <v>6</v>
      </c>
      <c r="T370">
        <v>28.972090999999999</v>
      </c>
      <c r="U370">
        <v>2.1607000000000001E-2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1.5636000000000001E-2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0.98185100000000003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760.04136800000003</v>
      </c>
      <c r="I371">
        <v>2.901789</v>
      </c>
      <c r="J371" t="s">
        <v>3</v>
      </c>
      <c r="K371">
        <v>758.90760599999999</v>
      </c>
      <c r="L371">
        <v>2.9034849999999999</v>
      </c>
      <c r="M371" t="s">
        <v>4</v>
      </c>
      <c r="N371">
        <v>55.794404</v>
      </c>
      <c r="O371">
        <v>0.29622399999999999</v>
      </c>
      <c r="P371" t="s">
        <v>5</v>
      </c>
      <c r="Q371">
        <v>0</v>
      </c>
      <c r="R371">
        <v>0</v>
      </c>
      <c r="S371" t="s">
        <v>6</v>
      </c>
      <c r="T371">
        <v>32.200180000000003</v>
      </c>
      <c r="U371">
        <v>2.1392999999999999E-2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1.4296E-2</v>
      </c>
      <c r="AD371">
        <v>2.1999999999999999E-5</v>
      </c>
      <c r="AE371" t="s">
        <v>10</v>
      </c>
      <c r="AF371">
        <v>0</v>
      </c>
      <c r="AG371">
        <v>0</v>
      </c>
      <c r="AH371" t="s">
        <v>11</v>
      </c>
      <c r="AI371">
        <v>0.98211899999999996</v>
      </c>
      <c r="AJ371">
        <v>1.2E-5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836.09682699999996</v>
      </c>
      <c r="I372">
        <v>3.255833</v>
      </c>
      <c r="J372" t="s">
        <v>3</v>
      </c>
      <c r="K372">
        <v>834.84958500000005</v>
      </c>
      <c r="L372">
        <v>3.2567159999999999</v>
      </c>
      <c r="M372" t="s">
        <v>4</v>
      </c>
      <c r="N372">
        <v>61.375816</v>
      </c>
      <c r="O372">
        <v>0.34742499999999998</v>
      </c>
      <c r="P372" t="s">
        <v>5</v>
      </c>
      <c r="Q372">
        <v>0</v>
      </c>
      <c r="R372">
        <v>0</v>
      </c>
      <c r="S372" t="s">
        <v>6</v>
      </c>
      <c r="T372">
        <v>35.416094999999999</v>
      </c>
      <c r="U372">
        <v>2.6911000000000001E-2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1.3880999999999999E-2</v>
      </c>
      <c r="AD372">
        <v>1.8E-5</v>
      </c>
      <c r="AE372" t="s">
        <v>10</v>
      </c>
      <c r="AF372">
        <v>0</v>
      </c>
      <c r="AG372">
        <v>0</v>
      </c>
      <c r="AH372" t="s">
        <v>11</v>
      </c>
      <c r="AI372">
        <v>0.98214699999999999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912.09990700000003</v>
      </c>
      <c r="I373">
        <v>3.310622</v>
      </c>
      <c r="J373" t="s">
        <v>3</v>
      </c>
      <c r="K373">
        <v>910.73918800000001</v>
      </c>
      <c r="L373">
        <v>3.3102239999999998</v>
      </c>
      <c r="M373" t="s">
        <v>4</v>
      </c>
      <c r="N373">
        <v>66.958905999999999</v>
      </c>
      <c r="O373">
        <v>0.39422400000000002</v>
      </c>
      <c r="P373" t="s">
        <v>5</v>
      </c>
      <c r="Q373">
        <v>0</v>
      </c>
      <c r="R373">
        <v>0</v>
      </c>
      <c r="S373" t="s">
        <v>6</v>
      </c>
      <c r="T373">
        <v>38.629987</v>
      </c>
      <c r="U373">
        <v>2.9892999999999999E-2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1.3865000000000001E-2</v>
      </c>
      <c r="AD373">
        <v>1.8E-5</v>
      </c>
      <c r="AE373" t="s">
        <v>10</v>
      </c>
      <c r="AF373">
        <v>0</v>
      </c>
      <c r="AG373">
        <v>0</v>
      </c>
      <c r="AH373" t="s">
        <v>11</v>
      </c>
      <c r="AI373">
        <v>0.98215200000000003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988.14682700000003</v>
      </c>
      <c r="I374">
        <v>4.1532679999999997</v>
      </c>
      <c r="J374" t="s">
        <v>3</v>
      </c>
      <c r="K374">
        <v>986.67256599999996</v>
      </c>
      <c r="L374">
        <v>4.1533340000000001</v>
      </c>
      <c r="M374" t="s">
        <v>4</v>
      </c>
      <c r="N374">
        <v>72.543599999999998</v>
      </c>
      <c r="O374">
        <v>0.45824999999999999</v>
      </c>
      <c r="P374" t="s">
        <v>5</v>
      </c>
      <c r="Q374">
        <v>0</v>
      </c>
      <c r="R374">
        <v>0</v>
      </c>
      <c r="S374" t="s">
        <v>6</v>
      </c>
      <c r="T374">
        <v>41.844769999999997</v>
      </c>
      <c r="U374">
        <v>3.3425999999999997E-2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1.3599E-2</v>
      </c>
      <c r="AD374">
        <v>1.5999999999999999E-5</v>
      </c>
      <c r="AE374" t="s">
        <v>10</v>
      </c>
      <c r="AF374">
        <v>0</v>
      </c>
      <c r="AG374">
        <v>0</v>
      </c>
      <c r="AH374" t="s">
        <v>11</v>
      </c>
      <c r="AI374">
        <v>0.98216099999999995</v>
      </c>
      <c r="AJ374">
        <v>1.2E-5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1064.1439479999999</v>
      </c>
      <c r="I375">
        <v>4.4334610000000003</v>
      </c>
      <c r="J375" t="s">
        <v>3</v>
      </c>
      <c r="K375">
        <v>1062.556392</v>
      </c>
      <c r="L375">
        <v>4.4296939999999996</v>
      </c>
      <c r="M375" t="s">
        <v>4</v>
      </c>
      <c r="N375">
        <v>78.126105999999993</v>
      </c>
      <c r="O375">
        <v>0.52162799999999998</v>
      </c>
      <c r="P375" t="s">
        <v>5</v>
      </c>
      <c r="Q375">
        <v>0</v>
      </c>
      <c r="R375">
        <v>0</v>
      </c>
      <c r="S375" t="s">
        <v>6</v>
      </c>
      <c r="T375">
        <v>45.057034999999999</v>
      </c>
      <c r="U375">
        <v>3.8325999999999999E-2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1.294E-2</v>
      </c>
      <c r="AD375">
        <v>1.0000000000000001E-5</v>
      </c>
      <c r="AE375" t="s">
        <v>10</v>
      </c>
      <c r="AF375">
        <v>0</v>
      </c>
      <c r="AG375">
        <v>0</v>
      </c>
      <c r="AH375" t="s">
        <v>11</v>
      </c>
      <c r="AI375">
        <v>0.98216599999999998</v>
      </c>
      <c r="AJ375">
        <v>1.2E-5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1140.1011570000001</v>
      </c>
      <c r="I376">
        <v>5.523746</v>
      </c>
      <c r="J376" t="s">
        <v>3</v>
      </c>
      <c r="K376">
        <v>1138.4001049999999</v>
      </c>
      <c r="L376">
        <v>5.5183439999999999</v>
      </c>
      <c r="M376" t="s">
        <v>4</v>
      </c>
      <c r="N376">
        <v>83.704232000000005</v>
      </c>
      <c r="O376">
        <v>0.59217600000000004</v>
      </c>
      <c r="P376" t="s">
        <v>5</v>
      </c>
      <c r="Q376">
        <v>0</v>
      </c>
      <c r="R376">
        <v>0</v>
      </c>
      <c r="S376" t="s">
        <v>6</v>
      </c>
      <c r="T376">
        <v>48.280616999999999</v>
      </c>
      <c r="U376">
        <v>4.1200000000000001E-2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1.2477E-2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0.98244399999999998</v>
      </c>
      <c r="AJ376">
        <v>1.5E-5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1216.1916630000001</v>
      </c>
      <c r="I377">
        <v>6.3047740000000001</v>
      </c>
      <c r="J377" t="s">
        <v>3</v>
      </c>
      <c r="K377">
        <v>1214.3772750000001</v>
      </c>
      <c r="L377">
        <v>6.2966959999999998</v>
      </c>
      <c r="M377" t="s">
        <v>4</v>
      </c>
      <c r="N377">
        <v>89.292109999999994</v>
      </c>
      <c r="O377">
        <v>0.66195700000000002</v>
      </c>
      <c r="P377" t="s">
        <v>5</v>
      </c>
      <c r="Q377">
        <v>0</v>
      </c>
      <c r="R377">
        <v>0</v>
      </c>
      <c r="S377" t="s">
        <v>6</v>
      </c>
      <c r="T377">
        <v>51.496051999999999</v>
      </c>
      <c r="U377">
        <v>5.0347000000000003E-2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1.2418999999999999E-2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0.98291799999999996</v>
      </c>
      <c r="AJ377">
        <v>1.9000000000000001E-5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1292.01657</v>
      </c>
      <c r="I378">
        <v>7.1509600000000004</v>
      </c>
      <c r="J378" t="s">
        <v>3</v>
      </c>
      <c r="K378">
        <v>1290.088994</v>
      </c>
      <c r="L378">
        <v>7.1435519999999997</v>
      </c>
      <c r="M378" t="s">
        <v>4</v>
      </c>
      <c r="N378">
        <v>94.865555000000001</v>
      </c>
      <c r="O378">
        <v>0.74183600000000005</v>
      </c>
      <c r="P378" t="s">
        <v>5</v>
      </c>
      <c r="Q378">
        <v>0</v>
      </c>
      <c r="R378">
        <v>0</v>
      </c>
      <c r="S378" t="s">
        <v>6</v>
      </c>
      <c r="T378">
        <v>54.724735000000003</v>
      </c>
      <c r="U378">
        <v>5.6052999999999999E-2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1.23E-2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0.98292999999999997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1367.983884</v>
      </c>
      <c r="I379">
        <v>7.5731010000000003</v>
      </c>
      <c r="J379" t="s">
        <v>3</v>
      </c>
      <c r="K379">
        <v>1365.9430150000001</v>
      </c>
      <c r="L379">
        <v>7.5673180000000002</v>
      </c>
      <c r="M379" t="s">
        <v>4</v>
      </c>
      <c r="N379">
        <v>100.44692499999999</v>
      </c>
      <c r="O379">
        <v>0.82103999999999999</v>
      </c>
      <c r="P379" t="s">
        <v>5</v>
      </c>
      <c r="Q379">
        <v>0</v>
      </c>
      <c r="R379">
        <v>0</v>
      </c>
      <c r="S379" t="s">
        <v>6</v>
      </c>
      <c r="T379">
        <v>57.946145000000001</v>
      </c>
      <c r="U379">
        <v>6.6506999999999997E-2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1.2102999999999999E-2</v>
      </c>
      <c r="AD379">
        <v>3.0000000000000001E-6</v>
      </c>
      <c r="AE379" t="s">
        <v>10</v>
      </c>
      <c r="AF379">
        <v>0</v>
      </c>
      <c r="AG379">
        <v>0</v>
      </c>
      <c r="AH379" t="s">
        <v>11</v>
      </c>
      <c r="AI379">
        <v>0.98304899999999995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1443.9732859999999</v>
      </c>
      <c r="I380">
        <v>8.1262450000000008</v>
      </c>
      <c r="J380" t="s">
        <v>3</v>
      </c>
      <c r="K380">
        <v>1441.8191280000001</v>
      </c>
      <c r="L380">
        <v>8.1208290000000005</v>
      </c>
      <c r="M380" t="s">
        <v>4</v>
      </c>
      <c r="N380">
        <v>106.02205600000001</v>
      </c>
      <c r="O380">
        <v>0.90607599999999999</v>
      </c>
      <c r="P380" t="s">
        <v>5</v>
      </c>
      <c r="Q380">
        <v>0</v>
      </c>
      <c r="R380">
        <v>0</v>
      </c>
      <c r="S380" t="s">
        <v>6</v>
      </c>
      <c r="T380">
        <v>61.164920000000002</v>
      </c>
      <c r="U380">
        <v>6.5601999999999994E-2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1.2069E-2</v>
      </c>
      <c r="AD380">
        <v>3.0000000000000001E-6</v>
      </c>
      <c r="AE380" t="s">
        <v>10</v>
      </c>
      <c r="AF380">
        <v>0</v>
      </c>
      <c r="AG380">
        <v>0</v>
      </c>
      <c r="AH380" t="s">
        <v>11</v>
      </c>
      <c r="AI380">
        <v>0.98331000000000002</v>
      </c>
      <c r="AJ380">
        <v>2.3E-5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1519.9364820000001</v>
      </c>
      <c r="I381">
        <v>8.943384</v>
      </c>
      <c r="J381" t="s">
        <v>3</v>
      </c>
      <c r="K381">
        <v>1517.6690530000001</v>
      </c>
      <c r="L381">
        <v>8.9377150000000007</v>
      </c>
      <c r="M381" t="s">
        <v>4</v>
      </c>
      <c r="N381">
        <v>111.601147</v>
      </c>
      <c r="O381">
        <v>1.0022519999999999</v>
      </c>
      <c r="P381" t="s">
        <v>5</v>
      </c>
      <c r="Q381">
        <v>0</v>
      </c>
      <c r="R381">
        <v>0</v>
      </c>
      <c r="S381" t="s">
        <v>6</v>
      </c>
      <c r="T381">
        <v>64.379382000000007</v>
      </c>
      <c r="U381">
        <v>7.0373000000000005E-2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1.2052E-2</v>
      </c>
      <c r="AD381">
        <v>3.0000000000000001E-6</v>
      </c>
      <c r="AE381" t="s">
        <v>10</v>
      </c>
      <c r="AF381">
        <v>0</v>
      </c>
      <c r="AG381">
        <v>0</v>
      </c>
      <c r="AH381" t="s">
        <v>11</v>
      </c>
      <c r="AI381">
        <v>0.98331000000000002</v>
      </c>
      <c r="AJ381">
        <v>2.3E-5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1332.8096829999999</v>
      </c>
      <c r="I382">
        <v>17407.907254000002</v>
      </c>
      <c r="J382" t="s">
        <v>3</v>
      </c>
      <c r="K382">
        <v>1332.5040550000001</v>
      </c>
      <c r="L382">
        <v>17395.804196000001</v>
      </c>
      <c r="M382" t="s">
        <v>4</v>
      </c>
      <c r="N382">
        <v>20.43215</v>
      </c>
      <c r="O382">
        <v>12.490833</v>
      </c>
      <c r="P382" t="s">
        <v>5</v>
      </c>
      <c r="Q382">
        <v>29.853202</v>
      </c>
      <c r="R382">
        <v>30.606496</v>
      </c>
      <c r="S382" t="s">
        <v>6</v>
      </c>
      <c r="T382">
        <v>13.958276</v>
      </c>
      <c r="U382">
        <v>9.5353410000000007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2.7935000000000001E-2</v>
      </c>
      <c r="AG382">
        <v>2.6999999999999999E-5</v>
      </c>
      <c r="AH382" t="s">
        <v>11</v>
      </c>
      <c r="AI382">
        <v>0.97397599999999995</v>
      </c>
      <c r="AJ382">
        <v>6.7000000000000002E-5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2665.632529</v>
      </c>
      <c r="I383">
        <v>70589.247466999994</v>
      </c>
      <c r="J383" t="s">
        <v>3</v>
      </c>
      <c r="K383">
        <v>2665.028374</v>
      </c>
      <c r="L383">
        <v>70539.831229000003</v>
      </c>
      <c r="M383" t="s">
        <v>4</v>
      </c>
      <c r="N383">
        <v>40.918104</v>
      </c>
      <c r="O383">
        <v>49.934010000000001</v>
      </c>
      <c r="P383" t="s">
        <v>5</v>
      </c>
      <c r="Q383">
        <v>60.167447000000003</v>
      </c>
      <c r="R383">
        <v>128.06064499999999</v>
      </c>
      <c r="S383" t="s">
        <v>6</v>
      </c>
      <c r="T383">
        <v>27.922281000000002</v>
      </c>
      <c r="U383">
        <v>38.292181999999997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2.4983000000000002E-2</v>
      </c>
      <c r="AG383">
        <v>4.8000000000000001E-5</v>
      </c>
      <c r="AH383" t="s">
        <v>11</v>
      </c>
      <c r="AI383">
        <v>0.97845800000000005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3998.1560989999998</v>
      </c>
      <c r="I384">
        <v>157884.64019999999</v>
      </c>
      <c r="J384" t="s">
        <v>3</v>
      </c>
      <c r="K384">
        <v>3997.2532759999999</v>
      </c>
      <c r="L384">
        <v>157773.806671</v>
      </c>
      <c r="M384" t="s">
        <v>4</v>
      </c>
      <c r="N384">
        <v>61.341453999999999</v>
      </c>
      <c r="O384">
        <v>112.59230599999999</v>
      </c>
      <c r="P384" t="s">
        <v>5</v>
      </c>
      <c r="Q384">
        <v>90.315520000000006</v>
      </c>
      <c r="R384">
        <v>278.87408099999999</v>
      </c>
      <c r="S384" t="s">
        <v>6</v>
      </c>
      <c r="T384">
        <v>41.875830999999998</v>
      </c>
      <c r="U384">
        <v>85.453388000000004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2.3158999999999999E-2</v>
      </c>
      <c r="AG384">
        <v>6.0000000000000002E-5</v>
      </c>
      <c r="AH384" t="s">
        <v>11</v>
      </c>
      <c r="AI384">
        <v>0.97943599999999997</v>
      </c>
      <c r="AJ384">
        <v>1.2E-5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5330.4426460000004</v>
      </c>
      <c r="I385">
        <v>280790.03823399998</v>
      </c>
      <c r="J385" t="s">
        <v>3</v>
      </c>
      <c r="K385">
        <v>5329.2424410000003</v>
      </c>
      <c r="L385">
        <v>280592.18218399998</v>
      </c>
      <c r="M385" t="s">
        <v>4</v>
      </c>
      <c r="N385">
        <v>81.816006999999999</v>
      </c>
      <c r="O385">
        <v>200.007184</v>
      </c>
      <c r="P385" t="s">
        <v>5</v>
      </c>
      <c r="Q385">
        <v>120.394063</v>
      </c>
      <c r="R385">
        <v>499.15961399999998</v>
      </c>
      <c r="S385" t="s">
        <v>6</v>
      </c>
      <c r="T385">
        <v>55.817565999999999</v>
      </c>
      <c r="U385">
        <v>152.162902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2.2048999999999999E-2</v>
      </c>
      <c r="AG385">
        <v>6.3E-5</v>
      </c>
      <c r="AH385" t="s">
        <v>11</v>
      </c>
      <c r="AI385">
        <v>0.98039100000000001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6662.9758199999997</v>
      </c>
      <c r="I386">
        <v>439798.67286799999</v>
      </c>
      <c r="J386" t="s">
        <v>3</v>
      </c>
      <c r="K386">
        <v>6661.4779200000003</v>
      </c>
      <c r="L386">
        <v>439486.74841599999</v>
      </c>
      <c r="M386" t="s">
        <v>4</v>
      </c>
      <c r="N386">
        <v>102.28116799999999</v>
      </c>
      <c r="O386">
        <v>312.457292</v>
      </c>
      <c r="P386" t="s">
        <v>5</v>
      </c>
      <c r="Q386">
        <v>150.378298</v>
      </c>
      <c r="R386">
        <v>775.40720599999997</v>
      </c>
      <c r="S386" t="s">
        <v>6</v>
      </c>
      <c r="T386">
        <v>69.772343000000006</v>
      </c>
      <c r="U386">
        <v>239.31511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1.9814999999999999E-2</v>
      </c>
      <c r="AG386">
        <v>6.3999999999999997E-5</v>
      </c>
      <c r="AH386" t="s">
        <v>11</v>
      </c>
      <c r="AI386">
        <v>0.98105799999999999</v>
      </c>
      <c r="AJ386">
        <v>6.0000000000000002E-6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7995.304795</v>
      </c>
      <c r="I387">
        <v>630445.68139499996</v>
      </c>
      <c r="J387" t="s">
        <v>3</v>
      </c>
      <c r="K387">
        <v>7993.5094339999996</v>
      </c>
      <c r="L387">
        <v>629997.41175099998</v>
      </c>
      <c r="M387" t="s">
        <v>4</v>
      </c>
      <c r="N387">
        <v>122.778375</v>
      </c>
      <c r="O387">
        <v>449.577383</v>
      </c>
      <c r="P387" t="s">
        <v>5</v>
      </c>
      <c r="Q387">
        <v>180.349333</v>
      </c>
      <c r="R387">
        <v>1091.1499369999999</v>
      </c>
      <c r="S387" t="s">
        <v>6</v>
      </c>
      <c r="T387">
        <v>83.695764999999994</v>
      </c>
      <c r="U387">
        <v>343.34209600000003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1.8759999999999999E-2</v>
      </c>
      <c r="AG387">
        <v>5.8E-5</v>
      </c>
      <c r="AH387" t="s">
        <v>11</v>
      </c>
      <c r="AI387">
        <v>0.98112299999999997</v>
      </c>
      <c r="AJ387">
        <v>6.0000000000000002E-6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9327.4601760000005</v>
      </c>
      <c r="I388">
        <v>856265.45213600004</v>
      </c>
      <c r="J388" t="s">
        <v>3</v>
      </c>
      <c r="K388">
        <v>9325.3677540000008</v>
      </c>
      <c r="L388">
        <v>855656.80619999999</v>
      </c>
      <c r="M388" t="s">
        <v>4</v>
      </c>
      <c r="N388">
        <v>143.25783100000001</v>
      </c>
      <c r="O388">
        <v>611.50970299999994</v>
      </c>
      <c r="P388" t="s">
        <v>5</v>
      </c>
      <c r="Q388">
        <v>210.61607599999999</v>
      </c>
      <c r="R388">
        <v>1498.838418</v>
      </c>
      <c r="S388" t="s">
        <v>6</v>
      </c>
      <c r="T388">
        <v>97.626096000000004</v>
      </c>
      <c r="U388">
        <v>464.90637700000002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1.8093999999999999E-2</v>
      </c>
      <c r="AG388">
        <v>5.5000000000000002E-5</v>
      </c>
      <c r="AH388" t="s">
        <v>11</v>
      </c>
      <c r="AI388">
        <v>0.98118300000000003</v>
      </c>
      <c r="AJ388">
        <v>6.0000000000000002E-6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10659.900702999999</v>
      </c>
      <c r="I389">
        <v>1117104.4237609999</v>
      </c>
      <c r="J389" t="s">
        <v>3</v>
      </c>
      <c r="K389">
        <v>10657.511113</v>
      </c>
      <c r="L389">
        <v>1116309.064216</v>
      </c>
      <c r="M389" t="s">
        <v>4</v>
      </c>
      <c r="N389">
        <v>163.749381</v>
      </c>
      <c r="O389">
        <v>798.00951299999997</v>
      </c>
      <c r="P389" t="s">
        <v>5</v>
      </c>
      <c r="Q389">
        <v>240.97566900000001</v>
      </c>
      <c r="R389">
        <v>1963.3890859999999</v>
      </c>
      <c r="S389" t="s">
        <v>6</v>
      </c>
      <c r="T389">
        <v>111.56377999999999</v>
      </c>
      <c r="U389">
        <v>608.50209500000005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1.7743999999999999E-2</v>
      </c>
      <c r="AG389">
        <v>5.3000000000000001E-5</v>
      </c>
      <c r="AH389" t="s">
        <v>11</v>
      </c>
      <c r="AI389">
        <v>0.98135700000000003</v>
      </c>
      <c r="AJ389">
        <v>5.0000000000000004E-6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11992.018555000001</v>
      </c>
      <c r="I390">
        <v>1413921.9290700001</v>
      </c>
      <c r="J390" t="s">
        <v>3</v>
      </c>
      <c r="K390">
        <v>11989.3325</v>
      </c>
      <c r="L390">
        <v>1412916.2668900001</v>
      </c>
      <c r="M390" t="s">
        <v>4</v>
      </c>
      <c r="N390">
        <v>184.211839</v>
      </c>
      <c r="O390">
        <v>1010.016739</v>
      </c>
      <c r="P390" t="s">
        <v>5</v>
      </c>
      <c r="Q390">
        <v>271.192003</v>
      </c>
      <c r="R390">
        <v>2504.8147880000001</v>
      </c>
      <c r="S390" t="s">
        <v>6</v>
      </c>
      <c r="T390">
        <v>125.497788</v>
      </c>
      <c r="U390">
        <v>768.82586100000003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1.7323999999999999E-2</v>
      </c>
      <c r="AG390">
        <v>5.1E-5</v>
      </c>
      <c r="AH390" t="s">
        <v>11</v>
      </c>
      <c r="AI390">
        <v>0.98165500000000006</v>
      </c>
      <c r="AJ390">
        <v>6.9999999999999999E-6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13325.469336</v>
      </c>
      <c r="I391">
        <v>1745484.277305</v>
      </c>
      <c r="J391" t="s">
        <v>3</v>
      </c>
      <c r="K391">
        <v>13322.485312999999</v>
      </c>
      <c r="L391">
        <v>1744240.5427689999</v>
      </c>
      <c r="M391" t="s">
        <v>4</v>
      </c>
      <c r="N391">
        <v>204.68414100000001</v>
      </c>
      <c r="O391">
        <v>1247.334122</v>
      </c>
      <c r="P391" t="s">
        <v>5</v>
      </c>
      <c r="Q391">
        <v>301.714133</v>
      </c>
      <c r="R391">
        <v>3122.6707080000001</v>
      </c>
      <c r="S391" t="s">
        <v>6</v>
      </c>
      <c r="T391">
        <v>139.47229999999999</v>
      </c>
      <c r="U391">
        <v>948.28959399999997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1.6292999999999998E-2</v>
      </c>
      <c r="AG391">
        <v>4.3000000000000002E-5</v>
      </c>
      <c r="AH391" t="s">
        <v>11</v>
      </c>
      <c r="AI391">
        <v>0.98192500000000005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14658.315449</v>
      </c>
      <c r="I392">
        <v>2118745.619277</v>
      </c>
      <c r="J392" t="s">
        <v>3</v>
      </c>
      <c r="K392">
        <v>14655.034453</v>
      </c>
      <c r="L392">
        <v>2117230.3502739999</v>
      </c>
      <c r="M392" t="s">
        <v>4</v>
      </c>
      <c r="N392">
        <v>225.14868799999999</v>
      </c>
      <c r="O392">
        <v>1511.799886</v>
      </c>
      <c r="P392" t="s">
        <v>5</v>
      </c>
      <c r="Q392">
        <v>331.94140399999998</v>
      </c>
      <c r="R392">
        <v>3803.0242360000002</v>
      </c>
      <c r="S392" t="s">
        <v>6</v>
      </c>
      <c r="T392">
        <v>153.45718099999999</v>
      </c>
      <c r="U392">
        <v>1149.4775990000001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1.5753E-2</v>
      </c>
      <c r="AG392">
        <v>4.1999999999999998E-5</v>
      </c>
      <c r="AH392" t="s">
        <v>11</v>
      </c>
      <c r="AI392">
        <v>0.98207599999999995</v>
      </c>
      <c r="AJ392">
        <v>1.0000000000000001E-5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15991.629688000001</v>
      </c>
      <c r="I393">
        <v>2524124.3365739998</v>
      </c>
      <c r="J393" t="s">
        <v>3</v>
      </c>
      <c r="K393">
        <v>15988.051797</v>
      </c>
      <c r="L393">
        <v>2522318.473791</v>
      </c>
      <c r="M393" t="s">
        <v>4</v>
      </c>
      <c r="N393">
        <v>245.64347100000001</v>
      </c>
      <c r="O393">
        <v>1798.742794</v>
      </c>
      <c r="P393" t="s">
        <v>5</v>
      </c>
      <c r="Q393">
        <v>362.564639</v>
      </c>
      <c r="R393">
        <v>4502.9320950000001</v>
      </c>
      <c r="S393" t="s">
        <v>6</v>
      </c>
      <c r="T393">
        <v>167.437209</v>
      </c>
      <c r="U393">
        <v>1364.6375949999999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4.1E-5</v>
      </c>
      <c r="AH393" t="s">
        <v>11</v>
      </c>
      <c r="AI393">
        <v>0.98208200000000001</v>
      </c>
      <c r="AJ393">
        <v>1.0000000000000001E-5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17325.173320000002</v>
      </c>
      <c r="I394">
        <v>2962644.0360539998</v>
      </c>
      <c r="J394" t="s">
        <v>3</v>
      </c>
      <c r="K394">
        <v>17321.297460999998</v>
      </c>
      <c r="L394">
        <v>2960523.727494</v>
      </c>
      <c r="M394" t="s">
        <v>4</v>
      </c>
      <c r="N394">
        <v>266.08571999999998</v>
      </c>
      <c r="O394">
        <v>2110.2154190000001</v>
      </c>
      <c r="P394" t="s">
        <v>5</v>
      </c>
      <c r="Q394">
        <v>393.00744099999997</v>
      </c>
      <c r="R394">
        <v>5236.1959120000001</v>
      </c>
      <c r="S394" t="s">
        <v>6</v>
      </c>
      <c r="T394">
        <v>181.42173099999999</v>
      </c>
      <c r="U394">
        <v>1602.4251180000001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1.4869E-2</v>
      </c>
      <c r="AG394">
        <v>3.8000000000000002E-5</v>
      </c>
      <c r="AH394" t="s">
        <v>11</v>
      </c>
      <c r="AI394">
        <v>0.98208799999999996</v>
      </c>
      <c r="AJ394">
        <v>1.0000000000000001E-5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18658.546836000001</v>
      </c>
      <c r="I395">
        <v>3438433.561313</v>
      </c>
      <c r="J395" t="s">
        <v>3</v>
      </c>
      <c r="K395">
        <v>18654.373319999999</v>
      </c>
      <c r="L395">
        <v>3435967.2980419998</v>
      </c>
      <c r="M395" t="s">
        <v>4</v>
      </c>
      <c r="N395">
        <v>286.49585100000002</v>
      </c>
      <c r="O395">
        <v>2447.507732</v>
      </c>
      <c r="P395" t="s">
        <v>5</v>
      </c>
      <c r="Q395">
        <v>423.47736099999997</v>
      </c>
      <c r="R395">
        <v>6033.1681580000004</v>
      </c>
      <c r="S395" t="s">
        <v>6</v>
      </c>
      <c r="T395">
        <v>195.414987</v>
      </c>
      <c r="U395">
        <v>1854.887567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1.4688E-2</v>
      </c>
      <c r="AG395">
        <v>3.4999999999999997E-5</v>
      </c>
      <c r="AH395" t="s">
        <v>11</v>
      </c>
      <c r="AI395">
        <v>0.98209000000000002</v>
      </c>
      <c r="AJ395">
        <v>1.0000000000000001E-5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19991.765429999999</v>
      </c>
      <c r="I396">
        <v>3949885.1662099999</v>
      </c>
      <c r="J396" t="s">
        <v>3</v>
      </c>
      <c r="K396">
        <v>19987.294609</v>
      </c>
      <c r="L396">
        <v>3947056.0139509998</v>
      </c>
      <c r="M396" t="s">
        <v>4</v>
      </c>
      <c r="N396">
        <v>306.95797700000003</v>
      </c>
      <c r="O396">
        <v>2809.1799289999999</v>
      </c>
      <c r="P396" t="s">
        <v>5</v>
      </c>
      <c r="Q396">
        <v>454.16947699999997</v>
      </c>
      <c r="R396">
        <v>6908.714379</v>
      </c>
      <c r="S396" t="s">
        <v>6</v>
      </c>
      <c r="T396">
        <v>209.39982699999999</v>
      </c>
      <c r="U396">
        <v>2130.8822009999999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1.4002000000000001E-2</v>
      </c>
      <c r="AG396">
        <v>2.5999999999999998E-5</v>
      </c>
      <c r="AH396" t="s">
        <v>11</v>
      </c>
      <c r="AI396">
        <v>0.98234200000000005</v>
      </c>
      <c r="AJ396">
        <v>1.2E-5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21325.070508000001</v>
      </c>
      <c r="I397">
        <v>4496141.4693499999</v>
      </c>
      <c r="J397" t="s">
        <v>3</v>
      </c>
      <c r="K397">
        <v>21320.303007999999</v>
      </c>
      <c r="L397">
        <v>4492920.8216380002</v>
      </c>
      <c r="M397" t="s">
        <v>4</v>
      </c>
      <c r="N397">
        <v>327.46722999999997</v>
      </c>
      <c r="O397">
        <v>3194.8897929999998</v>
      </c>
      <c r="P397" t="s">
        <v>5</v>
      </c>
      <c r="Q397">
        <v>484.63065599999999</v>
      </c>
      <c r="R397">
        <v>7807.1025330000002</v>
      </c>
      <c r="S397" t="s">
        <v>6</v>
      </c>
      <c r="T397">
        <v>223.37160600000001</v>
      </c>
      <c r="U397">
        <v>2421.5105870000002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1.3912000000000001E-2</v>
      </c>
      <c r="AG397">
        <v>2.4000000000000001E-5</v>
      </c>
      <c r="AH397" t="s">
        <v>11</v>
      </c>
      <c r="AI397">
        <v>0.98234399999999999</v>
      </c>
      <c r="AJ397">
        <v>1.2E-5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22657.481367</v>
      </c>
      <c r="I398">
        <v>5061201.8533039996</v>
      </c>
      <c r="J398" t="s">
        <v>3</v>
      </c>
      <c r="K398">
        <v>22652.416561999999</v>
      </c>
      <c r="L398">
        <v>5057570.0667770002</v>
      </c>
      <c r="M398" t="s">
        <v>4</v>
      </c>
      <c r="N398">
        <v>347.88171599999998</v>
      </c>
      <c r="O398">
        <v>3590.7470370000001</v>
      </c>
      <c r="P398" t="s">
        <v>5</v>
      </c>
      <c r="Q398">
        <v>515.33188299999995</v>
      </c>
      <c r="R398">
        <v>8693.0017179999995</v>
      </c>
      <c r="S398" t="s">
        <v>6</v>
      </c>
      <c r="T398">
        <v>237.33345399999999</v>
      </c>
      <c r="U398">
        <v>2725.1099810000001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1.3849999999999999E-2</v>
      </c>
      <c r="AG398">
        <v>2.3E-5</v>
      </c>
      <c r="AH398" t="s">
        <v>11</v>
      </c>
      <c r="AI398">
        <v>0.98260700000000001</v>
      </c>
      <c r="AJ398">
        <v>1.5E-5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23977.080819999999</v>
      </c>
      <c r="I399">
        <v>5375254.7293260004</v>
      </c>
      <c r="J399" t="s">
        <v>3</v>
      </c>
      <c r="K399">
        <v>23971.724569999998</v>
      </c>
      <c r="L399">
        <v>5371405.9951889999</v>
      </c>
      <c r="M399" t="s">
        <v>4</v>
      </c>
      <c r="N399">
        <v>368.00193100000001</v>
      </c>
      <c r="O399">
        <v>3805.3158090000002</v>
      </c>
      <c r="P399" t="s">
        <v>5</v>
      </c>
      <c r="Q399">
        <v>545.32819400000005</v>
      </c>
      <c r="R399">
        <v>9170.4478010000003</v>
      </c>
      <c r="S399" t="s">
        <v>6</v>
      </c>
      <c r="T399">
        <v>250.994755</v>
      </c>
      <c r="U399">
        <v>2891.5324599999999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1.3494000000000001E-2</v>
      </c>
      <c r="AG399">
        <v>2.0000000000000002E-5</v>
      </c>
      <c r="AH399" t="s">
        <v>11</v>
      </c>
      <c r="AI399">
        <v>0.98302299999999998</v>
      </c>
      <c r="AJ399">
        <v>1.8E-5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25309.038945</v>
      </c>
      <c r="I400">
        <v>5708263.0015129996</v>
      </c>
      <c r="J400" t="s">
        <v>3</v>
      </c>
      <c r="K400">
        <v>25303.385741999999</v>
      </c>
      <c r="L400">
        <v>5704161.5206329999</v>
      </c>
      <c r="M400" t="s">
        <v>4</v>
      </c>
      <c r="N400">
        <v>388.40342700000002</v>
      </c>
      <c r="O400">
        <v>4036.265598</v>
      </c>
      <c r="P400" t="s">
        <v>5</v>
      </c>
      <c r="Q400">
        <v>575.98348499999997</v>
      </c>
      <c r="R400">
        <v>9803.3517240000001</v>
      </c>
      <c r="S400" t="s">
        <v>6</v>
      </c>
      <c r="T400">
        <v>264.92811799999998</v>
      </c>
      <c r="U400">
        <v>3063.7056670000002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1.3322000000000001E-2</v>
      </c>
      <c r="AG400">
        <v>1.9000000000000001E-5</v>
      </c>
      <c r="AH400" t="s">
        <v>11</v>
      </c>
      <c r="AI400">
        <v>0.98302400000000001</v>
      </c>
      <c r="AJ400">
        <v>1.8E-5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26640.539960999999</v>
      </c>
      <c r="I401">
        <v>5997114.9354010001</v>
      </c>
      <c r="J401" t="s">
        <v>3</v>
      </c>
      <c r="K401">
        <v>26634.590585999998</v>
      </c>
      <c r="L401">
        <v>5992800.1277740002</v>
      </c>
      <c r="M401" t="s">
        <v>4</v>
      </c>
      <c r="N401">
        <v>408.77355899999998</v>
      </c>
      <c r="O401">
        <v>4242.9339550000004</v>
      </c>
      <c r="P401" t="s">
        <v>5</v>
      </c>
      <c r="Q401">
        <v>606.758016</v>
      </c>
      <c r="R401">
        <v>10337.39759</v>
      </c>
      <c r="S401" t="s">
        <v>6</v>
      </c>
      <c r="T401">
        <v>278.85758099999998</v>
      </c>
      <c r="U401">
        <v>3217.1553140000001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1.3132E-2</v>
      </c>
      <c r="AG401">
        <v>1.5999999999999999E-5</v>
      </c>
      <c r="AH401" t="s">
        <v>11</v>
      </c>
      <c r="AI401">
        <v>0.98302400000000001</v>
      </c>
      <c r="AJ401">
        <v>1.8E-5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1288.2966140000001</v>
      </c>
      <c r="I402">
        <v>2.890104</v>
      </c>
      <c r="J402" t="s">
        <v>3</v>
      </c>
      <c r="K402">
        <v>1288.003052</v>
      </c>
      <c r="L402">
        <v>2.8902459999999999</v>
      </c>
      <c r="M402" t="s">
        <v>4</v>
      </c>
      <c r="N402">
        <v>19.349786000000002</v>
      </c>
      <c r="O402">
        <v>8.2458000000000004E-2</v>
      </c>
      <c r="P402" t="s">
        <v>5</v>
      </c>
      <c r="Q402">
        <v>0</v>
      </c>
      <c r="R402">
        <v>0</v>
      </c>
      <c r="S402" t="s">
        <v>6</v>
      </c>
      <c r="T402">
        <v>13.345433</v>
      </c>
      <c r="U402">
        <v>5.0199999999999995E-4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2.7598000000000001E-2</v>
      </c>
      <c r="AG402">
        <v>2.9E-5</v>
      </c>
      <c r="AH402" t="s">
        <v>11</v>
      </c>
      <c r="AI402">
        <v>0.97523499999999996</v>
      </c>
      <c r="AJ402">
        <v>6.0999999999999999E-5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2576.6972900000001</v>
      </c>
      <c r="I403">
        <v>7.9064490000000003</v>
      </c>
      <c r="J403" t="s">
        <v>3</v>
      </c>
      <c r="K403">
        <v>2576.116689</v>
      </c>
      <c r="L403">
        <v>7.9035120000000001</v>
      </c>
      <c r="M403" t="s">
        <v>4</v>
      </c>
      <c r="N403">
        <v>38.671298</v>
      </c>
      <c r="O403">
        <v>0.206756</v>
      </c>
      <c r="P403" t="s">
        <v>5</v>
      </c>
      <c r="Q403">
        <v>0</v>
      </c>
      <c r="R403">
        <v>0</v>
      </c>
      <c r="S403" t="s">
        <v>6</v>
      </c>
      <c r="T403">
        <v>26.699203000000001</v>
      </c>
      <c r="U403">
        <v>2.0560000000000001E-3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2.5576999999999999E-2</v>
      </c>
      <c r="AG403">
        <v>4.1E-5</v>
      </c>
      <c r="AH403" t="s">
        <v>11</v>
      </c>
      <c r="AI403">
        <v>0.97944200000000003</v>
      </c>
      <c r="AJ403">
        <v>9.0000000000000002E-6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3864.9004249999998</v>
      </c>
      <c r="I404">
        <v>10.539524999999999</v>
      </c>
      <c r="J404" t="s">
        <v>3</v>
      </c>
      <c r="K404">
        <v>3864.0327590000002</v>
      </c>
      <c r="L404">
        <v>10.538264</v>
      </c>
      <c r="M404" t="s">
        <v>4</v>
      </c>
      <c r="N404">
        <v>57.986474000000001</v>
      </c>
      <c r="O404">
        <v>0.33400200000000002</v>
      </c>
      <c r="P404" t="s">
        <v>5</v>
      </c>
      <c r="Q404">
        <v>0</v>
      </c>
      <c r="R404">
        <v>0</v>
      </c>
      <c r="S404" t="s">
        <v>6</v>
      </c>
      <c r="T404">
        <v>40.048763000000001</v>
      </c>
      <c r="U404">
        <v>4.463E-3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2.4323000000000001E-2</v>
      </c>
      <c r="AG404">
        <v>4.8999999999999998E-5</v>
      </c>
      <c r="AH404" t="s">
        <v>11</v>
      </c>
      <c r="AI404">
        <v>0.98001300000000002</v>
      </c>
      <c r="AJ404">
        <v>5.0000000000000004E-6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5153.4599710000002</v>
      </c>
      <c r="I405">
        <v>12.123568000000001</v>
      </c>
      <c r="J405" t="s">
        <v>3</v>
      </c>
      <c r="K405">
        <v>5152.3054979999997</v>
      </c>
      <c r="L405">
        <v>12.118840000000001</v>
      </c>
      <c r="M405" t="s">
        <v>4</v>
      </c>
      <c r="N405">
        <v>77.352952999999999</v>
      </c>
      <c r="O405">
        <v>0.58972199999999997</v>
      </c>
      <c r="P405" t="s">
        <v>5</v>
      </c>
      <c r="Q405">
        <v>0</v>
      </c>
      <c r="R405">
        <v>0</v>
      </c>
      <c r="S405" t="s">
        <v>6</v>
      </c>
      <c r="T405">
        <v>53.390270999999998</v>
      </c>
      <c r="U405">
        <v>6.0769999999999999E-3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2.2839000000000002E-2</v>
      </c>
      <c r="AG405">
        <v>5.8E-5</v>
      </c>
      <c r="AH405" t="s">
        <v>11</v>
      </c>
      <c r="AI405">
        <v>0.98047499999999999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6441.9107130000002</v>
      </c>
      <c r="I406">
        <v>22.116219000000001</v>
      </c>
      <c r="J406" t="s">
        <v>3</v>
      </c>
      <c r="K406">
        <v>6440.4692480000003</v>
      </c>
      <c r="L406">
        <v>22.105592999999999</v>
      </c>
      <c r="M406" t="s">
        <v>4</v>
      </c>
      <c r="N406">
        <v>96.729364000000004</v>
      </c>
      <c r="O406">
        <v>0.846943</v>
      </c>
      <c r="P406" t="s">
        <v>5</v>
      </c>
      <c r="Q406">
        <v>0</v>
      </c>
      <c r="R406">
        <v>0</v>
      </c>
      <c r="S406" t="s">
        <v>6</v>
      </c>
      <c r="T406">
        <v>66.732020000000006</v>
      </c>
      <c r="U406">
        <v>8.6099999999999996E-3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1.9937E-2</v>
      </c>
      <c r="AG406">
        <v>6.0000000000000002E-5</v>
      </c>
      <c r="AH406" t="s">
        <v>11</v>
      </c>
      <c r="AI406">
        <v>0.98083100000000001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7729.9218069999997</v>
      </c>
      <c r="I407">
        <v>26.396640999999999</v>
      </c>
      <c r="J407" t="s">
        <v>3</v>
      </c>
      <c r="K407">
        <v>7728.1936910000004</v>
      </c>
      <c r="L407">
        <v>26.389935000000001</v>
      </c>
      <c r="M407" t="s">
        <v>4</v>
      </c>
      <c r="N407">
        <v>116.097651</v>
      </c>
      <c r="O407">
        <v>1.082112</v>
      </c>
      <c r="P407" t="s">
        <v>5</v>
      </c>
      <c r="Q407">
        <v>0</v>
      </c>
      <c r="R407">
        <v>0</v>
      </c>
      <c r="S407" t="s">
        <v>6</v>
      </c>
      <c r="T407">
        <v>80.059844999999996</v>
      </c>
      <c r="U407">
        <v>1.0003E-2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1.8998000000000001E-2</v>
      </c>
      <c r="AG407">
        <v>5.8E-5</v>
      </c>
      <c r="AH407" t="s">
        <v>11</v>
      </c>
      <c r="AI407">
        <v>0.98087100000000005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9017.7799410000007</v>
      </c>
      <c r="I408">
        <v>32.879969000000003</v>
      </c>
      <c r="J408" t="s">
        <v>3</v>
      </c>
      <c r="K408">
        <v>9015.7652149999994</v>
      </c>
      <c r="L408">
        <v>32.865594000000002</v>
      </c>
      <c r="M408" t="s">
        <v>4</v>
      </c>
      <c r="N408">
        <v>135.42476199999999</v>
      </c>
      <c r="O408">
        <v>1.5535479999999999</v>
      </c>
      <c r="P408" t="s">
        <v>5</v>
      </c>
      <c r="Q408">
        <v>0</v>
      </c>
      <c r="R408">
        <v>0</v>
      </c>
      <c r="S408" t="s">
        <v>6</v>
      </c>
      <c r="T408">
        <v>93.386866999999995</v>
      </c>
      <c r="U408">
        <v>1.1091999999999999E-2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1.7569999999999999E-2</v>
      </c>
      <c r="AG408">
        <v>5.0000000000000002E-5</v>
      </c>
      <c r="AH408" t="s">
        <v>11</v>
      </c>
      <c r="AI408">
        <v>0.98133800000000004</v>
      </c>
      <c r="AJ408">
        <v>7.9999999999999996E-6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10306.172597999999</v>
      </c>
      <c r="I409">
        <v>42.029801999999997</v>
      </c>
      <c r="J409" t="s">
        <v>3</v>
      </c>
      <c r="K409">
        <v>10303.870937</v>
      </c>
      <c r="L409">
        <v>42.001111999999999</v>
      </c>
      <c r="M409" t="s">
        <v>4</v>
      </c>
      <c r="N409">
        <v>154.76325800000001</v>
      </c>
      <c r="O409">
        <v>2.0157180000000001</v>
      </c>
      <c r="P409" t="s">
        <v>5</v>
      </c>
      <c r="Q409">
        <v>0</v>
      </c>
      <c r="R409">
        <v>0</v>
      </c>
      <c r="S409" t="s">
        <v>6</v>
      </c>
      <c r="T409">
        <v>106.72498400000001</v>
      </c>
      <c r="U409">
        <v>1.2152E-2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1.6317999999999999E-2</v>
      </c>
      <c r="AG409">
        <v>4.1E-5</v>
      </c>
      <c r="AH409" t="s">
        <v>11</v>
      </c>
      <c r="AI409">
        <v>0.98146800000000001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11594.592793</v>
      </c>
      <c r="I410">
        <v>47.507227</v>
      </c>
      <c r="J410" t="s">
        <v>3</v>
      </c>
      <c r="K410">
        <v>11592.004375</v>
      </c>
      <c r="L410">
        <v>47.486249999999998</v>
      </c>
      <c r="M410" t="s">
        <v>4</v>
      </c>
      <c r="N410">
        <v>174.10217900000001</v>
      </c>
      <c r="O410">
        <v>2.5193940000000001</v>
      </c>
      <c r="P410" t="s">
        <v>5</v>
      </c>
      <c r="Q410">
        <v>0</v>
      </c>
      <c r="R410">
        <v>0</v>
      </c>
      <c r="S410" t="s">
        <v>6</v>
      </c>
      <c r="T410">
        <v>120.069464</v>
      </c>
      <c r="U410">
        <v>1.7006E-2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1.6028000000000001E-2</v>
      </c>
      <c r="AG410">
        <v>4.1E-5</v>
      </c>
      <c r="AH410" t="s">
        <v>11</v>
      </c>
      <c r="AI410">
        <v>0.98158100000000004</v>
      </c>
      <c r="AJ410">
        <v>6.9999999999999999E-6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12882.761992</v>
      </c>
      <c r="I411">
        <v>49.685496000000001</v>
      </c>
      <c r="J411" t="s">
        <v>3</v>
      </c>
      <c r="K411">
        <v>12879.887285000001</v>
      </c>
      <c r="L411">
        <v>49.652802000000001</v>
      </c>
      <c r="M411" t="s">
        <v>4</v>
      </c>
      <c r="N411">
        <v>193.43672599999999</v>
      </c>
      <c r="O411">
        <v>2.8376190000000001</v>
      </c>
      <c r="P411" t="s">
        <v>5</v>
      </c>
      <c r="Q411">
        <v>0</v>
      </c>
      <c r="R411">
        <v>0</v>
      </c>
      <c r="S411" t="s">
        <v>6</v>
      </c>
      <c r="T411">
        <v>133.430824</v>
      </c>
      <c r="U411">
        <v>1.8325000000000001E-2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1.5494000000000001E-2</v>
      </c>
      <c r="AG411">
        <v>3.8999999999999999E-5</v>
      </c>
      <c r="AH411" t="s">
        <v>11</v>
      </c>
      <c r="AI411">
        <v>0.98161200000000004</v>
      </c>
      <c r="AJ411">
        <v>6.9999999999999999E-6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14171.209668</v>
      </c>
      <c r="I412">
        <v>47.75282</v>
      </c>
      <c r="J412" t="s">
        <v>3</v>
      </c>
      <c r="K412">
        <v>14168.048262</v>
      </c>
      <c r="L412">
        <v>47.711635000000001</v>
      </c>
      <c r="M412" t="s">
        <v>4</v>
      </c>
      <c r="N412">
        <v>212.791473</v>
      </c>
      <c r="O412">
        <v>3.451146</v>
      </c>
      <c r="P412" t="s">
        <v>5</v>
      </c>
      <c r="Q412">
        <v>0</v>
      </c>
      <c r="R412">
        <v>0</v>
      </c>
      <c r="S412" t="s">
        <v>6</v>
      </c>
      <c r="T412">
        <v>146.81268900000001</v>
      </c>
      <c r="U412">
        <v>2.1114000000000001E-2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1.4775999999999999E-2</v>
      </c>
      <c r="AG412">
        <v>3.3000000000000003E-5</v>
      </c>
      <c r="AH412" t="s">
        <v>11</v>
      </c>
      <c r="AI412">
        <v>0.98165800000000003</v>
      </c>
      <c r="AJ412">
        <v>6.9999999999999999E-6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15459.273262000001</v>
      </c>
      <c r="I413">
        <v>57.305809000000004</v>
      </c>
      <c r="J413" t="s">
        <v>3</v>
      </c>
      <c r="K413">
        <v>15455.825897999999</v>
      </c>
      <c r="L413">
        <v>57.242083999999998</v>
      </c>
      <c r="M413" t="s">
        <v>4</v>
      </c>
      <c r="N413">
        <v>232.14376999999999</v>
      </c>
      <c r="O413">
        <v>3.9456479999999998</v>
      </c>
      <c r="P413" t="s">
        <v>5</v>
      </c>
      <c r="Q413">
        <v>0</v>
      </c>
      <c r="R413">
        <v>0</v>
      </c>
      <c r="S413" t="s">
        <v>6</v>
      </c>
      <c r="T413">
        <v>160.19109800000001</v>
      </c>
      <c r="U413">
        <v>2.5267999999999999E-2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1.4432E-2</v>
      </c>
      <c r="AG413">
        <v>3.0000000000000001E-5</v>
      </c>
      <c r="AH413" t="s">
        <v>11</v>
      </c>
      <c r="AI413">
        <v>0.98226500000000005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16747.285078000001</v>
      </c>
      <c r="I414">
        <v>73.016711999999998</v>
      </c>
      <c r="J414" t="s">
        <v>3</v>
      </c>
      <c r="K414">
        <v>16743.551133000001</v>
      </c>
      <c r="L414">
        <v>72.956990000000005</v>
      </c>
      <c r="M414" t="s">
        <v>4</v>
      </c>
      <c r="N414">
        <v>251.49142599999999</v>
      </c>
      <c r="O414">
        <v>4.5859249999999996</v>
      </c>
      <c r="P414" t="s">
        <v>5</v>
      </c>
      <c r="Q414">
        <v>0</v>
      </c>
      <c r="R414">
        <v>0</v>
      </c>
      <c r="S414" t="s">
        <v>6</v>
      </c>
      <c r="T414">
        <v>173.56938500000001</v>
      </c>
      <c r="U414">
        <v>2.6436000000000001E-2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1.3899999999999999E-2</v>
      </c>
      <c r="AG414">
        <v>2.3E-5</v>
      </c>
      <c r="AH414" t="s">
        <v>11</v>
      </c>
      <c r="AI414">
        <v>0.98228099999999996</v>
      </c>
      <c r="AJ414">
        <v>1.1E-5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18035.855508000001</v>
      </c>
      <c r="I415">
        <v>86.064288000000005</v>
      </c>
      <c r="J415" t="s">
        <v>3</v>
      </c>
      <c r="K415">
        <v>18031.834883</v>
      </c>
      <c r="L415">
        <v>86.014180999999994</v>
      </c>
      <c r="M415" t="s">
        <v>4</v>
      </c>
      <c r="N415">
        <v>270.81863099999998</v>
      </c>
      <c r="O415">
        <v>5.2628349999999999</v>
      </c>
      <c r="P415" t="s">
        <v>5</v>
      </c>
      <c r="Q415">
        <v>0</v>
      </c>
      <c r="R415">
        <v>0</v>
      </c>
      <c r="S415" t="s">
        <v>6</v>
      </c>
      <c r="T415">
        <v>186.94877600000001</v>
      </c>
      <c r="U415">
        <v>2.9672E-2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1.3757E-2</v>
      </c>
      <c r="AG415">
        <v>2.3E-5</v>
      </c>
      <c r="AH415" t="s">
        <v>11</v>
      </c>
      <c r="AI415">
        <v>0.98228400000000005</v>
      </c>
      <c r="AJ415">
        <v>1.1E-5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19324.127148</v>
      </c>
      <c r="I416">
        <v>88.016223999999994</v>
      </c>
      <c r="J416" t="s">
        <v>3</v>
      </c>
      <c r="K416">
        <v>19319.818906</v>
      </c>
      <c r="L416">
        <v>87.963209000000006</v>
      </c>
      <c r="M416" t="s">
        <v>4</v>
      </c>
      <c r="N416">
        <v>290.21543500000001</v>
      </c>
      <c r="O416">
        <v>6.1774610000000001</v>
      </c>
      <c r="P416" t="s">
        <v>5</v>
      </c>
      <c r="Q416">
        <v>0</v>
      </c>
      <c r="R416">
        <v>0</v>
      </c>
      <c r="S416" t="s">
        <v>6</v>
      </c>
      <c r="T416">
        <v>200.328036</v>
      </c>
      <c r="U416">
        <v>3.3105999999999997E-2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1.3668E-2</v>
      </c>
      <c r="AG416">
        <v>2.0999999999999999E-5</v>
      </c>
      <c r="AH416" t="s">
        <v>11</v>
      </c>
      <c r="AI416">
        <v>0.98228499999999996</v>
      </c>
      <c r="AJ416">
        <v>1.1E-5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20612.430859</v>
      </c>
      <c r="I417">
        <v>97.379716000000002</v>
      </c>
      <c r="J417" t="s">
        <v>3</v>
      </c>
      <c r="K417">
        <v>20607.836445000001</v>
      </c>
      <c r="L417">
        <v>97.297712000000004</v>
      </c>
      <c r="M417" t="s">
        <v>4</v>
      </c>
      <c r="N417">
        <v>309.56124999999997</v>
      </c>
      <c r="O417">
        <v>7.0716279999999996</v>
      </c>
      <c r="P417" t="s">
        <v>5</v>
      </c>
      <c r="Q417">
        <v>0</v>
      </c>
      <c r="R417">
        <v>0</v>
      </c>
      <c r="S417" t="s">
        <v>6</v>
      </c>
      <c r="T417">
        <v>213.706041</v>
      </c>
      <c r="U417">
        <v>3.8582999999999999E-2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1.3662000000000001E-2</v>
      </c>
      <c r="AG417">
        <v>2.0999999999999999E-5</v>
      </c>
      <c r="AH417" t="s">
        <v>11</v>
      </c>
      <c r="AI417">
        <v>0.98229500000000003</v>
      </c>
      <c r="AJ417">
        <v>1.1E-5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21900.997343999999</v>
      </c>
      <c r="I418">
        <v>107.02756100000001</v>
      </c>
      <c r="J418" t="s">
        <v>3</v>
      </c>
      <c r="K418">
        <v>21896.116366999999</v>
      </c>
      <c r="L418">
        <v>106.927093</v>
      </c>
      <c r="M418" t="s">
        <v>4</v>
      </c>
      <c r="N418">
        <v>328.90450800000002</v>
      </c>
      <c r="O418">
        <v>7.8871070000000003</v>
      </c>
      <c r="P418" t="s">
        <v>5</v>
      </c>
      <c r="Q418">
        <v>0</v>
      </c>
      <c r="R418">
        <v>0</v>
      </c>
      <c r="S418" t="s">
        <v>6</v>
      </c>
      <c r="T418">
        <v>227.08081100000001</v>
      </c>
      <c r="U418">
        <v>4.4561999999999997E-2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1.294E-2</v>
      </c>
      <c r="AG418">
        <v>1.1E-5</v>
      </c>
      <c r="AH418" t="s">
        <v>11</v>
      </c>
      <c r="AI418">
        <v>0.98241800000000001</v>
      </c>
      <c r="AJ418">
        <v>1.2E-5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23189.258984</v>
      </c>
      <c r="I419">
        <v>107.311288</v>
      </c>
      <c r="J419" t="s">
        <v>3</v>
      </c>
      <c r="K419">
        <v>23184.091914000001</v>
      </c>
      <c r="L419">
        <v>107.18377</v>
      </c>
      <c r="M419" t="s">
        <v>4</v>
      </c>
      <c r="N419">
        <v>348.31687699999998</v>
      </c>
      <c r="O419">
        <v>9.0026589999999995</v>
      </c>
      <c r="P419" t="s">
        <v>5</v>
      </c>
      <c r="Q419">
        <v>0</v>
      </c>
      <c r="R419">
        <v>0</v>
      </c>
      <c r="S419" t="s">
        <v>6</v>
      </c>
      <c r="T419">
        <v>240.45002600000001</v>
      </c>
      <c r="U419">
        <v>4.5725000000000002E-2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1.294E-2</v>
      </c>
      <c r="AG419">
        <v>1.1E-5</v>
      </c>
      <c r="AH419" t="s">
        <v>11</v>
      </c>
      <c r="AI419">
        <v>0.98241900000000004</v>
      </c>
      <c r="AJ419">
        <v>1.2E-5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24477.710233999998</v>
      </c>
      <c r="I420">
        <v>108.358957</v>
      </c>
      <c r="J420" t="s">
        <v>3</v>
      </c>
      <c r="K420">
        <v>24472.256602000001</v>
      </c>
      <c r="L420">
        <v>108.220431</v>
      </c>
      <c r="M420" t="s">
        <v>4</v>
      </c>
      <c r="N420">
        <v>367.64513199999999</v>
      </c>
      <c r="O420">
        <v>9.9104410000000005</v>
      </c>
      <c r="P420" t="s">
        <v>5</v>
      </c>
      <c r="Q420">
        <v>0</v>
      </c>
      <c r="R420">
        <v>0</v>
      </c>
      <c r="S420" t="s">
        <v>6</v>
      </c>
      <c r="T420">
        <v>253.830804</v>
      </c>
      <c r="U420">
        <v>4.8455999999999999E-2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1.2633E-2</v>
      </c>
      <c r="AG420">
        <v>9.0000000000000002E-6</v>
      </c>
      <c r="AH420" t="s">
        <v>11</v>
      </c>
      <c r="AI420">
        <v>0.98241900000000004</v>
      </c>
      <c r="AJ420">
        <v>1.2E-5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25765.657655999999</v>
      </c>
      <c r="I421">
        <v>120.763397</v>
      </c>
      <c r="J421" t="s">
        <v>3</v>
      </c>
      <c r="K421">
        <v>25759.917304999999</v>
      </c>
      <c r="L421">
        <v>120.64108400000001</v>
      </c>
      <c r="M421" t="s">
        <v>4</v>
      </c>
      <c r="N421">
        <v>387.01496200000003</v>
      </c>
      <c r="O421">
        <v>10.610956</v>
      </c>
      <c r="P421" t="s">
        <v>5</v>
      </c>
      <c r="Q421">
        <v>0</v>
      </c>
      <c r="R421">
        <v>0</v>
      </c>
      <c r="S421" t="s">
        <v>6</v>
      </c>
      <c r="T421">
        <v>267.19782500000002</v>
      </c>
      <c r="U421">
        <v>4.8205999999999999E-2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1.2479000000000001E-2</v>
      </c>
      <c r="AG421">
        <v>9.0000000000000002E-6</v>
      </c>
      <c r="AH421" t="s">
        <v>11</v>
      </c>
      <c r="AI421">
        <v>0.98267800000000005</v>
      </c>
      <c r="AJ421">
        <v>1.4E-5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81.043408999999997</v>
      </c>
      <c r="I422">
        <v>0.47321600000000003</v>
      </c>
      <c r="J422" t="s">
        <v>3</v>
      </c>
      <c r="K422">
        <v>80.929810000000003</v>
      </c>
      <c r="L422">
        <v>0.47313899999999998</v>
      </c>
      <c r="M422" t="s">
        <v>4</v>
      </c>
      <c r="N422">
        <v>5.5659599999999996</v>
      </c>
      <c r="O422">
        <v>2.666E-3</v>
      </c>
      <c r="P422" t="s">
        <v>5</v>
      </c>
      <c r="Q422">
        <v>9.6902240000000006</v>
      </c>
      <c r="R422">
        <v>7.4302000000000007E-2</v>
      </c>
      <c r="S422" t="s">
        <v>6</v>
      </c>
      <c r="T422">
        <v>3.1239889999999999</v>
      </c>
      <c r="U422">
        <v>1.3583E-2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2.6977000000000001E-2</v>
      </c>
      <c r="AG422">
        <v>3.1999999999999999E-5</v>
      </c>
      <c r="AH422" t="s">
        <v>11</v>
      </c>
      <c r="AI422">
        <v>0.97406199999999998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161.833155</v>
      </c>
      <c r="I423">
        <v>0.70682</v>
      </c>
      <c r="J423" t="s">
        <v>3</v>
      </c>
      <c r="K423">
        <v>161.60665800000001</v>
      </c>
      <c r="L423">
        <v>0.70686300000000002</v>
      </c>
      <c r="M423" t="s">
        <v>4</v>
      </c>
      <c r="N423">
        <v>11.129916</v>
      </c>
      <c r="O423">
        <v>4.1110000000000001E-3</v>
      </c>
      <c r="P423" t="s">
        <v>5</v>
      </c>
      <c r="Q423">
        <v>19.172499999999999</v>
      </c>
      <c r="R423">
        <v>0.149839</v>
      </c>
      <c r="S423" t="s">
        <v>6</v>
      </c>
      <c r="T423">
        <v>6.2838240000000001</v>
      </c>
      <c r="U423">
        <v>1.9734999999999999E-2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2.5114000000000001E-2</v>
      </c>
      <c r="AG423">
        <v>3.6000000000000001E-5</v>
      </c>
      <c r="AH423" t="s">
        <v>11</v>
      </c>
      <c r="AI423">
        <v>0.97840199999999999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242.504625</v>
      </c>
      <c r="I424">
        <v>0.97998300000000005</v>
      </c>
      <c r="J424" t="s">
        <v>3</v>
      </c>
      <c r="K424">
        <v>242.16512599999999</v>
      </c>
      <c r="L424">
        <v>0.97946500000000003</v>
      </c>
      <c r="M424" t="s">
        <v>4</v>
      </c>
      <c r="N424">
        <v>16.693814</v>
      </c>
      <c r="O424">
        <v>8.1989999999999997E-3</v>
      </c>
      <c r="P424" t="s">
        <v>5</v>
      </c>
      <c r="Q424">
        <v>28.670794999999998</v>
      </c>
      <c r="R424">
        <v>0.257934</v>
      </c>
      <c r="S424" t="s">
        <v>6</v>
      </c>
      <c r="T424">
        <v>9.4592290000000006</v>
      </c>
      <c r="U424">
        <v>2.5656000000000002E-2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2.3715E-2</v>
      </c>
      <c r="AG424">
        <v>4.3999999999999999E-5</v>
      </c>
      <c r="AH424" t="s">
        <v>11</v>
      </c>
      <c r="AI424">
        <v>0.98015600000000003</v>
      </c>
      <c r="AJ424">
        <v>6.9999999999999999E-6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323.25177400000001</v>
      </c>
      <c r="I425">
        <v>1.63994</v>
      </c>
      <c r="J425" t="s">
        <v>3</v>
      </c>
      <c r="K425">
        <v>322.79925800000001</v>
      </c>
      <c r="L425">
        <v>1.639696</v>
      </c>
      <c r="M425" t="s">
        <v>4</v>
      </c>
      <c r="N425">
        <v>22.248335999999998</v>
      </c>
      <c r="O425">
        <v>1.1749000000000001E-2</v>
      </c>
      <c r="P425" t="s">
        <v>5</v>
      </c>
      <c r="Q425">
        <v>38.203375000000001</v>
      </c>
      <c r="R425">
        <v>0.432307</v>
      </c>
      <c r="S425" t="s">
        <v>6</v>
      </c>
      <c r="T425">
        <v>12.632638</v>
      </c>
      <c r="U425">
        <v>3.9909E-2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2.3130999999999999E-2</v>
      </c>
      <c r="AG425">
        <v>5.0000000000000002E-5</v>
      </c>
      <c r="AH425" t="s">
        <v>11</v>
      </c>
      <c r="AI425">
        <v>0.98112600000000005</v>
      </c>
      <c r="AJ425">
        <v>1.2E-5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403.957628</v>
      </c>
      <c r="I426">
        <v>1.7818769999999999</v>
      </c>
      <c r="J426" t="s">
        <v>3</v>
      </c>
      <c r="K426">
        <v>403.39226400000001</v>
      </c>
      <c r="L426">
        <v>1.781439</v>
      </c>
      <c r="M426" t="s">
        <v>4</v>
      </c>
      <c r="N426">
        <v>27.792788999999999</v>
      </c>
      <c r="O426">
        <v>1.495E-2</v>
      </c>
      <c r="P426" t="s">
        <v>5</v>
      </c>
      <c r="Q426">
        <v>47.677816</v>
      </c>
      <c r="R426">
        <v>0.50575000000000003</v>
      </c>
      <c r="S426" t="s">
        <v>6</v>
      </c>
      <c r="T426">
        <v>15.797907</v>
      </c>
      <c r="U426">
        <v>4.4849E-2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2.162E-2</v>
      </c>
      <c r="AG426">
        <v>5.5999999999999999E-5</v>
      </c>
      <c r="AH426" t="s">
        <v>11</v>
      </c>
      <c r="AI426">
        <v>0.98165199999999997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484.626172</v>
      </c>
      <c r="I427">
        <v>2.4073229999999999</v>
      </c>
      <c r="J427" t="s">
        <v>3</v>
      </c>
      <c r="K427">
        <v>483.947791</v>
      </c>
      <c r="L427">
        <v>2.4061919999999999</v>
      </c>
      <c r="M427" t="s">
        <v>4</v>
      </c>
      <c r="N427">
        <v>33.353287999999999</v>
      </c>
      <c r="O427">
        <v>2.6563E-2</v>
      </c>
      <c r="P427" t="s">
        <v>5</v>
      </c>
      <c r="Q427">
        <v>57.163916999999998</v>
      </c>
      <c r="R427">
        <v>0.68930599999999997</v>
      </c>
      <c r="S427" t="s">
        <v>6</v>
      </c>
      <c r="T427">
        <v>18.983197000000001</v>
      </c>
      <c r="U427">
        <v>5.3416999999999999E-2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1.9732E-2</v>
      </c>
      <c r="AG427">
        <v>5.8E-5</v>
      </c>
      <c r="AH427" t="s">
        <v>11</v>
      </c>
      <c r="AI427">
        <v>0.98168500000000003</v>
      </c>
      <c r="AJ427">
        <v>9.0000000000000002E-6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565.42721900000004</v>
      </c>
      <c r="I428">
        <v>3.3302360000000002</v>
      </c>
      <c r="J428" t="s">
        <v>3</v>
      </c>
      <c r="K428">
        <v>564.63574500000004</v>
      </c>
      <c r="L428">
        <v>3.329418</v>
      </c>
      <c r="M428" t="s">
        <v>4</v>
      </c>
      <c r="N428">
        <v>38.910243999999999</v>
      </c>
      <c r="O428">
        <v>3.4748000000000001E-2</v>
      </c>
      <c r="P428" t="s">
        <v>5</v>
      </c>
      <c r="Q428">
        <v>66.66722</v>
      </c>
      <c r="R428">
        <v>0.78569199999999995</v>
      </c>
      <c r="S428" t="s">
        <v>6</v>
      </c>
      <c r="T428">
        <v>22.158460999999999</v>
      </c>
      <c r="U428">
        <v>6.8284999999999998E-2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1.9113000000000002E-2</v>
      </c>
      <c r="AG428">
        <v>5.5999999999999999E-5</v>
      </c>
      <c r="AH428" t="s">
        <v>11</v>
      </c>
      <c r="AI428">
        <v>0.98171799999999998</v>
      </c>
      <c r="AJ428">
        <v>9.0000000000000002E-6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645.96268299999997</v>
      </c>
      <c r="I429">
        <v>3.7059129999999998</v>
      </c>
      <c r="J429" t="s">
        <v>3</v>
      </c>
      <c r="K429">
        <v>645.058312</v>
      </c>
      <c r="L429">
        <v>3.7050679999999998</v>
      </c>
      <c r="M429" t="s">
        <v>4</v>
      </c>
      <c r="N429">
        <v>44.459752999999999</v>
      </c>
      <c r="O429">
        <v>4.1277000000000001E-2</v>
      </c>
      <c r="P429" t="s">
        <v>5</v>
      </c>
      <c r="Q429">
        <v>76.166385000000005</v>
      </c>
      <c r="R429">
        <v>0.88282000000000005</v>
      </c>
      <c r="S429" t="s">
        <v>6</v>
      </c>
      <c r="T429">
        <v>25.352422000000001</v>
      </c>
      <c r="U429">
        <v>7.5480000000000005E-2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1.8086000000000001E-2</v>
      </c>
      <c r="AG429">
        <v>5.1E-5</v>
      </c>
      <c r="AH429" t="s">
        <v>11</v>
      </c>
      <c r="AI429">
        <v>0.98203300000000004</v>
      </c>
      <c r="AJ429">
        <v>1.2E-5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726.65315299999997</v>
      </c>
      <c r="I430">
        <v>4.7276400000000001</v>
      </c>
      <c r="J430" t="s">
        <v>3</v>
      </c>
      <c r="K430">
        <v>725.63565700000004</v>
      </c>
      <c r="L430">
        <v>4.728497</v>
      </c>
      <c r="M430" t="s">
        <v>4</v>
      </c>
      <c r="N430">
        <v>50.023648999999999</v>
      </c>
      <c r="O430">
        <v>4.9298000000000002E-2</v>
      </c>
      <c r="P430" t="s">
        <v>5</v>
      </c>
      <c r="Q430">
        <v>85.681141999999994</v>
      </c>
      <c r="R430">
        <v>0.93839300000000003</v>
      </c>
      <c r="S430" t="s">
        <v>6</v>
      </c>
      <c r="T430">
        <v>28.558122000000001</v>
      </c>
      <c r="U430">
        <v>9.1489000000000001E-2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1.7503999999999999E-2</v>
      </c>
      <c r="AG430">
        <v>4.8000000000000001E-5</v>
      </c>
      <c r="AH430" t="s">
        <v>11</v>
      </c>
      <c r="AI430">
        <v>0.982101</v>
      </c>
      <c r="AJ430">
        <v>1.2E-5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807.33799999999997</v>
      </c>
      <c r="I431">
        <v>4.7254959999999997</v>
      </c>
      <c r="J431" t="s">
        <v>3</v>
      </c>
      <c r="K431">
        <v>806.20770900000002</v>
      </c>
      <c r="L431">
        <v>4.7263390000000003</v>
      </c>
      <c r="M431" t="s">
        <v>4</v>
      </c>
      <c r="N431">
        <v>55.580672999999997</v>
      </c>
      <c r="O431">
        <v>5.4329000000000002E-2</v>
      </c>
      <c r="P431" t="s">
        <v>5</v>
      </c>
      <c r="Q431">
        <v>95.228092000000004</v>
      </c>
      <c r="R431">
        <v>0.94361399999999995</v>
      </c>
      <c r="S431" t="s">
        <v>6</v>
      </c>
      <c r="T431">
        <v>31.75422</v>
      </c>
      <c r="U431">
        <v>0.102446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1.7125000000000001E-2</v>
      </c>
      <c r="AG431">
        <v>4.6999999999999997E-5</v>
      </c>
      <c r="AH431" t="s">
        <v>11</v>
      </c>
      <c r="AI431">
        <v>0.98212600000000005</v>
      </c>
      <c r="AJ431">
        <v>1.2E-5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887.98247800000001</v>
      </c>
      <c r="I432">
        <v>5.1557469999999999</v>
      </c>
      <c r="J432" t="s">
        <v>3</v>
      </c>
      <c r="K432">
        <v>886.73912099999995</v>
      </c>
      <c r="L432">
        <v>5.1559569999999999</v>
      </c>
      <c r="M432" t="s">
        <v>4</v>
      </c>
      <c r="N432">
        <v>61.132933000000001</v>
      </c>
      <c r="O432">
        <v>6.4889000000000002E-2</v>
      </c>
      <c r="P432" t="s">
        <v>5</v>
      </c>
      <c r="Q432">
        <v>104.727301</v>
      </c>
      <c r="R432">
        <v>0.93684800000000001</v>
      </c>
      <c r="S432" t="s">
        <v>6</v>
      </c>
      <c r="T432">
        <v>34.978146000000002</v>
      </c>
      <c r="U432">
        <v>0.127773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1.6292000000000001E-2</v>
      </c>
      <c r="AG432">
        <v>3.8999999999999999E-5</v>
      </c>
      <c r="AH432" t="s">
        <v>11</v>
      </c>
      <c r="AI432">
        <v>0.98235399999999995</v>
      </c>
      <c r="AJ432">
        <v>1.4E-5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968.60823900000003</v>
      </c>
      <c r="I433">
        <v>5.5610809999999997</v>
      </c>
      <c r="J433" t="s">
        <v>3</v>
      </c>
      <c r="K433">
        <v>967.25189699999999</v>
      </c>
      <c r="L433">
        <v>5.560886</v>
      </c>
      <c r="M433" t="s">
        <v>4</v>
      </c>
      <c r="N433">
        <v>66.691511000000006</v>
      </c>
      <c r="O433">
        <v>7.2329000000000004E-2</v>
      </c>
      <c r="P433" t="s">
        <v>5</v>
      </c>
      <c r="Q433">
        <v>114.21119299999999</v>
      </c>
      <c r="R433">
        <v>0.98354399999999997</v>
      </c>
      <c r="S433" t="s">
        <v>6</v>
      </c>
      <c r="T433">
        <v>38.170833999999999</v>
      </c>
      <c r="U433">
        <v>0.13010099999999999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1.5136E-2</v>
      </c>
      <c r="AG433">
        <v>3.1999999999999999E-5</v>
      </c>
      <c r="AH433" t="s">
        <v>11</v>
      </c>
      <c r="AI433">
        <v>0.98235600000000001</v>
      </c>
      <c r="AJ433">
        <v>1.4E-5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1049.153499</v>
      </c>
      <c r="I434">
        <v>5.2410740000000002</v>
      </c>
      <c r="J434" t="s">
        <v>3</v>
      </c>
      <c r="K434">
        <v>1047.6840500000001</v>
      </c>
      <c r="L434">
        <v>5.2422449999999996</v>
      </c>
      <c r="M434" t="s">
        <v>4</v>
      </c>
      <c r="N434">
        <v>72.234893</v>
      </c>
      <c r="O434">
        <v>7.9326999999999995E-2</v>
      </c>
      <c r="P434" t="s">
        <v>5</v>
      </c>
      <c r="Q434">
        <v>123.714286</v>
      </c>
      <c r="R434">
        <v>0.99074200000000001</v>
      </c>
      <c r="S434" t="s">
        <v>6</v>
      </c>
      <c r="T434">
        <v>41.368932000000001</v>
      </c>
      <c r="U434">
        <v>0.13520399999999999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1.5018999999999999E-2</v>
      </c>
      <c r="AG434">
        <v>3.1999999999999999E-5</v>
      </c>
      <c r="AH434" t="s">
        <v>11</v>
      </c>
      <c r="AI434">
        <v>0.98242399999999996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1129.812776</v>
      </c>
      <c r="I435">
        <v>4.8691230000000001</v>
      </c>
      <c r="J435" t="s">
        <v>3</v>
      </c>
      <c r="K435">
        <v>1128.230374</v>
      </c>
      <c r="L435">
        <v>4.870317</v>
      </c>
      <c r="M435" t="s">
        <v>4</v>
      </c>
      <c r="N435">
        <v>77.793087</v>
      </c>
      <c r="O435">
        <v>8.9677999999999994E-2</v>
      </c>
      <c r="P435" t="s">
        <v>5</v>
      </c>
      <c r="Q435">
        <v>133.20492100000001</v>
      </c>
      <c r="R435">
        <v>1.082147</v>
      </c>
      <c r="S435" t="s">
        <v>6</v>
      </c>
      <c r="T435">
        <v>44.578696000000001</v>
      </c>
      <c r="U435">
        <v>0.15235599999999999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1.4815999999999999E-2</v>
      </c>
      <c r="AG435">
        <v>3.1999999999999999E-5</v>
      </c>
      <c r="AH435" t="s">
        <v>11</v>
      </c>
      <c r="AI435">
        <v>0.98260800000000004</v>
      </c>
      <c r="AJ435">
        <v>1.5E-5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1210.450867</v>
      </c>
      <c r="I436">
        <v>6.2559009999999997</v>
      </c>
      <c r="J436" t="s">
        <v>3</v>
      </c>
      <c r="K436">
        <v>1208.7554150000001</v>
      </c>
      <c r="L436">
        <v>6.2570300000000003</v>
      </c>
      <c r="M436" t="s">
        <v>4</v>
      </c>
      <c r="N436">
        <v>83.350980000000007</v>
      </c>
      <c r="O436">
        <v>0.100657</v>
      </c>
      <c r="P436" t="s">
        <v>5</v>
      </c>
      <c r="Q436">
        <v>142.63845599999999</v>
      </c>
      <c r="R436">
        <v>1.083351</v>
      </c>
      <c r="S436" t="s">
        <v>6</v>
      </c>
      <c r="T436">
        <v>47.754680999999998</v>
      </c>
      <c r="U436">
        <v>0.14635500000000001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1.4432E-2</v>
      </c>
      <c r="AG436">
        <v>2.9E-5</v>
      </c>
      <c r="AH436" t="s">
        <v>11</v>
      </c>
      <c r="AI436">
        <v>0.98267000000000004</v>
      </c>
      <c r="AJ436">
        <v>1.5999999999999999E-5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1291.0241579999999</v>
      </c>
      <c r="I437">
        <v>5.6935440000000002</v>
      </c>
      <c r="J437" t="s">
        <v>3</v>
      </c>
      <c r="K437">
        <v>1289.2157569999999</v>
      </c>
      <c r="L437">
        <v>5.6934290000000001</v>
      </c>
      <c r="M437" t="s">
        <v>4</v>
      </c>
      <c r="N437">
        <v>88.906201999999993</v>
      </c>
      <c r="O437">
        <v>0.116298</v>
      </c>
      <c r="P437" t="s">
        <v>5</v>
      </c>
      <c r="Q437">
        <v>152.15281899999999</v>
      </c>
      <c r="R437">
        <v>0.99494700000000003</v>
      </c>
      <c r="S437" t="s">
        <v>6</v>
      </c>
      <c r="T437">
        <v>50.970768999999997</v>
      </c>
      <c r="U437">
        <v>0.16114800000000001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1.4357999999999999E-2</v>
      </c>
      <c r="AG437">
        <v>2.9E-5</v>
      </c>
      <c r="AH437" t="s">
        <v>11</v>
      </c>
      <c r="AI437">
        <v>0.98267000000000004</v>
      </c>
      <c r="AJ437">
        <v>1.5999999999999999E-5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1371.768652</v>
      </c>
      <c r="I438">
        <v>6.4416130000000003</v>
      </c>
      <c r="J438" t="s">
        <v>3</v>
      </c>
      <c r="K438">
        <v>1369.8472240000001</v>
      </c>
      <c r="L438">
        <v>6.4390159999999996</v>
      </c>
      <c r="M438" t="s">
        <v>4</v>
      </c>
      <c r="N438">
        <v>94.457918000000006</v>
      </c>
      <c r="O438">
        <v>0.13130700000000001</v>
      </c>
      <c r="P438" t="s">
        <v>5</v>
      </c>
      <c r="Q438">
        <v>161.60176100000001</v>
      </c>
      <c r="R438">
        <v>1.043566</v>
      </c>
      <c r="S438" t="s">
        <v>6</v>
      </c>
      <c r="T438">
        <v>54.140245</v>
      </c>
      <c r="U438">
        <v>0.14683099999999999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1.4244E-2</v>
      </c>
      <c r="AG438">
        <v>2.8E-5</v>
      </c>
      <c r="AH438" t="s">
        <v>11</v>
      </c>
      <c r="AI438">
        <v>0.98267099999999996</v>
      </c>
      <c r="AJ438">
        <v>1.5999999999999999E-5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1452.406387</v>
      </c>
      <c r="I439">
        <v>7.013007</v>
      </c>
      <c r="J439" t="s">
        <v>3</v>
      </c>
      <c r="K439">
        <v>1450.372063</v>
      </c>
      <c r="L439">
        <v>7.0099939999999998</v>
      </c>
      <c r="M439" t="s">
        <v>4</v>
      </c>
      <c r="N439">
        <v>100.015039</v>
      </c>
      <c r="O439">
        <v>0.143286</v>
      </c>
      <c r="P439" t="s">
        <v>5</v>
      </c>
      <c r="Q439">
        <v>171.06161399999999</v>
      </c>
      <c r="R439">
        <v>1.1792290000000001</v>
      </c>
      <c r="S439" t="s">
        <v>6</v>
      </c>
      <c r="T439">
        <v>57.326822</v>
      </c>
      <c r="U439">
        <v>0.18165000000000001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1.3762999999999999E-2</v>
      </c>
      <c r="AG439">
        <v>2.4000000000000001E-5</v>
      </c>
      <c r="AH439" t="s">
        <v>11</v>
      </c>
      <c r="AI439">
        <v>0.98267099999999996</v>
      </c>
      <c r="AJ439">
        <v>1.5999999999999999E-5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1532.8942239999999</v>
      </c>
      <c r="I440">
        <v>7.4601119999999996</v>
      </c>
      <c r="J440" t="s">
        <v>3</v>
      </c>
      <c r="K440">
        <v>1530.747075</v>
      </c>
      <c r="L440">
        <v>7.4563620000000004</v>
      </c>
      <c r="M440" t="s">
        <v>4</v>
      </c>
      <c r="N440">
        <v>105.567994</v>
      </c>
      <c r="O440">
        <v>0.157999</v>
      </c>
      <c r="P440" t="s">
        <v>5</v>
      </c>
      <c r="Q440">
        <v>180.546503</v>
      </c>
      <c r="R440">
        <v>1.244197</v>
      </c>
      <c r="S440" t="s">
        <v>6</v>
      </c>
      <c r="T440">
        <v>60.515327999999997</v>
      </c>
      <c r="U440">
        <v>0.18326000000000001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1.3703E-2</v>
      </c>
      <c r="AG440">
        <v>2.4000000000000001E-5</v>
      </c>
      <c r="AH440" t="s">
        <v>11</v>
      </c>
      <c r="AI440">
        <v>0.98267199999999999</v>
      </c>
      <c r="AJ440">
        <v>1.5999999999999999E-5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1613.7270410000001</v>
      </c>
      <c r="I441">
        <v>8.4870400000000004</v>
      </c>
      <c r="J441" t="s">
        <v>3</v>
      </c>
      <c r="K441">
        <v>1611.4670140000001</v>
      </c>
      <c r="L441">
        <v>8.4819650000000006</v>
      </c>
      <c r="M441" t="s">
        <v>4</v>
      </c>
      <c r="N441">
        <v>111.124691</v>
      </c>
      <c r="O441">
        <v>0.17250299999999999</v>
      </c>
      <c r="P441" t="s">
        <v>5</v>
      </c>
      <c r="Q441">
        <v>190.021626</v>
      </c>
      <c r="R441">
        <v>1.254062</v>
      </c>
      <c r="S441" t="s">
        <v>6</v>
      </c>
      <c r="T441">
        <v>63.701663000000003</v>
      </c>
      <c r="U441">
        <v>0.17105999999999999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1.3571E-2</v>
      </c>
      <c r="AG441">
        <v>2.1999999999999999E-5</v>
      </c>
      <c r="AH441" t="s">
        <v>11</v>
      </c>
      <c r="AI441">
        <v>0.98267199999999999</v>
      </c>
      <c r="AJ441">
        <v>1.5999999999999999E-5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74.418904999999995</v>
      </c>
      <c r="I442">
        <v>0.24063799999999999</v>
      </c>
      <c r="J442" t="s">
        <v>3</v>
      </c>
      <c r="K442">
        <v>74.305413999999999</v>
      </c>
      <c r="L442">
        <v>0.24040900000000001</v>
      </c>
      <c r="M442" t="s">
        <v>4</v>
      </c>
      <c r="N442">
        <v>5.5599080000000001</v>
      </c>
      <c r="O442">
        <v>1.274E-3</v>
      </c>
      <c r="P442" t="s">
        <v>5</v>
      </c>
      <c r="Q442">
        <v>0</v>
      </c>
      <c r="R442">
        <v>0</v>
      </c>
      <c r="S442" t="s">
        <v>6</v>
      </c>
      <c r="T442">
        <v>3.1864249999999998</v>
      </c>
      <c r="U442">
        <v>1.0851E-2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2.7963999999999999E-2</v>
      </c>
      <c r="AG442">
        <v>2.0000000000000002E-5</v>
      </c>
      <c r="AH442" t="s">
        <v>11</v>
      </c>
      <c r="AI442">
        <v>0.97240300000000002</v>
      </c>
      <c r="AJ442">
        <v>7.2999999999999999E-5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148.790617</v>
      </c>
      <c r="I443">
        <v>0.56145699999999998</v>
      </c>
      <c r="J443" t="s">
        <v>3</v>
      </c>
      <c r="K443">
        <v>148.564322</v>
      </c>
      <c r="L443">
        <v>0.56102300000000005</v>
      </c>
      <c r="M443" t="s">
        <v>4</v>
      </c>
      <c r="N443">
        <v>11.118584</v>
      </c>
      <c r="O443">
        <v>4.6750000000000003E-3</v>
      </c>
      <c r="P443" t="s">
        <v>5</v>
      </c>
      <c r="Q443">
        <v>0</v>
      </c>
      <c r="R443">
        <v>0</v>
      </c>
      <c r="S443" t="s">
        <v>6</v>
      </c>
      <c r="T443">
        <v>6.3282600000000002</v>
      </c>
      <c r="U443">
        <v>1.8665999999999999E-2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2.5073999999999999E-2</v>
      </c>
      <c r="AG443">
        <v>4.3000000000000002E-5</v>
      </c>
      <c r="AH443" t="s">
        <v>11</v>
      </c>
      <c r="AI443">
        <v>0.97661100000000001</v>
      </c>
      <c r="AJ443">
        <v>4.8000000000000001E-5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223.202696</v>
      </c>
      <c r="I444">
        <v>0.65523699999999996</v>
      </c>
      <c r="J444" t="s">
        <v>3</v>
      </c>
      <c r="K444">
        <v>222.86400800000001</v>
      </c>
      <c r="L444">
        <v>0.654505</v>
      </c>
      <c r="M444" t="s">
        <v>4</v>
      </c>
      <c r="N444">
        <v>16.667003999999999</v>
      </c>
      <c r="O444">
        <v>6.2750000000000002E-3</v>
      </c>
      <c r="P444" t="s">
        <v>5</v>
      </c>
      <c r="Q444">
        <v>0</v>
      </c>
      <c r="R444">
        <v>0</v>
      </c>
      <c r="S444" t="s">
        <v>6</v>
      </c>
      <c r="T444">
        <v>9.4967649999999999</v>
      </c>
      <c r="U444">
        <v>2.0070999999999999E-2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2.2525E-2</v>
      </c>
      <c r="AG444">
        <v>5.8999999999999998E-5</v>
      </c>
      <c r="AH444" t="s">
        <v>11</v>
      </c>
      <c r="AI444">
        <v>0.97930499999999998</v>
      </c>
      <c r="AJ444">
        <v>1.8E-5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297.519496</v>
      </c>
      <c r="I445">
        <v>0.97429600000000005</v>
      </c>
      <c r="J445" t="s">
        <v>3</v>
      </c>
      <c r="K445">
        <v>297.06819999999999</v>
      </c>
      <c r="L445">
        <v>0.97327300000000005</v>
      </c>
      <c r="M445" t="s">
        <v>4</v>
      </c>
      <c r="N445">
        <v>22.217763000000001</v>
      </c>
      <c r="O445">
        <v>8.3339999999999994E-3</v>
      </c>
      <c r="P445" t="s">
        <v>5</v>
      </c>
      <c r="Q445">
        <v>0</v>
      </c>
      <c r="R445">
        <v>0</v>
      </c>
      <c r="S445" t="s">
        <v>6</v>
      </c>
      <c r="T445">
        <v>12.68282</v>
      </c>
      <c r="U445">
        <v>2.4608000000000001E-2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2.2253999999999999E-2</v>
      </c>
      <c r="AG445">
        <v>5.7000000000000003E-5</v>
      </c>
      <c r="AH445" t="s">
        <v>11</v>
      </c>
      <c r="AI445">
        <v>0.98003600000000002</v>
      </c>
      <c r="AJ445">
        <v>9.0000000000000002E-6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371.97220800000002</v>
      </c>
      <c r="I446">
        <v>1.4497819999999999</v>
      </c>
      <c r="J446" t="s">
        <v>3</v>
      </c>
      <c r="K446">
        <v>371.40817399999997</v>
      </c>
      <c r="L446">
        <v>1.4483619999999999</v>
      </c>
      <c r="M446" t="s">
        <v>4</v>
      </c>
      <c r="N446">
        <v>27.763957999999999</v>
      </c>
      <c r="O446">
        <v>1.1132E-2</v>
      </c>
      <c r="P446" t="s">
        <v>5</v>
      </c>
      <c r="Q446">
        <v>0</v>
      </c>
      <c r="R446">
        <v>0</v>
      </c>
      <c r="S446" t="s">
        <v>6</v>
      </c>
      <c r="T446">
        <v>15.856132000000001</v>
      </c>
      <c r="U446">
        <v>3.6491000000000003E-2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2.0614E-2</v>
      </c>
      <c r="AG446">
        <v>5.8999999999999998E-5</v>
      </c>
      <c r="AH446" t="s">
        <v>11</v>
      </c>
      <c r="AI446">
        <v>0.98047700000000004</v>
      </c>
      <c r="AJ446">
        <v>6.0000000000000002E-6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446.40696100000002</v>
      </c>
      <c r="I447">
        <v>1.684688</v>
      </c>
      <c r="J447" t="s">
        <v>3</v>
      </c>
      <c r="K447">
        <v>445.73022300000002</v>
      </c>
      <c r="L447">
        <v>1.682482</v>
      </c>
      <c r="M447" t="s">
        <v>4</v>
      </c>
      <c r="N447">
        <v>33.310237000000001</v>
      </c>
      <c r="O447">
        <v>1.5455999999999999E-2</v>
      </c>
      <c r="P447" t="s">
        <v>5</v>
      </c>
      <c r="Q447">
        <v>0</v>
      </c>
      <c r="R447">
        <v>0</v>
      </c>
      <c r="S447" t="s">
        <v>6</v>
      </c>
      <c r="T447">
        <v>19.021905</v>
      </c>
      <c r="U447">
        <v>4.6267000000000003E-2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1.9748000000000002E-2</v>
      </c>
      <c r="AG447">
        <v>5.5000000000000002E-5</v>
      </c>
      <c r="AH447" t="s">
        <v>11</v>
      </c>
      <c r="AI447">
        <v>0.98087899999999995</v>
      </c>
      <c r="AJ447">
        <v>5.0000000000000004E-6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520.81591800000001</v>
      </c>
      <c r="I448">
        <v>1.8333079999999999</v>
      </c>
      <c r="J448" t="s">
        <v>3</v>
      </c>
      <c r="K448">
        <v>520.02635699999996</v>
      </c>
      <c r="L448">
        <v>1.8304389999999999</v>
      </c>
      <c r="M448" t="s">
        <v>4</v>
      </c>
      <c r="N448">
        <v>38.865250000000003</v>
      </c>
      <c r="O448">
        <v>2.0396000000000001E-2</v>
      </c>
      <c r="P448" t="s">
        <v>5</v>
      </c>
      <c r="Q448">
        <v>0</v>
      </c>
      <c r="R448">
        <v>0</v>
      </c>
      <c r="S448" t="s">
        <v>6</v>
      </c>
      <c r="T448">
        <v>22.190683</v>
      </c>
      <c r="U448">
        <v>5.5933999999999998E-2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1.8929000000000001E-2</v>
      </c>
      <c r="AG448">
        <v>5.5999999999999999E-5</v>
      </c>
      <c r="AH448" t="s">
        <v>11</v>
      </c>
      <c r="AI448">
        <v>0.98156200000000005</v>
      </c>
      <c r="AJ448">
        <v>1.2E-5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595.10820699999999</v>
      </c>
      <c r="I449">
        <v>2.2199870000000002</v>
      </c>
      <c r="J449" t="s">
        <v>3</v>
      </c>
      <c r="K449">
        <v>594.20618200000001</v>
      </c>
      <c r="L449">
        <v>2.2166220000000001</v>
      </c>
      <c r="M449" t="s">
        <v>4</v>
      </c>
      <c r="N449">
        <v>44.411788999999999</v>
      </c>
      <c r="O449">
        <v>2.7185999999999998E-2</v>
      </c>
      <c r="P449" t="s">
        <v>5</v>
      </c>
      <c r="Q449">
        <v>0</v>
      </c>
      <c r="R449">
        <v>0</v>
      </c>
      <c r="S449" t="s">
        <v>6</v>
      </c>
      <c r="T449">
        <v>25.346764</v>
      </c>
      <c r="U449">
        <v>6.6513000000000003E-2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1.8617999999999999E-2</v>
      </c>
      <c r="AG449">
        <v>5.1999999999999997E-5</v>
      </c>
      <c r="AH449" t="s">
        <v>11</v>
      </c>
      <c r="AI449">
        <v>0.981626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669.424395</v>
      </c>
      <c r="I450">
        <v>2.6141399999999999</v>
      </c>
      <c r="J450" t="s">
        <v>3</v>
      </c>
      <c r="K450">
        <v>668.40966600000002</v>
      </c>
      <c r="L450">
        <v>2.6098880000000002</v>
      </c>
      <c r="M450" t="s">
        <v>4</v>
      </c>
      <c r="N450">
        <v>49.955804999999998</v>
      </c>
      <c r="O450">
        <v>3.7268999999999997E-2</v>
      </c>
      <c r="P450" t="s">
        <v>5</v>
      </c>
      <c r="Q450">
        <v>0</v>
      </c>
      <c r="R450">
        <v>0</v>
      </c>
      <c r="S450" t="s">
        <v>6</v>
      </c>
      <c r="T450">
        <v>28.553135000000001</v>
      </c>
      <c r="U450">
        <v>7.7646000000000007E-2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1.823E-2</v>
      </c>
      <c r="AG450">
        <v>5.3000000000000001E-5</v>
      </c>
      <c r="AH450" t="s">
        <v>11</v>
      </c>
      <c r="AI450">
        <v>0.98180699999999999</v>
      </c>
      <c r="AJ450">
        <v>1.2E-5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743.75313800000004</v>
      </c>
      <c r="I451">
        <v>3.0989559999999998</v>
      </c>
      <c r="J451" t="s">
        <v>3</v>
      </c>
      <c r="K451">
        <v>742.62587499999995</v>
      </c>
      <c r="L451">
        <v>3.0947900000000002</v>
      </c>
      <c r="M451" t="s">
        <v>4</v>
      </c>
      <c r="N451">
        <v>55.503134000000003</v>
      </c>
      <c r="O451">
        <v>4.6900999999999998E-2</v>
      </c>
      <c r="P451" t="s">
        <v>5</v>
      </c>
      <c r="Q451">
        <v>0</v>
      </c>
      <c r="R451">
        <v>0</v>
      </c>
      <c r="S451" t="s">
        <v>6</v>
      </c>
      <c r="T451">
        <v>31.717013999999999</v>
      </c>
      <c r="U451">
        <v>0.10892400000000001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1.7840999999999999E-2</v>
      </c>
      <c r="AG451">
        <v>5.1999999999999997E-5</v>
      </c>
      <c r="AH451" t="s">
        <v>11</v>
      </c>
      <c r="AI451">
        <v>0.98216599999999998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818.13753899999995</v>
      </c>
      <c r="I452">
        <v>3.552152</v>
      </c>
      <c r="J452" t="s">
        <v>3</v>
      </c>
      <c r="K452">
        <v>816.89788799999997</v>
      </c>
      <c r="L452">
        <v>3.5472000000000001</v>
      </c>
      <c r="M452" t="s">
        <v>4</v>
      </c>
      <c r="N452">
        <v>61.049427999999999</v>
      </c>
      <c r="O452">
        <v>5.7828999999999998E-2</v>
      </c>
      <c r="P452" t="s">
        <v>5</v>
      </c>
      <c r="Q452">
        <v>0</v>
      </c>
      <c r="R452">
        <v>0</v>
      </c>
      <c r="S452" t="s">
        <v>6</v>
      </c>
      <c r="T452">
        <v>34.885356000000002</v>
      </c>
      <c r="U452">
        <v>0.123518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1.7451999999999999E-2</v>
      </c>
      <c r="AG452">
        <v>5.1E-5</v>
      </c>
      <c r="AH452" t="s">
        <v>11</v>
      </c>
      <c r="AI452">
        <v>0.98218499999999997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892.50279799999998</v>
      </c>
      <c r="I453">
        <v>3.803115</v>
      </c>
      <c r="J453" t="s">
        <v>3</v>
      </c>
      <c r="K453">
        <v>891.15065300000003</v>
      </c>
      <c r="L453">
        <v>3.7980849999999999</v>
      </c>
      <c r="M453" t="s">
        <v>4</v>
      </c>
      <c r="N453">
        <v>66.601421000000002</v>
      </c>
      <c r="O453">
        <v>7.1039000000000005E-2</v>
      </c>
      <c r="P453" t="s">
        <v>5</v>
      </c>
      <c r="Q453">
        <v>0</v>
      </c>
      <c r="R453">
        <v>0</v>
      </c>
      <c r="S453" t="s">
        <v>6</v>
      </c>
      <c r="T453">
        <v>38.085689000000002</v>
      </c>
      <c r="U453">
        <v>0.140211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1.5879999999999998E-2</v>
      </c>
      <c r="AG453">
        <v>4.1E-5</v>
      </c>
      <c r="AH453" t="s">
        <v>11</v>
      </c>
      <c r="AI453">
        <v>0.98224599999999995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966.91754300000002</v>
      </c>
      <c r="I454">
        <v>3.7520570000000002</v>
      </c>
      <c r="J454" t="s">
        <v>3</v>
      </c>
      <c r="K454">
        <v>965.45269199999996</v>
      </c>
      <c r="L454">
        <v>3.7468599999999999</v>
      </c>
      <c r="M454" t="s">
        <v>4</v>
      </c>
      <c r="N454">
        <v>72.163844999999995</v>
      </c>
      <c r="O454">
        <v>8.3137000000000003E-2</v>
      </c>
      <c r="P454" t="s">
        <v>5</v>
      </c>
      <c r="Q454">
        <v>0</v>
      </c>
      <c r="R454">
        <v>0</v>
      </c>
      <c r="S454" t="s">
        <v>6</v>
      </c>
      <c r="T454">
        <v>41.264603999999999</v>
      </c>
      <c r="U454">
        <v>0.165127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1.4905E-2</v>
      </c>
      <c r="AG454">
        <v>3.3000000000000003E-5</v>
      </c>
      <c r="AH454" t="s">
        <v>11</v>
      </c>
      <c r="AI454">
        <v>0.98224800000000001</v>
      </c>
      <c r="AJ454">
        <v>1.5E-5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1041.2468530000001</v>
      </c>
      <c r="I455">
        <v>4.4307049999999997</v>
      </c>
      <c r="J455" t="s">
        <v>3</v>
      </c>
      <c r="K455">
        <v>1039.6695480000001</v>
      </c>
      <c r="L455">
        <v>4.4254850000000001</v>
      </c>
      <c r="M455" t="s">
        <v>4</v>
      </c>
      <c r="N455">
        <v>77.719120000000004</v>
      </c>
      <c r="O455">
        <v>8.7478E-2</v>
      </c>
      <c r="P455" t="s">
        <v>5</v>
      </c>
      <c r="Q455">
        <v>0</v>
      </c>
      <c r="R455">
        <v>0</v>
      </c>
      <c r="S455" t="s">
        <v>6</v>
      </c>
      <c r="T455">
        <v>44.448590000000003</v>
      </c>
      <c r="U455">
        <v>0.178451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1.4900999999999999E-2</v>
      </c>
      <c r="AG455">
        <v>3.3000000000000003E-5</v>
      </c>
      <c r="AH455" t="s">
        <v>11</v>
      </c>
      <c r="AI455">
        <v>0.98227699999999996</v>
      </c>
      <c r="AJ455">
        <v>1.5E-5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1115.589246</v>
      </c>
      <c r="I456">
        <v>4.9276030000000004</v>
      </c>
      <c r="J456" t="s">
        <v>3</v>
      </c>
      <c r="K456">
        <v>1113.8993579999999</v>
      </c>
      <c r="L456">
        <v>4.9208660000000002</v>
      </c>
      <c r="M456" t="s">
        <v>4</v>
      </c>
      <c r="N456">
        <v>83.277523000000002</v>
      </c>
      <c r="O456">
        <v>9.2493000000000006E-2</v>
      </c>
      <c r="P456" t="s">
        <v>5</v>
      </c>
      <c r="Q456">
        <v>0</v>
      </c>
      <c r="R456">
        <v>0</v>
      </c>
      <c r="S456" t="s">
        <v>6</v>
      </c>
      <c r="T456">
        <v>47.649659999999997</v>
      </c>
      <c r="U456">
        <v>0.18107599999999999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1.4414E-2</v>
      </c>
      <c r="AG456">
        <v>2.9E-5</v>
      </c>
      <c r="AH456" t="s">
        <v>11</v>
      </c>
      <c r="AI456">
        <v>0.98228599999999999</v>
      </c>
      <c r="AJ456">
        <v>1.5E-5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1189.9436109999999</v>
      </c>
      <c r="I457">
        <v>4.909961</v>
      </c>
      <c r="J457" t="s">
        <v>3</v>
      </c>
      <c r="K457">
        <v>1188.141243</v>
      </c>
      <c r="L457">
        <v>4.9031180000000001</v>
      </c>
      <c r="M457" t="s">
        <v>4</v>
      </c>
      <c r="N457">
        <v>88.830461999999997</v>
      </c>
      <c r="O457">
        <v>9.9292000000000005E-2</v>
      </c>
      <c r="P457" t="s">
        <v>5</v>
      </c>
      <c r="Q457">
        <v>0</v>
      </c>
      <c r="R457">
        <v>0</v>
      </c>
      <c r="S457" t="s">
        <v>6</v>
      </c>
      <c r="T457">
        <v>50.790340999999998</v>
      </c>
      <c r="U457">
        <v>0.224824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1.4174000000000001E-2</v>
      </c>
      <c r="AG457">
        <v>2.5999999999999998E-5</v>
      </c>
      <c r="AH457" t="s">
        <v>11</v>
      </c>
      <c r="AI457">
        <v>0.98268599999999995</v>
      </c>
      <c r="AJ457">
        <v>1.7E-5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1264.311563</v>
      </c>
      <c r="I458">
        <v>5.4048559999999997</v>
      </c>
      <c r="J458" t="s">
        <v>3</v>
      </c>
      <c r="K458">
        <v>1262.395884</v>
      </c>
      <c r="L458">
        <v>5.4002080000000001</v>
      </c>
      <c r="M458" t="s">
        <v>4</v>
      </c>
      <c r="N458">
        <v>94.388765000000006</v>
      </c>
      <c r="O458">
        <v>0.10510899999999999</v>
      </c>
      <c r="P458" t="s">
        <v>5</v>
      </c>
      <c r="Q458">
        <v>0</v>
      </c>
      <c r="R458">
        <v>0</v>
      </c>
      <c r="S458" t="s">
        <v>6</v>
      </c>
      <c r="T458">
        <v>53.949941000000003</v>
      </c>
      <c r="U458">
        <v>0.23654700000000001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1.4015E-2</v>
      </c>
      <c r="AG458">
        <v>2.5999999999999998E-5</v>
      </c>
      <c r="AH458" t="s">
        <v>11</v>
      </c>
      <c r="AI458">
        <v>0.98275100000000004</v>
      </c>
      <c r="AJ458">
        <v>1.7E-5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1338.820688</v>
      </c>
      <c r="I459">
        <v>5.634633</v>
      </c>
      <c r="J459" t="s">
        <v>3</v>
      </c>
      <c r="K459">
        <v>1336.7924780000001</v>
      </c>
      <c r="L459">
        <v>5.6293559999999996</v>
      </c>
      <c r="M459" t="s">
        <v>4</v>
      </c>
      <c r="N459">
        <v>99.937625999999995</v>
      </c>
      <c r="O459">
        <v>0.113076</v>
      </c>
      <c r="P459" t="s">
        <v>5</v>
      </c>
      <c r="Q459">
        <v>0</v>
      </c>
      <c r="R459">
        <v>0</v>
      </c>
      <c r="S459" t="s">
        <v>6</v>
      </c>
      <c r="T459">
        <v>57.139778999999997</v>
      </c>
      <c r="U459">
        <v>0.242946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1.3941E-2</v>
      </c>
      <c r="AG459">
        <v>2.5999999999999998E-5</v>
      </c>
      <c r="AH459" t="s">
        <v>11</v>
      </c>
      <c r="AI459">
        <v>0.98275100000000004</v>
      </c>
      <c r="AJ459">
        <v>1.7E-5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1413.24874</v>
      </c>
      <c r="I460">
        <v>6.3508950000000004</v>
      </c>
      <c r="J460" t="s">
        <v>3</v>
      </c>
      <c r="K460">
        <v>1411.1082180000001</v>
      </c>
      <c r="L460">
        <v>6.3455269999999997</v>
      </c>
      <c r="M460" t="s">
        <v>4</v>
      </c>
      <c r="N460">
        <v>105.49309100000001</v>
      </c>
      <c r="O460">
        <v>0.119509</v>
      </c>
      <c r="P460" t="s">
        <v>5</v>
      </c>
      <c r="Q460">
        <v>0</v>
      </c>
      <c r="R460">
        <v>0</v>
      </c>
      <c r="S460" t="s">
        <v>6</v>
      </c>
      <c r="T460">
        <v>60.310513</v>
      </c>
      <c r="U460">
        <v>0.28145100000000001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1.3446E-2</v>
      </c>
      <c r="AG460">
        <v>2.3E-5</v>
      </c>
      <c r="AH460" t="s">
        <v>11</v>
      </c>
      <c r="AI460">
        <v>0.98275100000000004</v>
      </c>
      <c r="AJ460">
        <v>1.7E-5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1487.6636430000001</v>
      </c>
      <c r="I461">
        <v>6.7277820000000004</v>
      </c>
      <c r="J461" t="s">
        <v>3</v>
      </c>
      <c r="K461">
        <v>1485.4094070000001</v>
      </c>
      <c r="L461">
        <v>6.7181959999999998</v>
      </c>
      <c r="M461" t="s">
        <v>4</v>
      </c>
      <c r="N461">
        <v>111.039224</v>
      </c>
      <c r="O461">
        <v>0.12889</v>
      </c>
      <c r="P461" t="s">
        <v>5</v>
      </c>
      <c r="Q461">
        <v>0</v>
      </c>
      <c r="R461">
        <v>0</v>
      </c>
      <c r="S461" t="s">
        <v>6</v>
      </c>
      <c r="T461">
        <v>63.470668000000003</v>
      </c>
      <c r="U461">
        <v>0.29061399999999998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1.3263E-2</v>
      </c>
      <c r="AG461">
        <v>2.0999999999999999E-5</v>
      </c>
      <c r="AH461" t="s">
        <v>11</v>
      </c>
      <c r="AI461">
        <v>0.98297000000000001</v>
      </c>
      <c r="AJ461">
        <v>1.9000000000000001E-5</v>
      </c>
      <c r="AK461" t="s">
        <v>12</v>
      </c>
      <c r="AL461">
        <v>0</v>
      </c>
      <c r="AM461">
        <v>0</v>
      </c>
    </row>
    <row r="462" spans="1:39" x14ac:dyDescent="0.25">
      <c r="A462" t="s">
        <v>147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83.082655000000003</v>
      </c>
      <c r="I462">
        <v>0.56226600000000004</v>
      </c>
      <c r="J462" t="s">
        <v>3</v>
      </c>
      <c r="K462">
        <v>82.939456000000007</v>
      </c>
      <c r="L462">
        <v>0.56080200000000002</v>
      </c>
      <c r="M462" t="s">
        <v>4</v>
      </c>
      <c r="N462">
        <v>5.3795679999999999</v>
      </c>
      <c r="O462">
        <v>3.2420000000000001E-3</v>
      </c>
      <c r="P462" t="s">
        <v>5</v>
      </c>
      <c r="Q462">
        <v>10.711517000000001</v>
      </c>
      <c r="R462">
        <v>4.9836999999999999E-2</v>
      </c>
      <c r="S462" t="s">
        <v>6</v>
      </c>
      <c r="T462">
        <v>3.2194259999999999</v>
      </c>
      <c r="U462">
        <v>3.2940000000000001E-3</v>
      </c>
      <c r="V462" t="s">
        <v>7</v>
      </c>
      <c r="W462">
        <v>2.4670329999999998</v>
      </c>
      <c r="X462">
        <v>7.8729999999999998E-3</v>
      </c>
      <c r="Y462" t="s">
        <v>8</v>
      </c>
      <c r="Z462">
        <v>3.8090899999999999</v>
      </c>
      <c r="AA462">
        <v>2.0993000000000001E-2</v>
      </c>
      <c r="AB462" t="s">
        <v>9</v>
      </c>
      <c r="AC462">
        <v>66.065556000000001</v>
      </c>
      <c r="AD462">
        <v>0.43385299999999999</v>
      </c>
      <c r="AE462" t="s">
        <v>10</v>
      </c>
      <c r="AF462">
        <v>2.7505000000000002E-2</v>
      </c>
      <c r="AG462">
        <v>2.6999999999999999E-5</v>
      </c>
      <c r="AH462" t="s">
        <v>11</v>
      </c>
      <c r="AI462">
        <v>0.97398099999999999</v>
      </c>
      <c r="AJ462">
        <v>5.8999999999999998E-5</v>
      </c>
      <c r="AK462" t="s">
        <v>12</v>
      </c>
      <c r="AL462">
        <v>0</v>
      </c>
      <c r="AM462">
        <v>0</v>
      </c>
    </row>
    <row r="463" spans="1:39" x14ac:dyDescent="0.25">
      <c r="A463" t="s">
        <v>147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165.98561900000001</v>
      </c>
      <c r="I463">
        <v>0.91636200000000001</v>
      </c>
      <c r="J463" t="s">
        <v>3</v>
      </c>
      <c r="K463">
        <v>165.70081500000001</v>
      </c>
      <c r="L463">
        <v>0.91391500000000003</v>
      </c>
      <c r="M463" t="s">
        <v>4</v>
      </c>
      <c r="N463">
        <v>10.762562000000001</v>
      </c>
      <c r="O463">
        <v>1.2538000000000001E-2</v>
      </c>
      <c r="P463" t="s">
        <v>5</v>
      </c>
      <c r="Q463">
        <v>21.285368999999999</v>
      </c>
      <c r="R463">
        <v>0.10798099999999999</v>
      </c>
      <c r="S463" t="s">
        <v>6</v>
      </c>
      <c r="T463">
        <v>6.4281709999999999</v>
      </c>
      <c r="U463">
        <v>5.4469999999999996E-3</v>
      </c>
      <c r="V463" t="s">
        <v>7</v>
      </c>
      <c r="W463">
        <v>4.9292850000000001</v>
      </c>
      <c r="X463">
        <v>1.7763999999999999E-2</v>
      </c>
      <c r="Y463" t="s">
        <v>8</v>
      </c>
      <c r="Z463">
        <v>7.4956379999999996</v>
      </c>
      <c r="AA463">
        <v>3.8318999999999999E-2</v>
      </c>
      <c r="AB463" t="s">
        <v>9</v>
      </c>
      <c r="AC463">
        <v>132.086803</v>
      </c>
      <c r="AD463">
        <v>0.67587799999999998</v>
      </c>
      <c r="AE463" t="s">
        <v>10</v>
      </c>
      <c r="AF463">
        <v>2.5182E-2</v>
      </c>
      <c r="AG463">
        <v>4.0000000000000003E-5</v>
      </c>
      <c r="AH463" t="s">
        <v>11</v>
      </c>
      <c r="AI463">
        <v>0.97770999999999997</v>
      </c>
      <c r="AJ463">
        <v>2.5999999999999998E-5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147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248.751632</v>
      </c>
      <c r="I464">
        <v>1.2315780000000001</v>
      </c>
      <c r="J464" t="s">
        <v>3</v>
      </c>
      <c r="K464">
        <v>248.326527</v>
      </c>
      <c r="L464">
        <v>1.227876</v>
      </c>
      <c r="M464" t="s">
        <v>4</v>
      </c>
      <c r="N464">
        <v>16.137512999999998</v>
      </c>
      <c r="O464">
        <v>2.7949999999999999E-2</v>
      </c>
      <c r="P464" t="s">
        <v>5</v>
      </c>
      <c r="Q464">
        <v>31.839053</v>
      </c>
      <c r="R464">
        <v>0.13322000000000001</v>
      </c>
      <c r="S464" t="s">
        <v>6</v>
      </c>
      <c r="T464">
        <v>9.6411770000000008</v>
      </c>
      <c r="U464">
        <v>8.2850000000000007E-3</v>
      </c>
      <c r="V464" t="s">
        <v>7</v>
      </c>
      <c r="W464">
        <v>7.3795400000000004</v>
      </c>
      <c r="X464">
        <v>2.2401000000000001E-2</v>
      </c>
      <c r="Y464" t="s">
        <v>8</v>
      </c>
      <c r="Z464">
        <v>11.178615000000001</v>
      </c>
      <c r="AA464">
        <v>5.0796000000000001E-2</v>
      </c>
      <c r="AB464" t="s">
        <v>9</v>
      </c>
      <c r="AC464">
        <v>197.99463700000001</v>
      </c>
      <c r="AD464">
        <v>0.966727</v>
      </c>
      <c r="AE464" t="s">
        <v>10</v>
      </c>
      <c r="AF464">
        <v>2.2914E-2</v>
      </c>
      <c r="AG464">
        <v>4.8999999999999998E-5</v>
      </c>
      <c r="AH464" t="s">
        <v>11</v>
      </c>
      <c r="AI464">
        <v>0.98009500000000005</v>
      </c>
      <c r="AJ464">
        <v>1.9999999999999999E-6</v>
      </c>
      <c r="AK464" t="s">
        <v>12</v>
      </c>
      <c r="AL464">
        <v>0</v>
      </c>
      <c r="AM464">
        <v>0</v>
      </c>
    </row>
    <row r="465" spans="1:39" x14ac:dyDescent="0.25">
      <c r="A465" t="s">
        <v>147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331.63974200000001</v>
      </c>
      <c r="I465">
        <v>2.2107730000000001</v>
      </c>
      <c r="J465" t="s">
        <v>3</v>
      </c>
      <c r="K465">
        <v>331.07375100000002</v>
      </c>
      <c r="L465">
        <v>2.2028699999999999</v>
      </c>
      <c r="M465" t="s">
        <v>4</v>
      </c>
      <c r="N465">
        <v>21.523491</v>
      </c>
      <c r="O465">
        <v>5.8220000000000001E-2</v>
      </c>
      <c r="P465" t="s">
        <v>5</v>
      </c>
      <c r="Q465">
        <v>42.387462999999997</v>
      </c>
      <c r="R465">
        <v>0.20238400000000001</v>
      </c>
      <c r="S465" t="s">
        <v>6</v>
      </c>
      <c r="T465">
        <v>12.873804</v>
      </c>
      <c r="U465">
        <v>1.5672999999999999E-2</v>
      </c>
      <c r="V465" t="s">
        <v>7</v>
      </c>
      <c r="W465">
        <v>9.8170029999999997</v>
      </c>
      <c r="X465">
        <v>2.9996999999999999E-2</v>
      </c>
      <c r="Y465" t="s">
        <v>8</v>
      </c>
      <c r="Z465">
        <v>14.84301</v>
      </c>
      <c r="AA465">
        <v>6.9084000000000007E-2</v>
      </c>
      <c r="AB465" t="s">
        <v>9</v>
      </c>
      <c r="AC465">
        <v>264.03588000000002</v>
      </c>
      <c r="AD465">
        <v>1.6281399999999999</v>
      </c>
      <c r="AE465" t="s">
        <v>10</v>
      </c>
      <c r="AF465">
        <v>2.2474999999999998E-2</v>
      </c>
      <c r="AG465">
        <v>4.8999999999999998E-5</v>
      </c>
      <c r="AH465" t="s">
        <v>11</v>
      </c>
      <c r="AI465">
        <v>0.98032200000000003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147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414.47258299999999</v>
      </c>
      <c r="I466">
        <v>2.7552080000000001</v>
      </c>
      <c r="J466" t="s">
        <v>3</v>
      </c>
      <c r="K466">
        <v>413.76534400000003</v>
      </c>
      <c r="L466">
        <v>2.745368</v>
      </c>
      <c r="M466" t="s">
        <v>4</v>
      </c>
      <c r="N466">
        <v>26.902851999999999</v>
      </c>
      <c r="O466">
        <v>8.7040999999999993E-2</v>
      </c>
      <c r="P466" t="s">
        <v>5</v>
      </c>
      <c r="Q466">
        <v>52.945202000000002</v>
      </c>
      <c r="R466">
        <v>0.25603900000000002</v>
      </c>
      <c r="S466" t="s">
        <v>6</v>
      </c>
      <c r="T466">
        <v>16.088134</v>
      </c>
      <c r="U466">
        <v>1.7391E-2</v>
      </c>
      <c r="V466" t="s">
        <v>7</v>
      </c>
      <c r="W466">
        <v>12.269113000000001</v>
      </c>
      <c r="X466">
        <v>3.6861999999999999E-2</v>
      </c>
      <c r="Y466" t="s">
        <v>8</v>
      </c>
      <c r="Z466">
        <v>18.521038000000001</v>
      </c>
      <c r="AA466">
        <v>8.1583000000000003E-2</v>
      </c>
      <c r="AB466" t="s">
        <v>9</v>
      </c>
      <c r="AC466">
        <v>330.03895</v>
      </c>
      <c r="AD466">
        <v>1.9645330000000001</v>
      </c>
      <c r="AE466" t="s">
        <v>10</v>
      </c>
      <c r="AF466">
        <v>2.1128999999999998E-2</v>
      </c>
      <c r="AG466">
        <v>5.1999999999999997E-5</v>
      </c>
      <c r="AH466" t="s">
        <v>11</v>
      </c>
      <c r="AI466">
        <v>0.98103799999999997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147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497.13097299999998</v>
      </c>
      <c r="I467">
        <v>3.4105729999999999</v>
      </c>
      <c r="J467" t="s">
        <v>3</v>
      </c>
      <c r="K467">
        <v>496.28329600000001</v>
      </c>
      <c r="L467">
        <v>3.39859</v>
      </c>
      <c r="M467" t="s">
        <v>4</v>
      </c>
      <c r="N467">
        <v>32.277746</v>
      </c>
      <c r="O467">
        <v>0.121785</v>
      </c>
      <c r="P467" t="s">
        <v>5</v>
      </c>
      <c r="Q467">
        <v>63.505805000000002</v>
      </c>
      <c r="R467">
        <v>0.31337900000000002</v>
      </c>
      <c r="S467" t="s">
        <v>6</v>
      </c>
      <c r="T467">
        <v>19.310642000000001</v>
      </c>
      <c r="U467">
        <v>2.4868999999999999E-2</v>
      </c>
      <c r="V467" t="s">
        <v>7</v>
      </c>
      <c r="W467">
        <v>14.71054</v>
      </c>
      <c r="X467">
        <v>4.5199000000000003E-2</v>
      </c>
      <c r="Y467" t="s">
        <v>8</v>
      </c>
      <c r="Z467">
        <v>22.189782999999998</v>
      </c>
      <c r="AA467">
        <v>0.103451</v>
      </c>
      <c r="AB467" t="s">
        <v>9</v>
      </c>
      <c r="AC467">
        <v>395.86835300000001</v>
      </c>
      <c r="AD467">
        <v>2.4667669999999999</v>
      </c>
      <c r="AE467" t="s">
        <v>10</v>
      </c>
      <c r="AF467">
        <v>1.9785000000000001E-2</v>
      </c>
      <c r="AG467">
        <v>5.5000000000000002E-5</v>
      </c>
      <c r="AH467" t="s">
        <v>11</v>
      </c>
      <c r="AI467">
        <v>0.98135300000000003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147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580.00017500000001</v>
      </c>
      <c r="I468">
        <v>4.255058</v>
      </c>
      <c r="J468" t="s">
        <v>3</v>
      </c>
      <c r="K468">
        <v>579.01173500000004</v>
      </c>
      <c r="L468">
        <v>4.2417670000000003</v>
      </c>
      <c r="M468" t="s">
        <v>4</v>
      </c>
      <c r="N468">
        <v>37.656590000000001</v>
      </c>
      <c r="O468">
        <v>0.15998100000000001</v>
      </c>
      <c r="P468" t="s">
        <v>5</v>
      </c>
      <c r="Q468">
        <v>74.091696999999996</v>
      </c>
      <c r="R468">
        <v>0.33545599999999998</v>
      </c>
      <c r="S468" t="s">
        <v>6</v>
      </c>
      <c r="T468">
        <v>22.534880000000001</v>
      </c>
      <c r="U468">
        <v>2.7899E-2</v>
      </c>
      <c r="V468" t="s">
        <v>7</v>
      </c>
      <c r="W468">
        <v>17.165846999999999</v>
      </c>
      <c r="X468">
        <v>5.0110000000000002E-2</v>
      </c>
      <c r="Y468" t="s">
        <v>8</v>
      </c>
      <c r="Z468">
        <v>25.867448</v>
      </c>
      <c r="AA468">
        <v>0.122457</v>
      </c>
      <c r="AB468" t="s">
        <v>9</v>
      </c>
      <c r="AC468">
        <v>461.878536</v>
      </c>
      <c r="AD468">
        <v>2.8627669999999998</v>
      </c>
      <c r="AE468" t="s">
        <v>10</v>
      </c>
      <c r="AF468">
        <v>1.8855E-2</v>
      </c>
      <c r="AG468">
        <v>5.1E-5</v>
      </c>
      <c r="AH468" t="s">
        <v>11</v>
      </c>
      <c r="AI468">
        <v>0.98145099999999996</v>
      </c>
      <c r="AJ468">
        <v>1.1E-5</v>
      </c>
      <c r="AK468" t="s">
        <v>12</v>
      </c>
      <c r="AL468">
        <v>0</v>
      </c>
      <c r="AM468">
        <v>0</v>
      </c>
    </row>
    <row r="469" spans="1:39" x14ac:dyDescent="0.25">
      <c r="A469" t="s">
        <v>147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662.78501500000004</v>
      </c>
      <c r="I469">
        <v>5.3341019999999997</v>
      </c>
      <c r="J469" t="s">
        <v>3</v>
      </c>
      <c r="K469">
        <v>661.65631099999996</v>
      </c>
      <c r="L469">
        <v>5.3186140000000002</v>
      </c>
      <c r="M469" t="s">
        <v>4</v>
      </c>
      <c r="N469">
        <v>43.034388999999997</v>
      </c>
      <c r="O469">
        <v>0.21446299999999999</v>
      </c>
      <c r="P469" t="s">
        <v>5</v>
      </c>
      <c r="Q469">
        <v>84.649022000000002</v>
      </c>
      <c r="R469">
        <v>0.414323</v>
      </c>
      <c r="S469" t="s">
        <v>6</v>
      </c>
      <c r="T469">
        <v>25.750806000000001</v>
      </c>
      <c r="U469">
        <v>3.0525E-2</v>
      </c>
      <c r="V469" t="s">
        <v>7</v>
      </c>
      <c r="W469">
        <v>19.606477999999999</v>
      </c>
      <c r="X469">
        <v>6.2654000000000001E-2</v>
      </c>
      <c r="Y469" t="s">
        <v>8</v>
      </c>
      <c r="Z469">
        <v>29.536684000000001</v>
      </c>
      <c r="AA469">
        <v>0.15087600000000001</v>
      </c>
      <c r="AB469" t="s">
        <v>9</v>
      </c>
      <c r="AC469">
        <v>527.82412799999997</v>
      </c>
      <c r="AD469">
        <v>3.554278</v>
      </c>
      <c r="AE469" t="s">
        <v>10</v>
      </c>
      <c r="AF469">
        <v>1.8272E-2</v>
      </c>
      <c r="AG469">
        <v>5.0000000000000002E-5</v>
      </c>
      <c r="AH469" t="s">
        <v>11</v>
      </c>
      <c r="AI469">
        <v>0.98179099999999997</v>
      </c>
      <c r="AJ469">
        <v>1.2E-5</v>
      </c>
      <c r="AK469" t="s">
        <v>12</v>
      </c>
      <c r="AL469">
        <v>0</v>
      </c>
      <c r="AM469">
        <v>0</v>
      </c>
    </row>
    <row r="470" spans="1:39" x14ac:dyDescent="0.25">
      <c r="A470" t="s">
        <v>147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745.38784299999998</v>
      </c>
      <c r="I470">
        <v>5.6720490000000003</v>
      </c>
      <c r="J470" t="s">
        <v>3</v>
      </c>
      <c r="K470">
        <v>744.11886700000002</v>
      </c>
      <c r="L470">
        <v>5.6592700000000002</v>
      </c>
      <c r="M470" t="s">
        <v>4</v>
      </c>
      <c r="N470">
        <v>48.414620999999997</v>
      </c>
      <c r="O470">
        <v>0.27086700000000002</v>
      </c>
      <c r="P470" t="s">
        <v>5</v>
      </c>
      <c r="Q470">
        <v>95.134011999999998</v>
      </c>
      <c r="R470">
        <v>0.41622900000000002</v>
      </c>
      <c r="S470" t="s">
        <v>6</v>
      </c>
      <c r="T470">
        <v>28.953305</v>
      </c>
      <c r="U470">
        <v>3.6194999999999998E-2</v>
      </c>
      <c r="V470" t="s">
        <v>7</v>
      </c>
      <c r="W470">
        <v>22.021211000000001</v>
      </c>
      <c r="X470">
        <v>6.2767000000000003E-2</v>
      </c>
      <c r="Y470" t="s">
        <v>8</v>
      </c>
      <c r="Z470">
        <v>33.176676</v>
      </c>
      <c r="AA470">
        <v>0.16786400000000001</v>
      </c>
      <c r="AB470" t="s">
        <v>9</v>
      </c>
      <c r="AC470">
        <v>593.62068999999997</v>
      </c>
      <c r="AD470">
        <v>4.0576439999999998</v>
      </c>
      <c r="AE470" t="s">
        <v>10</v>
      </c>
      <c r="AF470">
        <v>1.7592E-2</v>
      </c>
      <c r="AG470">
        <v>4.6E-5</v>
      </c>
      <c r="AH470" t="s">
        <v>11</v>
      </c>
      <c r="AI470">
        <v>0.98189199999999999</v>
      </c>
      <c r="AJ470">
        <v>1.2E-5</v>
      </c>
      <c r="AK470" t="s">
        <v>12</v>
      </c>
      <c r="AL470">
        <v>0</v>
      </c>
      <c r="AM470">
        <v>0</v>
      </c>
    </row>
    <row r="471" spans="1:39" x14ac:dyDescent="0.25">
      <c r="A471" t="s">
        <v>147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828.20011</v>
      </c>
      <c r="I471">
        <v>6.628978</v>
      </c>
      <c r="J471" t="s">
        <v>3</v>
      </c>
      <c r="K471">
        <v>826.78936299999998</v>
      </c>
      <c r="L471">
        <v>6.6089659999999997</v>
      </c>
      <c r="M471" t="s">
        <v>4</v>
      </c>
      <c r="N471">
        <v>53.788750999999998</v>
      </c>
      <c r="O471">
        <v>0.33455200000000002</v>
      </c>
      <c r="P471" t="s">
        <v>5</v>
      </c>
      <c r="Q471">
        <v>105.708141</v>
      </c>
      <c r="R471">
        <v>0.45713900000000002</v>
      </c>
      <c r="S471" t="s">
        <v>6</v>
      </c>
      <c r="T471">
        <v>32.160836000000003</v>
      </c>
      <c r="U471">
        <v>3.7571E-2</v>
      </c>
      <c r="V471" t="s">
        <v>7</v>
      </c>
      <c r="W471">
        <v>24.466028999999999</v>
      </c>
      <c r="X471">
        <v>6.9700999999999999E-2</v>
      </c>
      <c r="Y471" t="s">
        <v>8</v>
      </c>
      <c r="Z471">
        <v>36.883442000000002</v>
      </c>
      <c r="AA471">
        <v>0.19206999999999999</v>
      </c>
      <c r="AB471" t="s">
        <v>9</v>
      </c>
      <c r="AC471">
        <v>659.538993</v>
      </c>
      <c r="AD471">
        <v>4.5149410000000003</v>
      </c>
      <c r="AE471" t="s">
        <v>10</v>
      </c>
      <c r="AF471">
        <v>1.6739E-2</v>
      </c>
      <c r="AG471">
        <v>4.3000000000000002E-5</v>
      </c>
      <c r="AH471" t="s">
        <v>11</v>
      </c>
      <c r="AI471">
        <v>0.98197500000000004</v>
      </c>
      <c r="AJ471">
        <v>1.1E-5</v>
      </c>
      <c r="AK471" t="s">
        <v>12</v>
      </c>
      <c r="AL471">
        <v>0</v>
      </c>
      <c r="AM471">
        <v>0</v>
      </c>
    </row>
    <row r="472" spans="1:39" x14ac:dyDescent="0.25">
      <c r="A472" t="s">
        <v>147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910.84950700000002</v>
      </c>
      <c r="I472">
        <v>6.4228690000000004</v>
      </c>
      <c r="J472" t="s">
        <v>3</v>
      </c>
      <c r="K472">
        <v>909.29872899999998</v>
      </c>
      <c r="L472">
        <v>6.4032739999999997</v>
      </c>
      <c r="M472" t="s">
        <v>4</v>
      </c>
      <c r="N472">
        <v>59.164526000000002</v>
      </c>
      <c r="O472">
        <v>0.39921499999999999</v>
      </c>
      <c r="P472" t="s">
        <v>5</v>
      </c>
      <c r="Q472">
        <v>116.241606</v>
      </c>
      <c r="R472">
        <v>0.45789299999999999</v>
      </c>
      <c r="S472" t="s">
        <v>6</v>
      </c>
      <c r="T472">
        <v>35.395705</v>
      </c>
      <c r="U472">
        <v>4.3239E-2</v>
      </c>
      <c r="V472" t="s">
        <v>7</v>
      </c>
      <c r="W472">
        <v>26.892306999999999</v>
      </c>
      <c r="X472">
        <v>7.1776000000000006E-2</v>
      </c>
      <c r="Y472" t="s">
        <v>8</v>
      </c>
      <c r="Z472">
        <v>40.537900999999998</v>
      </c>
      <c r="AA472">
        <v>0.19513900000000001</v>
      </c>
      <c r="AB472" t="s">
        <v>9</v>
      </c>
      <c r="AC472">
        <v>725.33950800000002</v>
      </c>
      <c r="AD472">
        <v>4.4616850000000001</v>
      </c>
      <c r="AE472" t="s">
        <v>10</v>
      </c>
      <c r="AF472">
        <v>1.6123999999999999E-2</v>
      </c>
      <c r="AG472">
        <v>3.8999999999999999E-5</v>
      </c>
      <c r="AH472" t="s">
        <v>11</v>
      </c>
      <c r="AI472">
        <v>0.98201000000000005</v>
      </c>
      <c r="AJ472">
        <v>1.1E-5</v>
      </c>
      <c r="AK472" t="s">
        <v>12</v>
      </c>
      <c r="AL472">
        <v>0</v>
      </c>
      <c r="AM472">
        <v>0</v>
      </c>
    </row>
    <row r="473" spans="1:39" x14ac:dyDescent="0.25">
      <c r="A473" t="s">
        <v>147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993.54177600000003</v>
      </c>
      <c r="I473">
        <v>6.3046559999999996</v>
      </c>
      <c r="J473" t="s">
        <v>3</v>
      </c>
      <c r="K473">
        <v>991.84981800000003</v>
      </c>
      <c r="L473">
        <v>6.2836639999999999</v>
      </c>
      <c r="M473" t="s">
        <v>4</v>
      </c>
      <c r="N473">
        <v>64.544404999999998</v>
      </c>
      <c r="O473">
        <v>0.47212599999999999</v>
      </c>
      <c r="P473" t="s">
        <v>5</v>
      </c>
      <c r="Q473">
        <v>126.78155</v>
      </c>
      <c r="R473">
        <v>0.46051199999999998</v>
      </c>
      <c r="S473" t="s">
        <v>6</v>
      </c>
      <c r="T473">
        <v>38.613101999999998</v>
      </c>
      <c r="U473">
        <v>3.8807000000000001E-2</v>
      </c>
      <c r="V473" t="s">
        <v>7</v>
      </c>
      <c r="W473">
        <v>29.324490000000001</v>
      </c>
      <c r="X473">
        <v>7.3324E-2</v>
      </c>
      <c r="Y473" t="s">
        <v>8</v>
      </c>
      <c r="Z473">
        <v>44.212100999999997</v>
      </c>
      <c r="AA473">
        <v>0.18973000000000001</v>
      </c>
      <c r="AB473" t="s">
        <v>9</v>
      </c>
      <c r="AC473">
        <v>791.17087000000004</v>
      </c>
      <c r="AD473">
        <v>4.463857</v>
      </c>
      <c r="AE473" t="s">
        <v>10</v>
      </c>
      <c r="AF473">
        <v>1.5203E-2</v>
      </c>
      <c r="AG473">
        <v>3.4999999999999997E-5</v>
      </c>
      <c r="AH473" t="s">
        <v>11</v>
      </c>
      <c r="AI473">
        <v>0.98201400000000005</v>
      </c>
      <c r="AJ473">
        <v>1.1E-5</v>
      </c>
      <c r="AK473" t="s">
        <v>12</v>
      </c>
      <c r="AL473">
        <v>0</v>
      </c>
      <c r="AM473">
        <v>0</v>
      </c>
    </row>
    <row r="474" spans="1:39" x14ac:dyDescent="0.25">
      <c r="A474" t="s">
        <v>147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1076.2018579999999</v>
      </c>
      <c r="I474">
        <v>7.0531709999999999</v>
      </c>
      <c r="J474" t="s">
        <v>3</v>
      </c>
      <c r="K474">
        <v>1074.369954</v>
      </c>
      <c r="L474">
        <v>7.0319399999999996</v>
      </c>
      <c r="M474" t="s">
        <v>4</v>
      </c>
      <c r="N474">
        <v>69.924728999999999</v>
      </c>
      <c r="O474">
        <v>0.56281599999999998</v>
      </c>
      <c r="P474" t="s">
        <v>5</v>
      </c>
      <c r="Q474">
        <v>137.27292700000001</v>
      </c>
      <c r="R474">
        <v>0.44589400000000001</v>
      </c>
      <c r="S474" t="s">
        <v>6</v>
      </c>
      <c r="T474">
        <v>41.839022</v>
      </c>
      <c r="U474">
        <v>4.0008000000000002E-2</v>
      </c>
      <c r="V474" t="s">
        <v>7</v>
      </c>
      <c r="W474">
        <v>31.757702999999999</v>
      </c>
      <c r="X474">
        <v>7.1506E-2</v>
      </c>
      <c r="Y474" t="s">
        <v>8</v>
      </c>
      <c r="Z474">
        <v>47.870387000000001</v>
      </c>
      <c r="AA474">
        <v>0.18282599999999999</v>
      </c>
      <c r="AB474" t="s">
        <v>9</v>
      </c>
      <c r="AC474">
        <v>856.97626000000002</v>
      </c>
      <c r="AD474">
        <v>5.0132570000000003</v>
      </c>
      <c r="AE474" t="s">
        <v>10</v>
      </c>
      <c r="AF474">
        <v>1.4584E-2</v>
      </c>
      <c r="AG474">
        <v>3.1000000000000001E-5</v>
      </c>
      <c r="AH474" t="s">
        <v>11</v>
      </c>
      <c r="AI474">
        <v>0.98201400000000005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147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1158.8651339999999</v>
      </c>
      <c r="I475">
        <v>7.3424209999999999</v>
      </c>
      <c r="J475" t="s">
        <v>3</v>
      </c>
      <c r="K475">
        <v>1156.892922</v>
      </c>
      <c r="L475">
        <v>7.3241259999999997</v>
      </c>
      <c r="M475" t="s">
        <v>4</v>
      </c>
      <c r="N475">
        <v>75.306967999999998</v>
      </c>
      <c r="O475">
        <v>0.64229899999999995</v>
      </c>
      <c r="P475" t="s">
        <v>5</v>
      </c>
      <c r="Q475">
        <v>147.76924</v>
      </c>
      <c r="R475">
        <v>0.468667</v>
      </c>
      <c r="S475" t="s">
        <v>6</v>
      </c>
      <c r="T475">
        <v>45.071294000000002</v>
      </c>
      <c r="U475">
        <v>4.3603000000000003E-2</v>
      </c>
      <c r="V475" t="s">
        <v>7</v>
      </c>
      <c r="W475">
        <v>34.179538000000001</v>
      </c>
      <c r="X475">
        <v>7.1554999999999994E-2</v>
      </c>
      <c r="Y475" t="s">
        <v>8</v>
      </c>
      <c r="Z475">
        <v>51.526606000000001</v>
      </c>
      <c r="AA475">
        <v>0.18595600000000001</v>
      </c>
      <c r="AB475" t="s">
        <v>9</v>
      </c>
      <c r="AC475">
        <v>922.77093600000001</v>
      </c>
      <c r="AD475">
        <v>5.2502300000000002</v>
      </c>
      <c r="AE475" t="s">
        <v>10</v>
      </c>
      <c r="AF475">
        <v>1.4092E-2</v>
      </c>
      <c r="AG475">
        <v>2.5999999999999998E-5</v>
      </c>
      <c r="AH475" t="s">
        <v>11</v>
      </c>
      <c r="AI475">
        <v>0.98232200000000003</v>
      </c>
      <c r="AJ475">
        <v>1.5E-5</v>
      </c>
      <c r="AK475" t="s">
        <v>12</v>
      </c>
      <c r="AL475">
        <v>0</v>
      </c>
      <c r="AM475">
        <v>0</v>
      </c>
    </row>
    <row r="476" spans="1:39" x14ac:dyDescent="0.25">
      <c r="A476" t="s">
        <v>147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1241.5617159999999</v>
      </c>
      <c r="I476">
        <v>8.2493099999999995</v>
      </c>
      <c r="J476" t="s">
        <v>3</v>
      </c>
      <c r="K476">
        <v>1239.4480880000001</v>
      </c>
      <c r="L476">
        <v>8.2247520000000005</v>
      </c>
      <c r="M476" t="s">
        <v>4</v>
      </c>
      <c r="N476">
        <v>80.690329000000006</v>
      </c>
      <c r="O476">
        <v>0.73384700000000003</v>
      </c>
      <c r="P476" t="s">
        <v>5</v>
      </c>
      <c r="Q476">
        <v>158.270905</v>
      </c>
      <c r="R476">
        <v>0.49281700000000001</v>
      </c>
      <c r="S476" t="s">
        <v>6</v>
      </c>
      <c r="T476">
        <v>48.286762000000003</v>
      </c>
      <c r="U476">
        <v>4.3777000000000003E-2</v>
      </c>
      <c r="V476" t="s">
        <v>7</v>
      </c>
      <c r="W476">
        <v>36.596781</v>
      </c>
      <c r="X476">
        <v>7.4352000000000001E-2</v>
      </c>
      <c r="Y476" t="s">
        <v>8</v>
      </c>
      <c r="Z476">
        <v>55.210724999999996</v>
      </c>
      <c r="AA476">
        <v>0.20554</v>
      </c>
      <c r="AB476" t="s">
        <v>9</v>
      </c>
      <c r="AC476">
        <v>988.59240799999998</v>
      </c>
      <c r="AD476">
        <v>5.7031409999999996</v>
      </c>
      <c r="AE476" t="s">
        <v>10</v>
      </c>
      <c r="AF476">
        <v>1.3695000000000001E-2</v>
      </c>
      <c r="AG476">
        <v>2.0999999999999999E-5</v>
      </c>
      <c r="AH476" t="s">
        <v>11</v>
      </c>
      <c r="AI476">
        <v>0.98234500000000002</v>
      </c>
      <c r="AJ476">
        <v>1.4E-5</v>
      </c>
      <c r="AK476" t="s">
        <v>12</v>
      </c>
      <c r="AL476">
        <v>0</v>
      </c>
      <c r="AM476">
        <v>0</v>
      </c>
    </row>
    <row r="477" spans="1:39" x14ac:dyDescent="0.25">
      <c r="A477" t="s">
        <v>147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1324.3098170000001</v>
      </c>
      <c r="I477">
        <v>9.5080089999999995</v>
      </c>
      <c r="J477" t="s">
        <v>3</v>
      </c>
      <c r="K477">
        <v>1322.056223</v>
      </c>
      <c r="L477">
        <v>9.4830039999999993</v>
      </c>
      <c r="M477" t="s">
        <v>4</v>
      </c>
      <c r="N477">
        <v>86.069284999999994</v>
      </c>
      <c r="O477">
        <v>0.82335599999999998</v>
      </c>
      <c r="P477" t="s">
        <v>5</v>
      </c>
      <c r="Q477">
        <v>168.78344799999999</v>
      </c>
      <c r="R477">
        <v>0.53257200000000005</v>
      </c>
      <c r="S477" t="s">
        <v>6</v>
      </c>
      <c r="T477">
        <v>51.515385999999999</v>
      </c>
      <c r="U477">
        <v>4.8742000000000001E-2</v>
      </c>
      <c r="V477" t="s">
        <v>7</v>
      </c>
      <c r="W477">
        <v>39.018548000000003</v>
      </c>
      <c r="X477">
        <v>7.9518000000000005E-2</v>
      </c>
      <c r="Y477" t="s">
        <v>8</v>
      </c>
      <c r="Z477">
        <v>58.887511000000003</v>
      </c>
      <c r="AA477">
        <v>0.224688</v>
      </c>
      <c r="AB477" t="s">
        <v>9</v>
      </c>
      <c r="AC477">
        <v>1054.407256</v>
      </c>
      <c r="AD477">
        <v>6.312494</v>
      </c>
      <c r="AE477" t="s">
        <v>10</v>
      </c>
      <c r="AF477">
        <v>1.3665E-2</v>
      </c>
      <c r="AG477">
        <v>2.0999999999999999E-5</v>
      </c>
      <c r="AH477" t="s">
        <v>11</v>
      </c>
      <c r="AI477">
        <v>0.98247399999999996</v>
      </c>
      <c r="AJ477">
        <v>1.5999999999999999E-5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147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1407.03396</v>
      </c>
      <c r="I478">
        <v>9.0152789999999996</v>
      </c>
      <c r="J478" t="s">
        <v>3</v>
      </c>
      <c r="K478">
        <v>1404.639617</v>
      </c>
      <c r="L478">
        <v>8.9914319999999996</v>
      </c>
      <c r="M478" t="s">
        <v>4</v>
      </c>
      <c r="N478">
        <v>91.442903999999999</v>
      </c>
      <c r="O478">
        <v>0.93051499999999998</v>
      </c>
      <c r="P478" t="s">
        <v>5</v>
      </c>
      <c r="Q478">
        <v>179.266738</v>
      </c>
      <c r="R478">
        <v>0.57308999999999999</v>
      </c>
      <c r="S478" t="s">
        <v>6</v>
      </c>
      <c r="T478">
        <v>54.727508</v>
      </c>
      <c r="U478">
        <v>4.8093999999999998E-2</v>
      </c>
      <c r="V478" t="s">
        <v>7</v>
      </c>
      <c r="W478">
        <v>41.428359</v>
      </c>
      <c r="X478">
        <v>8.0244999999999997E-2</v>
      </c>
      <c r="Y478" t="s">
        <v>8</v>
      </c>
      <c r="Z478">
        <v>62.563276999999999</v>
      </c>
      <c r="AA478">
        <v>0.23649300000000001</v>
      </c>
      <c r="AB478" t="s">
        <v>9</v>
      </c>
      <c r="AC478">
        <v>1120.1749629999999</v>
      </c>
      <c r="AD478">
        <v>5.7715730000000001</v>
      </c>
      <c r="AE478" t="s">
        <v>10</v>
      </c>
      <c r="AF478">
        <v>1.366E-2</v>
      </c>
      <c r="AG478">
        <v>2.0999999999999999E-5</v>
      </c>
      <c r="AH478" t="s">
        <v>11</v>
      </c>
      <c r="AI478">
        <v>0.98274799999999995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147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1489.7720870000001</v>
      </c>
      <c r="I479">
        <v>9.3620979999999996</v>
      </c>
      <c r="J479" t="s">
        <v>3</v>
      </c>
      <c r="K479">
        <v>1487.2372089999999</v>
      </c>
      <c r="L479">
        <v>9.3380360000000007</v>
      </c>
      <c r="M479" t="s">
        <v>4</v>
      </c>
      <c r="N479">
        <v>96.819007999999997</v>
      </c>
      <c r="O479">
        <v>1.045112</v>
      </c>
      <c r="P479" t="s">
        <v>5</v>
      </c>
      <c r="Q479">
        <v>189.80479</v>
      </c>
      <c r="R479">
        <v>0.65493900000000005</v>
      </c>
      <c r="S479" t="s">
        <v>6</v>
      </c>
      <c r="T479">
        <v>57.941496000000001</v>
      </c>
      <c r="U479">
        <v>5.3369E-2</v>
      </c>
      <c r="V479" t="s">
        <v>7</v>
      </c>
      <c r="W479">
        <v>43.864361000000002</v>
      </c>
      <c r="X479">
        <v>9.4434000000000004E-2</v>
      </c>
      <c r="Y479" t="s">
        <v>8</v>
      </c>
      <c r="Z479">
        <v>66.240812000000005</v>
      </c>
      <c r="AA479">
        <v>0.27200000000000002</v>
      </c>
      <c r="AB479" t="s">
        <v>9</v>
      </c>
      <c r="AC479">
        <v>1185.8994479999999</v>
      </c>
      <c r="AD479">
        <v>5.4573119999999999</v>
      </c>
      <c r="AE479" t="s">
        <v>10</v>
      </c>
      <c r="AF479">
        <v>1.3465E-2</v>
      </c>
      <c r="AG479">
        <v>2.0999999999999999E-5</v>
      </c>
      <c r="AH479" t="s">
        <v>11</v>
      </c>
      <c r="AI479">
        <v>0.98275699999999999</v>
      </c>
      <c r="AJ479">
        <v>1.9000000000000001E-5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147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1572.3924489999999</v>
      </c>
      <c r="I480">
        <v>9.8633369999999996</v>
      </c>
      <c r="J480" t="s">
        <v>3</v>
      </c>
      <c r="K480">
        <v>1569.7166110000001</v>
      </c>
      <c r="L480">
        <v>9.8397430000000004</v>
      </c>
      <c r="M480" t="s">
        <v>4</v>
      </c>
      <c r="N480">
        <v>102.194114</v>
      </c>
      <c r="O480">
        <v>1.1690430000000001</v>
      </c>
      <c r="P480" t="s">
        <v>5</v>
      </c>
      <c r="Q480">
        <v>200.30972299999999</v>
      </c>
      <c r="R480">
        <v>0.710233</v>
      </c>
      <c r="S480" t="s">
        <v>6</v>
      </c>
      <c r="T480">
        <v>61.169291000000001</v>
      </c>
      <c r="U480">
        <v>6.1163000000000002E-2</v>
      </c>
      <c r="V480" t="s">
        <v>7</v>
      </c>
      <c r="W480">
        <v>46.288846999999997</v>
      </c>
      <c r="X480">
        <v>0.105419</v>
      </c>
      <c r="Y480" t="s">
        <v>8</v>
      </c>
      <c r="Z480">
        <v>69.873480000000001</v>
      </c>
      <c r="AA480">
        <v>0.27753</v>
      </c>
      <c r="AB480" t="s">
        <v>9</v>
      </c>
      <c r="AC480">
        <v>1251.524126</v>
      </c>
      <c r="AD480">
        <v>5.8775259999999996</v>
      </c>
      <c r="AE480" t="s">
        <v>10</v>
      </c>
      <c r="AF480">
        <v>1.3009E-2</v>
      </c>
      <c r="AG480">
        <v>1.5E-5</v>
      </c>
      <c r="AH480" t="s">
        <v>11</v>
      </c>
      <c r="AI480">
        <v>0.98275699999999999</v>
      </c>
      <c r="AJ480">
        <v>1.9000000000000001E-5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147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1655.175688</v>
      </c>
      <c r="I481">
        <v>11.417389999999999</v>
      </c>
      <c r="J481" t="s">
        <v>3</v>
      </c>
      <c r="K481">
        <v>1652.359377</v>
      </c>
      <c r="L481">
        <v>11.387017999999999</v>
      </c>
      <c r="M481" t="s">
        <v>4</v>
      </c>
      <c r="N481">
        <v>107.569885</v>
      </c>
      <c r="O481">
        <v>1.297315</v>
      </c>
      <c r="P481" t="s">
        <v>5</v>
      </c>
      <c r="Q481">
        <v>210.84399099999999</v>
      </c>
      <c r="R481">
        <v>0.79239899999999996</v>
      </c>
      <c r="S481" t="s">
        <v>6</v>
      </c>
      <c r="T481">
        <v>64.380302999999998</v>
      </c>
      <c r="U481">
        <v>6.5484000000000001E-2</v>
      </c>
      <c r="V481" t="s">
        <v>7</v>
      </c>
      <c r="W481">
        <v>48.725915000000001</v>
      </c>
      <c r="X481">
        <v>0.11781999999999999</v>
      </c>
      <c r="Y481" t="s">
        <v>8</v>
      </c>
      <c r="Z481">
        <v>73.533906000000002</v>
      </c>
      <c r="AA481">
        <v>0.32175100000000001</v>
      </c>
      <c r="AB481" t="s">
        <v>9</v>
      </c>
      <c r="AC481">
        <v>1317.300068</v>
      </c>
      <c r="AD481">
        <v>6.5934010000000001</v>
      </c>
      <c r="AE481" t="s">
        <v>10</v>
      </c>
      <c r="AF481">
        <v>1.2655E-2</v>
      </c>
      <c r="AG481">
        <v>1.0000000000000001E-5</v>
      </c>
      <c r="AH481" t="s">
        <v>11</v>
      </c>
      <c r="AI481">
        <v>0.98302800000000001</v>
      </c>
      <c r="AJ481">
        <v>2.0999999999999999E-5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148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148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148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148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148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148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148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148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148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148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148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148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148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148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148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148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148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148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148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148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149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74.862015</v>
      </c>
      <c r="I502">
        <v>0.40941300000000003</v>
      </c>
      <c r="J502" t="s">
        <v>3</v>
      </c>
      <c r="K502">
        <v>74.719491000000005</v>
      </c>
      <c r="L502">
        <v>0.40845399999999998</v>
      </c>
      <c r="M502" t="s">
        <v>4</v>
      </c>
      <c r="N502">
        <v>5.4225219999999998</v>
      </c>
      <c r="O502">
        <v>3.8679999999999999E-3</v>
      </c>
      <c r="P502" t="s">
        <v>5</v>
      </c>
      <c r="Q502">
        <v>0</v>
      </c>
      <c r="R502">
        <v>0</v>
      </c>
      <c r="S502" t="s">
        <v>6</v>
      </c>
      <c r="T502">
        <v>3.2175240000000001</v>
      </c>
      <c r="U502">
        <v>3.4499999999999999E-3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2.5418E-2</v>
      </c>
      <c r="AD502">
        <v>4.6E-5</v>
      </c>
      <c r="AE502" t="s">
        <v>10</v>
      </c>
      <c r="AF502">
        <v>0</v>
      </c>
      <c r="AG502">
        <v>0</v>
      </c>
      <c r="AH502" t="s">
        <v>11</v>
      </c>
      <c r="AI502">
        <v>0.97353800000000001</v>
      </c>
      <c r="AJ502">
        <v>5.8E-5</v>
      </c>
      <c r="AK502" t="s">
        <v>12</v>
      </c>
      <c r="AL502">
        <v>0</v>
      </c>
      <c r="AM502">
        <v>0</v>
      </c>
    </row>
    <row r="503" spans="1:39" x14ac:dyDescent="0.25">
      <c r="A503" t="s">
        <v>149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149.468717</v>
      </c>
      <c r="I503">
        <v>0.91231200000000001</v>
      </c>
      <c r="J503" t="s">
        <v>3</v>
      </c>
      <c r="K503">
        <v>149.18835799999999</v>
      </c>
      <c r="L503">
        <v>0.91058499999999998</v>
      </c>
      <c r="M503" t="s">
        <v>4</v>
      </c>
      <c r="N503">
        <v>10.841305999999999</v>
      </c>
      <c r="O503">
        <v>1.3972E-2</v>
      </c>
      <c r="P503" t="s">
        <v>5</v>
      </c>
      <c r="Q503">
        <v>0</v>
      </c>
      <c r="R503">
        <v>0</v>
      </c>
      <c r="S503" t="s">
        <v>6</v>
      </c>
      <c r="T503">
        <v>6.4170230000000004</v>
      </c>
      <c r="U503">
        <v>7.5370000000000003E-3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5.0000000000000002E-5</v>
      </c>
      <c r="AE503" t="s">
        <v>10</v>
      </c>
      <c r="AF503">
        <v>0</v>
      </c>
      <c r="AG503">
        <v>0</v>
      </c>
      <c r="AH503" t="s">
        <v>11</v>
      </c>
      <c r="AI503">
        <v>0.97803200000000001</v>
      </c>
      <c r="AJ503">
        <v>3.3000000000000003E-5</v>
      </c>
      <c r="AK503" t="s">
        <v>12</v>
      </c>
      <c r="AL503">
        <v>0</v>
      </c>
      <c r="AM503">
        <v>0</v>
      </c>
    </row>
    <row r="504" spans="1:39" x14ac:dyDescent="0.25">
      <c r="A504" t="s">
        <v>149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224.10322099999999</v>
      </c>
      <c r="I504">
        <v>1.683845</v>
      </c>
      <c r="J504" t="s">
        <v>3</v>
      </c>
      <c r="K504">
        <v>223.686049</v>
      </c>
      <c r="L504">
        <v>1.683379</v>
      </c>
      <c r="M504" t="s">
        <v>4</v>
      </c>
      <c r="N504">
        <v>16.263701999999999</v>
      </c>
      <c r="O504">
        <v>2.9361000000000002E-2</v>
      </c>
      <c r="P504" t="s">
        <v>5</v>
      </c>
      <c r="Q504">
        <v>0</v>
      </c>
      <c r="R504">
        <v>0</v>
      </c>
      <c r="S504" t="s">
        <v>6</v>
      </c>
      <c r="T504">
        <v>9.6386649999999996</v>
      </c>
      <c r="U504">
        <v>1.1073E-2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2.1832000000000001E-2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0.97980699999999998</v>
      </c>
      <c r="AJ504">
        <v>2.0999999999999999E-5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149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298.65577000000002</v>
      </c>
      <c r="I505">
        <v>2.2182810000000002</v>
      </c>
      <c r="J505" t="s">
        <v>3</v>
      </c>
      <c r="K505">
        <v>298.10170199999999</v>
      </c>
      <c r="L505">
        <v>2.2157390000000001</v>
      </c>
      <c r="M505" t="s">
        <v>4</v>
      </c>
      <c r="N505">
        <v>21.679380999999999</v>
      </c>
      <c r="O505">
        <v>5.1103999999999997E-2</v>
      </c>
      <c r="P505" t="s">
        <v>5</v>
      </c>
      <c r="Q505">
        <v>0</v>
      </c>
      <c r="R505">
        <v>0</v>
      </c>
      <c r="S505" t="s">
        <v>6</v>
      </c>
      <c r="T505">
        <v>12.855324</v>
      </c>
      <c r="U505">
        <v>1.3072E-2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1.9674000000000001E-2</v>
      </c>
      <c r="AD505">
        <v>5.0000000000000002E-5</v>
      </c>
      <c r="AE505" t="s">
        <v>10</v>
      </c>
      <c r="AF505">
        <v>0</v>
      </c>
      <c r="AG505">
        <v>0</v>
      </c>
      <c r="AH505" t="s">
        <v>11</v>
      </c>
      <c r="AI505">
        <v>0.98046999999999995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149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373.39019300000001</v>
      </c>
      <c r="I506">
        <v>2.632533</v>
      </c>
      <c r="J506" t="s">
        <v>3</v>
      </c>
      <c r="K506">
        <v>372.69951300000002</v>
      </c>
      <c r="L506">
        <v>2.6301399999999999</v>
      </c>
      <c r="M506" t="s">
        <v>4</v>
      </c>
      <c r="N506">
        <v>27.101872</v>
      </c>
      <c r="O506">
        <v>7.7875E-2</v>
      </c>
      <c r="P506" t="s">
        <v>5</v>
      </c>
      <c r="Q506">
        <v>0</v>
      </c>
      <c r="R506">
        <v>0</v>
      </c>
      <c r="S506" t="s">
        <v>6</v>
      </c>
      <c r="T506">
        <v>16.065466000000001</v>
      </c>
      <c r="U506">
        <v>1.7967E-2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1.8446000000000001E-2</v>
      </c>
      <c r="AD506">
        <v>4.6999999999999997E-5</v>
      </c>
      <c r="AE506" t="s">
        <v>10</v>
      </c>
      <c r="AF506">
        <v>0</v>
      </c>
      <c r="AG506">
        <v>0</v>
      </c>
      <c r="AH506" t="s">
        <v>11</v>
      </c>
      <c r="AI506">
        <v>0.98066699999999996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149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447.98906699999998</v>
      </c>
      <c r="I507">
        <v>3.1202369999999999</v>
      </c>
      <c r="J507" t="s">
        <v>3</v>
      </c>
      <c r="K507">
        <v>447.16110800000001</v>
      </c>
      <c r="L507">
        <v>3.1153270000000002</v>
      </c>
      <c r="M507" t="s">
        <v>4</v>
      </c>
      <c r="N507">
        <v>32.525244000000001</v>
      </c>
      <c r="O507">
        <v>0.11299099999999999</v>
      </c>
      <c r="P507" t="s">
        <v>5</v>
      </c>
      <c r="Q507">
        <v>0</v>
      </c>
      <c r="R507">
        <v>0</v>
      </c>
      <c r="S507" t="s">
        <v>6</v>
      </c>
      <c r="T507">
        <v>19.295352000000001</v>
      </c>
      <c r="U507">
        <v>2.1569000000000001E-2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1.7500000000000002E-2</v>
      </c>
      <c r="AD507">
        <v>4.1999999999999998E-5</v>
      </c>
      <c r="AE507" t="s">
        <v>10</v>
      </c>
      <c r="AF507">
        <v>0</v>
      </c>
      <c r="AG507">
        <v>0</v>
      </c>
      <c r="AH507" t="s">
        <v>11</v>
      </c>
      <c r="AI507">
        <v>0.98094999999999999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149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522.72864500000003</v>
      </c>
      <c r="I508">
        <v>3.32321</v>
      </c>
      <c r="J508" t="s">
        <v>3</v>
      </c>
      <c r="K508">
        <v>521.76350000000002</v>
      </c>
      <c r="L508">
        <v>3.3211430000000002</v>
      </c>
      <c r="M508" t="s">
        <v>4</v>
      </c>
      <c r="N508">
        <v>37.943066000000002</v>
      </c>
      <c r="O508">
        <v>0.15312300000000001</v>
      </c>
      <c r="P508" t="s">
        <v>5</v>
      </c>
      <c r="Q508">
        <v>0</v>
      </c>
      <c r="R508">
        <v>0</v>
      </c>
      <c r="S508" t="s">
        <v>6</v>
      </c>
      <c r="T508">
        <v>22.522214999999999</v>
      </c>
      <c r="U508">
        <v>2.4934999999999999E-2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1.6924999999999999E-2</v>
      </c>
      <c r="AD508">
        <v>3.8999999999999999E-5</v>
      </c>
      <c r="AE508" t="s">
        <v>10</v>
      </c>
      <c r="AF508">
        <v>0</v>
      </c>
      <c r="AG508">
        <v>0</v>
      </c>
      <c r="AH508" t="s">
        <v>11</v>
      </c>
      <c r="AI508">
        <v>0.98129500000000003</v>
      </c>
      <c r="AJ508">
        <v>6.9999999999999999E-6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149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597.44863199999998</v>
      </c>
      <c r="I509">
        <v>3.6933500000000001</v>
      </c>
      <c r="J509" t="s">
        <v>3</v>
      </c>
      <c r="K509">
        <v>596.34573599999999</v>
      </c>
      <c r="L509">
        <v>3.6917520000000001</v>
      </c>
      <c r="M509" t="s">
        <v>4</v>
      </c>
      <c r="N509">
        <v>43.365129000000003</v>
      </c>
      <c r="O509">
        <v>0.198267</v>
      </c>
      <c r="P509" t="s">
        <v>5</v>
      </c>
      <c r="Q509">
        <v>0</v>
      </c>
      <c r="R509">
        <v>0</v>
      </c>
      <c r="S509" t="s">
        <v>6</v>
      </c>
      <c r="T509">
        <v>25.753245</v>
      </c>
      <c r="U509">
        <v>2.5078E-2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1.677E-2</v>
      </c>
      <c r="AD509">
        <v>4.0000000000000003E-5</v>
      </c>
      <c r="AE509" t="s">
        <v>10</v>
      </c>
      <c r="AF509">
        <v>0</v>
      </c>
      <c r="AG509">
        <v>0</v>
      </c>
      <c r="AH509" t="s">
        <v>11</v>
      </c>
      <c r="AI509">
        <v>0.98159399999999997</v>
      </c>
      <c r="AJ509">
        <v>6.0000000000000002E-6</v>
      </c>
      <c r="AK509" t="s">
        <v>12</v>
      </c>
      <c r="AL509">
        <v>0</v>
      </c>
      <c r="AM509">
        <v>0</v>
      </c>
    </row>
    <row r="510" spans="1:39" x14ac:dyDescent="0.25">
      <c r="A510" t="s">
        <v>149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671.96585300000004</v>
      </c>
      <c r="I510">
        <v>4.5968520000000002</v>
      </c>
      <c r="J510" t="s">
        <v>3</v>
      </c>
      <c r="K510">
        <v>670.72547199999997</v>
      </c>
      <c r="L510">
        <v>4.5960409999999996</v>
      </c>
      <c r="M510" t="s">
        <v>4</v>
      </c>
      <c r="N510">
        <v>48.784644999999998</v>
      </c>
      <c r="O510">
        <v>0.25553199999999998</v>
      </c>
      <c r="P510" t="s">
        <v>5</v>
      </c>
      <c r="Q510">
        <v>0</v>
      </c>
      <c r="R510">
        <v>0</v>
      </c>
      <c r="S510" t="s">
        <v>6</v>
      </c>
      <c r="T510">
        <v>28.980267000000001</v>
      </c>
      <c r="U510">
        <v>3.0942999999999998E-2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1.6448999999999998E-2</v>
      </c>
      <c r="AD510">
        <v>3.8999999999999999E-5</v>
      </c>
      <c r="AE510" t="s">
        <v>10</v>
      </c>
      <c r="AF510">
        <v>0</v>
      </c>
      <c r="AG510">
        <v>0</v>
      </c>
      <c r="AH510" t="s">
        <v>11</v>
      </c>
      <c r="AI510">
        <v>0.98160400000000003</v>
      </c>
      <c r="AJ510">
        <v>6.0000000000000002E-6</v>
      </c>
      <c r="AK510" t="s">
        <v>12</v>
      </c>
      <c r="AL510">
        <v>0</v>
      </c>
      <c r="AM510">
        <v>0</v>
      </c>
    </row>
    <row r="511" spans="1:39" x14ac:dyDescent="0.25">
      <c r="A511" t="s">
        <v>149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746.549713</v>
      </c>
      <c r="I511">
        <v>5.0218980000000002</v>
      </c>
      <c r="J511" t="s">
        <v>3</v>
      </c>
      <c r="K511">
        <v>745.17173100000002</v>
      </c>
      <c r="L511">
        <v>5.0215949999999996</v>
      </c>
      <c r="M511" t="s">
        <v>4</v>
      </c>
      <c r="N511">
        <v>54.214092000000001</v>
      </c>
      <c r="O511">
        <v>0.31569599999999998</v>
      </c>
      <c r="P511" t="s">
        <v>5</v>
      </c>
      <c r="Q511">
        <v>0</v>
      </c>
      <c r="R511">
        <v>0</v>
      </c>
      <c r="S511" t="s">
        <v>6</v>
      </c>
      <c r="T511">
        <v>32.186672999999999</v>
      </c>
      <c r="U511">
        <v>4.0299000000000001E-2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1.6181999999999998E-2</v>
      </c>
      <c r="AD511">
        <v>3.8999999999999999E-5</v>
      </c>
      <c r="AE511" t="s">
        <v>10</v>
      </c>
      <c r="AF511">
        <v>0</v>
      </c>
      <c r="AG511">
        <v>0</v>
      </c>
      <c r="AH511" t="s">
        <v>11</v>
      </c>
      <c r="AI511">
        <v>0.98160800000000004</v>
      </c>
      <c r="AJ511">
        <v>6.0000000000000002E-6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149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821.19854099999998</v>
      </c>
      <c r="I512">
        <v>5.5875120000000003</v>
      </c>
      <c r="J512" t="s">
        <v>3</v>
      </c>
      <c r="K512">
        <v>819.68370200000004</v>
      </c>
      <c r="L512">
        <v>5.5842179999999999</v>
      </c>
      <c r="M512" t="s">
        <v>4</v>
      </c>
      <c r="N512">
        <v>59.635776999999997</v>
      </c>
      <c r="O512">
        <v>0.38203199999999998</v>
      </c>
      <c r="P512" t="s">
        <v>5</v>
      </c>
      <c r="Q512">
        <v>0</v>
      </c>
      <c r="R512">
        <v>0</v>
      </c>
      <c r="S512" t="s">
        <v>6</v>
      </c>
      <c r="T512">
        <v>35.419871000000001</v>
      </c>
      <c r="U512">
        <v>4.3593E-2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1.4964E-2</v>
      </c>
      <c r="AD512">
        <v>2.8E-5</v>
      </c>
      <c r="AE512" t="s">
        <v>10</v>
      </c>
      <c r="AF512">
        <v>0</v>
      </c>
      <c r="AG512">
        <v>0</v>
      </c>
      <c r="AH512" t="s">
        <v>11</v>
      </c>
      <c r="AI512">
        <v>0.98162899999999997</v>
      </c>
      <c r="AJ512">
        <v>6.0000000000000002E-6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149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895.78652499999998</v>
      </c>
      <c r="I513">
        <v>6.5128300000000001</v>
      </c>
      <c r="J513" t="s">
        <v>3</v>
      </c>
      <c r="K513">
        <v>894.13468799999998</v>
      </c>
      <c r="L513">
        <v>6.5150560000000004</v>
      </c>
      <c r="M513" t="s">
        <v>4</v>
      </c>
      <c r="N513">
        <v>65.054632999999995</v>
      </c>
      <c r="O513">
        <v>0.44966299999999998</v>
      </c>
      <c r="P513" t="s">
        <v>5</v>
      </c>
      <c r="Q513">
        <v>0</v>
      </c>
      <c r="R513">
        <v>0</v>
      </c>
      <c r="S513" t="s">
        <v>6</v>
      </c>
      <c r="T513">
        <v>38.654184999999998</v>
      </c>
      <c r="U513">
        <v>5.3485999999999999E-2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1.4964E-2</v>
      </c>
      <c r="AD513">
        <v>2.8E-5</v>
      </c>
      <c r="AE513" t="s">
        <v>10</v>
      </c>
      <c r="AF513">
        <v>0</v>
      </c>
      <c r="AG513">
        <v>0</v>
      </c>
      <c r="AH513" t="s">
        <v>11</v>
      </c>
      <c r="AI513">
        <v>0.98180999999999996</v>
      </c>
      <c r="AJ513">
        <v>6.0000000000000002E-6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149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970.48052900000005</v>
      </c>
      <c r="I514">
        <v>7.1186590000000001</v>
      </c>
      <c r="J514" t="s">
        <v>3</v>
      </c>
      <c r="K514">
        <v>968.69133499999998</v>
      </c>
      <c r="L514">
        <v>7.1227070000000001</v>
      </c>
      <c r="M514" t="s">
        <v>4</v>
      </c>
      <c r="N514">
        <v>70.475397000000001</v>
      </c>
      <c r="O514">
        <v>0.52473199999999998</v>
      </c>
      <c r="P514" t="s">
        <v>5</v>
      </c>
      <c r="Q514">
        <v>0</v>
      </c>
      <c r="R514">
        <v>0</v>
      </c>
      <c r="S514" t="s">
        <v>6</v>
      </c>
      <c r="T514">
        <v>41.878677000000003</v>
      </c>
      <c r="U514">
        <v>6.6866999999999996E-2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1.4249E-2</v>
      </c>
      <c r="AD514">
        <v>2.0000000000000002E-5</v>
      </c>
      <c r="AE514" t="s">
        <v>10</v>
      </c>
      <c r="AF514">
        <v>0</v>
      </c>
      <c r="AG514">
        <v>0</v>
      </c>
      <c r="AH514" t="s">
        <v>11</v>
      </c>
      <c r="AI514">
        <v>0.98181700000000005</v>
      </c>
      <c r="AJ514">
        <v>6.0000000000000002E-6</v>
      </c>
      <c r="AK514" t="s">
        <v>12</v>
      </c>
      <c r="AL514">
        <v>0</v>
      </c>
      <c r="AM514">
        <v>0</v>
      </c>
    </row>
    <row r="515" spans="1:39" x14ac:dyDescent="0.25">
      <c r="A515" t="s">
        <v>149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1045.0730759999999</v>
      </c>
      <c r="I515">
        <v>7.4931830000000001</v>
      </c>
      <c r="J515" t="s">
        <v>3</v>
      </c>
      <c r="K515">
        <v>1043.146921</v>
      </c>
      <c r="L515">
        <v>7.4973599999999996</v>
      </c>
      <c r="M515" t="s">
        <v>4</v>
      </c>
      <c r="N515">
        <v>75.896467000000001</v>
      </c>
      <c r="O515">
        <v>0.596248</v>
      </c>
      <c r="P515" t="s">
        <v>5</v>
      </c>
      <c r="Q515">
        <v>0</v>
      </c>
      <c r="R515">
        <v>0</v>
      </c>
      <c r="S515" t="s">
        <v>6</v>
      </c>
      <c r="T515">
        <v>45.114341000000003</v>
      </c>
      <c r="U515">
        <v>7.2334999999999997E-2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1.3618999999999999E-2</v>
      </c>
      <c r="AD515">
        <v>1.5999999999999999E-5</v>
      </c>
      <c r="AE515" t="s">
        <v>10</v>
      </c>
      <c r="AF515">
        <v>0</v>
      </c>
      <c r="AG515">
        <v>0</v>
      </c>
      <c r="AH515" t="s">
        <v>11</v>
      </c>
      <c r="AI515">
        <v>0.98181799999999997</v>
      </c>
      <c r="AJ515">
        <v>6.0000000000000002E-6</v>
      </c>
      <c r="AK515" t="s">
        <v>12</v>
      </c>
      <c r="AL515">
        <v>0</v>
      </c>
      <c r="AM515">
        <v>0</v>
      </c>
    </row>
    <row r="516" spans="1:39" x14ac:dyDescent="0.25">
      <c r="A516" t="s">
        <v>149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1119.579297</v>
      </c>
      <c r="I516">
        <v>8.2916559999999997</v>
      </c>
      <c r="J516" t="s">
        <v>3</v>
      </c>
      <c r="K516">
        <v>1117.516018</v>
      </c>
      <c r="L516">
        <v>8.2957370000000008</v>
      </c>
      <c r="M516" t="s">
        <v>4</v>
      </c>
      <c r="N516">
        <v>81.314256</v>
      </c>
      <c r="O516">
        <v>0.686141</v>
      </c>
      <c r="P516" t="s">
        <v>5</v>
      </c>
      <c r="Q516">
        <v>0</v>
      </c>
      <c r="R516">
        <v>0</v>
      </c>
      <c r="S516" t="s">
        <v>6</v>
      </c>
      <c r="T516">
        <v>48.357954999999997</v>
      </c>
      <c r="U516">
        <v>7.7951000000000006E-2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1.3377E-2</v>
      </c>
      <c r="AD516">
        <v>1.5E-5</v>
      </c>
      <c r="AE516" t="s">
        <v>10</v>
      </c>
      <c r="AF516">
        <v>0</v>
      </c>
      <c r="AG516">
        <v>0</v>
      </c>
      <c r="AH516" t="s">
        <v>11</v>
      </c>
      <c r="AI516">
        <v>0.98205799999999999</v>
      </c>
      <c r="AJ516">
        <v>7.9999999999999996E-6</v>
      </c>
      <c r="AK516" t="s">
        <v>12</v>
      </c>
      <c r="AL516">
        <v>0</v>
      </c>
      <c r="AM516">
        <v>0</v>
      </c>
    </row>
    <row r="517" spans="1:39" x14ac:dyDescent="0.25">
      <c r="A517" t="s">
        <v>149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1194.157935</v>
      </c>
      <c r="I517">
        <v>8.2108939999999997</v>
      </c>
      <c r="J517" t="s">
        <v>3</v>
      </c>
      <c r="K517">
        <v>1191.9576609999999</v>
      </c>
      <c r="L517">
        <v>8.216234</v>
      </c>
      <c r="M517" t="s">
        <v>4</v>
      </c>
      <c r="N517">
        <v>86.732940999999997</v>
      </c>
      <c r="O517">
        <v>0.77558199999999999</v>
      </c>
      <c r="P517" t="s">
        <v>5</v>
      </c>
      <c r="Q517">
        <v>0</v>
      </c>
      <c r="R517">
        <v>0</v>
      </c>
      <c r="S517" t="s">
        <v>6</v>
      </c>
      <c r="T517">
        <v>51.580739000000001</v>
      </c>
      <c r="U517">
        <v>9.0991000000000002E-2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1.2909E-2</v>
      </c>
      <c r="AD517">
        <v>9.0000000000000002E-6</v>
      </c>
      <c r="AE517" t="s">
        <v>10</v>
      </c>
      <c r="AF517">
        <v>0</v>
      </c>
      <c r="AG517">
        <v>0</v>
      </c>
      <c r="AH517" t="s">
        <v>11</v>
      </c>
      <c r="AI517">
        <v>0.98207299999999997</v>
      </c>
      <c r="AJ517">
        <v>7.9999999999999996E-6</v>
      </c>
      <c r="AK517" t="s">
        <v>12</v>
      </c>
      <c r="AL517">
        <v>0</v>
      </c>
      <c r="AM517">
        <v>0</v>
      </c>
    </row>
    <row r="518" spans="1:39" x14ac:dyDescent="0.25">
      <c r="A518" t="s">
        <v>149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1268.575049</v>
      </c>
      <c r="I518">
        <v>9.1279260000000004</v>
      </c>
      <c r="J518" t="s">
        <v>3</v>
      </c>
      <c r="K518">
        <v>1266.2375099999999</v>
      </c>
      <c r="L518">
        <v>9.1216740000000005</v>
      </c>
      <c r="M518" t="s">
        <v>4</v>
      </c>
      <c r="N518">
        <v>92.155617000000007</v>
      </c>
      <c r="O518">
        <v>0.87810299999999997</v>
      </c>
      <c r="P518" t="s">
        <v>5</v>
      </c>
      <c r="Q518">
        <v>0</v>
      </c>
      <c r="R518">
        <v>0</v>
      </c>
      <c r="S518" t="s">
        <v>6</v>
      </c>
      <c r="T518">
        <v>54.814202000000002</v>
      </c>
      <c r="U518">
        <v>0.100844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1.2725E-2</v>
      </c>
      <c r="AD518">
        <v>9.0000000000000002E-6</v>
      </c>
      <c r="AE518" t="s">
        <v>10</v>
      </c>
      <c r="AF518">
        <v>0</v>
      </c>
      <c r="AG518">
        <v>0</v>
      </c>
      <c r="AH518" t="s">
        <v>11</v>
      </c>
      <c r="AI518">
        <v>0.98235600000000001</v>
      </c>
      <c r="AJ518">
        <v>1.1E-5</v>
      </c>
      <c r="AK518" t="s">
        <v>12</v>
      </c>
      <c r="AL518">
        <v>0</v>
      </c>
      <c r="AM518">
        <v>0</v>
      </c>
    </row>
    <row r="519" spans="1:39" x14ac:dyDescent="0.25">
      <c r="A519" t="s">
        <v>149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1343.1403419999999</v>
      </c>
      <c r="I519">
        <v>9.8963199999999993</v>
      </c>
      <c r="J519" t="s">
        <v>3</v>
      </c>
      <c r="K519">
        <v>1340.6654080000001</v>
      </c>
      <c r="L519">
        <v>9.8837489999999999</v>
      </c>
      <c r="M519" t="s">
        <v>4</v>
      </c>
      <c r="N519">
        <v>97.574371999999997</v>
      </c>
      <c r="O519">
        <v>0.97761100000000001</v>
      </c>
      <c r="P519" t="s">
        <v>5</v>
      </c>
      <c r="Q519">
        <v>0</v>
      </c>
      <c r="R519">
        <v>0</v>
      </c>
      <c r="S519" t="s">
        <v>6</v>
      </c>
      <c r="T519">
        <v>58.035966000000002</v>
      </c>
      <c r="U519">
        <v>0.108943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1.2630000000000001E-2</v>
      </c>
      <c r="AD519">
        <v>7.9999999999999996E-6</v>
      </c>
      <c r="AE519" t="s">
        <v>10</v>
      </c>
      <c r="AF519">
        <v>0</v>
      </c>
      <c r="AG519">
        <v>0</v>
      </c>
      <c r="AH519" t="s">
        <v>11</v>
      </c>
      <c r="AI519">
        <v>0.98260599999999998</v>
      </c>
      <c r="AJ519">
        <v>1.2999999999999999E-5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149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1417.6857150000001</v>
      </c>
      <c r="I520">
        <v>10.903632999999999</v>
      </c>
      <c r="J520" t="s">
        <v>3</v>
      </c>
      <c r="K520">
        <v>1415.072954</v>
      </c>
      <c r="L520">
        <v>10.886255999999999</v>
      </c>
      <c r="M520" t="s">
        <v>4</v>
      </c>
      <c r="N520">
        <v>102.995542</v>
      </c>
      <c r="O520">
        <v>1.084667</v>
      </c>
      <c r="P520" t="s">
        <v>5</v>
      </c>
      <c r="Q520">
        <v>0</v>
      </c>
      <c r="R520">
        <v>0</v>
      </c>
      <c r="S520" t="s">
        <v>6</v>
      </c>
      <c r="T520">
        <v>61.261356999999997</v>
      </c>
      <c r="U520">
        <v>0.118968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1.2439E-2</v>
      </c>
      <c r="AD520">
        <v>6.9999999999999999E-6</v>
      </c>
      <c r="AE520" t="s">
        <v>10</v>
      </c>
      <c r="AF520">
        <v>0</v>
      </c>
      <c r="AG520">
        <v>0</v>
      </c>
      <c r="AH520" t="s">
        <v>11</v>
      </c>
      <c r="AI520">
        <v>0.98260599999999998</v>
      </c>
      <c r="AJ520">
        <v>1.2999999999999999E-5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149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1492.1638989999999</v>
      </c>
      <c r="I521">
        <v>10.866706000000001</v>
      </c>
      <c r="J521" t="s">
        <v>3</v>
      </c>
      <c r="K521">
        <v>1489.4144040000001</v>
      </c>
      <c r="L521">
        <v>10.847986000000001</v>
      </c>
      <c r="M521" t="s">
        <v>4</v>
      </c>
      <c r="N521">
        <v>108.411098</v>
      </c>
      <c r="O521">
        <v>1.199953</v>
      </c>
      <c r="P521" t="s">
        <v>5</v>
      </c>
      <c r="Q521">
        <v>0</v>
      </c>
      <c r="R521">
        <v>0</v>
      </c>
      <c r="S521" t="s">
        <v>6</v>
      </c>
      <c r="T521">
        <v>64.489969000000002</v>
      </c>
      <c r="U521">
        <v>0.11637400000000001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1.2283000000000001E-2</v>
      </c>
      <c r="AD521">
        <v>5.0000000000000004E-6</v>
      </c>
      <c r="AE521" t="s">
        <v>10</v>
      </c>
      <c r="AF521">
        <v>0</v>
      </c>
      <c r="AG521">
        <v>0</v>
      </c>
      <c r="AH521" t="s">
        <v>11</v>
      </c>
      <c r="AI521">
        <v>0.98294199999999998</v>
      </c>
      <c r="AJ521">
        <v>1.5999999999999999E-5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150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84.235687999999996</v>
      </c>
      <c r="I522">
        <v>0.45163900000000001</v>
      </c>
      <c r="J522" t="s">
        <v>3</v>
      </c>
      <c r="K522">
        <v>84.105551000000006</v>
      </c>
      <c r="L522">
        <v>0.44824999999999998</v>
      </c>
      <c r="M522" t="s">
        <v>4</v>
      </c>
      <c r="N522">
        <v>5.782432</v>
      </c>
      <c r="O522">
        <v>5.9449999999999998E-3</v>
      </c>
      <c r="P522" t="s">
        <v>5</v>
      </c>
      <c r="Q522">
        <v>11.674182999999999</v>
      </c>
      <c r="R522">
        <v>3.2086999999999997E-2</v>
      </c>
      <c r="S522" t="s">
        <v>6</v>
      </c>
      <c r="T522">
        <v>4.306686</v>
      </c>
      <c r="U522">
        <v>3.2030000000000001E-3</v>
      </c>
      <c r="V522" t="s">
        <v>7</v>
      </c>
      <c r="W522">
        <v>2.359181</v>
      </c>
      <c r="X522">
        <v>2.545E-3</v>
      </c>
      <c r="Y522" t="s">
        <v>8</v>
      </c>
      <c r="Z522">
        <v>3.8043640000000001</v>
      </c>
      <c r="AA522">
        <v>1.9796999999999999E-2</v>
      </c>
      <c r="AB522" t="s">
        <v>9</v>
      </c>
      <c r="AC522">
        <v>65.869603999999995</v>
      </c>
      <c r="AD522">
        <v>0.31102400000000002</v>
      </c>
      <c r="AE522" t="s">
        <v>10</v>
      </c>
      <c r="AF522">
        <v>2.6669000000000002E-2</v>
      </c>
      <c r="AG522">
        <v>3.4E-5</v>
      </c>
      <c r="AH522" t="s">
        <v>11</v>
      </c>
      <c r="AI522">
        <v>0.97468200000000005</v>
      </c>
      <c r="AJ522">
        <v>4.8999999999999998E-5</v>
      </c>
      <c r="AK522" t="s">
        <v>12</v>
      </c>
      <c r="AL522">
        <v>0</v>
      </c>
      <c r="AM522">
        <v>0</v>
      </c>
    </row>
    <row r="523" spans="1:39" x14ac:dyDescent="0.25">
      <c r="A523" t="s">
        <v>150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168.30990700000001</v>
      </c>
      <c r="I523">
        <v>0.84238000000000002</v>
      </c>
      <c r="J523" t="s">
        <v>3</v>
      </c>
      <c r="K523">
        <v>168.05240900000001</v>
      </c>
      <c r="L523">
        <v>0.83773699999999995</v>
      </c>
      <c r="M523" t="s">
        <v>4</v>
      </c>
      <c r="N523">
        <v>11.568960000000001</v>
      </c>
      <c r="O523">
        <v>2.0666E-2</v>
      </c>
      <c r="P523" t="s">
        <v>5</v>
      </c>
      <c r="Q523">
        <v>23.183015999999999</v>
      </c>
      <c r="R523">
        <v>7.5636999999999996E-2</v>
      </c>
      <c r="S523" t="s">
        <v>6</v>
      </c>
      <c r="T523">
        <v>8.6031770000000005</v>
      </c>
      <c r="U523">
        <v>7.038E-3</v>
      </c>
      <c r="V523" t="s">
        <v>7</v>
      </c>
      <c r="W523">
        <v>4.6988339999999997</v>
      </c>
      <c r="X523">
        <v>8.3379999999999999E-3</v>
      </c>
      <c r="Y523" t="s">
        <v>8</v>
      </c>
      <c r="Z523">
        <v>7.4674849999999999</v>
      </c>
      <c r="AA523">
        <v>3.0773999999999999E-2</v>
      </c>
      <c r="AB523" t="s">
        <v>9</v>
      </c>
      <c r="AC523">
        <v>131.74681799999999</v>
      </c>
      <c r="AD523">
        <v>0.635741</v>
      </c>
      <c r="AE523" t="s">
        <v>10</v>
      </c>
      <c r="AF523">
        <v>2.4069E-2</v>
      </c>
      <c r="AG523">
        <v>5.3999999999999998E-5</v>
      </c>
      <c r="AH523" t="s">
        <v>11</v>
      </c>
      <c r="AI523">
        <v>0.97868200000000005</v>
      </c>
      <c r="AJ523">
        <v>9.0000000000000002E-6</v>
      </c>
      <c r="AK523" t="s">
        <v>12</v>
      </c>
      <c r="AL523">
        <v>0</v>
      </c>
      <c r="AM523">
        <v>0</v>
      </c>
    </row>
    <row r="524" spans="1:39" x14ac:dyDescent="0.25">
      <c r="A524" t="s">
        <v>150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252.36417599999999</v>
      </c>
      <c r="I524">
        <v>1.0110440000000001</v>
      </c>
      <c r="J524" t="s">
        <v>3</v>
      </c>
      <c r="K524">
        <v>251.97950299999999</v>
      </c>
      <c r="L524">
        <v>1.0044230000000001</v>
      </c>
      <c r="M524" t="s">
        <v>4</v>
      </c>
      <c r="N524">
        <v>17.338577999999998</v>
      </c>
      <c r="O524">
        <v>4.5682E-2</v>
      </c>
      <c r="P524" t="s">
        <v>5</v>
      </c>
      <c r="Q524">
        <v>34.686281000000001</v>
      </c>
      <c r="R524">
        <v>0.12529899999999999</v>
      </c>
      <c r="S524" t="s">
        <v>6</v>
      </c>
      <c r="T524">
        <v>12.905836000000001</v>
      </c>
      <c r="U524">
        <v>1.1842999999999999E-2</v>
      </c>
      <c r="V524" t="s">
        <v>7</v>
      </c>
      <c r="W524">
        <v>7.0311500000000002</v>
      </c>
      <c r="X524">
        <v>1.3563E-2</v>
      </c>
      <c r="Y524" t="s">
        <v>8</v>
      </c>
      <c r="Z524">
        <v>11.132999999999999</v>
      </c>
      <c r="AA524">
        <v>4.4297000000000003E-2</v>
      </c>
      <c r="AB524" t="s">
        <v>9</v>
      </c>
      <c r="AC524">
        <v>197.618649</v>
      </c>
      <c r="AD524">
        <v>0.77392099999999997</v>
      </c>
      <c r="AE524" t="s">
        <v>10</v>
      </c>
      <c r="AF524">
        <v>2.3769999999999999E-2</v>
      </c>
      <c r="AG524">
        <v>5.1999999999999997E-5</v>
      </c>
      <c r="AH524" t="s">
        <v>11</v>
      </c>
      <c r="AI524">
        <v>0.97955700000000001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150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336.30440099999998</v>
      </c>
      <c r="I525">
        <v>1.6337919999999999</v>
      </c>
      <c r="J525" t="s">
        <v>3</v>
      </c>
      <c r="K525">
        <v>335.79364700000002</v>
      </c>
      <c r="L525">
        <v>1.6207180000000001</v>
      </c>
      <c r="M525" t="s">
        <v>4</v>
      </c>
      <c r="N525">
        <v>23.114863</v>
      </c>
      <c r="O525">
        <v>8.0824999999999994E-2</v>
      </c>
      <c r="P525" t="s">
        <v>5</v>
      </c>
      <c r="Q525">
        <v>46.180027000000003</v>
      </c>
      <c r="R525">
        <v>0.21290799999999999</v>
      </c>
      <c r="S525" t="s">
        <v>6</v>
      </c>
      <c r="T525">
        <v>17.221019999999999</v>
      </c>
      <c r="U525">
        <v>1.7573999999999999E-2</v>
      </c>
      <c r="V525" t="s">
        <v>7</v>
      </c>
      <c r="W525">
        <v>9.3632209999999993</v>
      </c>
      <c r="X525">
        <v>1.9689000000000002E-2</v>
      </c>
      <c r="Y525" t="s">
        <v>8</v>
      </c>
      <c r="Z525">
        <v>14.781145</v>
      </c>
      <c r="AA525">
        <v>7.0425000000000001E-2</v>
      </c>
      <c r="AB525" t="s">
        <v>9</v>
      </c>
      <c r="AC525">
        <v>263.385065</v>
      </c>
      <c r="AD525">
        <v>1.1241639999999999</v>
      </c>
      <c r="AE525" t="s">
        <v>10</v>
      </c>
      <c r="AF525">
        <v>2.1805000000000001E-2</v>
      </c>
      <c r="AG525">
        <v>5.7000000000000003E-5</v>
      </c>
      <c r="AH525" t="s">
        <v>11</v>
      </c>
      <c r="AI525">
        <v>0.98005900000000001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150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420.274697</v>
      </c>
      <c r="I526">
        <v>1.7689319999999999</v>
      </c>
      <c r="J526" t="s">
        <v>3</v>
      </c>
      <c r="K526">
        <v>419.63720000000001</v>
      </c>
      <c r="L526">
        <v>1.755072</v>
      </c>
      <c r="M526" t="s">
        <v>4</v>
      </c>
      <c r="N526">
        <v>28.890142999999998</v>
      </c>
      <c r="O526">
        <v>0.12728999999999999</v>
      </c>
      <c r="P526" t="s">
        <v>5</v>
      </c>
      <c r="Q526">
        <v>57.689782000000001</v>
      </c>
      <c r="R526">
        <v>0.248003</v>
      </c>
      <c r="S526" t="s">
        <v>6</v>
      </c>
      <c r="T526">
        <v>21.529388999999998</v>
      </c>
      <c r="U526">
        <v>2.7654000000000001E-2</v>
      </c>
      <c r="V526" t="s">
        <v>7</v>
      </c>
      <c r="W526">
        <v>11.699388000000001</v>
      </c>
      <c r="X526">
        <v>2.3408999999999999E-2</v>
      </c>
      <c r="Y526" t="s">
        <v>8</v>
      </c>
      <c r="Z526">
        <v>18.439553</v>
      </c>
      <c r="AA526">
        <v>7.6957999999999999E-2</v>
      </c>
      <c r="AB526" t="s">
        <v>9</v>
      </c>
      <c r="AC526">
        <v>329.186711</v>
      </c>
      <c r="AD526">
        <v>1.1875279999999999</v>
      </c>
      <c r="AE526" t="s">
        <v>10</v>
      </c>
      <c r="AF526">
        <v>2.0389000000000001E-2</v>
      </c>
      <c r="AG526">
        <v>6.0999999999999999E-5</v>
      </c>
      <c r="AH526" t="s">
        <v>11</v>
      </c>
      <c r="AI526">
        <v>0.98040400000000005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150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504.11726499999997</v>
      </c>
      <c r="I527">
        <v>2.218998</v>
      </c>
      <c r="J527" t="s">
        <v>3</v>
      </c>
      <c r="K527">
        <v>503.353522</v>
      </c>
      <c r="L527">
        <v>2.2047750000000002</v>
      </c>
      <c r="M527" t="s">
        <v>4</v>
      </c>
      <c r="N527">
        <v>34.677255000000002</v>
      </c>
      <c r="O527">
        <v>0.18681700000000001</v>
      </c>
      <c r="P527" t="s">
        <v>5</v>
      </c>
      <c r="Q527">
        <v>69.193702000000002</v>
      </c>
      <c r="R527">
        <v>0.34090399999999998</v>
      </c>
      <c r="S527" t="s">
        <v>6</v>
      </c>
      <c r="T527">
        <v>25.821885000000002</v>
      </c>
      <c r="U527">
        <v>3.0058999999999999E-2</v>
      </c>
      <c r="V527" t="s">
        <v>7</v>
      </c>
      <c r="W527">
        <v>14.046294</v>
      </c>
      <c r="X527">
        <v>3.5408000000000002E-2</v>
      </c>
      <c r="Y527" t="s">
        <v>8</v>
      </c>
      <c r="Z527">
        <v>22.096824000000002</v>
      </c>
      <c r="AA527">
        <v>0.120507</v>
      </c>
      <c r="AB527" t="s">
        <v>9</v>
      </c>
      <c r="AC527">
        <v>394.85292800000002</v>
      </c>
      <c r="AD527">
        <v>1.259595</v>
      </c>
      <c r="AE527" t="s">
        <v>10</v>
      </c>
      <c r="AF527">
        <v>1.9486E-2</v>
      </c>
      <c r="AG527">
        <v>5.8999999999999998E-5</v>
      </c>
      <c r="AH527" t="s">
        <v>11</v>
      </c>
      <c r="AI527">
        <v>0.98087000000000002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150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588.01376100000004</v>
      </c>
      <c r="I528">
        <v>2.5653220000000001</v>
      </c>
      <c r="J528" t="s">
        <v>3</v>
      </c>
      <c r="K528">
        <v>587.12435400000004</v>
      </c>
      <c r="L528">
        <v>2.546907</v>
      </c>
      <c r="M528" t="s">
        <v>4</v>
      </c>
      <c r="N528">
        <v>40.457126000000002</v>
      </c>
      <c r="O528">
        <v>0.25148799999999999</v>
      </c>
      <c r="P528" t="s">
        <v>5</v>
      </c>
      <c r="Q528">
        <v>80.650447999999997</v>
      </c>
      <c r="R528">
        <v>0.37289800000000001</v>
      </c>
      <c r="S528" t="s">
        <v>6</v>
      </c>
      <c r="T528">
        <v>30.139786000000001</v>
      </c>
      <c r="U528">
        <v>3.8219999999999997E-2</v>
      </c>
      <c r="V528" t="s">
        <v>7</v>
      </c>
      <c r="W528">
        <v>16.363558000000001</v>
      </c>
      <c r="X528">
        <v>3.8370000000000001E-2</v>
      </c>
      <c r="Y528" t="s">
        <v>8</v>
      </c>
      <c r="Z528">
        <v>25.711680000000001</v>
      </c>
      <c r="AA528">
        <v>0.13455700000000001</v>
      </c>
      <c r="AB528" t="s">
        <v>9</v>
      </c>
      <c r="AC528">
        <v>460.62900100000002</v>
      </c>
      <c r="AD528">
        <v>1.5138050000000001</v>
      </c>
      <c r="AE528" t="s">
        <v>10</v>
      </c>
      <c r="AF528">
        <v>1.8629E-2</v>
      </c>
      <c r="AG528">
        <v>5.8E-5</v>
      </c>
      <c r="AH528" t="s">
        <v>11</v>
      </c>
      <c r="AI528">
        <v>0.98096300000000003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150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671.97511599999996</v>
      </c>
      <c r="I529">
        <v>3.4012869999999999</v>
      </c>
      <c r="J529" t="s">
        <v>3</v>
      </c>
      <c r="K529">
        <v>670.959429</v>
      </c>
      <c r="L529">
        <v>3.384061</v>
      </c>
      <c r="M529" t="s">
        <v>4</v>
      </c>
      <c r="N529">
        <v>46.245849</v>
      </c>
      <c r="O529">
        <v>0.33054600000000001</v>
      </c>
      <c r="P529" t="s">
        <v>5</v>
      </c>
      <c r="Q529">
        <v>92.124336</v>
      </c>
      <c r="R529">
        <v>0.50715900000000003</v>
      </c>
      <c r="S529" t="s">
        <v>6</v>
      </c>
      <c r="T529">
        <v>34.449286000000001</v>
      </c>
      <c r="U529">
        <v>4.9863999999999999E-2</v>
      </c>
      <c r="V529" t="s">
        <v>7</v>
      </c>
      <c r="W529">
        <v>18.70119</v>
      </c>
      <c r="X529">
        <v>5.5424000000000001E-2</v>
      </c>
      <c r="Y529" t="s">
        <v>8</v>
      </c>
      <c r="Z529">
        <v>29.341933000000001</v>
      </c>
      <c r="AA529">
        <v>0.172872</v>
      </c>
      <c r="AB529" t="s">
        <v>9</v>
      </c>
      <c r="AC529">
        <v>526.43224699999996</v>
      </c>
      <c r="AD529">
        <v>1.8820790000000001</v>
      </c>
      <c r="AE529" t="s">
        <v>10</v>
      </c>
      <c r="AF529">
        <v>1.8397E-2</v>
      </c>
      <c r="AG529">
        <v>5.8E-5</v>
      </c>
      <c r="AH529" t="s">
        <v>11</v>
      </c>
      <c r="AI529">
        <v>0.981132</v>
      </c>
      <c r="AJ529">
        <v>3.9999999999999998E-6</v>
      </c>
      <c r="AK529" t="s">
        <v>12</v>
      </c>
      <c r="AL529">
        <v>0</v>
      </c>
      <c r="AM529">
        <v>0</v>
      </c>
    </row>
    <row r="530" spans="1:39" x14ac:dyDescent="0.25">
      <c r="A530" t="s">
        <v>150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755.79947400000003</v>
      </c>
      <c r="I530">
        <v>4.1303669999999997</v>
      </c>
      <c r="J530" t="s">
        <v>3</v>
      </c>
      <c r="K530">
        <v>754.65603899999996</v>
      </c>
      <c r="L530">
        <v>4.1174099999999996</v>
      </c>
      <c r="M530" t="s">
        <v>4</v>
      </c>
      <c r="N530">
        <v>52.013736999999999</v>
      </c>
      <c r="O530">
        <v>0.41178599999999999</v>
      </c>
      <c r="P530" t="s">
        <v>5</v>
      </c>
      <c r="Q530">
        <v>103.607696</v>
      </c>
      <c r="R530">
        <v>0.55046799999999996</v>
      </c>
      <c r="S530" t="s">
        <v>6</v>
      </c>
      <c r="T530">
        <v>38.779029999999999</v>
      </c>
      <c r="U530">
        <v>6.0359999999999997E-2</v>
      </c>
      <c r="V530" t="s">
        <v>7</v>
      </c>
      <c r="W530">
        <v>21.035128</v>
      </c>
      <c r="X530">
        <v>5.7651000000000001E-2</v>
      </c>
      <c r="Y530" t="s">
        <v>8</v>
      </c>
      <c r="Z530">
        <v>32.975862999999997</v>
      </c>
      <c r="AA530">
        <v>0.18248900000000001</v>
      </c>
      <c r="AB530" t="s">
        <v>9</v>
      </c>
      <c r="AC530">
        <v>592.06654800000001</v>
      </c>
      <c r="AD530">
        <v>2.5123419999999999</v>
      </c>
      <c r="AE530" t="s">
        <v>10</v>
      </c>
      <c r="AF530">
        <v>1.7250000000000001E-2</v>
      </c>
      <c r="AG530">
        <v>4.8000000000000001E-5</v>
      </c>
      <c r="AH530" t="s">
        <v>11</v>
      </c>
      <c r="AI530">
        <v>0.98142700000000005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150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839.60454100000004</v>
      </c>
      <c r="I531">
        <v>4.5280779999999998</v>
      </c>
      <c r="J531" t="s">
        <v>3</v>
      </c>
      <c r="K531">
        <v>838.33528200000001</v>
      </c>
      <c r="L531">
        <v>4.513363</v>
      </c>
      <c r="M531" t="s">
        <v>4</v>
      </c>
      <c r="N531">
        <v>57.783422999999999</v>
      </c>
      <c r="O531">
        <v>0.51541700000000001</v>
      </c>
      <c r="P531" t="s">
        <v>5</v>
      </c>
      <c r="Q531">
        <v>115.065496</v>
      </c>
      <c r="R531">
        <v>0.57403800000000005</v>
      </c>
      <c r="S531" t="s">
        <v>6</v>
      </c>
      <c r="T531">
        <v>43.093507000000002</v>
      </c>
      <c r="U531">
        <v>7.4075000000000002E-2</v>
      </c>
      <c r="V531" t="s">
        <v>7</v>
      </c>
      <c r="W531">
        <v>23.353887</v>
      </c>
      <c r="X531">
        <v>5.9759E-2</v>
      </c>
      <c r="Y531" t="s">
        <v>8</v>
      </c>
      <c r="Z531">
        <v>36.615310999999998</v>
      </c>
      <c r="AA531">
        <v>0.18588199999999999</v>
      </c>
      <c r="AB531" t="s">
        <v>9</v>
      </c>
      <c r="AC531">
        <v>657.71106399999996</v>
      </c>
      <c r="AD531">
        <v>2.8321239999999999</v>
      </c>
      <c r="AE531" t="s">
        <v>10</v>
      </c>
      <c r="AF531">
        <v>1.669E-2</v>
      </c>
      <c r="AG531">
        <v>4.5000000000000003E-5</v>
      </c>
      <c r="AH531" t="s">
        <v>11</v>
      </c>
      <c r="AI531">
        <v>0.98144500000000001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150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923.52564800000005</v>
      </c>
      <c r="I532">
        <v>5.0910549999999999</v>
      </c>
      <c r="J532" t="s">
        <v>3</v>
      </c>
      <c r="K532">
        <v>922.12957300000005</v>
      </c>
      <c r="L532">
        <v>5.0723609999999999</v>
      </c>
      <c r="M532" t="s">
        <v>4</v>
      </c>
      <c r="N532">
        <v>63.552433999999998</v>
      </c>
      <c r="O532">
        <v>0.615645</v>
      </c>
      <c r="P532" t="s">
        <v>5</v>
      </c>
      <c r="Q532">
        <v>126.582504</v>
      </c>
      <c r="R532">
        <v>0.63290299999999999</v>
      </c>
      <c r="S532" t="s">
        <v>6</v>
      </c>
      <c r="T532">
        <v>47.425550999999999</v>
      </c>
      <c r="U532">
        <v>7.9136999999999999E-2</v>
      </c>
      <c r="V532" t="s">
        <v>7</v>
      </c>
      <c r="W532">
        <v>25.685856000000001</v>
      </c>
      <c r="X532">
        <v>6.1600000000000002E-2</v>
      </c>
      <c r="Y532" t="s">
        <v>8</v>
      </c>
      <c r="Z532">
        <v>40.281506999999998</v>
      </c>
      <c r="AA532">
        <v>0.20524899999999999</v>
      </c>
      <c r="AB532" t="s">
        <v>9</v>
      </c>
      <c r="AC532">
        <v>723.40867900000001</v>
      </c>
      <c r="AD532">
        <v>3.0534469999999998</v>
      </c>
      <c r="AE532" t="s">
        <v>10</v>
      </c>
      <c r="AF532">
        <v>1.5498E-2</v>
      </c>
      <c r="AG532">
        <v>4.0000000000000003E-5</v>
      </c>
      <c r="AH532" t="s">
        <v>11</v>
      </c>
      <c r="AI532">
        <v>0.98177499999999995</v>
      </c>
      <c r="AJ532">
        <v>1.1E-5</v>
      </c>
      <c r="AK532" t="s">
        <v>12</v>
      </c>
      <c r="AL532">
        <v>0</v>
      </c>
      <c r="AM532">
        <v>0</v>
      </c>
    </row>
    <row r="533" spans="1:39" x14ac:dyDescent="0.25">
      <c r="A533" t="s">
        <v>150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1007.402369</v>
      </c>
      <c r="I533">
        <v>6.6538240000000002</v>
      </c>
      <c r="J533" t="s">
        <v>3</v>
      </c>
      <c r="K533">
        <v>1005.8797489999999</v>
      </c>
      <c r="L533">
        <v>6.629677</v>
      </c>
      <c r="M533" t="s">
        <v>4</v>
      </c>
      <c r="N533">
        <v>69.333145999999999</v>
      </c>
      <c r="O533">
        <v>0.71447000000000005</v>
      </c>
      <c r="P533" t="s">
        <v>5</v>
      </c>
      <c r="Q533">
        <v>138.07529099999999</v>
      </c>
      <c r="R533">
        <v>0.707291</v>
      </c>
      <c r="S533" t="s">
        <v>6</v>
      </c>
      <c r="T533">
        <v>51.757389000000003</v>
      </c>
      <c r="U533">
        <v>9.1206999999999996E-2</v>
      </c>
      <c r="V533" t="s">
        <v>7</v>
      </c>
      <c r="W533">
        <v>28.012672999999999</v>
      </c>
      <c r="X533">
        <v>6.6028000000000003E-2</v>
      </c>
      <c r="Y533" t="s">
        <v>8</v>
      </c>
      <c r="Z533">
        <v>43.928257000000002</v>
      </c>
      <c r="AA533">
        <v>0.22062899999999999</v>
      </c>
      <c r="AB533" t="s">
        <v>9</v>
      </c>
      <c r="AC533">
        <v>789.08201699999995</v>
      </c>
      <c r="AD533">
        <v>4.2460120000000003</v>
      </c>
      <c r="AE533" t="s">
        <v>10</v>
      </c>
      <c r="AF533">
        <v>1.4964999999999999E-2</v>
      </c>
      <c r="AG533">
        <v>3.6999999999999998E-5</v>
      </c>
      <c r="AH533" t="s">
        <v>11</v>
      </c>
      <c r="AI533">
        <v>0.98207900000000004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150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1091.2889230000001</v>
      </c>
      <c r="I534">
        <v>7.1011939999999996</v>
      </c>
      <c r="J534" t="s">
        <v>3</v>
      </c>
      <c r="K534">
        <v>1089.640339</v>
      </c>
      <c r="L534">
        <v>7.0841859999999999</v>
      </c>
      <c r="M534" t="s">
        <v>4</v>
      </c>
      <c r="N534">
        <v>75.107367999999994</v>
      </c>
      <c r="O534">
        <v>0.83204100000000003</v>
      </c>
      <c r="P534" t="s">
        <v>5</v>
      </c>
      <c r="Q534">
        <v>149.572577</v>
      </c>
      <c r="R534">
        <v>0.73380100000000004</v>
      </c>
      <c r="S534" t="s">
        <v>6</v>
      </c>
      <c r="T534">
        <v>56.089905999999999</v>
      </c>
      <c r="U534">
        <v>0.10236099999999999</v>
      </c>
      <c r="V534" t="s">
        <v>7</v>
      </c>
      <c r="W534">
        <v>30.341336999999999</v>
      </c>
      <c r="X534">
        <v>6.8049999999999999E-2</v>
      </c>
      <c r="Y534" t="s">
        <v>8</v>
      </c>
      <c r="Z534">
        <v>47.574691999999999</v>
      </c>
      <c r="AA534">
        <v>0.22284100000000001</v>
      </c>
      <c r="AB534" t="s">
        <v>9</v>
      </c>
      <c r="AC534">
        <v>854.76909799999999</v>
      </c>
      <c r="AD534">
        <v>4.3246359999999999</v>
      </c>
      <c r="AE534" t="s">
        <v>10</v>
      </c>
      <c r="AF534">
        <v>1.4423E-2</v>
      </c>
      <c r="AG534">
        <v>3.3000000000000003E-5</v>
      </c>
      <c r="AH534" t="s">
        <v>11</v>
      </c>
      <c r="AI534">
        <v>0.98209199999999996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150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1175.22479</v>
      </c>
      <c r="I535">
        <v>7.6784819999999998</v>
      </c>
      <c r="J535" t="s">
        <v>3</v>
      </c>
      <c r="K535">
        <v>1173.4505790000001</v>
      </c>
      <c r="L535">
        <v>7.6522889999999997</v>
      </c>
      <c r="M535" t="s">
        <v>4</v>
      </c>
      <c r="N535">
        <v>80.883349999999993</v>
      </c>
      <c r="O535">
        <v>0.96148999999999996</v>
      </c>
      <c r="P535" t="s">
        <v>5</v>
      </c>
      <c r="Q535">
        <v>161.06843599999999</v>
      </c>
      <c r="R535">
        <v>0.80154300000000001</v>
      </c>
      <c r="S535" t="s">
        <v>6</v>
      </c>
      <c r="T535">
        <v>60.430301999999998</v>
      </c>
      <c r="U535">
        <v>0.126196</v>
      </c>
      <c r="V535" t="s">
        <v>7</v>
      </c>
      <c r="W535">
        <v>32.666032999999999</v>
      </c>
      <c r="X535">
        <v>7.3032E-2</v>
      </c>
      <c r="Y535" t="s">
        <v>8</v>
      </c>
      <c r="Z535">
        <v>51.208263000000002</v>
      </c>
      <c r="AA535">
        <v>0.224325</v>
      </c>
      <c r="AB535" t="s">
        <v>9</v>
      </c>
      <c r="AC535">
        <v>920.50313200000005</v>
      </c>
      <c r="AD535">
        <v>4.7774169999999998</v>
      </c>
      <c r="AE535" t="s">
        <v>10</v>
      </c>
      <c r="AF535">
        <v>1.3712999999999999E-2</v>
      </c>
      <c r="AG535">
        <v>2.4000000000000001E-5</v>
      </c>
      <c r="AH535" t="s">
        <v>11</v>
      </c>
      <c r="AI535">
        <v>0.98232200000000003</v>
      </c>
      <c r="AJ535">
        <v>1.5E-5</v>
      </c>
      <c r="AK535" t="s">
        <v>12</v>
      </c>
      <c r="AL535">
        <v>0</v>
      </c>
      <c r="AM535">
        <v>0</v>
      </c>
    </row>
    <row r="536" spans="1:39" x14ac:dyDescent="0.25">
      <c r="A536" t="s">
        <v>150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1259.2999319999999</v>
      </c>
      <c r="I536">
        <v>7.7687949999999999</v>
      </c>
      <c r="J536" t="s">
        <v>3</v>
      </c>
      <c r="K536">
        <v>1257.3988549999999</v>
      </c>
      <c r="L536">
        <v>7.7535020000000001</v>
      </c>
      <c r="M536" t="s">
        <v>4</v>
      </c>
      <c r="N536">
        <v>86.666202999999996</v>
      </c>
      <c r="O536">
        <v>1.080816</v>
      </c>
      <c r="P536" t="s">
        <v>5</v>
      </c>
      <c r="Q536">
        <v>172.59516400000001</v>
      </c>
      <c r="R536">
        <v>0.82500300000000004</v>
      </c>
      <c r="S536" t="s">
        <v>6</v>
      </c>
      <c r="T536">
        <v>64.755184999999997</v>
      </c>
      <c r="U536">
        <v>0.14623</v>
      </c>
      <c r="V536" t="s">
        <v>7</v>
      </c>
      <c r="W536">
        <v>34.986176</v>
      </c>
      <c r="X536">
        <v>7.3571999999999999E-2</v>
      </c>
      <c r="Y536" t="s">
        <v>8</v>
      </c>
      <c r="Z536">
        <v>54.871335999999999</v>
      </c>
      <c r="AA536">
        <v>0.235262</v>
      </c>
      <c r="AB536" t="s">
        <v>9</v>
      </c>
      <c r="AC536">
        <v>986.34124399999996</v>
      </c>
      <c r="AD536">
        <v>5.0271109999999997</v>
      </c>
      <c r="AE536" t="s">
        <v>10</v>
      </c>
      <c r="AF536">
        <v>1.3712999999999999E-2</v>
      </c>
      <c r="AG536">
        <v>2.4000000000000001E-5</v>
      </c>
      <c r="AH536" t="s">
        <v>11</v>
      </c>
      <c r="AI536">
        <v>0.98232299999999995</v>
      </c>
      <c r="AJ536">
        <v>1.5E-5</v>
      </c>
      <c r="AK536" t="s">
        <v>12</v>
      </c>
      <c r="AL536">
        <v>0</v>
      </c>
      <c r="AM536">
        <v>0</v>
      </c>
    </row>
    <row r="537" spans="1:39" x14ac:dyDescent="0.25">
      <c r="A537" t="s">
        <v>150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1343.255457</v>
      </c>
      <c r="I537">
        <v>9.6647879999999997</v>
      </c>
      <c r="J537" t="s">
        <v>3</v>
      </c>
      <c r="K537">
        <v>1341.2284279999999</v>
      </c>
      <c r="L537">
        <v>9.6421519999999994</v>
      </c>
      <c r="M537" t="s">
        <v>4</v>
      </c>
      <c r="N537">
        <v>92.429427000000004</v>
      </c>
      <c r="O537">
        <v>1.242308</v>
      </c>
      <c r="P537" t="s">
        <v>5</v>
      </c>
      <c r="Q537">
        <v>184.05689899999999</v>
      </c>
      <c r="R537">
        <v>0.86583600000000005</v>
      </c>
      <c r="S537" t="s">
        <v>6</v>
      </c>
      <c r="T537">
        <v>69.021203999999997</v>
      </c>
      <c r="U537">
        <v>0.15736700000000001</v>
      </c>
      <c r="V537" t="s">
        <v>7</v>
      </c>
      <c r="W537">
        <v>37.286883000000003</v>
      </c>
      <c r="X537">
        <v>7.4552999999999994E-2</v>
      </c>
      <c r="Y537" t="s">
        <v>8</v>
      </c>
      <c r="Z537">
        <v>58.510440000000003</v>
      </c>
      <c r="AA537">
        <v>0.25842100000000001</v>
      </c>
      <c r="AB537" t="s">
        <v>9</v>
      </c>
      <c r="AC537">
        <v>1052.093474</v>
      </c>
      <c r="AD537">
        <v>6.2846630000000001</v>
      </c>
      <c r="AE537" t="s">
        <v>10</v>
      </c>
      <c r="AF537">
        <v>1.3485E-2</v>
      </c>
      <c r="AG537">
        <v>2.4000000000000001E-5</v>
      </c>
      <c r="AH537" t="s">
        <v>11</v>
      </c>
      <c r="AI537">
        <v>0.98232600000000003</v>
      </c>
      <c r="AJ537">
        <v>1.5E-5</v>
      </c>
      <c r="AK537" t="s">
        <v>12</v>
      </c>
      <c r="AL537">
        <v>0</v>
      </c>
      <c r="AM537">
        <v>0</v>
      </c>
    </row>
    <row r="538" spans="1:39" x14ac:dyDescent="0.25">
      <c r="A538" t="s">
        <v>150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1427.2408840000001</v>
      </c>
      <c r="I538">
        <v>10.199337999999999</v>
      </c>
      <c r="J538" t="s">
        <v>3</v>
      </c>
      <c r="K538">
        <v>1425.087014</v>
      </c>
      <c r="L538">
        <v>10.173838999999999</v>
      </c>
      <c r="M538" t="s">
        <v>4</v>
      </c>
      <c r="N538">
        <v>98.203846999999996</v>
      </c>
      <c r="O538">
        <v>1.3728400000000001</v>
      </c>
      <c r="P538" t="s">
        <v>5</v>
      </c>
      <c r="Q538">
        <v>195.578046</v>
      </c>
      <c r="R538">
        <v>0.91467699999999996</v>
      </c>
      <c r="S538" t="s">
        <v>6</v>
      </c>
      <c r="T538">
        <v>73.300241999999997</v>
      </c>
      <c r="U538">
        <v>0.17172799999999999</v>
      </c>
      <c r="V538" t="s">
        <v>7</v>
      </c>
      <c r="W538">
        <v>39.605504000000003</v>
      </c>
      <c r="X538">
        <v>7.6587000000000002E-2</v>
      </c>
      <c r="Y538" t="s">
        <v>8</v>
      </c>
      <c r="Z538">
        <v>62.176068000000001</v>
      </c>
      <c r="AA538">
        <v>0.25591399999999997</v>
      </c>
      <c r="AB538" t="s">
        <v>9</v>
      </c>
      <c r="AC538">
        <v>1117.7386959999999</v>
      </c>
      <c r="AD538">
        <v>7.0523470000000001</v>
      </c>
      <c r="AE538" t="s">
        <v>10</v>
      </c>
      <c r="AF538">
        <v>1.3166000000000001E-2</v>
      </c>
      <c r="AG538">
        <v>1.9000000000000001E-5</v>
      </c>
      <c r="AH538" t="s">
        <v>11</v>
      </c>
      <c r="AI538">
        <v>0.98234100000000002</v>
      </c>
      <c r="AJ538">
        <v>1.5E-5</v>
      </c>
      <c r="AK538" t="s">
        <v>12</v>
      </c>
      <c r="AL538">
        <v>0</v>
      </c>
      <c r="AM538">
        <v>0</v>
      </c>
    </row>
    <row r="539" spans="1:39" x14ac:dyDescent="0.25">
      <c r="A539" t="s">
        <v>150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1511.26656</v>
      </c>
      <c r="I539">
        <v>9.5187919999999995</v>
      </c>
      <c r="J539" t="s">
        <v>3</v>
      </c>
      <c r="K539">
        <v>1508.98668</v>
      </c>
      <c r="L539">
        <v>9.5015680000000007</v>
      </c>
      <c r="M539" t="s">
        <v>4</v>
      </c>
      <c r="N539">
        <v>103.97425200000001</v>
      </c>
      <c r="O539">
        <v>1.522211</v>
      </c>
      <c r="P539" t="s">
        <v>5</v>
      </c>
      <c r="Q539">
        <v>207.09030899999999</v>
      </c>
      <c r="R539">
        <v>0.92149899999999996</v>
      </c>
      <c r="S539" t="s">
        <v>6</v>
      </c>
      <c r="T539">
        <v>77.568434999999994</v>
      </c>
      <c r="U539">
        <v>0.179365</v>
      </c>
      <c r="V539" t="s">
        <v>7</v>
      </c>
      <c r="W539">
        <v>41.919196999999997</v>
      </c>
      <c r="X539">
        <v>7.9162999999999997E-2</v>
      </c>
      <c r="Y539" t="s">
        <v>8</v>
      </c>
      <c r="Z539">
        <v>65.830703999999997</v>
      </c>
      <c r="AA539">
        <v>0.261106</v>
      </c>
      <c r="AB539" t="s">
        <v>9</v>
      </c>
      <c r="AC539">
        <v>1183.441423</v>
      </c>
      <c r="AD539">
        <v>6.32904</v>
      </c>
      <c r="AE539" t="s">
        <v>10</v>
      </c>
      <c r="AF539">
        <v>1.3161000000000001E-2</v>
      </c>
      <c r="AG539">
        <v>1.9000000000000001E-5</v>
      </c>
      <c r="AH539" t="s">
        <v>11</v>
      </c>
      <c r="AI539">
        <v>0.98234100000000002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150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1595.269434</v>
      </c>
      <c r="I540">
        <v>10.907517</v>
      </c>
      <c r="J540" t="s">
        <v>3</v>
      </c>
      <c r="K540">
        <v>1592.863499</v>
      </c>
      <c r="L540">
        <v>10.880252</v>
      </c>
      <c r="M540" t="s">
        <v>4</v>
      </c>
      <c r="N540">
        <v>109.75142200000001</v>
      </c>
      <c r="O540">
        <v>1.6695040000000001</v>
      </c>
      <c r="P540" t="s">
        <v>5</v>
      </c>
      <c r="Q540">
        <v>218.603352</v>
      </c>
      <c r="R540">
        <v>0.91719099999999998</v>
      </c>
      <c r="S540" t="s">
        <v>6</v>
      </c>
      <c r="T540">
        <v>81.848235000000003</v>
      </c>
      <c r="U540">
        <v>0.18145800000000001</v>
      </c>
      <c r="V540" t="s">
        <v>7</v>
      </c>
      <c r="W540">
        <v>44.235356000000003</v>
      </c>
      <c r="X540">
        <v>7.7412999999999996E-2</v>
      </c>
      <c r="Y540" t="s">
        <v>8</v>
      </c>
      <c r="Z540">
        <v>69.456990000000005</v>
      </c>
      <c r="AA540">
        <v>0.26419500000000001</v>
      </c>
      <c r="AB540" t="s">
        <v>9</v>
      </c>
      <c r="AC540">
        <v>1249.119062</v>
      </c>
      <c r="AD540">
        <v>7.2908710000000001</v>
      </c>
      <c r="AE540" t="s">
        <v>10</v>
      </c>
      <c r="AF540">
        <v>1.3161000000000001E-2</v>
      </c>
      <c r="AG540">
        <v>1.9000000000000001E-5</v>
      </c>
      <c r="AH540" t="s">
        <v>11</v>
      </c>
      <c r="AI540">
        <v>0.98234100000000002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150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1679.2872</v>
      </c>
      <c r="I541">
        <v>10.390997</v>
      </c>
      <c r="J541" t="s">
        <v>3</v>
      </c>
      <c r="K541">
        <v>1676.755134</v>
      </c>
      <c r="L541">
        <v>10.368872</v>
      </c>
      <c r="M541" t="s">
        <v>4</v>
      </c>
      <c r="N541">
        <v>115.523715</v>
      </c>
      <c r="O541">
        <v>1.8523309999999999</v>
      </c>
      <c r="P541" t="s">
        <v>5</v>
      </c>
      <c r="Q541">
        <v>230.096947</v>
      </c>
      <c r="R541">
        <v>0.98575900000000005</v>
      </c>
      <c r="S541" t="s">
        <v>6</v>
      </c>
      <c r="T541">
        <v>86.109639000000001</v>
      </c>
      <c r="U541">
        <v>0.21166699999999999</v>
      </c>
      <c r="V541" t="s">
        <v>7</v>
      </c>
      <c r="W541">
        <v>46.54721</v>
      </c>
      <c r="X541">
        <v>7.9774999999999999E-2</v>
      </c>
      <c r="Y541" t="s">
        <v>8</v>
      </c>
      <c r="Z541">
        <v>73.083082000000005</v>
      </c>
      <c r="AA541">
        <v>0.26271800000000001</v>
      </c>
      <c r="AB541" t="s">
        <v>9</v>
      </c>
      <c r="AC541">
        <v>1314.8259350000001</v>
      </c>
      <c r="AD541">
        <v>7.1087829999999999</v>
      </c>
      <c r="AE541" t="s">
        <v>10</v>
      </c>
      <c r="AF541">
        <v>1.3100000000000001E-2</v>
      </c>
      <c r="AG541">
        <v>1.9000000000000001E-5</v>
      </c>
      <c r="AH541" t="s">
        <v>11</v>
      </c>
      <c r="AI541">
        <v>0.98234299999999997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151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151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151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151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151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151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151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151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151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151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151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151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151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151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151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151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151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151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151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151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152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75.826639999999998</v>
      </c>
      <c r="I562">
        <v>0.41129500000000002</v>
      </c>
      <c r="J562" t="s">
        <v>3</v>
      </c>
      <c r="K562">
        <v>75.699718000000004</v>
      </c>
      <c r="L562">
        <v>0.408665</v>
      </c>
      <c r="M562" t="s">
        <v>4</v>
      </c>
      <c r="N562">
        <v>5.4255399999999998</v>
      </c>
      <c r="O562">
        <v>7.528E-3</v>
      </c>
      <c r="P562" t="s">
        <v>5</v>
      </c>
      <c r="Q562">
        <v>0</v>
      </c>
      <c r="R562">
        <v>0</v>
      </c>
      <c r="S562" t="s">
        <v>6</v>
      </c>
      <c r="T562">
        <v>4.2503890000000002</v>
      </c>
      <c r="U562">
        <v>4.431E-3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2.7992E-2</v>
      </c>
      <c r="AD562">
        <v>2.4000000000000001E-5</v>
      </c>
      <c r="AE562" t="s">
        <v>10</v>
      </c>
      <c r="AF562">
        <v>0</v>
      </c>
      <c r="AG562">
        <v>0</v>
      </c>
      <c r="AH562" t="s">
        <v>11</v>
      </c>
      <c r="AI562">
        <v>0.97454399999999997</v>
      </c>
      <c r="AJ562">
        <v>5.8999999999999998E-5</v>
      </c>
      <c r="AK562" t="s">
        <v>12</v>
      </c>
      <c r="AL562">
        <v>0</v>
      </c>
      <c r="AM562">
        <v>0</v>
      </c>
    </row>
    <row r="563" spans="1:39" x14ac:dyDescent="0.25">
      <c r="A563" t="s">
        <v>152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151.607879</v>
      </c>
      <c r="I563">
        <v>0.90168300000000001</v>
      </c>
      <c r="J563" t="s">
        <v>3</v>
      </c>
      <c r="K563">
        <v>151.360558</v>
      </c>
      <c r="L563">
        <v>0.89693400000000001</v>
      </c>
      <c r="M563" t="s">
        <v>4</v>
      </c>
      <c r="N563">
        <v>10.859817</v>
      </c>
      <c r="O563">
        <v>2.2918999999999998E-2</v>
      </c>
      <c r="P563" t="s">
        <v>5</v>
      </c>
      <c r="Q563">
        <v>0</v>
      </c>
      <c r="R563">
        <v>0</v>
      </c>
      <c r="S563" t="s">
        <v>6</v>
      </c>
      <c r="T563">
        <v>8.5103000000000009</v>
      </c>
      <c r="U563">
        <v>5.2500000000000003E-3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2.5316000000000002E-2</v>
      </c>
      <c r="AD563">
        <v>4.8000000000000001E-5</v>
      </c>
      <c r="AE563" t="s">
        <v>10</v>
      </c>
      <c r="AF563">
        <v>0</v>
      </c>
      <c r="AG563">
        <v>0</v>
      </c>
      <c r="AH563" t="s">
        <v>11</v>
      </c>
      <c r="AI563">
        <v>0.97801400000000005</v>
      </c>
      <c r="AJ563">
        <v>2.5999999999999998E-5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152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227.144386</v>
      </c>
      <c r="I564">
        <v>1.248062</v>
      </c>
      <c r="J564" t="s">
        <v>3</v>
      </c>
      <c r="K564">
        <v>226.778322</v>
      </c>
      <c r="L564">
        <v>1.242658</v>
      </c>
      <c r="M564" t="s">
        <v>4</v>
      </c>
      <c r="N564">
        <v>16.267780999999999</v>
      </c>
      <c r="O564">
        <v>4.6032000000000003E-2</v>
      </c>
      <c r="P564" t="s">
        <v>5</v>
      </c>
      <c r="Q564">
        <v>0</v>
      </c>
      <c r="R564">
        <v>0</v>
      </c>
      <c r="S564" t="s">
        <v>6</v>
      </c>
      <c r="T564">
        <v>12.787988</v>
      </c>
      <c r="U564">
        <v>7.3899999999999999E-3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2.3394999999999999E-2</v>
      </c>
      <c r="AD564">
        <v>5.5999999999999999E-5</v>
      </c>
      <c r="AE564" t="s">
        <v>10</v>
      </c>
      <c r="AF564">
        <v>0</v>
      </c>
      <c r="AG564">
        <v>0</v>
      </c>
      <c r="AH564" t="s">
        <v>11</v>
      </c>
      <c r="AI564">
        <v>0.98046599999999995</v>
      </c>
      <c r="AJ564">
        <v>6.0000000000000002E-6</v>
      </c>
      <c r="AK564" t="s">
        <v>12</v>
      </c>
      <c r="AL564">
        <v>0</v>
      </c>
      <c r="AM564">
        <v>0</v>
      </c>
    </row>
    <row r="565" spans="1:39" x14ac:dyDescent="0.25">
      <c r="A565" t="s">
        <v>152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302.54754300000002</v>
      </c>
      <c r="I565">
        <v>1.666347</v>
      </c>
      <c r="J565" t="s">
        <v>3</v>
      </c>
      <c r="K565">
        <v>302.06322299999999</v>
      </c>
      <c r="L565">
        <v>1.661338</v>
      </c>
      <c r="M565" t="s">
        <v>4</v>
      </c>
      <c r="N565">
        <v>21.672758000000002</v>
      </c>
      <c r="O565">
        <v>7.5477000000000002E-2</v>
      </c>
      <c r="P565" t="s">
        <v>5</v>
      </c>
      <c r="Q565">
        <v>0</v>
      </c>
      <c r="R565">
        <v>0</v>
      </c>
      <c r="S565" t="s">
        <v>6</v>
      </c>
      <c r="T565">
        <v>17.050348</v>
      </c>
      <c r="U565">
        <v>1.1383000000000001E-2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2.1382000000000002E-2</v>
      </c>
      <c r="AD565">
        <v>5.7000000000000003E-5</v>
      </c>
      <c r="AE565" t="s">
        <v>10</v>
      </c>
      <c r="AF565">
        <v>0</v>
      </c>
      <c r="AG565">
        <v>0</v>
      </c>
      <c r="AH565" t="s">
        <v>11</v>
      </c>
      <c r="AI565">
        <v>0.98082800000000003</v>
      </c>
      <c r="AJ565">
        <v>3.9999999999999998E-6</v>
      </c>
      <c r="AK565" t="s">
        <v>12</v>
      </c>
      <c r="AL565">
        <v>0</v>
      </c>
      <c r="AM565">
        <v>0</v>
      </c>
    </row>
    <row r="566" spans="1:39" x14ac:dyDescent="0.25">
      <c r="A566" t="s">
        <v>152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378.01172100000002</v>
      </c>
      <c r="I566">
        <v>2.1280969999999999</v>
      </c>
      <c r="J566" t="s">
        <v>3</v>
      </c>
      <c r="K566">
        <v>377.40756499999998</v>
      </c>
      <c r="L566">
        <v>2.1200190000000001</v>
      </c>
      <c r="M566" t="s">
        <v>4</v>
      </c>
      <c r="N566">
        <v>27.084195999999999</v>
      </c>
      <c r="O566">
        <v>0.113792</v>
      </c>
      <c r="P566" t="s">
        <v>5</v>
      </c>
      <c r="Q566">
        <v>0</v>
      </c>
      <c r="R566">
        <v>0</v>
      </c>
      <c r="S566" t="s">
        <v>6</v>
      </c>
      <c r="T566">
        <v>21.312676</v>
      </c>
      <c r="U566">
        <v>1.4470999999999999E-2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1.9779000000000001E-2</v>
      </c>
      <c r="AD566">
        <v>5.3999999999999998E-5</v>
      </c>
      <c r="AE566" t="s">
        <v>10</v>
      </c>
      <c r="AF566">
        <v>0</v>
      </c>
      <c r="AG566">
        <v>0</v>
      </c>
      <c r="AH566" t="s">
        <v>11</v>
      </c>
      <c r="AI566">
        <v>0.98123300000000002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152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453.611242</v>
      </c>
      <c r="I567">
        <v>2.7465579999999998</v>
      </c>
      <c r="J567" t="s">
        <v>3</v>
      </c>
      <c r="K567">
        <v>452.88735500000001</v>
      </c>
      <c r="L567">
        <v>2.7358600000000002</v>
      </c>
      <c r="M567" t="s">
        <v>4</v>
      </c>
      <c r="N567">
        <v>32.508186000000002</v>
      </c>
      <c r="O567">
        <v>0.16570099999999999</v>
      </c>
      <c r="P567" t="s">
        <v>5</v>
      </c>
      <c r="Q567">
        <v>0</v>
      </c>
      <c r="R567">
        <v>0</v>
      </c>
      <c r="S567" t="s">
        <v>6</v>
      </c>
      <c r="T567">
        <v>25.584077000000001</v>
      </c>
      <c r="U567">
        <v>1.9347E-2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1.8866999999999998E-2</v>
      </c>
      <c r="AD567">
        <v>5.1E-5</v>
      </c>
      <c r="AE567" t="s">
        <v>10</v>
      </c>
      <c r="AF567">
        <v>0</v>
      </c>
      <c r="AG567">
        <v>0</v>
      </c>
      <c r="AH567" t="s">
        <v>11</v>
      </c>
      <c r="AI567">
        <v>0.98133800000000004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152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529.25366599999995</v>
      </c>
      <c r="I568">
        <v>2.8192210000000002</v>
      </c>
      <c r="J568" t="s">
        <v>3</v>
      </c>
      <c r="K568">
        <v>528.40855499999998</v>
      </c>
      <c r="L568">
        <v>2.804881</v>
      </c>
      <c r="M568" t="s">
        <v>4</v>
      </c>
      <c r="N568">
        <v>37.930207000000003</v>
      </c>
      <c r="O568">
        <v>0.231793</v>
      </c>
      <c r="P568" t="s">
        <v>5</v>
      </c>
      <c r="Q568">
        <v>0</v>
      </c>
      <c r="R568">
        <v>0</v>
      </c>
      <c r="S568" t="s">
        <v>6</v>
      </c>
      <c r="T568">
        <v>29.873284000000002</v>
      </c>
      <c r="U568">
        <v>2.6530000000000001E-2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1.7451000000000001E-2</v>
      </c>
      <c r="AD568">
        <v>4.5000000000000003E-5</v>
      </c>
      <c r="AE568" t="s">
        <v>10</v>
      </c>
      <c r="AF568">
        <v>0</v>
      </c>
      <c r="AG568">
        <v>0</v>
      </c>
      <c r="AH568" t="s">
        <v>11</v>
      </c>
      <c r="AI568">
        <v>0.98143199999999997</v>
      </c>
      <c r="AJ568">
        <v>6.9999999999999999E-6</v>
      </c>
      <c r="AK568" t="s">
        <v>12</v>
      </c>
      <c r="AL568">
        <v>0</v>
      </c>
      <c r="AM568">
        <v>0</v>
      </c>
    </row>
    <row r="569" spans="1:39" x14ac:dyDescent="0.25">
      <c r="A569" t="s">
        <v>152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604.81952999999999</v>
      </c>
      <c r="I569">
        <v>3.1655609999999998</v>
      </c>
      <c r="J569" t="s">
        <v>3</v>
      </c>
      <c r="K569">
        <v>603.85425499999997</v>
      </c>
      <c r="L569">
        <v>3.1465990000000001</v>
      </c>
      <c r="M569" t="s">
        <v>4</v>
      </c>
      <c r="N569">
        <v>43.347543999999999</v>
      </c>
      <c r="O569">
        <v>0.29847699999999999</v>
      </c>
      <c r="P569" t="s">
        <v>5</v>
      </c>
      <c r="Q569">
        <v>0</v>
      </c>
      <c r="R569">
        <v>0</v>
      </c>
      <c r="S569" t="s">
        <v>6</v>
      </c>
      <c r="T569">
        <v>34.156025999999997</v>
      </c>
      <c r="U569">
        <v>3.1109999999999999E-2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1.6591999999999999E-2</v>
      </c>
      <c r="AD569">
        <v>4.0000000000000003E-5</v>
      </c>
      <c r="AE569" t="s">
        <v>10</v>
      </c>
      <c r="AF569">
        <v>0</v>
      </c>
      <c r="AG569">
        <v>0</v>
      </c>
      <c r="AH569" t="s">
        <v>11</v>
      </c>
      <c r="AI569">
        <v>0.98155899999999996</v>
      </c>
      <c r="AJ569">
        <v>6.9999999999999999E-6</v>
      </c>
      <c r="AK569" t="s">
        <v>12</v>
      </c>
      <c r="AL569">
        <v>0</v>
      </c>
      <c r="AM569">
        <v>0</v>
      </c>
    </row>
    <row r="570" spans="1:39" x14ac:dyDescent="0.25">
      <c r="A570" t="s">
        <v>152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680.21347800000001</v>
      </c>
      <c r="I570">
        <v>4.3888540000000003</v>
      </c>
      <c r="J570" t="s">
        <v>3</v>
      </c>
      <c r="K570">
        <v>679.12810999999999</v>
      </c>
      <c r="L570">
        <v>4.359731</v>
      </c>
      <c r="M570" t="s">
        <v>4</v>
      </c>
      <c r="N570">
        <v>48.764350999999998</v>
      </c>
      <c r="O570">
        <v>0.37895800000000002</v>
      </c>
      <c r="P570" t="s">
        <v>5</v>
      </c>
      <c r="Q570">
        <v>0</v>
      </c>
      <c r="R570">
        <v>0</v>
      </c>
      <c r="S570" t="s">
        <v>6</v>
      </c>
      <c r="T570">
        <v>38.441243999999998</v>
      </c>
      <c r="U570">
        <v>3.39E-2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1.5537E-2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0.98156399999999999</v>
      </c>
      <c r="AJ570">
        <v>6.9999999999999999E-6</v>
      </c>
      <c r="AK570" t="s">
        <v>12</v>
      </c>
      <c r="AL570">
        <v>0</v>
      </c>
      <c r="AM570">
        <v>0</v>
      </c>
    </row>
    <row r="571" spans="1:39" x14ac:dyDescent="0.25">
      <c r="A571" t="s">
        <v>152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755.84730300000001</v>
      </c>
      <c r="I571">
        <v>5.4125819999999996</v>
      </c>
      <c r="J571" t="s">
        <v>3</v>
      </c>
      <c r="K571">
        <v>754.642742</v>
      </c>
      <c r="L571">
        <v>5.3829859999999998</v>
      </c>
      <c r="M571" t="s">
        <v>4</v>
      </c>
      <c r="N571">
        <v>54.183368999999999</v>
      </c>
      <c r="O571">
        <v>0.45784900000000001</v>
      </c>
      <c r="P571" t="s">
        <v>5</v>
      </c>
      <c r="Q571">
        <v>0</v>
      </c>
      <c r="R571">
        <v>0</v>
      </c>
      <c r="S571" t="s">
        <v>6</v>
      </c>
      <c r="T571">
        <v>42.739731999999997</v>
      </c>
      <c r="U571">
        <v>3.9281999999999997E-2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1.5113E-2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0.98171699999999995</v>
      </c>
      <c r="AJ571">
        <v>7.9999999999999996E-6</v>
      </c>
      <c r="AK571" t="s">
        <v>12</v>
      </c>
      <c r="AL571">
        <v>0</v>
      </c>
      <c r="AM571">
        <v>0</v>
      </c>
    </row>
    <row r="572" spans="1:39" x14ac:dyDescent="0.25">
      <c r="A572" t="s">
        <v>152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831.39858500000003</v>
      </c>
      <c r="I572">
        <v>5.3641129999999997</v>
      </c>
      <c r="J572" t="s">
        <v>3</v>
      </c>
      <c r="K572">
        <v>830.07461999999998</v>
      </c>
      <c r="L572">
        <v>5.3389559999999996</v>
      </c>
      <c r="M572" t="s">
        <v>4</v>
      </c>
      <c r="N572">
        <v>59.603924999999997</v>
      </c>
      <c r="O572">
        <v>0.54303299999999999</v>
      </c>
      <c r="P572" t="s">
        <v>5</v>
      </c>
      <c r="Q572">
        <v>0</v>
      </c>
      <c r="R572">
        <v>0</v>
      </c>
      <c r="S572" t="s">
        <v>6</v>
      </c>
      <c r="T572">
        <v>47.027248999999998</v>
      </c>
      <c r="U572">
        <v>3.9542000000000001E-2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1.4895E-2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0.98191399999999995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152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907.03225699999996</v>
      </c>
      <c r="I573">
        <v>6.6922949999999997</v>
      </c>
      <c r="J573" t="s">
        <v>3</v>
      </c>
      <c r="K573">
        <v>905.58830799999998</v>
      </c>
      <c r="L573">
        <v>6.6623159999999997</v>
      </c>
      <c r="M573" t="s">
        <v>4</v>
      </c>
      <c r="N573">
        <v>65.021963999999997</v>
      </c>
      <c r="O573">
        <v>0.63741400000000004</v>
      </c>
      <c r="P573" t="s">
        <v>5</v>
      </c>
      <c r="Q573">
        <v>0</v>
      </c>
      <c r="R573">
        <v>0</v>
      </c>
      <c r="S573" t="s">
        <v>6</v>
      </c>
      <c r="T573">
        <v>51.303280999999998</v>
      </c>
      <c r="U573">
        <v>4.7986000000000001E-2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1.4674E-2</v>
      </c>
      <c r="AD573">
        <v>3.0000000000000001E-5</v>
      </c>
      <c r="AE573" t="s">
        <v>10</v>
      </c>
      <c r="AF573">
        <v>0</v>
      </c>
      <c r="AG573">
        <v>0</v>
      </c>
      <c r="AH573" t="s">
        <v>11</v>
      </c>
      <c r="AI573">
        <v>0.98192199999999996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152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982.61623199999997</v>
      </c>
      <c r="I574">
        <v>7.5718240000000003</v>
      </c>
      <c r="J574" t="s">
        <v>3</v>
      </c>
      <c r="K574">
        <v>981.05185900000004</v>
      </c>
      <c r="L574">
        <v>7.5337129999999997</v>
      </c>
      <c r="M574" t="s">
        <v>4</v>
      </c>
      <c r="N574">
        <v>70.434893000000002</v>
      </c>
      <c r="O574">
        <v>0.73715799999999998</v>
      </c>
      <c r="P574" t="s">
        <v>5</v>
      </c>
      <c r="Q574">
        <v>0</v>
      </c>
      <c r="R574">
        <v>0</v>
      </c>
      <c r="S574" t="s">
        <v>6</v>
      </c>
      <c r="T574">
        <v>55.596873000000002</v>
      </c>
      <c r="U574">
        <v>4.9404000000000003E-2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1.4501999999999999E-2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0.98192400000000002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152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1058.2123999999999</v>
      </c>
      <c r="I575">
        <v>7.9123970000000003</v>
      </c>
      <c r="J575" t="s">
        <v>3</v>
      </c>
      <c r="K575">
        <v>1056.525173</v>
      </c>
      <c r="L575">
        <v>7.8761299999999999</v>
      </c>
      <c r="M575" t="s">
        <v>4</v>
      </c>
      <c r="N575">
        <v>75.856346000000002</v>
      </c>
      <c r="O575">
        <v>0.86697800000000003</v>
      </c>
      <c r="P575" t="s">
        <v>5</v>
      </c>
      <c r="Q575">
        <v>0</v>
      </c>
      <c r="R575">
        <v>0</v>
      </c>
      <c r="S575" t="s">
        <v>6</v>
      </c>
      <c r="T575">
        <v>59.884566999999997</v>
      </c>
      <c r="U575">
        <v>4.8656999999999999E-2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1.4223E-2</v>
      </c>
      <c r="AD575">
        <v>2.5999999999999998E-5</v>
      </c>
      <c r="AE575" t="s">
        <v>10</v>
      </c>
      <c r="AF575">
        <v>0</v>
      </c>
      <c r="AG575">
        <v>0</v>
      </c>
      <c r="AH575" t="s">
        <v>11</v>
      </c>
      <c r="AI575">
        <v>0.98192500000000005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152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1133.7190820000001</v>
      </c>
      <c r="I576">
        <v>9.6388029999999993</v>
      </c>
      <c r="J576" t="s">
        <v>3</v>
      </c>
      <c r="K576">
        <v>1131.9124409999999</v>
      </c>
      <c r="L576">
        <v>9.5985510000000005</v>
      </c>
      <c r="M576" t="s">
        <v>4</v>
      </c>
      <c r="N576">
        <v>81.268015000000005</v>
      </c>
      <c r="O576">
        <v>1.003463</v>
      </c>
      <c r="P576" t="s">
        <v>5</v>
      </c>
      <c r="Q576">
        <v>0</v>
      </c>
      <c r="R576">
        <v>0</v>
      </c>
      <c r="S576" t="s">
        <v>6</v>
      </c>
      <c r="T576">
        <v>64.171367000000004</v>
      </c>
      <c r="U576">
        <v>5.0248000000000001E-2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1.4092E-2</v>
      </c>
      <c r="AD576">
        <v>2.5000000000000001E-5</v>
      </c>
      <c r="AE576" t="s">
        <v>10</v>
      </c>
      <c r="AF576">
        <v>0</v>
      </c>
      <c r="AG576">
        <v>0</v>
      </c>
      <c r="AH576" t="s">
        <v>11</v>
      </c>
      <c r="AI576">
        <v>0.98219400000000001</v>
      </c>
      <c r="AJ576">
        <v>1.1E-5</v>
      </c>
      <c r="AK576" t="s">
        <v>12</v>
      </c>
      <c r="AL576">
        <v>0</v>
      </c>
      <c r="AM576">
        <v>0</v>
      </c>
    </row>
    <row r="577" spans="1:39" x14ac:dyDescent="0.25">
      <c r="A577" t="s">
        <v>152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1209.312273</v>
      </c>
      <c r="I577">
        <v>10.129536</v>
      </c>
      <c r="J577" t="s">
        <v>3</v>
      </c>
      <c r="K577">
        <v>1207.3858720000001</v>
      </c>
      <c r="L577">
        <v>10.091718999999999</v>
      </c>
      <c r="M577" t="s">
        <v>4</v>
      </c>
      <c r="N577">
        <v>86.679327000000001</v>
      </c>
      <c r="O577">
        <v>1.124061</v>
      </c>
      <c r="P577" t="s">
        <v>5</v>
      </c>
      <c r="Q577">
        <v>0</v>
      </c>
      <c r="R577">
        <v>0</v>
      </c>
      <c r="S577" t="s">
        <v>6</v>
      </c>
      <c r="T577">
        <v>68.388570000000001</v>
      </c>
      <c r="U577">
        <v>5.6066999999999999E-2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1.3398999999999999E-2</v>
      </c>
      <c r="AD577">
        <v>1.4E-5</v>
      </c>
      <c r="AE577" t="s">
        <v>10</v>
      </c>
      <c r="AF577">
        <v>0</v>
      </c>
      <c r="AG577">
        <v>0</v>
      </c>
      <c r="AH577" t="s">
        <v>11</v>
      </c>
      <c r="AI577">
        <v>0.98232399999999997</v>
      </c>
      <c r="AJ577">
        <v>1.1E-5</v>
      </c>
      <c r="AK577" t="s">
        <v>12</v>
      </c>
      <c r="AL577">
        <v>0</v>
      </c>
      <c r="AM577">
        <v>0</v>
      </c>
    </row>
    <row r="578" spans="1:39" x14ac:dyDescent="0.25">
      <c r="A578" t="s">
        <v>152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1284.9068769999999</v>
      </c>
      <c r="I578">
        <v>10.840384999999999</v>
      </c>
      <c r="J578" t="s">
        <v>3</v>
      </c>
      <c r="K578">
        <v>1282.860964</v>
      </c>
      <c r="L578">
        <v>10.803036000000001</v>
      </c>
      <c r="M578" t="s">
        <v>4</v>
      </c>
      <c r="N578">
        <v>92.093660999999997</v>
      </c>
      <c r="O578">
        <v>1.2527440000000001</v>
      </c>
      <c r="P578" t="s">
        <v>5</v>
      </c>
      <c r="Q578">
        <v>0</v>
      </c>
      <c r="R578">
        <v>0</v>
      </c>
      <c r="S578" t="s">
        <v>6</v>
      </c>
      <c r="T578">
        <v>72.621064000000004</v>
      </c>
      <c r="U578">
        <v>5.5855000000000002E-2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1.3310000000000001E-2</v>
      </c>
      <c r="AD578">
        <v>1.4E-5</v>
      </c>
      <c r="AE578" t="s">
        <v>10</v>
      </c>
      <c r="AF578">
        <v>0</v>
      </c>
      <c r="AG578">
        <v>0</v>
      </c>
      <c r="AH578" t="s">
        <v>11</v>
      </c>
      <c r="AI578">
        <v>0.98232600000000003</v>
      </c>
      <c r="AJ578">
        <v>1.1E-5</v>
      </c>
      <c r="AK578" t="s">
        <v>12</v>
      </c>
      <c r="AL578">
        <v>0</v>
      </c>
      <c r="AM578">
        <v>0</v>
      </c>
    </row>
    <row r="579" spans="1:39" x14ac:dyDescent="0.25">
      <c r="A579" t="s">
        <v>152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1360.4651759999999</v>
      </c>
      <c r="I579">
        <v>11.424618000000001</v>
      </c>
      <c r="J579" t="s">
        <v>3</v>
      </c>
      <c r="K579">
        <v>1358.299111</v>
      </c>
      <c r="L579">
        <v>11.386995000000001</v>
      </c>
      <c r="M579" t="s">
        <v>4</v>
      </c>
      <c r="N579">
        <v>97.508063000000007</v>
      </c>
      <c r="O579">
        <v>1.4043209999999999</v>
      </c>
      <c r="P579" t="s">
        <v>5</v>
      </c>
      <c r="Q579">
        <v>0</v>
      </c>
      <c r="R579">
        <v>0</v>
      </c>
      <c r="S579" t="s">
        <v>6</v>
      </c>
      <c r="T579">
        <v>76.855298000000005</v>
      </c>
      <c r="U579">
        <v>6.9172999999999998E-2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1.299E-2</v>
      </c>
      <c r="AD579">
        <v>1.0000000000000001E-5</v>
      </c>
      <c r="AE579" t="s">
        <v>10</v>
      </c>
      <c r="AF579">
        <v>0</v>
      </c>
      <c r="AG579">
        <v>0</v>
      </c>
      <c r="AH579" t="s">
        <v>11</v>
      </c>
      <c r="AI579">
        <v>0.98251599999999994</v>
      </c>
      <c r="AJ579">
        <v>1.2E-5</v>
      </c>
      <c r="AK579" t="s">
        <v>12</v>
      </c>
      <c r="AL579">
        <v>0</v>
      </c>
      <c r="AM579">
        <v>0</v>
      </c>
    </row>
    <row r="580" spans="1:39" x14ac:dyDescent="0.25">
      <c r="A580" t="s">
        <v>152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1435.9874119999999</v>
      </c>
      <c r="I580">
        <v>11.505537</v>
      </c>
      <c r="J580" t="s">
        <v>3</v>
      </c>
      <c r="K580">
        <v>1433.701763</v>
      </c>
      <c r="L580">
        <v>11.463184</v>
      </c>
      <c r="M580" t="s">
        <v>4</v>
      </c>
      <c r="N580">
        <v>102.91598500000001</v>
      </c>
      <c r="O580">
        <v>1.5686599999999999</v>
      </c>
      <c r="P580" t="s">
        <v>5</v>
      </c>
      <c r="Q580">
        <v>0</v>
      </c>
      <c r="R580">
        <v>0</v>
      </c>
      <c r="S580" t="s">
        <v>6</v>
      </c>
      <c r="T580">
        <v>81.082053999999999</v>
      </c>
      <c r="U580">
        <v>6.8281999999999995E-2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1.2831E-2</v>
      </c>
      <c r="AD580">
        <v>9.0000000000000002E-6</v>
      </c>
      <c r="AE580" t="s">
        <v>10</v>
      </c>
      <c r="AF580">
        <v>0</v>
      </c>
      <c r="AG580">
        <v>0</v>
      </c>
      <c r="AH580" t="s">
        <v>11</v>
      </c>
      <c r="AI580">
        <v>0.98252099999999998</v>
      </c>
      <c r="AJ580">
        <v>1.2E-5</v>
      </c>
      <c r="AK580" t="s">
        <v>12</v>
      </c>
      <c r="AL580">
        <v>0</v>
      </c>
      <c r="AM580">
        <v>0</v>
      </c>
    </row>
    <row r="581" spans="1:39" x14ac:dyDescent="0.25">
      <c r="A581" t="s">
        <v>152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1511.6016749999999</v>
      </c>
      <c r="I581">
        <v>12.568415</v>
      </c>
      <c r="J581" t="s">
        <v>3</v>
      </c>
      <c r="K581">
        <v>1509.195837</v>
      </c>
      <c r="L581">
        <v>12.521655000000001</v>
      </c>
      <c r="M581" t="s">
        <v>4</v>
      </c>
      <c r="N581">
        <v>108.32982699999999</v>
      </c>
      <c r="O581">
        <v>1.738626</v>
      </c>
      <c r="P581" t="s">
        <v>5</v>
      </c>
      <c r="Q581">
        <v>0</v>
      </c>
      <c r="R581">
        <v>0</v>
      </c>
      <c r="S581" t="s">
        <v>6</v>
      </c>
      <c r="T581">
        <v>85.325744999999998</v>
      </c>
      <c r="U581">
        <v>7.1568999999999994E-2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1.2603E-2</v>
      </c>
      <c r="AD581">
        <v>7.9999999999999996E-6</v>
      </c>
      <c r="AE581" t="s">
        <v>10</v>
      </c>
      <c r="AF581">
        <v>0</v>
      </c>
      <c r="AG581">
        <v>0</v>
      </c>
      <c r="AH581" t="s">
        <v>11</v>
      </c>
      <c r="AI581">
        <v>0.98252200000000001</v>
      </c>
      <c r="AJ581">
        <v>1.2E-5</v>
      </c>
      <c r="AK581" t="s">
        <v>12</v>
      </c>
      <c r="AL581">
        <v>0</v>
      </c>
      <c r="AM581">
        <v>0</v>
      </c>
    </row>
    <row r="582" spans="1:39" x14ac:dyDescent="0.25">
      <c r="A582" t="s">
        <v>153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84.457589999999996</v>
      </c>
      <c r="I582">
        <v>0.76077399999999995</v>
      </c>
      <c r="J582" t="s">
        <v>3</v>
      </c>
      <c r="K582">
        <v>84.330815999999999</v>
      </c>
      <c r="L582">
        <v>0.75612900000000005</v>
      </c>
      <c r="M582" t="s">
        <v>4</v>
      </c>
      <c r="N582">
        <v>5.8028579999999996</v>
      </c>
      <c r="O582">
        <v>1.0113E-2</v>
      </c>
      <c r="P582" t="s">
        <v>5</v>
      </c>
      <c r="Q582">
        <v>11.631622999999999</v>
      </c>
      <c r="R582">
        <v>4.1078999999999997E-2</v>
      </c>
      <c r="S582" t="s">
        <v>6</v>
      </c>
      <c r="T582">
        <v>4.298616</v>
      </c>
      <c r="U582">
        <v>3.9740000000000001E-3</v>
      </c>
      <c r="V582" t="s">
        <v>7</v>
      </c>
      <c r="W582">
        <v>2.3390089999999999</v>
      </c>
      <c r="X582">
        <v>5.9550000000000002E-3</v>
      </c>
      <c r="Y582" t="s">
        <v>8</v>
      </c>
      <c r="Z582">
        <v>3.7866759999999999</v>
      </c>
      <c r="AA582">
        <v>1.1532000000000001E-2</v>
      </c>
      <c r="AB582" t="s">
        <v>9</v>
      </c>
      <c r="AC582">
        <v>66.117588999999995</v>
      </c>
      <c r="AD582">
        <v>0.60197199999999995</v>
      </c>
      <c r="AE582" t="s">
        <v>10</v>
      </c>
      <c r="AF582">
        <v>2.6245000000000001E-2</v>
      </c>
      <c r="AG582">
        <v>3.4999999999999997E-5</v>
      </c>
      <c r="AH582" t="s">
        <v>11</v>
      </c>
      <c r="AI582">
        <v>0.97093200000000002</v>
      </c>
      <c r="AJ582">
        <v>8.2000000000000001E-5</v>
      </c>
      <c r="AK582" t="s">
        <v>12</v>
      </c>
      <c r="AL582">
        <v>0</v>
      </c>
      <c r="AM582">
        <v>0</v>
      </c>
    </row>
    <row r="583" spans="1:39" x14ac:dyDescent="0.25">
      <c r="A583" t="s">
        <v>153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168.52856199999999</v>
      </c>
      <c r="I583">
        <v>0.91540100000000002</v>
      </c>
      <c r="J583" t="s">
        <v>3</v>
      </c>
      <c r="K583">
        <v>168.278288</v>
      </c>
      <c r="L583">
        <v>0.90900999999999998</v>
      </c>
      <c r="M583" t="s">
        <v>4</v>
      </c>
      <c r="N583">
        <v>11.608164</v>
      </c>
      <c r="O583">
        <v>2.8067999999999999E-2</v>
      </c>
      <c r="P583" t="s">
        <v>5</v>
      </c>
      <c r="Q583">
        <v>23.113332</v>
      </c>
      <c r="R583">
        <v>6.9653000000000007E-2</v>
      </c>
      <c r="S583" t="s">
        <v>6</v>
      </c>
      <c r="T583">
        <v>8.5980229999999995</v>
      </c>
      <c r="U583">
        <v>6.0200000000000002E-3</v>
      </c>
      <c r="V583" t="s">
        <v>7</v>
      </c>
      <c r="W583">
        <v>4.6666480000000004</v>
      </c>
      <c r="X583">
        <v>8.5349999999999992E-3</v>
      </c>
      <c r="Y583" t="s">
        <v>8</v>
      </c>
      <c r="Z583">
        <v>7.4334090000000002</v>
      </c>
      <c r="AA583">
        <v>2.1281000000000001E-2</v>
      </c>
      <c r="AB583" t="s">
        <v>9</v>
      </c>
      <c r="AC583">
        <v>132.00026500000001</v>
      </c>
      <c r="AD583">
        <v>0.78918100000000002</v>
      </c>
      <c r="AE583" t="s">
        <v>10</v>
      </c>
      <c r="AF583">
        <v>2.4426E-2</v>
      </c>
      <c r="AG583">
        <v>4.5000000000000003E-5</v>
      </c>
      <c r="AH583" t="s">
        <v>11</v>
      </c>
      <c r="AI583">
        <v>0.97773699999999997</v>
      </c>
      <c r="AJ583">
        <v>3.0000000000000001E-5</v>
      </c>
      <c r="AK583" t="s">
        <v>12</v>
      </c>
      <c r="AL583">
        <v>0</v>
      </c>
      <c r="AM583">
        <v>0</v>
      </c>
    </row>
    <row r="584" spans="1:39" x14ac:dyDescent="0.25">
      <c r="A584" t="s">
        <v>153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252.55004700000001</v>
      </c>
      <c r="I584">
        <v>1.193333</v>
      </c>
      <c r="J584" t="s">
        <v>3</v>
      </c>
      <c r="K584">
        <v>252.17679000000001</v>
      </c>
      <c r="L584">
        <v>1.18865</v>
      </c>
      <c r="M584" t="s">
        <v>4</v>
      </c>
      <c r="N584">
        <v>17.405933999999998</v>
      </c>
      <c r="O584">
        <v>5.4466000000000001E-2</v>
      </c>
      <c r="P584" t="s">
        <v>5</v>
      </c>
      <c r="Q584">
        <v>34.575809999999997</v>
      </c>
      <c r="R584">
        <v>0.12606899999999999</v>
      </c>
      <c r="S584" t="s">
        <v>6</v>
      </c>
      <c r="T584">
        <v>12.888089000000001</v>
      </c>
      <c r="U584">
        <v>8.0029999999999997E-3</v>
      </c>
      <c r="V584" t="s">
        <v>7</v>
      </c>
      <c r="W584">
        <v>6.9850000000000003</v>
      </c>
      <c r="X584">
        <v>1.4867999999999999E-2</v>
      </c>
      <c r="Y584" t="s">
        <v>8</v>
      </c>
      <c r="Z584">
        <v>11.085041</v>
      </c>
      <c r="AA584">
        <v>3.7296000000000003E-2</v>
      </c>
      <c r="AB584" t="s">
        <v>9</v>
      </c>
      <c r="AC584">
        <v>197.855346</v>
      </c>
      <c r="AD584">
        <v>1.0129619999999999</v>
      </c>
      <c r="AE584" t="s">
        <v>10</v>
      </c>
      <c r="AF584">
        <v>2.2806E-2</v>
      </c>
      <c r="AG584">
        <v>4.8000000000000001E-5</v>
      </c>
      <c r="AH584" t="s">
        <v>11</v>
      </c>
      <c r="AI584">
        <v>0.97970999999999997</v>
      </c>
      <c r="AJ584">
        <v>6.9999999999999999E-6</v>
      </c>
      <c r="AK584" t="s">
        <v>12</v>
      </c>
      <c r="AL584">
        <v>0</v>
      </c>
      <c r="AM584">
        <v>0</v>
      </c>
    </row>
    <row r="585" spans="1:39" x14ac:dyDescent="0.25">
      <c r="A585" t="s">
        <v>153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336.69626199999999</v>
      </c>
      <c r="I585">
        <v>3.7267139999999999</v>
      </c>
      <c r="J585" t="s">
        <v>3</v>
      </c>
      <c r="K585">
        <v>336.19919099999998</v>
      </c>
      <c r="L585">
        <v>3.695735</v>
      </c>
      <c r="M585" t="s">
        <v>4</v>
      </c>
      <c r="N585">
        <v>23.226296999999999</v>
      </c>
      <c r="O585">
        <v>0.106727</v>
      </c>
      <c r="P585" t="s">
        <v>5</v>
      </c>
      <c r="Q585">
        <v>46.06812</v>
      </c>
      <c r="R585">
        <v>0.26177499999999998</v>
      </c>
      <c r="S585" t="s">
        <v>6</v>
      </c>
      <c r="T585">
        <v>17.188662000000001</v>
      </c>
      <c r="U585">
        <v>2.3004E-2</v>
      </c>
      <c r="V585" t="s">
        <v>7</v>
      </c>
      <c r="W585">
        <v>9.3147020000000005</v>
      </c>
      <c r="X585">
        <v>3.1165000000000002E-2</v>
      </c>
      <c r="Y585" t="s">
        <v>8</v>
      </c>
      <c r="Z585">
        <v>14.744092</v>
      </c>
      <c r="AA585">
        <v>6.4384999999999998E-2</v>
      </c>
      <c r="AB585" t="s">
        <v>9</v>
      </c>
      <c r="AC585">
        <v>263.78441700000002</v>
      </c>
      <c r="AD585">
        <v>2.64621</v>
      </c>
      <c r="AE585" t="s">
        <v>10</v>
      </c>
      <c r="AF585">
        <v>2.1940999999999999E-2</v>
      </c>
      <c r="AG585">
        <v>5.1E-5</v>
      </c>
      <c r="AH585" t="s">
        <v>11</v>
      </c>
      <c r="AI585">
        <v>0.98067800000000005</v>
      </c>
      <c r="AJ585">
        <v>1.9999999999999999E-6</v>
      </c>
      <c r="AK585" t="s">
        <v>12</v>
      </c>
      <c r="AL585">
        <v>0</v>
      </c>
      <c r="AM585">
        <v>0</v>
      </c>
    </row>
    <row r="586" spans="1:39" x14ac:dyDescent="0.25">
      <c r="A586" t="s">
        <v>153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420.59200700000002</v>
      </c>
      <c r="I586">
        <v>3.9504980000000001</v>
      </c>
      <c r="J586" t="s">
        <v>3</v>
      </c>
      <c r="K586">
        <v>419.97200800000002</v>
      </c>
      <c r="L586">
        <v>3.9190839999999998</v>
      </c>
      <c r="M586" t="s">
        <v>4</v>
      </c>
      <c r="N586">
        <v>29.027802000000001</v>
      </c>
      <c r="O586">
        <v>0.149316</v>
      </c>
      <c r="P586" t="s">
        <v>5</v>
      </c>
      <c r="Q586">
        <v>57.541300999999997</v>
      </c>
      <c r="R586">
        <v>0.31996000000000002</v>
      </c>
      <c r="S586" t="s">
        <v>6</v>
      </c>
      <c r="T586">
        <v>21.4818</v>
      </c>
      <c r="U586">
        <v>2.4750000000000001E-2</v>
      </c>
      <c r="V586" t="s">
        <v>7</v>
      </c>
      <c r="W586">
        <v>11.646105</v>
      </c>
      <c r="X586">
        <v>4.2936000000000002E-2</v>
      </c>
      <c r="Y586" t="s">
        <v>8</v>
      </c>
      <c r="Z586">
        <v>18.387145</v>
      </c>
      <c r="AA586">
        <v>8.2807000000000006E-2</v>
      </c>
      <c r="AB586" t="s">
        <v>9</v>
      </c>
      <c r="AC586">
        <v>329.52320099999997</v>
      </c>
      <c r="AD586">
        <v>2.6326290000000001</v>
      </c>
      <c r="AE586" t="s">
        <v>10</v>
      </c>
      <c r="AF586">
        <v>2.1004999999999999E-2</v>
      </c>
      <c r="AG586">
        <v>4.8000000000000001E-5</v>
      </c>
      <c r="AH586" t="s">
        <v>11</v>
      </c>
      <c r="AI586">
        <v>0.98110200000000003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153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504.557999</v>
      </c>
      <c r="I587">
        <v>4.1583139999999998</v>
      </c>
      <c r="J587" t="s">
        <v>3</v>
      </c>
      <c r="K587">
        <v>503.81383899999997</v>
      </c>
      <c r="L587">
        <v>4.1270759999999997</v>
      </c>
      <c r="M587" t="s">
        <v>4</v>
      </c>
      <c r="N587">
        <v>34.840539</v>
      </c>
      <c r="O587">
        <v>0.21817400000000001</v>
      </c>
      <c r="P587" t="s">
        <v>5</v>
      </c>
      <c r="Q587">
        <v>69.001957000000004</v>
      </c>
      <c r="R587">
        <v>0.35184399999999999</v>
      </c>
      <c r="S587" t="s">
        <v>6</v>
      </c>
      <c r="T587">
        <v>25.776365999999999</v>
      </c>
      <c r="U587">
        <v>3.2858999999999999E-2</v>
      </c>
      <c r="V587" t="s">
        <v>7</v>
      </c>
      <c r="W587">
        <v>13.971626000000001</v>
      </c>
      <c r="X587">
        <v>5.2076999999999998E-2</v>
      </c>
      <c r="Y587" t="s">
        <v>8</v>
      </c>
      <c r="Z587">
        <v>22.020531999999999</v>
      </c>
      <c r="AA587">
        <v>8.8678999999999994E-2</v>
      </c>
      <c r="AB587" t="s">
        <v>9</v>
      </c>
      <c r="AC587">
        <v>395.33258899999998</v>
      </c>
      <c r="AD587">
        <v>2.696437</v>
      </c>
      <c r="AE587" t="s">
        <v>10</v>
      </c>
      <c r="AF587">
        <v>1.9765000000000001E-2</v>
      </c>
      <c r="AG587">
        <v>5.1E-5</v>
      </c>
      <c r="AH587" t="s">
        <v>11</v>
      </c>
      <c r="AI587">
        <v>0.98141400000000001</v>
      </c>
      <c r="AJ587">
        <v>6.9999999999999999E-6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153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588.48395900000003</v>
      </c>
      <c r="I588">
        <v>4.5445019999999996</v>
      </c>
      <c r="J588" t="s">
        <v>3</v>
      </c>
      <c r="K588">
        <v>587.61684300000002</v>
      </c>
      <c r="L588">
        <v>4.5124700000000004</v>
      </c>
      <c r="M588" t="s">
        <v>4</v>
      </c>
      <c r="N588">
        <v>40.642648999999999</v>
      </c>
      <c r="O588">
        <v>0.28920699999999999</v>
      </c>
      <c r="P588" t="s">
        <v>5</v>
      </c>
      <c r="Q588">
        <v>80.474536000000001</v>
      </c>
      <c r="R588">
        <v>0.43782700000000002</v>
      </c>
      <c r="S588" t="s">
        <v>6</v>
      </c>
      <c r="T588">
        <v>30.075714000000001</v>
      </c>
      <c r="U588">
        <v>5.1194000000000003E-2</v>
      </c>
      <c r="V588" t="s">
        <v>7</v>
      </c>
      <c r="W588">
        <v>16.293033000000001</v>
      </c>
      <c r="X588">
        <v>6.4458000000000001E-2</v>
      </c>
      <c r="Y588" t="s">
        <v>8</v>
      </c>
      <c r="Z588">
        <v>25.666319000000001</v>
      </c>
      <c r="AA588">
        <v>0.11694499999999999</v>
      </c>
      <c r="AB588" t="s">
        <v>9</v>
      </c>
      <c r="AC588">
        <v>461.10026399999998</v>
      </c>
      <c r="AD588">
        <v>3.2299950000000002</v>
      </c>
      <c r="AE588" t="s">
        <v>10</v>
      </c>
      <c r="AF588">
        <v>1.9029000000000001E-2</v>
      </c>
      <c r="AG588">
        <v>4.6E-5</v>
      </c>
      <c r="AH588" t="s">
        <v>11</v>
      </c>
      <c r="AI588">
        <v>0.98147399999999996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153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672.55757800000003</v>
      </c>
      <c r="I589">
        <v>5.0712450000000002</v>
      </c>
      <c r="J589" t="s">
        <v>3</v>
      </c>
      <c r="K589">
        <v>671.56674799999996</v>
      </c>
      <c r="L589">
        <v>5.0385540000000004</v>
      </c>
      <c r="M589" t="s">
        <v>4</v>
      </c>
      <c r="N589">
        <v>46.452385999999997</v>
      </c>
      <c r="O589">
        <v>0.38128899999999999</v>
      </c>
      <c r="P589" t="s">
        <v>5</v>
      </c>
      <c r="Q589">
        <v>91.996966</v>
      </c>
      <c r="R589">
        <v>0.50741099999999995</v>
      </c>
      <c r="S589" t="s">
        <v>6</v>
      </c>
      <c r="T589">
        <v>34.394303000000001</v>
      </c>
      <c r="U589">
        <v>5.6286999999999997E-2</v>
      </c>
      <c r="V589" t="s">
        <v>7</v>
      </c>
      <c r="W589">
        <v>18.630524000000001</v>
      </c>
      <c r="X589">
        <v>7.2321999999999997E-2</v>
      </c>
      <c r="Y589" t="s">
        <v>8</v>
      </c>
      <c r="Z589">
        <v>29.327293999999998</v>
      </c>
      <c r="AA589">
        <v>0.156116</v>
      </c>
      <c r="AB589" t="s">
        <v>9</v>
      </c>
      <c r="AC589">
        <v>526.94499800000006</v>
      </c>
      <c r="AD589">
        <v>3.6744119999999998</v>
      </c>
      <c r="AE589" t="s">
        <v>10</v>
      </c>
      <c r="AF589">
        <v>1.7654E-2</v>
      </c>
      <c r="AG589">
        <v>4.5000000000000003E-5</v>
      </c>
      <c r="AH589" t="s">
        <v>11</v>
      </c>
      <c r="AI589">
        <v>0.98147799999999996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153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756.42004499999996</v>
      </c>
      <c r="I590">
        <v>4.8234500000000002</v>
      </c>
      <c r="J590" t="s">
        <v>3</v>
      </c>
      <c r="K590">
        <v>755.306467</v>
      </c>
      <c r="L590">
        <v>4.7920959999999999</v>
      </c>
      <c r="M590" t="s">
        <v>4</v>
      </c>
      <c r="N590">
        <v>52.251168</v>
      </c>
      <c r="O590">
        <v>0.45805600000000002</v>
      </c>
      <c r="P590" t="s">
        <v>5</v>
      </c>
      <c r="Q590">
        <v>103.45608199999999</v>
      </c>
      <c r="R590">
        <v>0.59589899999999996</v>
      </c>
      <c r="S590" t="s">
        <v>6</v>
      </c>
      <c r="T590">
        <v>38.704338</v>
      </c>
      <c r="U590">
        <v>6.6867999999999997E-2</v>
      </c>
      <c r="V590" t="s">
        <v>7</v>
      </c>
      <c r="W590">
        <v>20.947889</v>
      </c>
      <c r="X590">
        <v>8.2077999999999998E-2</v>
      </c>
      <c r="Y590" t="s">
        <v>8</v>
      </c>
      <c r="Z590">
        <v>32.969199000000003</v>
      </c>
      <c r="AA590">
        <v>0.18582000000000001</v>
      </c>
      <c r="AB590" t="s">
        <v>9</v>
      </c>
      <c r="AC590">
        <v>592.61533299999996</v>
      </c>
      <c r="AD590">
        <v>3.6487189999999998</v>
      </c>
      <c r="AE590" t="s">
        <v>10</v>
      </c>
      <c r="AF590">
        <v>1.6677000000000001E-2</v>
      </c>
      <c r="AG590">
        <v>4.1E-5</v>
      </c>
      <c r="AH590" t="s">
        <v>11</v>
      </c>
      <c r="AI590">
        <v>0.98152600000000001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153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840.43456200000003</v>
      </c>
      <c r="I591">
        <v>4.9315829999999998</v>
      </c>
      <c r="J591" t="s">
        <v>3</v>
      </c>
      <c r="K591">
        <v>839.19819500000006</v>
      </c>
      <c r="L591">
        <v>4.8956220000000004</v>
      </c>
      <c r="M591" t="s">
        <v>4</v>
      </c>
      <c r="N591">
        <v>58.053238999999998</v>
      </c>
      <c r="O591">
        <v>0.53764599999999996</v>
      </c>
      <c r="P591" t="s">
        <v>5</v>
      </c>
      <c r="Q591">
        <v>114.94584399999999</v>
      </c>
      <c r="R591">
        <v>0.64216899999999999</v>
      </c>
      <c r="S591" t="s">
        <v>6</v>
      </c>
      <c r="T591">
        <v>43.019871000000002</v>
      </c>
      <c r="U591">
        <v>6.8946999999999994E-2</v>
      </c>
      <c r="V591" t="s">
        <v>7</v>
      </c>
      <c r="W591">
        <v>23.272379000000001</v>
      </c>
      <c r="X591">
        <v>8.8617000000000001E-2</v>
      </c>
      <c r="Y591" t="s">
        <v>8</v>
      </c>
      <c r="Z591">
        <v>36.627355000000001</v>
      </c>
      <c r="AA591">
        <v>0.216858</v>
      </c>
      <c r="AB591" t="s">
        <v>9</v>
      </c>
      <c r="AC591">
        <v>658.40269499999999</v>
      </c>
      <c r="AD591">
        <v>3.6733509999999998</v>
      </c>
      <c r="AE591" t="s">
        <v>10</v>
      </c>
      <c r="AF591">
        <v>1.5994999999999999E-2</v>
      </c>
      <c r="AG591">
        <v>3.3000000000000003E-5</v>
      </c>
      <c r="AH591" t="s">
        <v>11</v>
      </c>
      <c r="AI591">
        <v>0.98153900000000005</v>
      </c>
      <c r="AJ591">
        <v>6.9999999999999999E-6</v>
      </c>
      <c r="AK591" t="s">
        <v>12</v>
      </c>
      <c r="AL591">
        <v>0</v>
      </c>
      <c r="AM591">
        <v>0</v>
      </c>
    </row>
    <row r="592" spans="1:39" x14ac:dyDescent="0.25">
      <c r="A592" t="s">
        <v>153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924.39389600000004</v>
      </c>
      <c r="I592">
        <v>5.2492390000000002</v>
      </c>
      <c r="J592" t="s">
        <v>3</v>
      </c>
      <c r="K592">
        <v>923.03405899999996</v>
      </c>
      <c r="L592">
        <v>5.215732</v>
      </c>
      <c r="M592" t="s">
        <v>4</v>
      </c>
      <c r="N592">
        <v>63.856611999999998</v>
      </c>
      <c r="O592">
        <v>0.62818300000000005</v>
      </c>
      <c r="P592" t="s">
        <v>5</v>
      </c>
      <c r="Q592">
        <v>126.424059</v>
      </c>
      <c r="R592">
        <v>0.73337799999999997</v>
      </c>
      <c r="S592" t="s">
        <v>6</v>
      </c>
      <c r="T592">
        <v>47.337504000000003</v>
      </c>
      <c r="U592">
        <v>7.5803999999999996E-2</v>
      </c>
      <c r="V592" t="s">
        <v>7</v>
      </c>
      <c r="W592">
        <v>25.597964000000001</v>
      </c>
      <c r="X592">
        <v>9.9764000000000005E-2</v>
      </c>
      <c r="Y592" t="s">
        <v>8</v>
      </c>
      <c r="Z592">
        <v>40.278238999999999</v>
      </c>
      <c r="AA592">
        <v>0.24119499999999999</v>
      </c>
      <c r="AB592" t="s">
        <v>9</v>
      </c>
      <c r="AC592">
        <v>724.14980000000003</v>
      </c>
      <c r="AD592">
        <v>4.0961670000000003</v>
      </c>
      <c r="AE592" t="s">
        <v>10</v>
      </c>
      <c r="AF592">
        <v>1.5699999999999999E-2</v>
      </c>
      <c r="AG592">
        <v>3.3000000000000003E-5</v>
      </c>
      <c r="AH592" t="s">
        <v>11</v>
      </c>
      <c r="AI592">
        <v>0.98194099999999995</v>
      </c>
      <c r="AJ592">
        <v>1.0000000000000001E-5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153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1008.479259</v>
      </c>
      <c r="I593">
        <v>6.7956570000000003</v>
      </c>
      <c r="J593" t="s">
        <v>3</v>
      </c>
      <c r="K593">
        <v>1006.996763</v>
      </c>
      <c r="L593">
        <v>6.7592819999999998</v>
      </c>
      <c r="M593" t="s">
        <v>4</v>
      </c>
      <c r="N593">
        <v>69.652092999999994</v>
      </c>
      <c r="O593">
        <v>0.74070599999999998</v>
      </c>
      <c r="P593" t="s">
        <v>5</v>
      </c>
      <c r="Q593">
        <v>137.93329700000001</v>
      </c>
      <c r="R593">
        <v>0.79951700000000003</v>
      </c>
      <c r="S593" t="s">
        <v>6</v>
      </c>
      <c r="T593">
        <v>51.667971999999999</v>
      </c>
      <c r="U593">
        <v>8.0132999999999996E-2</v>
      </c>
      <c r="V593" t="s">
        <v>7</v>
      </c>
      <c r="W593">
        <v>27.924309000000001</v>
      </c>
      <c r="X593">
        <v>0.110925</v>
      </c>
      <c r="Y593" t="s">
        <v>8</v>
      </c>
      <c r="Z593">
        <v>43.935547999999997</v>
      </c>
      <c r="AA593">
        <v>0.29603800000000002</v>
      </c>
      <c r="AB593" t="s">
        <v>9</v>
      </c>
      <c r="AC593">
        <v>790.00894200000005</v>
      </c>
      <c r="AD593">
        <v>5.2523309999999999</v>
      </c>
      <c r="AE593" t="s">
        <v>10</v>
      </c>
      <c r="AF593">
        <v>1.4988E-2</v>
      </c>
      <c r="AG593">
        <v>2.5999999999999998E-5</v>
      </c>
      <c r="AH593" t="s">
        <v>11</v>
      </c>
      <c r="AI593">
        <v>0.982213</v>
      </c>
      <c r="AJ593">
        <v>1.2999999999999999E-5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153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1092.4002049999999</v>
      </c>
      <c r="I594">
        <v>7.5579400000000003</v>
      </c>
      <c r="J594" t="s">
        <v>3</v>
      </c>
      <c r="K594">
        <v>1090.7940630000001</v>
      </c>
      <c r="L594">
        <v>7.5219500000000004</v>
      </c>
      <c r="M594" t="s">
        <v>4</v>
      </c>
      <c r="N594">
        <v>75.453816000000003</v>
      </c>
      <c r="O594">
        <v>0.84048199999999995</v>
      </c>
      <c r="P594" t="s">
        <v>5</v>
      </c>
      <c r="Q594">
        <v>149.40527</v>
      </c>
      <c r="R594">
        <v>0.84797100000000003</v>
      </c>
      <c r="S594" t="s">
        <v>6</v>
      </c>
      <c r="T594">
        <v>55.983713000000002</v>
      </c>
      <c r="U594">
        <v>9.01E-2</v>
      </c>
      <c r="V594" t="s">
        <v>7</v>
      </c>
      <c r="W594">
        <v>30.246735999999999</v>
      </c>
      <c r="X594">
        <v>0.114312</v>
      </c>
      <c r="Y594" t="s">
        <v>8</v>
      </c>
      <c r="Z594">
        <v>47.577562</v>
      </c>
      <c r="AA594">
        <v>0.327627</v>
      </c>
      <c r="AB594" t="s">
        <v>9</v>
      </c>
      <c r="AC594">
        <v>855.72900800000002</v>
      </c>
      <c r="AD594">
        <v>5.592937</v>
      </c>
      <c r="AE594" t="s">
        <v>10</v>
      </c>
      <c r="AF594">
        <v>1.4422000000000001E-2</v>
      </c>
      <c r="AG594">
        <v>2.1999999999999999E-5</v>
      </c>
      <c r="AH594" t="s">
        <v>11</v>
      </c>
      <c r="AI594">
        <v>0.982483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153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1176.2723390000001</v>
      </c>
      <c r="I595">
        <v>8.202223</v>
      </c>
      <c r="J595" t="s">
        <v>3</v>
      </c>
      <c r="K595">
        <v>1174.5435890000001</v>
      </c>
      <c r="L595">
        <v>8.1598659999999992</v>
      </c>
      <c r="M595" t="s">
        <v>4</v>
      </c>
      <c r="N595">
        <v>81.246861999999993</v>
      </c>
      <c r="O595">
        <v>0.97726900000000005</v>
      </c>
      <c r="P595" t="s">
        <v>5</v>
      </c>
      <c r="Q595">
        <v>160.86783199999999</v>
      </c>
      <c r="R595">
        <v>0.90738600000000003</v>
      </c>
      <c r="S595" t="s">
        <v>6</v>
      </c>
      <c r="T595">
        <v>60.302942000000002</v>
      </c>
      <c r="U595">
        <v>9.6755999999999995E-2</v>
      </c>
      <c r="V595" t="s">
        <v>7</v>
      </c>
      <c r="W595">
        <v>32.560668999999997</v>
      </c>
      <c r="X595">
        <v>0.11674</v>
      </c>
      <c r="Y595" t="s">
        <v>8</v>
      </c>
      <c r="Z595">
        <v>51.208061999999998</v>
      </c>
      <c r="AA595">
        <v>0.35948999999999998</v>
      </c>
      <c r="AB595" t="s">
        <v>9</v>
      </c>
      <c r="AC595">
        <v>921.41864599999997</v>
      </c>
      <c r="AD595">
        <v>5.987114</v>
      </c>
      <c r="AE595" t="s">
        <v>10</v>
      </c>
      <c r="AF595">
        <v>1.4253999999999999E-2</v>
      </c>
      <c r="AG595">
        <v>2.0999999999999999E-5</v>
      </c>
      <c r="AH595" t="s">
        <v>11</v>
      </c>
      <c r="AI595">
        <v>0.98253500000000005</v>
      </c>
      <c r="AJ595">
        <v>1.5E-5</v>
      </c>
      <c r="AK595" t="s">
        <v>12</v>
      </c>
      <c r="AL595">
        <v>0</v>
      </c>
      <c r="AM595">
        <v>0</v>
      </c>
    </row>
    <row r="596" spans="1:39" x14ac:dyDescent="0.25">
      <c r="A596" t="s">
        <v>153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1260.3485209999999</v>
      </c>
      <c r="I596">
        <v>9.3794550000000001</v>
      </c>
      <c r="J596" t="s">
        <v>3</v>
      </c>
      <c r="K596">
        <v>1258.4964090000001</v>
      </c>
      <c r="L596">
        <v>9.3289039999999996</v>
      </c>
      <c r="M596" t="s">
        <v>4</v>
      </c>
      <c r="N596">
        <v>87.049938999999995</v>
      </c>
      <c r="O596">
        <v>1.120344</v>
      </c>
      <c r="P596" t="s">
        <v>5</v>
      </c>
      <c r="Q596">
        <v>172.32667900000001</v>
      </c>
      <c r="R596">
        <v>0.94494500000000003</v>
      </c>
      <c r="S596" t="s">
        <v>6</v>
      </c>
      <c r="T596">
        <v>64.599114999999998</v>
      </c>
      <c r="U596">
        <v>0.11214</v>
      </c>
      <c r="V596" t="s">
        <v>7</v>
      </c>
      <c r="W596">
        <v>34.857761000000004</v>
      </c>
      <c r="X596">
        <v>0.114261</v>
      </c>
      <c r="Y596" t="s">
        <v>8</v>
      </c>
      <c r="Z596">
        <v>54.860036999999998</v>
      </c>
      <c r="AA596">
        <v>0.40016000000000002</v>
      </c>
      <c r="AB596" t="s">
        <v>9</v>
      </c>
      <c r="AC596">
        <v>987.30995499999995</v>
      </c>
      <c r="AD596">
        <v>6.6851599999999998</v>
      </c>
      <c r="AE596" t="s">
        <v>10</v>
      </c>
      <c r="AF596">
        <v>1.4071999999999999E-2</v>
      </c>
      <c r="AG596">
        <v>2.0999999999999999E-5</v>
      </c>
      <c r="AH596" t="s">
        <v>11</v>
      </c>
      <c r="AI596">
        <v>0.98260000000000003</v>
      </c>
      <c r="AJ596">
        <v>1.5E-5</v>
      </c>
      <c r="AK596" t="s">
        <v>12</v>
      </c>
      <c r="AL596">
        <v>0</v>
      </c>
      <c r="AM596">
        <v>0</v>
      </c>
    </row>
    <row r="597" spans="1:39" x14ac:dyDescent="0.25">
      <c r="A597" t="s">
        <v>153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1344.349543</v>
      </c>
      <c r="I597">
        <v>10.027239</v>
      </c>
      <c r="J597" t="s">
        <v>3</v>
      </c>
      <c r="K597">
        <v>1342.374519</v>
      </c>
      <c r="L597">
        <v>9.9688379999999999</v>
      </c>
      <c r="M597" t="s">
        <v>4</v>
      </c>
      <c r="N597">
        <v>92.847897000000003</v>
      </c>
      <c r="O597">
        <v>1.285393</v>
      </c>
      <c r="P597" t="s">
        <v>5</v>
      </c>
      <c r="Q597">
        <v>183.795525</v>
      </c>
      <c r="R597">
        <v>1.0088239999999999</v>
      </c>
      <c r="S597" t="s">
        <v>6</v>
      </c>
      <c r="T597">
        <v>68.883405999999994</v>
      </c>
      <c r="U597">
        <v>0.133989</v>
      </c>
      <c r="V597" t="s">
        <v>7</v>
      </c>
      <c r="W597">
        <v>37.158470000000001</v>
      </c>
      <c r="X597">
        <v>0.11494600000000001</v>
      </c>
      <c r="Y597" t="s">
        <v>8</v>
      </c>
      <c r="Z597">
        <v>58.485847</v>
      </c>
      <c r="AA597">
        <v>0.42616500000000002</v>
      </c>
      <c r="AB597" t="s">
        <v>9</v>
      </c>
      <c r="AC597">
        <v>1053.070457</v>
      </c>
      <c r="AD597">
        <v>7.1154109999999999</v>
      </c>
      <c r="AE597" t="s">
        <v>10</v>
      </c>
      <c r="AF597">
        <v>1.3586000000000001E-2</v>
      </c>
      <c r="AG597">
        <v>1.8E-5</v>
      </c>
      <c r="AH597" t="s">
        <v>11</v>
      </c>
      <c r="AI597">
        <v>0.982935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153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1428.3773779999999</v>
      </c>
      <c r="I598">
        <v>10.660219</v>
      </c>
      <c r="J598" t="s">
        <v>3</v>
      </c>
      <c r="K598">
        <v>1426.279282</v>
      </c>
      <c r="L598">
        <v>10.600391</v>
      </c>
      <c r="M598" t="s">
        <v>4</v>
      </c>
      <c r="N598">
        <v>98.646039000000002</v>
      </c>
      <c r="O598">
        <v>1.4167320000000001</v>
      </c>
      <c r="P598" t="s">
        <v>5</v>
      </c>
      <c r="Q598">
        <v>195.305295</v>
      </c>
      <c r="R598">
        <v>1.0743739999999999</v>
      </c>
      <c r="S598" t="s">
        <v>6</v>
      </c>
      <c r="T598">
        <v>73.165760000000006</v>
      </c>
      <c r="U598">
        <v>0.165738</v>
      </c>
      <c r="V598" t="s">
        <v>7</v>
      </c>
      <c r="W598">
        <v>39.476233000000001</v>
      </c>
      <c r="X598">
        <v>0.118717</v>
      </c>
      <c r="Y598" t="s">
        <v>8</v>
      </c>
      <c r="Z598">
        <v>62.134448999999996</v>
      </c>
      <c r="AA598">
        <v>0.46296100000000001</v>
      </c>
      <c r="AB598" t="s">
        <v>9</v>
      </c>
      <c r="AC598">
        <v>1118.748855</v>
      </c>
      <c r="AD598">
        <v>7.8753500000000001</v>
      </c>
      <c r="AE598" t="s">
        <v>10</v>
      </c>
      <c r="AF598">
        <v>1.32E-2</v>
      </c>
      <c r="AG598">
        <v>1.5E-5</v>
      </c>
      <c r="AH598" t="s">
        <v>11</v>
      </c>
      <c r="AI598">
        <v>0.982935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153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1512.3191139999999</v>
      </c>
      <c r="I599">
        <v>11.745278000000001</v>
      </c>
      <c r="J599" t="s">
        <v>3</v>
      </c>
      <c r="K599">
        <v>1510.0979930000001</v>
      </c>
      <c r="L599">
        <v>11.684488999999999</v>
      </c>
      <c r="M599" t="s">
        <v>4</v>
      </c>
      <c r="N599">
        <v>104.449341</v>
      </c>
      <c r="O599">
        <v>1.579766</v>
      </c>
      <c r="P599" t="s">
        <v>5</v>
      </c>
      <c r="Q599">
        <v>206.81657999999999</v>
      </c>
      <c r="R599">
        <v>1.1286639999999999</v>
      </c>
      <c r="S599" t="s">
        <v>6</v>
      </c>
      <c r="T599">
        <v>77.456252000000006</v>
      </c>
      <c r="U599">
        <v>0.180148</v>
      </c>
      <c r="V599" t="s">
        <v>7</v>
      </c>
      <c r="W599">
        <v>41.783104999999999</v>
      </c>
      <c r="X599">
        <v>0.12127499999999999</v>
      </c>
      <c r="Y599" t="s">
        <v>8</v>
      </c>
      <c r="Z599">
        <v>65.772105999999994</v>
      </c>
      <c r="AA599">
        <v>0.47434500000000002</v>
      </c>
      <c r="AB599" t="s">
        <v>9</v>
      </c>
      <c r="AC599">
        <v>1184.3406319999999</v>
      </c>
      <c r="AD599">
        <v>8.7579619999999991</v>
      </c>
      <c r="AE599" t="s">
        <v>10</v>
      </c>
      <c r="AF599">
        <v>1.3107000000000001E-2</v>
      </c>
      <c r="AG599">
        <v>1.5E-5</v>
      </c>
      <c r="AH599" t="s">
        <v>11</v>
      </c>
      <c r="AI599">
        <v>0.98294899999999996</v>
      </c>
      <c r="AJ599">
        <v>1.8E-5</v>
      </c>
      <c r="AK599" t="s">
        <v>12</v>
      </c>
      <c r="AL599">
        <v>0</v>
      </c>
      <c r="AM599">
        <v>0</v>
      </c>
    </row>
    <row r="600" spans="1:39" x14ac:dyDescent="0.25">
      <c r="A600" t="s">
        <v>153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1596.3129570000001</v>
      </c>
      <c r="I600">
        <v>11.630984</v>
      </c>
      <c r="J600" t="s">
        <v>3</v>
      </c>
      <c r="K600">
        <v>1593.96865</v>
      </c>
      <c r="L600">
        <v>11.572507999999999</v>
      </c>
      <c r="M600" t="s">
        <v>4</v>
      </c>
      <c r="N600">
        <v>110.25235499999999</v>
      </c>
      <c r="O600">
        <v>1.7504960000000001</v>
      </c>
      <c r="P600" t="s">
        <v>5</v>
      </c>
      <c r="Q600">
        <v>218.32048499999999</v>
      </c>
      <c r="R600">
        <v>1.19347</v>
      </c>
      <c r="S600" t="s">
        <v>6</v>
      </c>
      <c r="T600">
        <v>81.723854000000003</v>
      </c>
      <c r="U600">
        <v>0.192192</v>
      </c>
      <c r="V600" t="s">
        <v>7</v>
      </c>
      <c r="W600">
        <v>44.095902000000002</v>
      </c>
      <c r="X600">
        <v>0.12669800000000001</v>
      </c>
      <c r="Y600" t="s">
        <v>8</v>
      </c>
      <c r="Z600">
        <v>69.404956999999996</v>
      </c>
      <c r="AA600">
        <v>0.495037</v>
      </c>
      <c r="AB600" t="s">
        <v>9</v>
      </c>
      <c r="AC600">
        <v>1249.9869120000001</v>
      </c>
      <c r="AD600">
        <v>8.8024780000000007</v>
      </c>
      <c r="AE600" t="s">
        <v>10</v>
      </c>
      <c r="AF600">
        <v>1.2697999999999999E-2</v>
      </c>
      <c r="AG600">
        <v>1.1E-5</v>
      </c>
      <c r="AH600" t="s">
        <v>11</v>
      </c>
      <c r="AI600">
        <v>0.98295600000000005</v>
      </c>
      <c r="AJ600">
        <v>1.8E-5</v>
      </c>
      <c r="AK600" t="s">
        <v>12</v>
      </c>
      <c r="AL600">
        <v>0</v>
      </c>
      <c r="AM600">
        <v>0</v>
      </c>
    </row>
    <row r="601" spans="1:39" x14ac:dyDescent="0.25">
      <c r="A601" t="s">
        <v>153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1680.391824</v>
      </c>
      <c r="I601">
        <v>12.530925</v>
      </c>
      <c r="J601" t="s">
        <v>3</v>
      </c>
      <c r="K601">
        <v>1677.9248950000001</v>
      </c>
      <c r="L601">
        <v>12.469474999999999</v>
      </c>
      <c r="M601" t="s">
        <v>4</v>
      </c>
      <c r="N601">
        <v>116.047515</v>
      </c>
      <c r="O601">
        <v>1.9662850000000001</v>
      </c>
      <c r="P601" t="s">
        <v>5</v>
      </c>
      <c r="Q601">
        <v>229.805488</v>
      </c>
      <c r="R601">
        <v>1.2570570000000001</v>
      </c>
      <c r="S601" t="s">
        <v>6</v>
      </c>
      <c r="T601">
        <v>85.990769999999998</v>
      </c>
      <c r="U601">
        <v>0.209837</v>
      </c>
      <c r="V601" t="s">
        <v>7</v>
      </c>
      <c r="W601">
        <v>46.392747999999997</v>
      </c>
      <c r="X601">
        <v>0.135935</v>
      </c>
      <c r="Y601" t="s">
        <v>8</v>
      </c>
      <c r="Z601">
        <v>73.029381000000001</v>
      </c>
      <c r="AA601">
        <v>0.52945200000000003</v>
      </c>
      <c r="AB601" t="s">
        <v>9</v>
      </c>
      <c r="AC601">
        <v>1315.752639</v>
      </c>
      <c r="AD601">
        <v>9.0483449999999994</v>
      </c>
      <c r="AE601" t="s">
        <v>10</v>
      </c>
      <c r="AF601">
        <v>1.2618000000000001E-2</v>
      </c>
      <c r="AG601">
        <v>1.1E-5</v>
      </c>
      <c r="AH601" t="s">
        <v>11</v>
      </c>
      <c r="AI601">
        <v>0.98309599999999997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154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154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154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154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154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154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154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154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154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154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154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154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154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154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154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154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154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154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154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154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155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75.905416000000002</v>
      </c>
      <c r="I622">
        <v>0.36510999999999999</v>
      </c>
      <c r="J622" t="s">
        <v>3</v>
      </c>
      <c r="K622">
        <v>75.783890999999997</v>
      </c>
      <c r="L622">
        <v>0.36374000000000001</v>
      </c>
      <c r="M622" t="s">
        <v>4</v>
      </c>
      <c r="N622">
        <v>5.4328659999999998</v>
      </c>
      <c r="O622">
        <v>4.6059999999999999E-3</v>
      </c>
      <c r="P622" t="s">
        <v>5</v>
      </c>
      <c r="Q622">
        <v>0</v>
      </c>
      <c r="R622">
        <v>0</v>
      </c>
      <c r="S622" t="s">
        <v>6</v>
      </c>
      <c r="T622">
        <v>4.2576070000000001</v>
      </c>
      <c r="U622">
        <v>3.2529999999999998E-3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2.8195000000000001E-2</v>
      </c>
      <c r="AD622">
        <v>2.5000000000000001E-5</v>
      </c>
      <c r="AE622" t="s">
        <v>10</v>
      </c>
      <c r="AF622">
        <v>0</v>
      </c>
      <c r="AG622">
        <v>0</v>
      </c>
      <c r="AH622" t="s">
        <v>11</v>
      </c>
      <c r="AI622">
        <v>0.97258299999999998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155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151.751317</v>
      </c>
      <c r="I623">
        <v>0.95350800000000002</v>
      </c>
      <c r="J623" t="s">
        <v>3</v>
      </c>
      <c r="K623">
        <v>151.51383899999999</v>
      </c>
      <c r="L623">
        <v>0.948017</v>
      </c>
      <c r="M623" t="s">
        <v>4</v>
      </c>
      <c r="N623">
        <v>10.867696</v>
      </c>
      <c r="O623">
        <v>1.7377E-2</v>
      </c>
      <c r="P623" t="s">
        <v>5</v>
      </c>
      <c r="Q623">
        <v>0</v>
      </c>
      <c r="R623">
        <v>0</v>
      </c>
      <c r="S623" t="s">
        <v>6</v>
      </c>
      <c r="T623">
        <v>8.5285390000000003</v>
      </c>
      <c r="U623">
        <v>7.2719999999999998E-3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2.4011000000000001E-2</v>
      </c>
      <c r="AD623">
        <v>5.1999999999999997E-5</v>
      </c>
      <c r="AE623" t="s">
        <v>10</v>
      </c>
      <c r="AF623">
        <v>0</v>
      </c>
      <c r="AG623">
        <v>0</v>
      </c>
      <c r="AH623" t="s">
        <v>11</v>
      </c>
      <c r="AI623">
        <v>0.97766600000000004</v>
      </c>
      <c r="AJ623">
        <v>2.6999999999999999E-5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155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227.43539699999999</v>
      </c>
      <c r="I624">
        <v>1.503879</v>
      </c>
      <c r="J624" t="s">
        <v>3</v>
      </c>
      <c r="K624">
        <v>227.08315899999999</v>
      </c>
      <c r="L624">
        <v>1.49817</v>
      </c>
      <c r="M624" t="s">
        <v>4</v>
      </c>
      <c r="N624">
        <v>16.301525999999999</v>
      </c>
      <c r="O624">
        <v>3.7685000000000003E-2</v>
      </c>
      <c r="P624" t="s">
        <v>5</v>
      </c>
      <c r="Q624">
        <v>0</v>
      </c>
      <c r="R624">
        <v>0</v>
      </c>
      <c r="S624" t="s">
        <v>6</v>
      </c>
      <c r="T624">
        <v>12.792433000000001</v>
      </c>
      <c r="U624">
        <v>1.1561E-2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2.2251E-2</v>
      </c>
      <c r="AD624">
        <v>5.8E-5</v>
      </c>
      <c r="AE624" t="s">
        <v>10</v>
      </c>
      <c r="AF624">
        <v>0</v>
      </c>
      <c r="AG624">
        <v>0</v>
      </c>
      <c r="AH624" t="s">
        <v>11</v>
      </c>
      <c r="AI624">
        <v>0.979043</v>
      </c>
      <c r="AJ624">
        <v>1.5E-5</v>
      </c>
      <c r="AK624" t="s">
        <v>12</v>
      </c>
      <c r="AL624">
        <v>0</v>
      </c>
      <c r="AM624">
        <v>0</v>
      </c>
    </row>
    <row r="625" spans="1:39" x14ac:dyDescent="0.25">
      <c r="A625" t="s">
        <v>155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303.02171800000002</v>
      </c>
      <c r="I625">
        <v>2.0281690000000001</v>
      </c>
      <c r="J625" t="s">
        <v>3</v>
      </c>
      <c r="K625">
        <v>302.55499300000002</v>
      </c>
      <c r="L625">
        <v>2.0196589999999999</v>
      </c>
      <c r="M625" t="s">
        <v>4</v>
      </c>
      <c r="N625">
        <v>21.725650999999999</v>
      </c>
      <c r="O625">
        <v>6.5137E-2</v>
      </c>
      <c r="P625" t="s">
        <v>5</v>
      </c>
      <c r="Q625">
        <v>0</v>
      </c>
      <c r="R625">
        <v>0</v>
      </c>
      <c r="S625" t="s">
        <v>6</v>
      </c>
      <c r="T625">
        <v>17.063531000000001</v>
      </c>
      <c r="U625">
        <v>1.3337999999999999E-2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2.0774999999999998E-2</v>
      </c>
      <c r="AD625">
        <v>6.0999999999999999E-5</v>
      </c>
      <c r="AE625" t="s">
        <v>10</v>
      </c>
      <c r="AF625">
        <v>0</v>
      </c>
      <c r="AG625">
        <v>0</v>
      </c>
      <c r="AH625" t="s">
        <v>11</v>
      </c>
      <c r="AI625">
        <v>0.97957399999999994</v>
      </c>
      <c r="AJ625">
        <v>6.9999999999999999E-6</v>
      </c>
      <c r="AK625" t="s">
        <v>12</v>
      </c>
      <c r="AL625">
        <v>0</v>
      </c>
      <c r="AM625">
        <v>0</v>
      </c>
    </row>
    <row r="626" spans="1:39" x14ac:dyDescent="0.25">
      <c r="A626" t="s">
        <v>155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378.583214</v>
      </c>
      <c r="I626">
        <v>2.9876070000000001</v>
      </c>
      <c r="J626" t="s">
        <v>3</v>
      </c>
      <c r="K626">
        <v>378.00186100000002</v>
      </c>
      <c r="L626">
        <v>2.9733290000000001</v>
      </c>
      <c r="M626" t="s">
        <v>4</v>
      </c>
      <c r="N626">
        <v>27.154809</v>
      </c>
      <c r="O626">
        <v>0.10396</v>
      </c>
      <c r="P626" t="s">
        <v>5</v>
      </c>
      <c r="Q626">
        <v>0</v>
      </c>
      <c r="R626">
        <v>0</v>
      </c>
      <c r="S626" t="s">
        <v>6</v>
      </c>
      <c r="T626">
        <v>21.326008000000002</v>
      </c>
      <c r="U626">
        <v>2.1257999999999999E-2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2.0101999999999998E-2</v>
      </c>
      <c r="AD626">
        <v>5.8999999999999998E-5</v>
      </c>
      <c r="AE626" t="s">
        <v>10</v>
      </c>
      <c r="AF626">
        <v>0</v>
      </c>
      <c r="AG626">
        <v>0</v>
      </c>
      <c r="AH626" t="s">
        <v>11</v>
      </c>
      <c r="AI626">
        <v>0.98028400000000004</v>
      </c>
      <c r="AJ626">
        <v>3.9999999999999998E-6</v>
      </c>
      <c r="AK626" t="s">
        <v>12</v>
      </c>
      <c r="AL626">
        <v>0</v>
      </c>
      <c r="AM626">
        <v>0</v>
      </c>
    </row>
    <row r="627" spans="1:39" x14ac:dyDescent="0.25">
      <c r="A627" t="s">
        <v>155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454.223704</v>
      </c>
      <c r="I627">
        <v>3.3925990000000001</v>
      </c>
      <c r="J627" t="s">
        <v>3</v>
      </c>
      <c r="K627">
        <v>453.52835199999998</v>
      </c>
      <c r="L627">
        <v>3.3770920000000002</v>
      </c>
      <c r="M627" t="s">
        <v>4</v>
      </c>
      <c r="N627">
        <v>32.581682000000001</v>
      </c>
      <c r="O627">
        <v>0.14851900000000001</v>
      </c>
      <c r="P627" t="s">
        <v>5</v>
      </c>
      <c r="Q627">
        <v>0</v>
      </c>
      <c r="R627">
        <v>0</v>
      </c>
      <c r="S627" t="s">
        <v>6</v>
      </c>
      <c r="T627">
        <v>25.582440999999999</v>
      </c>
      <c r="U627">
        <v>1.8835999999999999E-2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1.9281E-2</v>
      </c>
      <c r="AD627">
        <v>6.3E-5</v>
      </c>
      <c r="AE627" t="s">
        <v>10</v>
      </c>
      <c r="AF627">
        <v>0</v>
      </c>
      <c r="AG627">
        <v>0</v>
      </c>
      <c r="AH627" t="s">
        <v>11</v>
      </c>
      <c r="AI627">
        <v>0.98065899999999995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155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530.04483800000003</v>
      </c>
      <c r="I628">
        <v>3.674048</v>
      </c>
      <c r="J628" t="s">
        <v>3</v>
      </c>
      <c r="K628">
        <v>529.23481800000002</v>
      </c>
      <c r="L628">
        <v>3.6583559999999999</v>
      </c>
      <c r="M628" t="s">
        <v>4</v>
      </c>
      <c r="N628">
        <v>38.024993000000002</v>
      </c>
      <c r="O628">
        <v>0.206624</v>
      </c>
      <c r="P628" t="s">
        <v>5</v>
      </c>
      <c r="Q628">
        <v>0</v>
      </c>
      <c r="R628">
        <v>0</v>
      </c>
      <c r="S628" t="s">
        <v>6</v>
      </c>
      <c r="T628">
        <v>29.844624</v>
      </c>
      <c r="U628">
        <v>2.0976000000000002E-2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1.7701999999999999E-2</v>
      </c>
      <c r="AD628">
        <v>5.1999999999999997E-5</v>
      </c>
      <c r="AE628" t="s">
        <v>10</v>
      </c>
      <c r="AF628">
        <v>0</v>
      </c>
      <c r="AG628">
        <v>0</v>
      </c>
      <c r="AH628" t="s">
        <v>11</v>
      </c>
      <c r="AI628">
        <v>0.98069600000000001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155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605.66257399999995</v>
      </c>
      <c r="I629">
        <v>4.9502309999999996</v>
      </c>
      <c r="J629" t="s">
        <v>3</v>
      </c>
      <c r="K629">
        <v>604.73828900000001</v>
      </c>
      <c r="L629">
        <v>4.9326280000000002</v>
      </c>
      <c r="M629" t="s">
        <v>4</v>
      </c>
      <c r="N629">
        <v>43.463503000000003</v>
      </c>
      <c r="O629">
        <v>0.28469800000000001</v>
      </c>
      <c r="P629" t="s">
        <v>5</v>
      </c>
      <c r="Q629">
        <v>0</v>
      </c>
      <c r="R629">
        <v>0</v>
      </c>
      <c r="S629" t="s">
        <v>6</v>
      </c>
      <c r="T629">
        <v>34.122373000000003</v>
      </c>
      <c r="U629">
        <v>2.8305E-2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1.6538000000000001E-2</v>
      </c>
      <c r="AD629">
        <v>4.6E-5</v>
      </c>
      <c r="AE629" t="s">
        <v>10</v>
      </c>
      <c r="AF629">
        <v>0</v>
      </c>
      <c r="AG629">
        <v>0</v>
      </c>
      <c r="AH629" t="s">
        <v>11</v>
      </c>
      <c r="AI629">
        <v>0.98075400000000001</v>
      </c>
      <c r="AJ629">
        <v>9.9999999999999995E-7</v>
      </c>
      <c r="AK629" t="s">
        <v>12</v>
      </c>
      <c r="AL629">
        <v>0</v>
      </c>
      <c r="AM629">
        <v>0</v>
      </c>
    </row>
    <row r="630" spans="1:39" x14ac:dyDescent="0.25">
      <c r="A630" t="s">
        <v>155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681.29901199999995</v>
      </c>
      <c r="I630">
        <v>6.1173349999999997</v>
      </c>
      <c r="J630" t="s">
        <v>3</v>
      </c>
      <c r="K630">
        <v>680.25830900000005</v>
      </c>
      <c r="L630">
        <v>6.0973680000000003</v>
      </c>
      <c r="M630" t="s">
        <v>4</v>
      </c>
      <c r="N630">
        <v>48.904614000000002</v>
      </c>
      <c r="O630">
        <v>0.35786899999999999</v>
      </c>
      <c r="P630" t="s">
        <v>5</v>
      </c>
      <c r="Q630">
        <v>0</v>
      </c>
      <c r="R630">
        <v>0</v>
      </c>
      <c r="S630" t="s">
        <v>6</v>
      </c>
      <c r="T630">
        <v>38.398150999999999</v>
      </c>
      <c r="U630">
        <v>3.0997E-2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1.6333E-2</v>
      </c>
      <c r="AD630">
        <v>4.6999999999999997E-5</v>
      </c>
      <c r="AE630" t="s">
        <v>10</v>
      </c>
      <c r="AF630">
        <v>0</v>
      </c>
      <c r="AG630">
        <v>0</v>
      </c>
      <c r="AH630" t="s">
        <v>11</v>
      </c>
      <c r="AI630">
        <v>0.98080100000000003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155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756.97725700000001</v>
      </c>
      <c r="I631">
        <v>6.6429980000000004</v>
      </c>
      <c r="J631" t="s">
        <v>3</v>
      </c>
      <c r="K631">
        <v>755.82072400000004</v>
      </c>
      <c r="L631">
        <v>6.6215669999999998</v>
      </c>
      <c r="M631" t="s">
        <v>4</v>
      </c>
      <c r="N631">
        <v>54.339505000000003</v>
      </c>
      <c r="O631">
        <v>0.44326300000000002</v>
      </c>
      <c r="P631" t="s">
        <v>5</v>
      </c>
      <c r="Q631">
        <v>0</v>
      </c>
      <c r="R631">
        <v>0</v>
      </c>
      <c r="S631" t="s">
        <v>6</v>
      </c>
      <c r="T631">
        <v>42.679119999999998</v>
      </c>
      <c r="U631">
        <v>4.0447999999999998E-2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1.5406E-2</v>
      </c>
      <c r="AD631">
        <v>4.0000000000000003E-5</v>
      </c>
      <c r="AE631" t="s">
        <v>10</v>
      </c>
      <c r="AF631">
        <v>0</v>
      </c>
      <c r="AG631">
        <v>0</v>
      </c>
      <c r="AH631" t="s">
        <v>11</v>
      </c>
      <c r="AI631">
        <v>0.98104400000000003</v>
      </c>
      <c r="AJ631">
        <v>3.0000000000000001E-6</v>
      </c>
      <c r="AK631" t="s">
        <v>12</v>
      </c>
      <c r="AL631">
        <v>0</v>
      </c>
      <c r="AM631">
        <v>0</v>
      </c>
    </row>
    <row r="632" spans="1:39" x14ac:dyDescent="0.25">
      <c r="A632" t="s">
        <v>155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832.50899800000002</v>
      </c>
      <c r="I632">
        <v>8.0466859999999993</v>
      </c>
      <c r="J632" t="s">
        <v>3</v>
      </c>
      <c r="K632">
        <v>831.23812299999997</v>
      </c>
      <c r="L632">
        <v>8.0221309999999999</v>
      </c>
      <c r="M632" t="s">
        <v>4</v>
      </c>
      <c r="N632">
        <v>59.768169999999998</v>
      </c>
      <c r="O632">
        <v>0.547624</v>
      </c>
      <c r="P632" t="s">
        <v>5</v>
      </c>
      <c r="Q632">
        <v>0</v>
      </c>
      <c r="R632">
        <v>0</v>
      </c>
      <c r="S632" t="s">
        <v>6</v>
      </c>
      <c r="T632">
        <v>46.941800000000001</v>
      </c>
      <c r="U632">
        <v>4.4435000000000002E-2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1.5143999999999999E-2</v>
      </c>
      <c r="AD632">
        <v>4.0000000000000003E-5</v>
      </c>
      <c r="AE632" t="s">
        <v>10</v>
      </c>
      <c r="AF632">
        <v>0</v>
      </c>
      <c r="AG632">
        <v>0</v>
      </c>
      <c r="AH632" t="s">
        <v>11</v>
      </c>
      <c r="AI632">
        <v>0.98135600000000001</v>
      </c>
      <c r="AJ632">
        <v>6.0000000000000002E-6</v>
      </c>
      <c r="AK632" t="s">
        <v>12</v>
      </c>
      <c r="AL632">
        <v>0</v>
      </c>
      <c r="AM632">
        <v>0</v>
      </c>
    </row>
    <row r="633" spans="1:39" x14ac:dyDescent="0.25">
      <c r="A633" t="s">
        <v>155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908.22721200000001</v>
      </c>
      <c r="I633">
        <v>9.3212630000000001</v>
      </c>
      <c r="J633" t="s">
        <v>3</v>
      </c>
      <c r="K633">
        <v>906.841273</v>
      </c>
      <c r="L633">
        <v>9.2902579999999997</v>
      </c>
      <c r="M633" t="s">
        <v>4</v>
      </c>
      <c r="N633">
        <v>65.208465000000004</v>
      </c>
      <c r="O633">
        <v>0.65736399999999995</v>
      </c>
      <c r="P633" t="s">
        <v>5</v>
      </c>
      <c r="Q633">
        <v>0</v>
      </c>
      <c r="R633">
        <v>0</v>
      </c>
      <c r="S633" t="s">
        <v>6</v>
      </c>
      <c r="T633">
        <v>51.208556999999999</v>
      </c>
      <c r="U633">
        <v>5.1848999999999999E-2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1.4900999999999999E-2</v>
      </c>
      <c r="AD633">
        <v>3.8999999999999999E-5</v>
      </c>
      <c r="AE633" t="s">
        <v>10</v>
      </c>
      <c r="AF633">
        <v>0</v>
      </c>
      <c r="AG633">
        <v>0</v>
      </c>
      <c r="AH633" t="s">
        <v>11</v>
      </c>
      <c r="AI633">
        <v>0.98144100000000001</v>
      </c>
      <c r="AJ633">
        <v>5.0000000000000004E-6</v>
      </c>
      <c r="AK633" t="s">
        <v>12</v>
      </c>
      <c r="AL633">
        <v>0</v>
      </c>
      <c r="AM633">
        <v>0</v>
      </c>
    </row>
    <row r="634" spans="1:39" x14ac:dyDescent="0.25">
      <c r="A634" t="s">
        <v>155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983.82072500000004</v>
      </c>
      <c r="I634">
        <v>9.9403290000000002</v>
      </c>
      <c r="J634" t="s">
        <v>3</v>
      </c>
      <c r="K634">
        <v>982.32027600000004</v>
      </c>
      <c r="L634">
        <v>9.9084900000000005</v>
      </c>
      <c r="M634" t="s">
        <v>4</v>
      </c>
      <c r="N634">
        <v>70.636707000000001</v>
      </c>
      <c r="O634">
        <v>0.75806399999999996</v>
      </c>
      <c r="P634" t="s">
        <v>5</v>
      </c>
      <c r="Q634">
        <v>0</v>
      </c>
      <c r="R634">
        <v>0</v>
      </c>
      <c r="S634" t="s">
        <v>6</v>
      </c>
      <c r="T634">
        <v>55.482156000000003</v>
      </c>
      <c r="U634">
        <v>5.8069000000000003E-2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1.4305E-2</v>
      </c>
      <c r="AD634">
        <v>3.4999999999999997E-5</v>
      </c>
      <c r="AE634" t="s">
        <v>10</v>
      </c>
      <c r="AF634">
        <v>0</v>
      </c>
      <c r="AG634">
        <v>0</v>
      </c>
      <c r="AH634" t="s">
        <v>11</v>
      </c>
      <c r="AI634">
        <v>0.98149600000000004</v>
      </c>
      <c r="AJ634">
        <v>5.0000000000000004E-6</v>
      </c>
      <c r="AK634" t="s">
        <v>12</v>
      </c>
      <c r="AL634">
        <v>0</v>
      </c>
      <c r="AM634">
        <v>0</v>
      </c>
    </row>
    <row r="635" spans="1:39" x14ac:dyDescent="0.25">
      <c r="A635" t="s">
        <v>155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1059.4376810000001</v>
      </c>
      <c r="I635">
        <v>11.250659000000001</v>
      </c>
      <c r="J635" t="s">
        <v>3</v>
      </c>
      <c r="K635">
        <v>1057.8235569999999</v>
      </c>
      <c r="L635">
        <v>11.214715999999999</v>
      </c>
      <c r="M635" t="s">
        <v>4</v>
      </c>
      <c r="N635">
        <v>76.061791999999997</v>
      </c>
      <c r="O635">
        <v>0.87811799999999995</v>
      </c>
      <c r="P635" t="s">
        <v>5</v>
      </c>
      <c r="Q635">
        <v>0</v>
      </c>
      <c r="R635">
        <v>0</v>
      </c>
      <c r="S635" t="s">
        <v>6</v>
      </c>
      <c r="T635">
        <v>59.749046</v>
      </c>
      <c r="U635">
        <v>7.2517999999999999E-2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1.3143999999999999E-2</v>
      </c>
      <c r="AD635">
        <v>1.5999999999999999E-5</v>
      </c>
      <c r="AE635" t="s">
        <v>10</v>
      </c>
      <c r="AF635">
        <v>0</v>
      </c>
      <c r="AG635">
        <v>0</v>
      </c>
      <c r="AH635" t="s">
        <v>11</v>
      </c>
      <c r="AI635">
        <v>0.98150400000000004</v>
      </c>
      <c r="AJ635">
        <v>5.0000000000000004E-6</v>
      </c>
      <c r="AK635" t="s">
        <v>12</v>
      </c>
      <c r="AL635">
        <v>0</v>
      </c>
      <c r="AM635">
        <v>0</v>
      </c>
    </row>
    <row r="636" spans="1:39" x14ac:dyDescent="0.25">
      <c r="A636" t="s">
        <v>155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1134.788</v>
      </c>
      <c r="I636">
        <v>11.816217</v>
      </c>
      <c r="J636" t="s">
        <v>3</v>
      </c>
      <c r="K636">
        <v>1133.059495</v>
      </c>
      <c r="L636">
        <v>11.780818</v>
      </c>
      <c r="M636" t="s">
        <v>4</v>
      </c>
      <c r="N636">
        <v>81.484497000000005</v>
      </c>
      <c r="O636">
        <v>1.003239</v>
      </c>
      <c r="P636" t="s">
        <v>5</v>
      </c>
      <c r="Q636">
        <v>0</v>
      </c>
      <c r="R636">
        <v>0</v>
      </c>
      <c r="S636" t="s">
        <v>6</v>
      </c>
      <c r="T636">
        <v>64.023612</v>
      </c>
      <c r="U636">
        <v>8.3836999999999995E-2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1.2756E-2</v>
      </c>
      <c r="AD636">
        <v>1.2999999999999999E-5</v>
      </c>
      <c r="AE636" t="s">
        <v>10</v>
      </c>
      <c r="AF636">
        <v>0</v>
      </c>
      <c r="AG636">
        <v>0</v>
      </c>
      <c r="AH636" t="s">
        <v>11</v>
      </c>
      <c r="AI636">
        <v>0.98187500000000005</v>
      </c>
      <c r="AJ636">
        <v>9.0000000000000002E-6</v>
      </c>
      <c r="AK636" t="s">
        <v>12</v>
      </c>
      <c r="AL636">
        <v>0</v>
      </c>
      <c r="AM636">
        <v>0</v>
      </c>
    </row>
    <row r="637" spans="1:39" x14ac:dyDescent="0.25">
      <c r="A637" t="s">
        <v>155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1210.5494920000001</v>
      </c>
      <c r="I637">
        <v>11.388287</v>
      </c>
      <c r="J637" t="s">
        <v>3</v>
      </c>
      <c r="K637">
        <v>1208.705657</v>
      </c>
      <c r="L637">
        <v>11.353127000000001</v>
      </c>
      <c r="M637" t="s">
        <v>4</v>
      </c>
      <c r="N637">
        <v>86.933662999999996</v>
      </c>
      <c r="O637">
        <v>1.1081529999999999</v>
      </c>
      <c r="P637" t="s">
        <v>5</v>
      </c>
      <c r="Q637">
        <v>0</v>
      </c>
      <c r="R637">
        <v>0</v>
      </c>
      <c r="S637" t="s">
        <v>6</v>
      </c>
      <c r="T637">
        <v>68.270188000000005</v>
      </c>
      <c r="U637">
        <v>9.0367000000000003E-2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1.2326999999999999E-2</v>
      </c>
      <c r="AD637">
        <v>7.9999999999999996E-6</v>
      </c>
      <c r="AE637" t="s">
        <v>10</v>
      </c>
      <c r="AF637">
        <v>0</v>
      </c>
      <c r="AG637">
        <v>0</v>
      </c>
      <c r="AH637" t="s">
        <v>11</v>
      </c>
      <c r="AI637">
        <v>0.981877</v>
      </c>
      <c r="AJ637">
        <v>9.0000000000000002E-6</v>
      </c>
      <c r="AK637" t="s">
        <v>12</v>
      </c>
      <c r="AL637">
        <v>0</v>
      </c>
      <c r="AM637">
        <v>0</v>
      </c>
    </row>
    <row r="638" spans="1:39" x14ac:dyDescent="0.25">
      <c r="A638" t="s">
        <v>155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1286.2295779999999</v>
      </c>
      <c r="I638">
        <v>11.879956999999999</v>
      </c>
      <c r="J638" t="s">
        <v>3</v>
      </c>
      <c r="K638">
        <v>1284.270186</v>
      </c>
      <c r="L638">
        <v>11.847623</v>
      </c>
      <c r="M638" t="s">
        <v>4</v>
      </c>
      <c r="N638">
        <v>92.366005000000001</v>
      </c>
      <c r="O638">
        <v>1.243576</v>
      </c>
      <c r="P638" t="s">
        <v>5</v>
      </c>
      <c r="Q638">
        <v>0</v>
      </c>
      <c r="R638">
        <v>0</v>
      </c>
      <c r="S638" t="s">
        <v>6</v>
      </c>
      <c r="T638">
        <v>72.502517999999995</v>
      </c>
      <c r="U638">
        <v>8.8173000000000001E-2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1.2241999999999999E-2</v>
      </c>
      <c r="AD638">
        <v>7.9999999999999996E-6</v>
      </c>
      <c r="AE638" t="s">
        <v>10</v>
      </c>
      <c r="AF638">
        <v>0</v>
      </c>
      <c r="AG638">
        <v>0</v>
      </c>
      <c r="AH638" t="s">
        <v>11</v>
      </c>
      <c r="AI638">
        <v>0.98208799999999996</v>
      </c>
      <c r="AJ638">
        <v>1.1E-5</v>
      </c>
      <c r="AK638" t="s">
        <v>12</v>
      </c>
      <c r="AL638">
        <v>0</v>
      </c>
      <c r="AM638">
        <v>0</v>
      </c>
    </row>
    <row r="639" spans="1:39" x14ac:dyDescent="0.25">
      <c r="A639" t="s">
        <v>155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1361.902585</v>
      </c>
      <c r="I639">
        <v>12.434032999999999</v>
      </c>
      <c r="J639" t="s">
        <v>3</v>
      </c>
      <c r="K639">
        <v>1359.8277270000001</v>
      </c>
      <c r="L639">
        <v>12.404807999999999</v>
      </c>
      <c r="M639" t="s">
        <v>4</v>
      </c>
      <c r="N639">
        <v>97.798291000000006</v>
      </c>
      <c r="O639">
        <v>1.388201</v>
      </c>
      <c r="P639" t="s">
        <v>5</v>
      </c>
      <c r="Q639">
        <v>0</v>
      </c>
      <c r="R639">
        <v>0</v>
      </c>
      <c r="S639" t="s">
        <v>6</v>
      </c>
      <c r="T639">
        <v>76.739851000000002</v>
      </c>
      <c r="U639">
        <v>8.9025999999999994E-2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1.2154E-2</v>
      </c>
      <c r="AD639">
        <v>6.9999999999999999E-6</v>
      </c>
      <c r="AE639" t="s">
        <v>10</v>
      </c>
      <c r="AF639">
        <v>0</v>
      </c>
      <c r="AG639">
        <v>0</v>
      </c>
      <c r="AH639" t="s">
        <v>11</v>
      </c>
      <c r="AI639">
        <v>0.98208899999999999</v>
      </c>
      <c r="AJ639">
        <v>1.1E-5</v>
      </c>
      <c r="AK639" t="s">
        <v>12</v>
      </c>
      <c r="AL639">
        <v>0</v>
      </c>
      <c r="AM639">
        <v>0</v>
      </c>
    </row>
    <row r="640" spans="1:39" x14ac:dyDescent="0.25">
      <c r="A640" t="s">
        <v>155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1437.4323340000001</v>
      </c>
      <c r="I640">
        <v>13.766432999999999</v>
      </c>
      <c r="J640" t="s">
        <v>3</v>
      </c>
      <c r="K640">
        <v>1435.2429689999999</v>
      </c>
      <c r="L640">
        <v>13.734037000000001</v>
      </c>
      <c r="M640" t="s">
        <v>4</v>
      </c>
      <c r="N640">
        <v>103.220732</v>
      </c>
      <c r="O640">
        <v>1.540557</v>
      </c>
      <c r="P640" t="s">
        <v>5</v>
      </c>
      <c r="Q640">
        <v>0</v>
      </c>
      <c r="R640">
        <v>0</v>
      </c>
      <c r="S640" t="s">
        <v>6</v>
      </c>
      <c r="T640">
        <v>80.966628</v>
      </c>
      <c r="U640">
        <v>0.105507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1.2042000000000001E-2</v>
      </c>
      <c r="AD640">
        <v>6.9999999999999999E-6</v>
      </c>
      <c r="AE640" t="s">
        <v>10</v>
      </c>
      <c r="AF640">
        <v>0</v>
      </c>
      <c r="AG640">
        <v>0</v>
      </c>
      <c r="AH640" t="s">
        <v>11</v>
      </c>
      <c r="AI640">
        <v>0.98234900000000003</v>
      </c>
      <c r="AJ640">
        <v>1.2999999999999999E-5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155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1513.108127</v>
      </c>
      <c r="I641">
        <v>14.049639000000001</v>
      </c>
      <c r="J641" t="s">
        <v>3</v>
      </c>
      <c r="K641">
        <v>1510.8046409999999</v>
      </c>
      <c r="L641">
        <v>14.012629</v>
      </c>
      <c r="M641" t="s">
        <v>4</v>
      </c>
      <c r="N641">
        <v>108.65454800000001</v>
      </c>
      <c r="O641">
        <v>1.68502</v>
      </c>
      <c r="P641" t="s">
        <v>5</v>
      </c>
      <c r="Q641">
        <v>0</v>
      </c>
      <c r="R641">
        <v>0</v>
      </c>
      <c r="S641" t="s">
        <v>6</v>
      </c>
      <c r="T641">
        <v>85.213588000000001</v>
      </c>
      <c r="U641">
        <v>0.109731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1.2038E-2</v>
      </c>
      <c r="AD641">
        <v>6.9999999999999999E-6</v>
      </c>
      <c r="AE641" t="s">
        <v>10</v>
      </c>
      <c r="AF641">
        <v>0</v>
      </c>
      <c r="AG641">
        <v>0</v>
      </c>
      <c r="AH641" t="s">
        <v>11</v>
      </c>
      <c r="AI641">
        <v>0.98258999999999996</v>
      </c>
      <c r="AJ641">
        <v>1.5E-5</v>
      </c>
      <c r="AK641" t="s">
        <v>12</v>
      </c>
      <c r="AL641">
        <v>0</v>
      </c>
      <c r="AM641">
        <v>0</v>
      </c>
    </row>
    <row r="642" spans="1:39" x14ac:dyDescent="0.25">
      <c r="A642" t="s">
        <v>156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53.074930000000002</v>
      </c>
      <c r="I642">
        <v>0.68938999999999995</v>
      </c>
      <c r="J642" t="s">
        <v>3</v>
      </c>
      <c r="K642">
        <v>52.845632999999999</v>
      </c>
      <c r="L642">
        <v>0.68477600000000005</v>
      </c>
      <c r="M642" t="s">
        <v>4</v>
      </c>
      <c r="N642">
        <v>5.4503620000000002</v>
      </c>
      <c r="O642">
        <v>9.1520000000000004E-3</v>
      </c>
      <c r="P642" t="s">
        <v>5</v>
      </c>
      <c r="Q642">
        <v>0.13922999999999999</v>
      </c>
      <c r="R642">
        <v>1.8E-5</v>
      </c>
      <c r="S642" t="s">
        <v>6</v>
      </c>
      <c r="T642">
        <v>41.250402999999999</v>
      </c>
      <c r="U642">
        <v>0.646034</v>
      </c>
      <c r="V642" t="s">
        <v>7</v>
      </c>
      <c r="W642">
        <v>3.9907999999999999E-2</v>
      </c>
      <c r="X642">
        <v>1.5E-5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2.6727000000000001E-2</v>
      </c>
      <c r="AG642">
        <v>3.8000000000000002E-5</v>
      </c>
      <c r="AH642" t="s">
        <v>11</v>
      </c>
      <c r="AI642">
        <v>0.97499800000000003</v>
      </c>
      <c r="AJ642">
        <v>5.1E-5</v>
      </c>
      <c r="AK642" t="s">
        <v>12</v>
      </c>
      <c r="AL642">
        <v>0</v>
      </c>
      <c r="AM642">
        <v>0</v>
      </c>
    </row>
    <row r="643" spans="1:39" x14ac:dyDescent="0.25">
      <c r="A643" t="s">
        <v>156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104.455662</v>
      </c>
      <c r="I643">
        <v>0.96677000000000002</v>
      </c>
      <c r="J643" t="s">
        <v>3</v>
      </c>
      <c r="K643">
        <v>103.979465</v>
      </c>
      <c r="L643">
        <v>0.97275199999999995</v>
      </c>
      <c r="M643" t="s">
        <v>4</v>
      </c>
      <c r="N643">
        <v>10.886340000000001</v>
      </c>
      <c r="O643">
        <v>3.3685E-2</v>
      </c>
      <c r="P643" t="s">
        <v>5</v>
      </c>
      <c r="Q643">
        <v>0.26985799999999999</v>
      </c>
      <c r="R643">
        <v>2.3E-5</v>
      </c>
      <c r="S643" t="s">
        <v>6</v>
      </c>
      <c r="T643">
        <v>81.184714999999997</v>
      </c>
      <c r="U643">
        <v>0.76161800000000002</v>
      </c>
      <c r="V643" t="s">
        <v>7</v>
      </c>
      <c r="W643">
        <v>7.3649999999999993E-2</v>
      </c>
      <c r="X643">
        <v>2.5000000000000001E-5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2.3227999999999999E-2</v>
      </c>
      <c r="AG643">
        <v>6.2000000000000003E-5</v>
      </c>
      <c r="AH643" t="s">
        <v>11</v>
      </c>
      <c r="AI643">
        <v>0.97879000000000005</v>
      </c>
      <c r="AJ643">
        <v>1.4E-5</v>
      </c>
      <c r="AK643" t="s">
        <v>12</v>
      </c>
      <c r="AL643">
        <v>0</v>
      </c>
      <c r="AM643">
        <v>0</v>
      </c>
    </row>
    <row r="644" spans="1:39" x14ac:dyDescent="0.25">
      <c r="A644" t="s">
        <v>156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155.83212599999999</v>
      </c>
      <c r="I644">
        <v>0.86389099999999996</v>
      </c>
      <c r="J644" t="s">
        <v>3</v>
      </c>
      <c r="K644">
        <v>155.10370900000001</v>
      </c>
      <c r="L644">
        <v>0.85146100000000002</v>
      </c>
      <c r="M644" t="s">
        <v>4</v>
      </c>
      <c r="N644">
        <v>16.317936</v>
      </c>
      <c r="O644">
        <v>7.5573000000000001E-2</v>
      </c>
      <c r="P644" t="s">
        <v>5</v>
      </c>
      <c r="Q644">
        <v>0.40060800000000002</v>
      </c>
      <c r="R644">
        <v>3.4999999999999997E-5</v>
      </c>
      <c r="S644" t="s">
        <v>6</v>
      </c>
      <c r="T644">
        <v>121.107879</v>
      </c>
      <c r="U644">
        <v>0.66983099999999995</v>
      </c>
      <c r="V644" t="s">
        <v>7</v>
      </c>
      <c r="W644">
        <v>0.107048</v>
      </c>
      <c r="X644">
        <v>4.1E-5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2.1722999999999999E-2</v>
      </c>
      <c r="AG644">
        <v>6.3999999999999997E-5</v>
      </c>
      <c r="AH644" t="s">
        <v>11</v>
      </c>
      <c r="AI644">
        <v>0.98001799999999994</v>
      </c>
      <c r="AJ644">
        <v>7.9999999999999996E-6</v>
      </c>
      <c r="AK644" t="s">
        <v>12</v>
      </c>
      <c r="AL644">
        <v>0</v>
      </c>
      <c r="AM644">
        <v>0</v>
      </c>
    </row>
    <row r="645" spans="1:39" x14ac:dyDescent="0.25">
      <c r="A645" t="s">
        <v>156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207.11801600000001</v>
      </c>
      <c r="I645">
        <v>0.83148299999999997</v>
      </c>
      <c r="J645" t="s">
        <v>3</v>
      </c>
      <c r="K645">
        <v>206.14209500000001</v>
      </c>
      <c r="L645">
        <v>0.84616400000000003</v>
      </c>
      <c r="M645" t="s">
        <v>4</v>
      </c>
      <c r="N645">
        <v>21.750789000000001</v>
      </c>
      <c r="O645">
        <v>0.135658</v>
      </c>
      <c r="P645" t="s">
        <v>5</v>
      </c>
      <c r="Q645">
        <v>0.53060399999999996</v>
      </c>
      <c r="R645">
        <v>4.8000000000000001E-5</v>
      </c>
      <c r="S645" t="s">
        <v>6</v>
      </c>
      <c r="T645">
        <v>160.96337399999999</v>
      </c>
      <c r="U645">
        <v>0.65001399999999998</v>
      </c>
      <c r="V645" t="s">
        <v>7</v>
      </c>
      <c r="W645">
        <v>0.139514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2.0955999999999999E-2</v>
      </c>
      <c r="AG645">
        <v>6.0999999999999999E-5</v>
      </c>
      <c r="AH645" t="s">
        <v>11</v>
      </c>
      <c r="AI645">
        <v>0.98065000000000002</v>
      </c>
      <c r="AJ645">
        <v>5.0000000000000004E-6</v>
      </c>
      <c r="AK645" t="s">
        <v>12</v>
      </c>
      <c r="AL645">
        <v>0</v>
      </c>
      <c r="AM645">
        <v>0</v>
      </c>
    </row>
    <row r="646" spans="1:39" x14ac:dyDescent="0.25">
      <c r="A646" t="s">
        <v>156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258.40829300000001</v>
      </c>
      <c r="I646">
        <v>1.3571359999999999</v>
      </c>
      <c r="J646" t="s">
        <v>3</v>
      </c>
      <c r="K646">
        <v>257.18490300000002</v>
      </c>
      <c r="L646">
        <v>1.3944259999999999</v>
      </c>
      <c r="M646" t="s">
        <v>4</v>
      </c>
      <c r="N646">
        <v>27.183859000000002</v>
      </c>
      <c r="O646">
        <v>0.21312200000000001</v>
      </c>
      <c r="P646" t="s">
        <v>5</v>
      </c>
      <c r="Q646">
        <v>0.66180799999999995</v>
      </c>
      <c r="R646">
        <v>6.0000000000000002E-5</v>
      </c>
      <c r="S646" t="s">
        <v>6</v>
      </c>
      <c r="T646">
        <v>200.789751</v>
      </c>
      <c r="U646">
        <v>0.95879099999999995</v>
      </c>
      <c r="V646" t="s">
        <v>7</v>
      </c>
      <c r="W646">
        <v>0.17265800000000001</v>
      </c>
      <c r="X646">
        <v>6.4999999999999994E-5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1.9674000000000001E-2</v>
      </c>
      <c r="AG646">
        <v>5.8E-5</v>
      </c>
      <c r="AH646" t="s">
        <v>11</v>
      </c>
      <c r="AI646">
        <v>0.98104599999999997</v>
      </c>
      <c r="AJ646">
        <v>6.0000000000000002E-6</v>
      </c>
      <c r="AK646" t="s">
        <v>12</v>
      </c>
      <c r="AL646">
        <v>0</v>
      </c>
      <c r="AM646">
        <v>0</v>
      </c>
    </row>
    <row r="647" spans="1:39" x14ac:dyDescent="0.25">
      <c r="A647" t="s">
        <v>156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309.721069</v>
      </c>
      <c r="I647">
        <v>1.9132229999999999</v>
      </c>
      <c r="J647" t="s">
        <v>3</v>
      </c>
      <c r="K647">
        <v>308.23996899999997</v>
      </c>
      <c r="L647">
        <v>1.975041</v>
      </c>
      <c r="M647" t="s">
        <v>4</v>
      </c>
      <c r="N647">
        <v>32.617125000000001</v>
      </c>
      <c r="O647">
        <v>0.30730400000000002</v>
      </c>
      <c r="P647" t="s">
        <v>5</v>
      </c>
      <c r="Q647">
        <v>0.79171999999999998</v>
      </c>
      <c r="R647">
        <v>7.2999999999999999E-5</v>
      </c>
      <c r="S647" t="s">
        <v>6</v>
      </c>
      <c r="T647">
        <v>240.627456</v>
      </c>
      <c r="U647">
        <v>1.3279259999999999</v>
      </c>
      <c r="V647" t="s">
        <v>7</v>
      </c>
      <c r="W647">
        <v>0.20602400000000001</v>
      </c>
      <c r="X647">
        <v>1.0900000000000001E-4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1.8058999999999999E-2</v>
      </c>
      <c r="AG647">
        <v>5.1999999999999997E-5</v>
      </c>
      <c r="AH647" t="s">
        <v>11</v>
      </c>
      <c r="AI647">
        <v>0.98118399999999995</v>
      </c>
      <c r="AJ647">
        <v>6.0000000000000002E-6</v>
      </c>
      <c r="AK647" t="s">
        <v>12</v>
      </c>
      <c r="AL647">
        <v>0</v>
      </c>
      <c r="AM647">
        <v>0</v>
      </c>
    </row>
    <row r="648" spans="1:39" x14ac:dyDescent="0.25">
      <c r="A648" t="s">
        <v>156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361.19408399999998</v>
      </c>
      <c r="I648">
        <v>2.58866</v>
      </c>
      <c r="J648" t="s">
        <v>3</v>
      </c>
      <c r="K648">
        <v>359.46545700000001</v>
      </c>
      <c r="L648">
        <v>2.5967579999999999</v>
      </c>
      <c r="M648" t="s">
        <v>4</v>
      </c>
      <c r="N648">
        <v>38.058160999999998</v>
      </c>
      <c r="O648">
        <v>0.414441</v>
      </c>
      <c r="P648" t="s">
        <v>5</v>
      </c>
      <c r="Q648">
        <v>0.92302799999999996</v>
      </c>
      <c r="R648">
        <v>1.08E-4</v>
      </c>
      <c r="S648" t="s">
        <v>6</v>
      </c>
      <c r="T648">
        <v>280.59889099999998</v>
      </c>
      <c r="U648">
        <v>1.911826</v>
      </c>
      <c r="V648" t="s">
        <v>7</v>
      </c>
      <c r="W648">
        <v>0.240506</v>
      </c>
      <c r="X648">
        <v>1.4899999999999999E-4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1.6917000000000001E-2</v>
      </c>
      <c r="AG648">
        <v>4.8000000000000001E-5</v>
      </c>
      <c r="AH648" t="s">
        <v>11</v>
      </c>
      <c r="AI648">
        <v>0.98159799999999997</v>
      </c>
      <c r="AJ648">
        <v>9.0000000000000002E-6</v>
      </c>
      <c r="AK648" t="s">
        <v>12</v>
      </c>
      <c r="AL648">
        <v>0</v>
      </c>
      <c r="AM648">
        <v>0</v>
      </c>
    </row>
    <row r="649" spans="1:39" x14ac:dyDescent="0.25">
      <c r="A649" t="s">
        <v>156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412.46191800000003</v>
      </c>
      <c r="I649">
        <v>2.7712669999999999</v>
      </c>
      <c r="J649" t="s">
        <v>3</v>
      </c>
      <c r="K649">
        <v>410.47838000000002</v>
      </c>
      <c r="L649">
        <v>2.795099</v>
      </c>
      <c r="M649" t="s">
        <v>4</v>
      </c>
      <c r="N649">
        <v>43.492139000000002</v>
      </c>
      <c r="O649">
        <v>0.54128900000000002</v>
      </c>
      <c r="P649" t="s">
        <v>5</v>
      </c>
      <c r="Q649">
        <v>1.05246</v>
      </c>
      <c r="R649">
        <v>1.27E-4</v>
      </c>
      <c r="S649" t="s">
        <v>6</v>
      </c>
      <c r="T649">
        <v>320.40392300000002</v>
      </c>
      <c r="U649">
        <v>2.1890040000000002</v>
      </c>
      <c r="V649" t="s">
        <v>7</v>
      </c>
      <c r="W649">
        <v>0.27309600000000001</v>
      </c>
      <c r="X649">
        <v>1.65E-4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1.6234999999999999E-2</v>
      </c>
      <c r="AG649">
        <v>4.3999999999999999E-5</v>
      </c>
      <c r="AH649" t="s">
        <v>11</v>
      </c>
      <c r="AI649">
        <v>0.98165100000000005</v>
      </c>
      <c r="AJ649">
        <v>9.0000000000000002E-6</v>
      </c>
      <c r="AK649" t="s">
        <v>12</v>
      </c>
      <c r="AL649">
        <v>0</v>
      </c>
      <c r="AM649">
        <v>0</v>
      </c>
    </row>
    <row r="650" spans="1:39" x14ac:dyDescent="0.25">
      <c r="A650" t="s">
        <v>156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463.68008800000001</v>
      </c>
      <c r="I650">
        <v>3.3752040000000001</v>
      </c>
      <c r="J650" t="s">
        <v>3</v>
      </c>
      <c r="K650">
        <v>461.452606</v>
      </c>
      <c r="L650">
        <v>3.3964270000000001</v>
      </c>
      <c r="M650" t="s">
        <v>4</v>
      </c>
      <c r="N650">
        <v>48.924442999999997</v>
      </c>
      <c r="O650">
        <v>0.688473</v>
      </c>
      <c r="P650" t="s">
        <v>5</v>
      </c>
      <c r="Q650">
        <v>1.1821550000000001</v>
      </c>
      <c r="R650">
        <v>1.6200000000000001E-4</v>
      </c>
      <c r="S650" t="s">
        <v>6</v>
      </c>
      <c r="T650">
        <v>360.19340999999997</v>
      </c>
      <c r="U650">
        <v>2.5491280000000001</v>
      </c>
      <c r="V650" t="s">
        <v>7</v>
      </c>
      <c r="W650">
        <v>0.30603799999999998</v>
      </c>
      <c r="X650">
        <v>1.7699999999999999E-4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1.549E-2</v>
      </c>
      <c r="AG650">
        <v>3.8000000000000002E-5</v>
      </c>
      <c r="AH650" t="s">
        <v>11</v>
      </c>
      <c r="AI650">
        <v>0.98167899999999997</v>
      </c>
      <c r="AJ650">
        <v>9.0000000000000002E-6</v>
      </c>
      <c r="AK650" t="s">
        <v>12</v>
      </c>
      <c r="AL650">
        <v>0</v>
      </c>
      <c r="AM650">
        <v>0</v>
      </c>
    </row>
    <row r="651" spans="1:39" x14ac:dyDescent="0.25">
      <c r="A651" t="s">
        <v>156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515.07331999999997</v>
      </c>
      <c r="I651">
        <v>5.0109899999999996</v>
      </c>
      <c r="J651" t="s">
        <v>3</v>
      </c>
      <c r="K651">
        <v>512.60452599999996</v>
      </c>
      <c r="L651">
        <v>5.0144270000000004</v>
      </c>
      <c r="M651" t="s">
        <v>4</v>
      </c>
      <c r="N651">
        <v>54.366511000000003</v>
      </c>
      <c r="O651">
        <v>0.86128700000000002</v>
      </c>
      <c r="P651" t="s">
        <v>5</v>
      </c>
      <c r="Q651">
        <v>1.3122210000000001</v>
      </c>
      <c r="R651">
        <v>2.0000000000000001E-4</v>
      </c>
      <c r="S651" t="s">
        <v>6</v>
      </c>
      <c r="T651">
        <v>400.136797</v>
      </c>
      <c r="U651">
        <v>3.6972019999999999</v>
      </c>
      <c r="V651" t="s">
        <v>7</v>
      </c>
      <c r="W651">
        <v>0.33963399999999999</v>
      </c>
      <c r="X651">
        <v>2.7900000000000001E-4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1.4689000000000001E-2</v>
      </c>
      <c r="AG651">
        <v>3.1000000000000001E-5</v>
      </c>
      <c r="AH651" t="s">
        <v>11</v>
      </c>
      <c r="AI651">
        <v>0.98169399999999996</v>
      </c>
      <c r="AJ651">
        <v>9.0000000000000002E-6</v>
      </c>
      <c r="AK651" t="s">
        <v>12</v>
      </c>
      <c r="AL651">
        <v>0</v>
      </c>
      <c r="AM651">
        <v>0</v>
      </c>
    </row>
    <row r="652" spans="1:39" x14ac:dyDescent="0.25">
      <c r="A652" t="s">
        <v>156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566.51601900000003</v>
      </c>
      <c r="I652">
        <v>5.6900269999999997</v>
      </c>
      <c r="J652" t="s">
        <v>3</v>
      </c>
      <c r="K652">
        <v>563.79891499999997</v>
      </c>
      <c r="L652">
        <v>5.673241</v>
      </c>
      <c r="M652" t="s">
        <v>4</v>
      </c>
      <c r="N652">
        <v>59.809060000000002</v>
      </c>
      <c r="O652">
        <v>1.0556319999999999</v>
      </c>
      <c r="P652" t="s">
        <v>5</v>
      </c>
      <c r="Q652">
        <v>1.4422889999999999</v>
      </c>
      <c r="R652">
        <v>2.6699999999999998E-4</v>
      </c>
      <c r="S652" t="s">
        <v>6</v>
      </c>
      <c r="T652">
        <v>440.102619</v>
      </c>
      <c r="U652">
        <v>4.162547</v>
      </c>
      <c r="V652" t="s">
        <v>7</v>
      </c>
      <c r="W652">
        <v>0.37342399999999998</v>
      </c>
      <c r="X652">
        <v>3.39E-4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1.4433E-2</v>
      </c>
      <c r="AG652">
        <v>2.9E-5</v>
      </c>
      <c r="AH652" t="s">
        <v>11</v>
      </c>
      <c r="AI652">
        <v>0.98171600000000003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156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617.69651999999996</v>
      </c>
      <c r="I653">
        <v>6.3254390000000003</v>
      </c>
      <c r="J653" t="s">
        <v>3</v>
      </c>
      <c r="K653">
        <v>614.72765100000004</v>
      </c>
      <c r="L653">
        <v>6.2803940000000003</v>
      </c>
      <c r="M653" t="s">
        <v>4</v>
      </c>
      <c r="N653">
        <v>65.254525000000001</v>
      </c>
      <c r="O653">
        <v>1.2719119999999999</v>
      </c>
      <c r="P653" t="s">
        <v>5</v>
      </c>
      <c r="Q653">
        <v>1.5715650000000001</v>
      </c>
      <c r="R653">
        <v>3.1599999999999998E-4</v>
      </c>
      <c r="S653" t="s">
        <v>6</v>
      </c>
      <c r="T653">
        <v>479.85741100000001</v>
      </c>
      <c r="U653">
        <v>4.4464370000000004</v>
      </c>
      <c r="V653" t="s">
        <v>7</v>
      </c>
      <c r="W653">
        <v>0.40638600000000002</v>
      </c>
      <c r="X653">
        <v>3.5500000000000001E-4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1.439E-2</v>
      </c>
      <c r="AG653">
        <v>3.0000000000000001E-5</v>
      </c>
      <c r="AH653" t="s">
        <v>11</v>
      </c>
      <c r="AI653">
        <v>0.98196600000000001</v>
      </c>
      <c r="AJ653">
        <v>1.1E-5</v>
      </c>
      <c r="AK653" t="s">
        <v>12</v>
      </c>
      <c r="AL653">
        <v>0</v>
      </c>
      <c r="AM653">
        <v>0</v>
      </c>
    </row>
    <row r="654" spans="1:39" x14ac:dyDescent="0.25">
      <c r="A654" t="s">
        <v>156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669.02891499999998</v>
      </c>
      <c r="I654">
        <v>6.9111830000000003</v>
      </c>
      <c r="J654" t="s">
        <v>3</v>
      </c>
      <c r="K654">
        <v>665.812589</v>
      </c>
      <c r="L654">
        <v>6.8589739999999999</v>
      </c>
      <c r="M654" t="s">
        <v>4</v>
      </c>
      <c r="N654">
        <v>70.705196999999998</v>
      </c>
      <c r="O654">
        <v>1.5195320000000001</v>
      </c>
      <c r="P654" t="s">
        <v>5</v>
      </c>
      <c r="Q654">
        <v>1.701557</v>
      </c>
      <c r="R654">
        <v>3.6699999999999998E-4</v>
      </c>
      <c r="S654" t="s">
        <v>6</v>
      </c>
      <c r="T654">
        <v>519.73226799999998</v>
      </c>
      <c r="U654">
        <v>4.8485449999999997</v>
      </c>
      <c r="V654" t="s">
        <v>7</v>
      </c>
      <c r="W654">
        <v>0.43990800000000002</v>
      </c>
      <c r="X654">
        <v>3.8400000000000001E-4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1.4278000000000001E-2</v>
      </c>
      <c r="AG654">
        <v>2.9E-5</v>
      </c>
      <c r="AH654" t="s">
        <v>11</v>
      </c>
      <c r="AI654">
        <v>0.98213600000000001</v>
      </c>
      <c r="AJ654">
        <v>1.2E-5</v>
      </c>
      <c r="AK654" t="s">
        <v>12</v>
      </c>
      <c r="AL654">
        <v>0</v>
      </c>
      <c r="AM654">
        <v>0</v>
      </c>
    </row>
    <row r="655" spans="1:39" x14ac:dyDescent="0.25">
      <c r="A655" t="s">
        <v>156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720.41139499999997</v>
      </c>
      <c r="I655">
        <v>8.3534229999999994</v>
      </c>
      <c r="J655" t="s">
        <v>3</v>
      </c>
      <c r="K655">
        <v>716.94952799999999</v>
      </c>
      <c r="L655">
        <v>8.3142440000000004</v>
      </c>
      <c r="M655" t="s">
        <v>4</v>
      </c>
      <c r="N655">
        <v>76.144345000000001</v>
      </c>
      <c r="O655">
        <v>1.7887869999999999</v>
      </c>
      <c r="P655" t="s">
        <v>5</v>
      </c>
      <c r="Q655">
        <v>1.830657</v>
      </c>
      <c r="R655">
        <v>4.28E-4</v>
      </c>
      <c r="S655" t="s">
        <v>6</v>
      </c>
      <c r="T655">
        <v>559.64252899999997</v>
      </c>
      <c r="U655">
        <v>5.7757550000000002</v>
      </c>
      <c r="V655" t="s">
        <v>7</v>
      </c>
      <c r="W655">
        <v>0.47332999999999997</v>
      </c>
      <c r="X655">
        <v>4.4700000000000002E-4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1.3639E-2</v>
      </c>
      <c r="AG655">
        <v>2.0999999999999999E-5</v>
      </c>
      <c r="AH655" t="s">
        <v>11</v>
      </c>
      <c r="AI655">
        <v>0.98213899999999998</v>
      </c>
      <c r="AJ655">
        <v>1.2E-5</v>
      </c>
      <c r="AK655" t="s">
        <v>12</v>
      </c>
      <c r="AL655">
        <v>0</v>
      </c>
      <c r="AM655">
        <v>0</v>
      </c>
    </row>
    <row r="656" spans="1:39" x14ac:dyDescent="0.25">
      <c r="A656" t="s">
        <v>156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771.87480600000004</v>
      </c>
      <c r="I656">
        <v>9.2180820000000008</v>
      </c>
      <c r="J656" t="s">
        <v>3</v>
      </c>
      <c r="K656">
        <v>768.16531599999996</v>
      </c>
      <c r="L656">
        <v>9.1202109999999994</v>
      </c>
      <c r="M656" t="s">
        <v>4</v>
      </c>
      <c r="N656">
        <v>81.590390999999997</v>
      </c>
      <c r="O656">
        <v>2.049058</v>
      </c>
      <c r="P656" t="s">
        <v>5</v>
      </c>
      <c r="Q656">
        <v>1.9615130000000001</v>
      </c>
      <c r="R656">
        <v>4.4499999999999997E-4</v>
      </c>
      <c r="S656" t="s">
        <v>6</v>
      </c>
      <c r="T656">
        <v>599.63537699999995</v>
      </c>
      <c r="U656">
        <v>6.3615139999999997</v>
      </c>
      <c r="V656" t="s">
        <v>7</v>
      </c>
      <c r="W656">
        <v>0.50810999999999995</v>
      </c>
      <c r="X656">
        <v>5.04E-4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1.2919E-2</v>
      </c>
      <c r="AG656">
        <v>1.1E-5</v>
      </c>
      <c r="AH656" t="s">
        <v>11</v>
      </c>
      <c r="AI656">
        <v>0.98214400000000002</v>
      </c>
      <c r="AJ656">
        <v>1.2E-5</v>
      </c>
      <c r="AK656" t="s">
        <v>12</v>
      </c>
      <c r="AL656">
        <v>0</v>
      </c>
      <c r="AM656">
        <v>0</v>
      </c>
    </row>
    <row r="657" spans="1:39" x14ac:dyDescent="0.25">
      <c r="A657" t="s">
        <v>156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823.12580800000001</v>
      </c>
      <c r="I657">
        <v>9.7208240000000004</v>
      </c>
      <c r="J657" t="s">
        <v>3</v>
      </c>
      <c r="K657">
        <v>819.17340899999999</v>
      </c>
      <c r="L657">
        <v>9.6279319999999995</v>
      </c>
      <c r="M657" t="s">
        <v>4</v>
      </c>
      <c r="N657">
        <v>87.032705000000007</v>
      </c>
      <c r="O657">
        <v>2.3452440000000001</v>
      </c>
      <c r="P657" t="s">
        <v>5</v>
      </c>
      <c r="Q657">
        <v>2.0907049999999998</v>
      </c>
      <c r="R657">
        <v>4.86E-4</v>
      </c>
      <c r="S657" t="s">
        <v>6</v>
      </c>
      <c r="T657">
        <v>639.47047099999997</v>
      </c>
      <c r="U657">
        <v>6.7504619999999997</v>
      </c>
      <c r="V657" t="s">
        <v>7</v>
      </c>
      <c r="W657">
        <v>0.54095000000000004</v>
      </c>
      <c r="X657">
        <v>5.0299999999999997E-4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1.2919E-2</v>
      </c>
      <c r="AG657">
        <v>1.1E-5</v>
      </c>
      <c r="AH657" t="s">
        <v>11</v>
      </c>
      <c r="AI657">
        <v>0.98214400000000002</v>
      </c>
      <c r="AJ657">
        <v>1.2E-5</v>
      </c>
      <c r="AK657" t="s">
        <v>12</v>
      </c>
      <c r="AL657">
        <v>0</v>
      </c>
      <c r="AM657">
        <v>0</v>
      </c>
    </row>
    <row r="658" spans="1:39" x14ac:dyDescent="0.25">
      <c r="A658" t="s">
        <v>156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874.55715099999998</v>
      </c>
      <c r="I658">
        <v>9.9138249999999992</v>
      </c>
      <c r="J658" t="s">
        <v>3</v>
      </c>
      <c r="K658">
        <v>870.35486700000001</v>
      </c>
      <c r="L658">
        <v>9.8477519999999998</v>
      </c>
      <c r="M658" t="s">
        <v>4</v>
      </c>
      <c r="N658">
        <v>92.475066999999996</v>
      </c>
      <c r="O658">
        <v>2.654687</v>
      </c>
      <c r="P658" t="s">
        <v>5</v>
      </c>
      <c r="Q658">
        <v>2.2207859999999999</v>
      </c>
      <c r="R658">
        <v>5.71E-4</v>
      </c>
      <c r="S658" t="s">
        <v>6</v>
      </c>
      <c r="T658">
        <v>679.42524500000002</v>
      </c>
      <c r="U658">
        <v>6.6531039999999999</v>
      </c>
      <c r="V658" t="s">
        <v>7</v>
      </c>
      <c r="W658">
        <v>0.57452599999999998</v>
      </c>
      <c r="X658">
        <v>5.4699999999999996E-4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1.2814000000000001E-2</v>
      </c>
      <c r="AG658">
        <v>1.0000000000000001E-5</v>
      </c>
      <c r="AH658" t="s">
        <v>11</v>
      </c>
      <c r="AI658">
        <v>0.98234999999999995</v>
      </c>
      <c r="AJ658">
        <v>1.4E-5</v>
      </c>
      <c r="AK658" t="s">
        <v>12</v>
      </c>
      <c r="AL658">
        <v>0</v>
      </c>
      <c r="AM658">
        <v>0</v>
      </c>
    </row>
    <row r="659" spans="1:39" x14ac:dyDescent="0.25">
      <c r="A659" t="s">
        <v>156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926.014005</v>
      </c>
      <c r="I659">
        <v>11.196674</v>
      </c>
      <c r="J659" t="s">
        <v>3</v>
      </c>
      <c r="K659">
        <v>921.559032</v>
      </c>
      <c r="L659">
        <v>11.075810000000001</v>
      </c>
      <c r="M659" t="s">
        <v>4</v>
      </c>
      <c r="N659">
        <v>97.925512999999995</v>
      </c>
      <c r="O659">
        <v>3.0251939999999999</v>
      </c>
      <c r="P659" t="s">
        <v>5</v>
      </c>
      <c r="Q659">
        <v>2.3512040000000001</v>
      </c>
      <c r="R659">
        <v>5.5099999999999995E-4</v>
      </c>
      <c r="S659" t="s">
        <v>6</v>
      </c>
      <c r="T659">
        <v>719.38937999999996</v>
      </c>
      <c r="U659">
        <v>7.9466359999999998</v>
      </c>
      <c r="V659" t="s">
        <v>7</v>
      </c>
      <c r="W659">
        <v>0.60853599999999997</v>
      </c>
      <c r="X659">
        <v>5.3899999999999998E-4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1.2578000000000001E-2</v>
      </c>
      <c r="AG659">
        <v>7.9999999999999996E-6</v>
      </c>
      <c r="AH659" t="s">
        <v>11</v>
      </c>
      <c r="AI659">
        <v>0.98247099999999998</v>
      </c>
      <c r="AJ659">
        <v>1.4E-5</v>
      </c>
      <c r="AK659" t="s">
        <v>12</v>
      </c>
      <c r="AL659">
        <v>0</v>
      </c>
      <c r="AM659">
        <v>0</v>
      </c>
    </row>
    <row r="660" spans="1:39" x14ac:dyDescent="0.25">
      <c r="A660" t="s">
        <v>156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977.44746699999996</v>
      </c>
      <c r="I660">
        <v>12.253622</v>
      </c>
      <c r="J660" t="s">
        <v>3</v>
      </c>
      <c r="K660">
        <v>972.75055299999997</v>
      </c>
      <c r="L660">
        <v>12.186303000000001</v>
      </c>
      <c r="M660" t="s">
        <v>4</v>
      </c>
      <c r="N660">
        <v>103.368989</v>
      </c>
      <c r="O660">
        <v>3.3942299999999999</v>
      </c>
      <c r="P660" t="s">
        <v>5</v>
      </c>
      <c r="Q660">
        <v>2.4821279999999999</v>
      </c>
      <c r="R660">
        <v>5.8399999999999999E-4</v>
      </c>
      <c r="S660" t="s">
        <v>6</v>
      </c>
      <c r="T660">
        <v>759.33695999999998</v>
      </c>
      <c r="U660">
        <v>8.9396450000000005</v>
      </c>
      <c r="V660" t="s">
        <v>7</v>
      </c>
      <c r="W660">
        <v>0.64315199999999995</v>
      </c>
      <c r="X660">
        <v>5.4600000000000004E-4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1.2337000000000001E-2</v>
      </c>
      <c r="AG660">
        <v>6.9999999999999999E-6</v>
      </c>
      <c r="AH660" t="s">
        <v>11</v>
      </c>
      <c r="AI660">
        <v>0.982657</v>
      </c>
      <c r="AJ660">
        <v>1.5E-5</v>
      </c>
      <c r="AK660" t="s">
        <v>12</v>
      </c>
      <c r="AL660">
        <v>0</v>
      </c>
      <c r="AM660">
        <v>0</v>
      </c>
    </row>
    <row r="661" spans="1:39" x14ac:dyDescent="0.25">
      <c r="A661" t="s">
        <v>156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1028.7611219999999</v>
      </c>
      <c r="I661">
        <v>13.368233</v>
      </c>
      <c r="J661" t="s">
        <v>3</v>
      </c>
      <c r="K661">
        <v>1023.815004</v>
      </c>
      <c r="L661">
        <v>13.291785000000001</v>
      </c>
      <c r="M661" t="s">
        <v>4</v>
      </c>
      <c r="N661">
        <v>108.816903</v>
      </c>
      <c r="O661">
        <v>3.7545229999999998</v>
      </c>
      <c r="P661" t="s">
        <v>5</v>
      </c>
      <c r="Q661">
        <v>2.6121789999999998</v>
      </c>
      <c r="R661">
        <v>6.2E-4</v>
      </c>
      <c r="S661" t="s">
        <v>6</v>
      </c>
      <c r="T661">
        <v>799.18195600000001</v>
      </c>
      <c r="U661">
        <v>9.8927329999999998</v>
      </c>
      <c r="V661" t="s">
        <v>7</v>
      </c>
      <c r="W661">
        <v>0.67681599999999997</v>
      </c>
      <c r="X661">
        <v>5.4900000000000001E-4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1.2317E-2</v>
      </c>
      <c r="AG661">
        <v>6.9999999999999999E-6</v>
      </c>
      <c r="AH661" t="s">
        <v>11</v>
      </c>
      <c r="AI661">
        <v>0.982657</v>
      </c>
      <c r="AJ661">
        <v>1.5E-5</v>
      </c>
      <c r="AK661" t="s">
        <v>12</v>
      </c>
      <c r="AL661">
        <v>0</v>
      </c>
      <c r="AM661">
        <v>0</v>
      </c>
    </row>
    <row r="662" spans="1:39" x14ac:dyDescent="0.25">
      <c r="A662" t="s">
        <v>157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157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157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157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157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157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157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157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157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157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157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157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157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157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157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157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157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157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157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157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201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201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201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201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201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201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201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201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201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201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201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201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201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201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201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201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201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201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201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201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202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202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202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202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202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202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202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202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202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202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202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202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202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202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202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202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202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202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202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202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203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125.943296</v>
      </c>
      <c r="I742">
        <v>1.39073</v>
      </c>
      <c r="J742" t="s">
        <v>3</v>
      </c>
      <c r="K742">
        <v>124.832635</v>
      </c>
      <c r="L742">
        <v>1.3862810000000001</v>
      </c>
      <c r="M742" t="s">
        <v>4</v>
      </c>
      <c r="N742">
        <v>18.284452999999999</v>
      </c>
      <c r="O742">
        <v>0.14335400000000001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628349</v>
      </c>
      <c r="AM742">
        <v>0</v>
      </c>
    </row>
    <row r="743" spans="1:39" x14ac:dyDescent="0.25">
      <c r="A743" t="s">
        <v>203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250.31854899999999</v>
      </c>
      <c r="I743">
        <v>1.637276</v>
      </c>
      <c r="J743" t="s">
        <v>3</v>
      </c>
      <c r="K743">
        <v>248.10075900000001</v>
      </c>
      <c r="L743">
        <v>1.6348879999999999</v>
      </c>
      <c r="M743" t="s">
        <v>4</v>
      </c>
      <c r="N743">
        <v>36.321018000000002</v>
      </c>
      <c r="O743">
        <v>0.20358699999999999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628349</v>
      </c>
      <c r="AM743">
        <v>0</v>
      </c>
    </row>
    <row r="744" spans="1:39" x14ac:dyDescent="0.25">
      <c r="A744" t="s">
        <v>203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374.58590800000002</v>
      </c>
      <c r="I744">
        <v>2.573985</v>
      </c>
      <c r="J744" t="s">
        <v>3</v>
      </c>
      <c r="K744">
        <v>371.26093300000002</v>
      </c>
      <c r="L744">
        <v>2.5585010000000001</v>
      </c>
      <c r="M744" t="s">
        <v>4</v>
      </c>
      <c r="N744">
        <v>54.294997000000002</v>
      </c>
      <c r="O744">
        <v>0.22484399999999999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628349</v>
      </c>
      <c r="AM744">
        <v>0</v>
      </c>
    </row>
    <row r="745" spans="1:39" x14ac:dyDescent="0.25">
      <c r="A745" t="s">
        <v>203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499.00417299999998</v>
      </c>
      <c r="I745">
        <v>3.106093</v>
      </c>
      <c r="J745" t="s">
        <v>3</v>
      </c>
      <c r="K745">
        <v>494.57197000000002</v>
      </c>
      <c r="L745">
        <v>3.086382</v>
      </c>
      <c r="M745" t="s">
        <v>4</v>
      </c>
      <c r="N745">
        <v>72.330555000000004</v>
      </c>
      <c r="O745">
        <v>0.315828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628349</v>
      </c>
      <c r="AM745">
        <v>0</v>
      </c>
    </row>
    <row r="746" spans="1:39" x14ac:dyDescent="0.25">
      <c r="A746" t="s">
        <v>203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622.940247</v>
      </c>
      <c r="I746">
        <v>5.5024629999999997</v>
      </c>
      <c r="J746" t="s">
        <v>3</v>
      </c>
      <c r="K746">
        <v>617.40145299999995</v>
      </c>
      <c r="L746">
        <v>5.4517910000000001</v>
      </c>
      <c r="M746" t="s">
        <v>4</v>
      </c>
      <c r="N746">
        <v>90.306669999999997</v>
      </c>
      <c r="O746">
        <v>0.35900599999999999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628349</v>
      </c>
      <c r="AM746">
        <v>0</v>
      </c>
    </row>
    <row r="747" spans="1:39" x14ac:dyDescent="0.25">
      <c r="A747" t="s">
        <v>203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747.57548699999995</v>
      </c>
      <c r="I747">
        <v>5.5637809999999996</v>
      </c>
      <c r="J747" t="s">
        <v>3</v>
      </c>
      <c r="K747">
        <v>740.92848500000002</v>
      </c>
      <c r="L747">
        <v>5.5086380000000004</v>
      </c>
      <c r="M747" t="s">
        <v>4</v>
      </c>
      <c r="N747">
        <v>108.341871</v>
      </c>
      <c r="O747">
        <v>0.454426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628349</v>
      </c>
      <c r="AM747">
        <v>0</v>
      </c>
    </row>
    <row r="748" spans="1:39" x14ac:dyDescent="0.25">
      <c r="A748" t="s">
        <v>203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871.90144699999996</v>
      </c>
      <c r="I748">
        <v>6.6964430000000004</v>
      </c>
      <c r="J748" t="s">
        <v>3</v>
      </c>
      <c r="K748">
        <v>864.14640899999995</v>
      </c>
      <c r="L748">
        <v>6.6165010000000004</v>
      </c>
      <c r="M748" t="s">
        <v>4</v>
      </c>
      <c r="N748">
        <v>126.35229200000001</v>
      </c>
      <c r="O748">
        <v>0.53445799999999999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628349</v>
      </c>
      <c r="AM748">
        <v>0</v>
      </c>
    </row>
    <row r="749" spans="1:39" x14ac:dyDescent="0.25">
      <c r="A749" t="s">
        <v>203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996.49962900000003</v>
      </c>
      <c r="I749">
        <v>9.1141319999999997</v>
      </c>
      <c r="J749" t="s">
        <v>3</v>
      </c>
      <c r="K749">
        <v>987.63655400000005</v>
      </c>
      <c r="L749">
        <v>8.9913179999999997</v>
      </c>
      <c r="M749" t="s">
        <v>4</v>
      </c>
      <c r="N749">
        <v>144.42796200000001</v>
      </c>
      <c r="O749">
        <v>0.72889599999999999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628349</v>
      </c>
      <c r="AM749">
        <v>0</v>
      </c>
    </row>
    <row r="750" spans="1:39" x14ac:dyDescent="0.25">
      <c r="A750" t="s">
        <v>203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1121.0053029999999</v>
      </c>
      <c r="I750">
        <v>8.3980499999999996</v>
      </c>
      <c r="J750" t="s">
        <v>3</v>
      </c>
      <c r="K750">
        <v>1111.034351</v>
      </c>
      <c r="L750">
        <v>8.2788310000000003</v>
      </c>
      <c r="M750" t="s">
        <v>4</v>
      </c>
      <c r="N750">
        <v>162.509951</v>
      </c>
      <c r="O750">
        <v>0.91700899999999996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628349</v>
      </c>
      <c r="AM750">
        <v>0</v>
      </c>
    </row>
    <row r="751" spans="1:39" x14ac:dyDescent="0.25">
      <c r="A751" t="s">
        <v>203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1244.954915</v>
      </c>
      <c r="I751">
        <v>13.574125</v>
      </c>
      <c r="J751" t="s">
        <v>3</v>
      </c>
      <c r="K751">
        <v>1233.8766869999999</v>
      </c>
      <c r="L751">
        <v>13.365076999999999</v>
      </c>
      <c r="M751" t="s">
        <v>4</v>
      </c>
      <c r="N751">
        <v>180.43605500000001</v>
      </c>
      <c r="O751">
        <v>1.029147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628349</v>
      </c>
      <c r="AM751">
        <v>0</v>
      </c>
    </row>
    <row r="752" spans="1:39" x14ac:dyDescent="0.25">
      <c r="A752" t="s">
        <v>203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1369.670613</v>
      </c>
      <c r="I752">
        <v>15.317793</v>
      </c>
      <c r="J752" t="s">
        <v>3</v>
      </c>
      <c r="K752">
        <v>1357.484651</v>
      </c>
      <c r="L752">
        <v>15.103536999999999</v>
      </c>
      <c r="M752" t="s">
        <v>4</v>
      </c>
      <c r="N752">
        <v>198.53761299999999</v>
      </c>
      <c r="O752">
        <v>1.0765530000000001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628349</v>
      </c>
      <c r="AM752">
        <v>0</v>
      </c>
    </row>
    <row r="753" spans="1:39" x14ac:dyDescent="0.25">
      <c r="A753" t="s">
        <v>203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1494.138518</v>
      </c>
      <c r="I753">
        <v>17.317504</v>
      </c>
      <c r="J753" t="s">
        <v>3</v>
      </c>
      <c r="K753">
        <v>1480.8446140000001</v>
      </c>
      <c r="L753">
        <v>17.052871</v>
      </c>
      <c r="M753" t="s">
        <v>4</v>
      </c>
      <c r="N753">
        <v>216.65831399999999</v>
      </c>
      <c r="O753">
        <v>1.3483320000000001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628349</v>
      </c>
      <c r="AM753">
        <v>0</v>
      </c>
    </row>
    <row r="754" spans="1:39" x14ac:dyDescent="0.25">
      <c r="A754" t="s">
        <v>203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1618.629326</v>
      </c>
      <c r="I754">
        <v>22.538497</v>
      </c>
      <c r="J754" t="s">
        <v>3</v>
      </c>
      <c r="K754">
        <v>1604.2264279999999</v>
      </c>
      <c r="L754">
        <v>22.224981</v>
      </c>
      <c r="M754" t="s">
        <v>4</v>
      </c>
      <c r="N754">
        <v>234.72703000000001</v>
      </c>
      <c r="O754">
        <v>1.560719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628349</v>
      </c>
      <c r="AM754">
        <v>0</v>
      </c>
    </row>
    <row r="755" spans="1:39" x14ac:dyDescent="0.25">
      <c r="A755" t="s">
        <v>203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1743.2266970000001</v>
      </c>
      <c r="I755">
        <v>20.726714000000001</v>
      </c>
      <c r="J755" t="s">
        <v>3</v>
      </c>
      <c r="K755">
        <v>1727.7162229999999</v>
      </c>
      <c r="L755">
        <v>20.378958999999998</v>
      </c>
      <c r="M755" t="s">
        <v>4</v>
      </c>
      <c r="N755">
        <v>252.82223500000001</v>
      </c>
      <c r="O755">
        <v>1.551253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628349</v>
      </c>
      <c r="AM755">
        <v>0</v>
      </c>
    </row>
    <row r="756" spans="1:39" x14ac:dyDescent="0.25">
      <c r="A756" t="s">
        <v>203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1867.34022</v>
      </c>
      <c r="I756">
        <v>30.545669</v>
      </c>
      <c r="J756" t="s">
        <v>3</v>
      </c>
      <c r="K756">
        <v>1850.7221219999999</v>
      </c>
      <c r="L756">
        <v>30.062282</v>
      </c>
      <c r="M756" t="s">
        <v>4</v>
      </c>
      <c r="N756">
        <v>270.80996900000002</v>
      </c>
      <c r="O756">
        <v>1.7792619999999999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628349</v>
      </c>
      <c r="AM756">
        <v>0</v>
      </c>
    </row>
    <row r="757" spans="1:39" x14ac:dyDescent="0.25">
      <c r="A757" t="s">
        <v>203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1992.053938</v>
      </c>
      <c r="I757">
        <v>29.814435</v>
      </c>
      <c r="J757" t="s">
        <v>3</v>
      </c>
      <c r="K757">
        <v>1974.3277370000001</v>
      </c>
      <c r="L757">
        <v>29.414117999999998</v>
      </c>
      <c r="M757" t="s">
        <v>4</v>
      </c>
      <c r="N757">
        <v>288.88656200000003</v>
      </c>
      <c r="O757">
        <v>2.0394070000000002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628349</v>
      </c>
      <c r="AM757">
        <v>0</v>
      </c>
    </row>
    <row r="758" spans="1:39" x14ac:dyDescent="0.25">
      <c r="A758" t="s">
        <v>203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2116.3506400000001</v>
      </c>
      <c r="I758">
        <v>31.023731000000002</v>
      </c>
      <c r="J758" t="s">
        <v>3</v>
      </c>
      <c r="K758">
        <v>2097.517104</v>
      </c>
      <c r="L758">
        <v>30.526240000000001</v>
      </c>
      <c r="M758" t="s">
        <v>4</v>
      </c>
      <c r="N758">
        <v>306.90707099999997</v>
      </c>
      <c r="O758">
        <v>2.2305799999999998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628349</v>
      </c>
      <c r="AM758">
        <v>0</v>
      </c>
    </row>
    <row r="759" spans="1:39" x14ac:dyDescent="0.25">
      <c r="A759" t="s">
        <v>203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2240.890981</v>
      </c>
      <c r="I759">
        <v>36.934157999999996</v>
      </c>
      <c r="J759" t="s">
        <v>3</v>
      </c>
      <c r="K759">
        <v>2220.9498830000002</v>
      </c>
      <c r="L759">
        <v>36.310780000000001</v>
      </c>
      <c r="M759" t="s">
        <v>4</v>
      </c>
      <c r="N759">
        <v>324.90287699999999</v>
      </c>
      <c r="O759">
        <v>2.516292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628349</v>
      </c>
      <c r="AM759">
        <v>0</v>
      </c>
    </row>
    <row r="760" spans="1:39" x14ac:dyDescent="0.25">
      <c r="A760" t="s">
        <v>203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2365.5715230000001</v>
      </c>
      <c r="I760">
        <v>35.855908999999997</v>
      </c>
      <c r="J760" t="s">
        <v>3</v>
      </c>
      <c r="K760">
        <v>2344.5222170000002</v>
      </c>
      <c r="L760">
        <v>35.245291999999999</v>
      </c>
      <c r="M760" t="s">
        <v>4</v>
      </c>
      <c r="N760">
        <v>342.94730700000002</v>
      </c>
      <c r="O760">
        <v>2.5192380000000001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628349</v>
      </c>
      <c r="AM760">
        <v>0</v>
      </c>
    </row>
    <row r="761" spans="1:39" x14ac:dyDescent="0.25">
      <c r="A761" t="s">
        <v>203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2489.6112349999999</v>
      </c>
      <c r="I761">
        <v>47.182662000000001</v>
      </c>
      <c r="J761" t="s">
        <v>3</v>
      </c>
      <c r="K761">
        <v>2467.4549120000001</v>
      </c>
      <c r="L761">
        <v>46.386750999999997</v>
      </c>
      <c r="M761" t="s">
        <v>4</v>
      </c>
      <c r="N761">
        <v>360.91960799999998</v>
      </c>
      <c r="O761">
        <v>2.756548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628349</v>
      </c>
      <c r="AM761">
        <v>0</v>
      </c>
    </row>
    <row r="762" spans="1:39" x14ac:dyDescent="0.25">
      <c r="A762" t="s">
        <v>204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64.189108000000004</v>
      </c>
      <c r="I762">
        <v>0.90746899999999997</v>
      </c>
      <c r="J762" t="s">
        <v>3</v>
      </c>
      <c r="K762">
        <v>63.155028000000001</v>
      </c>
      <c r="L762">
        <v>0.89663599999999999</v>
      </c>
      <c r="M762" t="s">
        <v>4</v>
      </c>
      <c r="N762">
        <v>22.922792000000001</v>
      </c>
      <c r="O762">
        <v>0.34011999999999998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105562784</v>
      </c>
      <c r="AM762">
        <v>0</v>
      </c>
    </row>
    <row r="763" spans="1:39" x14ac:dyDescent="0.25">
      <c r="A763" t="s">
        <v>204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127.30886700000001</v>
      </c>
      <c r="I763">
        <v>1.3638189999999999</v>
      </c>
      <c r="J763" t="s">
        <v>3</v>
      </c>
      <c r="K763">
        <v>125.25070599999999</v>
      </c>
      <c r="L763">
        <v>1.3456459999999999</v>
      </c>
      <c r="M763" t="s">
        <v>4</v>
      </c>
      <c r="N763">
        <v>45.481214000000001</v>
      </c>
      <c r="O763">
        <v>0.43869200000000003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105562784</v>
      </c>
      <c r="AM763">
        <v>0</v>
      </c>
    </row>
    <row r="764" spans="1:39" x14ac:dyDescent="0.25">
      <c r="A764" t="s">
        <v>204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190.36042399999999</v>
      </c>
      <c r="I764">
        <v>1.012305</v>
      </c>
      <c r="J764" t="s">
        <v>3</v>
      </c>
      <c r="K764">
        <v>187.278244</v>
      </c>
      <c r="L764">
        <v>1.004183</v>
      </c>
      <c r="M764" t="s">
        <v>4</v>
      </c>
      <c r="N764">
        <v>68.087496000000002</v>
      </c>
      <c r="O764">
        <v>0.46346900000000002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105562784</v>
      </c>
      <c r="AM764">
        <v>0</v>
      </c>
    </row>
    <row r="765" spans="1:39" x14ac:dyDescent="0.25">
      <c r="A765" t="s">
        <v>204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253.30149399999999</v>
      </c>
      <c r="I765">
        <v>1.9013789999999999</v>
      </c>
      <c r="J765" t="s">
        <v>3</v>
      </c>
      <c r="K765">
        <v>249.19549699999999</v>
      </c>
      <c r="L765">
        <v>1.891138</v>
      </c>
      <c r="M765" t="s">
        <v>4</v>
      </c>
      <c r="N765">
        <v>90.640328999999994</v>
      </c>
      <c r="O765">
        <v>0.56486700000000001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105562784</v>
      </c>
      <c r="AM765">
        <v>0</v>
      </c>
    </row>
    <row r="766" spans="1:39" x14ac:dyDescent="0.25">
      <c r="A766" t="s">
        <v>204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316.48352399999999</v>
      </c>
      <c r="I766">
        <v>2.9952130000000001</v>
      </c>
      <c r="J766" t="s">
        <v>3</v>
      </c>
      <c r="K766">
        <v>311.35279600000001</v>
      </c>
      <c r="L766">
        <v>2.9609730000000001</v>
      </c>
      <c r="M766" t="s">
        <v>4</v>
      </c>
      <c r="N766">
        <v>113.222421</v>
      </c>
      <c r="O766">
        <v>0.69435500000000006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105562784</v>
      </c>
      <c r="AM766">
        <v>0</v>
      </c>
    </row>
    <row r="767" spans="1:39" x14ac:dyDescent="0.25">
      <c r="A767" t="s">
        <v>204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379.55355300000002</v>
      </c>
      <c r="I767">
        <v>3.169842</v>
      </c>
      <c r="J767" t="s">
        <v>3</v>
      </c>
      <c r="K767">
        <v>373.39902599999999</v>
      </c>
      <c r="L767">
        <v>3.1402939999999999</v>
      </c>
      <c r="M767" t="s">
        <v>4</v>
      </c>
      <c r="N767">
        <v>135.820188</v>
      </c>
      <c r="O767">
        <v>0.78417400000000004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105562784</v>
      </c>
      <c r="AM767">
        <v>0</v>
      </c>
    </row>
    <row r="768" spans="1:39" x14ac:dyDescent="0.25">
      <c r="A768" t="s">
        <v>204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442.544894</v>
      </c>
      <c r="I768">
        <v>3.3822939999999999</v>
      </c>
      <c r="J768" t="s">
        <v>3</v>
      </c>
      <c r="K768">
        <v>435.365656</v>
      </c>
      <c r="L768">
        <v>3.3601540000000001</v>
      </c>
      <c r="M768" t="s">
        <v>4</v>
      </c>
      <c r="N768">
        <v>158.314606</v>
      </c>
      <c r="O768">
        <v>0.76946400000000004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105562784</v>
      </c>
      <c r="AM768">
        <v>0</v>
      </c>
    </row>
    <row r="769" spans="1:39" x14ac:dyDescent="0.25">
      <c r="A769" t="s">
        <v>204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505.41386999999997</v>
      </c>
      <c r="I769">
        <v>4.7752800000000004</v>
      </c>
      <c r="J769" t="s">
        <v>3</v>
      </c>
      <c r="K769">
        <v>497.21069199999999</v>
      </c>
      <c r="L769">
        <v>4.7275640000000001</v>
      </c>
      <c r="M769" t="s">
        <v>4</v>
      </c>
      <c r="N769">
        <v>180.819864</v>
      </c>
      <c r="O769">
        <v>0.94162000000000001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105562784</v>
      </c>
      <c r="AM769">
        <v>0</v>
      </c>
    </row>
    <row r="770" spans="1:39" x14ac:dyDescent="0.25">
      <c r="A770" t="s">
        <v>204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568.76545399999998</v>
      </c>
      <c r="I770">
        <v>5.0414490000000001</v>
      </c>
      <c r="J770" t="s">
        <v>3</v>
      </c>
      <c r="K770">
        <v>559.53699300000005</v>
      </c>
      <c r="L770">
        <v>4.9807880000000004</v>
      </c>
      <c r="M770" t="s">
        <v>4</v>
      </c>
      <c r="N770">
        <v>203.52181100000001</v>
      </c>
      <c r="O770">
        <v>1.069731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105562784</v>
      </c>
      <c r="AM770">
        <v>0</v>
      </c>
    </row>
    <row r="771" spans="1:39" x14ac:dyDescent="0.25">
      <c r="A771" t="s">
        <v>204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631.85093500000005</v>
      </c>
      <c r="I771">
        <v>4.9133889999999996</v>
      </c>
      <c r="J771" t="s">
        <v>3</v>
      </c>
      <c r="K771">
        <v>621.59737900000005</v>
      </c>
      <c r="L771">
        <v>4.864465</v>
      </c>
      <c r="M771" t="s">
        <v>4</v>
      </c>
      <c r="N771">
        <v>226.118348</v>
      </c>
      <c r="O771">
        <v>1.2207190000000001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105562784</v>
      </c>
      <c r="AM771">
        <v>0</v>
      </c>
    </row>
    <row r="772" spans="1:39" x14ac:dyDescent="0.25">
      <c r="A772" t="s">
        <v>204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694.86912500000005</v>
      </c>
      <c r="I772">
        <v>5.8886520000000004</v>
      </c>
      <c r="J772" t="s">
        <v>3</v>
      </c>
      <c r="K772">
        <v>683.59169399999996</v>
      </c>
      <c r="L772">
        <v>5.8239530000000004</v>
      </c>
      <c r="M772" t="s">
        <v>4</v>
      </c>
      <c r="N772">
        <v>248.673507</v>
      </c>
      <c r="O772">
        <v>1.395508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105562784</v>
      </c>
      <c r="AM772">
        <v>0</v>
      </c>
    </row>
    <row r="773" spans="1:39" x14ac:dyDescent="0.25">
      <c r="A773" t="s">
        <v>204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757.92562499999997</v>
      </c>
      <c r="I773">
        <v>7.1822840000000001</v>
      </c>
      <c r="J773" t="s">
        <v>3</v>
      </c>
      <c r="K773">
        <v>745.62362099999996</v>
      </c>
      <c r="L773">
        <v>7.0861049999999999</v>
      </c>
      <c r="M773" t="s">
        <v>4</v>
      </c>
      <c r="N773">
        <v>271.254008</v>
      </c>
      <c r="O773">
        <v>1.728218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105562784</v>
      </c>
      <c r="AM773">
        <v>0</v>
      </c>
    </row>
    <row r="774" spans="1:39" x14ac:dyDescent="0.25">
      <c r="A774" t="s">
        <v>204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821.10864400000003</v>
      </c>
      <c r="I774">
        <v>8.275836</v>
      </c>
      <c r="J774" t="s">
        <v>3</v>
      </c>
      <c r="K774">
        <v>807.78118800000004</v>
      </c>
      <c r="L774">
        <v>8.1720330000000008</v>
      </c>
      <c r="M774" t="s">
        <v>4</v>
      </c>
      <c r="N774">
        <v>293.87300800000003</v>
      </c>
      <c r="O774">
        <v>2.0078689999999999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105562784</v>
      </c>
      <c r="AM774">
        <v>0</v>
      </c>
    </row>
    <row r="775" spans="1:39" x14ac:dyDescent="0.25">
      <c r="A775" t="s">
        <v>204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884.20417499999996</v>
      </c>
      <c r="I775">
        <v>9.8622820000000004</v>
      </c>
      <c r="J775" t="s">
        <v>3</v>
      </c>
      <c r="K775">
        <v>869.85248799999999</v>
      </c>
      <c r="L775">
        <v>9.71326</v>
      </c>
      <c r="M775" t="s">
        <v>4</v>
      </c>
      <c r="N775">
        <v>316.41073499999999</v>
      </c>
      <c r="O775">
        <v>2.2516569999999998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105562784</v>
      </c>
      <c r="AM775">
        <v>0</v>
      </c>
    </row>
    <row r="776" spans="1:39" x14ac:dyDescent="0.25">
      <c r="A776" t="s">
        <v>204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947.29428499999995</v>
      </c>
      <c r="I776">
        <v>10.489032999999999</v>
      </c>
      <c r="J776" t="s">
        <v>3</v>
      </c>
      <c r="K776">
        <v>931.91849000000002</v>
      </c>
      <c r="L776">
        <v>10.337206</v>
      </c>
      <c r="M776" t="s">
        <v>4</v>
      </c>
      <c r="N776">
        <v>338.96441700000003</v>
      </c>
      <c r="O776">
        <v>2.3834430000000002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105562784</v>
      </c>
      <c r="AM776">
        <v>0</v>
      </c>
    </row>
    <row r="777" spans="1:39" x14ac:dyDescent="0.25">
      <c r="A777" t="s">
        <v>204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1010.285342</v>
      </c>
      <c r="I777">
        <v>11.368096</v>
      </c>
      <c r="J777" t="s">
        <v>3</v>
      </c>
      <c r="K777">
        <v>993.88496899999996</v>
      </c>
      <c r="L777">
        <v>11.240231</v>
      </c>
      <c r="M777" t="s">
        <v>4</v>
      </c>
      <c r="N777">
        <v>361.51838800000002</v>
      </c>
      <c r="O777">
        <v>2.5583200000000001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105562784</v>
      </c>
      <c r="AM777">
        <v>0</v>
      </c>
    </row>
    <row r="778" spans="1:39" x14ac:dyDescent="0.25">
      <c r="A778" t="s">
        <v>204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1073.441902</v>
      </c>
      <c r="I778">
        <v>13.097020000000001</v>
      </c>
      <c r="J778" t="s">
        <v>3</v>
      </c>
      <c r="K778">
        <v>1056.0159470000001</v>
      </c>
      <c r="L778">
        <v>12.895022000000001</v>
      </c>
      <c r="M778" t="s">
        <v>4</v>
      </c>
      <c r="N778">
        <v>384.100076</v>
      </c>
      <c r="O778">
        <v>2.7950010000000001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105562784</v>
      </c>
      <c r="AM778">
        <v>0</v>
      </c>
    </row>
    <row r="779" spans="1:39" x14ac:dyDescent="0.25">
      <c r="A779" t="s">
        <v>204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1136.521399</v>
      </c>
      <c r="I779">
        <v>14.359434</v>
      </c>
      <c r="J779" t="s">
        <v>3</v>
      </c>
      <c r="K779">
        <v>1118.070569</v>
      </c>
      <c r="L779">
        <v>14.094053000000001</v>
      </c>
      <c r="M779" t="s">
        <v>4</v>
      </c>
      <c r="N779">
        <v>406.669802</v>
      </c>
      <c r="O779">
        <v>2.983692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105562784</v>
      </c>
      <c r="AM779">
        <v>0</v>
      </c>
    </row>
    <row r="780" spans="1:39" x14ac:dyDescent="0.25">
      <c r="A780" t="s">
        <v>204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1199.600261</v>
      </c>
      <c r="I780">
        <v>15.75651</v>
      </c>
      <c r="J780" t="s">
        <v>3</v>
      </c>
      <c r="K780">
        <v>1180.1250729999999</v>
      </c>
      <c r="L780">
        <v>15.504358</v>
      </c>
      <c r="M780" t="s">
        <v>4</v>
      </c>
      <c r="N780">
        <v>429.32101</v>
      </c>
      <c r="O780">
        <v>3.3958810000000001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105562784</v>
      </c>
      <c r="AM780">
        <v>0</v>
      </c>
    </row>
    <row r="781" spans="1:39" x14ac:dyDescent="0.25">
      <c r="A781" t="s">
        <v>204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1262.6088749999999</v>
      </c>
      <c r="I781">
        <v>16.801586</v>
      </c>
      <c r="J781" t="s">
        <v>3</v>
      </c>
      <c r="K781">
        <v>1242.1095479999999</v>
      </c>
      <c r="L781">
        <v>16.465869999999999</v>
      </c>
      <c r="M781" t="s">
        <v>4</v>
      </c>
      <c r="N781">
        <v>451.87584700000002</v>
      </c>
      <c r="O781">
        <v>3.5642719999999999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105562784</v>
      </c>
      <c r="AM781">
        <v>0</v>
      </c>
    </row>
    <row r="782" spans="1:39" x14ac:dyDescent="0.25">
      <c r="A782" t="s">
        <v>205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63.701788999999998</v>
      </c>
      <c r="I782">
        <v>0.89761800000000003</v>
      </c>
      <c r="J782" t="s">
        <v>3</v>
      </c>
      <c r="K782">
        <v>62.592536000000003</v>
      </c>
      <c r="L782">
        <v>0.89805400000000002</v>
      </c>
      <c r="M782" t="s">
        <v>4</v>
      </c>
      <c r="N782">
        <v>22.797902000000001</v>
      </c>
      <c r="O782">
        <v>0.27818300000000001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105562784</v>
      </c>
      <c r="AM782">
        <v>0</v>
      </c>
    </row>
    <row r="783" spans="1:39" x14ac:dyDescent="0.25">
      <c r="A783" t="s">
        <v>205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126.209064</v>
      </c>
      <c r="I783">
        <v>1.4366620000000001</v>
      </c>
      <c r="J783" t="s">
        <v>3</v>
      </c>
      <c r="K783">
        <v>123.996199</v>
      </c>
      <c r="L783">
        <v>1.4285060000000001</v>
      </c>
      <c r="M783" t="s">
        <v>4</v>
      </c>
      <c r="N783">
        <v>45.249656999999999</v>
      </c>
      <c r="O783">
        <v>0.422657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105562784</v>
      </c>
      <c r="AM783">
        <v>0</v>
      </c>
    </row>
    <row r="784" spans="1:39" x14ac:dyDescent="0.25">
      <c r="A784" t="s">
        <v>205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188.637495</v>
      </c>
      <c r="I784">
        <v>0.92347299999999999</v>
      </c>
      <c r="J784" t="s">
        <v>3</v>
      </c>
      <c r="K784">
        <v>185.32102699999999</v>
      </c>
      <c r="L784">
        <v>0.90733200000000003</v>
      </c>
      <c r="M784" t="s">
        <v>4</v>
      </c>
      <c r="N784">
        <v>67.690398999999999</v>
      </c>
      <c r="O784">
        <v>0.33659299999999998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105562784</v>
      </c>
      <c r="AM784">
        <v>0</v>
      </c>
    </row>
    <row r="785" spans="1:39" x14ac:dyDescent="0.25">
      <c r="A785" t="s">
        <v>205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251.11118300000001</v>
      </c>
      <c r="I785">
        <v>2.1245989999999999</v>
      </c>
      <c r="J785" t="s">
        <v>3</v>
      </c>
      <c r="K785">
        <v>246.69156000000001</v>
      </c>
      <c r="L785">
        <v>2.1318630000000001</v>
      </c>
      <c r="M785" t="s">
        <v>4</v>
      </c>
      <c r="N785">
        <v>90.190899000000002</v>
      </c>
      <c r="O785">
        <v>0.61052700000000004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105562784</v>
      </c>
      <c r="AM785">
        <v>0</v>
      </c>
    </row>
    <row r="786" spans="1:39" x14ac:dyDescent="0.25">
      <c r="A786" t="s">
        <v>205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313.48703599999999</v>
      </c>
      <c r="I786">
        <v>2.632835</v>
      </c>
      <c r="J786" t="s">
        <v>3</v>
      </c>
      <c r="K786">
        <v>307.963729</v>
      </c>
      <c r="L786">
        <v>2.6317550000000001</v>
      </c>
      <c r="M786" t="s">
        <v>4</v>
      </c>
      <c r="N786">
        <v>112.638363</v>
      </c>
      <c r="O786">
        <v>0.82908700000000002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105562784</v>
      </c>
      <c r="AM786">
        <v>0</v>
      </c>
    </row>
    <row r="787" spans="1:39" x14ac:dyDescent="0.25">
      <c r="A787" t="s">
        <v>205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375.861805</v>
      </c>
      <c r="I787">
        <v>2.1477810000000002</v>
      </c>
      <c r="J787" t="s">
        <v>3</v>
      </c>
      <c r="K787">
        <v>369.235479</v>
      </c>
      <c r="L787">
        <v>2.1379670000000002</v>
      </c>
      <c r="M787" t="s">
        <v>4</v>
      </c>
      <c r="N787">
        <v>135.05745999999999</v>
      </c>
      <c r="O787">
        <v>0.80412899999999998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105562784</v>
      </c>
      <c r="AM787">
        <v>0</v>
      </c>
    </row>
    <row r="788" spans="1:39" x14ac:dyDescent="0.25">
      <c r="A788" t="s">
        <v>205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438.2072</v>
      </c>
      <c r="I788">
        <v>3.1119370000000002</v>
      </c>
      <c r="J788" t="s">
        <v>3</v>
      </c>
      <c r="K788">
        <v>430.47751799999998</v>
      </c>
      <c r="L788">
        <v>3.1005340000000001</v>
      </c>
      <c r="M788" t="s">
        <v>4</v>
      </c>
      <c r="N788">
        <v>157.53735399999999</v>
      </c>
      <c r="O788">
        <v>1.014416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105562784</v>
      </c>
      <c r="AM788">
        <v>0</v>
      </c>
    </row>
    <row r="789" spans="1:39" x14ac:dyDescent="0.25">
      <c r="A789" t="s">
        <v>205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500.67066299999999</v>
      </c>
      <c r="I789">
        <v>4.233841</v>
      </c>
      <c r="J789" t="s">
        <v>3</v>
      </c>
      <c r="K789">
        <v>491.838165</v>
      </c>
      <c r="L789">
        <v>4.2338250000000004</v>
      </c>
      <c r="M789" t="s">
        <v>4</v>
      </c>
      <c r="N789">
        <v>179.971733</v>
      </c>
      <c r="O789">
        <v>1.170147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105562784</v>
      </c>
      <c r="AM789">
        <v>0</v>
      </c>
    </row>
    <row r="790" spans="1:39" x14ac:dyDescent="0.25">
      <c r="A790" t="s">
        <v>205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562.95428500000003</v>
      </c>
      <c r="I790">
        <v>4.0984559999999997</v>
      </c>
      <c r="J790" t="s">
        <v>3</v>
      </c>
      <c r="K790">
        <v>553.01861099999996</v>
      </c>
      <c r="L790">
        <v>4.0560770000000002</v>
      </c>
      <c r="M790" t="s">
        <v>4</v>
      </c>
      <c r="N790">
        <v>202.363058</v>
      </c>
      <c r="O790">
        <v>1.116743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105562784</v>
      </c>
      <c r="AM790">
        <v>0</v>
      </c>
    </row>
    <row r="791" spans="1:39" x14ac:dyDescent="0.25">
      <c r="A791" t="s">
        <v>205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625.42277000000001</v>
      </c>
      <c r="I791">
        <v>5.458755</v>
      </c>
      <c r="J791" t="s">
        <v>3</v>
      </c>
      <c r="K791">
        <v>614.38294800000006</v>
      </c>
      <c r="L791">
        <v>5.4105359999999996</v>
      </c>
      <c r="M791" t="s">
        <v>4</v>
      </c>
      <c r="N791">
        <v>224.87617700000001</v>
      </c>
      <c r="O791">
        <v>1.2513190000000001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105562784</v>
      </c>
      <c r="AM791">
        <v>0</v>
      </c>
    </row>
    <row r="792" spans="1:39" x14ac:dyDescent="0.25">
      <c r="A792" t="s">
        <v>205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687.86623799999995</v>
      </c>
      <c r="I792">
        <v>5.9867030000000003</v>
      </c>
      <c r="J792" t="s">
        <v>3</v>
      </c>
      <c r="K792">
        <v>675.72303499999998</v>
      </c>
      <c r="L792">
        <v>5.9621940000000002</v>
      </c>
      <c r="M792" t="s">
        <v>4</v>
      </c>
      <c r="N792">
        <v>247.334001</v>
      </c>
      <c r="O792">
        <v>1.4916799999999999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105562784</v>
      </c>
      <c r="AM792">
        <v>0</v>
      </c>
    </row>
    <row r="793" spans="1:39" x14ac:dyDescent="0.25">
      <c r="A793" t="s">
        <v>205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750.32869000000005</v>
      </c>
      <c r="I793">
        <v>6.6360859999999997</v>
      </c>
      <c r="J793" t="s">
        <v>3</v>
      </c>
      <c r="K793">
        <v>737.08180500000003</v>
      </c>
      <c r="L793">
        <v>6.5705489999999998</v>
      </c>
      <c r="M793" t="s">
        <v>4</v>
      </c>
      <c r="N793">
        <v>269.81367499999999</v>
      </c>
      <c r="O793">
        <v>1.6738170000000001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105562784</v>
      </c>
      <c r="AM793">
        <v>0</v>
      </c>
    </row>
    <row r="794" spans="1:39" x14ac:dyDescent="0.25">
      <c r="A794" t="s">
        <v>205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812.62380099999996</v>
      </c>
      <c r="I794">
        <v>6.5481740000000004</v>
      </c>
      <c r="J794" t="s">
        <v>3</v>
      </c>
      <c r="K794">
        <v>798.27379199999996</v>
      </c>
      <c r="L794">
        <v>6.4672010000000002</v>
      </c>
      <c r="M794" t="s">
        <v>4</v>
      </c>
      <c r="N794">
        <v>292.24721899999997</v>
      </c>
      <c r="O794">
        <v>1.573315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105562784</v>
      </c>
      <c r="AM794">
        <v>0</v>
      </c>
    </row>
    <row r="795" spans="1:39" x14ac:dyDescent="0.25">
      <c r="A795" t="s">
        <v>205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875.16859499999998</v>
      </c>
      <c r="I795">
        <v>9.0385019999999994</v>
      </c>
      <c r="J795" t="s">
        <v>3</v>
      </c>
      <c r="K795">
        <v>859.71496300000001</v>
      </c>
      <c r="L795">
        <v>8.9947579999999991</v>
      </c>
      <c r="M795" t="s">
        <v>4</v>
      </c>
      <c r="N795">
        <v>314.73127099999999</v>
      </c>
      <c r="O795">
        <v>2.1616409999999999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105562784</v>
      </c>
      <c r="AM795">
        <v>0</v>
      </c>
    </row>
    <row r="796" spans="1:39" x14ac:dyDescent="0.25">
      <c r="A796" t="s">
        <v>205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937.62564099999997</v>
      </c>
      <c r="I796">
        <v>9.1692099999999996</v>
      </c>
      <c r="J796" t="s">
        <v>3</v>
      </c>
      <c r="K796">
        <v>921.06833600000004</v>
      </c>
      <c r="L796">
        <v>9.0751930000000005</v>
      </c>
      <c r="M796" t="s">
        <v>4</v>
      </c>
      <c r="N796">
        <v>337.246554</v>
      </c>
      <c r="O796">
        <v>2.177883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105562784</v>
      </c>
      <c r="AM796">
        <v>0</v>
      </c>
    </row>
    <row r="797" spans="1:39" x14ac:dyDescent="0.25">
      <c r="A797" t="s">
        <v>205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1000.080472</v>
      </c>
      <c r="I797">
        <v>9.2273440000000004</v>
      </c>
      <c r="J797" t="s">
        <v>3</v>
      </c>
      <c r="K797">
        <v>982.41923699999995</v>
      </c>
      <c r="L797">
        <v>9.0536700000000003</v>
      </c>
      <c r="M797" t="s">
        <v>4</v>
      </c>
      <c r="N797">
        <v>359.69999100000001</v>
      </c>
      <c r="O797">
        <v>2.1027990000000001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105562784</v>
      </c>
      <c r="AM797">
        <v>0</v>
      </c>
    </row>
    <row r="798" spans="1:39" x14ac:dyDescent="0.25">
      <c r="A798" t="s">
        <v>205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1062.3382839999999</v>
      </c>
      <c r="I798">
        <v>11.118436000000001</v>
      </c>
      <c r="J798" t="s">
        <v>3</v>
      </c>
      <c r="K798">
        <v>1043.5745919999999</v>
      </c>
      <c r="L798">
        <v>11.012501</v>
      </c>
      <c r="M798" t="s">
        <v>4</v>
      </c>
      <c r="N798">
        <v>382.098232</v>
      </c>
      <c r="O798">
        <v>2.4420229999999998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105562784</v>
      </c>
      <c r="AM798">
        <v>0</v>
      </c>
    </row>
    <row r="799" spans="1:39" x14ac:dyDescent="0.25">
      <c r="A799" t="s">
        <v>205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1124.9313159999999</v>
      </c>
      <c r="I799">
        <v>13.098141</v>
      </c>
      <c r="J799" t="s">
        <v>3</v>
      </c>
      <c r="K799">
        <v>1105.063093</v>
      </c>
      <c r="L799">
        <v>12.941580999999999</v>
      </c>
      <c r="M799" t="s">
        <v>4</v>
      </c>
      <c r="N799">
        <v>404.57113600000002</v>
      </c>
      <c r="O799">
        <v>2.6240999999999999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105562784</v>
      </c>
      <c r="AM799">
        <v>0</v>
      </c>
    </row>
    <row r="800" spans="1:39" x14ac:dyDescent="0.25">
      <c r="A800" t="s">
        <v>205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1187.296904</v>
      </c>
      <c r="I800">
        <v>13.160536</v>
      </c>
      <c r="J800" t="s">
        <v>3</v>
      </c>
      <c r="K800">
        <v>1166.3258519999999</v>
      </c>
      <c r="L800">
        <v>12.900911000000001</v>
      </c>
      <c r="M800" t="s">
        <v>4</v>
      </c>
      <c r="N800">
        <v>427.00368800000001</v>
      </c>
      <c r="O800">
        <v>2.5349439999999999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105562784</v>
      </c>
      <c r="AM800">
        <v>0</v>
      </c>
    </row>
    <row r="801" spans="1:39" x14ac:dyDescent="0.25">
      <c r="A801" t="s">
        <v>205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1249.7921799999999</v>
      </c>
      <c r="I801">
        <v>14.679323</v>
      </c>
      <c r="J801" t="s">
        <v>3</v>
      </c>
      <c r="K801">
        <v>1227.7182029999999</v>
      </c>
      <c r="L801">
        <v>14.532660999999999</v>
      </c>
      <c r="M801" t="s">
        <v>4</v>
      </c>
      <c r="N801">
        <v>449.42455699999999</v>
      </c>
      <c r="O801">
        <v>2.8880789999999998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105562784</v>
      </c>
      <c r="AM801">
        <v>0</v>
      </c>
    </row>
    <row r="802" spans="1:39" x14ac:dyDescent="0.25">
      <c r="A802" t="s">
        <v>206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50.326085999999997</v>
      </c>
      <c r="I802">
        <v>0.88024500000000006</v>
      </c>
      <c r="J802" t="s">
        <v>3</v>
      </c>
      <c r="K802">
        <v>50.091189</v>
      </c>
      <c r="L802">
        <v>0.87763599999999997</v>
      </c>
      <c r="M802" t="s">
        <v>4</v>
      </c>
      <c r="N802">
        <v>5.7177360000000004</v>
      </c>
      <c r="O802">
        <v>3.61E-2</v>
      </c>
      <c r="P802" t="s">
        <v>5</v>
      </c>
      <c r="Q802">
        <v>0.13130800000000001</v>
      </c>
      <c r="R802">
        <v>1.56E-4</v>
      </c>
      <c r="S802" t="s">
        <v>6</v>
      </c>
      <c r="T802">
        <v>39.672117999999998</v>
      </c>
      <c r="U802">
        <v>0.53542699999999999</v>
      </c>
      <c r="V802" t="s">
        <v>7</v>
      </c>
      <c r="W802">
        <v>4.7495999999999997E-2</v>
      </c>
      <c r="X802">
        <v>1.75E-4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2.7435999999999999E-2</v>
      </c>
      <c r="AG802">
        <v>2.6999999999999999E-5</v>
      </c>
      <c r="AH802" t="s">
        <v>11</v>
      </c>
      <c r="AI802">
        <v>0.97516099999999994</v>
      </c>
      <c r="AJ802">
        <v>7.2000000000000002E-5</v>
      </c>
      <c r="AK802" t="s">
        <v>12</v>
      </c>
      <c r="AL802">
        <v>105562784</v>
      </c>
      <c r="AM802">
        <v>0</v>
      </c>
    </row>
    <row r="803" spans="1:39" x14ac:dyDescent="0.25">
      <c r="A803" t="s">
        <v>206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99.421256999999997</v>
      </c>
      <c r="I803">
        <v>1.31145</v>
      </c>
      <c r="J803" t="s">
        <v>3</v>
      </c>
      <c r="K803">
        <v>98.945113000000006</v>
      </c>
      <c r="L803">
        <v>1.305763</v>
      </c>
      <c r="M803" t="s">
        <v>4</v>
      </c>
      <c r="N803">
        <v>11.432207</v>
      </c>
      <c r="O803">
        <v>5.1832999999999997E-2</v>
      </c>
      <c r="P803" t="s">
        <v>5</v>
      </c>
      <c r="Q803">
        <v>0.26070599999999999</v>
      </c>
      <c r="R803">
        <v>2.0900000000000001E-4</v>
      </c>
      <c r="S803" t="s">
        <v>6</v>
      </c>
      <c r="T803">
        <v>78.284357</v>
      </c>
      <c r="U803">
        <v>0.81625099999999995</v>
      </c>
      <c r="V803" t="s">
        <v>7</v>
      </c>
      <c r="W803">
        <v>8.8373999999999994E-2</v>
      </c>
      <c r="X803">
        <v>2.3800000000000001E-4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2.3942999999999999E-2</v>
      </c>
      <c r="AG803">
        <v>5.3000000000000001E-5</v>
      </c>
      <c r="AH803" t="s">
        <v>11</v>
      </c>
      <c r="AI803">
        <v>0.97878299999999996</v>
      </c>
      <c r="AJ803">
        <v>3.1000000000000001E-5</v>
      </c>
      <c r="AK803" t="s">
        <v>12</v>
      </c>
      <c r="AL803">
        <v>105562784</v>
      </c>
      <c r="AM803">
        <v>0</v>
      </c>
    </row>
    <row r="804" spans="1:39" x14ac:dyDescent="0.25">
      <c r="A804" t="s">
        <v>206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148.69062500000001</v>
      </c>
      <c r="I804">
        <v>1.9109020000000001</v>
      </c>
      <c r="J804" t="s">
        <v>3</v>
      </c>
      <c r="K804">
        <v>147.964946</v>
      </c>
      <c r="L804">
        <v>1.884816</v>
      </c>
      <c r="M804" t="s">
        <v>4</v>
      </c>
      <c r="N804">
        <v>17.174001000000001</v>
      </c>
      <c r="O804">
        <v>7.8557000000000002E-2</v>
      </c>
      <c r="P804" t="s">
        <v>5</v>
      </c>
      <c r="Q804">
        <v>0.39212999999999998</v>
      </c>
      <c r="R804">
        <v>2.7E-4</v>
      </c>
      <c r="S804" t="s">
        <v>6</v>
      </c>
      <c r="T804">
        <v>116.98044400000001</v>
      </c>
      <c r="U804">
        <v>1.4049769999999999</v>
      </c>
      <c r="V804" t="s">
        <v>7</v>
      </c>
      <c r="W804">
        <v>0.13136800000000001</v>
      </c>
      <c r="X804">
        <v>2.22E-4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2.1680999999999999E-2</v>
      </c>
      <c r="AG804">
        <v>6.0000000000000002E-5</v>
      </c>
      <c r="AH804" t="s">
        <v>11</v>
      </c>
      <c r="AI804">
        <v>0.97998300000000005</v>
      </c>
      <c r="AJ804">
        <v>1.9000000000000001E-5</v>
      </c>
      <c r="AK804" t="s">
        <v>12</v>
      </c>
      <c r="AL804">
        <v>105562784</v>
      </c>
      <c r="AM804">
        <v>0</v>
      </c>
    </row>
    <row r="805" spans="1:39" x14ac:dyDescent="0.25">
      <c r="A805" t="s">
        <v>206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198.06423100000001</v>
      </c>
      <c r="I805">
        <v>1.3390070000000001</v>
      </c>
      <c r="J805" t="s">
        <v>3</v>
      </c>
      <c r="K805">
        <v>197.11665500000001</v>
      </c>
      <c r="L805">
        <v>1.394034</v>
      </c>
      <c r="M805" t="s">
        <v>4</v>
      </c>
      <c r="N805">
        <v>22.915852999999998</v>
      </c>
      <c r="O805">
        <v>7.4755000000000002E-2</v>
      </c>
      <c r="P805" t="s">
        <v>5</v>
      </c>
      <c r="Q805">
        <v>0.52495599999999998</v>
      </c>
      <c r="R805">
        <v>2.4000000000000001E-4</v>
      </c>
      <c r="S805" t="s">
        <v>6</v>
      </c>
      <c r="T805">
        <v>155.76485400000001</v>
      </c>
      <c r="U805">
        <v>1.2851129999999999</v>
      </c>
      <c r="V805" t="s">
        <v>7</v>
      </c>
      <c r="W805">
        <v>0.17541799999999999</v>
      </c>
      <c r="X805">
        <v>8.8999999999999995E-5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2.0542999999999999E-2</v>
      </c>
      <c r="AG805">
        <v>6.3E-5</v>
      </c>
      <c r="AH805" t="s">
        <v>11</v>
      </c>
      <c r="AI805">
        <v>0.98078200000000004</v>
      </c>
      <c r="AJ805">
        <v>1.2E-5</v>
      </c>
      <c r="AK805" t="s">
        <v>12</v>
      </c>
      <c r="AL805">
        <v>105562784</v>
      </c>
      <c r="AM805">
        <v>0</v>
      </c>
    </row>
    <row r="806" spans="1:39" x14ac:dyDescent="0.25">
      <c r="A806" t="s">
        <v>206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247.23552599999999</v>
      </c>
      <c r="I806">
        <v>1.769525</v>
      </c>
      <c r="J806" t="s">
        <v>3</v>
      </c>
      <c r="K806">
        <v>246.03951799999999</v>
      </c>
      <c r="L806">
        <v>1.863772</v>
      </c>
      <c r="M806" t="s">
        <v>4</v>
      </c>
      <c r="N806">
        <v>28.597245000000001</v>
      </c>
      <c r="O806">
        <v>7.5853000000000004E-2</v>
      </c>
      <c r="P806" t="s">
        <v>5</v>
      </c>
      <c r="Q806">
        <v>0.65288000000000002</v>
      </c>
      <c r="R806">
        <v>2.6800000000000001E-4</v>
      </c>
      <c r="S806" t="s">
        <v>6</v>
      </c>
      <c r="T806">
        <v>194.50511499999999</v>
      </c>
      <c r="U806">
        <v>1.5734950000000001</v>
      </c>
      <c r="V806" t="s">
        <v>7</v>
      </c>
      <c r="W806">
        <v>0.21612999999999999</v>
      </c>
      <c r="X806">
        <v>1.8200000000000001E-4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1.9375E-2</v>
      </c>
      <c r="AG806">
        <v>5.7000000000000003E-5</v>
      </c>
      <c r="AH806" t="s">
        <v>11</v>
      </c>
      <c r="AI806">
        <v>0.98112200000000005</v>
      </c>
      <c r="AJ806">
        <v>9.0000000000000002E-6</v>
      </c>
      <c r="AK806" t="s">
        <v>12</v>
      </c>
      <c r="AL806">
        <v>105562784</v>
      </c>
      <c r="AM806">
        <v>0</v>
      </c>
    </row>
    <row r="807" spans="1:39" x14ac:dyDescent="0.25">
      <c r="A807" t="s">
        <v>206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296.45791400000002</v>
      </c>
      <c r="I807">
        <v>2.519482</v>
      </c>
      <c r="J807" t="s">
        <v>3</v>
      </c>
      <c r="K807">
        <v>295.01617900000002</v>
      </c>
      <c r="L807">
        <v>2.5728230000000001</v>
      </c>
      <c r="M807" t="s">
        <v>4</v>
      </c>
      <c r="N807">
        <v>34.280701000000001</v>
      </c>
      <c r="O807">
        <v>0.110045</v>
      </c>
      <c r="P807" t="s">
        <v>5</v>
      </c>
      <c r="Q807">
        <v>0.78134599999999998</v>
      </c>
      <c r="R807">
        <v>2.9799999999999998E-4</v>
      </c>
      <c r="S807" t="s">
        <v>6</v>
      </c>
      <c r="T807">
        <v>233.25093899999999</v>
      </c>
      <c r="U807">
        <v>2.1492140000000002</v>
      </c>
      <c r="V807" t="s">
        <v>7</v>
      </c>
      <c r="W807">
        <v>0.257992</v>
      </c>
      <c r="X807">
        <v>2.6699999999999998E-4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1.8561000000000001E-2</v>
      </c>
      <c r="AG807">
        <v>5.5999999999999999E-5</v>
      </c>
      <c r="AH807" t="s">
        <v>11</v>
      </c>
      <c r="AI807">
        <v>0.98141400000000001</v>
      </c>
      <c r="AJ807">
        <v>7.9999999999999996E-6</v>
      </c>
      <c r="AK807" t="s">
        <v>12</v>
      </c>
      <c r="AL807">
        <v>105562784</v>
      </c>
      <c r="AM807">
        <v>0</v>
      </c>
    </row>
    <row r="808" spans="1:39" x14ac:dyDescent="0.25">
      <c r="A808" t="s">
        <v>206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345.68425500000001</v>
      </c>
      <c r="I808">
        <v>2.5464310000000001</v>
      </c>
      <c r="J808" t="s">
        <v>3</v>
      </c>
      <c r="K808">
        <v>343.995656</v>
      </c>
      <c r="L808">
        <v>2.549817</v>
      </c>
      <c r="M808" t="s">
        <v>4</v>
      </c>
      <c r="N808">
        <v>40.016663000000001</v>
      </c>
      <c r="O808">
        <v>0.14621799999999999</v>
      </c>
      <c r="P808" t="s">
        <v>5</v>
      </c>
      <c r="Q808">
        <v>0.911219</v>
      </c>
      <c r="R808">
        <v>3.0899999999999998E-4</v>
      </c>
      <c r="S808" t="s">
        <v>6</v>
      </c>
      <c r="T808">
        <v>271.95897300000001</v>
      </c>
      <c r="U808">
        <v>2.3933450000000001</v>
      </c>
      <c r="V808" t="s">
        <v>7</v>
      </c>
      <c r="W808">
        <v>0.30110799999999999</v>
      </c>
      <c r="X808">
        <v>2.23E-4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1.8449E-2</v>
      </c>
      <c r="AG808">
        <v>5.5999999999999999E-5</v>
      </c>
      <c r="AH808" t="s">
        <v>11</v>
      </c>
      <c r="AI808">
        <v>0.98147700000000004</v>
      </c>
      <c r="AJ808">
        <v>6.9999999999999999E-6</v>
      </c>
      <c r="AK808" t="s">
        <v>12</v>
      </c>
      <c r="AL808">
        <v>105562784</v>
      </c>
      <c r="AM808">
        <v>0</v>
      </c>
    </row>
    <row r="809" spans="1:39" x14ac:dyDescent="0.25">
      <c r="A809" t="s">
        <v>206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395.09380599999997</v>
      </c>
      <c r="I809">
        <v>2.2639140000000002</v>
      </c>
      <c r="J809" t="s">
        <v>3</v>
      </c>
      <c r="K809">
        <v>393.16767199999998</v>
      </c>
      <c r="L809">
        <v>2.276014</v>
      </c>
      <c r="M809" t="s">
        <v>4</v>
      </c>
      <c r="N809">
        <v>45.777272000000004</v>
      </c>
      <c r="O809">
        <v>0.19112000000000001</v>
      </c>
      <c r="P809" t="s">
        <v>5</v>
      </c>
      <c r="Q809">
        <v>1.041129</v>
      </c>
      <c r="R809">
        <v>5.1599999999999997E-4</v>
      </c>
      <c r="S809" t="s">
        <v>6</v>
      </c>
      <c r="T809">
        <v>310.76478900000001</v>
      </c>
      <c r="U809">
        <v>2.4264019999999999</v>
      </c>
      <c r="V809" t="s">
        <v>7</v>
      </c>
      <c r="W809">
        <v>0.34478599999999998</v>
      </c>
      <c r="X809">
        <v>2.1699999999999999E-4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1.8006999999999999E-2</v>
      </c>
      <c r="AG809">
        <v>5.3000000000000001E-5</v>
      </c>
      <c r="AH809" t="s">
        <v>11</v>
      </c>
      <c r="AI809">
        <v>0.98160099999999995</v>
      </c>
      <c r="AJ809">
        <v>7.9999999999999996E-6</v>
      </c>
      <c r="AK809" t="s">
        <v>12</v>
      </c>
      <c r="AL809">
        <v>105562784</v>
      </c>
      <c r="AM809">
        <v>0</v>
      </c>
    </row>
    <row r="810" spans="1:39" x14ac:dyDescent="0.25">
      <c r="A810" t="s">
        <v>206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444.30162100000001</v>
      </c>
      <c r="I810">
        <v>3.0166759999999999</v>
      </c>
      <c r="J810" t="s">
        <v>3</v>
      </c>
      <c r="K810">
        <v>442.12854099999998</v>
      </c>
      <c r="L810">
        <v>3.057547</v>
      </c>
      <c r="M810" t="s">
        <v>4</v>
      </c>
      <c r="N810">
        <v>51.505685999999997</v>
      </c>
      <c r="O810">
        <v>0.211921</v>
      </c>
      <c r="P810" t="s">
        <v>5</v>
      </c>
      <c r="Q810">
        <v>1.1720999999999999</v>
      </c>
      <c r="R810">
        <v>6.2399999999999999E-4</v>
      </c>
      <c r="S810" t="s">
        <v>6</v>
      </c>
      <c r="T810">
        <v>349.46632699999998</v>
      </c>
      <c r="U810">
        <v>2.9362529999999998</v>
      </c>
      <c r="V810" t="s">
        <v>7</v>
      </c>
      <c r="W810">
        <v>0.38680999999999999</v>
      </c>
      <c r="X810">
        <v>3.3500000000000001E-4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1.7759E-2</v>
      </c>
      <c r="AG810">
        <v>5.5000000000000002E-5</v>
      </c>
      <c r="AH810" t="s">
        <v>11</v>
      </c>
      <c r="AI810">
        <v>0.98161799999999999</v>
      </c>
      <c r="AJ810">
        <v>7.9999999999999996E-6</v>
      </c>
      <c r="AK810" t="s">
        <v>12</v>
      </c>
      <c r="AL810">
        <v>105562784</v>
      </c>
      <c r="AM810">
        <v>0</v>
      </c>
    </row>
    <row r="811" spans="1:39" x14ac:dyDescent="0.25">
      <c r="A811" t="s">
        <v>206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493.51982099999998</v>
      </c>
      <c r="I811">
        <v>4.3002000000000002</v>
      </c>
      <c r="J811" t="s">
        <v>3</v>
      </c>
      <c r="K811">
        <v>491.10672699999998</v>
      </c>
      <c r="L811">
        <v>4.3060499999999999</v>
      </c>
      <c r="M811" t="s">
        <v>4</v>
      </c>
      <c r="N811">
        <v>57.247391999999998</v>
      </c>
      <c r="O811">
        <v>0.26462799999999997</v>
      </c>
      <c r="P811" t="s">
        <v>5</v>
      </c>
      <c r="Q811">
        <v>1.3018460000000001</v>
      </c>
      <c r="R811">
        <v>8.1700000000000002E-4</v>
      </c>
      <c r="S811" t="s">
        <v>6</v>
      </c>
      <c r="T811">
        <v>388.14466099999999</v>
      </c>
      <c r="U811">
        <v>3.6197240000000002</v>
      </c>
      <c r="V811" t="s">
        <v>7</v>
      </c>
      <c r="W811">
        <v>0.42863000000000001</v>
      </c>
      <c r="X811">
        <v>4.9799999999999996E-4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1.6573000000000001E-2</v>
      </c>
      <c r="AG811">
        <v>4.1999999999999998E-5</v>
      </c>
      <c r="AH811" t="s">
        <v>11</v>
      </c>
      <c r="AI811">
        <v>0.98163100000000003</v>
      </c>
      <c r="AJ811">
        <v>7.9999999999999996E-6</v>
      </c>
      <c r="AK811" t="s">
        <v>12</v>
      </c>
      <c r="AL811">
        <v>105562784</v>
      </c>
      <c r="AM811">
        <v>0</v>
      </c>
    </row>
    <row r="812" spans="1:39" x14ac:dyDescent="0.25">
      <c r="A812" t="s">
        <v>206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542.69572100000005</v>
      </c>
      <c r="I812">
        <v>4.893751</v>
      </c>
      <c r="J812" t="s">
        <v>3</v>
      </c>
      <c r="K812">
        <v>540.03663900000004</v>
      </c>
      <c r="L812">
        <v>4.8818380000000001</v>
      </c>
      <c r="M812" t="s">
        <v>4</v>
      </c>
      <c r="N812">
        <v>62.957469000000003</v>
      </c>
      <c r="O812">
        <v>0.29091</v>
      </c>
      <c r="P812" t="s">
        <v>5</v>
      </c>
      <c r="Q812">
        <v>1.4317740000000001</v>
      </c>
      <c r="R812">
        <v>8.8800000000000001E-4</v>
      </c>
      <c r="S812" t="s">
        <v>6</v>
      </c>
      <c r="T812">
        <v>426.81819200000001</v>
      </c>
      <c r="U812">
        <v>4.5204829999999996</v>
      </c>
      <c r="V812" t="s">
        <v>7</v>
      </c>
      <c r="W812">
        <v>0.47038799999999997</v>
      </c>
      <c r="X812">
        <v>4.9100000000000001E-4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1.5817000000000001E-2</v>
      </c>
      <c r="AG812">
        <v>3.8999999999999999E-5</v>
      </c>
      <c r="AH812" t="s">
        <v>11</v>
      </c>
      <c r="AI812">
        <v>0.98164499999999999</v>
      </c>
      <c r="AJ812">
        <v>7.9999999999999996E-6</v>
      </c>
      <c r="AK812" t="s">
        <v>12</v>
      </c>
      <c r="AL812">
        <v>105562784</v>
      </c>
      <c r="AM812">
        <v>0</v>
      </c>
    </row>
    <row r="813" spans="1:39" x14ac:dyDescent="0.25">
      <c r="A813" t="s">
        <v>206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592.23478999999998</v>
      </c>
      <c r="I813">
        <v>4.7181030000000002</v>
      </c>
      <c r="J813" t="s">
        <v>3</v>
      </c>
      <c r="K813">
        <v>589.331232</v>
      </c>
      <c r="L813">
        <v>4.7404029999999997</v>
      </c>
      <c r="M813" t="s">
        <v>4</v>
      </c>
      <c r="N813">
        <v>68.743643000000006</v>
      </c>
      <c r="O813">
        <v>0.29666199999999998</v>
      </c>
      <c r="P813" t="s">
        <v>5</v>
      </c>
      <c r="Q813">
        <v>1.5651189999999999</v>
      </c>
      <c r="R813">
        <v>1.093E-3</v>
      </c>
      <c r="S813" t="s">
        <v>6</v>
      </c>
      <c r="T813">
        <v>465.693287</v>
      </c>
      <c r="U813">
        <v>4.6509660000000004</v>
      </c>
      <c r="V813" t="s">
        <v>7</v>
      </c>
      <c r="W813">
        <v>0.51695199999999997</v>
      </c>
      <c r="X813">
        <v>4.5300000000000001E-4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1.5706999999999999E-2</v>
      </c>
      <c r="AG813">
        <v>3.8000000000000002E-5</v>
      </c>
      <c r="AH813" t="s">
        <v>11</v>
      </c>
      <c r="AI813">
        <v>0.98167099999999996</v>
      </c>
      <c r="AJ813">
        <v>7.9999999999999996E-6</v>
      </c>
      <c r="AK813" t="s">
        <v>12</v>
      </c>
      <c r="AL813">
        <v>105562784</v>
      </c>
      <c r="AM813">
        <v>0</v>
      </c>
    </row>
    <row r="814" spans="1:39" x14ac:dyDescent="0.25">
      <c r="A814" t="s">
        <v>206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641.56351900000004</v>
      </c>
      <c r="I814">
        <v>5.0325090000000001</v>
      </c>
      <c r="J814" t="s">
        <v>3</v>
      </c>
      <c r="K814">
        <v>638.42184799999995</v>
      </c>
      <c r="L814">
        <v>5.0410599999999999</v>
      </c>
      <c r="M814" t="s">
        <v>4</v>
      </c>
      <c r="N814">
        <v>74.458782999999997</v>
      </c>
      <c r="O814">
        <v>0.33776800000000001</v>
      </c>
      <c r="P814" t="s">
        <v>5</v>
      </c>
      <c r="Q814">
        <v>1.694625</v>
      </c>
      <c r="R814">
        <v>1.1559999999999999E-3</v>
      </c>
      <c r="S814" t="s">
        <v>6</v>
      </c>
      <c r="T814">
        <v>504.48216200000002</v>
      </c>
      <c r="U814">
        <v>5.0022099999999998</v>
      </c>
      <c r="V814" t="s">
        <v>7</v>
      </c>
      <c r="W814">
        <v>0.55932999999999999</v>
      </c>
      <c r="X814">
        <v>4.9100000000000001E-4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1.5428000000000001E-2</v>
      </c>
      <c r="AG814">
        <v>3.6999999999999998E-5</v>
      </c>
      <c r="AH814" t="s">
        <v>11</v>
      </c>
      <c r="AI814">
        <v>0.98168200000000005</v>
      </c>
      <c r="AJ814">
        <v>7.9999999999999996E-6</v>
      </c>
      <c r="AK814" t="s">
        <v>12</v>
      </c>
      <c r="AL814">
        <v>105562784</v>
      </c>
      <c r="AM814">
        <v>0</v>
      </c>
    </row>
    <row r="815" spans="1:39" x14ac:dyDescent="0.25">
      <c r="A815" t="s">
        <v>206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690.82050000000004</v>
      </c>
      <c r="I815">
        <v>6.2078829999999998</v>
      </c>
      <c r="J815" t="s">
        <v>3</v>
      </c>
      <c r="K815">
        <v>687.43790200000001</v>
      </c>
      <c r="L815">
        <v>6.2120059999999997</v>
      </c>
      <c r="M815" t="s">
        <v>4</v>
      </c>
      <c r="N815">
        <v>80.178084999999996</v>
      </c>
      <c r="O815">
        <v>0.373917</v>
      </c>
      <c r="P815" t="s">
        <v>5</v>
      </c>
      <c r="Q815">
        <v>1.824155</v>
      </c>
      <c r="R815">
        <v>1.2620000000000001E-3</v>
      </c>
      <c r="S815" t="s">
        <v>6</v>
      </c>
      <c r="T815">
        <v>543.22404300000005</v>
      </c>
      <c r="U815">
        <v>5.8090710000000003</v>
      </c>
      <c r="V815" t="s">
        <v>7</v>
      </c>
      <c r="W815">
        <v>0.60166600000000003</v>
      </c>
      <c r="X815">
        <v>6.4300000000000002E-4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1.4716E-2</v>
      </c>
      <c r="AG815">
        <v>3.0000000000000001E-5</v>
      </c>
      <c r="AH815" t="s">
        <v>11</v>
      </c>
      <c r="AI815">
        <v>0.98172800000000005</v>
      </c>
      <c r="AJ815">
        <v>7.9999999999999996E-6</v>
      </c>
      <c r="AK815" t="s">
        <v>12</v>
      </c>
      <c r="AL815">
        <v>105562784</v>
      </c>
      <c r="AM815">
        <v>0</v>
      </c>
    </row>
    <row r="816" spans="1:39" x14ac:dyDescent="0.25">
      <c r="A816" t="s">
        <v>206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740.183536</v>
      </c>
      <c r="I816">
        <v>7.2108999999999996</v>
      </c>
      <c r="J816" t="s">
        <v>3</v>
      </c>
      <c r="K816">
        <v>736.56655499999999</v>
      </c>
      <c r="L816">
        <v>7.1852669999999996</v>
      </c>
      <c r="M816" t="s">
        <v>4</v>
      </c>
      <c r="N816">
        <v>85.917700999999994</v>
      </c>
      <c r="O816">
        <v>0.363817</v>
      </c>
      <c r="P816" t="s">
        <v>5</v>
      </c>
      <c r="Q816">
        <v>1.9547220000000001</v>
      </c>
      <c r="R816">
        <v>1.2030000000000001E-3</v>
      </c>
      <c r="S816" t="s">
        <v>6</v>
      </c>
      <c r="T816">
        <v>582.02998300000002</v>
      </c>
      <c r="U816">
        <v>6.7429410000000001</v>
      </c>
      <c r="V816" t="s">
        <v>7</v>
      </c>
      <c r="W816">
        <v>0.64512800000000003</v>
      </c>
      <c r="X816">
        <v>6.9700000000000003E-4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1.4716E-2</v>
      </c>
      <c r="AG816">
        <v>3.0000000000000001E-5</v>
      </c>
      <c r="AH816" t="s">
        <v>11</v>
      </c>
      <c r="AI816">
        <v>0.98204499999999995</v>
      </c>
      <c r="AJ816">
        <v>1.1E-5</v>
      </c>
      <c r="AK816" t="s">
        <v>12</v>
      </c>
      <c r="AL816">
        <v>105562784</v>
      </c>
      <c r="AM816">
        <v>0</v>
      </c>
    </row>
    <row r="817" spans="1:39" x14ac:dyDescent="0.25">
      <c r="A817" t="s">
        <v>206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789.66331400000001</v>
      </c>
      <c r="I817">
        <v>7.748418</v>
      </c>
      <c r="J817" t="s">
        <v>3</v>
      </c>
      <c r="K817">
        <v>785.81237499999997</v>
      </c>
      <c r="L817">
        <v>7.7285019999999998</v>
      </c>
      <c r="M817" t="s">
        <v>4</v>
      </c>
      <c r="N817">
        <v>91.651257000000001</v>
      </c>
      <c r="O817">
        <v>0.40171699999999999</v>
      </c>
      <c r="P817" t="s">
        <v>5</v>
      </c>
      <c r="Q817">
        <v>2.0835460000000001</v>
      </c>
      <c r="R817">
        <v>1.2520000000000001E-3</v>
      </c>
      <c r="S817" t="s">
        <v>6</v>
      </c>
      <c r="T817">
        <v>620.96503099999995</v>
      </c>
      <c r="U817">
        <v>7.3999509999999997</v>
      </c>
      <c r="V817" t="s">
        <v>7</v>
      </c>
      <c r="W817">
        <v>0.68685799999999997</v>
      </c>
      <c r="X817">
        <v>6.2299999999999996E-4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1.4234E-2</v>
      </c>
      <c r="AG817">
        <v>2.1999999999999999E-5</v>
      </c>
      <c r="AH817" t="s">
        <v>11</v>
      </c>
      <c r="AI817">
        <v>0.98204899999999995</v>
      </c>
      <c r="AJ817">
        <v>1.1E-5</v>
      </c>
      <c r="AK817" t="s">
        <v>12</v>
      </c>
      <c r="AL817">
        <v>105562784</v>
      </c>
      <c r="AM817">
        <v>0</v>
      </c>
    </row>
    <row r="818" spans="1:39" x14ac:dyDescent="0.25">
      <c r="A818" t="s">
        <v>206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838.95284300000003</v>
      </c>
      <c r="I818">
        <v>8.3565240000000003</v>
      </c>
      <c r="J818" t="s">
        <v>3</v>
      </c>
      <c r="K818">
        <v>834.85481600000003</v>
      </c>
      <c r="L818">
        <v>8.3198050000000006</v>
      </c>
      <c r="M818" t="s">
        <v>4</v>
      </c>
      <c r="N818">
        <v>97.381576999999993</v>
      </c>
      <c r="O818">
        <v>0.39115499999999997</v>
      </c>
      <c r="P818" t="s">
        <v>5</v>
      </c>
      <c r="Q818">
        <v>2.2151190000000001</v>
      </c>
      <c r="R818">
        <v>1.4480000000000001E-3</v>
      </c>
      <c r="S818" t="s">
        <v>6</v>
      </c>
      <c r="T818">
        <v>659.72970899999996</v>
      </c>
      <c r="U818">
        <v>8.4015059999999995</v>
      </c>
      <c r="V818" t="s">
        <v>7</v>
      </c>
      <c r="W818">
        <v>0.73004999999999998</v>
      </c>
      <c r="X818">
        <v>6.38E-4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1.3742000000000001E-2</v>
      </c>
      <c r="AG818">
        <v>1.7E-5</v>
      </c>
      <c r="AH818" t="s">
        <v>11</v>
      </c>
      <c r="AI818">
        <v>0.98212200000000005</v>
      </c>
      <c r="AJ818">
        <v>1.1E-5</v>
      </c>
      <c r="AK818" t="s">
        <v>12</v>
      </c>
      <c r="AL818">
        <v>105562784</v>
      </c>
      <c r="AM818">
        <v>0</v>
      </c>
    </row>
    <row r="819" spans="1:39" x14ac:dyDescent="0.25">
      <c r="A819" t="s">
        <v>206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888.14027599999997</v>
      </c>
      <c r="I819">
        <v>9.8290989999999994</v>
      </c>
      <c r="J819" t="s">
        <v>3</v>
      </c>
      <c r="K819">
        <v>883.79582400000004</v>
      </c>
      <c r="L819">
        <v>9.7718849999999993</v>
      </c>
      <c r="M819" t="s">
        <v>4</v>
      </c>
      <c r="N819">
        <v>103.078157</v>
      </c>
      <c r="O819">
        <v>0.40930800000000001</v>
      </c>
      <c r="P819" t="s">
        <v>5</v>
      </c>
      <c r="Q819">
        <v>2.3455849999999998</v>
      </c>
      <c r="R819">
        <v>2.186E-3</v>
      </c>
      <c r="S819" t="s">
        <v>6</v>
      </c>
      <c r="T819">
        <v>698.42022499999996</v>
      </c>
      <c r="U819">
        <v>9.304589</v>
      </c>
      <c r="V819" t="s">
        <v>7</v>
      </c>
      <c r="W819">
        <v>0.77074799999999999</v>
      </c>
      <c r="X819">
        <v>7.6000000000000004E-4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1.3022000000000001E-2</v>
      </c>
      <c r="AG819">
        <v>1.0000000000000001E-5</v>
      </c>
      <c r="AH819" t="s">
        <v>11</v>
      </c>
      <c r="AI819">
        <v>0.98212999999999995</v>
      </c>
      <c r="AJ819">
        <v>1.1E-5</v>
      </c>
      <c r="AK819" t="s">
        <v>12</v>
      </c>
      <c r="AL819">
        <v>105562784</v>
      </c>
      <c r="AM819">
        <v>0</v>
      </c>
    </row>
    <row r="820" spans="1:39" x14ac:dyDescent="0.25">
      <c r="A820" t="s">
        <v>206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937.38426900000002</v>
      </c>
      <c r="I820">
        <v>11.312616999999999</v>
      </c>
      <c r="J820" t="s">
        <v>3</v>
      </c>
      <c r="K820">
        <v>932.79452500000002</v>
      </c>
      <c r="L820">
        <v>11.205185999999999</v>
      </c>
      <c r="M820" t="s">
        <v>4</v>
      </c>
      <c r="N820">
        <v>108.79334</v>
      </c>
      <c r="O820">
        <v>0.39108100000000001</v>
      </c>
      <c r="P820" t="s">
        <v>5</v>
      </c>
      <c r="Q820">
        <v>2.4745849999999998</v>
      </c>
      <c r="R820">
        <v>2.0400000000000001E-3</v>
      </c>
      <c r="S820" t="s">
        <v>6</v>
      </c>
      <c r="T820">
        <v>737.17657299999996</v>
      </c>
      <c r="U820">
        <v>10.821992</v>
      </c>
      <c r="V820" t="s">
        <v>7</v>
      </c>
      <c r="W820">
        <v>0.81158799999999998</v>
      </c>
      <c r="X820">
        <v>8.0099999999999995E-4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1.2965000000000001E-2</v>
      </c>
      <c r="AG820">
        <v>1.0000000000000001E-5</v>
      </c>
      <c r="AH820" t="s">
        <v>11</v>
      </c>
      <c r="AI820">
        <v>0.98213600000000001</v>
      </c>
      <c r="AJ820">
        <v>1.1E-5</v>
      </c>
      <c r="AK820" t="s">
        <v>12</v>
      </c>
      <c r="AL820">
        <v>105562784</v>
      </c>
      <c r="AM820">
        <v>0</v>
      </c>
    </row>
    <row r="821" spans="1:39" x14ac:dyDescent="0.25">
      <c r="A821" t="s">
        <v>206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986.82890499999996</v>
      </c>
      <c r="I821">
        <v>12.28979</v>
      </c>
      <c r="J821" t="s">
        <v>3</v>
      </c>
      <c r="K821">
        <v>981.992302</v>
      </c>
      <c r="L821">
        <v>12.174127</v>
      </c>
      <c r="M821" t="s">
        <v>4</v>
      </c>
      <c r="N821">
        <v>114.556085</v>
      </c>
      <c r="O821">
        <v>0.46581499999999998</v>
      </c>
      <c r="P821" t="s">
        <v>5</v>
      </c>
      <c r="Q821">
        <v>2.6076450000000002</v>
      </c>
      <c r="R821">
        <v>2.313E-3</v>
      </c>
      <c r="S821" t="s">
        <v>6</v>
      </c>
      <c r="T821">
        <v>776.03740800000003</v>
      </c>
      <c r="U821">
        <v>12.364941999999999</v>
      </c>
      <c r="V821" t="s">
        <v>7</v>
      </c>
      <c r="W821">
        <v>0.85616400000000004</v>
      </c>
      <c r="X821">
        <v>7.0799999999999997E-4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1.2838E-2</v>
      </c>
      <c r="AG821">
        <v>1.0000000000000001E-5</v>
      </c>
      <c r="AH821" t="s">
        <v>11</v>
      </c>
      <c r="AI821">
        <v>0.98246500000000003</v>
      </c>
      <c r="AJ821">
        <v>1.2999999999999999E-5</v>
      </c>
      <c r="AK821" t="s">
        <v>12</v>
      </c>
      <c r="AL821">
        <v>105562784</v>
      </c>
      <c r="AM821">
        <v>0</v>
      </c>
    </row>
    <row r="822" spans="1:39" x14ac:dyDescent="0.25">
      <c r="A822" t="s">
        <v>207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125.451774</v>
      </c>
      <c r="I822">
        <v>1.8692599999999999</v>
      </c>
      <c r="J822" t="s">
        <v>3</v>
      </c>
      <c r="K822">
        <v>106.282095</v>
      </c>
      <c r="L822">
        <v>1.627548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628349</v>
      </c>
      <c r="AM822">
        <v>0</v>
      </c>
    </row>
    <row r="823" spans="1:39" x14ac:dyDescent="0.25">
      <c r="A823" t="s">
        <v>207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249.698284</v>
      </c>
      <c r="I823">
        <v>1.467846</v>
      </c>
      <c r="J823" t="s">
        <v>3</v>
      </c>
      <c r="K823">
        <v>211.49885599999999</v>
      </c>
      <c r="L823">
        <v>1.3171809999999999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628349</v>
      </c>
      <c r="AM823">
        <v>0</v>
      </c>
    </row>
    <row r="824" spans="1:39" x14ac:dyDescent="0.25">
      <c r="A824" t="s">
        <v>207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373.91189000000003</v>
      </c>
      <c r="I824">
        <v>2.5955460000000001</v>
      </c>
      <c r="J824" t="s">
        <v>3</v>
      </c>
      <c r="K824">
        <v>316.609827</v>
      </c>
      <c r="L824">
        <v>2.3414579999999998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628349</v>
      </c>
      <c r="AM824">
        <v>0</v>
      </c>
    </row>
    <row r="825" spans="1:39" x14ac:dyDescent="0.25">
      <c r="A825" t="s">
        <v>207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497.86045000000001</v>
      </c>
      <c r="I825">
        <v>2.5231029999999999</v>
      </c>
      <c r="J825" t="s">
        <v>3</v>
      </c>
      <c r="K825">
        <v>421.573466</v>
      </c>
      <c r="L825">
        <v>2.2949549999999999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628349</v>
      </c>
      <c r="AM825">
        <v>0</v>
      </c>
    </row>
    <row r="826" spans="1:39" x14ac:dyDescent="0.25">
      <c r="A826" t="s">
        <v>207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622.27496900000006</v>
      </c>
      <c r="I826">
        <v>3.7771499999999998</v>
      </c>
      <c r="J826" t="s">
        <v>3</v>
      </c>
      <c r="K826">
        <v>526.94195300000001</v>
      </c>
      <c r="L826">
        <v>3.3077139999999998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628349</v>
      </c>
      <c r="AM826">
        <v>0</v>
      </c>
    </row>
    <row r="827" spans="1:39" x14ac:dyDescent="0.25">
      <c r="A827" t="s">
        <v>207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746.41227900000001</v>
      </c>
      <c r="I827">
        <v>6.6741320000000002</v>
      </c>
      <c r="J827" t="s">
        <v>3</v>
      </c>
      <c r="K827">
        <v>632.05694700000004</v>
      </c>
      <c r="L827">
        <v>5.9405669999999997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628349</v>
      </c>
      <c r="AM827">
        <v>0</v>
      </c>
    </row>
    <row r="828" spans="1:39" x14ac:dyDescent="0.25">
      <c r="A828" t="s">
        <v>207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870.79973800000005</v>
      </c>
      <c r="I828">
        <v>6.6973289999999999</v>
      </c>
      <c r="J828" t="s">
        <v>3</v>
      </c>
      <c r="K828">
        <v>737.40884500000004</v>
      </c>
      <c r="L828">
        <v>5.5648780000000002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628349</v>
      </c>
      <c r="AM828">
        <v>0</v>
      </c>
    </row>
    <row r="829" spans="1:39" x14ac:dyDescent="0.25">
      <c r="A829" t="s">
        <v>207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995.30186500000002</v>
      </c>
      <c r="I829">
        <v>8.5672800000000002</v>
      </c>
      <c r="J829" t="s">
        <v>3</v>
      </c>
      <c r="K829">
        <v>842.86635100000001</v>
      </c>
      <c r="L829">
        <v>6.4964810000000002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628349</v>
      </c>
      <c r="AM829">
        <v>0</v>
      </c>
    </row>
    <row r="830" spans="1:39" x14ac:dyDescent="0.25">
      <c r="A830" t="s">
        <v>207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1119.579937</v>
      </c>
      <c r="I830">
        <v>8.6113119999999999</v>
      </c>
      <c r="J830" t="s">
        <v>3</v>
      </c>
      <c r="K830">
        <v>948.10786599999994</v>
      </c>
      <c r="L830">
        <v>6.8472910000000002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628349</v>
      </c>
      <c r="AM830">
        <v>0</v>
      </c>
    </row>
    <row r="831" spans="1:39" x14ac:dyDescent="0.25">
      <c r="A831" t="s">
        <v>207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1243.9424799999999</v>
      </c>
      <c r="I831">
        <v>9.8272539999999999</v>
      </c>
      <c r="J831" t="s">
        <v>3</v>
      </c>
      <c r="K831">
        <v>1053.4307670000001</v>
      </c>
      <c r="L831">
        <v>7.6945990000000002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628349</v>
      </c>
      <c r="AM831">
        <v>0</v>
      </c>
    </row>
    <row r="832" spans="1:39" x14ac:dyDescent="0.25">
      <c r="A832" t="s">
        <v>207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1368.042197</v>
      </c>
      <c r="I832">
        <v>13.491453</v>
      </c>
      <c r="J832" t="s">
        <v>3</v>
      </c>
      <c r="K832">
        <v>1158.5094260000001</v>
      </c>
      <c r="L832">
        <v>11.312633999999999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628349</v>
      </c>
      <c r="AM832">
        <v>0</v>
      </c>
    </row>
    <row r="833" spans="1:39" x14ac:dyDescent="0.25">
      <c r="A833" t="s">
        <v>207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1492.339543</v>
      </c>
      <c r="I833">
        <v>12.616939</v>
      </c>
      <c r="J833" t="s">
        <v>3</v>
      </c>
      <c r="K833">
        <v>1263.7575810000001</v>
      </c>
      <c r="L833">
        <v>9.9788370000000004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628349</v>
      </c>
      <c r="AM833">
        <v>0</v>
      </c>
    </row>
    <row r="834" spans="1:39" x14ac:dyDescent="0.25">
      <c r="A834" t="s">
        <v>207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1616.664988</v>
      </c>
      <c r="I834">
        <v>15.707178000000001</v>
      </c>
      <c r="J834" t="s">
        <v>3</v>
      </c>
      <c r="K834">
        <v>1369.091228</v>
      </c>
      <c r="L834">
        <v>11.908194999999999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628349</v>
      </c>
      <c r="AM834">
        <v>0</v>
      </c>
    </row>
    <row r="835" spans="1:39" x14ac:dyDescent="0.25">
      <c r="A835" t="s">
        <v>207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1741.0766799999999</v>
      </c>
      <c r="I835">
        <v>16.015899000000001</v>
      </c>
      <c r="J835" t="s">
        <v>3</v>
      </c>
      <c r="K835">
        <v>1474.472808</v>
      </c>
      <c r="L835">
        <v>11.984463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628349</v>
      </c>
      <c r="AM835">
        <v>0</v>
      </c>
    </row>
    <row r="836" spans="1:39" x14ac:dyDescent="0.25">
      <c r="A836" t="s">
        <v>207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1865.4258199999999</v>
      </c>
      <c r="I836">
        <v>17.634485000000002</v>
      </c>
      <c r="J836" t="s">
        <v>3</v>
      </c>
      <c r="K836">
        <v>1579.7612770000001</v>
      </c>
      <c r="L836">
        <v>12.691922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628349</v>
      </c>
      <c r="AM836">
        <v>0</v>
      </c>
    </row>
    <row r="837" spans="1:39" x14ac:dyDescent="0.25">
      <c r="A837" t="s">
        <v>207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1989.5660600000001</v>
      </c>
      <c r="I837">
        <v>22.267845999999999</v>
      </c>
      <c r="J837" t="s">
        <v>3</v>
      </c>
      <c r="K837">
        <v>1684.8892499999999</v>
      </c>
      <c r="L837">
        <v>16.881311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628349</v>
      </c>
      <c r="AM837">
        <v>0</v>
      </c>
    </row>
    <row r="838" spans="1:39" x14ac:dyDescent="0.25">
      <c r="A838" t="s">
        <v>207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2114.1288039999999</v>
      </c>
      <c r="I838">
        <v>22.719291999999999</v>
      </c>
      <c r="J838" t="s">
        <v>3</v>
      </c>
      <c r="K838">
        <v>1790.3788649999999</v>
      </c>
      <c r="L838">
        <v>16.913831999999999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628349</v>
      </c>
      <c r="AM838">
        <v>0</v>
      </c>
    </row>
    <row r="839" spans="1:39" x14ac:dyDescent="0.25">
      <c r="A839" t="s">
        <v>207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2238.4049610000002</v>
      </c>
      <c r="I839">
        <v>25.046492000000001</v>
      </c>
      <c r="J839" t="s">
        <v>3</v>
      </c>
      <c r="K839">
        <v>1895.575288</v>
      </c>
      <c r="L839">
        <v>18.919736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628349</v>
      </c>
      <c r="AM839">
        <v>0</v>
      </c>
    </row>
    <row r="840" spans="1:39" x14ac:dyDescent="0.25">
      <c r="A840" t="s">
        <v>207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2362.732051</v>
      </c>
      <c r="I840">
        <v>26.31016</v>
      </c>
      <c r="J840" t="s">
        <v>3</v>
      </c>
      <c r="K840">
        <v>2000.849375</v>
      </c>
      <c r="L840">
        <v>19.987539999999999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628349</v>
      </c>
      <c r="AM840">
        <v>0</v>
      </c>
    </row>
    <row r="841" spans="1:39" x14ac:dyDescent="0.25">
      <c r="A841" t="s">
        <v>207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2487.1251860000002</v>
      </c>
      <c r="I841">
        <v>28.208414999999999</v>
      </c>
      <c r="J841" t="s">
        <v>3</v>
      </c>
      <c r="K841">
        <v>2106.2525289999999</v>
      </c>
      <c r="L841">
        <v>20.933063000000001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628349</v>
      </c>
      <c r="AM841">
        <v>0</v>
      </c>
    </row>
    <row r="842" spans="1:39" x14ac:dyDescent="0.25">
      <c r="A842" t="s">
        <v>208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64.051132999999993</v>
      </c>
      <c r="I842">
        <v>1.107335</v>
      </c>
      <c r="J842" t="s">
        <v>3</v>
      </c>
      <c r="K842">
        <v>40.334907999999999</v>
      </c>
      <c r="L842">
        <v>0.74465899999999996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105562784</v>
      </c>
      <c r="AM842">
        <v>0</v>
      </c>
    </row>
    <row r="843" spans="1:39" x14ac:dyDescent="0.25">
      <c r="A843" t="s">
        <v>208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127.013625</v>
      </c>
      <c r="I843">
        <v>1.0798890000000001</v>
      </c>
      <c r="J843" t="s">
        <v>3</v>
      </c>
      <c r="K843">
        <v>79.865093999999999</v>
      </c>
      <c r="L843">
        <v>0.75435300000000005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105562784</v>
      </c>
      <c r="AM843">
        <v>0</v>
      </c>
    </row>
    <row r="844" spans="1:39" x14ac:dyDescent="0.25">
      <c r="A844" t="s">
        <v>208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190.06812600000001</v>
      </c>
      <c r="I844">
        <v>0.66975600000000002</v>
      </c>
      <c r="J844" t="s">
        <v>3</v>
      </c>
      <c r="K844">
        <v>119.474116</v>
      </c>
      <c r="L844">
        <v>0.51144000000000001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105562784</v>
      </c>
      <c r="AM844">
        <v>0</v>
      </c>
    </row>
    <row r="845" spans="1:39" x14ac:dyDescent="0.25">
      <c r="A845" t="s">
        <v>208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252.99705900000001</v>
      </c>
      <c r="I845">
        <v>1.2817909999999999</v>
      </c>
      <c r="J845" t="s">
        <v>3</v>
      </c>
      <c r="K845">
        <v>158.96707900000001</v>
      </c>
      <c r="L845">
        <v>0.92306299999999997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105562784</v>
      </c>
      <c r="AM845">
        <v>0</v>
      </c>
    </row>
    <row r="846" spans="1:39" x14ac:dyDescent="0.25">
      <c r="A846" t="s">
        <v>208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316.04021399999999</v>
      </c>
      <c r="I846">
        <v>1.584884</v>
      </c>
      <c r="J846" t="s">
        <v>3</v>
      </c>
      <c r="K846">
        <v>198.54424599999999</v>
      </c>
      <c r="L846">
        <v>1.045739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105562784</v>
      </c>
      <c r="AM846">
        <v>0</v>
      </c>
    </row>
    <row r="847" spans="1:39" x14ac:dyDescent="0.25">
      <c r="A847" t="s">
        <v>208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378.89332100000001</v>
      </c>
      <c r="I847">
        <v>1.284697</v>
      </c>
      <c r="J847" t="s">
        <v>3</v>
      </c>
      <c r="K847">
        <v>237.98755600000001</v>
      </c>
      <c r="L847">
        <v>0.91333600000000004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105562784</v>
      </c>
      <c r="AM847">
        <v>0</v>
      </c>
    </row>
    <row r="848" spans="1:39" x14ac:dyDescent="0.25">
      <c r="A848" t="s">
        <v>208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441.93055900000002</v>
      </c>
      <c r="I848">
        <v>1.6728730000000001</v>
      </c>
      <c r="J848" t="s">
        <v>3</v>
      </c>
      <c r="K848">
        <v>277.55348099999998</v>
      </c>
      <c r="L848">
        <v>1.313591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105562784</v>
      </c>
      <c r="AM848">
        <v>0</v>
      </c>
    </row>
    <row r="849" spans="1:39" x14ac:dyDescent="0.25">
      <c r="A849" t="s">
        <v>208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504.83768600000002</v>
      </c>
      <c r="I849">
        <v>2.1078540000000001</v>
      </c>
      <c r="J849" t="s">
        <v>3</v>
      </c>
      <c r="K849">
        <v>317.08111500000001</v>
      </c>
      <c r="L849">
        <v>1.46872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105562784</v>
      </c>
      <c r="AM849">
        <v>0</v>
      </c>
    </row>
    <row r="850" spans="1:39" x14ac:dyDescent="0.25">
      <c r="A850" t="s">
        <v>208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567.88658099999998</v>
      </c>
      <c r="I850">
        <v>2.371804</v>
      </c>
      <c r="J850" t="s">
        <v>3</v>
      </c>
      <c r="K850">
        <v>356.65196200000003</v>
      </c>
      <c r="L850">
        <v>1.6573059999999999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105562784</v>
      </c>
      <c r="AM850">
        <v>0</v>
      </c>
    </row>
    <row r="851" spans="1:39" x14ac:dyDescent="0.25">
      <c r="A851" t="s">
        <v>208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630.933583</v>
      </c>
      <c r="I851">
        <v>2.2026810000000001</v>
      </c>
      <c r="J851" t="s">
        <v>3</v>
      </c>
      <c r="K851">
        <v>396.24887899999999</v>
      </c>
      <c r="L851">
        <v>1.76637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105562784</v>
      </c>
      <c r="AM851">
        <v>0</v>
      </c>
    </row>
    <row r="852" spans="1:39" x14ac:dyDescent="0.25">
      <c r="A852" t="s">
        <v>208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693.94123300000001</v>
      </c>
      <c r="I852">
        <v>2.8010899999999999</v>
      </c>
      <c r="J852" t="s">
        <v>3</v>
      </c>
      <c r="K852">
        <v>435.76554399999998</v>
      </c>
      <c r="L852">
        <v>2.0175139999999998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105562784</v>
      </c>
      <c r="AM852">
        <v>0</v>
      </c>
    </row>
    <row r="853" spans="1:39" x14ac:dyDescent="0.25">
      <c r="A853" t="s">
        <v>208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756.92144900000005</v>
      </c>
      <c r="I853">
        <v>2.4331930000000002</v>
      </c>
      <c r="J853" t="s">
        <v>3</v>
      </c>
      <c r="K853">
        <v>475.31439899999998</v>
      </c>
      <c r="L853">
        <v>1.6328739999999999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105562784</v>
      </c>
      <c r="AM853">
        <v>0</v>
      </c>
    </row>
    <row r="854" spans="1:39" x14ac:dyDescent="0.25">
      <c r="A854" t="s">
        <v>208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820.07723999999996</v>
      </c>
      <c r="I854">
        <v>2.3857020000000002</v>
      </c>
      <c r="J854" t="s">
        <v>3</v>
      </c>
      <c r="K854">
        <v>514.97486900000001</v>
      </c>
      <c r="L854">
        <v>1.9035899999999999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105562784</v>
      </c>
      <c r="AM854">
        <v>0</v>
      </c>
    </row>
    <row r="855" spans="1:39" x14ac:dyDescent="0.25">
      <c r="A855" t="s">
        <v>208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883.00446699999998</v>
      </c>
      <c r="I855">
        <v>3.115561</v>
      </c>
      <c r="J855" t="s">
        <v>3</v>
      </c>
      <c r="K855">
        <v>554.44805199999996</v>
      </c>
      <c r="L855">
        <v>2.118017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105562784</v>
      </c>
      <c r="AM855">
        <v>0</v>
      </c>
    </row>
    <row r="856" spans="1:39" x14ac:dyDescent="0.25">
      <c r="A856" t="s">
        <v>208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946.03780800000004</v>
      </c>
      <c r="I856">
        <v>2.9532590000000001</v>
      </c>
      <c r="J856" t="s">
        <v>3</v>
      </c>
      <c r="K856">
        <v>594.04417799999999</v>
      </c>
      <c r="L856">
        <v>1.8082480000000001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105562784</v>
      </c>
      <c r="AM856">
        <v>0</v>
      </c>
    </row>
    <row r="857" spans="1:39" x14ac:dyDescent="0.25">
      <c r="A857" t="s">
        <v>208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1009.105598</v>
      </c>
      <c r="I857">
        <v>2.4300320000000002</v>
      </c>
      <c r="J857" t="s">
        <v>3</v>
      </c>
      <c r="K857">
        <v>633.64127299999996</v>
      </c>
      <c r="L857">
        <v>1.7335050000000001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105562784</v>
      </c>
      <c r="AM857">
        <v>0</v>
      </c>
    </row>
    <row r="858" spans="1:39" x14ac:dyDescent="0.25">
      <c r="A858" t="s">
        <v>208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1072.1284989999999</v>
      </c>
      <c r="I858">
        <v>3.8232219999999999</v>
      </c>
      <c r="J858" t="s">
        <v>3</v>
      </c>
      <c r="K858">
        <v>673.21327900000006</v>
      </c>
      <c r="L858">
        <v>2.5235340000000002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105562784</v>
      </c>
      <c r="AM858">
        <v>0</v>
      </c>
    </row>
    <row r="859" spans="1:39" x14ac:dyDescent="0.25">
      <c r="A859" t="s">
        <v>208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1135.123838</v>
      </c>
      <c r="I859">
        <v>3.5845180000000001</v>
      </c>
      <c r="J859" t="s">
        <v>3</v>
      </c>
      <c r="K859">
        <v>712.79308600000002</v>
      </c>
      <c r="L859">
        <v>2.1671930000000001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105562784</v>
      </c>
      <c r="AM859">
        <v>0</v>
      </c>
    </row>
    <row r="860" spans="1:39" x14ac:dyDescent="0.25">
      <c r="A860" t="s">
        <v>208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1198.2025269999999</v>
      </c>
      <c r="I860">
        <v>3.404766</v>
      </c>
      <c r="J860" t="s">
        <v>3</v>
      </c>
      <c r="K860">
        <v>752.41849200000001</v>
      </c>
      <c r="L860">
        <v>2.0597509999999999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105562784</v>
      </c>
      <c r="AM860">
        <v>0</v>
      </c>
    </row>
    <row r="861" spans="1:39" x14ac:dyDescent="0.25">
      <c r="A861" t="s">
        <v>208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1261.2168529999999</v>
      </c>
      <c r="I861">
        <v>3.997385</v>
      </c>
      <c r="J861" t="s">
        <v>3</v>
      </c>
      <c r="K861">
        <v>792.01239099999998</v>
      </c>
      <c r="L861">
        <v>2.6881590000000002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105562784</v>
      </c>
      <c r="AM861">
        <v>0</v>
      </c>
    </row>
    <row r="862" spans="1:39" x14ac:dyDescent="0.25">
      <c r="A862" t="s">
        <v>209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63.437334</v>
      </c>
      <c r="I862">
        <v>0.841916</v>
      </c>
      <c r="J862" t="s">
        <v>3</v>
      </c>
      <c r="K862">
        <v>39.909692999999997</v>
      </c>
      <c r="L862">
        <v>0.66964100000000004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105562784</v>
      </c>
      <c r="AM862">
        <v>0</v>
      </c>
    </row>
    <row r="863" spans="1:39" x14ac:dyDescent="0.25">
      <c r="A863" t="s">
        <v>209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125.676227</v>
      </c>
      <c r="I863">
        <v>1.4671890000000001</v>
      </c>
      <c r="J863" t="s">
        <v>3</v>
      </c>
      <c r="K863">
        <v>78.748908999999998</v>
      </c>
      <c r="L863">
        <v>0.97059799999999996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105562784</v>
      </c>
      <c r="AM863">
        <v>0</v>
      </c>
    </row>
    <row r="864" spans="1:39" x14ac:dyDescent="0.25">
      <c r="A864" t="s">
        <v>209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187.94209699999999</v>
      </c>
      <c r="I864">
        <v>1.0011650000000001</v>
      </c>
      <c r="J864" t="s">
        <v>3</v>
      </c>
      <c r="K864">
        <v>117.631398</v>
      </c>
      <c r="L864">
        <v>0.69580600000000004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105562784</v>
      </c>
      <c r="AM864">
        <v>0</v>
      </c>
    </row>
    <row r="865" spans="1:39" x14ac:dyDescent="0.25">
      <c r="A865" t="s">
        <v>209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250.21382</v>
      </c>
      <c r="I865">
        <v>1.622207</v>
      </c>
      <c r="J865" t="s">
        <v>3</v>
      </c>
      <c r="K865">
        <v>156.518024</v>
      </c>
      <c r="L865">
        <v>1.138377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105562784</v>
      </c>
      <c r="AM865">
        <v>0</v>
      </c>
    </row>
    <row r="866" spans="1:39" x14ac:dyDescent="0.25">
      <c r="A866" t="s">
        <v>209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312.39608800000002</v>
      </c>
      <c r="I866">
        <v>2.4663599999999999</v>
      </c>
      <c r="J866" t="s">
        <v>3</v>
      </c>
      <c r="K866">
        <v>195.26924700000001</v>
      </c>
      <c r="L866">
        <v>1.656749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105562784</v>
      </c>
      <c r="AM866">
        <v>0</v>
      </c>
    </row>
    <row r="867" spans="1:39" x14ac:dyDescent="0.25">
      <c r="A867" t="s">
        <v>209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374.61240199999997</v>
      </c>
      <c r="I867">
        <v>2.8087219999999999</v>
      </c>
      <c r="J867" t="s">
        <v>3</v>
      </c>
      <c r="K867">
        <v>234.15045699999999</v>
      </c>
      <c r="L867">
        <v>1.988326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105562784</v>
      </c>
      <c r="AM867">
        <v>0</v>
      </c>
    </row>
    <row r="868" spans="1:39" x14ac:dyDescent="0.25">
      <c r="A868" t="s">
        <v>209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436.89914399999998</v>
      </c>
      <c r="I868">
        <v>2.7854990000000002</v>
      </c>
      <c r="J868" t="s">
        <v>3</v>
      </c>
      <c r="K868">
        <v>273.05650500000002</v>
      </c>
      <c r="L868">
        <v>2.2551019999999999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105562784</v>
      </c>
      <c r="AM868">
        <v>0</v>
      </c>
    </row>
    <row r="869" spans="1:39" x14ac:dyDescent="0.25">
      <c r="A869" t="s">
        <v>209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499.167374</v>
      </c>
      <c r="I869">
        <v>4.2444490000000004</v>
      </c>
      <c r="J869" t="s">
        <v>3</v>
      </c>
      <c r="K869">
        <v>311.91210899999999</v>
      </c>
      <c r="L869">
        <v>3.0984379999999998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105562784</v>
      </c>
      <c r="AM869">
        <v>0</v>
      </c>
    </row>
    <row r="870" spans="1:39" x14ac:dyDescent="0.25">
      <c r="A870" t="s">
        <v>209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561.64664800000003</v>
      </c>
      <c r="I870">
        <v>4.8162289999999999</v>
      </c>
      <c r="J870" t="s">
        <v>3</v>
      </c>
      <c r="K870">
        <v>350.972262</v>
      </c>
      <c r="L870">
        <v>3.6664569999999999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105562784</v>
      </c>
      <c r="AM870">
        <v>0</v>
      </c>
    </row>
    <row r="871" spans="1:39" x14ac:dyDescent="0.25">
      <c r="A871" t="s">
        <v>209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623.99667699999998</v>
      </c>
      <c r="I871">
        <v>5.4526430000000001</v>
      </c>
      <c r="J871" t="s">
        <v>3</v>
      </c>
      <c r="K871">
        <v>389.88289400000002</v>
      </c>
      <c r="L871">
        <v>3.9890430000000001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105562784</v>
      </c>
      <c r="AM871">
        <v>0</v>
      </c>
    </row>
    <row r="872" spans="1:39" x14ac:dyDescent="0.25">
      <c r="A872" t="s">
        <v>209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686.30294600000002</v>
      </c>
      <c r="I872">
        <v>5.6484439999999996</v>
      </c>
      <c r="J872" t="s">
        <v>3</v>
      </c>
      <c r="K872">
        <v>428.784696</v>
      </c>
      <c r="L872">
        <v>4.1369160000000003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105562784</v>
      </c>
      <c r="AM872">
        <v>0</v>
      </c>
    </row>
    <row r="873" spans="1:39" x14ac:dyDescent="0.25">
      <c r="A873" t="s">
        <v>209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748.64998400000002</v>
      </c>
      <c r="I873">
        <v>6.9327069999999997</v>
      </c>
      <c r="J873" t="s">
        <v>3</v>
      </c>
      <c r="K873">
        <v>467.769744</v>
      </c>
      <c r="L873">
        <v>4.8865780000000001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105562784</v>
      </c>
      <c r="AM873">
        <v>0</v>
      </c>
    </row>
    <row r="874" spans="1:39" x14ac:dyDescent="0.25">
      <c r="A874" t="s">
        <v>209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811.00694099999998</v>
      </c>
      <c r="I874">
        <v>7.5033190000000003</v>
      </c>
      <c r="J874" t="s">
        <v>3</v>
      </c>
      <c r="K874">
        <v>506.66439000000003</v>
      </c>
      <c r="L874">
        <v>5.246391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105562784</v>
      </c>
      <c r="AM874">
        <v>0</v>
      </c>
    </row>
    <row r="875" spans="1:39" x14ac:dyDescent="0.25">
      <c r="A875" t="s">
        <v>209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873.41851599999995</v>
      </c>
      <c r="I875">
        <v>8.8938590000000008</v>
      </c>
      <c r="J875" t="s">
        <v>3</v>
      </c>
      <c r="K875">
        <v>545.62642700000004</v>
      </c>
      <c r="L875">
        <v>6.2018570000000004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105562784</v>
      </c>
      <c r="AM875">
        <v>0</v>
      </c>
    </row>
    <row r="876" spans="1:39" x14ac:dyDescent="0.25">
      <c r="A876" t="s">
        <v>209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935.64221599999996</v>
      </c>
      <c r="I876">
        <v>9.408982</v>
      </c>
      <c r="J876" t="s">
        <v>3</v>
      </c>
      <c r="K876">
        <v>584.34891500000003</v>
      </c>
      <c r="L876">
        <v>6.7211550000000004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105562784</v>
      </c>
      <c r="AM876">
        <v>0</v>
      </c>
    </row>
    <row r="877" spans="1:39" x14ac:dyDescent="0.25">
      <c r="A877" t="s">
        <v>209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998.03785400000004</v>
      </c>
      <c r="I877">
        <v>10.369908000000001</v>
      </c>
      <c r="J877" t="s">
        <v>3</v>
      </c>
      <c r="K877">
        <v>623.32188799999994</v>
      </c>
      <c r="L877">
        <v>7.334346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105562784</v>
      </c>
      <c r="AM877">
        <v>0</v>
      </c>
    </row>
    <row r="878" spans="1:39" x14ac:dyDescent="0.25">
      <c r="A878" t="s">
        <v>209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1060.3642649999999</v>
      </c>
      <c r="I878">
        <v>11.030189</v>
      </c>
      <c r="J878" t="s">
        <v>3</v>
      </c>
      <c r="K878">
        <v>662.24505999999997</v>
      </c>
      <c r="L878">
        <v>7.5610419999999996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105562784</v>
      </c>
      <c r="AM878">
        <v>0</v>
      </c>
    </row>
    <row r="879" spans="1:39" x14ac:dyDescent="0.25">
      <c r="A879" t="s">
        <v>209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1122.8085249999999</v>
      </c>
      <c r="I879">
        <v>13.632122000000001</v>
      </c>
      <c r="J879" t="s">
        <v>3</v>
      </c>
      <c r="K879">
        <v>701.22860200000002</v>
      </c>
      <c r="L879">
        <v>8.7301040000000008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105562784</v>
      </c>
      <c r="AM879">
        <v>0</v>
      </c>
    </row>
    <row r="880" spans="1:39" x14ac:dyDescent="0.25">
      <c r="A880" t="s">
        <v>209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1185.123789</v>
      </c>
      <c r="I880">
        <v>13.975648</v>
      </c>
      <c r="J880" t="s">
        <v>3</v>
      </c>
      <c r="K880">
        <v>740.17398200000002</v>
      </c>
      <c r="L880">
        <v>9.3557959999999998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105562784</v>
      </c>
      <c r="AM880">
        <v>0</v>
      </c>
    </row>
    <row r="881" spans="1:39" x14ac:dyDescent="0.25">
      <c r="A881" t="s">
        <v>209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1247.5626609999999</v>
      </c>
      <c r="I881">
        <v>14.939500000000001</v>
      </c>
      <c r="J881" t="s">
        <v>3</v>
      </c>
      <c r="K881">
        <v>779.14864899999998</v>
      </c>
      <c r="L881">
        <v>10.16864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105562784</v>
      </c>
      <c r="AM881">
        <v>0</v>
      </c>
    </row>
    <row r="882" spans="1:39" x14ac:dyDescent="0.25">
      <c r="A882" t="s">
        <v>210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83.559535999999994</v>
      </c>
      <c r="I882">
        <v>0.964557</v>
      </c>
      <c r="J882" t="s">
        <v>3</v>
      </c>
      <c r="K882">
        <v>82.337301999999994</v>
      </c>
      <c r="L882">
        <v>0.98700600000000005</v>
      </c>
      <c r="M882" t="s">
        <v>4</v>
      </c>
      <c r="N882">
        <v>6.3776820000000001</v>
      </c>
      <c r="O882">
        <v>5.5659999999999998E-3</v>
      </c>
      <c r="P882" t="s">
        <v>5</v>
      </c>
      <c r="Q882">
        <v>12.215942</v>
      </c>
      <c r="R882">
        <v>7.3398000000000005E-2</v>
      </c>
      <c r="S882" t="s">
        <v>6</v>
      </c>
      <c r="T882">
        <v>4.2665579999999999</v>
      </c>
      <c r="U882">
        <v>2.9199999999999999E-3</v>
      </c>
      <c r="V882" t="s">
        <v>7</v>
      </c>
      <c r="W882">
        <v>2.265978</v>
      </c>
      <c r="X882">
        <v>4.5310000000000003E-3</v>
      </c>
      <c r="Y882" t="s">
        <v>8</v>
      </c>
      <c r="Z882">
        <v>4.5233920000000003</v>
      </c>
      <c r="AA882">
        <v>4.3910999999999999E-2</v>
      </c>
      <c r="AB882" t="s">
        <v>9</v>
      </c>
      <c r="AC882">
        <v>62.986674000000001</v>
      </c>
      <c r="AD882">
        <v>0.78124700000000002</v>
      </c>
      <c r="AE882" t="s">
        <v>10</v>
      </c>
      <c r="AF882">
        <v>2.8284E-2</v>
      </c>
      <c r="AG882">
        <v>5.3999999999999998E-5</v>
      </c>
      <c r="AH882" t="s">
        <v>11</v>
      </c>
      <c r="AI882">
        <v>0.97362899999999997</v>
      </c>
      <c r="AJ882">
        <v>6.7000000000000002E-5</v>
      </c>
      <c r="AK882" t="s">
        <v>12</v>
      </c>
      <c r="AL882">
        <v>0</v>
      </c>
      <c r="AM882">
        <v>0</v>
      </c>
    </row>
    <row r="883" spans="1:39" x14ac:dyDescent="0.25">
      <c r="A883" t="s">
        <v>210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165.145522</v>
      </c>
      <c r="I883">
        <v>1.36398</v>
      </c>
      <c r="J883" t="s">
        <v>3</v>
      </c>
      <c r="K883">
        <v>162.70684800000001</v>
      </c>
      <c r="L883">
        <v>1.38452</v>
      </c>
      <c r="M883" t="s">
        <v>4</v>
      </c>
      <c r="N883">
        <v>12.724674</v>
      </c>
      <c r="O883">
        <v>8.548E-3</v>
      </c>
      <c r="P883" t="s">
        <v>5</v>
      </c>
      <c r="Q883">
        <v>24.309916000000001</v>
      </c>
      <c r="R883">
        <v>0.156579</v>
      </c>
      <c r="S883" t="s">
        <v>6</v>
      </c>
      <c r="T883">
        <v>8.5100960000000008</v>
      </c>
      <c r="U883">
        <v>5.5079999999999999E-3</v>
      </c>
      <c r="V883" t="s">
        <v>7</v>
      </c>
      <c r="W883">
        <v>4.5251000000000001</v>
      </c>
      <c r="X883">
        <v>4.6740000000000002E-3</v>
      </c>
      <c r="Y883" t="s">
        <v>8</v>
      </c>
      <c r="Z883">
        <v>8.9585240000000006</v>
      </c>
      <c r="AA883">
        <v>0.127937</v>
      </c>
      <c r="AB883" t="s">
        <v>9</v>
      </c>
      <c r="AC883">
        <v>124.16264</v>
      </c>
      <c r="AD883">
        <v>1.0564549999999999</v>
      </c>
      <c r="AE883" t="s">
        <v>10</v>
      </c>
      <c r="AF883">
        <v>2.5402000000000001E-2</v>
      </c>
      <c r="AG883">
        <v>5.0000000000000002E-5</v>
      </c>
      <c r="AH883" t="s">
        <v>11</v>
      </c>
      <c r="AI883">
        <v>0.97778799999999999</v>
      </c>
      <c r="AJ883">
        <v>2.1999999999999999E-5</v>
      </c>
      <c r="AK883" t="s">
        <v>12</v>
      </c>
      <c r="AL883">
        <v>0</v>
      </c>
      <c r="AM883">
        <v>0</v>
      </c>
    </row>
    <row r="884" spans="1:39" x14ac:dyDescent="0.25">
      <c r="A884" t="s">
        <v>210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246.18054799999999</v>
      </c>
      <c r="I884">
        <v>1.8031060000000001</v>
      </c>
      <c r="J884" t="s">
        <v>3</v>
      </c>
      <c r="K884">
        <v>242.528976</v>
      </c>
      <c r="L884">
        <v>1.8169599999999999</v>
      </c>
      <c r="M884" t="s">
        <v>4</v>
      </c>
      <c r="N884">
        <v>19.082602000000001</v>
      </c>
      <c r="O884">
        <v>1.3256E-2</v>
      </c>
      <c r="P884" t="s">
        <v>5</v>
      </c>
      <c r="Q884">
        <v>36.413004000000001</v>
      </c>
      <c r="R884">
        <v>0.34914499999999998</v>
      </c>
      <c r="S884" t="s">
        <v>6</v>
      </c>
      <c r="T884">
        <v>12.756302</v>
      </c>
      <c r="U884">
        <v>8.4600000000000005E-3</v>
      </c>
      <c r="V884" t="s">
        <v>7</v>
      </c>
      <c r="W884">
        <v>6.7901860000000003</v>
      </c>
      <c r="X884">
        <v>8.0129999999999993E-3</v>
      </c>
      <c r="Y884" t="s">
        <v>8</v>
      </c>
      <c r="Z884">
        <v>13.392286</v>
      </c>
      <c r="AA884">
        <v>0.30063800000000002</v>
      </c>
      <c r="AB884" t="s">
        <v>9</v>
      </c>
      <c r="AC884">
        <v>184.769228</v>
      </c>
      <c r="AD884">
        <v>1.234934</v>
      </c>
      <c r="AE884" t="s">
        <v>10</v>
      </c>
      <c r="AF884">
        <v>2.2055999999999999E-2</v>
      </c>
      <c r="AG884">
        <v>6.3E-5</v>
      </c>
      <c r="AH884" t="s">
        <v>11</v>
      </c>
      <c r="AI884">
        <v>0.97950899999999996</v>
      </c>
      <c r="AJ884">
        <v>9.0000000000000002E-6</v>
      </c>
      <c r="AK884" t="s">
        <v>12</v>
      </c>
      <c r="AL884">
        <v>0</v>
      </c>
      <c r="AM884">
        <v>0</v>
      </c>
    </row>
    <row r="885" spans="1:39" x14ac:dyDescent="0.25">
      <c r="A885" t="s">
        <v>210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326.82711</v>
      </c>
      <c r="I885">
        <v>2.955867</v>
      </c>
      <c r="J885" t="s">
        <v>3</v>
      </c>
      <c r="K885">
        <v>321.96379999999999</v>
      </c>
      <c r="L885">
        <v>2.9931399999999999</v>
      </c>
      <c r="M885" t="s">
        <v>4</v>
      </c>
      <c r="N885">
        <v>25.450068000000002</v>
      </c>
      <c r="O885">
        <v>2.3106000000000002E-2</v>
      </c>
      <c r="P885" t="s">
        <v>5</v>
      </c>
      <c r="Q885">
        <v>48.527417999999997</v>
      </c>
      <c r="R885">
        <v>0.55041799999999996</v>
      </c>
      <c r="S885" t="s">
        <v>6</v>
      </c>
      <c r="T885">
        <v>16.995322000000002</v>
      </c>
      <c r="U885">
        <v>1.5186E-2</v>
      </c>
      <c r="V885" t="s">
        <v>7</v>
      </c>
      <c r="W885">
        <v>9.0672580000000007</v>
      </c>
      <c r="X885">
        <v>1.0789999999999999E-2</v>
      </c>
      <c r="Y885" t="s">
        <v>8</v>
      </c>
      <c r="Z885">
        <v>17.829428</v>
      </c>
      <c r="AA885">
        <v>0.46414800000000001</v>
      </c>
      <c r="AB885" t="s">
        <v>9</v>
      </c>
      <c r="AC885">
        <v>244.96402399999999</v>
      </c>
      <c r="AD885">
        <v>2.07063</v>
      </c>
      <c r="AE885" t="s">
        <v>10</v>
      </c>
      <c r="AF885">
        <v>1.9722E-2</v>
      </c>
      <c r="AG885">
        <v>6.3E-5</v>
      </c>
      <c r="AH885" t="s">
        <v>11</v>
      </c>
      <c r="AI885">
        <v>0.979819</v>
      </c>
      <c r="AJ885">
        <v>9.0000000000000002E-6</v>
      </c>
      <c r="AK885" t="s">
        <v>12</v>
      </c>
      <c r="AL885">
        <v>0.02</v>
      </c>
      <c r="AM885">
        <v>1.9599999999999999E-2</v>
      </c>
    </row>
    <row r="886" spans="1:39" x14ac:dyDescent="0.25">
      <c r="A886" t="s">
        <v>210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407.09178200000002</v>
      </c>
      <c r="I886">
        <v>3.855254</v>
      </c>
      <c r="J886" t="s">
        <v>3</v>
      </c>
      <c r="K886">
        <v>401.01609000000002</v>
      </c>
      <c r="L886">
        <v>3.878692</v>
      </c>
      <c r="M886" t="s">
        <v>4</v>
      </c>
      <c r="N886">
        <v>31.793980000000001</v>
      </c>
      <c r="O886">
        <v>3.0596999999999999E-2</v>
      </c>
      <c r="P886" t="s">
        <v>5</v>
      </c>
      <c r="Q886">
        <v>60.618775999999997</v>
      </c>
      <c r="R886">
        <v>0.71995699999999996</v>
      </c>
      <c r="S886" t="s">
        <v>6</v>
      </c>
      <c r="T886">
        <v>21.250126000000002</v>
      </c>
      <c r="U886">
        <v>1.5292999999999999E-2</v>
      </c>
      <c r="V886" t="s">
        <v>7</v>
      </c>
      <c r="W886">
        <v>11.334348</v>
      </c>
      <c r="X886">
        <v>1.4855E-2</v>
      </c>
      <c r="Y886" t="s">
        <v>8</v>
      </c>
      <c r="Z886">
        <v>22.238337999999999</v>
      </c>
      <c r="AA886">
        <v>0.62592400000000004</v>
      </c>
      <c r="AB886" t="s">
        <v>9</v>
      </c>
      <c r="AC886">
        <v>304.82775800000002</v>
      </c>
      <c r="AD886">
        <v>2.5270860000000002</v>
      </c>
      <c r="AE886" t="s">
        <v>10</v>
      </c>
      <c r="AF886">
        <v>1.9042E-2</v>
      </c>
      <c r="AG886">
        <v>6.2000000000000003E-5</v>
      </c>
      <c r="AH886" t="s">
        <v>11</v>
      </c>
      <c r="AI886">
        <v>0.98067400000000005</v>
      </c>
      <c r="AJ886">
        <v>9.9999999999999995E-7</v>
      </c>
      <c r="AK886" t="s">
        <v>12</v>
      </c>
      <c r="AL886">
        <v>0.02</v>
      </c>
      <c r="AM886">
        <v>1.9599999999999999E-2</v>
      </c>
    </row>
    <row r="887" spans="1:39" x14ac:dyDescent="0.25">
      <c r="A887" t="s">
        <v>210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487.07326799999998</v>
      </c>
      <c r="I887">
        <v>4.8646099999999999</v>
      </c>
      <c r="J887" t="s">
        <v>3</v>
      </c>
      <c r="K887">
        <v>479.78512000000001</v>
      </c>
      <c r="L887">
        <v>4.8764830000000003</v>
      </c>
      <c r="M887" t="s">
        <v>4</v>
      </c>
      <c r="N887">
        <v>38.138055999999999</v>
      </c>
      <c r="O887">
        <v>3.9996999999999998E-2</v>
      </c>
      <c r="P887" t="s">
        <v>5</v>
      </c>
      <c r="Q887">
        <v>72.678072</v>
      </c>
      <c r="R887">
        <v>1.0210269999999999</v>
      </c>
      <c r="S887" t="s">
        <v>6</v>
      </c>
      <c r="T887">
        <v>25.490687999999999</v>
      </c>
      <c r="U887">
        <v>2.3633999999999999E-2</v>
      </c>
      <c r="V887" t="s">
        <v>7</v>
      </c>
      <c r="W887">
        <v>13.589232000000001</v>
      </c>
      <c r="X887">
        <v>1.9146E-2</v>
      </c>
      <c r="Y887" t="s">
        <v>8</v>
      </c>
      <c r="Z887">
        <v>26.643882000000001</v>
      </c>
      <c r="AA887">
        <v>0.89268499999999995</v>
      </c>
      <c r="AB887" t="s">
        <v>9</v>
      </c>
      <c r="AC887">
        <v>364.437926</v>
      </c>
      <c r="AD887">
        <v>3.2291150000000002</v>
      </c>
      <c r="AE887" t="s">
        <v>10</v>
      </c>
      <c r="AF887">
        <v>1.6435999999999999E-2</v>
      </c>
      <c r="AG887">
        <v>5.3000000000000001E-5</v>
      </c>
      <c r="AH887" t="s">
        <v>11</v>
      </c>
      <c r="AI887">
        <v>0.98112699999999997</v>
      </c>
      <c r="AJ887">
        <v>3.9999999999999998E-6</v>
      </c>
      <c r="AK887" t="s">
        <v>12</v>
      </c>
      <c r="AL887">
        <v>0.02</v>
      </c>
      <c r="AM887">
        <v>1.9599999999999999E-2</v>
      </c>
    </row>
    <row r="888" spans="1:39" x14ac:dyDescent="0.25">
      <c r="A888" t="s">
        <v>210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567.12997199999995</v>
      </c>
      <c r="I888">
        <v>5.5894380000000004</v>
      </c>
      <c r="J888" t="s">
        <v>3</v>
      </c>
      <c r="K888">
        <v>558.62770999999998</v>
      </c>
      <c r="L888">
        <v>5.6111529999999998</v>
      </c>
      <c r="M888" t="s">
        <v>4</v>
      </c>
      <c r="N888">
        <v>44.489598000000001</v>
      </c>
      <c r="O888">
        <v>4.7064000000000002E-2</v>
      </c>
      <c r="P888" t="s">
        <v>5</v>
      </c>
      <c r="Q888">
        <v>84.814188000000001</v>
      </c>
      <c r="R888">
        <v>1.2835639999999999</v>
      </c>
      <c r="S888" t="s">
        <v>6</v>
      </c>
      <c r="T888">
        <v>29.740155999999999</v>
      </c>
      <c r="U888">
        <v>2.9557E-2</v>
      </c>
      <c r="V888" t="s">
        <v>7</v>
      </c>
      <c r="W888">
        <v>15.851979999999999</v>
      </c>
      <c r="X888">
        <v>1.9998999999999999E-2</v>
      </c>
      <c r="Y888" t="s">
        <v>8</v>
      </c>
      <c r="Z888">
        <v>31.097404000000001</v>
      </c>
      <c r="AA888">
        <v>1.1717709999999999</v>
      </c>
      <c r="AB888" t="s">
        <v>9</v>
      </c>
      <c r="AC888">
        <v>424.03616599999998</v>
      </c>
      <c r="AD888">
        <v>3.671351</v>
      </c>
      <c r="AE888" t="s">
        <v>10</v>
      </c>
      <c r="AF888">
        <v>1.4652999999999999E-2</v>
      </c>
      <c r="AG888">
        <v>4.1999999999999998E-5</v>
      </c>
      <c r="AH888" t="s">
        <v>11</v>
      </c>
      <c r="AI888">
        <v>0.98148999999999997</v>
      </c>
      <c r="AJ888">
        <v>5.0000000000000004E-6</v>
      </c>
      <c r="AK888" t="s">
        <v>12</v>
      </c>
      <c r="AL888">
        <v>0.02</v>
      </c>
      <c r="AM888">
        <v>1.9599999999999999E-2</v>
      </c>
    </row>
    <row r="889" spans="1:39" x14ac:dyDescent="0.25">
      <c r="A889" t="s">
        <v>210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646.90593999999999</v>
      </c>
      <c r="I889">
        <v>5.9839079999999996</v>
      </c>
      <c r="J889" t="s">
        <v>3</v>
      </c>
      <c r="K889">
        <v>637.19308599999999</v>
      </c>
      <c r="L889">
        <v>5.9960979999999999</v>
      </c>
      <c r="M889" t="s">
        <v>4</v>
      </c>
      <c r="N889">
        <v>50.84845</v>
      </c>
      <c r="O889">
        <v>5.9289000000000001E-2</v>
      </c>
      <c r="P889" t="s">
        <v>5</v>
      </c>
      <c r="Q889">
        <v>96.916576000000006</v>
      </c>
      <c r="R889">
        <v>1.6680250000000001</v>
      </c>
      <c r="S889" t="s">
        <v>6</v>
      </c>
      <c r="T889">
        <v>33.994072000000003</v>
      </c>
      <c r="U889">
        <v>3.1186999999999999E-2</v>
      </c>
      <c r="V889" t="s">
        <v>7</v>
      </c>
      <c r="W889">
        <v>18.108896000000001</v>
      </c>
      <c r="X889">
        <v>1.9403E-2</v>
      </c>
      <c r="Y889" t="s">
        <v>8</v>
      </c>
      <c r="Z889">
        <v>35.525945999999998</v>
      </c>
      <c r="AA889">
        <v>1.5209349999999999</v>
      </c>
      <c r="AB889" t="s">
        <v>9</v>
      </c>
      <c r="AC889">
        <v>483.38402000000002</v>
      </c>
      <c r="AD889">
        <v>3.7416019999999999</v>
      </c>
      <c r="AE889" t="s">
        <v>10</v>
      </c>
      <c r="AF889">
        <v>1.3358999999999999E-2</v>
      </c>
      <c r="AG889">
        <v>2.5999999999999998E-5</v>
      </c>
      <c r="AH889" t="s">
        <v>11</v>
      </c>
      <c r="AI889">
        <v>0.98164200000000001</v>
      </c>
      <c r="AJ889">
        <v>5.0000000000000004E-6</v>
      </c>
      <c r="AK889" t="s">
        <v>12</v>
      </c>
      <c r="AL889">
        <v>0.02</v>
      </c>
      <c r="AM889">
        <v>1.9599999999999999E-2</v>
      </c>
    </row>
    <row r="890" spans="1:39" x14ac:dyDescent="0.25">
      <c r="A890" t="s">
        <v>210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726.80692199999999</v>
      </c>
      <c r="I890">
        <v>8.8295510000000004</v>
      </c>
      <c r="J890" t="s">
        <v>3</v>
      </c>
      <c r="K890">
        <v>715.88698199999999</v>
      </c>
      <c r="L890">
        <v>8.9075989999999994</v>
      </c>
      <c r="M890" t="s">
        <v>4</v>
      </c>
      <c r="N890">
        <v>57.221089999999997</v>
      </c>
      <c r="O890">
        <v>7.8187000000000006E-2</v>
      </c>
      <c r="P890" t="s">
        <v>5</v>
      </c>
      <c r="Q890">
        <v>109.07928200000001</v>
      </c>
      <c r="R890">
        <v>2.150801</v>
      </c>
      <c r="S890" t="s">
        <v>6</v>
      </c>
      <c r="T890">
        <v>38.241231999999997</v>
      </c>
      <c r="U890">
        <v>3.7484999999999997E-2</v>
      </c>
      <c r="V890" t="s">
        <v>7</v>
      </c>
      <c r="W890">
        <v>20.384808</v>
      </c>
      <c r="X890">
        <v>2.1659999999999999E-2</v>
      </c>
      <c r="Y890" t="s">
        <v>8</v>
      </c>
      <c r="Z890">
        <v>40.004601999999998</v>
      </c>
      <c r="AA890">
        <v>1.927745</v>
      </c>
      <c r="AB890" t="s">
        <v>9</v>
      </c>
      <c r="AC890">
        <v>542.786742</v>
      </c>
      <c r="AD890">
        <v>5.4411440000000004</v>
      </c>
      <c r="AE890" t="s">
        <v>10</v>
      </c>
      <c r="AF890">
        <v>1.2818E-2</v>
      </c>
      <c r="AG890">
        <v>2.1999999999999999E-5</v>
      </c>
      <c r="AH890" t="s">
        <v>11</v>
      </c>
      <c r="AI890">
        <v>0.98166100000000001</v>
      </c>
      <c r="AJ890">
        <v>5.0000000000000004E-6</v>
      </c>
      <c r="AK890" t="s">
        <v>12</v>
      </c>
      <c r="AL890">
        <v>0.02</v>
      </c>
      <c r="AM890">
        <v>1.9599999999999999E-2</v>
      </c>
    </row>
    <row r="891" spans="1:39" x14ac:dyDescent="0.25">
      <c r="A891" t="s">
        <v>210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806.68536600000004</v>
      </c>
      <c r="I891">
        <v>11.97357</v>
      </c>
      <c r="J891" t="s">
        <v>3</v>
      </c>
      <c r="K891">
        <v>794.55920400000002</v>
      </c>
      <c r="L891">
        <v>12.141424000000001</v>
      </c>
      <c r="M891" t="s">
        <v>4</v>
      </c>
      <c r="N891">
        <v>63.60219</v>
      </c>
      <c r="O891">
        <v>0.120855</v>
      </c>
      <c r="P891" t="s">
        <v>5</v>
      </c>
      <c r="Q891">
        <v>121.192166</v>
      </c>
      <c r="R891">
        <v>2.4051309999999999</v>
      </c>
      <c r="S891" t="s">
        <v>6</v>
      </c>
      <c r="T891">
        <v>42.495927999999999</v>
      </c>
      <c r="U891">
        <v>4.0687000000000001E-2</v>
      </c>
      <c r="V891" t="s">
        <v>7</v>
      </c>
      <c r="W891">
        <v>22.664757999999999</v>
      </c>
      <c r="X891">
        <v>2.8539999999999999E-2</v>
      </c>
      <c r="Y891" t="s">
        <v>8</v>
      </c>
      <c r="Z891">
        <v>44.419350000000001</v>
      </c>
      <c r="AA891">
        <v>2.2600410000000002</v>
      </c>
      <c r="AB891" t="s">
        <v>9</v>
      </c>
      <c r="AC891">
        <v>602.20393200000001</v>
      </c>
      <c r="AD891">
        <v>7.3011119999999998</v>
      </c>
      <c r="AE891" t="s">
        <v>10</v>
      </c>
      <c r="AF891">
        <v>1.2621E-2</v>
      </c>
      <c r="AG891">
        <v>2.0000000000000002E-5</v>
      </c>
      <c r="AH891" t="s">
        <v>11</v>
      </c>
      <c r="AI891">
        <v>0.98215200000000003</v>
      </c>
      <c r="AJ891">
        <v>1.0000000000000001E-5</v>
      </c>
      <c r="AK891" t="s">
        <v>12</v>
      </c>
      <c r="AL891">
        <v>0.02</v>
      </c>
      <c r="AM891">
        <v>1.9599999999999999E-2</v>
      </c>
    </row>
    <row r="892" spans="1:39" x14ac:dyDescent="0.25">
      <c r="A892" t="s">
        <v>210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886.44656999999995</v>
      </c>
      <c r="I892">
        <v>13.077028</v>
      </c>
      <c r="J892" t="s">
        <v>3</v>
      </c>
      <c r="K892">
        <v>873.10989400000005</v>
      </c>
      <c r="L892">
        <v>13.237548</v>
      </c>
      <c r="M892" t="s">
        <v>4</v>
      </c>
      <c r="N892">
        <v>69.982522000000003</v>
      </c>
      <c r="O892">
        <v>0.144534</v>
      </c>
      <c r="P892" t="s">
        <v>5</v>
      </c>
      <c r="Q892">
        <v>133.29751400000001</v>
      </c>
      <c r="R892">
        <v>2.7419579999999999</v>
      </c>
      <c r="S892" t="s">
        <v>6</v>
      </c>
      <c r="T892">
        <v>46.742572000000003</v>
      </c>
      <c r="U892">
        <v>4.6247999999999997E-2</v>
      </c>
      <c r="V892" t="s">
        <v>7</v>
      </c>
      <c r="W892">
        <v>24.946235999999999</v>
      </c>
      <c r="X892">
        <v>3.1771000000000001E-2</v>
      </c>
      <c r="Y892" t="s">
        <v>8</v>
      </c>
      <c r="Z892">
        <v>48.833762</v>
      </c>
      <c r="AA892">
        <v>2.6732670000000001</v>
      </c>
      <c r="AB892" t="s">
        <v>9</v>
      </c>
      <c r="AC892">
        <v>661.50889800000004</v>
      </c>
      <c r="AD892">
        <v>8.6453509999999998</v>
      </c>
      <c r="AE892" t="s">
        <v>10</v>
      </c>
      <c r="AF892">
        <v>1.2102E-2</v>
      </c>
      <c r="AG892">
        <v>1.9000000000000001E-5</v>
      </c>
      <c r="AH892" t="s">
        <v>11</v>
      </c>
      <c r="AI892">
        <v>0.98238099999999995</v>
      </c>
      <c r="AJ892">
        <v>1.2E-5</v>
      </c>
      <c r="AK892" t="s">
        <v>12</v>
      </c>
      <c r="AL892">
        <v>0.02</v>
      </c>
      <c r="AM892">
        <v>1.9599999999999999E-2</v>
      </c>
    </row>
    <row r="893" spans="1:39" x14ac:dyDescent="0.25">
      <c r="A893" t="s">
        <v>210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965.88948600000003</v>
      </c>
      <c r="I893">
        <v>14.649369999999999</v>
      </c>
      <c r="J893" t="s">
        <v>3</v>
      </c>
      <c r="K893">
        <v>951.33766000000003</v>
      </c>
      <c r="L893">
        <v>14.798626000000001</v>
      </c>
      <c r="M893" t="s">
        <v>4</v>
      </c>
      <c r="N893">
        <v>76.331649999999996</v>
      </c>
      <c r="O893">
        <v>0.16750799999999999</v>
      </c>
      <c r="P893" t="s">
        <v>5</v>
      </c>
      <c r="Q893">
        <v>145.43078</v>
      </c>
      <c r="R893">
        <v>3.3491010000000001</v>
      </c>
      <c r="S893" t="s">
        <v>6</v>
      </c>
      <c r="T893">
        <v>50.984628000000001</v>
      </c>
      <c r="U893">
        <v>5.3055999999999999E-2</v>
      </c>
      <c r="V893" t="s">
        <v>7</v>
      </c>
      <c r="W893">
        <v>27.221333999999999</v>
      </c>
      <c r="X893">
        <v>3.3706E-2</v>
      </c>
      <c r="Y893" t="s">
        <v>8</v>
      </c>
      <c r="Z893">
        <v>53.287399999999998</v>
      </c>
      <c r="AA893">
        <v>3.1939519999999999</v>
      </c>
      <c r="AB893" t="s">
        <v>9</v>
      </c>
      <c r="AC893">
        <v>720.49755600000003</v>
      </c>
      <c r="AD893">
        <v>9.1865860000000001</v>
      </c>
      <c r="AE893" t="s">
        <v>10</v>
      </c>
      <c r="AF893">
        <v>1.1773E-2</v>
      </c>
      <c r="AG893">
        <v>1.5999999999999999E-5</v>
      </c>
      <c r="AH893" t="s">
        <v>11</v>
      </c>
      <c r="AI893">
        <v>0.98272400000000004</v>
      </c>
      <c r="AJ893">
        <v>1.4E-5</v>
      </c>
      <c r="AK893" t="s">
        <v>12</v>
      </c>
      <c r="AL893">
        <v>0.02</v>
      </c>
      <c r="AM893">
        <v>1.9599999999999999E-2</v>
      </c>
    </row>
    <row r="894" spans="1:39" x14ac:dyDescent="0.25">
      <c r="A894" t="s">
        <v>210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1045.2659980000001</v>
      </c>
      <c r="I894">
        <v>15.695954</v>
      </c>
      <c r="J894" t="s">
        <v>3</v>
      </c>
      <c r="K894">
        <v>1029.501242</v>
      </c>
      <c r="L894">
        <v>15.876766999999999</v>
      </c>
      <c r="M894" t="s">
        <v>4</v>
      </c>
      <c r="N894">
        <v>82.686896000000004</v>
      </c>
      <c r="O894">
        <v>0.19397900000000001</v>
      </c>
      <c r="P894" t="s">
        <v>5</v>
      </c>
      <c r="Q894">
        <v>157.521422</v>
      </c>
      <c r="R894">
        <v>3.7107540000000001</v>
      </c>
      <c r="S894" t="s">
        <v>6</v>
      </c>
      <c r="T894">
        <v>55.226194</v>
      </c>
      <c r="U894">
        <v>5.8467999999999999E-2</v>
      </c>
      <c r="V894" t="s">
        <v>7</v>
      </c>
      <c r="W894">
        <v>29.491887999999999</v>
      </c>
      <c r="X894">
        <v>4.1776000000000001E-2</v>
      </c>
      <c r="Y894" t="s">
        <v>8</v>
      </c>
      <c r="Z894">
        <v>57.705368</v>
      </c>
      <c r="AA894">
        <v>3.6377389999999998</v>
      </c>
      <c r="AB894" t="s">
        <v>9</v>
      </c>
      <c r="AC894">
        <v>779.46011999999996</v>
      </c>
      <c r="AD894">
        <v>9.3654499999999992</v>
      </c>
      <c r="AE894" t="s">
        <v>10</v>
      </c>
      <c r="AF894">
        <v>1.1140000000000001E-2</v>
      </c>
      <c r="AG894">
        <v>1.2E-5</v>
      </c>
      <c r="AH894" t="s">
        <v>11</v>
      </c>
      <c r="AI894">
        <v>0.98306199999999999</v>
      </c>
      <c r="AJ894">
        <v>1.7E-5</v>
      </c>
      <c r="AK894" t="s">
        <v>12</v>
      </c>
      <c r="AL894">
        <v>0.02</v>
      </c>
      <c r="AM894">
        <v>1.9599999999999999E-2</v>
      </c>
    </row>
    <row r="895" spans="1:39" x14ac:dyDescent="0.25">
      <c r="A895" t="s">
        <v>210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1124.6644100000001</v>
      </c>
      <c r="I895">
        <v>16.594536000000002</v>
      </c>
      <c r="J895" t="s">
        <v>3</v>
      </c>
      <c r="K895">
        <v>1107.689024</v>
      </c>
      <c r="L895">
        <v>16.805799</v>
      </c>
      <c r="M895" t="s">
        <v>4</v>
      </c>
      <c r="N895">
        <v>89.048376000000005</v>
      </c>
      <c r="O895">
        <v>0.20331199999999999</v>
      </c>
      <c r="P895" t="s">
        <v>5</v>
      </c>
      <c r="Q895">
        <v>169.61772199999999</v>
      </c>
      <c r="R895">
        <v>4.3379349999999999</v>
      </c>
      <c r="S895" t="s">
        <v>6</v>
      </c>
      <c r="T895">
        <v>59.467407999999999</v>
      </c>
      <c r="U895">
        <v>6.8944000000000005E-2</v>
      </c>
      <c r="V895" t="s">
        <v>7</v>
      </c>
      <c r="W895">
        <v>31.769871999999999</v>
      </c>
      <c r="X895">
        <v>4.7136999999999998E-2</v>
      </c>
      <c r="Y895" t="s">
        <v>8</v>
      </c>
      <c r="Z895">
        <v>62.122888000000003</v>
      </c>
      <c r="AA895">
        <v>4.2426209999999998</v>
      </c>
      <c r="AB895" t="s">
        <v>9</v>
      </c>
      <c r="AC895">
        <v>838.43103799999994</v>
      </c>
      <c r="AD895">
        <v>9.5954440000000005</v>
      </c>
      <c r="AE895" t="s">
        <v>10</v>
      </c>
      <c r="AF895">
        <v>1.0957E-2</v>
      </c>
      <c r="AG895">
        <v>1.1E-5</v>
      </c>
      <c r="AH895" t="s">
        <v>11</v>
      </c>
      <c r="AI895">
        <v>0.983267</v>
      </c>
      <c r="AJ895">
        <v>2.0000000000000002E-5</v>
      </c>
      <c r="AK895" t="s">
        <v>12</v>
      </c>
      <c r="AL895">
        <v>0.02</v>
      </c>
      <c r="AM895">
        <v>1.9599999999999999E-2</v>
      </c>
    </row>
    <row r="896" spans="1:39" x14ac:dyDescent="0.25">
      <c r="A896" t="s">
        <v>210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1203.969466</v>
      </c>
      <c r="I896">
        <v>18.603255000000001</v>
      </c>
      <c r="J896" t="s">
        <v>3</v>
      </c>
      <c r="K896">
        <v>1185.776386</v>
      </c>
      <c r="L896">
        <v>18.804935</v>
      </c>
      <c r="M896" t="s">
        <v>4</v>
      </c>
      <c r="N896">
        <v>95.418892</v>
      </c>
      <c r="O896">
        <v>0.22555800000000001</v>
      </c>
      <c r="P896" t="s">
        <v>5</v>
      </c>
      <c r="Q896">
        <v>181.68460400000001</v>
      </c>
      <c r="R896">
        <v>4.8799200000000003</v>
      </c>
      <c r="S896" t="s">
        <v>6</v>
      </c>
      <c r="T896">
        <v>63.704163999999999</v>
      </c>
      <c r="U896">
        <v>7.8871999999999998E-2</v>
      </c>
      <c r="V896" t="s">
        <v>7</v>
      </c>
      <c r="W896">
        <v>34.025739999999999</v>
      </c>
      <c r="X896">
        <v>5.1763000000000003E-2</v>
      </c>
      <c r="Y896" t="s">
        <v>8</v>
      </c>
      <c r="Z896">
        <v>66.538861999999995</v>
      </c>
      <c r="AA896">
        <v>4.7878239999999996</v>
      </c>
      <c r="AB896" t="s">
        <v>9</v>
      </c>
      <c r="AC896">
        <v>897.32356200000004</v>
      </c>
      <c r="AD896">
        <v>10.373957000000001</v>
      </c>
      <c r="AE896" t="s">
        <v>10</v>
      </c>
      <c r="AF896">
        <v>1.0714E-2</v>
      </c>
      <c r="AG896">
        <v>7.9999999999999996E-6</v>
      </c>
      <c r="AH896" t="s">
        <v>11</v>
      </c>
      <c r="AI896">
        <v>0.98326899999999995</v>
      </c>
      <c r="AJ896">
        <v>2.0000000000000002E-5</v>
      </c>
      <c r="AK896" t="s">
        <v>12</v>
      </c>
      <c r="AL896">
        <v>0.08</v>
      </c>
      <c r="AM896">
        <v>7.3599999999999999E-2</v>
      </c>
    </row>
    <row r="897" spans="1:39" x14ac:dyDescent="0.25">
      <c r="A897" t="s">
        <v>210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1283.171546</v>
      </c>
      <c r="I897">
        <v>19.754957999999998</v>
      </c>
      <c r="J897" t="s">
        <v>3</v>
      </c>
      <c r="K897">
        <v>1263.7610159999999</v>
      </c>
      <c r="L897">
        <v>19.943708000000001</v>
      </c>
      <c r="M897" t="s">
        <v>4</v>
      </c>
      <c r="N897">
        <v>101.782526</v>
      </c>
      <c r="O897">
        <v>0.247861</v>
      </c>
      <c r="P897" t="s">
        <v>5</v>
      </c>
      <c r="Q897">
        <v>193.79013</v>
      </c>
      <c r="R897">
        <v>5.3256389999999998</v>
      </c>
      <c r="S897" t="s">
        <v>6</v>
      </c>
      <c r="T897">
        <v>67.942828000000006</v>
      </c>
      <c r="U897">
        <v>8.5082000000000005E-2</v>
      </c>
      <c r="V897" t="s">
        <v>7</v>
      </c>
      <c r="W897">
        <v>36.281956000000001</v>
      </c>
      <c r="X897">
        <v>5.2388999999999998E-2</v>
      </c>
      <c r="Y897" t="s">
        <v>8</v>
      </c>
      <c r="Z897">
        <v>70.989177999999995</v>
      </c>
      <c r="AA897">
        <v>5.3184570000000004</v>
      </c>
      <c r="AB897" t="s">
        <v>9</v>
      </c>
      <c r="AC897">
        <v>956.08597199999997</v>
      </c>
      <c r="AD897">
        <v>10.825124000000001</v>
      </c>
      <c r="AE897" t="s">
        <v>10</v>
      </c>
      <c r="AF897">
        <v>1.0285000000000001E-2</v>
      </c>
      <c r="AG897">
        <v>6.9999999999999999E-6</v>
      </c>
      <c r="AH897" t="s">
        <v>11</v>
      </c>
      <c r="AI897">
        <v>0.98328300000000002</v>
      </c>
      <c r="AJ897">
        <v>1.9000000000000001E-5</v>
      </c>
      <c r="AK897" t="s">
        <v>12</v>
      </c>
      <c r="AL897">
        <v>0.1</v>
      </c>
      <c r="AM897">
        <v>0.09</v>
      </c>
    </row>
    <row r="898" spans="1:39" x14ac:dyDescent="0.25">
      <c r="A898" t="s">
        <v>210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1362.4060340000001</v>
      </c>
      <c r="I898">
        <v>21.392693000000001</v>
      </c>
      <c r="J898" t="s">
        <v>3</v>
      </c>
      <c r="K898">
        <v>1341.777544</v>
      </c>
      <c r="L898">
        <v>21.549700999999999</v>
      </c>
      <c r="M898" t="s">
        <v>4</v>
      </c>
      <c r="N898">
        <v>108.146552</v>
      </c>
      <c r="O898">
        <v>0.26632400000000001</v>
      </c>
      <c r="P898" t="s">
        <v>5</v>
      </c>
      <c r="Q898">
        <v>205.882778</v>
      </c>
      <c r="R898">
        <v>6.0948450000000003</v>
      </c>
      <c r="S898" t="s">
        <v>6</v>
      </c>
      <c r="T898">
        <v>72.197072000000006</v>
      </c>
      <c r="U898">
        <v>8.9279999999999998E-2</v>
      </c>
      <c r="V898" t="s">
        <v>7</v>
      </c>
      <c r="W898">
        <v>38.549210000000002</v>
      </c>
      <c r="X898">
        <v>5.6609E-2</v>
      </c>
      <c r="Y898" t="s">
        <v>8</v>
      </c>
      <c r="Z898">
        <v>75.397294000000002</v>
      </c>
      <c r="AA898">
        <v>6.0303870000000002</v>
      </c>
      <c r="AB898" t="s">
        <v>9</v>
      </c>
      <c r="AC898">
        <v>1014.890502</v>
      </c>
      <c r="AD898">
        <v>11.655689000000001</v>
      </c>
      <c r="AE898" t="s">
        <v>10</v>
      </c>
      <c r="AF898">
        <v>1.0263E-2</v>
      </c>
      <c r="AG898">
        <v>6.9999999999999999E-6</v>
      </c>
      <c r="AH898" t="s">
        <v>11</v>
      </c>
      <c r="AI898">
        <v>0.98347799999999996</v>
      </c>
      <c r="AJ898">
        <v>2.0000000000000002E-5</v>
      </c>
      <c r="AK898" t="s">
        <v>12</v>
      </c>
      <c r="AL898">
        <v>0.12</v>
      </c>
      <c r="AM898">
        <v>0.1056</v>
      </c>
    </row>
    <row r="899" spans="1:39" x14ac:dyDescent="0.25">
      <c r="A899" t="s">
        <v>210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1441.3017440000001</v>
      </c>
      <c r="I899">
        <v>21.751764000000001</v>
      </c>
      <c r="J899" t="s">
        <v>3</v>
      </c>
      <c r="K899">
        <v>1419.4571960000001</v>
      </c>
      <c r="L899">
        <v>21.943242000000001</v>
      </c>
      <c r="M899" t="s">
        <v>4</v>
      </c>
      <c r="N899">
        <v>114.504192</v>
      </c>
      <c r="O899">
        <v>0.28085500000000002</v>
      </c>
      <c r="P899" t="s">
        <v>5</v>
      </c>
      <c r="Q899">
        <v>217.93614400000001</v>
      </c>
      <c r="R899">
        <v>6.6654819999999999</v>
      </c>
      <c r="S899" t="s">
        <v>6</v>
      </c>
      <c r="T899">
        <v>76.430396000000002</v>
      </c>
      <c r="U899">
        <v>9.7151000000000001E-2</v>
      </c>
      <c r="V899" t="s">
        <v>7</v>
      </c>
      <c r="W899">
        <v>40.808517999999999</v>
      </c>
      <c r="X899">
        <v>6.3821000000000003E-2</v>
      </c>
      <c r="Y899" t="s">
        <v>8</v>
      </c>
      <c r="Z899">
        <v>79.802790000000002</v>
      </c>
      <c r="AA899">
        <v>6.6336009999999996</v>
      </c>
      <c r="AB899" t="s">
        <v>9</v>
      </c>
      <c r="AC899">
        <v>1073.403728</v>
      </c>
      <c r="AD899">
        <v>11.266391</v>
      </c>
      <c r="AE899" t="s">
        <v>10</v>
      </c>
      <c r="AF899">
        <v>1.0257E-2</v>
      </c>
      <c r="AG899">
        <v>6.9999999999999999E-6</v>
      </c>
      <c r="AH899" t="s">
        <v>11</v>
      </c>
      <c r="AI899">
        <v>0.98348100000000005</v>
      </c>
      <c r="AJ899">
        <v>2.0000000000000002E-5</v>
      </c>
      <c r="AK899" t="s">
        <v>12</v>
      </c>
      <c r="AL899">
        <v>0.14000000000000001</v>
      </c>
      <c r="AM899">
        <v>0.12039999999999999</v>
      </c>
    </row>
    <row r="900" spans="1:39" x14ac:dyDescent="0.25">
      <c r="A900" t="s">
        <v>210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1520.2698760000001</v>
      </c>
      <c r="I900">
        <v>23.704630000000002</v>
      </c>
      <c r="J900" t="s">
        <v>3</v>
      </c>
      <c r="K900">
        <v>1497.2129259999999</v>
      </c>
      <c r="L900">
        <v>23.880106999999999</v>
      </c>
      <c r="M900" t="s">
        <v>4</v>
      </c>
      <c r="N900">
        <v>120.858884</v>
      </c>
      <c r="O900">
        <v>0.30061500000000002</v>
      </c>
      <c r="P900" t="s">
        <v>5</v>
      </c>
      <c r="Q900">
        <v>230.00727599999999</v>
      </c>
      <c r="R900">
        <v>7.0828980000000001</v>
      </c>
      <c r="S900" t="s">
        <v>6</v>
      </c>
      <c r="T900">
        <v>80.678451999999993</v>
      </c>
      <c r="U900">
        <v>0.10383299999999999</v>
      </c>
      <c r="V900" t="s">
        <v>7</v>
      </c>
      <c r="W900">
        <v>43.070506000000002</v>
      </c>
      <c r="X900">
        <v>6.4337000000000005E-2</v>
      </c>
      <c r="Y900" t="s">
        <v>8</v>
      </c>
      <c r="Z900">
        <v>84.202352000000005</v>
      </c>
      <c r="AA900">
        <v>7.1807480000000004</v>
      </c>
      <c r="AB900" t="s">
        <v>9</v>
      </c>
      <c r="AC900">
        <v>1131.978738</v>
      </c>
      <c r="AD900">
        <v>11.655637</v>
      </c>
      <c r="AE900" t="s">
        <v>10</v>
      </c>
      <c r="AF900">
        <v>1.0076999999999999E-2</v>
      </c>
      <c r="AG900">
        <v>7.9999999999999996E-6</v>
      </c>
      <c r="AH900" t="s">
        <v>11</v>
      </c>
      <c r="AI900">
        <v>0.98384799999999994</v>
      </c>
      <c r="AJ900">
        <v>2.1999999999999999E-5</v>
      </c>
      <c r="AK900" t="s">
        <v>12</v>
      </c>
      <c r="AL900">
        <v>0.16</v>
      </c>
      <c r="AM900">
        <v>0.13439999999999999</v>
      </c>
    </row>
    <row r="901" spans="1:39" x14ac:dyDescent="0.25">
      <c r="A901" t="s">
        <v>210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1599.1035400000001</v>
      </c>
      <c r="I901">
        <v>25.130697000000001</v>
      </c>
      <c r="J901" t="s">
        <v>3</v>
      </c>
      <c r="K901">
        <v>1574.8342239999999</v>
      </c>
      <c r="L901">
        <v>25.316358999999999</v>
      </c>
      <c r="M901" t="s">
        <v>4</v>
      </c>
      <c r="N901">
        <v>127.225472</v>
      </c>
      <c r="O901">
        <v>0.324019</v>
      </c>
      <c r="P901" t="s">
        <v>5</v>
      </c>
      <c r="Q901">
        <v>242.06103200000001</v>
      </c>
      <c r="R901">
        <v>7.7447270000000001</v>
      </c>
      <c r="S901" t="s">
        <v>6</v>
      </c>
      <c r="T901">
        <v>84.915875999999997</v>
      </c>
      <c r="U901">
        <v>0.10793800000000001</v>
      </c>
      <c r="V901" t="s">
        <v>7</v>
      </c>
      <c r="W901">
        <v>45.324939999999998</v>
      </c>
      <c r="X901">
        <v>6.9948999999999997E-2</v>
      </c>
      <c r="Y901" t="s">
        <v>8</v>
      </c>
      <c r="Z901">
        <v>88.604860000000002</v>
      </c>
      <c r="AA901">
        <v>7.8657729999999999</v>
      </c>
      <c r="AB901" t="s">
        <v>9</v>
      </c>
      <c r="AC901">
        <v>1190.4221319999999</v>
      </c>
      <c r="AD901">
        <v>12.702354</v>
      </c>
      <c r="AE901" t="s">
        <v>10</v>
      </c>
      <c r="AF901">
        <v>1.0071E-2</v>
      </c>
      <c r="AG901">
        <v>7.9999999999999996E-6</v>
      </c>
      <c r="AH901" t="s">
        <v>11</v>
      </c>
      <c r="AI901">
        <v>0.98418700000000003</v>
      </c>
      <c r="AJ901">
        <v>2.5000000000000001E-5</v>
      </c>
      <c r="AK901" t="s">
        <v>12</v>
      </c>
      <c r="AL901">
        <v>0.2</v>
      </c>
      <c r="AM901">
        <v>0.16</v>
      </c>
    </row>
    <row r="902" spans="1:39" x14ac:dyDescent="0.25">
      <c r="A902" t="s">
        <v>211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52.401003000000003</v>
      </c>
      <c r="I902">
        <v>0.81945100000000004</v>
      </c>
      <c r="J902" t="s">
        <v>3</v>
      </c>
      <c r="K902">
        <v>51.181201999999999</v>
      </c>
      <c r="L902">
        <v>0.78627800000000003</v>
      </c>
      <c r="M902" t="s">
        <v>4</v>
      </c>
      <c r="N902">
        <v>6.3595179999999996</v>
      </c>
      <c r="O902">
        <v>9.6120000000000008E-3</v>
      </c>
      <c r="P902" t="s">
        <v>5</v>
      </c>
      <c r="Q902">
        <v>1.203284</v>
      </c>
      <c r="R902">
        <v>1.13E-4</v>
      </c>
      <c r="S902" t="s">
        <v>6</v>
      </c>
      <c r="T902">
        <v>40.188388000000003</v>
      </c>
      <c r="U902">
        <v>0.63215399999999999</v>
      </c>
      <c r="V902" t="s">
        <v>7</v>
      </c>
      <c r="W902">
        <v>4.9481999999999998E-2</v>
      </c>
      <c r="X902">
        <v>1.16E-4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2.6977999999999999E-2</v>
      </c>
      <c r="AG902">
        <v>5.0000000000000002E-5</v>
      </c>
      <c r="AH902" t="s">
        <v>11</v>
      </c>
      <c r="AI902">
        <v>0.97071300000000005</v>
      </c>
      <c r="AJ902">
        <v>9.0000000000000006E-5</v>
      </c>
      <c r="AK902" t="s">
        <v>12</v>
      </c>
      <c r="AL902">
        <v>0</v>
      </c>
      <c r="AM902">
        <v>0</v>
      </c>
    </row>
    <row r="903" spans="1:39" x14ac:dyDescent="0.25">
      <c r="A903" t="s">
        <v>211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103.331661</v>
      </c>
      <c r="I903">
        <v>1.4671259999999999</v>
      </c>
      <c r="J903" t="s">
        <v>3</v>
      </c>
      <c r="K903">
        <v>100.93351699999999</v>
      </c>
      <c r="L903">
        <v>1.4530590000000001</v>
      </c>
      <c r="M903" t="s">
        <v>4</v>
      </c>
      <c r="N903">
        <v>12.670377999999999</v>
      </c>
      <c r="O903">
        <v>3.1151999999999999E-2</v>
      </c>
      <c r="P903" t="s">
        <v>5</v>
      </c>
      <c r="Q903">
        <v>2.3917839999999999</v>
      </c>
      <c r="R903">
        <v>1.3100000000000001E-4</v>
      </c>
      <c r="S903" t="s">
        <v>6</v>
      </c>
      <c r="T903">
        <v>79.179084000000003</v>
      </c>
      <c r="U903">
        <v>1.0158160000000001</v>
      </c>
      <c r="V903" t="s">
        <v>7</v>
      </c>
      <c r="W903">
        <v>8.4573999999999996E-2</v>
      </c>
      <c r="X903">
        <v>1.5100000000000001E-4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2.3803000000000001E-2</v>
      </c>
      <c r="AG903">
        <v>5.5000000000000002E-5</v>
      </c>
      <c r="AH903" t="s">
        <v>11</v>
      </c>
      <c r="AI903">
        <v>0.97755099999999995</v>
      </c>
      <c r="AJ903">
        <v>3.6000000000000001E-5</v>
      </c>
      <c r="AK903" t="s">
        <v>12</v>
      </c>
      <c r="AL903">
        <v>0</v>
      </c>
      <c r="AM903">
        <v>0</v>
      </c>
    </row>
    <row r="904" spans="1:39" x14ac:dyDescent="0.25">
      <c r="A904" t="s">
        <v>211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154.396288</v>
      </c>
      <c r="I904">
        <v>1.557698</v>
      </c>
      <c r="J904" t="s">
        <v>3</v>
      </c>
      <c r="K904">
        <v>150.80807799999999</v>
      </c>
      <c r="L904">
        <v>1.5778270000000001</v>
      </c>
      <c r="M904" t="s">
        <v>4</v>
      </c>
      <c r="N904">
        <v>19.010223</v>
      </c>
      <c r="O904">
        <v>5.8124000000000002E-2</v>
      </c>
      <c r="P904" t="s">
        <v>5</v>
      </c>
      <c r="Q904">
        <v>3.5808339999999999</v>
      </c>
      <c r="R904">
        <v>1.64E-4</v>
      </c>
      <c r="S904" t="s">
        <v>6</v>
      </c>
      <c r="T904">
        <v>118.225553</v>
      </c>
      <c r="U904">
        <v>1.190566</v>
      </c>
      <c r="V904" t="s">
        <v>7</v>
      </c>
      <c r="W904">
        <v>0.12098200000000001</v>
      </c>
      <c r="X904">
        <v>1.8799999999999999E-4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2.1420000000000002E-2</v>
      </c>
      <c r="AG904">
        <v>5.7000000000000003E-5</v>
      </c>
      <c r="AH904" t="s">
        <v>11</v>
      </c>
      <c r="AI904">
        <v>0.97978799999999999</v>
      </c>
      <c r="AJ904">
        <v>2.1999999999999999E-5</v>
      </c>
      <c r="AK904" t="s">
        <v>12</v>
      </c>
      <c r="AL904">
        <v>0</v>
      </c>
      <c r="AM904">
        <v>0</v>
      </c>
    </row>
    <row r="905" spans="1:39" x14ac:dyDescent="0.25">
      <c r="A905" t="s">
        <v>211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205.43638200000001</v>
      </c>
      <c r="I905">
        <v>1.1042810000000001</v>
      </c>
      <c r="J905" t="s">
        <v>3</v>
      </c>
      <c r="K905">
        <v>200.65765400000001</v>
      </c>
      <c r="L905">
        <v>1.110473</v>
      </c>
      <c r="M905" t="s">
        <v>4</v>
      </c>
      <c r="N905">
        <v>25.356268</v>
      </c>
      <c r="O905">
        <v>9.8877999999999994E-2</v>
      </c>
      <c r="P905" t="s">
        <v>5</v>
      </c>
      <c r="Q905">
        <v>4.7693310000000002</v>
      </c>
      <c r="R905">
        <v>2.4699999999999999E-4</v>
      </c>
      <c r="S905" t="s">
        <v>6</v>
      </c>
      <c r="T905">
        <v>157.31440699999999</v>
      </c>
      <c r="U905">
        <v>1.0217240000000001</v>
      </c>
      <c r="V905" t="s">
        <v>7</v>
      </c>
      <c r="W905">
        <v>0.15517800000000001</v>
      </c>
      <c r="X905">
        <v>2.8400000000000002E-4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1.9675000000000002E-2</v>
      </c>
      <c r="AG905">
        <v>5.5000000000000002E-5</v>
      </c>
      <c r="AH905" t="s">
        <v>11</v>
      </c>
      <c r="AI905">
        <v>0.98127900000000001</v>
      </c>
      <c r="AJ905">
        <v>6.0000000000000002E-6</v>
      </c>
      <c r="AK905" t="s">
        <v>12</v>
      </c>
      <c r="AL905">
        <v>0</v>
      </c>
      <c r="AM905">
        <v>0</v>
      </c>
    </row>
    <row r="906" spans="1:39" x14ac:dyDescent="0.25">
      <c r="A906" t="s">
        <v>211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256.332446</v>
      </c>
      <c r="I906">
        <v>2.1317279999999998</v>
      </c>
      <c r="J906" t="s">
        <v>3</v>
      </c>
      <c r="K906">
        <v>250.36706799999999</v>
      </c>
      <c r="L906">
        <v>2.1220020000000002</v>
      </c>
      <c r="M906" t="s">
        <v>4</v>
      </c>
      <c r="N906">
        <v>31.701530000000002</v>
      </c>
      <c r="O906">
        <v>0.15436800000000001</v>
      </c>
      <c r="P906" t="s">
        <v>5</v>
      </c>
      <c r="Q906">
        <v>5.9587149999999998</v>
      </c>
      <c r="R906">
        <v>3.21E-4</v>
      </c>
      <c r="S906" t="s">
        <v>6</v>
      </c>
      <c r="T906">
        <v>196.26826299999999</v>
      </c>
      <c r="U906">
        <v>1.9103030000000001</v>
      </c>
      <c r="V906" t="s">
        <v>7</v>
      </c>
      <c r="W906">
        <v>0.18867999999999999</v>
      </c>
      <c r="X906">
        <v>3.19E-4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1.7528999999999999E-2</v>
      </c>
      <c r="AG906">
        <v>5.1999999999999997E-5</v>
      </c>
      <c r="AH906" t="s">
        <v>11</v>
      </c>
      <c r="AI906">
        <v>0.981375</v>
      </c>
      <c r="AJ906">
        <v>6.0000000000000002E-6</v>
      </c>
      <c r="AK906" t="s">
        <v>12</v>
      </c>
      <c r="AL906">
        <v>0</v>
      </c>
      <c r="AM906">
        <v>0</v>
      </c>
    </row>
    <row r="907" spans="1:39" x14ac:dyDescent="0.25">
      <c r="A907" t="s">
        <v>211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307.34182399999997</v>
      </c>
      <c r="I907">
        <v>2.7279529999999999</v>
      </c>
      <c r="J907" t="s">
        <v>3</v>
      </c>
      <c r="K907">
        <v>300.18922400000002</v>
      </c>
      <c r="L907">
        <v>2.7296119999999999</v>
      </c>
      <c r="M907" t="s">
        <v>4</v>
      </c>
      <c r="N907">
        <v>38.050699000000002</v>
      </c>
      <c r="O907">
        <v>0.22464799999999999</v>
      </c>
      <c r="P907" t="s">
        <v>5</v>
      </c>
      <c r="Q907">
        <v>7.1464840000000001</v>
      </c>
      <c r="R907">
        <v>3.6999999999999999E-4</v>
      </c>
      <c r="S907" t="s">
        <v>6</v>
      </c>
      <c r="T907">
        <v>235.31718900000001</v>
      </c>
      <c r="U907">
        <v>2.4093749999999998</v>
      </c>
      <c r="V907" t="s">
        <v>7</v>
      </c>
      <c r="W907">
        <v>0.22158600000000001</v>
      </c>
      <c r="X907">
        <v>3.59E-4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1.4579E-2</v>
      </c>
      <c r="AG907">
        <v>4.5000000000000003E-5</v>
      </c>
      <c r="AH907" t="s">
        <v>11</v>
      </c>
      <c r="AI907">
        <v>0.98146</v>
      </c>
      <c r="AJ907">
        <v>6.0000000000000002E-6</v>
      </c>
      <c r="AK907" t="s">
        <v>12</v>
      </c>
      <c r="AL907">
        <v>0</v>
      </c>
      <c r="AM907">
        <v>0</v>
      </c>
    </row>
    <row r="908" spans="1:39" x14ac:dyDescent="0.25">
      <c r="A908" t="s">
        <v>211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358.39110199999999</v>
      </c>
      <c r="I908">
        <v>2.7744080000000002</v>
      </c>
      <c r="J908" t="s">
        <v>3</v>
      </c>
      <c r="K908">
        <v>350.04193700000002</v>
      </c>
      <c r="L908">
        <v>2.798756</v>
      </c>
      <c r="M908" t="s">
        <v>4</v>
      </c>
      <c r="N908">
        <v>44.396600999999997</v>
      </c>
      <c r="O908">
        <v>0.30430000000000001</v>
      </c>
      <c r="P908" t="s">
        <v>5</v>
      </c>
      <c r="Q908">
        <v>8.3363479999999992</v>
      </c>
      <c r="R908">
        <v>4.9299999999999995E-4</v>
      </c>
      <c r="S908" t="s">
        <v>6</v>
      </c>
      <c r="T908">
        <v>274.41146500000002</v>
      </c>
      <c r="U908">
        <v>2.6248320000000001</v>
      </c>
      <c r="V908" t="s">
        <v>7</v>
      </c>
      <c r="W908">
        <v>0.25619599999999998</v>
      </c>
      <c r="X908">
        <v>4.4000000000000002E-4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1.3416000000000001E-2</v>
      </c>
      <c r="AG908">
        <v>3.0000000000000001E-5</v>
      </c>
      <c r="AH908" t="s">
        <v>11</v>
      </c>
      <c r="AI908">
        <v>0.98149399999999998</v>
      </c>
      <c r="AJ908">
        <v>6.0000000000000002E-6</v>
      </c>
      <c r="AK908" t="s">
        <v>12</v>
      </c>
      <c r="AL908">
        <v>0.02</v>
      </c>
      <c r="AM908">
        <v>1.9599999999999999E-2</v>
      </c>
    </row>
    <row r="909" spans="1:39" x14ac:dyDescent="0.25">
      <c r="A909" t="s">
        <v>211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409.53949999999998</v>
      </c>
      <c r="I909">
        <v>2.8444349999999998</v>
      </c>
      <c r="J909" t="s">
        <v>3</v>
      </c>
      <c r="K909">
        <v>399.994485</v>
      </c>
      <c r="L909">
        <v>2.8514089999999999</v>
      </c>
      <c r="M909" t="s">
        <v>4</v>
      </c>
      <c r="N909">
        <v>50.742412000000002</v>
      </c>
      <c r="O909">
        <v>0.400621</v>
      </c>
      <c r="P909" t="s">
        <v>5</v>
      </c>
      <c r="Q909">
        <v>9.5242959999999997</v>
      </c>
      <c r="R909">
        <v>5.4799999999999998E-4</v>
      </c>
      <c r="S909" t="s">
        <v>6</v>
      </c>
      <c r="T909">
        <v>313.58310599999999</v>
      </c>
      <c r="U909">
        <v>2.9267759999999998</v>
      </c>
      <c r="V909" t="s">
        <v>7</v>
      </c>
      <c r="W909">
        <v>0.29082599999999997</v>
      </c>
      <c r="X909">
        <v>5.8299999999999997E-4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1.3017000000000001E-2</v>
      </c>
      <c r="AG909">
        <v>2.6999999999999999E-5</v>
      </c>
      <c r="AH909" t="s">
        <v>11</v>
      </c>
      <c r="AI909">
        <v>0.98151900000000003</v>
      </c>
      <c r="AJ909">
        <v>6.0000000000000002E-6</v>
      </c>
      <c r="AK909" t="s">
        <v>12</v>
      </c>
      <c r="AL909">
        <v>0.02</v>
      </c>
      <c r="AM909">
        <v>1.9599999999999999E-2</v>
      </c>
    </row>
    <row r="910" spans="1:39" x14ac:dyDescent="0.25">
      <c r="A910" t="s">
        <v>211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460.546178</v>
      </c>
      <c r="I910">
        <v>3.7477969999999998</v>
      </c>
      <c r="J910" t="s">
        <v>3</v>
      </c>
      <c r="K910">
        <v>449.81226299999997</v>
      </c>
      <c r="L910">
        <v>3.7485930000000001</v>
      </c>
      <c r="M910" t="s">
        <v>4</v>
      </c>
      <c r="N910">
        <v>57.081671</v>
      </c>
      <c r="O910">
        <v>0.48847299999999999</v>
      </c>
      <c r="P910" t="s">
        <v>5</v>
      </c>
      <c r="Q910">
        <v>10.713305999999999</v>
      </c>
      <c r="R910">
        <v>6.3699999999999998E-4</v>
      </c>
      <c r="S910" t="s">
        <v>6</v>
      </c>
      <c r="T910">
        <v>352.65134599999999</v>
      </c>
      <c r="U910">
        <v>3.6614230000000001</v>
      </c>
      <c r="V910" t="s">
        <v>7</v>
      </c>
      <c r="W910">
        <v>0.32508799999999999</v>
      </c>
      <c r="X910">
        <v>6.9300000000000004E-4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1.2086E-2</v>
      </c>
      <c r="AG910">
        <v>2.3E-5</v>
      </c>
      <c r="AH910" t="s">
        <v>11</v>
      </c>
      <c r="AI910">
        <v>0.98172499999999996</v>
      </c>
      <c r="AJ910">
        <v>6.9999999999999999E-6</v>
      </c>
      <c r="AK910" t="s">
        <v>12</v>
      </c>
      <c r="AL910">
        <v>0.02</v>
      </c>
      <c r="AM910">
        <v>1.9599999999999999E-2</v>
      </c>
    </row>
    <row r="911" spans="1:39" x14ac:dyDescent="0.25">
      <c r="A911" t="s">
        <v>211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511.46640600000001</v>
      </c>
      <c r="I911">
        <v>4.0944320000000003</v>
      </c>
      <c r="J911" t="s">
        <v>3</v>
      </c>
      <c r="K911">
        <v>499.54763200000002</v>
      </c>
      <c r="L911">
        <v>4.0719050000000001</v>
      </c>
      <c r="M911" t="s">
        <v>4</v>
      </c>
      <c r="N911">
        <v>63.425655999999996</v>
      </c>
      <c r="O911">
        <v>0.59519500000000003</v>
      </c>
      <c r="P911" t="s">
        <v>5</v>
      </c>
      <c r="Q911">
        <v>11.901648</v>
      </c>
      <c r="R911">
        <v>7.1199999999999996E-4</v>
      </c>
      <c r="S911" t="s">
        <v>6</v>
      </c>
      <c r="T911">
        <v>391.637404</v>
      </c>
      <c r="U911">
        <v>3.942075</v>
      </c>
      <c r="V911" t="s">
        <v>7</v>
      </c>
      <c r="W911">
        <v>0.35997000000000001</v>
      </c>
      <c r="X911">
        <v>8.3799999999999999E-4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1.1481999999999999E-2</v>
      </c>
      <c r="AG911">
        <v>1.8E-5</v>
      </c>
      <c r="AH911" t="s">
        <v>11</v>
      </c>
      <c r="AI911">
        <v>0.981734</v>
      </c>
      <c r="AJ911">
        <v>6.9999999999999999E-6</v>
      </c>
      <c r="AK911" t="s">
        <v>12</v>
      </c>
      <c r="AL911">
        <v>0.04</v>
      </c>
      <c r="AM911">
        <v>3.8399999999999997E-2</v>
      </c>
    </row>
    <row r="912" spans="1:39" x14ac:dyDescent="0.25">
      <c r="A912" t="s">
        <v>211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562.83674799999994</v>
      </c>
      <c r="I912">
        <v>3.8302900000000002</v>
      </c>
      <c r="J912" t="s">
        <v>3</v>
      </c>
      <c r="K912">
        <v>549.72921899999994</v>
      </c>
      <c r="L912">
        <v>3.7934920000000001</v>
      </c>
      <c r="M912" t="s">
        <v>4</v>
      </c>
      <c r="N912">
        <v>69.786409000000006</v>
      </c>
      <c r="O912">
        <v>0.66305499999999995</v>
      </c>
      <c r="P912" t="s">
        <v>5</v>
      </c>
      <c r="Q912">
        <v>13.089244000000001</v>
      </c>
      <c r="R912">
        <v>7.54E-4</v>
      </c>
      <c r="S912" t="s">
        <v>6</v>
      </c>
      <c r="T912">
        <v>431.00663500000002</v>
      </c>
      <c r="U912">
        <v>4.0588850000000001</v>
      </c>
      <c r="V912" t="s">
        <v>7</v>
      </c>
      <c r="W912">
        <v>0.39595799999999998</v>
      </c>
      <c r="X912">
        <v>1.0319999999999999E-3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1.1462E-2</v>
      </c>
      <c r="AG912">
        <v>1.8E-5</v>
      </c>
      <c r="AH912" t="s">
        <v>11</v>
      </c>
      <c r="AI912">
        <v>0.98173699999999997</v>
      </c>
      <c r="AJ912">
        <v>6.9999999999999999E-6</v>
      </c>
      <c r="AK912" t="s">
        <v>12</v>
      </c>
      <c r="AL912">
        <v>0.06</v>
      </c>
      <c r="AM912">
        <v>5.6399999999999999E-2</v>
      </c>
    </row>
    <row r="913" spans="1:39" x14ac:dyDescent="0.25">
      <c r="A913" t="s">
        <v>211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613.90642000000003</v>
      </c>
      <c r="I913">
        <v>3.434104</v>
      </c>
      <c r="J913" t="s">
        <v>3</v>
      </c>
      <c r="K913">
        <v>599.60638800000004</v>
      </c>
      <c r="L913">
        <v>3.3706779999999998</v>
      </c>
      <c r="M913" t="s">
        <v>4</v>
      </c>
      <c r="N913">
        <v>76.115480000000005</v>
      </c>
      <c r="O913">
        <v>0.77138799999999996</v>
      </c>
      <c r="P913" t="s">
        <v>5</v>
      </c>
      <c r="Q913">
        <v>14.277708000000001</v>
      </c>
      <c r="R913">
        <v>7.5900000000000002E-4</v>
      </c>
      <c r="S913" t="s">
        <v>6</v>
      </c>
      <c r="T913">
        <v>470.10914500000001</v>
      </c>
      <c r="U913">
        <v>4.220173</v>
      </c>
      <c r="V913" t="s">
        <v>7</v>
      </c>
      <c r="W913">
        <v>0.43214799999999998</v>
      </c>
      <c r="X913">
        <v>1.224E-3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1.1025999999999999E-2</v>
      </c>
      <c r="AG913">
        <v>1.9000000000000001E-5</v>
      </c>
      <c r="AH913" t="s">
        <v>11</v>
      </c>
      <c r="AI913">
        <v>0.98173999999999995</v>
      </c>
      <c r="AJ913">
        <v>6.9999999999999999E-6</v>
      </c>
      <c r="AK913" t="s">
        <v>12</v>
      </c>
      <c r="AL913">
        <v>0.06</v>
      </c>
      <c r="AM913">
        <v>5.6399999999999999E-2</v>
      </c>
    </row>
    <row r="914" spans="1:39" x14ac:dyDescent="0.25">
      <c r="A914" t="s">
        <v>211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664.95852100000002</v>
      </c>
      <c r="I914">
        <v>5.581842</v>
      </c>
      <c r="J914" t="s">
        <v>3</v>
      </c>
      <c r="K914">
        <v>649.46532999999999</v>
      </c>
      <c r="L914">
        <v>5.5150189999999997</v>
      </c>
      <c r="M914" t="s">
        <v>4</v>
      </c>
      <c r="N914">
        <v>82.441642999999999</v>
      </c>
      <c r="O914">
        <v>0.876938</v>
      </c>
      <c r="P914" t="s">
        <v>5</v>
      </c>
      <c r="Q914">
        <v>15.467843</v>
      </c>
      <c r="R914">
        <v>9.4799999999999995E-4</v>
      </c>
      <c r="S914" t="s">
        <v>6</v>
      </c>
      <c r="T914">
        <v>509.21259600000002</v>
      </c>
      <c r="U914">
        <v>6.5584119999999997</v>
      </c>
      <c r="V914" t="s">
        <v>7</v>
      </c>
      <c r="W914">
        <v>0.46822799999999998</v>
      </c>
      <c r="X914">
        <v>1.457E-3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1.0527999999999999E-2</v>
      </c>
      <c r="AG914">
        <v>1.9000000000000001E-5</v>
      </c>
      <c r="AH914" t="s">
        <v>11</v>
      </c>
      <c r="AI914">
        <v>0.98175000000000001</v>
      </c>
      <c r="AJ914">
        <v>6.9999999999999999E-6</v>
      </c>
      <c r="AK914" t="s">
        <v>12</v>
      </c>
      <c r="AL914">
        <v>0.08</v>
      </c>
      <c r="AM914">
        <v>7.3599999999999999E-2</v>
      </c>
    </row>
    <row r="915" spans="1:39" x14ac:dyDescent="0.25">
      <c r="A915" t="s">
        <v>211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715.87589700000001</v>
      </c>
      <c r="I915">
        <v>5.9440400000000002</v>
      </c>
      <c r="J915" t="s">
        <v>3</v>
      </c>
      <c r="K915">
        <v>699.18921</v>
      </c>
      <c r="L915">
        <v>5.8497300000000001</v>
      </c>
      <c r="M915" t="s">
        <v>4</v>
      </c>
      <c r="N915">
        <v>88.754227999999998</v>
      </c>
      <c r="O915">
        <v>1.0185139999999999</v>
      </c>
      <c r="P915" t="s">
        <v>5</v>
      </c>
      <c r="Q915">
        <v>16.655298999999999</v>
      </c>
      <c r="R915">
        <v>9.7300000000000002E-4</v>
      </c>
      <c r="S915" t="s">
        <v>6</v>
      </c>
      <c r="T915">
        <v>548.21048599999995</v>
      </c>
      <c r="U915">
        <v>6.8321579999999997</v>
      </c>
      <c r="V915" t="s">
        <v>7</v>
      </c>
      <c r="W915">
        <v>0.50236599999999998</v>
      </c>
      <c r="X915">
        <v>1.635E-3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1.0123E-2</v>
      </c>
      <c r="AG915">
        <v>1.4E-5</v>
      </c>
      <c r="AH915" t="s">
        <v>11</v>
      </c>
      <c r="AI915">
        <v>0.98202900000000004</v>
      </c>
      <c r="AJ915">
        <v>1.0000000000000001E-5</v>
      </c>
      <c r="AK915" t="s">
        <v>12</v>
      </c>
      <c r="AL915">
        <v>0.12</v>
      </c>
      <c r="AM915">
        <v>0.1056</v>
      </c>
    </row>
    <row r="916" spans="1:39" x14ac:dyDescent="0.25">
      <c r="A916" t="s">
        <v>211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766.92562899999996</v>
      </c>
      <c r="I916">
        <v>6.5787849999999999</v>
      </c>
      <c r="J916" t="s">
        <v>3</v>
      </c>
      <c r="K916">
        <v>749.04392299999995</v>
      </c>
      <c r="L916">
        <v>6.4372990000000003</v>
      </c>
      <c r="M916" t="s">
        <v>4</v>
      </c>
      <c r="N916">
        <v>95.089011999999997</v>
      </c>
      <c r="O916">
        <v>1.1713819999999999</v>
      </c>
      <c r="P916" t="s">
        <v>5</v>
      </c>
      <c r="Q916">
        <v>17.843335</v>
      </c>
      <c r="R916">
        <v>1.0089999999999999E-3</v>
      </c>
      <c r="S916" t="s">
        <v>6</v>
      </c>
      <c r="T916">
        <v>587.33270000000005</v>
      </c>
      <c r="U916">
        <v>7.4768790000000003</v>
      </c>
      <c r="V916" t="s">
        <v>7</v>
      </c>
      <c r="W916">
        <v>0.53620599999999996</v>
      </c>
      <c r="X916">
        <v>1.794E-3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1.0123E-2</v>
      </c>
      <c r="AG916">
        <v>1.4E-5</v>
      </c>
      <c r="AH916" t="s">
        <v>11</v>
      </c>
      <c r="AI916">
        <v>0.98204000000000002</v>
      </c>
      <c r="AJ916">
        <v>1.0000000000000001E-5</v>
      </c>
      <c r="AK916" t="s">
        <v>12</v>
      </c>
      <c r="AL916">
        <v>0.12</v>
      </c>
      <c r="AM916">
        <v>0.1056</v>
      </c>
    </row>
    <row r="917" spans="1:39" x14ac:dyDescent="0.25">
      <c r="A917" t="s">
        <v>211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818.15713300000004</v>
      </c>
      <c r="I917">
        <v>6.8198400000000001</v>
      </c>
      <c r="J917" t="s">
        <v>3</v>
      </c>
      <c r="K917">
        <v>799.08642099999997</v>
      </c>
      <c r="L917">
        <v>6.6369249999999997</v>
      </c>
      <c r="M917" t="s">
        <v>4</v>
      </c>
      <c r="N917">
        <v>101.433829</v>
      </c>
      <c r="O917">
        <v>1.2864</v>
      </c>
      <c r="P917" t="s">
        <v>5</v>
      </c>
      <c r="Q917">
        <v>19.031469999999999</v>
      </c>
      <c r="R917">
        <v>1.0369999999999999E-3</v>
      </c>
      <c r="S917" t="s">
        <v>6</v>
      </c>
      <c r="T917">
        <v>626.57503899999995</v>
      </c>
      <c r="U917">
        <v>9.0034799999999997</v>
      </c>
      <c r="V917" t="s">
        <v>7</v>
      </c>
      <c r="W917">
        <v>0.57239799999999996</v>
      </c>
      <c r="X917">
        <v>2.0040000000000001E-3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9.7280000000000005E-3</v>
      </c>
      <c r="AG917">
        <v>1.4E-5</v>
      </c>
      <c r="AH917" t="s">
        <v>11</v>
      </c>
      <c r="AI917">
        <v>0.98258900000000005</v>
      </c>
      <c r="AJ917">
        <v>1.7E-5</v>
      </c>
      <c r="AK917" t="s">
        <v>12</v>
      </c>
      <c r="AL917">
        <v>0.14000000000000001</v>
      </c>
      <c r="AM917">
        <v>0.16039999999999999</v>
      </c>
    </row>
    <row r="918" spans="1:39" x14ac:dyDescent="0.25">
      <c r="A918" t="s">
        <v>211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869.29283299999997</v>
      </c>
      <c r="I918">
        <v>9.3132370000000009</v>
      </c>
      <c r="J918" t="s">
        <v>3</v>
      </c>
      <c r="K918">
        <v>849.03864399999998</v>
      </c>
      <c r="L918">
        <v>9.1531470000000006</v>
      </c>
      <c r="M918" t="s">
        <v>4</v>
      </c>
      <c r="N918">
        <v>107.776268</v>
      </c>
      <c r="O918">
        <v>1.367386</v>
      </c>
      <c r="P918" t="s">
        <v>5</v>
      </c>
      <c r="Q918">
        <v>20.219556000000001</v>
      </c>
      <c r="R918">
        <v>1.119E-3</v>
      </c>
      <c r="S918" t="s">
        <v>6</v>
      </c>
      <c r="T918">
        <v>665.72287100000005</v>
      </c>
      <c r="U918">
        <v>11.79156</v>
      </c>
      <c r="V918" t="s">
        <v>7</v>
      </c>
      <c r="W918">
        <v>0.60743800000000003</v>
      </c>
      <c r="X918">
        <v>2.2239999999999998E-3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9.7249999999999993E-3</v>
      </c>
      <c r="AG918">
        <v>1.4E-5</v>
      </c>
      <c r="AH918" t="s">
        <v>11</v>
      </c>
      <c r="AI918">
        <v>0.98259300000000005</v>
      </c>
      <c r="AJ918">
        <v>1.7E-5</v>
      </c>
      <c r="AK918" t="s">
        <v>12</v>
      </c>
      <c r="AL918">
        <v>0.2</v>
      </c>
      <c r="AM918">
        <v>0.2</v>
      </c>
    </row>
    <row r="919" spans="1:39" x14ac:dyDescent="0.25">
      <c r="A919" t="s">
        <v>211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920.25132599999995</v>
      </c>
      <c r="I919">
        <v>10.108808</v>
      </c>
      <c r="J919" t="s">
        <v>3</v>
      </c>
      <c r="K919">
        <v>898.81399299999998</v>
      </c>
      <c r="L919">
        <v>10.057631000000001</v>
      </c>
      <c r="M919" t="s">
        <v>4</v>
      </c>
      <c r="N919">
        <v>114.10257300000001</v>
      </c>
      <c r="O919">
        <v>1.4748330000000001</v>
      </c>
      <c r="P919" t="s">
        <v>5</v>
      </c>
      <c r="Q919">
        <v>21.407658000000001</v>
      </c>
      <c r="R919">
        <v>1.188E-3</v>
      </c>
      <c r="S919" t="s">
        <v>6</v>
      </c>
      <c r="T919">
        <v>704.74798499999997</v>
      </c>
      <c r="U919">
        <v>12.248988000000001</v>
      </c>
      <c r="V919" t="s">
        <v>7</v>
      </c>
      <c r="W919">
        <v>0.64306600000000003</v>
      </c>
      <c r="X919">
        <v>2.4350000000000001E-3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9.6539999999999994E-3</v>
      </c>
      <c r="AG919">
        <v>1.4E-5</v>
      </c>
      <c r="AH919" t="s">
        <v>11</v>
      </c>
      <c r="AI919">
        <v>0.98297800000000002</v>
      </c>
      <c r="AJ919">
        <v>1.9000000000000001E-5</v>
      </c>
      <c r="AK919" t="s">
        <v>12</v>
      </c>
      <c r="AL919">
        <v>0.24</v>
      </c>
      <c r="AM919">
        <v>0.26240000000000002</v>
      </c>
    </row>
    <row r="920" spans="1:39" x14ac:dyDescent="0.25">
      <c r="A920" t="s">
        <v>211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971.40175499999998</v>
      </c>
      <c r="I920">
        <v>9.7556360000000009</v>
      </c>
      <c r="J920" t="s">
        <v>3</v>
      </c>
      <c r="K920">
        <v>948.78416600000003</v>
      </c>
      <c r="L920">
        <v>9.7181339999999992</v>
      </c>
      <c r="M920" t="s">
        <v>4</v>
      </c>
      <c r="N920">
        <v>120.422512</v>
      </c>
      <c r="O920">
        <v>1.576624</v>
      </c>
      <c r="P920" t="s">
        <v>5</v>
      </c>
      <c r="Q920">
        <v>22.595048999999999</v>
      </c>
      <c r="R920">
        <v>1.1900000000000001E-3</v>
      </c>
      <c r="S920" t="s">
        <v>6</v>
      </c>
      <c r="T920">
        <v>743.91213700000003</v>
      </c>
      <c r="U920">
        <v>12.020606000000001</v>
      </c>
      <c r="V920" t="s">
        <v>7</v>
      </c>
      <c r="W920">
        <v>0.67845299999999997</v>
      </c>
      <c r="X920">
        <v>2.6830000000000001E-3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9.5949999999999994E-3</v>
      </c>
      <c r="AG920">
        <v>1.2999999999999999E-5</v>
      </c>
      <c r="AH920" t="s">
        <v>11</v>
      </c>
      <c r="AI920">
        <v>0.98297800000000002</v>
      </c>
      <c r="AJ920">
        <v>1.9000000000000001E-5</v>
      </c>
      <c r="AK920" t="s">
        <v>12</v>
      </c>
      <c r="AL920">
        <v>0.24</v>
      </c>
      <c r="AM920">
        <v>0.26240000000000002</v>
      </c>
    </row>
    <row r="921" spans="1:39" x14ac:dyDescent="0.25">
      <c r="A921" t="s">
        <v>211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1022.7065260000001</v>
      </c>
      <c r="I921">
        <v>9.5698340000000002</v>
      </c>
      <c r="J921" t="s">
        <v>3</v>
      </c>
      <c r="K921">
        <v>998.90021100000001</v>
      </c>
      <c r="L921">
        <v>9.5636220000000005</v>
      </c>
      <c r="M921" t="s">
        <v>4</v>
      </c>
      <c r="N921">
        <v>126.746483</v>
      </c>
      <c r="O921">
        <v>1.5851679999999999</v>
      </c>
      <c r="P921" t="s">
        <v>5</v>
      </c>
      <c r="Q921">
        <v>23.784037999999999</v>
      </c>
      <c r="R921">
        <v>1.1280000000000001E-3</v>
      </c>
      <c r="S921" t="s">
        <v>6</v>
      </c>
      <c r="T921">
        <v>783.23172099999999</v>
      </c>
      <c r="U921">
        <v>12.469272999999999</v>
      </c>
      <c r="V921" t="s">
        <v>7</v>
      </c>
      <c r="W921">
        <v>0.71458100000000002</v>
      </c>
      <c r="X921">
        <v>2.8270000000000001E-3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9.5940000000000001E-3</v>
      </c>
      <c r="AG921">
        <v>1.2999999999999999E-5</v>
      </c>
      <c r="AH921" t="s">
        <v>11</v>
      </c>
      <c r="AI921">
        <v>0.98326499999999994</v>
      </c>
      <c r="AJ921">
        <v>2.1999999999999999E-5</v>
      </c>
      <c r="AK921" t="s">
        <v>12</v>
      </c>
      <c r="AL921">
        <v>0.3</v>
      </c>
      <c r="AM921">
        <v>0.33</v>
      </c>
    </row>
    <row r="922" spans="1:39" x14ac:dyDescent="0.25">
      <c r="A922" t="s">
        <v>210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83.119709999999998</v>
      </c>
      <c r="I922">
        <v>0.95088099999999998</v>
      </c>
      <c r="J922" t="s">
        <v>3</v>
      </c>
      <c r="K922">
        <v>82.285319999999999</v>
      </c>
      <c r="L922">
        <v>0.97403799999999996</v>
      </c>
      <c r="M922" t="s">
        <v>4</v>
      </c>
      <c r="N922">
        <v>6.3458160000000001</v>
      </c>
      <c r="O922">
        <v>1.0326E-2</v>
      </c>
      <c r="P922" t="s">
        <v>5</v>
      </c>
      <c r="Q922">
        <v>11.681554</v>
      </c>
      <c r="R922">
        <v>4.5926000000000002E-2</v>
      </c>
      <c r="S922" t="s">
        <v>6</v>
      </c>
      <c r="T922">
        <v>4.28803</v>
      </c>
      <c r="U922">
        <v>3.3540000000000002E-3</v>
      </c>
      <c r="V922" t="s">
        <v>7</v>
      </c>
      <c r="W922">
        <v>2.398698</v>
      </c>
      <c r="X922">
        <v>1.108E-2</v>
      </c>
      <c r="Y922" t="s">
        <v>8</v>
      </c>
      <c r="Z922">
        <v>3.8485839999999998</v>
      </c>
      <c r="AA922">
        <v>1.6518000000000001E-2</v>
      </c>
      <c r="AB922" t="s">
        <v>9</v>
      </c>
      <c r="AC922">
        <v>63.489207999999998</v>
      </c>
      <c r="AD922">
        <v>0.68003899999999995</v>
      </c>
      <c r="AE922" t="s">
        <v>10</v>
      </c>
      <c r="AF922">
        <v>2.7455E-2</v>
      </c>
      <c r="AG922">
        <v>3.4999999999999997E-5</v>
      </c>
      <c r="AH922" t="s">
        <v>11</v>
      </c>
      <c r="AI922">
        <v>0.97203200000000001</v>
      </c>
      <c r="AJ922">
        <v>1.02E-4</v>
      </c>
      <c r="AK922" t="s">
        <v>12</v>
      </c>
      <c r="AL922">
        <v>0</v>
      </c>
      <c r="AM922">
        <v>0</v>
      </c>
    </row>
    <row r="923" spans="1:39" x14ac:dyDescent="0.25">
      <c r="A923" t="s">
        <v>210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164.02212399999999</v>
      </c>
      <c r="I923">
        <v>1.400925</v>
      </c>
      <c r="J923" t="s">
        <v>3</v>
      </c>
      <c r="K923">
        <v>162.35932600000001</v>
      </c>
      <c r="L923">
        <v>1.424382</v>
      </c>
      <c r="M923" t="s">
        <v>4</v>
      </c>
      <c r="N923">
        <v>12.659712000000001</v>
      </c>
      <c r="O923">
        <v>1.9095000000000001E-2</v>
      </c>
      <c r="P923" t="s">
        <v>5</v>
      </c>
      <c r="Q923">
        <v>23.18421</v>
      </c>
      <c r="R923">
        <v>9.1775999999999996E-2</v>
      </c>
      <c r="S923" t="s">
        <v>6</v>
      </c>
      <c r="T923">
        <v>8.5522240000000007</v>
      </c>
      <c r="U923">
        <v>5.1180000000000002E-3</v>
      </c>
      <c r="V923" t="s">
        <v>7</v>
      </c>
      <c r="W923">
        <v>4.7817499999999997</v>
      </c>
      <c r="X923">
        <v>2.2499000000000002E-2</v>
      </c>
      <c r="Y923" t="s">
        <v>8</v>
      </c>
      <c r="Z923">
        <v>7.560962</v>
      </c>
      <c r="AA923">
        <v>2.4251000000000002E-2</v>
      </c>
      <c r="AB923" t="s">
        <v>9</v>
      </c>
      <c r="AC923">
        <v>124.98500799999999</v>
      </c>
      <c r="AD923">
        <v>0.97687299999999999</v>
      </c>
      <c r="AE923" t="s">
        <v>10</v>
      </c>
      <c r="AF923">
        <v>2.2842000000000001E-2</v>
      </c>
      <c r="AG923">
        <v>5.7000000000000003E-5</v>
      </c>
      <c r="AH923" t="s">
        <v>11</v>
      </c>
      <c r="AI923">
        <v>0.97918000000000005</v>
      </c>
      <c r="AJ923">
        <v>3.8000000000000002E-5</v>
      </c>
      <c r="AK923" t="s">
        <v>12</v>
      </c>
      <c r="AL923">
        <v>0</v>
      </c>
      <c r="AM923">
        <v>0</v>
      </c>
    </row>
    <row r="924" spans="1:39" x14ac:dyDescent="0.25">
      <c r="A924" t="s">
        <v>210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244.37132399999999</v>
      </c>
      <c r="I924">
        <v>2.1510910000000001</v>
      </c>
      <c r="J924" t="s">
        <v>3</v>
      </c>
      <c r="K924">
        <v>241.88065599999999</v>
      </c>
      <c r="L924">
        <v>2.191001</v>
      </c>
      <c r="M924" t="s">
        <v>4</v>
      </c>
      <c r="N924">
        <v>18.970303999999999</v>
      </c>
      <c r="O924">
        <v>3.2843999999999998E-2</v>
      </c>
      <c r="P924" t="s">
        <v>5</v>
      </c>
      <c r="Q924">
        <v>34.685423999999998</v>
      </c>
      <c r="R924">
        <v>0.174951</v>
      </c>
      <c r="S924" t="s">
        <v>6</v>
      </c>
      <c r="T924">
        <v>12.818568000000001</v>
      </c>
      <c r="U924">
        <v>9.2339999999999992E-3</v>
      </c>
      <c r="V924" t="s">
        <v>7</v>
      </c>
      <c r="W924">
        <v>7.1674420000000003</v>
      </c>
      <c r="X924">
        <v>3.8249999999999999E-2</v>
      </c>
      <c r="Y924" t="s">
        <v>8</v>
      </c>
      <c r="Z924">
        <v>11.267516000000001</v>
      </c>
      <c r="AA924">
        <v>4.2717999999999999E-2</v>
      </c>
      <c r="AB924" t="s">
        <v>9</v>
      </c>
      <c r="AC924">
        <v>185.931218</v>
      </c>
      <c r="AD924">
        <v>1.2611749999999999</v>
      </c>
      <c r="AE924" t="s">
        <v>10</v>
      </c>
      <c r="AF924">
        <v>2.0230000000000001E-2</v>
      </c>
      <c r="AG924">
        <v>6.0000000000000002E-5</v>
      </c>
      <c r="AH924" t="s">
        <v>11</v>
      </c>
      <c r="AI924">
        <v>0.98111899999999996</v>
      </c>
      <c r="AJ924">
        <v>1.8E-5</v>
      </c>
      <c r="AK924" t="s">
        <v>12</v>
      </c>
      <c r="AL924">
        <v>0</v>
      </c>
      <c r="AM924">
        <v>0</v>
      </c>
    </row>
    <row r="925" spans="1:39" x14ac:dyDescent="0.25">
      <c r="A925" t="s">
        <v>210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324.45605599999999</v>
      </c>
      <c r="I925">
        <v>3.288033</v>
      </c>
      <c r="J925" t="s">
        <v>3</v>
      </c>
      <c r="K925">
        <v>321.13989400000003</v>
      </c>
      <c r="L925">
        <v>3.3566060000000002</v>
      </c>
      <c r="M925" t="s">
        <v>4</v>
      </c>
      <c r="N925">
        <v>25.284202000000001</v>
      </c>
      <c r="O925">
        <v>5.3634000000000001E-2</v>
      </c>
      <c r="P925" t="s">
        <v>5</v>
      </c>
      <c r="Q925">
        <v>46.233640000000001</v>
      </c>
      <c r="R925">
        <v>0.231625</v>
      </c>
      <c r="S925" t="s">
        <v>6</v>
      </c>
      <c r="T925">
        <v>17.086649999999999</v>
      </c>
      <c r="U925">
        <v>1.2122000000000001E-2</v>
      </c>
      <c r="V925" t="s">
        <v>7</v>
      </c>
      <c r="W925">
        <v>9.5729220000000002</v>
      </c>
      <c r="X925">
        <v>5.3187999999999999E-2</v>
      </c>
      <c r="Y925" t="s">
        <v>8</v>
      </c>
      <c r="Z925">
        <v>14.997249999999999</v>
      </c>
      <c r="AA925">
        <v>6.0082000000000003E-2</v>
      </c>
      <c r="AB925" t="s">
        <v>9</v>
      </c>
      <c r="AC925">
        <v>246.563436</v>
      </c>
      <c r="AD925">
        <v>2.1671529999999999</v>
      </c>
      <c r="AE925" t="s">
        <v>10</v>
      </c>
      <c r="AF925">
        <v>1.8714999999999999E-2</v>
      </c>
      <c r="AG925">
        <v>5.8E-5</v>
      </c>
      <c r="AH925" t="s">
        <v>11</v>
      </c>
      <c r="AI925">
        <v>0.98188900000000001</v>
      </c>
      <c r="AJ925">
        <v>1.7E-5</v>
      </c>
      <c r="AK925" t="s">
        <v>12</v>
      </c>
      <c r="AL925">
        <v>0</v>
      </c>
      <c r="AM925">
        <v>0</v>
      </c>
    </row>
    <row r="926" spans="1:39" x14ac:dyDescent="0.25">
      <c r="A926" t="s">
        <v>210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404.04043999999999</v>
      </c>
      <c r="I926">
        <v>3.8801950000000001</v>
      </c>
      <c r="J926" t="s">
        <v>3</v>
      </c>
      <c r="K926">
        <v>399.896546</v>
      </c>
      <c r="L926">
        <v>3.9462969999999999</v>
      </c>
      <c r="M926" t="s">
        <v>4</v>
      </c>
      <c r="N926">
        <v>31.606449999999999</v>
      </c>
      <c r="O926">
        <v>7.1899000000000005E-2</v>
      </c>
      <c r="P926" t="s">
        <v>5</v>
      </c>
      <c r="Q926">
        <v>57.769627999999997</v>
      </c>
      <c r="R926">
        <v>0.32480599999999998</v>
      </c>
      <c r="S926" t="s">
        <v>6</v>
      </c>
      <c r="T926">
        <v>21.351182000000001</v>
      </c>
      <c r="U926">
        <v>1.0227E-2</v>
      </c>
      <c r="V926" t="s">
        <v>7</v>
      </c>
      <c r="W926">
        <v>11.97395</v>
      </c>
      <c r="X926">
        <v>7.7053999999999997E-2</v>
      </c>
      <c r="Y926" t="s">
        <v>8</v>
      </c>
      <c r="Z926">
        <v>18.721312000000001</v>
      </c>
      <c r="AA926">
        <v>9.1156000000000001E-2</v>
      </c>
      <c r="AB926" t="s">
        <v>9</v>
      </c>
      <c r="AC926">
        <v>306.70200399999999</v>
      </c>
      <c r="AD926">
        <v>2.5515599999999998</v>
      </c>
      <c r="AE926" t="s">
        <v>10</v>
      </c>
      <c r="AF926">
        <v>1.7436E-2</v>
      </c>
      <c r="AG926">
        <v>5.7000000000000003E-5</v>
      </c>
      <c r="AH926" t="s">
        <v>11</v>
      </c>
      <c r="AI926">
        <v>0.98251900000000003</v>
      </c>
      <c r="AJ926">
        <v>1.8E-5</v>
      </c>
      <c r="AK926" t="s">
        <v>12</v>
      </c>
      <c r="AL926">
        <v>0</v>
      </c>
      <c r="AM926">
        <v>0</v>
      </c>
    </row>
    <row r="927" spans="1:39" x14ac:dyDescent="0.25">
      <c r="A927" t="s">
        <v>210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484.019158</v>
      </c>
      <c r="I927">
        <v>4.7932639999999997</v>
      </c>
      <c r="J927" t="s">
        <v>3</v>
      </c>
      <c r="K927">
        <v>479.05245200000002</v>
      </c>
      <c r="L927">
        <v>4.8814700000000002</v>
      </c>
      <c r="M927" t="s">
        <v>4</v>
      </c>
      <c r="N927">
        <v>37.955502000000003</v>
      </c>
      <c r="O927">
        <v>9.6728999999999996E-2</v>
      </c>
      <c r="P927" t="s">
        <v>5</v>
      </c>
      <c r="Q927">
        <v>69.408023999999997</v>
      </c>
      <c r="R927">
        <v>0.407887</v>
      </c>
      <c r="S927" t="s">
        <v>6</v>
      </c>
      <c r="T927">
        <v>25.629628</v>
      </c>
      <c r="U927">
        <v>1.1311E-2</v>
      </c>
      <c r="V927" t="s">
        <v>7</v>
      </c>
      <c r="W927">
        <v>14.4214</v>
      </c>
      <c r="X927">
        <v>0.107902</v>
      </c>
      <c r="Y927" t="s">
        <v>8</v>
      </c>
      <c r="Z927">
        <v>22.480432</v>
      </c>
      <c r="AA927">
        <v>0.110442</v>
      </c>
      <c r="AB927" t="s">
        <v>9</v>
      </c>
      <c r="AC927">
        <v>367.10175800000002</v>
      </c>
      <c r="AD927">
        <v>3.4201109999999999</v>
      </c>
      <c r="AE927" t="s">
        <v>10</v>
      </c>
      <c r="AF927">
        <v>1.5272000000000001E-2</v>
      </c>
      <c r="AG927">
        <v>4.0000000000000003E-5</v>
      </c>
      <c r="AH927" t="s">
        <v>11</v>
      </c>
      <c r="AI927">
        <v>0.98260400000000003</v>
      </c>
      <c r="AJ927">
        <v>1.8E-5</v>
      </c>
      <c r="AK927" t="s">
        <v>12</v>
      </c>
      <c r="AL927">
        <v>0</v>
      </c>
      <c r="AM927">
        <v>0</v>
      </c>
    </row>
    <row r="928" spans="1:39" x14ac:dyDescent="0.25">
      <c r="A928" t="s">
        <v>210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563.64448200000004</v>
      </c>
      <c r="I928">
        <v>7.6512890000000002</v>
      </c>
      <c r="J928" t="s">
        <v>3</v>
      </c>
      <c r="K928">
        <v>557.85567400000002</v>
      </c>
      <c r="L928">
        <v>7.7637419999999997</v>
      </c>
      <c r="M928" t="s">
        <v>4</v>
      </c>
      <c r="N928">
        <v>44.295344</v>
      </c>
      <c r="O928">
        <v>0.12169000000000001</v>
      </c>
      <c r="P928" t="s">
        <v>5</v>
      </c>
      <c r="Q928">
        <v>80.953113999999999</v>
      </c>
      <c r="R928">
        <v>0.67698400000000003</v>
      </c>
      <c r="S928" t="s">
        <v>6</v>
      </c>
      <c r="T928">
        <v>29.904209999999999</v>
      </c>
      <c r="U928">
        <v>1.7663000000000002E-2</v>
      </c>
      <c r="V928" t="s">
        <v>7</v>
      </c>
      <c r="W928">
        <v>16.826447999999999</v>
      </c>
      <c r="X928">
        <v>0.16094700000000001</v>
      </c>
      <c r="Y928" t="s">
        <v>8</v>
      </c>
      <c r="Z928">
        <v>26.198090000000001</v>
      </c>
      <c r="AA928">
        <v>0.17499999999999999</v>
      </c>
      <c r="AB928" t="s">
        <v>9</v>
      </c>
      <c r="AC928">
        <v>427.25151399999999</v>
      </c>
      <c r="AD928">
        <v>4.9607809999999999</v>
      </c>
      <c r="AE928" t="s">
        <v>10</v>
      </c>
      <c r="AF928">
        <v>1.4083999999999999E-2</v>
      </c>
      <c r="AG928">
        <v>3.3000000000000003E-5</v>
      </c>
      <c r="AH928" t="s">
        <v>11</v>
      </c>
      <c r="AI928">
        <v>0.98261699999999996</v>
      </c>
      <c r="AJ928">
        <v>1.8E-5</v>
      </c>
      <c r="AK928" t="s">
        <v>12</v>
      </c>
      <c r="AL928">
        <v>0.02</v>
      </c>
      <c r="AM928">
        <v>1.9599999999999999E-2</v>
      </c>
    </row>
    <row r="929" spans="1:39" x14ac:dyDescent="0.25">
      <c r="A929" t="s">
        <v>210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642.87666999999999</v>
      </c>
      <c r="I929">
        <v>7.641305</v>
      </c>
      <c r="J929" t="s">
        <v>3</v>
      </c>
      <c r="K929">
        <v>636.26167999999996</v>
      </c>
      <c r="L929">
        <v>7.7506789999999999</v>
      </c>
      <c r="M929" t="s">
        <v>4</v>
      </c>
      <c r="N929">
        <v>50.610602</v>
      </c>
      <c r="O929">
        <v>0.141317</v>
      </c>
      <c r="P929" t="s">
        <v>5</v>
      </c>
      <c r="Q929">
        <v>92.531030000000001</v>
      </c>
      <c r="R929">
        <v>0.66417099999999996</v>
      </c>
      <c r="S929" t="s">
        <v>6</v>
      </c>
      <c r="T929">
        <v>34.179265999999998</v>
      </c>
      <c r="U929">
        <v>1.8061000000000001E-2</v>
      </c>
      <c r="V929" t="s">
        <v>7</v>
      </c>
      <c r="W929">
        <v>19.248262</v>
      </c>
      <c r="X929">
        <v>0.15707499999999999</v>
      </c>
      <c r="Y929" t="s">
        <v>8</v>
      </c>
      <c r="Z929">
        <v>29.931719999999999</v>
      </c>
      <c r="AA929">
        <v>0.192245</v>
      </c>
      <c r="AB929" t="s">
        <v>9</v>
      </c>
      <c r="AC929">
        <v>486.999662</v>
      </c>
      <c r="AD929">
        <v>5.049048</v>
      </c>
      <c r="AE929" t="s">
        <v>10</v>
      </c>
      <c r="AF929">
        <v>1.2489999999999999E-2</v>
      </c>
      <c r="AG929">
        <v>2.0000000000000002E-5</v>
      </c>
      <c r="AH929" t="s">
        <v>11</v>
      </c>
      <c r="AI929">
        <v>0.98262899999999997</v>
      </c>
      <c r="AJ929">
        <v>1.8E-5</v>
      </c>
      <c r="AK929" t="s">
        <v>12</v>
      </c>
      <c r="AL929">
        <v>0.04</v>
      </c>
      <c r="AM929">
        <v>3.8399999999999997E-2</v>
      </c>
    </row>
    <row r="930" spans="1:39" x14ac:dyDescent="0.25">
      <c r="A930" t="s">
        <v>210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722.28590599999995</v>
      </c>
      <c r="I930">
        <v>11.073656</v>
      </c>
      <c r="J930" t="s">
        <v>3</v>
      </c>
      <c r="K930">
        <v>714.85051399999998</v>
      </c>
      <c r="L930">
        <v>11.288724999999999</v>
      </c>
      <c r="M930" t="s">
        <v>4</v>
      </c>
      <c r="N930">
        <v>56.971538000000002</v>
      </c>
      <c r="O930">
        <v>0.19206899999999999</v>
      </c>
      <c r="P930" t="s">
        <v>5</v>
      </c>
      <c r="Q930">
        <v>104.176244</v>
      </c>
      <c r="R930">
        <v>0.75446199999999997</v>
      </c>
      <c r="S930" t="s">
        <v>6</v>
      </c>
      <c r="T930">
        <v>38.453251999999999</v>
      </c>
      <c r="U930">
        <v>2.8849E-2</v>
      </c>
      <c r="V930" t="s">
        <v>7</v>
      </c>
      <c r="W930">
        <v>21.709042</v>
      </c>
      <c r="X930">
        <v>0.17413000000000001</v>
      </c>
      <c r="Y930" t="s">
        <v>8</v>
      </c>
      <c r="Z930">
        <v>33.690054000000003</v>
      </c>
      <c r="AA930">
        <v>0.21604499999999999</v>
      </c>
      <c r="AB930" t="s">
        <v>9</v>
      </c>
      <c r="AC930">
        <v>546.81327599999997</v>
      </c>
      <c r="AD930">
        <v>7.0258419999999999</v>
      </c>
      <c r="AE930" t="s">
        <v>10</v>
      </c>
      <c r="AF930">
        <v>1.2078E-2</v>
      </c>
      <c r="AG930">
        <v>1.5E-5</v>
      </c>
      <c r="AH930" t="s">
        <v>11</v>
      </c>
      <c r="AI930">
        <v>0.982908</v>
      </c>
      <c r="AJ930">
        <v>2.0000000000000002E-5</v>
      </c>
      <c r="AK930" t="s">
        <v>12</v>
      </c>
      <c r="AL930">
        <v>0.1</v>
      </c>
      <c r="AM930">
        <v>0.09</v>
      </c>
    </row>
    <row r="931" spans="1:39" x14ac:dyDescent="0.25">
      <c r="A931" t="s">
        <v>210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801.58085600000004</v>
      </c>
      <c r="I931">
        <v>14.124186</v>
      </c>
      <c r="J931" t="s">
        <v>3</v>
      </c>
      <c r="K931">
        <v>793.32258000000002</v>
      </c>
      <c r="L931">
        <v>14.385128999999999</v>
      </c>
      <c r="M931" t="s">
        <v>4</v>
      </c>
      <c r="N931">
        <v>63.316270000000003</v>
      </c>
      <c r="O931">
        <v>0.229597</v>
      </c>
      <c r="P931" t="s">
        <v>5</v>
      </c>
      <c r="Q931">
        <v>115.756142</v>
      </c>
      <c r="R931">
        <v>0.846966</v>
      </c>
      <c r="S931" t="s">
        <v>6</v>
      </c>
      <c r="T931">
        <v>42.702807999999997</v>
      </c>
      <c r="U931">
        <v>2.6796E-2</v>
      </c>
      <c r="V931" t="s">
        <v>7</v>
      </c>
      <c r="W931">
        <v>24.137564000000001</v>
      </c>
      <c r="X931">
        <v>0.19195699999999999</v>
      </c>
      <c r="Y931" t="s">
        <v>8</v>
      </c>
      <c r="Z931">
        <v>37.448852000000002</v>
      </c>
      <c r="AA931">
        <v>0.23450799999999999</v>
      </c>
      <c r="AB931" t="s">
        <v>9</v>
      </c>
      <c r="AC931">
        <v>606.59394199999997</v>
      </c>
      <c r="AD931">
        <v>8.4762009999999997</v>
      </c>
      <c r="AE931" t="s">
        <v>10</v>
      </c>
      <c r="AF931">
        <v>1.1978000000000001E-2</v>
      </c>
      <c r="AG931">
        <v>1.5E-5</v>
      </c>
      <c r="AH931" t="s">
        <v>11</v>
      </c>
      <c r="AI931">
        <v>0.98304899999999995</v>
      </c>
      <c r="AJ931">
        <v>2.0000000000000002E-5</v>
      </c>
      <c r="AK931" t="s">
        <v>12</v>
      </c>
      <c r="AL931">
        <v>0.1</v>
      </c>
      <c r="AM931">
        <v>0.09</v>
      </c>
    </row>
    <row r="932" spans="1:39" x14ac:dyDescent="0.25">
      <c r="A932" t="s">
        <v>210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880.77200400000004</v>
      </c>
      <c r="I932">
        <v>18.339039</v>
      </c>
      <c r="J932" t="s">
        <v>3</v>
      </c>
      <c r="K932">
        <v>871.689978</v>
      </c>
      <c r="L932">
        <v>18.649526999999999</v>
      </c>
      <c r="M932" t="s">
        <v>4</v>
      </c>
      <c r="N932">
        <v>69.681342000000001</v>
      </c>
      <c r="O932">
        <v>0.313774</v>
      </c>
      <c r="P932" t="s">
        <v>5</v>
      </c>
      <c r="Q932">
        <v>127.32900600000001</v>
      </c>
      <c r="R932">
        <v>0.97737200000000002</v>
      </c>
      <c r="S932" t="s">
        <v>6</v>
      </c>
      <c r="T932">
        <v>46.973132</v>
      </c>
      <c r="U932">
        <v>3.5810000000000002E-2</v>
      </c>
      <c r="V932" t="s">
        <v>7</v>
      </c>
      <c r="W932">
        <v>26.550716000000001</v>
      </c>
      <c r="X932">
        <v>0.21004600000000001</v>
      </c>
      <c r="Y932" t="s">
        <v>8</v>
      </c>
      <c r="Z932">
        <v>41.187412000000002</v>
      </c>
      <c r="AA932">
        <v>0.27998400000000001</v>
      </c>
      <c r="AB932" t="s">
        <v>9</v>
      </c>
      <c r="AC932">
        <v>666.25769000000003</v>
      </c>
      <c r="AD932">
        <v>10.989504</v>
      </c>
      <c r="AE932" t="s">
        <v>10</v>
      </c>
      <c r="AF932">
        <v>1.1469E-2</v>
      </c>
      <c r="AG932">
        <v>1.0000000000000001E-5</v>
      </c>
      <c r="AH932" t="s">
        <v>11</v>
      </c>
      <c r="AI932">
        <v>0.98304999999999998</v>
      </c>
      <c r="AJ932">
        <v>2.0000000000000002E-5</v>
      </c>
      <c r="AK932" t="s">
        <v>12</v>
      </c>
      <c r="AL932">
        <v>0.14000000000000001</v>
      </c>
      <c r="AM932">
        <v>0.16039999999999999</v>
      </c>
    </row>
    <row r="933" spans="1:39" x14ac:dyDescent="0.25">
      <c r="A933" t="s">
        <v>210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959.88949200000002</v>
      </c>
      <c r="I933">
        <v>21.526880999999999</v>
      </c>
      <c r="J933" t="s">
        <v>3</v>
      </c>
      <c r="K933">
        <v>949.98290399999996</v>
      </c>
      <c r="L933">
        <v>21.898415</v>
      </c>
      <c r="M933" t="s">
        <v>4</v>
      </c>
      <c r="N933">
        <v>76.037812000000002</v>
      </c>
      <c r="O933">
        <v>0.34970600000000002</v>
      </c>
      <c r="P933" t="s">
        <v>5</v>
      </c>
      <c r="Q933">
        <v>138.97767200000001</v>
      </c>
      <c r="R933">
        <v>1.0672870000000001</v>
      </c>
      <c r="S933" t="s">
        <v>6</v>
      </c>
      <c r="T933">
        <v>51.248443999999999</v>
      </c>
      <c r="U933">
        <v>3.8417E-2</v>
      </c>
      <c r="V933" t="s">
        <v>7</v>
      </c>
      <c r="W933">
        <v>29.001276000000001</v>
      </c>
      <c r="X933">
        <v>0.22148499999999999</v>
      </c>
      <c r="Y933" t="s">
        <v>8</v>
      </c>
      <c r="Z933">
        <v>44.960259999999998</v>
      </c>
      <c r="AA933">
        <v>0.30081400000000003</v>
      </c>
      <c r="AB933" t="s">
        <v>9</v>
      </c>
      <c r="AC933">
        <v>725.78167800000006</v>
      </c>
      <c r="AD933">
        <v>12.996022999999999</v>
      </c>
      <c r="AE933" t="s">
        <v>10</v>
      </c>
      <c r="AF933">
        <v>1.1268E-2</v>
      </c>
      <c r="AG933">
        <v>1.0000000000000001E-5</v>
      </c>
      <c r="AH933" t="s">
        <v>11</v>
      </c>
      <c r="AI933">
        <v>0.98333899999999996</v>
      </c>
      <c r="AJ933">
        <v>2.3E-5</v>
      </c>
      <c r="AK933" t="s">
        <v>12</v>
      </c>
      <c r="AL933">
        <v>0.14000000000000001</v>
      </c>
      <c r="AM933">
        <v>0.16039999999999999</v>
      </c>
    </row>
    <row r="934" spans="1:39" x14ac:dyDescent="0.25">
      <c r="A934" t="s">
        <v>210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1038.804856</v>
      </c>
      <c r="I934">
        <v>22.447291</v>
      </c>
      <c r="J934" t="s">
        <v>3</v>
      </c>
      <c r="K934">
        <v>1028.074038</v>
      </c>
      <c r="L934">
        <v>22.802852999999999</v>
      </c>
      <c r="M934" t="s">
        <v>4</v>
      </c>
      <c r="N934">
        <v>82.374964000000006</v>
      </c>
      <c r="O934">
        <v>0.39487899999999998</v>
      </c>
      <c r="P934" t="s">
        <v>5</v>
      </c>
      <c r="Q934">
        <v>150.63956400000001</v>
      </c>
      <c r="R934">
        <v>1.0472600000000001</v>
      </c>
      <c r="S934" t="s">
        <v>6</v>
      </c>
      <c r="T934">
        <v>55.508237999999999</v>
      </c>
      <c r="U934">
        <v>3.5839000000000003E-2</v>
      </c>
      <c r="V934" t="s">
        <v>7</v>
      </c>
      <c r="W934">
        <v>31.469822000000001</v>
      </c>
      <c r="X934">
        <v>0.22150400000000001</v>
      </c>
      <c r="Y934" t="s">
        <v>8</v>
      </c>
      <c r="Z934">
        <v>48.745778000000001</v>
      </c>
      <c r="AA934">
        <v>0.31266100000000002</v>
      </c>
      <c r="AB934" t="s">
        <v>9</v>
      </c>
      <c r="AC934">
        <v>785.10531600000002</v>
      </c>
      <c r="AD934">
        <v>13.983929</v>
      </c>
      <c r="AE934" t="s">
        <v>10</v>
      </c>
      <c r="AF934">
        <v>1.1178E-2</v>
      </c>
      <c r="AG934">
        <v>1.0000000000000001E-5</v>
      </c>
      <c r="AH934" t="s">
        <v>11</v>
      </c>
      <c r="AI934">
        <v>0.983595</v>
      </c>
      <c r="AJ934">
        <v>2.5000000000000001E-5</v>
      </c>
      <c r="AK934" t="s">
        <v>12</v>
      </c>
      <c r="AL934">
        <v>0.16</v>
      </c>
      <c r="AM934">
        <v>0.1744</v>
      </c>
    </row>
    <row r="935" spans="1:39" x14ac:dyDescent="0.25">
      <c r="A935" t="s">
        <v>210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1117.8967740000001</v>
      </c>
      <c r="I935">
        <v>25.895937</v>
      </c>
      <c r="J935" t="s">
        <v>3</v>
      </c>
      <c r="K935">
        <v>1106.3436859999999</v>
      </c>
      <c r="L935">
        <v>26.297225999999998</v>
      </c>
      <c r="M935" t="s">
        <v>4</v>
      </c>
      <c r="N935">
        <v>88.731396000000004</v>
      </c>
      <c r="O935">
        <v>0.47595900000000002</v>
      </c>
      <c r="P935" t="s">
        <v>5</v>
      </c>
      <c r="Q935">
        <v>162.24636799999999</v>
      </c>
      <c r="R935">
        <v>1.3798729999999999</v>
      </c>
      <c r="S935" t="s">
        <v>6</v>
      </c>
      <c r="T935">
        <v>59.786245999999998</v>
      </c>
      <c r="U935">
        <v>4.3624999999999997E-2</v>
      </c>
      <c r="V935" t="s">
        <v>7</v>
      </c>
      <c r="W935">
        <v>33.896932</v>
      </c>
      <c r="X935">
        <v>0.27600599999999997</v>
      </c>
      <c r="Y935" t="s">
        <v>8</v>
      </c>
      <c r="Z935">
        <v>52.497698</v>
      </c>
      <c r="AA935">
        <v>0.38316600000000001</v>
      </c>
      <c r="AB935" t="s">
        <v>9</v>
      </c>
      <c r="AC935">
        <v>844.64412200000004</v>
      </c>
      <c r="AD935">
        <v>15.44952</v>
      </c>
      <c r="AE935" t="s">
        <v>10</v>
      </c>
      <c r="AF935">
        <v>1.0643E-2</v>
      </c>
      <c r="AG935">
        <v>6.9999999999999999E-6</v>
      </c>
      <c r="AH935" t="s">
        <v>11</v>
      </c>
      <c r="AI935">
        <v>0.98395200000000005</v>
      </c>
      <c r="AJ935">
        <v>2.6999999999999999E-5</v>
      </c>
      <c r="AK935" t="s">
        <v>12</v>
      </c>
      <c r="AL935">
        <v>0.16</v>
      </c>
      <c r="AM935">
        <v>0.1744</v>
      </c>
    </row>
    <row r="936" spans="1:39" x14ac:dyDescent="0.25">
      <c r="A936" t="s">
        <v>210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1197.1548299999999</v>
      </c>
      <c r="I936">
        <v>29.029488000000001</v>
      </c>
      <c r="J936" t="s">
        <v>3</v>
      </c>
      <c r="K936">
        <v>1184.779276</v>
      </c>
      <c r="L936">
        <v>29.57441</v>
      </c>
      <c r="M936" t="s">
        <v>4</v>
      </c>
      <c r="N936">
        <v>95.118082000000001</v>
      </c>
      <c r="O936">
        <v>0.572384</v>
      </c>
      <c r="P936" t="s">
        <v>5</v>
      </c>
      <c r="Q936">
        <v>173.86303000000001</v>
      </c>
      <c r="R936">
        <v>1.398776</v>
      </c>
      <c r="S936" t="s">
        <v>6</v>
      </c>
      <c r="T936">
        <v>64.06908</v>
      </c>
      <c r="U936">
        <v>4.9468999999999999E-2</v>
      </c>
      <c r="V936" t="s">
        <v>7</v>
      </c>
      <c r="W936">
        <v>36.320974</v>
      </c>
      <c r="X936">
        <v>0.271729</v>
      </c>
      <c r="Y936" t="s">
        <v>8</v>
      </c>
      <c r="Z936">
        <v>56.254420000000003</v>
      </c>
      <c r="AA936">
        <v>0.39535500000000001</v>
      </c>
      <c r="AB936" t="s">
        <v>9</v>
      </c>
      <c r="AC936">
        <v>904.30466799999999</v>
      </c>
      <c r="AD936">
        <v>17.686295999999999</v>
      </c>
      <c r="AE936" t="s">
        <v>10</v>
      </c>
      <c r="AF936">
        <v>1.0602E-2</v>
      </c>
      <c r="AG936">
        <v>6.9999999999999999E-6</v>
      </c>
      <c r="AH936" t="s">
        <v>11</v>
      </c>
      <c r="AI936">
        <v>0.98395200000000005</v>
      </c>
      <c r="AJ936">
        <v>2.6999999999999999E-5</v>
      </c>
      <c r="AK936" t="s">
        <v>12</v>
      </c>
      <c r="AL936">
        <v>0.22</v>
      </c>
      <c r="AM936">
        <v>0.21160000000000001</v>
      </c>
    </row>
    <row r="937" spans="1:39" x14ac:dyDescent="0.25">
      <c r="A937" t="s">
        <v>210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1275.7288020000001</v>
      </c>
      <c r="I937">
        <v>30.857554</v>
      </c>
      <c r="J937" t="s">
        <v>3</v>
      </c>
      <c r="K937">
        <v>1262.527914</v>
      </c>
      <c r="L937">
        <v>31.422709999999999</v>
      </c>
      <c r="M937" t="s">
        <v>4</v>
      </c>
      <c r="N937">
        <v>101.472576</v>
      </c>
      <c r="O937">
        <v>0.63338399999999995</v>
      </c>
      <c r="P937" t="s">
        <v>5</v>
      </c>
      <c r="Q937">
        <v>185.400632</v>
      </c>
      <c r="R937">
        <v>1.5436540000000001</v>
      </c>
      <c r="S937" t="s">
        <v>6</v>
      </c>
      <c r="T937">
        <v>68.324922000000001</v>
      </c>
      <c r="U937">
        <v>4.6085000000000001E-2</v>
      </c>
      <c r="V937" t="s">
        <v>7</v>
      </c>
      <c r="W937">
        <v>38.731006000000001</v>
      </c>
      <c r="X937">
        <v>0.296593</v>
      </c>
      <c r="Y937" t="s">
        <v>8</v>
      </c>
      <c r="Z937">
        <v>59.983007999999998</v>
      </c>
      <c r="AA937">
        <v>0.46349000000000001</v>
      </c>
      <c r="AB937" t="s">
        <v>9</v>
      </c>
      <c r="AC937">
        <v>963.39709200000004</v>
      </c>
      <c r="AD937">
        <v>18.939388999999998</v>
      </c>
      <c r="AE937" t="s">
        <v>10</v>
      </c>
      <c r="AF937">
        <v>1.055E-2</v>
      </c>
      <c r="AG937">
        <v>6.9999999999999999E-6</v>
      </c>
      <c r="AH937" t="s">
        <v>11</v>
      </c>
      <c r="AI937">
        <v>0.98415699999999995</v>
      </c>
      <c r="AJ937">
        <v>2.8E-5</v>
      </c>
      <c r="AK937" t="s">
        <v>12</v>
      </c>
      <c r="AL937">
        <v>0.26</v>
      </c>
      <c r="AM937">
        <v>0.27239999999999998</v>
      </c>
    </row>
    <row r="938" spans="1:39" x14ac:dyDescent="0.25">
      <c r="A938" t="s">
        <v>210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1354.4349219999999</v>
      </c>
      <c r="I938">
        <v>33.764623999999998</v>
      </c>
      <c r="J938" t="s">
        <v>3</v>
      </c>
      <c r="K938">
        <v>1340.4096099999999</v>
      </c>
      <c r="L938">
        <v>34.409764000000003</v>
      </c>
      <c r="M938" t="s">
        <v>4</v>
      </c>
      <c r="N938">
        <v>107.826686</v>
      </c>
      <c r="O938">
        <v>0.70470500000000003</v>
      </c>
      <c r="P938" t="s">
        <v>5</v>
      </c>
      <c r="Q938">
        <v>196.97264200000001</v>
      </c>
      <c r="R938">
        <v>1.8272079999999999</v>
      </c>
      <c r="S938" t="s">
        <v>6</v>
      </c>
      <c r="T938">
        <v>72.594932</v>
      </c>
      <c r="U938">
        <v>5.0666999999999997E-2</v>
      </c>
      <c r="V938" t="s">
        <v>7</v>
      </c>
      <c r="W938">
        <v>41.150936000000002</v>
      </c>
      <c r="X938">
        <v>0.35021799999999997</v>
      </c>
      <c r="Y938" t="s">
        <v>8</v>
      </c>
      <c r="Z938">
        <v>63.720847999999997</v>
      </c>
      <c r="AA938">
        <v>0.51843700000000004</v>
      </c>
      <c r="AB938" t="s">
        <v>9</v>
      </c>
      <c r="AC938">
        <v>1022.588012</v>
      </c>
      <c r="AD938">
        <v>20.220324000000002</v>
      </c>
      <c r="AE938" t="s">
        <v>10</v>
      </c>
      <c r="AF938">
        <v>1.0541999999999999E-2</v>
      </c>
      <c r="AG938">
        <v>6.9999999999999999E-6</v>
      </c>
      <c r="AH938" t="s">
        <v>11</v>
      </c>
      <c r="AI938">
        <v>0.98415699999999995</v>
      </c>
      <c r="AJ938">
        <v>2.8E-5</v>
      </c>
      <c r="AK938" t="s">
        <v>12</v>
      </c>
      <c r="AL938">
        <v>0.32</v>
      </c>
      <c r="AM938">
        <v>0.33760000000000001</v>
      </c>
    </row>
    <row r="939" spans="1:39" x14ac:dyDescent="0.25">
      <c r="A939" t="s">
        <v>210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1433.0857880000001</v>
      </c>
      <c r="I939">
        <v>35.823566999999997</v>
      </c>
      <c r="J939" t="s">
        <v>3</v>
      </c>
      <c r="K939">
        <v>1418.2364</v>
      </c>
      <c r="L939">
        <v>36.557620999999997</v>
      </c>
      <c r="M939" t="s">
        <v>4</v>
      </c>
      <c r="N939">
        <v>114.17712</v>
      </c>
      <c r="O939">
        <v>0.78964699999999999</v>
      </c>
      <c r="P939" t="s">
        <v>5</v>
      </c>
      <c r="Q939">
        <v>208.57586800000001</v>
      </c>
      <c r="R939">
        <v>1.806335</v>
      </c>
      <c r="S939" t="s">
        <v>6</v>
      </c>
      <c r="T939">
        <v>76.876378000000003</v>
      </c>
      <c r="U939">
        <v>5.6714000000000001E-2</v>
      </c>
      <c r="V939" t="s">
        <v>7</v>
      </c>
      <c r="W939">
        <v>43.583348000000001</v>
      </c>
      <c r="X939">
        <v>0.33604299999999998</v>
      </c>
      <c r="Y939" t="s">
        <v>8</v>
      </c>
      <c r="Z939">
        <v>67.465450000000004</v>
      </c>
      <c r="AA939">
        <v>0.52555099999999999</v>
      </c>
      <c r="AB939" t="s">
        <v>9</v>
      </c>
      <c r="AC939">
        <v>1081.6949480000001</v>
      </c>
      <c r="AD939">
        <v>21.905940999999999</v>
      </c>
      <c r="AE939" t="s">
        <v>10</v>
      </c>
      <c r="AF939">
        <v>1.0314E-2</v>
      </c>
      <c r="AG939">
        <v>7.9999999999999996E-6</v>
      </c>
      <c r="AH939" t="s">
        <v>11</v>
      </c>
      <c r="AI939">
        <v>0.98416599999999999</v>
      </c>
      <c r="AJ939">
        <v>2.8E-5</v>
      </c>
      <c r="AK939" t="s">
        <v>12</v>
      </c>
      <c r="AL939">
        <v>0.34</v>
      </c>
      <c r="AM939">
        <v>0.34439999999999998</v>
      </c>
    </row>
    <row r="940" spans="1:39" x14ac:dyDescent="0.25">
      <c r="A940" t="s">
        <v>210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1511.6536679999999</v>
      </c>
      <c r="I940">
        <v>40.743158999999999</v>
      </c>
      <c r="J940" t="s">
        <v>3</v>
      </c>
      <c r="K940">
        <v>1495.9822360000001</v>
      </c>
      <c r="L940">
        <v>41.583655</v>
      </c>
      <c r="M940" t="s">
        <v>4</v>
      </c>
      <c r="N940">
        <v>120.54145200000001</v>
      </c>
      <c r="O940">
        <v>0.88327900000000004</v>
      </c>
      <c r="P940" t="s">
        <v>5</v>
      </c>
      <c r="Q940">
        <v>220.18705199999999</v>
      </c>
      <c r="R940">
        <v>1.969222</v>
      </c>
      <c r="S940" t="s">
        <v>6</v>
      </c>
      <c r="T940">
        <v>81.152817999999996</v>
      </c>
      <c r="U940">
        <v>6.4904000000000003E-2</v>
      </c>
      <c r="V940" t="s">
        <v>7</v>
      </c>
      <c r="W940">
        <v>46.029266</v>
      </c>
      <c r="X940">
        <v>0.365315</v>
      </c>
      <c r="Y940" t="s">
        <v>8</v>
      </c>
      <c r="Z940">
        <v>71.203468000000001</v>
      </c>
      <c r="AA940">
        <v>0.57461099999999998</v>
      </c>
      <c r="AB940" t="s">
        <v>9</v>
      </c>
      <c r="AC940">
        <v>1140.69723</v>
      </c>
      <c r="AD940">
        <v>24.522289000000001</v>
      </c>
      <c r="AE940" t="s">
        <v>10</v>
      </c>
      <c r="AF940">
        <v>1.0123E-2</v>
      </c>
      <c r="AG940">
        <v>1.0000000000000001E-5</v>
      </c>
      <c r="AH940" t="s">
        <v>11</v>
      </c>
      <c r="AI940">
        <v>0.98419000000000001</v>
      </c>
      <c r="AJ940">
        <v>2.8E-5</v>
      </c>
      <c r="AK940" t="s">
        <v>12</v>
      </c>
      <c r="AL940">
        <v>0.36</v>
      </c>
      <c r="AM940">
        <v>0.35039999999999999</v>
      </c>
    </row>
    <row r="941" spans="1:39" x14ac:dyDescent="0.25">
      <c r="A941" t="s">
        <v>210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1590.3951179999999</v>
      </c>
      <c r="I941">
        <v>43.164006999999998</v>
      </c>
      <c r="J941" t="s">
        <v>3</v>
      </c>
      <c r="K941">
        <v>1573.9019699999999</v>
      </c>
      <c r="L941">
        <v>44.072941999999998</v>
      </c>
      <c r="M941" t="s">
        <v>4</v>
      </c>
      <c r="N941">
        <v>126.920614</v>
      </c>
      <c r="O941">
        <v>1.008688</v>
      </c>
      <c r="P941" t="s">
        <v>5</v>
      </c>
      <c r="Q941">
        <v>231.820436</v>
      </c>
      <c r="R941">
        <v>2.139926</v>
      </c>
      <c r="S941" t="s">
        <v>6</v>
      </c>
      <c r="T941">
        <v>85.426280000000006</v>
      </c>
      <c r="U941">
        <v>7.4230000000000004E-2</v>
      </c>
      <c r="V941" t="s">
        <v>7</v>
      </c>
      <c r="W941">
        <v>48.47748</v>
      </c>
      <c r="X941">
        <v>0.390959</v>
      </c>
      <c r="Y941" t="s">
        <v>8</v>
      </c>
      <c r="Z941">
        <v>74.962850000000003</v>
      </c>
      <c r="AA941">
        <v>0.60444500000000001</v>
      </c>
      <c r="AB941" t="s">
        <v>9</v>
      </c>
      <c r="AC941">
        <v>1199.835934</v>
      </c>
      <c r="AD941">
        <v>25.680392000000001</v>
      </c>
      <c r="AE941" t="s">
        <v>10</v>
      </c>
      <c r="AF941">
        <v>1.0099E-2</v>
      </c>
      <c r="AG941">
        <v>1.0000000000000001E-5</v>
      </c>
      <c r="AH941" t="s">
        <v>11</v>
      </c>
      <c r="AI941">
        <v>0.98434100000000002</v>
      </c>
      <c r="AJ941">
        <v>2.8E-5</v>
      </c>
      <c r="AK941" t="s">
        <v>12</v>
      </c>
      <c r="AL941">
        <v>0.36</v>
      </c>
      <c r="AM941">
        <v>0.35039999999999999</v>
      </c>
    </row>
    <row r="942" spans="1:39" x14ac:dyDescent="0.25">
      <c r="A942" t="s">
        <v>211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52.195359000000003</v>
      </c>
      <c r="I942">
        <v>0.72680299999999998</v>
      </c>
      <c r="J942" t="s">
        <v>3</v>
      </c>
      <c r="K942">
        <v>51.362420999999998</v>
      </c>
      <c r="L942">
        <v>0.73337300000000005</v>
      </c>
      <c r="M942" t="s">
        <v>4</v>
      </c>
      <c r="N942">
        <v>6.3044260000000003</v>
      </c>
      <c r="O942">
        <v>6.3350000000000004E-3</v>
      </c>
      <c r="P942" t="s">
        <v>5</v>
      </c>
      <c r="Q942">
        <v>0.821878</v>
      </c>
      <c r="R942">
        <v>5.3999999999999998E-5</v>
      </c>
      <c r="S942" t="s">
        <v>6</v>
      </c>
      <c r="T942">
        <v>40.356017999999999</v>
      </c>
      <c r="U942">
        <v>0.60214900000000005</v>
      </c>
      <c r="V942" t="s">
        <v>7</v>
      </c>
      <c r="W942">
        <v>3.6234000000000002E-2</v>
      </c>
      <c r="X942">
        <v>2.4000000000000001E-5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2.7654000000000001E-2</v>
      </c>
      <c r="AG942">
        <v>4.1999999999999998E-5</v>
      </c>
      <c r="AH942" t="s">
        <v>11</v>
      </c>
      <c r="AI942">
        <v>0.97029699999999997</v>
      </c>
      <c r="AJ942">
        <v>7.7000000000000001E-5</v>
      </c>
      <c r="AK942" t="s">
        <v>12</v>
      </c>
      <c r="AL942">
        <v>0</v>
      </c>
      <c r="AM942">
        <v>0</v>
      </c>
    </row>
    <row r="943" spans="1:39" x14ac:dyDescent="0.25">
      <c r="A943" t="s">
        <v>211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102.844624</v>
      </c>
      <c r="I943">
        <v>1.0627770000000001</v>
      </c>
      <c r="J943" t="s">
        <v>3</v>
      </c>
      <c r="K943">
        <v>101.19710600000001</v>
      </c>
      <c r="L943">
        <v>1.0838490000000001</v>
      </c>
      <c r="M943" t="s">
        <v>4</v>
      </c>
      <c r="N943">
        <v>12.554717999999999</v>
      </c>
      <c r="O943">
        <v>1.1892E-2</v>
      </c>
      <c r="P943" t="s">
        <v>5</v>
      </c>
      <c r="Q943">
        <v>1.634144</v>
      </c>
      <c r="R943">
        <v>1.1400000000000001E-4</v>
      </c>
      <c r="S943" t="s">
        <v>6</v>
      </c>
      <c r="T943">
        <v>79.397818999999998</v>
      </c>
      <c r="U943">
        <v>0.790991</v>
      </c>
      <c r="V943" t="s">
        <v>7</v>
      </c>
      <c r="W943">
        <v>6.7530000000000007E-2</v>
      </c>
      <c r="X943">
        <v>4.1999999999999998E-5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2.3351E-2</v>
      </c>
      <c r="AG943">
        <v>7.1000000000000005E-5</v>
      </c>
      <c r="AH943" t="s">
        <v>11</v>
      </c>
      <c r="AI943">
        <v>0.978213</v>
      </c>
      <c r="AJ943">
        <v>4.1999999999999998E-5</v>
      </c>
      <c r="AK943" t="s">
        <v>12</v>
      </c>
      <c r="AL943">
        <v>0</v>
      </c>
      <c r="AM943">
        <v>0</v>
      </c>
    </row>
    <row r="944" spans="1:39" x14ac:dyDescent="0.25">
      <c r="A944" t="s">
        <v>211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153.73296300000001</v>
      </c>
      <c r="I944">
        <v>1.013927</v>
      </c>
      <c r="J944" t="s">
        <v>3</v>
      </c>
      <c r="K944">
        <v>151.26496499999999</v>
      </c>
      <c r="L944">
        <v>1.0275129999999999</v>
      </c>
      <c r="M944" t="s">
        <v>4</v>
      </c>
      <c r="N944">
        <v>18.808869999999999</v>
      </c>
      <c r="O944">
        <v>1.8405000000000001E-2</v>
      </c>
      <c r="P944" t="s">
        <v>5</v>
      </c>
      <c r="Q944">
        <v>2.4478040000000001</v>
      </c>
      <c r="R944">
        <v>2.1100000000000001E-4</v>
      </c>
      <c r="S944" t="s">
        <v>6</v>
      </c>
      <c r="T944">
        <v>118.628405</v>
      </c>
      <c r="U944">
        <v>0.78368199999999999</v>
      </c>
      <c r="V944" t="s">
        <v>7</v>
      </c>
      <c r="W944">
        <v>9.8792000000000005E-2</v>
      </c>
      <c r="X944">
        <v>5.8E-5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2.1158E-2</v>
      </c>
      <c r="AG944">
        <v>7.2000000000000002E-5</v>
      </c>
      <c r="AH944" t="s">
        <v>11</v>
      </c>
      <c r="AI944">
        <v>0.98048599999999997</v>
      </c>
      <c r="AJ944">
        <v>1.8E-5</v>
      </c>
      <c r="AK944" t="s">
        <v>12</v>
      </c>
      <c r="AL944">
        <v>0</v>
      </c>
      <c r="AM944">
        <v>0</v>
      </c>
    </row>
    <row r="945" spans="1:39" x14ac:dyDescent="0.25">
      <c r="A945" t="s">
        <v>211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204.655811</v>
      </c>
      <c r="I945">
        <v>0.67671599999999998</v>
      </c>
      <c r="J945" t="s">
        <v>3</v>
      </c>
      <c r="K945">
        <v>201.37005199999999</v>
      </c>
      <c r="L945">
        <v>0.68144700000000002</v>
      </c>
      <c r="M945" t="s">
        <v>4</v>
      </c>
      <c r="N945">
        <v>25.071020000000001</v>
      </c>
      <c r="O945">
        <v>2.6568000000000001E-2</v>
      </c>
      <c r="P945" t="s">
        <v>5</v>
      </c>
      <c r="Q945">
        <v>3.259655</v>
      </c>
      <c r="R945">
        <v>3.6699999999999998E-4</v>
      </c>
      <c r="S945" t="s">
        <v>6</v>
      </c>
      <c r="T945">
        <v>157.878466</v>
      </c>
      <c r="U945">
        <v>0.61906300000000003</v>
      </c>
      <c r="V945" t="s">
        <v>7</v>
      </c>
      <c r="W945">
        <v>0.13099</v>
      </c>
      <c r="X945">
        <v>9.1000000000000003E-5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2.0035000000000001E-2</v>
      </c>
      <c r="AG945">
        <v>7.1000000000000005E-5</v>
      </c>
      <c r="AH945" t="s">
        <v>11</v>
      </c>
      <c r="AI945">
        <v>0.98134600000000005</v>
      </c>
      <c r="AJ945">
        <v>1.0000000000000001E-5</v>
      </c>
      <c r="AK945" t="s">
        <v>12</v>
      </c>
      <c r="AL945">
        <v>0</v>
      </c>
      <c r="AM945">
        <v>0</v>
      </c>
    </row>
    <row r="946" spans="1:39" x14ac:dyDescent="0.25">
      <c r="A946" t="s">
        <v>211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255.53556900000001</v>
      </c>
      <c r="I946">
        <v>1.568516</v>
      </c>
      <c r="J946" t="s">
        <v>3</v>
      </c>
      <c r="K946">
        <v>251.43163100000001</v>
      </c>
      <c r="L946">
        <v>1.573701</v>
      </c>
      <c r="M946" t="s">
        <v>4</v>
      </c>
      <c r="N946">
        <v>31.328749999999999</v>
      </c>
      <c r="O946">
        <v>4.2188000000000003E-2</v>
      </c>
      <c r="P946" t="s">
        <v>5</v>
      </c>
      <c r="Q946">
        <v>4.0723500000000001</v>
      </c>
      <c r="R946">
        <v>5.8500000000000002E-4</v>
      </c>
      <c r="S946" t="s">
        <v>6</v>
      </c>
      <c r="T946">
        <v>197.075795</v>
      </c>
      <c r="U946">
        <v>1.1435340000000001</v>
      </c>
      <c r="V946" t="s">
        <v>7</v>
      </c>
      <c r="W946">
        <v>0.16248199999999999</v>
      </c>
      <c r="X946">
        <v>1.36E-4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1.7691999999999999E-2</v>
      </c>
      <c r="AG946">
        <v>6.3999999999999997E-5</v>
      </c>
      <c r="AH946" t="s">
        <v>11</v>
      </c>
      <c r="AI946">
        <v>0.981487</v>
      </c>
      <c r="AJ946">
        <v>9.0000000000000002E-6</v>
      </c>
      <c r="AK946" t="s">
        <v>12</v>
      </c>
      <c r="AL946">
        <v>0</v>
      </c>
      <c r="AM946">
        <v>0</v>
      </c>
    </row>
    <row r="947" spans="1:39" x14ac:dyDescent="0.25">
      <c r="A947" t="s">
        <v>211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306.31325199999998</v>
      </c>
      <c r="I947">
        <v>2.0037280000000002</v>
      </c>
      <c r="J947" t="s">
        <v>3</v>
      </c>
      <c r="K947">
        <v>301.39263999999997</v>
      </c>
      <c r="L947">
        <v>2.0462910000000001</v>
      </c>
      <c r="M947" t="s">
        <v>4</v>
      </c>
      <c r="N947">
        <v>37.582543000000001</v>
      </c>
      <c r="O947">
        <v>5.2602999999999997E-2</v>
      </c>
      <c r="P947" t="s">
        <v>5</v>
      </c>
      <c r="Q947">
        <v>4.8842090000000002</v>
      </c>
      <c r="R947">
        <v>7.9500000000000003E-4</v>
      </c>
      <c r="S947" t="s">
        <v>6</v>
      </c>
      <c r="T947">
        <v>236.23060599999999</v>
      </c>
      <c r="U947">
        <v>1.5344580000000001</v>
      </c>
      <c r="V947" t="s">
        <v>7</v>
      </c>
      <c r="W947">
        <v>0.193908</v>
      </c>
      <c r="X947">
        <v>1.8799999999999999E-4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1.542E-2</v>
      </c>
      <c r="AG947">
        <v>4.8999999999999998E-5</v>
      </c>
      <c r="AH947" t="s">
        <v>11</v>
      </c>
      <c r="AI947">
        <v>0.98151600000000006</v>
      </c>
      <c r="AJ947">
        <v>9.0000000000000002E-6</v>
      </c>
      <c r="AK947" t="s">
        <v>12</v>
      </c>
      <c r="AL947">
        <v>0</v>
      </c>
      <c r="AM947">
        <v>0</v>
      </c>
    </row>
    <row r="948" spans="1:39" x14ac:dyDescent="0.25">
      <c r="A948" t="s">
        <v>211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357.07843000000003</v>
      </c>
      <c r="I948">
        <v>2.3676149999999998</v>
      </c>
      <c r="J948" t="s">
        <v>3</v>
      </c>
      <c r="K948">
        <v>351.33868100000001</v>
      </c>
      <c r="L948">
        <v>2.4202499999999998</v>
      </c>
      <c r="M948" t="s">
        <v>4</v>
      </c>
      <c r="N948">
        <v>43.832889000000002</v>
      </c>
      <c r="O948">
        <v>7.0876999999999996E-2</v>
      </c>
      <c r="P948" t="s">
        <v>5</v>
      </c>
      <c r="Q948">
        <v>5.6973760000000002</v>
      </c>
      <c r="R948">
        <v>1.0139999999999999E-3</v>
      </c>
      <c r="S948" t="s">
        <v>6</v>
      </c>
      <c r="T948">
        <v>275.33262500000001</v>
      </c>
      <c r="U948">
        <v>1.991525</v>
      </c>
      <c r="V948" t="s">
        <v>7</v>
      </c>
      <c r="W948">
        <v>0.22472200000000001</v>
      </c>
      <c r="X948">
        <v>1.8699999999999999E-4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1.4007E-2</v>
      </c>
      <c r="AG948">
        <v>5.1999999999999997E-5</v>
      </c>
      <c r="AH948" t="s">
        <v>11</v>
      </c>
      <c r="AI948">
        <v>0.98159799999999997</v>
      </c>
      <c r="AJ948">
        <v>9.0000000000000002E-6</v>
      </c>
      <c r="AK948" t="s">
        <v>12</v>
      </c>
      <c r="AL948">
        <v>0.02</v>
      </c>
      <c r="AM948">
        <v>1.9599999999999999E-2</v>
      </c>
    </row>
    <row r="949" spans="1:39" x14ac:dyDescent="0.25">
      <c r="A949" t="s">
        <v>211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407.81841100000003</v>
      </c>
      <c r="I949">
        <v>2.6737890000000002</v>
      </c>
      <c r="J949" t="s">
        <v>3</v>
      </c>
      <c r="K949">
        <v>401.26037400000001</v>
      </c>
      <c r="L949">
        <v>2.7391450000000002</v>
      </c>
      <c r="M949" t="s">
        <v>4</v>
      </c>
      <c r="N949">
        <v>50.081170999999998</v>
      </c>
      <c r="O949">
        <v>9.3853000000000006E-2</v>
      </c>
      <c r="P949" t="s">
        <v>5</v>
      </c>
      <c r="Q949">
        <v>6.5106359999999999</v>
      </c>
      <c r="R949">
        <v>1.25E-3</v>
      </c>
      <c r="S949" t="s">
        <v>6</v>
      </c>
      <c r="T949">
        <v>314.43505900000002</v>
      </c>
      <c r="U949">
        <v>2.2438340000000001</v>
      </c>
      <c r="V949" t="s">
        <v>7</v>
      </c>
      <c r="W949">
        <v>0.25467600000000001</v>
      </c>
      <c r="X949">
        <v>2.0100000000000001E-4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1.2843E-2</v>
      </c>
      <c r="AG949">
        <v>4.0000000000000003E-5</v>
      </c>
      <c r="AH949" t="s">
        <v>11</v>
      </c>
      <c r="AI949">
        <v>0.98163299999999998</v>
      </c>
      <c r="AJ949">
        <v>9.0000000000000002E-6</v>
      </c>
      <c r="AK949" t="s">
        <v>12</v>
      </c>
      <c r="AL949">
        <v>0.02</v>
      </c>
      <c r="AM949">
        <v>1.9599999999999999E-2</v>
      </c>
    </row>
    <row r="950" spans="1:39" x14ac:dyDescent="0.25">
      <c r="A950" t="s">
        <v>211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458.61781400000001</v>
      </c>
      <c r="I950">
        <v>3.7880750000000001</v>
      </c>
      <c r="J950" t="s">
        <v>3</v>
      </c>
      <c r="K950">
        <v>451.24079</v>
      </c>
      <c r="L950">
        <v>3.87134</v>
      </c>
      <c r="M950" t="s">
        <v>4</v>
      </c>
      <c r="N950">
        <v>56.344209999999997</v>
      </c>
      <c r="O950">
        <v>0.109497</v>
      </c>
      <c r="P950" t="s">
        <v>5</v>
      </c>
      <c r="Q950">
        <v>7.3225490000000004</v>
      </c>
      <c r="R950">
        <v>1.4989999999999999E-3</v>
      </c>
      <c r="S950" t="s">
        <v>6</v>
      </c>
      <c r="T950">
        <v>353.590912</v>
      </c>
      <c r="U950">
        <v>2.9527410000000001</v>
      </c>
      <c r="V950" t="s">
        <v>7</v>
      </c>
      <c r="W950">
        <v>0.2863</v>
      </c>
      <c r="X950">
        <v>2.4699999999999999E-4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1.2551E-2</v>
      </c>
      <c r="AG950">
        <v>3.8999999999999999E-5</v>
      </c>
      <c r="AH950" t="s">
        <v>11</v>
      </c>
      <c r="AI950">
        <v>0.981765</v>
      </c>
      <c r="AJ950">
        <v>9.0000000000000002E-6</v>
      </c>
      <c r="AK950" t="s">
        <v>12</v>
      </c>
      <c r="AL950">
        <v>0.04</v>
      </c>
      <c r="AM950">
        <v>3.8399999999999997E-2</v>
      </c>
    </row>
    <row r="951" spans="1:39" x14ac:dyDescent="0.25">
      <c r="A951" t="s">
        <v>211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509.34660200000002</v>
      </c>
      <c r="I951">
        <v>4.0911119999999999</v>
      </c>
      <c r="J951" t="s">
        <v>3</v>
      </c>
      <c r="K951">
        <v>501.14538900000002</v>
      </c>
      <c r="L951">
        <v>4.1971020000000001</v>
      </c>
      <c r="M951" t="s">
        <v>4</v>
      </c>
      <c r="N951">
        <v>62.589872</v>
      </c>
      <c r="O951">
        <v>0.13309399999999999</v>
      </c>
      <c r="P951" t="s">
        <v>5</v>
      </c>
      <c r="Q951">
        <v>8.1349119999999999</v>
      </c>
      <c r="R951">
        <v>1.7329999999999999E-3</v>
      </c>
      <c r="S951" t="s">
        <v>6</v>
      </c>
      <c r="T951">
        <v>392.71788500000002</v>
      </c>
      <c r="U951">
        <v>3.1236989999999998</v>
      </c>
      <c r="V951" t="s">
        <v>7</v>
      </c>
      <c r="W951">
        <v>0.31712800000000002</v>
      </c>
      <c r="X951">
        <v>2.9999999999999997E-4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1.1679999999999999E-2</v>
      </c>
      <c r="AG951">
        <v>2.5999999999999998E-5</v>
      </c>
      <c r="AH951" t="s">
        <v>11</v>
      </c>
      <c r="AI951">
        <v>0.98205600000000004</v>
      </c>
      <c r="AJ951">
        <v>1.0000000000000001E-5</v>
      </c>
      <c r="AK951" t="s">
        <v>12</v>
      </c>
      <c r="AL951">
        <v>0.06</v>
      </c>
      <c r="AM951">
        <v>5.6399999999999999E-2</v>
      </c>
    </row>
    <row r="952" spans="1:39" x14ac:dyDescent="0.25">
      <c r="A952" t="s">
        <v>211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560.18542200000002</v>
      </c>
      <c r="I952">
        <v>4.4407059999999996</v>
      </c>
      <c r="J952" t="s">
        <v>3</v>
      </c>
      <c r="K952">
        <v>551.16400899999996</v>
      </c>
      <c r="L952">
        <v>4.5526730000000004</v>
      </c>
      <c r="M952" t="s">
        <v>4</v>
      </c>
      <c r="N952">
        <v>68.837069</v>
      </c>
      <c r="O952">
        <v>0.154006</v>
      </c>
      <c r="P952" t="s">
        <v>5</v>
      </c>
      <c r="Q952">
        <v>8.9482359999999996</v>
      </c>
      <c r="R952">
        <v>2.055E-3</v>
      </c>
      <c r="S952" t="s">
        <v>6</v>
      </c>
      <c r="T952">
        <v>431.95182999999997</v>
      </c>
      <c r="U952">
        <v>3.5650529999999998</v>
      </c>
      <c r="V952" t="s">
        <v>7</v>
      </c>
      <c r="W952">
        <v>0.34753400000000001</v>
      </c>
      <c r="X952">
        <v>3.19E-4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1.1646E-2</v>
      </c>
      <c r="AG952">
        <v>2.5999999999999998E-5</v>
      </c>
      <c r="AH952" t="s">
        <v>11</v>
      </c>
      <c r="AI952">
        <v>0.98229999999999995</v>
      </c>
      <c r="AJ952">
        <v>1.2999999999999999E-5</v>
      </c>
      <c r="AK952" t="s">
        <v>12</v>
      </c>
      <c r="AL952">
        <v>0.1</v>
      </c>
      <c r="AM952">
        <v>0.09</v>
      </c>
    </row>
    <row r="953" spans="1:39" x14ac:dyDescent="0.25">
      <c r="A953" t="s">
        <v>211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610.95467399999995</v>
      </c>
      <c r="I953">
        <v>4.9006730000000003</v>
      </c>
      <c r="J953" t="s">
        <v>3</v>
      </c>
      <c r="K953">
        <v>601.10911099999998</v>
      </c>
      <c r="L953">
        <v>5.0269199999999996</v>
      </c>
      <c r="M953" t="s">
        <v>4</v>
      </c>
      <c r="N953">
        <v>75.089028999999996</v>
      </c>
      <c r="O953">
        <v>0.179012</v>
      </c>
      <c r="P953" t="s">
        <v>5</v>
      </c>
      <c r="Q953">
        <v>9.7628339999999998</v>
      </c>
      <c r="R953">
        <v>2.4520000000000002E-3</v>
      </c>
      <c r="S953" t="s">
        <v>6</v>
      </c>
      <c r="T953">
        <v>471.07919500000003</v>
      </c>
      <c r="U953">
        <v>4.0759309999999997</v>
      </c>
      <c r="V953" t="s">
        <v>7</v>
      </c>
      <c r="W953">
        <v>0.37833800000000001</v>
      </c>
      <c r="X953">
        <v>3.5100000000000002E-4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1.1358999999999999E-2</v>
      </c>
      <c r="AG953">
        <v>2.5000000000000001E-5</v>
      </c>
      <c r="AH953" t="s">
        <v>11</v>
      </c>
      <c r="AI953">
        <v>0.98230499999999998</v>
      </c>
      <c r="AJ953">
        <v>1.2999999999999999E-5</v>
      </c>
      <c r="AK953" t="s">
        <v>12</v>
      </c>
      <c r="AL953">
        <v>0.12</v>
      </c>
      <c r="AM953">
        <v>0.1056</v>
      </c>
    </row>
    <row r="954" spans="1:39" x14ac:dyDescent="0.25">
      <c r="A954" t="s">
        <v>211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661.83377299999995</v>
      </c>
      <c r="I954">
        <v>5.6907550000000002</v>
      </c>
      <c r="J954" t="s">
        <v>3</v>
      </c>
      <c r="K954">
        <v>651.17217800000003</v>
      </c>
      <c r="L954">
        <v>5.8128359999999999</v>
      </c>
      <c r="M954" t="s">
        <v>4</v>
      </c>
      <c r="N954">
        <v>81.353965000000002</v>
      </c>
      <c r="O954">
        <v>0.20365900000000001</v>
      </c>
      <c r="P954" t="s">
        <v>5</v>
      </c>
      <c r="Q954">
        <v>10.575704999999999</v>
      </c>
      <c r="R954">
        <v>2.9550000000000002E-3</v>
      </c>
      <c r="S954" t="s">
        <v>6</v>
      </c>
      <c r="T954">
        <v>510.26466399999998</v>
      </c>
      <c r="U954">
        <v>4.3996469999999999</v>
      </c>
      <c r="V954" t="s">
        <v>7</v>
      </c>
      <c r="W954">
        <v>0.41082200000000002</v>
      </c>
      <c r="X954">
        <v>5.5900000000000004E-4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1.0946000000000001E-2</v>
      </c>
      <c r="AG954">
        <v>1.9000000000000001E-5</v>
      </c>
      <c r="AH954" t="s">
        <v>11</v>
      </c>
      <c r="AI954">
        <v>0.982796</v>
      </c>
      <c r="AJ954">
        <v>1.5E-5</v>
      </c>
      <c r="AK954" t="s">
        <v>12</v>
      </c>
      <c r="AL954">
        <v>0.14000000000000001</v>
      </c>
      <c r="AM954">
        <v>0.12039999999999999</v>
      </c>
    </row>
    <row r="955" spans="1:39" x14ac:dyDescent="0.25">
      <c r="A955" t="s">
        <v>211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712.86102900000003</v>
      </c>
      <c r="I955">
        <v>5.6800490000000003</v>
      </c>
      <c r="J955" t="s">
        <v>3</v>
      </c>
      <c r="K955">
        <v>701.37848099999997</v>
      </c>
      <c r="L955">
        <v>5.8159549999999998</v>
      </c>
      <c r="M955" t="s">
        <v>4</v>
      </c>
      <c r="N955">
        <v>87.611005000000006</v>
      </c>
      <c r="O955">
        <v>0.23899100000000001</v>
      </c>
      <c r="P955" t="s">
        <v>5</v>
      </c>
      <c r="Q955">
        <v>11.388624999999999</v>
      </c>
      <c r="R955">
        <v>3.2590000000000002E-3</v>
      </c>
      <c r="S955" t="s">
        <v>6</v>
      </c>
      <c r="T955">
        <v>549.61660400000005</v>
      </c>
      <c r="U955">
        <v>4.4534279999999997</v>
      </c>
      <c r="V955" t="s">
        <v>7</v>
      </c>
      <c r="W955">
        <v>0.44286799999999998</v>
      </c>
      <c r="X955">
        <v>6.3599999999999996E-4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1.0907E-2</v>
      </c>
      <c r="AG955">
        <v>1.9000000000000001E-5</v>
      </c>
      <c r="AH955" t="s">
        <v>11</v>
      </c>
      <c r="AI955">
        <v>0.98304599999999998</v>
      </c>
      <c r="AJ955">
        <v>1.7E-5</v>
      </c>
      <c r="AK955" t="s">
        <v>12</v>
      </c>
      <c r="AL955">
        <v>0.16</v>
      </c>
      <c r="AM955">
        <v>0.13439999999999999</v>
      </c>
    </row>
    <row r="956" spans="1:39" x14ac:dyDescent="0.25">
      <c r="A956" t="s">
        <v>211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763.91801099999998</v>
      </c>
      <c r="I956">
        <v>6.3436810000000001</v>
      </c>
      <c r="J956" t="s">
        <v>3</v>
      </c>
      <c r="K956">
        <v>751.61752300000001</v>
      </c>
      <c r="L956">
        <v>6.5167799999999998</v>
      </c>
      <c r="M956" t="s">
        <v>4</v>
      </c>
      <c r="N956">
        <v>93.875693999999996</v>
      </c>
      <c r="O956">
        <v>0.27821600000000002</v>
      </c>
      <c r="P956" t="s">
        <v>5</v>
      </c>
      <c r="Q956">
        <v>12.201420000000001</v>
      </c>
      <c r="R956">
        <v>3.6519999999999999E-3</v>
      </c>
      <c r="S956" t="s">
        <v>6</v>
      </c>
      <c r="T956">
        <v>589.010851</v>
      </c>
      <c r="U956">
        <v>5.0200490000000002</v>
      </c>
      <c r="V956" t="s">
        <v>7</v>
      </c>
      <c r="W956">
        <v>0.47440199999999999</v>
      </c>
      <c r="X956">
        <v>6.6500000000000001E-4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1.0567999999999999E-2</v>
      </c>
      <c r="AG956">
        <v>1.2999999999999999E-5</v>
      </c>
      <c r="AH956" t="s">
        <v>11</v>
      </c>
      <c r="AI956">
        <v>0.98322100000000001</v>
      </c>
      <c r="AJ956">
        <v>1.7E-5</v>
      </c>
      <c r="AK956" t="s">
        <v>12</v>
      </c>
      <c r="AL956">
        <v>0.18</v>
      </c>
      <c r="AM956">
        <v>0.14760000000000001</v>
      </c>
    </row>
    <row r="957" spans="1:39" x14ac:dyDescent="0.25">
      <c r="A957" t="s">
        <v>211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814.94212300000004</v>
      </c>
      <c r="I957">
        <v>7.3233439999999996</v>
      </c>
      <c r="J957" t="s">
        <v>3</v>
      </c>
      <c r="K957">
        <v>801.82934299999999</v>
      </c>
      <c r="L957">
        <v>7.5148840000000003</v>
      </c>
      <c r="M957" t="s">
        <v>4</v>
      </c>
      <c r="N957">
        <v>100.155733</v>
      </c>
      <c r="O957">
        <v>0.29739700000000002</v>
      </c>
      <c r="P957" t="s">
        <v>5</v>
      </c>
      <c r="Q957">
        <v>13.012962999999999</v>
      </c>
      <c r="R957">
        <v>3.9890000000000004E-3</v>
      </c>
      <c r="S957" t="s">
        <v>6</v>
      </c>
      <c r="T957">
        <v>628.35128899999995</v>
      </c>
      <c r="U957">
        <v>5.8913180000000001</v>
      </c>
      <c r="V957" t="s">
        <v>7</v>
      </c>
      <c r="W957">
        <v>0.50606799999999996</v>
      </c>
      <c r="X957">
        <v>6.8400000000000004E-4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1.0243E-2</v>
      </c>
      <c r="AG957">
        <v>1.5E-5</v>
      </c>
      <c r="AH957" t="s">
        <v>11</v>
      </c>
      <c r="AI957">
        <v>0.98337699999999995</v>
      </c>
      <c r="AJ957">
        <v>1.8E-5</v>
      </c>
      <c r="AK957" t="s">
        <v>12</v>
      </c>
      <c r="AL957">
        <v>0.2</v>
      </c>
      <c r="AM957">
        <v>0.16</v>
      </c>
    </row>
    <row r="958" spans="1:39" x14ac:dyDescent="0.25">
      <c r="A958" t="s">
        <v>211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865.94224599999995</v>
      </c>
      <c r="I958">
        <v>8.6706330000000005</v>
      </c>
      <c r="J958" t="s">
        <v>3</v>
      </c>
      <c r="K958">
        <v>852.01112799999999</v>
      </c>
      <c r="L958">
        <v>8.8508619999999993</v>
      </c>
      <c r="M958" t="s">
        <v>4</v>
      </c>
      <c r="N958">
        <v>106.432985</v>
      </c>
      <c r="O958">
        <v>0.32543299999999997</v>
      </c>
      <c r="P958" t="s">
        <v>5</v>
      </c>
      <c r="Q958">
        <v>13.826307999999999</v>
      </c>
      <c r="R958">
        <v>4.5030000000000001E-3</v>
      </c>
      <c r="S958" t="s">
        <v>6</v>
      </c>
      <c r="T958">
        <v>667.65260599999999</v>
      </c>
      <c r="U958">
        <v>7.0273659999999998</v>
      </c>
      <c r="V958" t="s">
        <v>7</v>
      </c>
      <c r="W958">
        <v>0.53744999999999998</v>
      </c>
      <c r="X958">
        <v>7.1400000000000001E-4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1.0214000000000001E-2</v>
      </c>
      <c r="AG958">
        <v>1.5E-5</v>
      </c>
      <c r="AH958" t="s">
        <v>11</v>
      </c>
      <c r="AI958">
        <v>0.98381099999999999</v>
      </c>
      <c r="AJ958">
        <v>2.0000000000000002E-5</v>
      </c>
      <c r="AK958" t="s">
        <v>12</v>
      </c>
      <c r="AL958">
        <v>0.3</v>
      </c>
      <c r="AM958">
        <v>0.28999999999999998</v>
      </c>
    </row>
    <row r="959" spans="1:39" x14ac:dyDescent="0.25">
      <c r="A959" t="s">
        <v>211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916.74814900000001</v>
      </c>
      <c r="I959">
        <v>9.3031179999999996</v>
      </c>
      <c r="J959" t="s">
        <v>3</v>
      </c>
      <c r="K959">
        <v>901.99991799999998</v>
      </c>
      <c r="L959">
        <v>9.5117060000000002</v>
      </c>
      <c r="M959" t="s">
        <v>4</v>
      </c>
      <c r="N959">
        <v>112.70628000000001</v>
      </c>
      <c r="O959">
        <v>0.36322500000000002</v>
      </c>
      <c r="P959" t="s">
        <v>5</v>
      </c>
      <c r="Q959">
        <v>14.639538</v>
      </c>
      <c r="R959">
        <v>4.9529999999999999E-3</v>
      </c>
      <c r="S959" t="s">
        <v>6</v>
      </c>
      <c r="T959">
        <v>706.81563100000005</v>
      </c>
      <c r="U959">
        <v>7.6880280000000001</v>
      </c>
      <c r="V959" t="s">
        <v>7</v>
      </c>
      <c r="W959">
        <v>0.56845100000000004</v>
      </c>
      <c r="X959">
        <v>7.0799999999999997E-4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1.0024E-2</v>
      </c>
      <c r="AG959">
        <v>1.5999999999999999E-5</v>
      </c>
      <c r="AH959" t="s">
        <v>11</v>
      </c>
      <c r="AI959">
        <v>0.98407100000000003</v>
      </c>
      <c r="AJ959">
        <v>2.1999999999999999E-5</v>
      </c>
      <c r="AK959" t="s">
        <v>12</v>
      </c>
      <c r="AL959">
        <v>0.34</v>
      </c>
      <c r="AM959">
        <v>0.34439999999999998</v>
      </c>
    </row>
    <row r="960" spans="1:39" x14ac:dyDescent="0.25">
      <c r="A960" t="s">
        <v>211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967.59104400000001</v>
      </c>
      <c r="I960">
        <v>9.7872000000000003</v>
      </c>
      <c r="J960" t="s">
        <v>3</v>
      </c>
      <c r="K960">
        <v>952.022155</v>
      </c>
      <c r="L960">
        <v>9.9949960000000004</v>
      </c>
      <c r="M960" t="s">
        <v>4</v>
      </c>
      <c r="N960">
        <v>118.990307</v>
      </c>
      <c r="O960">
        <v>0.40345599999999998</v>
      </c>
      <c r="P960" t="s">
        <v>5</v>
      </c>
      <c r="Q960">
        <v>15.453435000000001</v>
      </c>
      <c r="R960">
        <v>5.5690000000000002E-3</v>
      </c>
      <c r="S960" t="s">
        <v>6</v>
      </c>
      <c r="T960">
        <v>745.95656599999995</v>
      </c>
      <c r="U960">
        <v>8.269774</v>
      </c>
      <c r="V960" t="s">
        <v>7</v>
      </c>
      <c r="W960">
        <v>0.59996899999999997</v>
      </c>
      <c r="X960">
        <v>7.27E-4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9.8320000000000005E-3</v>
      </c>
      <c r="AG960">
        <v>1.8E-5</v>
      </c>
      <c r="AH960" t="s">
        <v>11</v>
      </c>
      <c r="AI960">
        <v>0.98433499999999996</v>
      </c>
      <c r="AJ960">
        <v>2.4000000000000001E-5</v>
      </c>
      <c r="AK960" t="s">
        <v>12</v>
      </c>
      <c r="AL960">
        <v>0.38</v>
      </c>
      <c r="AM960">
        <v>0.39560000000000001</v>
      </c>
    </row>
    <row r="961" spans="1:39" x14ac:dyDescent="0.25">
      <c r="A961" t="s">
        <v>211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1018.477622</v>
      </c>
      <c r="I961">
        <v>11.134975000000001</v>
      </c>
      <c r="J961" t="s">
        <v>3</v>
      </c>
      <c r="K961">
        <v>1002.094189</v>
      </c>
      <c r="L961">
        <v>11.399825</v>
      </c>
      <c r="M961" t="s">
        <v>4</v>
      </c>
      <c r="N961">
        <v>125.263839</v>
      </c>
      <c r="O961">
        <v>0.46770400000000001</v>
      </c>
      <c r="P961" t="s">
        <v>5</v>
      </c>
      <c r="Q961">
        <v>16.267679000000001</v>
      </c>
      <c r="R961">
        <v>6.0980000000000001E-3</v>
      </c>
      <c r="S961" t="s">
        <v>6</v>
      </c>
      <c r="T961">
        <v>785.18547899999999</v>
      </c>
      <c r="U961">
        <v>9.5041290000000007</v>
      </c>
      <c r="V961" t="s">
        <v>7</v>
      </c>
      <c r="W961">
        <v>0.63182300000000002</v>
      </c>
      <c r="X961">
        <v>7.0699999999999995E-4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9.6050000000000007E-3</v>
      </c>
      <c r="AG961">
        <v>1.9000000000000001E-5</v>
      </c>
      <c r="AH961" t="s">
        <v>11</v>
      </c>
      <c r="AI961">
        <v>0.98452499999999998</v>
      </c>
      <c r="AJ961">
        <v>2.3E-5</v>
      </c>
      <c r="AK961" t="s">
        <v>12</v>
      </c>
      <c r="AL961">
        <v>0.44</v>
      </c>
      <c r="AM961">
        <v>0.4864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2"/>
  <sheetViews>
    <sheetView topLeftCell="A2575" workbookViewId="0">
      <selection activeCell="R2575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178</v>
      </c>
      <c r="B1" t="s">
        <v>108</v>
      </c>
      <c r="C1" t="s">
        <v>109</v>
      </c>
      <c r="D1" t="s">
        <v>110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2699.4</v>
      </c>
      <c r="C2">
        <v>2696.57</v>
      </c>
      <c r="D2">
        <v>2617.81</v>
      </c>
      <c r="E2">
        <v>2595.85</v>
      </c>
      <c r="F2">
        <v>377.18299999999999</v>
      </c>
      <c r="G2">
        <v>0</v>
      </c>
      <c r="H2">
        <v>377.18299999999999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2632.39</v>
      </c>
      <c r="C3">
        <v>2629.72</v>
      </c>
      <c r="D3">
        <v>2554.9299999999998</v>
      </c>
      <c r="E3">
        <v>2533.4499999999998</v>
      </c>
      <c r="F3">
        <v>368.31400000000002</v>
      </c>
      <c r="G3">
        <v>0</v>
      </c>
      <c r="H3">
        <v>368.31400000000002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2606.94</v>
      </c>
      <c r="C4">
        <v>2605.0500000000002</v>
      </c>
      <c r="D4">
        <v>2526.61</v>
      </c>
      <c r="E4">
        <v>2505.25</v>
      </c>
      <c r="F4">
        <v>363.983</v>
      </c>
      <c r="G4">
        <v>0</v>
      </c>
      <c r="H4">
        <v>363.983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2592.4</v>
      </c>
      <c r="C5">
        <v>2589.9299999999998</v>
      </c>
      <c r="D5">
        <v>2516.6999999999998</v>
      </c>
      <c r="E5">
        <v>2495.1799999999998</v>
      </c>
      <c r="F5">
        <v>364.14400000000001</v>
      </c>
      <c r="G5">
        <v>0</v>
      </c>
      <c r="H5">
        <v>364.14400000000001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2593.81</v>
      </c>
      <c r="C6">
        <v>2591.38</v>
      </c>
      <c r="D6">
        <v>2516.15</v>
      </c>
      <c r="E6">
        <v>2494.88</v>
      </c>
      <c r="F6">
        <v>364.81700000000001</v>
      </c>
      <c r="G6">
        <v>0</v>
      </c>
      <c r="H6">
        <v>364.81700000000001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2593.88</v>
      </c>
      <c r="C7">
        <v>2591.87</v>
      </c>
      <c r="D7">
        <v>2517.4299999999998</v>
      </c>
      <c r="E7">
        <v>2495.96</v>
      </c>
      <c r="F7">
        <v>362.07799999999997</v>
      </c>
      <c r="G7">
        <v>0</v>
      </c>
      <c r="H7">
        <v>362.07799999999997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2602.8000000000002</v>
      </c>
      <c r="C8">
        <v>2600.81</v>
      </c>
      <c r="D8">
        <v>2519.84</v>
      </c>
      <c r="E8">
        <v>2498.5500000000002</v>
      </c>
      <c r="F8">
        <v>362.69</v>
      </c>
      <c r="G8">
        <v>0</v>
      </c>
      <c r="H8">
        <v>362.69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2597.42</v>
      </c>
      <c r="C9">
        <v>2595.5300000000002</v>
      </c>
      <c r="D9">
        <v>2522.6</v>
      </c>
      <c r="E9">
        <v>2501.29</v>
      </c>
      <c r="F9">
        <v>364.803</v>
      </c>
      <c r="G9">
        <v>0</v>
      </c>
      <c r="H9">
        <v>364.803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2596.92</v>
      </c>
      <c r="C10">
        <v>2594.67</v>
      </c>
      <c r="D10">
        <v>2521.66</v>
      </c>
      <c r="E10">
        <v>2500.11</v>
      </c>
      <c r="F10">
        <v>363.49200000000002</v>
      </c>
      <c r="G10">
        <v>0</v>
      </c>
      <c r="H10">
        <v>363.49200000000002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2613.48</v>
      </c>
      <c r="C11">
        <v>2611.59</v>
      </c>
      <c r="D11">
        <v>2533.33</v>
      </c>
      <c r="E11">
        <v>2511.6799999999998</v>
      </c>
      <c r="F11">
        <v>365.63400000000001</v>
      </c>
      <c r="G11">
        <v>0</v>
      </c>
      <c r="H11">
        <v>365.63400000000001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2603.9499999999998</v>
      </c>
      <c r="C12">
        <v>2601.8000000000002</v>
      </c>
      <c r="D12">
        <v>2527.09</v>
      </c>
      <c r="E12">
        <v>2505.73</v>
      </c>
      <c r="F12">
        <v>364.4</v>
      </c>
      <c r="G12">
        <v>0</v>
      </c>
      <c r="H12">
        <v>364.4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2601.8000000000002</v>
      </c>
      <c r="C13">
        <v>2599.65</v>
      </c>
      <c r="D13">
        <v>2524.1</v>
      </c>
      <c r="E13">
        <v>2502.46</v>
      </c>
      <c r="F13">
        <v>364.11</v>
      </c>
      <c r="G13">
        <v>0</v>
      </c>
      <c r="H13">
        <v>364.11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2611.6</v>
      </c>
      <c r="C14">
        <v>2609.38</v>
      </c>
      <c r="D14">
        <v>2534.3200000000002</v>
      </c>
      <c r="E14">
        <v>2512.7199999999998</v>
      </c>
      <c r="F14">
        <v>365.74599999999998</v>
      </c>
      <c r="G14">
        <v>0</v>
      </c>
      <c r="H14">
        <v>365.74599999999998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2612.29</v>
      </c>
      <c r="C15">
        <v>2609.94</v>
      </c>
      <c r="D15">
        <v>2534.46</v>
      </c>
      <c r="E15">
        <v>2513.1</v>
      </c>
      <c r="F15">
        <v>364.49</v>
      </c>
      <c r="G15">
        <v>0</v>
      </c>
      <c r="H15">
        <v>364.49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2603</v>
      </c>
      <c r="C16">
        <v>2600.54</v>
      </c>
      <c r="D16">
        <v>2531.08</v>
      </c>
      <c r="E16">
        <v>2509.5</v>
      </c>
      <c r="F16">
        <v>364.33300000000003</v>
      </c>
      <c r="G16">
        <v>0</v>
      </c>
      <c r="H16">
        <v>364.33300000000003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2608.56</v>
      </c>
      <c r="C17">
        <v>2606.4</v>
      </c>
      <c r="D17">
        <v>2528.3200000000002</v>
      </c>
      <c r="E17">
        <v>2506.69</v>
      </c>
      <c r="F17">
        <v>364.62599999999998</v>
      </c>
      <c r="G17">
        <v>0</v>
      </c>
      <c r="H17">
        <v>364.62599999999998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2609.0100000000002</v>
      </c>
      <c r="C18">
        <v>2606.34</v>
      </c>
      <c r="D18">
        <v>2532.85</v>
      </c>
      <c r="E18">
        <v>2511.21</v>
      </c>
      <c r="F18">
        <v>364.87700000000001</v>
      </c>
      <c r="G18">
        <v>0</v>
      </c>
      <c r="H18">
        <v>364.87700000000001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2603.86</v>
      </c>
      <c r="C19">
        <v>2601.81</v>
      </c>
      <c r="D19">
        <v>2531.13</v>
      </c>
      <c r="E19">
        <v>2509.7600000000002</v>
      </c>
      <c r="F19">
        <v>364.75400000000002</v>
      </c>
      <c r="G19">
        <v>0</v>
      </c>
      <c r="H19">
        <v>364.75400000000002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2606.8000000000002</v>
      </c>
      <c r="C20">
        <v>2604.83</v>
      </c>
      <c r="D20">
        <v>2531.96</v>
      </c>
      <c r="E20">
        <v>2510.52</v>
      </c>
      <c r="F20">
        <v>364.57499999999999</v>
      </c>
      <c r="G20">
        <v>0</v>
      </c>
      <c r="H20">
        <v>364.57499999999999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2617.37</v>
      </c>
      <c r="C21">
        <v>2615.52</v>
      </c>
      <c r="D21">
        <v>2541.19</v>
      </c>
      <c r="E21">
        <v>2519.71</v>
      </c>
      <c r="F21">
        <v>364.166</v>
      </c>
      <c r="G21">
        <v>0</v>
      </c>
      <c r="H21">
        <v>364.166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2616.09</v>
      </c>
      <c r="C22">
        <v>2613.86</v>
      </c>
      <c r="D22">
        <v>2542.39</v>
      </c>
      <c r="E22">
        <v>2520.94</v>
      </c>
      <c r="F22">
        <v>367.74</v>
      </c>
      <c r="G22">
        <v>0</v>
      </c>
      <c r="H22">
        <v>367.74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2621.52</v>
      </c>
      <c r="C23">
        <v>2619.36</v>
      </c>
      <c r="D23">
        <v>2543.98</v>
      </c>
      <c r="E23">
        <v>2522.54</v>
      </c>
      <c r="F23">
        <v>365.904</v>
      </c>
      <c r="G23">
        <v>0</v>
      </c>
      <c r="H23">
        <v>365.904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2615.5</v>
      </c>
      <c r="C24">
        <v>2612.86</v>
      </c>
      <c r="D24">
        <v>2538.1</v>
      </c>
      <c r="E24">
        <v>2516.42</v>
      </c>
      <c r="F24">
        <v>365.85</v>
      </c>
      <c r="G24">
        <v>0</v>
      </c>
      <c r="H24">
        <v>365.85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2615.2800000000002</v>
      </c>
      <c r="C25">
        <v>2613.09</v>
      </c>
      <c r="D25">
        <v>2541.7600000000002</v>
      </c>
      <c r="E25">
        <v>2520.11</v>
      </c>
      <c r="F25">
        <v>364.74099999999999</v>
      </c>
      <c r="G25">
        <v>0</v>
      </c>
      <c r="H25">
        <v>364.74099999999999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2620.61</v>
      </c>
      <c r="C26">
        <v>2617.61</v>
      </c>
      <c r="D26">
        <v>2545.5100000000002</v>
      </c>
      <c r="E26">
        <v>2523.86</v>
      </c>
      <c r="F26">
        <v>367.05900000000003</v>
      </c>
      <c r="G26">
        <v>0</v>
      </c>
      <c r="H26">
        <v>367.05900000000003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2620.36</v>
      </c>
      <c r="C27">
        <v>2618</v>
      </c>
      <c r="D27">
        <v>2540.27</v>
      </c>
      <c r="E27">
        <v>2518.61</v>
      </c>
      <c r="F27">
        <v>366.08699999999999</v>
      </c>
      <c r="G27">
        <v>0</v>
      </c>
      <c r="H27">
        <v>366.08699999999999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2612.9</v>
      </c>
      <c r="C28">
        <v>2610.46</v>
      </c>
      <c r="D28">
        <v>2538.66</v>
      </c>
      <c r="E28">
        <v>2517.23</v>
      </c>
      <c r="F28">
        <v>367.47</v>
      </c>
      <c r="G28">
        <v>0</v>
      </c>
      <c r="H28">
        <v>367.47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2618.84</v>
      </c>
      <c r="C29">
        <v>2616.73</v>
      </c>
      <c r="D29">
        <v>2542.94</v>
      </c>
      <c r="E29">
        <v>2521.2199999999998</v>
      </c>
      <c r="F29">
        <v>366.47500000000002</v>
      </c>
      <c r="G29">
        <v>0</v>
      </c>
      <c r="H29">
        <v>366.47500000000002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2614.37</v>
      </c>
      <c r="C30">
        <v>2612.13</v>
      </c>
      <c r="D30">
        <v>2539.41</v>
      </c>
      <c r="E30">
        <v>2518.0100000000002</v>
      </c>
      <c r="F30">
        <v>366.68700000000001</v>
      </c>
      <c r="G30">
        <v>0</v>
      </c>
      <c r="H30">
        <v>366.68700000000001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2616.87</v>
      </c>
      <c r="C31">
        <v>2614.9899999999998</v>
      </c>
      <c r="D31">
        <v>2544.2600000000002</v>
      </c>
      <c r="E31">
        <v>2522.5300000000002</v>
      </c>
      <c r="F31">
        <v>366.12</v>
      </c>
      <c r="G31">
        <v>0</v>
      </c>
      <c r="H31">
        <v>366.12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2618.9299999999998</v>
      </c>
      <c r="C32">
        <v>2616.9</v>
      </c>
      <c r="D32">
        <v>2540.9299999999998</v>
      </c>
      <c r="E32">
        <v>2519.4699999999998</v>
      </c>
      <c r="F32">
        <v>365.37</v>
      </c>
      <c r="G32">
        <v>0</v>
      </c>
      <c r="H32">
        <v>365.37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2618.38</v>
      </c>
      <c r="C33">
        <v>2616.09</v>
      </c>
      <c r="D33">
        <v>2540.42</v>
      </c>
      <c r="E33">
        <v>2518.6999999999998</v>
      </c>
      <c r="F33">
        <v>364.74400000000003</v>
      </c>
      <c r="G33">
        <v>0</v>
      </c>
      <c r="H33">
        <v>364.74400000000003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2609.23</v>
      </c>
      <c r="C34">
        <v>2606.8000000000002</v>
      </c>
      <c r="D34">
        <v>2537.56</v>
      </c>
      <c r="E34">
        <v>2515.91</v>
      </c>
      <c r="F34">
        <v>365.90600000000001</v>
      </c>
      <c r="G34">
        <v>0</v>
      </c>
      <c r="H34">
        <v>365.90600000000001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2604.4499999999998</v>
      </c>
      <c r="C35">
        <v>2601.9699999999998</v>
      </c>
      <c r="D35">
        <v>2529.09</v>
      </c>
      <c r="E35">
        <v>2507.7600000000002</v>
      </c>
      <c r="F35">
        <v>365.303</v>
      </c>
      <c r="G35">
        <v>0</v>
      </c>
      <c r="H35">
        <v>365.303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2608.6799999999998</v>
      </c>
      <c r="C36">
        <v>2606.61</v>
      </c>
      <c r="D36">
        <v>2530.69</v>
      </c>
      <c r="E36">
        <v>2509.0700000000002</v>
      </c>
      <c r="F36">
        <v>366.12900000000002</v>
      </c>
      <c r="G36">
        <v>0</v>
      </c>
      <c r="H36">
        <v>366.12900000000002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2586.8200000000002</v>
      </c>
      <c r="C37">
        <v>2584.67</v>
      </c>
      <c r="D37">
        <v>2516.9299999999998</v>
      </c>
      <c r="E37">
        <v>2495.36</v>
      </c>
      <c r="F37">
        <v>361.93400000000003</v>
      </c>
      <c r="G37">
        <v>0</v>
      </c>
      <c r="H37">
        <v>361.93400000000003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2606.77</v>
      </c>
      <c r="C38">
        <v>2604.14</v>
      </c>
      <c r="D38">
        <v>2534.66</v>
      </c>
      <c r="E38">
        <v>2513.11</v>
      </c>
      <c r="F38">
        <v>364.88799999999998</v>
      </c>
      <c r="G38">
        <v>0</v>
      </c>
      <c r="H38">
        <v>364.88799999999998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2599.91</v>
      </c>
      <c r="C39">
        <v>2597.84</v>
      </c>
      <c r="D39">
        <v>2526.91</v>
      </c>
      <c r="E39">
        <v>2505.33</v>
      </c>
      <c r="F39">
        <v>364.93299999999999</v>
      </c>
      <c r="G39">
        <v>0</v>
      </c>
      <c r="H39">
        <v>364.93299999999999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2595.5100000000002</v>
      </c>
      <c r="C40">
        <v>2593.46</v>
      </c>
      <c r="D40">
        <v>2523.9699999999998</v>
      </c>
      <c r="E40">
        <v>2502.39</v>
      </c>
      <c r="F40">
        <v>364.94200000000001</v>
      </c>
      <c r="G40">
        <v>0</v>
      </c>
      <c r="H40">
        <v>364.94200000000001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2613.59</v>
      </c>
      <c r="C41">
        <v>2611.13</v>
      </c>
      <c r="D41">
        <v>2535.46</v>
      </c>
      <c r="E41">
        <v>2514.09</v>
      </c>
      <c r="F41">
        <v>363.20100000000002</v>
      </c>
      <c r="G41">
        <v>0</v>
      </c>
      <c r="H41">
        <v>363.20100000000002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2603.5</v>
      </c>
      <c r="C42">
        <v>2601.1799999999998</v>
      </c>
      <c r="D42">
        <v>2529.38</v>
      </c>
      <c r="E42">
        <v>2507.75</v>
      </c>
      <c r="F42">
        <v>363.78199999999998</v>
      </c>
      <c r="G42">
        <v>0</v>
      </c>
      <c r="H42">
        <v>363.78199999999998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2598.85</v>
      </c>
      <c r="C43">
        <v>2596.81</v>
      </c>
      <c r="D43">
        <v>2524.1</v>
      </c>
      <c r="E43">
        <v>2502.5500000000002</v>
      </c>
      <c r="F43">
        <v>363.05399999999997</v>
      </c>
      <c r="G43">
        <v>0</v>
      </c>
      <c r="H43">
        <v>363.05399999999997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2590.2800000000002</v>
      </c>
      <c r="C44">
        <v>2588.1799999999998</v>
      </c>
      <c r="D44">
        <v>2518.09</v>
      </c>
      <c r="E44">
        <v>2496.52</v>
      </c>
      <c r="F44">
        <v>365.38900000000001</v>
      </c>
      <c r="G44">
        <v>0</v>
      </c>
      <c r="H44">
        <v>365.38900000000001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2590.69</v>
      </c>
      <c r="C45">
        <v>2587.9899999999998</v>
      </c>
      <c r="D45">
        <v>2515.66</v>
      </c>
      <c r="E45">
        <v>2494.19</v>
      </c>
      <c r="F45">
        <v>363.32100000000003</v>
      </c>
      <c r="G45">
        <v>0</v>
      </c>
      <c r="H45">
        <v>363.32100000000003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2592.4899999999998</v>
      </c>
      <c r="C46">
        <v>2590.3000000000002</v>
      </c>
      <c r="D46">
        <v>2521</v>
      </c>
      <c r="E46">
        <v>2499.4699999999998</v>
      </c>
      <c r="F46">
        <v>364.61900000000003</v>
      </c>
      <c r="G46">
        <v>0</v>
      </c>
      <c r="H46">
        <v>364.61900000000003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2587.9899999999998</v>
      </c>
      <c r="C47">
        <v>2585.85</v>
      </c>
      <c r="D47">
        <v>2514.44</v>
      </c>
      <c r="E47">
        <v>2492.89</v>
      </c>
      <c r="F47">
        <v>363.96199999999999</v>
      </c>
      <c r="G47">
        <v>0</v>
      </c>
      <c r="H47">
        <v>363.96199999999999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2593.1799999999998</v>
      </c>
      <c r="C48">
        <v>2590.9699999999998</v>
      </c>
      <c r="D48">
        <v>2523.67</v>
      </c>
      <c r="E48">
        <v>2502.16</v>
      </c>
      <c r="F48">
        <v>362.21600000000001</v>
      </c>
      <c r="G48">
        <v>0</v>
      </c>
      <c r="H48">
        <v>362.21600000000001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2595.14</v>
      </c>
      <c r="C49">
        <v>2592.3200000000002</v>
      </c>
      <c r="D49">
        <v>2520.89</v>
      </c>
      <c r="E49">
        <v>2499.6</v>
      </c>
      <c r="F49">
        <v>364.524</v>
      </c>
      <c r="G49">
        <v>0</v>
      </c>
      <c r="H49">
        <v>364.524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2600.2199999999998</v>
      </c>
      <c r="C50">
        <v>2598.1799999999998</v>
      </c>
      <c r="D50">
        <v>2524.85</v>
      </c>
      <c r="E50">
        <v>2503.3200000000002</v>
      </c>
      <c r="F50">
        <v>364.26400000000001</v>
      </c>
      <c r="G50">
        <v>0</v>
      </c>
      <c r="H50">
        <v>364.26400000000001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2591.0700000000002</v>
      </c>
      <c r="C51">
        <v>2589.1</v>
      </c>
      <c r="D51">
        <v>2519.17</v>
      </c>
      <c r="E51">
        <v>2497.63</v>
      </c>
      <c r="F51">
        <v>364.16800000000001</v>
      </c>
      <c r="G51">
        <v>0</v>
      </c>
      <c r="H51">
        <v>364.16800000000001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2594.29</v>
      </c>
      <c r="C52">
        <v>2591.92</v>
      </c>
      <c r="D52">
        <v>2516.5</v>
      </c>
      <c r="E52">
        <v>2494.9699999999998</v>
      </c>
      <c r="F52">
        <v>362.32799999999997</v>
      </c>
      <c r="G52">
        <v>0</v>
      </c>
      <c r="H52">
        <v>362.32799999999997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2588.7199999999998</v>
      </c>
      <c r="C53">
        <v>2586.4699999999998</v>
      </c>
      <c r="D53">
        <v>2517.44</v>
      </c>
      <c r="E53">
        <v>2495.9299999999998</v>
      </c>
      <c r="F53">
        <v>364.56099999999998</v>
      </c>
      <c r="G53">
        <v>0</v>
      </c>
      <c r="H53">
        <v>364.56099999999998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2594.38</v>
      </c>
      <c r="C54">
        <v>2592.4699999999998</v>
      </c>
      <c r="D54">
        <v>2516.23</v>
      </c>
      <c r="E54">
        <v>2494.69</v>
      </c>
      <c r="F54">
        <v>362.22</v>
      </c>
      <c r="G54">
        <v>0</v>
      </c>
      <c r="H54">
        <v>362.22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2589.75</v>
      </c>
      <c r="C55">
        <v>2587.89</v>
      </c>
      <c r="D55">
        <v>2518.29</v>
      </c>
      <c r="E55">
        <v>2496.7600000000002</v>
      </c>
      <c r="F55">
        <v>363.65300000000002</v>
      </c>
      <c r="G55">
        <v>0</v>
      </c>
      <c r="H55">
        <v>363.65300000000002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2591.9</v>
      </c>
      <c r="C56">
        <v>2589.48</v>
      </c>
      <c r="D56">
        <v>2518.41</v>
      </c>
      <c r="E56">
        <v>2497.1799999999998</v>
      </c>
      <c r="F56">
        <v>363.42399999999998</v>
      </c>
      <c r="G56">
        <v>0</v>
      </c>
      <c r="H56">
        <v>363.42399999999998</v>
      </c>
      <c r="I56">
        <v>1</v>
      </c>
      <c r="J56">
        <v>1</v>
      </c>
      <c r="K56">
        <v>0</v>
      </c>
      <c r="R56">
        <f>AVERAGE(B7:B56)</f>
        <v>2604.3960000000002</v>
      </c>
      <c r="S56">
        <f>AVERAGE(C7:C56)</f>
        <v>2602.1698000000001</v>
      </c>
      <c r="U56">
        <f>_xlfn.VAR.P(B7:B56)</f>
        <v>107.26884400000023</v>
      </c>
      <c r="V56">
        <f>_xlfn.VAR.P(C7:C56)</f>
        <v>106.57312996000105</v>
      </c>
      <c r="X56">
        <f>1.96*SQRT(U56)/50</f>
        <v>0.40599703994507197</v>
      </c>
      <c r="Y56">
        <f>1.96*SQRT(V56)/50</f>
        <v>0.40467830979895131</v>
      </c>
    </row>
    <row r="57" spans="1:25" x14ac:dyDescent="0.25">
      <c r="A57" t="s">
        <v>111</v>
      </c>
      <c r="B57">
        <v>130623.9829</v>
      </c>
      <c r="C57" t="s">
        <v>37</v>
      </c>
    </row>
    <row r="58" spans="1:25" x14ac:dyDescent="0.25">
      <c r="A58" t="s">
        <v>36</v>
      </c>
      <c r="B58">
        <v>2596.52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2592.02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2591.17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2598.66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2596.84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2602.83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2579.5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2605.89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2620.27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2613.58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2617.42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2616.14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2617.62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2612.8200000000002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2618.58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2621.62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2617.5100000000002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2624.38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2616.67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2624.81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2626.77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2613.88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2619.42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2612.91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2629.81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2610.94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2616.92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2622.19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2624.97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2624.7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2604.6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2621.0700000000002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2618.91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2622.46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2606.4299999999998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2625.19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2613.38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2619.2399999999998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2616.84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2619.84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2617.39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2617.5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2632.08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2609.5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2619.37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2619.4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2617.25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2623.55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2608.66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2627.2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2608.9299999999998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2601.59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2614.1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2616.17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2624.85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2616.7529999999997</v>
      </c>
      <c r="S112">
        <f>AVERAGE(C63:C112)</f>
        <v>0</v>
      </c>
      <c r="U112">
        <f>_xlfn.VAR.P(B63:B112)</f>
        <v>73.614140999999961</v>
      </c>
      <c r="V112">
        <f>_xlfn.VAR.P(C63:C112)</f>
        <v>0</v>
      </c>
      <c r="X112">
        <f>1.96*SQRT(U112)/50</f>
        <v>0.33633083954083054</v>
      </c>
      <c r="Y112">
        <f>1.96*SQRT(V112)/50</f>
        <v>0</v>
      </c>
    </row>
    <row r="113" spans="1:9" x14ac:dyDescent="0.25">
      <c r="A113" t="s">
        <v>36</v>
      </c>
      <c r="B113">
        <v>131214.15270000001</v>
      </c>
      <c r="C113" t="s">
        <v>37</v>
      </c>
    </row>
    <row r="114" spans="1:9" x14ac:dyDescent="0.25">
      <c r="A114" t="s">
        <v>38</v>
      </c>
      <c r="B114">
        <v>1704.79</v>
      </c>
      <c r="C114">
        <v>1703.92</v>
      </c>
      <c r="D114">
        <v>893.63400000000001</v>
      </c>
      <c r="E114">
        <v>872.23</v>
      </c>
      <c r="F114">
        <v>368.48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1701.65</v>
      </c>
      <c r="C115">
        <v>1700.47</v>
      </c>
      <c r="D115">
        <v>893.81200000000001</v>
      </c>
      <c r="E115">
        <v>872.42</v>
      </c>
      <c r="F115">
        <v>366.07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1702.33</v>
      </c>
      <c r="C116">
        <v>1701.46</v>
      </c>
      <c r="D116">
        <v>890.16899999999998</v>
      </c>
      <c r="E116">
        <v>868.75099999999998</v>
      </c>
      <c r="F116">
        <v>366.29500000000002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1703.12</v>
      </c>
      <c r="C117">
        <v>1702.24</v>
      </c>
      <c r="D117">
        <v>892.33100000000002</v>
      </c>
      <c r="E117">
        <v>870.94200000000001</v>
      </c>
      <c r="F117">
        <v>366.98200000000003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1705.34</v>
      </c>
      <c r="C118">
        <v>1704.55</v>
      </c>
      <c r="D118">
        <v>891.63800000000003</v>
      </c>
      <c r="E118">
        <v>870.23400000000004</v>
      </c>
      <c r="F118">
        <v>366.839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1701.25</v>
      </c>
      <c r="C119">
        <v>1700.21</v>
      </c>
      <c r="D119">
        <v>891.55100000000004</v>
      </c>
      <c r="E119">
        <v>870.15899999999999</v>
      </c>
      <c r="F119">
        <v>366.31400000000002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1702.84</v>
      </c>
      <c r="C120">
        <v>1702.02</v>
      </c>
      <c r="D120">
        <v>893.02300000000002</v>
      </c>
      <c r="E120">
        <v>871.61400000000003</v>
      </c>
      <c r="F120">
        <v>367.62299999999999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1703.69</v>
      </c>
      <c r="C121">
        <v>1702.87</v>
      </c>
      <c r="D121">
        <v>893.61</v>
      </c>
      <c r="E121">
        <v>872.20699999999999</v>
      </c>
      <c r="F121">
        <v>366.81400000000002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1699.6</v>
      </c>
      <c r="C122">
        <v>1698.78</v>
      </c>
      <c r="D122">
        <v>888.23400000000004</v>
      </c>
      <c r="E122">
        <v>866.85500000000002</v>
      </c>
      <c r="F122">
        <v>364.44200000000001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1710.14</v>
      </c>
      <c r="C123">
        <v>1709.33</v>
      </c>
      <c r="D123">
        <v>897.59500000000003</v>
      </c>
      <c r="E123">
        <v>876.17200000000003</v>
      </c>
      <c r="F123">
        <v>368.56400000000002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1697.79</v>
      </c>
      <c r="C124">
        <v>1696.9</v>
      </c>
      <c r="D124">
        <v>887.89300000000003</v>
      </c>
      <c r="E124">
        <v>866.505</v>
      </c>
      <c r="F124">
        <v>364.46699999999998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1703.92</v>
      </c>
      <c r="C125">
        <v>1702.97</v>
      </c>
      <c r="D125">
        <v>890.88400000000001</v>
      </c>
      <c r="E125">
        <v>869.49099999999999</v>
      </c>
      <c r="F125">
        <v>365.96499999999997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1700.07</v>
      </c>
      <c r="C126">
        <v>1699.13</v>
      </c>
      <c r="D126">
        <v>889.702</v>
      </c>
      <c r="E126">
        <v>868.29899999999998</v>
      </c>
      <c r="F126">
        <v>366.28300000000002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1708.16</v>
      </c>
      <c r="C127">
        <v>1707.27</v>
      </c>
      <c r="D127">
        <v>896.524</v>
      </c>
      <c r="E127">
        <v>875.12400000000002</v>
      </c>
      <c r="F127">
        <v>368.37400000000002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1701.98</v>
      </c>
      <c r="C128">
        <v>1701.13</v>
      </c>
      <c r="D128">
        <v>889.92200000000003</v>
      </c>
      <c r="E128">
        <v>868.51300000000003</v>
      </c>
      <c r="F128">
        <v>364.91199999999998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1703.4</v>
      </c>
      <c r="C129">
        <v>1702.25</v>
      </c>
      <c r="D129">
        <v>893.66300000000001</v>
      </c>
      <c r="E129">
        <v>872.26099999999997</v>
      </c>
      <c r="F129">
        <v>366.81200000000001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1702.51</v>
      </c>
      <c r="C130">
        <v>1701.68</v>
      </c>
      <c r="D130">
        <v>891.54499999999996</v>
      </c>
      <c r="E130">
        <v>870.13099999999997</v>
      </c>
      <c r="F130">
        <v>364.74400000000003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1704.76</v>
      </c>
      <c r="C131">
        <v>1703.98</v>
      </c>
      <c r="D131">
        <v>893.96500000000003</v>
      </c>
      <c r="E131">
        <v>872.56600000000003</v>
      </c>
      <c r="F131">
        <v>365.733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1700.75</v>
      </c>
      <c r="C132">
        <v>1699.64</v>
      </c>
      <c r="D132">
        <v>891.06500000000005</v>
      </c>
      <c r="E132">
        <v>869.67</v>
      </c>
      <c r="F132">
        <v>366.25099999999998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1700.69</v>
      </c>
      <c r="C133">
        <v>1699.83</v>
      </c>
      <c r="D133">
        <v>890.57899999999995</v>
      </c>
      <c r="E133">
        <v>869.178</v>
      </c>
      <c r="F133">
        <v>367.20800000000003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1705.19</v>
      </c>
      <c r="C134">
        <v>1704.4</v>
      </c>
      <c r="D134">
        <v>894.97400000000005</v>
      </c>
      <c r="E134">
        <v>873.55200000000002</v>
      </c>
      <c r="F134">
        <v>367.76900000000001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1699.25</v>
      </c>
      <c r="C135">
        <v>1698.37</v>
      </c>
      <c r="D135">
        <v>889.02800000000002</v>
      </c>
      <c r="E135">
        <v>867.63800000000003</v>
      </c>
      <c r="F135">
        <v>365.05500000000001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1703.68</v>
      </c>
      <c r="C136">
        <v>1702.53</v>
      </c>
      <c r="D136">
        <v>892.43399999999997</v>
      </c>
      <c r="E136">
        <v>871.02099999999996</v>
      </c>
      <c r="F136">
        <v>366.87099999999998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1705.91</v>
      </c>
      <c r="C137">
        <v>1704.94</v>
      </c>
      <c r="D137">
        <v>894.43100000000004</v>
      </c>
      <c r="E137">
        <v>873.02700000000004</v>
      </c>
      <c r="F137">
        <v>366.45499999999998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1698.21</v>
      </c>
      <c r="C138">
        <v>1697.36</v>
      </c>
      <c r="D138">
        <v>888.66700000000003</v>
      </c>
      <c r="E138">
        <v>867.28</v>
      </c>
      <c r="F138">
        <v>364.971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1702.24</v>
      </c>
      <c r="C139">
        <v>1701.36</v>
      </c>
      <c r="D139">
        <v>891.84500000000003</v>
      </c>
      <c r="E139">
        <v>870.44799999999998</v>
      </c>
      <c r="F139">
        <v>366.02699999999999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1702.11</v>
      </c>
      <c r="C140">
        <v>1701.28</v>
      </c>
      <c r="D140">
        <v>892.80100000000004</v>
      </c>
      <c r="E140">
        <v>871.399</v>
      </c>
      <c r="F140">
        <v>366.64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1704.52</v>
      </c>
      <c r="C141">
        <v>1703.66</v>
      </c>
      <c r="D141">
        <v>895.16200000000003</v>
      </c>
      <c r="E141">
        <v>873.76499999999999</v>
      </c>
      <c r="F141">
        <v>366.714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1702.38</v>
      </c>
      <c r="C142">
        <v>1701.47</v>
      </c>
      <c r="D142">
        <v>890.38400000000001</v>
      </c>
      <c r="E142">
        <v>868.97699999999998</v>
      </c>
      <c r="F142">
        <v>365.959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1703.02</v>
      </c>
      <c r="C143">
        <v>1702.13</v>
      </c>
      <c r="D143">
        <v>892.76400000000001</v>
      </c>
      <c r="E143">
        <v>871.35400000000004</v>
      </c>
      <c r="F143">
        <v>367.95800000000003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1699.81</v>
      </c>
      <c r="C144">
        <v>1698.93</v>
      </c>
      <c r="D144">
        <v>890.45799999999997</v>
      </c>
      <c r="E144">
        <v>869.07399999999996</v>
      </c>
      <c r="F144">
        <v>366.53199999999998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1703.23</v>
      </c>
      <c r="C145">
        <v>1702.38</v>
      </c>
      <c r="D145">
        <v>890.97</v>
      </c>
      <c r="E145">
        <v>869.56899999999996</v>
      </c>
      <c r="F145">
        <v>366.37799999999999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1703.15</v>
      </c>
      <c r="C146">
        <v>1702.27</v>
      </c>
      <c r="D146">
        <v>893.47199999999998</v>
      </c>
      <c r="E146">
        <v>872.05499999999995</v>
      </c>
      <c r="F146">
        <v>367.25599999999997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1701.9</v>
      </c>
      <c r="C147">
        <v>1700.8</v>
      </c>
      <c r="D147">
        <v>891.98699999999997</v>
      </c>
      <c r="E147">
        <v>870.59799999999996</v>
      </c>
      <c r="F147">
        <v>366.33199999999999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1702.83</v>
      </c>
      <c r="C148">
        <v>1701.6</v>
      </c>
      <c r="D148">
        <v>892.13300000000004</v>
      </c>
      <c r="E148">
        <v>870.7</v>
      </c>
      <c r="F148">
        <v>367.03500000000003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1699.45</v>
      </c>
      <c r="C149">
        <v>1698.39</v>
      </c>
      <c r="D149">
        <v>889.67899999999997</v>
      </c>
      <c r="E149">
        <v>868.28700000000003</v>
      </c>
      <c r="F149">
        <v>365.81200000000001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1698.98</v>
      </c>
      <c r="C150">
        <v>1698.15</v>
      </c>
      <c r="D150">
        <v>889.65099999999995</v>
      </c>
      <c r="E150">
        <v>868.24599999999998</v>
      </c>
      <c r="F150">
        <v>364.85300000000001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1695.63</v>
      </c>
      <c r="C151">
        <v>1694.46</v>
      </c>
      <c r="D151">
        <v>885.45899999999995</v>
      </c>
      <c r="E151">
        <v>864.17399999999998</v>
      </c>
      <c r="F151">
        <v>363.202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1698.72</v>
      </c>
      <c r="C152">
        <v>1697.57</v>
      </c>
      <c r="D152">
        <v>886.94299999999998</v>
      </c>
      <c r="E152">
        <v>865.71500000000003</v>
      </c>
      <c r="F152">
        <v>363.47399999999999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1694.87</v>
      </c>
      <c r="C153">
        <v>1694.02</v>
      </c>
      <c r="D153">
        <v>885.31299999999999</v>
      </c>
      <c r="E153">
        <v>864.08500000000004</v>
      </c>
      <c r="F153">
        <v>362.37400000000002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1690.78</v>
      </c>
      <c r="C154">
        <v>1689.91</v>
      </c>
      <c r="D154">
        <v>883.46100000000001</v>
      </c>
      <c r="E154">
        <v>862.26499999999999</v>
      </c>
      <c r="F154">
        <v>363.12200000000001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1701.14</v>
      </c>
      <c r="C155">
        <v>1700.29</v>
      </c>
      <c r="D155">
        <v>892.06399999999996</v>
      </c>
      <c r="E155">
        <v>870.83900000000006</v>
      </c>
      <c r="F155">
        <v>366.77300000000002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1699.47</v>
      </c>
      <c r="C156">
        <v>1698.67</v>
      </c>
      <c r="D156">
        <v>887.84199999999998</v>
      </c>
      <c r="E156">
        <v>866.60799999999995</v>
      </c>
      <c r="F156">
        <v>362.90800000000002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1695.1</v>
      </c>
      <c r="C157">
        <v>1694.26</v>
      </c>
      <c r="D157">
        <v>885</v>
      </c>
      <c r="E157">
        <v>863.78599999999994</v>
      </c>
      <c r="F157">
        <v>365.04500000000002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1695.02</v>
      </c>
      <c r="C158">
        <v>1694.24</v>
      </c>
      <c r="D158">
        <v>885.66099999999994</v>
      </c>
      <c r="E158">
        <v>864.45899999999995</v>
      </c>
      <c r="F158">
        <v>362.959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1698.32</v>
      </c>
      <c r="C159">
        <v>1697.51</v>
      </c>
      <c r="D159">
        <v>888.55899999999997</v>
      </c>
      <c r="E159">
        <v>867.34500000000003</v>
      </c>
      <c r="F159">
        <v>365.59699999999998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1694.28</v>
      </c>
      <c r="C160">
        <v>1693.19</v>
      </c>
      <c r="D160">
        <v>884.77</v>
      </c>
      <c r="E160">
        <v>863.56500000000005</v>
      </c>
      <c r="F160">
        <v>362.488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1698.79</v>
      </c>
      <c r="C161">
        <v>1697.95</v>
      </c>
      <c r="D161">
        <v>887.65</v>
      </c>
      <c r="E161">
        <v>866.44799999999998</v>
      </c>
      <c r="F161">
        <v>364.63499999999999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1696.72</v>
      </c>
      <c r="C162">
        <v>1695.69</v>
      </c>
      <c r="D162">
        <v>886.52499999999998</v>
      </c>
      <c r="E162">
        <v>865.30499999999995</v>
      </c>
      <c r="F162">
        <v>364.48599999999999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1695.65</v>
      </c>
      <c r="C163">
        <v>1694.69</v>
      </c>
      <c r="D163">
        <v>885.32600000000002</v>
      </c>
      <c r="E163">
        <v>864.10299999999995</v>
      </c>
      <c r="F163">
        <v>364.58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1693.96</v>
      </c>
      <c r="C164">
        <v>1693.12</v>
      </c>
      <c r="D164">
        <v>886.928</v>
      </c>
      <c r="E164">
        <v>865.721</v>
      </c>
      <c r="F164">
        <v>365.26100000000002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1696.46</v>
      </c>
      <c r="C165">
        <v>1695.68</v>
      </c>
      <c r="D165">
        <v>884.76</v>
      </c>
      <c r="E165">
        <v>863.53399999999999</v>
      </c>
      <c r="F165">
        <v>362.03500000000003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1698.41</v>
      </c>
      <c r="C166">
        <v>1697.59</v>
      </c>
      <c r="D166">
        <v>889.71799999999996</v>
      </c>
      <c r="E166">
        <v>868.44600000000003</v>
      </c>
      <c r="F166">
        <v>365.74700000000001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1700.18</v>
      </c>
      <c r="C167">
        <v>1699.35</v>
      </c>
      <c r="D167">
        <v>890.29100000000005</v>
      </c>
      <c r="E167">
        <v>868.96</v>
      </c>
      <c r="F167">
        <v>365.62599999999998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1697.31</v>
      </c>
      <c r="C168">
        <v>1696.46</v>
      </c>
      <c r="D168">
        <v>886.69</v>
      </c>
      <c r="E168">
        <v>865.35599999999999</v>
      </c>
      <c r="F168">
        <v>363.83300000000003</v>
      </c>
      <c r="G168">
        <v>1</v>
      </c>
      <c r="H168">
        <v>1</v>
      </c>
      <c r="I168">
        <v>0</v>
      </c>
      <c r="R168">
        <f>AVERAGE(B119:B168)</f>
        <v>1700.3643999999999</v>
      </c>
      <c r="S168">
        <f>AVERAGE(C119:C168)</f>
        <v>1699.4531999999997</v>
      </c>
      <c r="U168">
        <f>_xlfn.VAR.P(B119:B168)</f>
        <v>14.341212640000149</v>
      </c>
      <c r="V168">
        <f>_xlfn.VAR.P(C119:C168)</f>
        <v>14.363057759999961</v>
      </c>
      <c r="X168">
        <f>1.96*SQRT(U168)/50</f>
        <v>0.14844959074086336</v>
      </c>
      <c r="Y168">
        <f>1.96*SQRT(V168)/50</f>
        <v>0.14856260995393941</v>
      </c>
    </row>
    <row r="169" spans="1:25" x14ac:dyDescent="0.25">
      <c r="A169" t="s">
        <v>38</v>
      </c>
      <c r="B169">
        <v>85201.563200000004</v>
      </c>
      <c r="C169" t="s">
        <v>37</v>
      </c>
    </row>
    <row r="170" spans="1:25" x14ac:dyDescent="0.25">
      <c r="A170" t="s">
        <v>97</v>
      </c>
      <c r="B170">
        <v>1346.83</v>
      </c>
      <c r="C170">
        <v>1344.66</v>
      </c>
      <c r="D170">
        <v>1279.21</v>
      </c>
      <c r="E170">
        <v>1258.8599999999999</v>
      </c>
      <c r="F170">
        <v>452.32400000000001</v>
      </c>
      <c r="G170">
        <v>1.08691E-2</v>
      </c>
      <c r="H170">
        <v>0.981012</v>
      </c>
      <c r="I170">
        <v>0</v>
      </c>
    </row>
    <row r="171" spans="1:25" x14ac:dyDescent="0.25">
      <c r="A171" t="s">
        <v>97</v>
      </c>
      <c r="B171">
        <v>1353.17</v>
      </c>
      <c r="C171">
        <v>1351.19</v>
      </c>
      <c r="D171">
        <v>1285.31</v>
      </c>
      <c r="E171">
        <v>1265.1199999999999</v>
      </c>
      <c r="F171">
        <v>453.81799999999998</v>
      </c>
      <c r="G171">
        <v>1.1322199999999999E-2</v>
      </c>
      <c r="H171">
        <v>0.98913099999999998</v>
      </c>
      <c r="I171">
        <v>0</v>
      </c>
    </row>
    <row r="172" spans="1:25" x14ac:dyDescent="0.25">
      <c r="A172" t="s">
        <v>97</v>
      </c>
      <c r="B172">
        <v>1347.8</v>
      </c>
      <c r="C172">
        <v>1345.62</v>
      </c>
      <c r="D172">
        <v>1281.3499999999999</v>
      </c>
      <c r="E172">
        <v>1261.06</v>
      </c>
      <c r="F172">
        <v>452.95</v>
      </c>
      <c r="G172">
        <v>2.0169599999999999E-2</v>
      </c>
      <c r="H172">
        <v>0.98099800000000004</v>
      </c>
      <c r="I172">
        <v>0</v>
      </c>
    </row>
    <row r="173" spans="1:25" x14ac:dyDescent="0.25">
      <c r="A173" t="s">
        <v>97</v>
      </c>
      <c r="B173">
        <v>1342.74</v>
      </c>
      <c r="C173">
        <v>1340.75</v>
      </c>
      <c r="D173">
        <v>1276.8900000000001</v>
      </c>
      <c r="E173">
        <v>1256.6099999999999</v>
      </c>
      <c r="F173">
        <v>450.1</v>
      </c>
      <c r="G173">
        <v>1.0863899999999999E-2</v>
      </c>
      <c r="H173">
        <v>0.98101899999999997</v>
      </c>
      <c r="I173">
        <v>0</v>
      </c>
    </row>
    <row r="174" spans="1:25" x14ac:dyDescent="0.25">
      <c r="A174" t="s">
        <v>97</v>
      </c>
      <c r="B174">
        <v>1348.45</v>
      </c>
      <c r="C174">
        <v>1346.64</v>
      </c>
      <c r="D174">
        <v>1280.31</v>
      </c>
      <c r="E174">
        <v>1260.6600000000001</v>
      </c>
      <c r="F174">
        <v>452.35899999999998</v>
      </c>
      <c r="G174">
        <v>1.2061799999999999E-2</v>
      </c>
      <c r="H174">
        <v>0.98093699999999995</v>
      </c>
      <c r="I174">
        <v>0</v>
      </c>
    </row>
    <row r="175" spans="1:25" x14ac:dyDescent="0.25">
      <c r="A175" t="s">
        <v>97</v>
      </c>
      <c r="B175">
        <v>1339.55</v>
      </c>
      <c r="C175">
        <v>1337.54</v>
      </c>
      <c r="D175">
        <v>1274.5899999999999</v>
      </c>
      <c r="E175">
        <v>1254.55</v>
      </c>
      <c r="F175">
        <v>449.089</v>
      </c>
      <c r="G175">
        <v>1.0893E-2</v>
      </c>
      <c r="H175">
        <v>0.98092800000000002</v>
      </c>
      <c r="I175">
        <v>0</v>
      </c>
    </row>
    <row r="176" spans="1:25" x14ac:dyDescent="0.25">
      <c r="A176" t="s">
        <v>97</v>
      </c>
      <c r="B176">
        <v>1346.82</v>
      </c>
      <c r="C176">
        <v>1344.76</v>
      </c>
      <c r="D176">
        <v>1280.77</v>
      </c>
      <c r="E176">
        <v>1261.1400000000001</v>
      </c>
      <c r="F176">
        <v>451.99599999999998</v>
      </c>
      <c r="G176">
        <v>1.09041E-2</v>
      </c>
      <c r="H176">
        <v>0.98101700000000003</v>
      </c>
      <c r="I176">
        <v>0</v>
      </c>
    </row>
    <row r="177" spans="1:9" x14ac:dyDescent="0.25">
      <c r="A177" t="s">
        <v>97</v>
      </c>
      <c r="B177">
        <v>1349.67</v>
      </c>
      <c r="C177">
        <v>1346.67</v>
      </c>
      <c r="D177">
        <v>1281.4100000000001</v>
      </c>
      <c r="E177">
        <v>1261.3</v>
      </c>
      <c r="F177">
        <v>453.30700000000002</v>
      </c>
      <c r="G177">
        <v>1.0988100000000001E-2</v>
      </c>
      <c r="H177">
        <v>0.98100299999999996</v>
      </c>
      <c r="I177">
        <v>0</v>
      </c>
    </row>
    <row r="178" spans="1:9" x14ac:dyDescent="0.25">
      <c r="A178" t="s">
        <v>97</v>
      </c>
      <c r="B178">
        <v>1348.58</v>
      </c>
      <c r="C178">
        <v>1346.31</v>
      </c>
      <c r="D178">
        <v>1281.0899999999999</v>
      </c>
      <c r="E178">
        <v>1261.01</v>
      </c>
      <c r="F178">
        <v>451.38</v>
      </c>
      <c r="G178">
        <v>1.10884E-2</v>
      </c>
      <c r="H178">
        <v>0.981012</v>
      </c>
      <c r="I178">
        <v>0</v>
      </c>
    </row>
    <row r="179" spans="1:9" x14ac:dyDescent="0.25">
      <c r="A179" t="s">
        <v>97</v>
      </c>
      <c r="B179">
        <v>1345.15</v>
      </c>
      <c r="C179">
        <v>1343.36</v>
      </c>
      <c r="D179">
        <v>1277.48</v>
      </c>
      <c r="E179">
        <v>1257.44</v>
      </c>
      <c r="F179">
        <v>451.44</v>
      </c>
      <c r="G179">
        <v>1.6284900000000001E-2</v>
      </c>
      <c r="H179">
        <v>0.99286200000000002</v>
      </c>
      <c r="I179">
        <v>0</v>
      </c>
    </row>
    <row r="180" spans="1:9" x14ac:dyDescent="0.25">
      <c r="A180" t="s">
        <v>97</v>
      </c>
      <c r="B180">
        <v>1347.28</v>
      </c>
      <c r="C180">
        <v>1345.37</v>
      </c>
      <c r="D180">
        <v>1279.29</v>
      </c>
      <c r="E180">
        <v>1259.5999999999999</v>
      </c>
      <c r="F180">
        <v>451.55700000000002</v>
      </c>
      <c r="G180">
        <v>1.2123800000000001E-2</v>
      </c>
      <c r="H180">
        <v>0.98101300000000002</v>
      </c>
      <c r="I180">
        <v>0</v>
      </c>
    </row>
    <row r="181" spans="1:9" x14ac:dyDescent="0.25">
      <c r="A181" t="s">
        <v>97</v>
      </c>
      <c r="B181">
        <v>1345.78</v>
      </c>
      <c r="C181">
        <v>1343.65</v>
      </c>
      <c r="D181">
        <v>1279.6099999999999</v>
      </c>
      <c r="E181">
        <v>1259.47</v>
      </c>
      <c r="F181">
        <v>450.31700000000001</v>
      </c>
      <c r="G181">
        <v>1.16436E-2</v>
      </c>
      <c r="H181">
        <v>0.98096300000000003</v>
      </c>
      <c r="I181">
        <v>0</v>
      </c>
    </row>
    <row r="182" spans="1:9" x14ac:dyDescent="0.25">
      <c r="A182" t="s">
        <v>97</v>
      </c>
      <c r="B182">
        <v>1348.74</v>
      </c>
      <c r="C182">
        <v>1346.23</v>
      </c>
      <c r="D182">
        <v>1282.1300000000001</v>
      </c>
      <c r="E182">
        <v>1262.44</v>
      </c>
      <c r="F182">
        <v>452.04700000000003</v>
      </c>
      <c r="G182">
        <v>1.6769599999999999E-2</v>
      </c>
      <c r="H182">
        <v>0.98101799999999995</v>
      </c>
      <c r="I182">
        <v>0</v>
      </c>
    </row>
    <row r="183" spans="1:9" x14ac:dyDescent="0.25">
      <c r="A183" t="s">
        <v>97</v>
      </c>
      <c r="B183">
        <v>1348.49</v>
      </c>
      <c r="C183">
        <v>1346.71</v>
      </c>
      <c r="D183">
        <v>1281.1300000000001</v>
      </c>
      <c r="E183">
        <v>1260.8399999999999</v>
      </c>
      <c r="F183">
        <v>452.88499999999999</v>
      </c>
      <c r="G183">
        <v>1.09005E-2</v>
      </c>
      <c r="H183">
        <v>0.98101300000000002</v>
      </c>
      <c r="I183">
        <v>0</v>
      </c>
    </row>
    <row r="184" spans="1:9" x14ac:dyDescent="0.25">
      <c r="A184" t="s">
        <v>97</v>
      </c>
      <c r="B184">
        <v>1341.78</v>
      </c>
      <c r="C184">
        <v>1339.21</v>
      </c>
      <c r="D184">
        <v>1274.93</v>
      </c>
      <c r="E184">
        <v>1254.6600000000001</v>
      </c>
      <c r="F184">
        <v>450.505</v>
      </c>
      <c r="G184">
        <v>1.08623E-2</v>
      </c>
      <c r="H184">
        <v>0.98101899999999997</v>
      </c>
      <c r="I184">
        <v>0</v>
      </c>
    </row>
    <row r="185" spans="1:9" x14ac:dyDescent="0.25">
      <c r="A185" t="s">
        <v>97</v>
      </c>
      <c r="B185">
        <v>1350.53</v>
      </c>
      <c r="C185">
        <v>1348.3</v>
      </c>
      <c r="D185">
        <v>1283.73</v>
      </c>
      <c r="E185">
        <v>1263.3499999999999</v>
      </c>
      <c r="F185">
        <v>452.80500000000001</v>
      </c>
      <c r="G185">
        <v>1.46877E-2</v>
      </c>
      <c r="H185">
        <v>0.99511099999999997</v>
      </c>
      <c r="I185">
        <v>0</v>
      </c>
    </row>
    <row r="186" spans="1:9" x14ac:dyDescent="0.25">
      <c r="A186" t="s">
        <v>97</v>
      </c>
      <c r="B186">
        <v>1352.14</v>
      </c>
      <c r="C186">
        <v>1350.01</v>
      </c>
      <c r="D186">
        <v>1284.08</v>
      </c>
      <c r="E186">
        <v>1264</v>
      </c>
      <c r="F186">
        <v>451.42200000000003</v>
      </c>
      <c r="G186">
        <v>1.0867099999999999E-2</v>
      </c>
      <c r="H186">
        <v>0.98101899999999997</v>
      </c>
      <c r="I186">
        <v>0</v>
      </c>
    </row>
    <row r="187" spans="1:9" x14ac:dyDescent="0.25">
      <c r="A187" t="s">
        <v>97</v>
      </c>
      <c r="B187">
        <v>1341.65</v>
      </c>
      <c r="C187">
        <v>1338.94</v>
      </c>
      <c r="D187">
        <v>1275.28</v>
      </c>
      <c r="E187">
        <v>1255.2</v>
      </c>
      <c r="F187">
        <v>448.92599999999999</v>
      </c>
      <c r="G187">
        <v>1.0859199999999999E-2</v>
      </c>
      <c r="H187">
        <v>0.98100399999999999</v>
      </c>
      <c r="I187">
        <v>0</v>
      </c>
    </row>
    <row r="188" spans="1:9" x14ac:dyDescent="0.25">
      <c r="A188" t="s">
        <v>97</v>
      </c>
      <c r="B188">
        <v>1348.03</v>
      </c>
      <c r="C188">
        <v>1345.98</v>
      </c>
      <c r="D188">
        <v>1281.4100000000001</v>
      </c>
      <c r="E188">
        <v>1261.1199999999999</v>
      </c>
      <c r="F188">
        <v>451.70600000000002</v>
      </c>
      <c r="G188">
        <v>1.10957E-2</v>
      </c>
      <c r="H188">
        <v>0.99250700000000003</v>
      </c>
      <c r="I188">
        <v>0</v>
      </c>
    </row>
    <row r="189" spans="1:9" x14ac:dyDescent="0.25">
      <c r="A189" t="s">
        <v>97</v>
      </c>
      <c r="B189">
        <v>1354.16</v>
      </c>
      <c r="C189">
        <v>1352.1</v>
      </c>
      <c r="D189">
        <v>1285.17</v>
      </c>
      <c r="E189">
        <v>1265.4000000000001</v>
      </c>
      <c r="F189">
        <v>453.17500000000001</v>
      </c>
      <c r="G189">
        <v>1.08913E-2</v>
      </c>
      <c r="H189">
        <v>0.98099599999999998</v>
      </c>
      <c r="I189">
        <v>0</v>
      </c>
    </row>
    <row r="190" spans="1:9" x14ac:dyDescent="0.25">
      <c r="A190" t="s">
        <v>97</v>
      </c>
      <c r="B190">
        <v>1343.94</v>
      </c>
      <c r="C190">
        <v>1342.01</v>
      </c>
      <c r="D190">
        <v>1277.78</v>
      </c>
      <c r="E190">
        <v>1257.74</v>
      </c>
      <c r="F190">
        <v>450.35399999999998</v>
      </c>
      <c r="G190">
        <v>1.4645699999999999E-2</v>
      </c>
      <c r="H190">
        <v>0.99498200000000003</v>
      </c>
      <c r="I190">
        <v>0</v>
      </c>
    </row>
    <row r="191" spans="1:9" x14ac:dyDescent="0.25">
      <c r="A191" t="s">
        <v>97</v>
      </c>
      <c r="B191">
        <v>1342.46</v>
      </c>
      <c r="C191">
        <v>1340.18</v>
      </c>
      <c r="D191">
        <v>1274.7</v>
      </c>
      <c r="E191">
        <v>1254.42</v>
      </c>
      <c r="F191">
        <v>450.214</v>
      </c>
      <c r="G191">
        <v>1.09625E-2</v>
      </c>
      <c r="H191">
        <v>0.98101799999999995</v>
      </c>
      <c r="I191">
        <v>0</v>
      </c>
    </row>
    <row r="192" spans="1:9" x14ac:dyDescent="0.25">
      <c r="A192" t="s">
        <v>97</v>
      </c>
      <c r="B192">
        <v>1353.03</v>
      </c>
      <c r="C192">
        <v>1350.85</v>
      </c>
      <c r="D192">
        <v>1284.42</v>
      </c>
      <c r="E192">
        <v>1264.05</v>
      </c>
      <c r="F192">
        <v>454.43</v>
      </c>
      <c r="G192">
        <v>1.80606E-2</v>
      </c>
      <c r="H192">
        <v>0.98101400000000005</v>
      </c>
      <c r="I192">
        <v>0</v>
      </c>
    </row>
    <row r="193" spans="1:9" x14ac:dyDescent="0.25">
      <c r="A193" t="s">
        <v>97</v>
      </c>
      <c r="B193">
        <v>1348.11</v>
      </c>
      <c r="C193">
        <v>1346</v>
      </c>
      <c r="D193">
        <v>1280.95</v>
      </c>
      <c r="E193">
        <v>1260.68</v>
      </c>
      <c r="F193">
        <v>451.935</v>
      </c>
      <c r="G193">
        <v>1.5069600000000001E-2</v>
      </c>
      <c r="H193">
        <v>0.98095600000000005</v>
      </c>
      <c r="I193">
        <v>0</v>
      </c>
    </row>
    <row r="194" spans="1:9" x14ac:dyDescent="0.25">
      <c r="A194" t="s">
        <v>97</v>
      </c>
      <c r="B194">
        <v>1352.55</v>
      </c>
      <c r="C194">
        <v>1349.99</v>
      </c>
      <c r="D194">
        <v>1285.03</v>
      </c>
      <c r="E194">
        <v>1264.76</v>
      </c>
      <c r="F194">
        <v>454.48700000000002</v>
      </c>
      <c r="G194">
        <v>1.3491599999999999E-2</v>
      </c>
      <c r="H194">
        <v>0.98101899999999997</v>
      </c>
      <c r="I194">
        <v>0</v>
      </c>
    </row>
    <row r="195" spans="1:9" x14ac:dyDescent="0.25">
      <c r="A195" t="s">
        <v>97</v>
      </c>
      <c r="B195">
        <v>1353.75</v>
      </c>
      <c r="C195">
        <v>1351.32</v>
      </c>
      <c r="D195">
        <v>1286.31</v>
      </c>
      <c r="E195">
        <v>1265.92</v>
      </c>
      <c r="F195">
        <v>454.995</v>
      </c>
      <c r="G195">
        <v>1.1575500000000001E-2</v>
      </c>
      <c r="H195">
        <v>0.98101099999999997</v>
      </c>
      <c r="I195">
        <v>0</v>
      </c>
    </row>
    <row r="196" spans="1:9" x14ac:dyDescent="0.25">
      <c r="A196" t="s">
        <v>97</v>
      </c>
      <c r="B196">
        <v>1351.16</v>
      </c>
      <c r="C196">
        <v>1348.7</v>
      </c>
      <c r="D196">
        <v>1284.47</v>
      </c>
      <c r="E196">
        <v>1264.3399999999999</v>
      </c>
      <c r="F196">
        <v>453.50900000000001</v>
      </c>
      <c r="G196">
        <v>1.0894300000000001E-2</v>
      </c>
      <c r="H196">
        <v>0.98096499999999998</v>
      </c>
      <c r="I196">
        <v>0</v>
      </c>
    </row>
    <row r="197" spans="1:9" x14ac:dyDescent="0.25">
      <c r="A197" t="s">
        <v>97</v>
      </c>
      <c r="B197">
        <v>1354.12</v>
      </c>
      <c r="C197">
        <v>1351.95</v>
      </c>
      <c r="D197">
        <v>1287.4000000000001</v>
      </c>
      <c r="E197">
        <v>1266.95</v>
      </c>
      <c r="F197">
        <v>455.178</v>
      </c>
      <c r="G197">
        <v>1.0882599999999999E-2</v>
      </c>
      <c r="H197">
        <v>0.98101700000000003</v>
      </c>
      <c r="I197">
        <v>0</v>
      </c>
    </row>
    <row r="198" spans="1:9" x14ac:dyDescent="0.25">
      <c r="A198" t="s">
        <v>97</v>
      </c>
      <c r="B198">
        <v>1357.95</v>
      </c>
      <c r="C198">
        <v>1355.76</v>
      </c>
      <c r="D198">
        <v>1290.0899999999999</v>
      </c>
      <c r="E198">
        <v>1269.6400000000001</v>
      </c>
      <c r="F198">
        <v>455.13799999999998</v>
      </c>
      <c r="G198">
        <v>1.4689900000000001E-2</v>
      </c>
      <c r="H198">
        <v>0.98283399999999999</v>
      </c>
      <c r="I198">
        <v>0</v>
      </c>
    </row>
    <row r="199" spans="1:9" x14ac:dyDescent="0.25">
      <c r="A199" t="s">
        <v>97</v>
      </c>
      <c r="B199">
        <v>1352.49</v>
      </c>
      <c r="C199">
        <v>1350.2</v>
      </c>
      <c r="D199">
        <v>1285.83</v>
      </c>
      <c r="E199">
        <v>1265.4100000000001</v>
      </c>
      <c r="F199">
        <v>452.53300000000002</v>
      </c>
      <c r="G199">
        <v>1.1010799999999999E-2</v>
      </c>
      <c r="H199">
        <v>0.98101700000000003</v>
      </c>
      <c r="I199">
        <v>0</v>
      </c>
    </row>
    <row r="200" spans="1:9" x14ac:dyDescent="0.25">
      <c r="A200" t="s">
        <v>97</v>
      </c>
      <c r="B200">
        <v>1351.99</v>
      </c>
      <c r="C200">
        <v>1349.9</v>
      </c>
      <c r="D200">
        <v>1283.3399999999999</v>
      </c>
      <c r="E200">
        <v>1262.93</v>
      </c>
      <c r="F200">
        <v>450.81099999999998</v>
      </c>
      <c r="G200">
        <v>1.13629E-2</v>
      </c>
      <c r="H200">
        <v>0.98101899999999997</v>
      </c>
      <c r="I200">
        <v>0</v>
      </c>
    </row>
    <row r="201" spans="1:9" x14ac:dyDescent="0.25">
      <c r="A201" t="s">
        <v>97</v>
      </c>
      <c r="B201">
        <v>1351.76</v>
      </c>
      <c r="C201">
        <v>1349.89</v>
      </c>
      <c r="D201">
        <v>1284.67</v>
      </c>
      <c r="E201">
        <v>1264.28</v>
      </c>
      <c r="F201">
        <v>452.24200000000002</v>
      </c>
      <c r="G201">
        <v>1.0888E-2</v>
      </c>
      <c r="H201">
        <v>0.98101400000000005</v>
      </c>
      <c r="I201">
        <v>0</v>
      </c>
    </row>
    <row r="202" spans="1:9" x14ac:dyDescent="0.25">
      <c r="A202" t="s">
        <v>97</v>
      </c>
      <c r="B202">
        <v>1355.3</v>
      </c>
      <c r="C202">
        <v>1352.99</v>
      </c>
      <c r="D202">
        <v>1289.1099999999999</v>
      </c>
      <c r="E202">
        <v>1268.77</v>
      </c>
      <c r="F202">
        <v>455.26900000000001</v>
      </c>
      <c r="G202">
        <v>1.08573E-2</v>
      </c>
      <c r="H202">
        <v>0.98133700000000001</v>
      </c>
      <c r="I202">
        <v>0</v>
      </c>
    </row>
    <row r="203" spans="1:9" x14ac:dyDescent="0.25">
      <c r="A203" t="s">
        <v>97</v>
      </c>
      <c r="B203">
        <v>1362.25</v>
      </c>
      <c r="C203">
        <v>1360.45</v>
      </c>
      <c r="D203">
        <v>1295.1500000000001</v>
      </c>
      <c r="E203">
        <v>1274.72</v>
      </c>
      <c r="F203">
        <v>459.04500000000002</v>
      </c>
      <c r="G203">
        <v>1.63324E-2</v>
      </c>
      <c r="H203">
        <v>0.98099999999999998</v>
      </c>
      <c r="I203">
        <v>0</v>
      </c>
    </row>
    <row r="204" spans="1:9" x14ac:dyDescent="0.25">
      <c r="A204" t="s">
        <v>97</v>
      </c>
      <c r="B204">
        <v>1354.5</v>
      </c>
      <c r="C204">
        <v>1352.45</v>
      </c>
      <c r="D204">
        <v>1287.1300000000001</v>
      </c>
      <c r="E204">
        <v>1266.8399999999999</v>
      </c>
      <c r="F204">
        <v>454.86799999999999</v>
      </c>
      <c r="G204">
        <v>1.35175E-2</v>
      </c>
      <c r="H204">
        <v>0.995112</v>
      </c>
      <c r="I204">
        <v>0</v>
      </c>
    </row>
    <row r="205" spans="1:9" x14ac:dyDescent="0.25">
      <c r="A205" t="s">
        <v>97</v>
      </c>
      <c r="B205">
        <v>1353.05</v>
      </c>
      <c r="C205">
        <v>1350.8</v>
      </c>
      <c r="D205">
        <v>1286.69</v>
      </c>
      <c r="E205">
        <v>1266.4000000000001</v>
      </c>
      <c r="F205">
        <v>455.07</v>
      </c>
      <c r="G205">
        <v>1.3010499999999999E-2</v>
      </c>
      <c r="H205">
        <v>0.99461699999999997</v>
      </c>
      <c r="I205">
        <v>0</v>
      </c>
    </row>
    <row r="206" spans="1:9" x14ac:dyDescent="0.25">
      <c r="A206" t="s">
        <v>97</v>
      </c>
      <c r="B206">
        <v>1357.47</v>
      </c>
      <c r="C206">
        <v>1355.62</v>
      </c>
      <c r="D206">
        <v>1289.3499999999999</v>
      </c>
      <c r="E206">
        <v>1268.9100000000001</v>
      </c>
      <c r="F206">
        <v>454.90499999999997</v>
      </c>
      <c r="G206">
        <v>1.0883500000000001E-2</v>
      </c>
      <c r="H206">
        <v>0.98101099999999997</v>
      </c>
      <c r="I206">
        <v>0</v>
      </c>
    </row>
    <row r="207" spans="1:9" x14ac:dyDescent="0.25">
      <c r="A207" t="s">
        <v>97</v>
      </c>
      <c r="B207">
        <v>1354.27</v>
      </c>
      <c r="C207">
        <v>1351.76</v>
      </c>
      <c r="D207">
        <v>1287.04</v>
      </c>
      <c r="E207">
        <v>1266.6500000000001</v>
      </c>
      <c r="F207">
        <v>455.09899999999999</v>
      </c>
      <c r="G207">
        <v>1.0857E-2</v>
      </c>
      <c r="H207">
        <v>0.99244100000000002</v>
      </c>
      <c r="I207">
        <v>0</v>
      </c>
    </row>
    <row r="208" spans="1:9" x14ac:dyDescent="0.25">
      <c r="A208" t="s">
        <v>97</v>
      </c>
      <c r="B208">
        <v>1352.79</v>
      </c>
      <c r="C208">
        <v>1350.89</v>
      </c>
      <c r="D208">
        <v>1286.6199999999999</v>
      </c>
      <c r="E208">
        <v>1266.56</v>
      </c>
      <c r="F208">
        <v>454.55099999999999</v>
      </c>
      <c r="G208">
        <v>1.0868900000000001E-2</v>
      </c>
      <c r="H208">
        <v>0.98338499999999995</v>
      </c>
      <c r="I208">
        <v>0</v>
      </c>
    </row>
    <row r="209" spans="1:25" x14ac:dyDescent="0.25">
      <c r="A209" t="s">
        <v>97</v>
      </c>
      <c r="B209">
        <v>1358.57</v>
      </c>
      <c r="C209">
        <v>1356.1</v>
      </c>
      <c r="D209">
        <v>1291.02</v>
      </c>
      <c r="E209">
        <v>1270.76</v>
      </c>
      <c r="F209">
        <v>455.81</v>
      </c>
      <c r="G209">
        <v>1.29634E-2</v>
      </c>
      <c r="H209">
        <v>0.98093699999999995</v>
      </c>
      <c r="I209">
        <v>0</v>
      </c>
    </row>
    <row r="210" spans="1:25" x14ac:dyDescent="0.25">
      <c r="A210" t="s">
        <v>97</v>
      </c>
      <c r="B210">
        <v>1353.06</v>
      </c>
      <c r="C210">
        <v>1350.78</v>
      </c>
      <c r="D210">
        <v>1286.5</v>
      </c>
      <c r="E210">
        <v>1266.43</v>
      </c>
      <c r="F210">
        <v>455.56599999999997</v>
      </c>
      <c r="G210">
        <v>1.14574E-2</v>
      </c>
      <c r="H210">
        <v>0.98101899999999997</v>
      </c>
      <c r="I210">
        <v>0</v>
      </c>
    </row>
    <row r="211" spans="1:25" x14ac:dyDescent="0.25">
      <c r="A211" t="s">
        <v>97</v>
      </c>
      <c r="B211">
        <v>1355.21</v>
      </c>
      <c r="C211">
        <v>1353.16</v>
      </c>
      <c r="D211">
        <v>1288.21</v>
      </c>
      <c r="E211">
        <v>1268.06</v>
      </c>
      <c r="F211">
        <v>453.49599999999998</v>
      </c>
      <c r="G211">
        <v>1.09262E-2</v>
      </c>
      <c r="H211">
        <v>0.98101499999999997</v>
      </c>
      <c r="I211">
        <v>0</v>
      </c>
    </row>
    <row r="212" spans="1:25" x14ac:dyDescent="0.25">
      <c r="A212" t="s">
        <v>97</v>
      </c>
      <c r="B212">
        <v>1360.91</v>
      </c>
      <c r="C212">
        <v>1358.63</v>
      </c>
      <c r="D212">
        <v>1293.04</v>
      </c>
      <c r="E212">
        <v>1272.6099999999999</v>
      </c>
      <c r="F212">
        <v>454.62799999999999</v>
      </c>
      <c r="G212">
        <v>1.09012E-2</v>
      </c>
      <c r="H212">
        <v>0.98100900000000002</v>
      </c>
      <c r="I212">
        <v>0</v>
      </c>
    </row>
    <row r="213" spans="1:25" x14ac:dyDescent="0.25">
      <c r="A213" t="s">
        <v>97</v>
      </c>
      <c r="B213">
        <v>1354.88</v>
      </c>
      <c r="C213">
        <v>1352.33</v>
      </c>
      <c r="D213">
        <v>1287.5999999999999</v>
      </c>
      <c r="E213">
        <v>1267.54</v>
      </c>
      <c r="F213">
        <v>453.78399999999999</v>
      </c>
      <c r="G213">
        <v>1.1115999999999999E-2</v>
      </c>
      <c r="H213">
        <v>0.98094800000000004</v>
      </c>
      <c r="I213">
        <v>0</v>
      </c>
    </row>
    <row r="214" spans="1:25" x14ac:dyDescent="0.25">
      <c r="A214" t="s">
        <v>97</v>
      </c>
      <c r="B214">
        <v>1352.74</v>
      </c>
      <c r="C214">
        <v>1350.45</v>
      </c>
      <c r="D214">
        <v>1285.22</v>
      </c>
      <c r="E214">
        <v>1265.04</v>
      </c>
      <c r="F214">
        <v>452.709</v>
      </c>
      <c r="G214">
        <v>1.13595E-2</v>
      </c>
      <c r="H214">
        <v>0.98797599999999997</v>
      </c>
      <c r="I214">
        <v>0</v>
      </c>
    </row>
    <row r="215" spans="1:25" x14ac:dyDescent="0.25">
      <c r="A215" t="s">
        <v>97</v>
      </c>
      <c r="B215">
        <v>1356.92</v>
      </c>
      <c r="C215">
        <v>1354.66</v>
      </c>
      <c r="D215">
        <v>1288.9100000000001</v>
      </c>
      <c r="E215">
        <v>1269.01</v>
      </c>
      <c r="F215">
        <v>455.24</v>
      </c>
      <c r="G215">
        <v>1.0862800000000001E-2</v>
      </c>
      <c r="H215">
        <v>0.98101899999999997</v>
      </c>
      <c r="I215">
        <v>0</v>
      </c>
    </row>
    <row r="216" spans="1:25" x14ac:dyDescent="0.25">
      <c r="A216" t="s">
        <v>97</v>
      </c>
      <c r="B216">
        <v>1351</v>
      </c>
      <c r="C216">
        <v>1348.88</v>
      </c>
      <c r="D216">
        <v>1284.42</v>
      </c>
      <c r="E216">
        <v>1264.4100000000001</v>
      </c>
      <c r="F216">
        <v>453.49299999999999</v>
      </c>
      <c r="G216">
        <v>2.5316700000000001E-2</v>
      </c>
      <c r="H216">
        <v>0.98101899999999997</v>
      </c>
      <c r="I216">
        <v>0</v>
      </c>
    </row>
    <row r="217" spans="1:25" x14ac:dyDescent="0.25">
      <c r="A217" t="s">
        <v>97</v>
      </c>
      <c r="B217">
        <v>1353.28</v>
      </c>
      <c r="C217">
        <v>1351.4</v>
      </c>
      <c r="D217">
        <v>1285.31</v>
      </c>
      <c r="E217">
        <v>1265.03</v>
      </c>
      <c r="F217">
        <v>455.56799999999998</v>
      </c>
      <c r="G217">
        <v>1.51079E-2</v>
      </c>
      <c r="H217">
        <v>0.98101899999999997</v>
      </c>
      <c r="I217">
        <v>0</v>
      </c>
    </row>
    <row r="218" spans="1:25" x14ac:dyDescent="0.25">
      <c r="A218" t="s">
        <v>97</v>
      </c>
      <c r="B218">
        <v>1356.32</v>
      </c>
      <c r="C218">
        <v>1354.27</v>
      </c>
      <c r="D218">
        <v>1287.8800000000001</v>
      </c>
      <c r="E218">
        <v>1268.1300000000001</v>
      </c>
      <c r="F218">
        <v>453.19900000000001</v>
      </c>
      <c r="G218">
        <v>1.50992E-2</v>
      </c>
      <c r="H218">
        <v>0.981016</v>
      </c>
      <c r="I218">
        <v>0</v>
      </c>
    </row>
    <row r="219" spans="1:25" x14ac:dyDescent="0.25">
      <c r="A219" t="s">
        <v>97</v>
      </c>
      <c r="B219">
        <v>1351.48</v>
      </c>
      <c r="C219">
        <v>1349.44</v>
      </c>
      <c r="D219">
        <v>1285.3</v>
      </c>
      <c r="E219">
        <v>1265.01</v>
      </c>
      <c r="F219">
        <v>453.05700000000002</v>
      </c>
      <c r="G219">
        <v>1.12432E-2</v>
      </c>
      <c r="H219">
        <v>0.98101499999999997</v>
      </c>
      <c r="I219">
        <v>0</v>
      </c>
    </row>
    <row r="220" spans="1:25" x14ac:dyDescent="0.25">
      <c r="A220" t="s">
        <v>97</v>
      </c>
      <c r="B220">
        <v>1355.37</v>
      </c>
      <c r="C220">
        <v>1353.29</v>
      </c>
      <c r="D220">
        <v>1287.73</v>
      </c>
      <c r="E220">
        <v>1267.3900000000001</v>
      </c>
      <c r="F220">
        <v>454.43700000000001</v>
      </c>
      <c r="G220">
        <v>1.0862699999999999E-2</v>
      </c>
      <c r="H220">
        <v>0.98101899999999997</v>
      </c>
      <c r="I220">
        <v>0</v>
      </c>
    </row>
    <row r="221" spans="1:25" x14ac:dyDescent="0.25">
      <c r="A221" t="s">
        <v>97</v>
      </c>
      <c r="B221">
        <v>1354.65</v>
      </c>
      <c r="C221">
        <v>1352.64</v>
      </c>
      <c r="D221">
        <v>1286.6099999999999</v>
      </c>
      <c r="E221">
        <v>1266.3599999999999</v>
      </c>
      <c r="F221">
        <v>454.96800000000002</v>
      </c>
      <c r="G221">
        <v>1.09269E-2</v>
      </c>
      <c r="H221">
        <v>0.98101400000000005</v>
      </c>
      <c r="I221">
        <v>0</v>
      </c>
    </row>
    <row r="222" spans="1:25" x14ac:dyDescent="0.25">
      <c r="A222" t="s">
        <v>97</v>
      </c>
      <c r="B222">
        <v>1345.89</v>
      </c>
      <c r="C222">
        <v>1343.79</v>
      </c>
      <c r="D222">
        <v>1280.3399999999999</v>
      </c>
      <c r="E222">
        <v>1260.08</v>
      </c>
      <c r="F222">
        <v>451.50299999999999</v>
      </c>
      <c r="G222">
        <v>1.31498E-2</v>
      </c>
      <c r="H222">
        <v>0.98092400000000002</v>
      </c>
      <c r="I222">
        <v>0</v>
      </c>
    </row>
    <row r="223" spans="1:25" x14ac:dyDescent="0.25">
      <c r="A223" t="s">
        <v>97</v>
      </c>
      <c r="B223">
        <v>1341.76</v>
      </c>
      <c r="C223">
        <v>1339.57</v>
      </c>
      <c r="D223">
        <v>1276.8900000000001</v>
      </c>
      <c r="E223">
        <v>1256.6600000000001</v>
      </c>
      <c r="F223">
        <v>450.113</v>
      </c>
      <c r="G223">
        <v>1.09785E-2</v>
      </c>
      <c r="H223">
        <v>0.98901300000000003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1348.67</v>
      </c>
      <c r="C224">
        <v>1346.73</v>
      </c>
      <c r="D224">
        <v>1282.18</v>
      </c>
      <c r="E224">
        <v>1261.9100000000001</v>
      </c>
      <c r="F224">
        <v>451.76799999999997</v>
      </c>
      <c r="G224">
        <v>1.10875E-2</v>
      </c>
      <c r="H224">
        <v>0.98101400000000005</v>
      </c>
      <c r="I224">
        <v>0</v>
      </c>
      <c r="R224">
        <f>AVERAGE(B175:B224)</f>
        <v>1351.24</v>
      </c>
      <c r="S224">
        <f>AVERAGE(C175:C224)</f>
        <v>1349.0593999999996</v>
      </c>
      <c r="U224">
        <f>_xlfn.VAR.P(B175:B224)</f>
        <v>25.415795999999997</v>
      </c>
      <c r="V224">
        <f>_xlfn.VAR.P(C175:C224)</f>
        <v>25.624505640000031</v>
      </c>
      <c r="X224">
        <f>1.96*SQRT(U224)/50</f>
        <v>0.19762319895558819</v>
      </c>
      <c r="Y224">
        <f>1.96*SQRT(V224)/50</f>
        <v>0.19843296184517745</v>
      </c>
    </row>
    <row r="225" spans="1:9" x14ac:dyDescent="0.25">
      <c r="A225" t="s">
        <v>97</v>
      </c>
      <c r="B225">
        <v>67974.506899999993</v>
      </c>
      <c r="C225" t="s">
        <v>37</v>
      </c>
    </row>
    <row r="226" spans="1:9" x14ac:dyDescent="0.25">
      <c r="A226" t="s">
        <v>112</v>
      </c>
      <c r="B226">
        <v>1338.49</v>
      </c>
      <c r="C226">
        <v>1336.21</v>
      </c>
      <c r="D226">
        <v>1271.29</v>
      </c>
      <c r="E226">
        <v>1249.83</v>
      </c>
      <c r="F226">
        <v>451.08699999999999</v>
      </c>
      <c r="G226">
        <v>1.1076300000000001E-2</v>
      </c>
      <c r="H226">
        <v>0.98100399999999999</v>
      </c>
      <c r="I226">
        <v>0</v>
      </c>
    </row>
    <row r="227" spans="1:9" x14ac:dyDescent="0.25">
      <c r="A227" t="s">
        <v>112</v>
      </c>
      <c r="B227">
        <v>1341.07</v>
      </c>
      <c r="C227">
        <v>1338.82</v>
      </c>
      <c r="D227">
        <v>1273.25</v>
      </c>
      <c r="E227">
        <v>1251.81</v>
      </c>
      <c r="F227">
        <v>451.12200000000001</v>
      </c>
      <c r="G227">
        <v>1.1458899999999999E-2</v>
      </c>
      <c r="H227">
        <v>0.98083600000000004</v>
      </c>
      <c r="I227">
        <v>0</v>
      </c>
    </row>
    <row r="228" spans="1:9" x14ac:dyDescent="0.25">
      <c r="A228" t="s">
        <v>112</v>
      </c>
      <c r="B228">
        <v>1339.16</v>
      </c>
      <c r="C228">
        <v>1336.71</v>
      </c>
      <c r="D228">
        <v>1271.33</v>
      </c>
      <c r="E228">
        <v>1249.8599999999999</v>
      </c>
      <c r="F228">
        <v>449.351</v>
      </c>
      <c r="G228">
        <v>2.54097E-2</v>
      </c>
      <c r="H228">
        <v>0.98098399999999997</v>
      </c>
      <c r="I228">
        <v>0</v>
      </c>
    </row>
    <row r="229" spans="1:9" x14ac:dyDescent="0.25">
      <c r="A229" t="s">
        <v>112</v>
      </c>
      <c r="B229">
        <v>1337.16</v>
      </c>
      <c r="C229">
        <v>1335.32</v>
      </c>
      <c r="D229">
        <v>1270.6099999999999</v>
      </c>
      <c r="E229">
        <v>1249.1600000000001</v>
      </c>
      <c r="F229">
        <v>450.16500000000002</v>
      </c>
      <c r="G229">
        <v>1.3648800000000001E-2</v>
      </c>
      <c r="H229">
        <v>0.98083699999999996</v>
      </c>
      <c r="I229">
        <v>0</v>
      </c>
    </row>
    <row r="230" spans="1:9" x14ac:dyDescent="0.25">
      <c r="A230" t="s">
        <v>112</v>
      </c>
      <c r="B230">
        <v>1340.46</v>
      </c>
      <c r="C230">
        <v>1338.45</v>
      </c>
      <c r="D230">
        <v>1273</v>
      </c>
      <c r="E230">
        <v>1251.56</v>
      </c>
      <c r="F230">
        <v>451.62099999999998</v>
      </c>
      <c r="G230">
        <v>1.1050600000000001E-2</v>
      </c>
      <c r="H230">
        <v>0.98101700000000003</v>
      </c>
      <c r="I230">
        <v>0</v>
      </c>
    </row>
    <row r="231" spans="1:9" x14ac:dyDescent="0.25">
      <c r="A231" t="s">
        <v>112</v>
      </c>
      <c r="B231">
        <v>1345.46</v>
      </c>
      <c r="C231">
        <v>1343.52</v>
      </c>
      <c r="D231">
        <v>1279.1099999999999</v>
      </c>
      <c r="E231">
        <v>1257.6500000000001</v>
      </c>
      <c r="F231">
        <v>453.89100000000002</v>
      </c>
      <c r="G231">
        <v>1.0884E-2</v>
      </c>
      <c r="H231">
        <v>0.98094099999999995</v>
      </c>
      <c r="I231">
        <v>0</v>
      </c>
    </row>
    <row r="232" spans="1:9" x14ac:dyDescent="0.25">
      <c r="A232" t="s">
        <v>112</v>
      </c>
      <c r="B232">
        <v>1335.72</v>
      </c>
      <c r="C232">
        <v>1333.56</v>
      </c>
      <c r="D232">
        <v>1269.0999999999999</v>
      </c>
      <c r="E232">
        <v>1247.68</v>
      </c>
      <c r="F232">
        <v>450.85300000000001</v>
      </c>
      <c r="G232">
        <v>1.16069E-2</v>
      </c>
      <c r="H232">
        <v>0.98101799999999995</v>
      </c>
      <c r="I232">
        <v>0</v>
      </c>
    </row>
    <row r="233" spans="1:9" x14ac:dyDescent="0.25">
      <c r="A233" t="s">
        <v>112</v>
      </c>
      <c r="B233">
        <v>1335.01</v>
      </c>
      <c r="C233">
        <v>1332.95</v>
      </c>
      <c r="D233">
        <v>1268.19</v>
      </c>
      <c r="E233">
        <v>1246.82</v>
      </c>
      <c r="F233">
        <v>450.62700000000001</v>
      </c>
      <c r="G233">
        <v>1.11821E-2</v>
      </c>
      <c r="H233">
        <v>0.98101799999999995</v>
      </c>
      <c r="I233">
        <v>0</v>
      </c>
    </row>
    <row r="234" spans="1:9" x14ac:dyDescent="0.25">
      <c r="A234" t="s">
        <v>112</v>
      </c>
      <c r="B234">
        <v>1334.72</v>
      </c>
      <c r="C234">
        <v>1332.68</v>
      </c>
      <c r="D234">
        <v>1268.3</v>
      </c>
      <c r="E234">
        <v>1246.92</v>
      </c>
      <c r="F234">
        <v>448.01100000000002</v>
      </c>
      <c r="G234">
        <v>1.0951199999999999E-2</v>
      </c>
      <c r="H234">
        <v>0.99498399999999998</v>
      </c>
      <c r="I234">
        <v>0</v>
      </c>
    </row>
    <row r="235" spans="1:9" x14ac:dyDescent="0.25">
      <c r="A235" t="s">
        <v>112</v>
      </c>
      <c r="B235">
        <v>1334.77</v>
      </c>
      <c r="C235">
        <v>1332.36</v>
      </c>
      <c r="D235">
        <v>1267.01</v>
      </c>
      <c r="E235">
        <v>1245.6300000000001</v>
      </c>
      <c r="F235">
        <v>449.07400000000001</v>
      </c>
      <c r="G235">
        <v>1.12385E-2</v>
      </c>
      <c r="H235">
        <v>0.98818600000000001</v>
      </c>
      <c r="I235">
        <v>0</v>
      </c>
    </row>
    <row r="236" spans="1:9" x14ac:dyDescent="0.25">
      <c r="A236" t="s">
        <v>112</v>
      </c>
      <c r="B236">
        <v>1332.39</v>
      </c>
      <c r="C236">
        <v>1329.82</v>
      </c>
      <c r="D236">
        <v>1264.4100000000001</v>
      </c>
      <c r="E236">
        <v>1243.04</v>
      </c>
      <c r="F236">
        <v>448.46100000000001</v>
      </c>
      <c r="G236">
        <v>2.39229E-2</v>
      </c>
      <c r="H236">
        <v>0.99510500000000002</v>
      </c>
      <c r="I236">
        <v>0</v>
      </c>
    </row>
    <row r="237" spans="1:9" x14ac:dyDescent="0.25">
      <c r="A237" t="s">
        <v>112</v>
      </c>
      <c r="B237">
        <v>1333.19</v>
      </c>
      <c r="C237">
        <v>1330.93</v>
      </c>
      <c r="D237">
        <v>1266.01</v>
      </c>
      <c r="E237">
        <v>1244.6500000000001</v>
      </c>
      <c r="F237">
        <v>448.887</v>
      </c>
      <c r="G237">
        <v>1.0964E-2</v>
      </c>
      <c r="H237">
        <v>0.98101400000000005</v>
      </c>
      <c r="I237">
        <v>0</v>
      </c>
    </row>
    <row r="238" spans="1:9" x14ac:dyDescent="0.25">
      <c r="A238" t="s">
        <v>112</v>
      </c>
      <c r="B238">
        <v>1333.33</v>
      </c>
      <c r="C238">
        <v>1330.69</v>
      </c>
      <c r="D238">
        <v>1266.78</v>
      </c>
      <c r="E238">
        <v>1245.43</v>
      </c>
      <c r="F238">
        <v>448.70800000000003</v>
      </c>
      <c r="G238">
        <v>1.31007E-2</v>
      </c>
      <c r="H238">
        <v>0.98099099999999995</v>
      </c>
      <c r="I238">
        <v>0</v>
      </c>
    </row>
    <row r="239" spans="1:9" x14ac:dyDescent="0.25">
      <c r="A239" t="s">
        <v>112</v>
      </c>
      <c r="B239">
        <v>1335.54</v>
      </c>
      <c r="C239">
        <v>1333.75</v>
      </c>
      <c r="D239">
        <v>1267.8</v>
      </c>
      <c r="E239">
        <v>1246.42</v>
      </c>
      <c r="F239">
        <v>449.423</v>
      </c>
      <c r="G239">
        <v>1.08746E-2</v>
      </c>
      <c r="H239">
        <v>0.98101899999999997</v>
      </c>
      <c r="I239">
        <v>0</v>
      </c>
    </row>
    <row r="240" spans="1:9" x14ac:dyDescent="0.25">
      <c r="A240" t="s">
        <v>112</v>
      </c>
      <c r="B240">
        <v>1331.06</v>
      </c>
      <c r="C240">
        <v>1328.99</v>
      </c>
      <c r="D240">
        <v>1265.33</v>
      </c>
      <c r="E240">
        <v>1243.99</v>
      </c>
      <c r="F240">
        <v>447.23399999999998</v>
      </c>
      <c r="G240">
        <v>1.0883800000000001E-2</v>
      </c>
      <c r="H240">
        <v>0.98101099999999997</v>
      </c>
      <c r="I240">
        <v>0</v>
      </c>
    </row>
    <row r="241" spans="1:9" x14ac:dyDescent="0.25">
      <c r="A241" t="s">
        <v>112</v>
      </c>
      <c r="B241">
        <v>1332.43</v>
      </c>
      <c r="C241">
        <v>1329.99</v>
      </c>
      <c r="D241">
        <v>1264.77</v>
      </c>
      <c r="E241">
        <v>1243.4000000000001</v>
      </c>
      <c r="F241">
        <v>447.93200000000002</v>
      </c>
      <c r="G241">
        <v>1.08743E-2</v>
      </c>
      <c r="H241">
        <v>0.98101400000000005</v>
      </c>
      <c r="I241">
        <v>0</v>
      </c>
    </row>
    <row r="242" spans="1:9" x14ac:dyDescent="0.25">
      <c r="A242" t="s">
        <v>112</v>
      </c>
      <c r="B242">
        <v>1334.23</v>
      </c>
      <c r="C242">
        <v>1332.31</v>
      </c>
      <c r="D242">
        <v>1266.78</v>
      </c>
      <c r="E242">
        <v>1245.44</v>
      </c>
      <c r="F242">
        <v>449.00099999999998</v>
      </c>
      <c r="G242">
        <v>1.11115E-2</v>
      </c>
      <c r="H242">
        <v>0.98099800000000004</v>
      </c>
      <c r="I242">
        <v>0</v>
      </c>
    </row>
    <row r="243" spans="1:9" x14ac:dyDescent="0.25">
      <c r="A243" t="s">
        <v>112</v>
      </c>
      <c r="B243">
        <v>1333.71</v>
      </c>
      <c r="C243">
        <v>1331.7</v>
      </c>
      <c r="D243">
        <v>1268.01</v>
      </c>
      <c r="E243">
        <v>1246.6500000000001</v>
      </c>
      <c r="F243">
        <v>449.12400000000002</v>
      </c>
      <c r="G243">
        <v>1.08763E-2</v>
      </c>
      <c r="H243">
        <v>0.98097900000000005</v>
      </c>
      <c r="I243">
        <v>0</v>
      </c>
    </row>
    <row r="244" spans="1:9" x14ac:dyDescent="0.25">
      <c r="A244" t="s">
        <v>112</v>
      </c>
      <c r="B244">
        <v>1338.69</v>
      </c>
      <c r="C244">
        <v>1336.63</v>
      </c>
      <c r="D244">
        <v>1271.49</v>
      </c>
      <c r="E244">
        <v>1250.1300000000001</v>
      </c>
      <c r="F244">
        <v>450.63600000000002</v>
      </c>
      <c r="G244">
        <v>1.1056E-2</v>
      </c>
      <c r="H244">
        <v>0.981016</v>
      </c>
      <c r="I244">
        <v>0</v>
      </c>
    </row>
    <row r="245" spans="1:9" x14ac:dyDescent="0.25">
      <c r="A245" t="s">
        <v>112</v>
      </c>
      <c r="B245">
        <v>1333.56</v>
      </c>
      <c r="C245">
        <v>1331.69</v>
      </c>
      <c r="D245">
        <v>1266.07</v>
      </c>
      <c r="E245">
        <v>1244.68</v>
      </c>
      <c r="F245">
        <v>449.32900000000001</v>
      </c>
      <c r="G245">
        <v>1.3232300000000001E-2</v>
      </c>
      <c r="H245">
        <v>0.981012</v>
      </c>
      <c r="I245">
        <v>0</v>
      </c>
    </row>
    <row r="246" spans="1:9" x14ac:dyDescent="0.25">
      <c r="A246" t="s">
        <v>112</v>
      </c>
      <c r="B246">
        <v>1334.16</v>
      </c>
      <c r="C246">
        <v>1331.14</v>
      </c>
      <c r="D246">
        <v>1265.8399999999999</v>
      </c>
      <c r="E246">
        <v>1244.49</v>
      </c>
      <c r="F246">
        <v>449.60300000000001</v>
      </c>
      <c r="G246">
        <v>1.09365E-2</v>
      </c>
      <c r="H246">
        <v>0.98100900000000002</v>
      </c>
      <c r="I246">
        <v>0</v>
      </c>
    </row>
    <row r="247" spans="1:9" x14ac:dyDescent="0.25">
      <c r="A247" t="s">
        <v>112</v>
      </c>
      <c r="B247">
        <v>1335.17</v>
      </c>
      <c r="C247">
        <v>1333.03</v>
      </c>
      <c r="D247">
        <v>1268.58</v>
      </c>
      <c r="E247">
        <v>1247.19</v>
      </c>
      <c r="F247">
        <v>450.07499999999999</v>
      </c>
      <c r="G247">
        <v>2.9040199999999999E-2</v>
      </c>
      <c r="H247">
        <v>0.98100600000000004</v>
      </c>
      <c r="I247">
        <v>0</v>
      </c>
    </row>
    <row r="248" spans="1:9" x14ac:dyDescent="0.25">
      <c r="A248" t="s">
        <v>112</v>
      </c>
      <c r="B248">
        <v>1348.11</v>
      </c>
      <c r="C248">
        <v>1346.09</v>
      </c>
      <c r="D248">
        <v>1279.3499999999999</v>
      </c>
      <c r="E248">
        <v>1257.79</v>
      </c>
      <c r="F248">
        <v>452.48899999999998</v>
      </c>
      <c r="G248">
        <v>1.23877E-2</v>
      </c>
      <c r="H248">
        <v>0.98101799999999995</v>
      </c>
      <c r="I248">
        <v>0</v>
      </c>
    </row>
    <row r="249" spans="1:9" x14ac:dyDescent="0.25">
      <c r="A249" t="s">
        <v>112</v>
      </c>
      <c r="B249">
        <v>1348.15</v>
      </c>
      <c r="C249">
        <v>1345.32</v>
      </c>
      <c r="D249">
        <v>1280.96</v>
      </c>
      <c r="E249">
        <v>1259.42</v>
      </c>
      <c r="F249">
        <v>454.01299999999998</v>
      </c>
      <c r="G249">
        <v>1.22752E-2</v>
      </c>
      <c r="H249">
        <v>0.99032299999999995</v>
      </c>
      <c r="I249">
        <v>0</v>
      </c>
    </row>
    <row r="250" spans="1:9" x14ac:dyDescent="0.25">
      <c r="A250" t="s">
        <v>112</v>
      </c>
      <c r="B250">
        <v>1341.25</v>
      </c>
      <c r="C250">
        <v>1338.83</v>
      </c>
      <c r="D250">
        <v>1274.81</v>
      </c>
      <c r="E250">
        <v>1253.28</v>
      </c>
      <c r="F250">
        <v>452.66899999999998</v>
      </c>
      <c r="G250">
        <v>1.09701E-2</v>
      </c>
      <c r="H250">
        <v>0.98101799999999995</v>
      </c>
      <c r="I250">
        <v>0</v>
      </c>
    </row>
    <row r="251" spans="1:9" x14ac:dyDescent="0.25">
      <c r="A251" t="s">
        <v>112</v>
      </c>
      <c r="B251">
        <v>1348.2</v>
      </c>
      <c r="C251">
        <v>1346.3</v>
      </c>
      <c r="D251">
        <v>1281.0999999999999</v>
      </c>
      <c r="E251">
        <v>1259.54</v>
      </c>
      <c r="F251">
        <v>455.70800000000003</v>
      </c>
      <c r="G251">
        <v>1.1015799999999999E-2</v>
      </c>
      <c r="H251">
        <v>0.98101899999999997</v>
      </c>
      <c r="I251">
        <v>0</v>
      </c>
    </row>
    <row r="252" spans="1:9" x14ac:dyDescent="0.25">
      <c r="A252" t="s">
        <v>112</v>
      </c>
      <c r="B252">
        <v>1345.3</v>
      </c>
      <c r="C252">
        <v>1343.04</v>
      </c>
      <c r="D252">
        <v>1276.69</v>
      </c>
      <c r="E252">
        <v>1255.1400000000001</v>
      </c>
      <c r="F252">
        <v>452.13499999999999</v>
      </c>
      <c r="G252">
        <v>1.1632999999999999E-2</v>
      </c>
      <c r="H252">
        <v>0.98094400000000004</v>
      </c>
      <c r="I252">
        <v>0</v>
      </c>
    </row>
    <row r="253" spans="1:9" x14ac:dyDescent="0.25">
      <c r="A253" t="s">
        <v>112</v>
      </c>
      <c r="B253">
        <v>1346.65</v>
      </c>
      <c r="C253">
        <v>1344.06</v>
      </c>
      <c r="D253">
        <v>1279.57</v>
      </c>
      <c r="E253">
        <v>1258.05</v>
      </c>
      <c r="F253">
        <v>456.29899999999998</v>
      </c>
      <c r="G253">
        <v>1.15523E-2</v>
      </c>
      <c r="H253">
        <v>0.98101899999999997</v>
      </c>
      <c r="I253">
        <v>0</v>
      </c>
    </row>
    <row r="254" spans="1:9" x14ac:dyDescent="0.25">
      <c r="A254" t="s">
        <v>112</v>
      </c>
      <c r="B254">
        <v>1345.42</v>
      </c>
      <c r="C254">
        <v>1343.52</v>
      </c>
      <c r="D254">
        <v>1278.32</v>
      </c>
      <c r="E254">
        <v>1256.78</v>
      </c>
      <c r="F254">
        <v>453.471</v>
      </c>
      <c r="G254">
        <v>1.0900699999999999E-2</v>
      </c>
      <c r="H254">
        <v>0.98101899999999997</v>
      </c>
      <c r="I254">
        <v>0</v>
      </c>
    </row>
    <row r="255" spans="1:9" x14ac:dyDescent="0.25">
      <c r="A255" t="s">
        <v>112</v>
      </c>
      <c r="B255">
        <v>1339.32</v>
      </c>
      <c r="C255">
        <v>1336.54</v>
      </c>
      <c r="D255">
        <v>1272.17</v>
      </c>
      <c r="E255">
        <v>1250.6600000000001</v>
      </c>
      <c r="F255">
        <v>449.40699999999998</v>
      </c>
      <c r="G255">
        <v>1.7458499999999998E-2</v>
      </c>
      <c r="H255">
        <v>0.98101899999999997</v>
      </c>
      <c r="I255">
        <v>0</v>
      </c>
    </row>
    <row r="256" spans="1:9" x14ac:dyDescent="0.25">
      <c r="A256" t="s">
        <v>112</v>
      </c>
      <c r="B256">
        <v>1344.72</v>
      </c>
      <c r="C256">
        <v>1342.36</v>
      </c>
      <c r="D256">
        <v>1278.08</v>
      </c>
      <c r="E256">
        <v>1256.57</v>
      </c>
      <c r="F256">
        <v>454.20100000000002</v>
      </c>
      <c r="G256">
        <v>1.5895200000000002E-2</v>
      </c>
      <c r="H256">
        <v>0.99468400000000001</v>
      </c>
      <c r="I256">
        <v>0</v>
      </c>
    </row>
    <row r="257" spans="1:9" x14ac:dyDescent="0.25">
      <c r="A257" t="s">
        <v>112</v>
      </c>
      <c r="B257">
        <v>1343.7</v>
      </c>
      <c r="C257">
        <v>1341.4</v>
      </c>
      <c r="D257">
        <v>1276.26</v>
      </c>
      <c r="E257">
        <v>1254.73</v>
      </c>
      <c r="F257">
        <v>450.83800000000002</v>
      </c>
      <c r="G257">
        <v>1.09582E-2</v>
      </c>
      <c r="H257">
        <v>0.98100799999999999</v>
      </c>
      <c r="I257">
        <v>0</v>
      </c>
    </row>
    <row r="258" spans="1:9" x14ac:dyDescent="0.25">
      <c r="A258" t="s">
        <v>112</v>
      </c>
      <c r="B258">
        <v>1350.2</v>
      </c>
      <c r="C258">
        <v>1347.71</v>
      </c>
      <c r="D258">
        <v>1281.28</v>
      </c>
      <c r="E258">
        <v>1259.77</v>
      </c>
      <c r="F258">
        <v>453.13900000000001</v>
      </c>
      <c r="G258">
        <v>1.09081E-2</v>
      </c>
      <c r="H258">
        <v>0.98842600000000003</v>
      </c>
      <c r="I258">
        <v>0</v>
      </c>
    </row>
    <row r="259" spans="1:9" x14ac:dyDescent="0.25">
      <c r="A259" t="s">
        <v>112</v>
      </c>
      <c r="B259">
        <v>1344.56</v>
      </c>
      <c r="C259">
        <v>1342.53</v>
      </c>
      <c r="D259">
        <v>1277.7</v>
      </c>
      <c r="E259">
        <v>1256.1500000000001</v>
      </c>
      <c r="F259">
        <v>452.21300000000002</v>
      </c>
      <c r="G259">
        <v>1.0910700000000001E-2</v>
      </c>
      <c r="H259">
        <v>0.98099700000000001</v>
      </c>
      <c r="I259">
        <v>0</v>
      </c>
    </row>
    <row r="260" spans="1:9" x14ac:dyDescent="0.25">
      <c r="A260" t="s">
        <v>112</v>
      </c>
      <c r="B260">
        <v>1347.65</v>
      </c>
      <c r="C260">
        <v>1345.77</v>
      </c>
      <c r="D260">
        <v>1279.5899999999999</v>
      </c>
      <c r="E260">
        <v>1258.02</v>
      </c>
      <c r="F260">
        <v>453.32600000000002</v>
      </c>
      <c r="G260">
        <v>1.1778E-2</v>
      </c>
      <c r="H260">
        <v>0.98101899999999997</v>
      </c>
      <c r="I260">
        <v>0</v>
      </c>
    </row>
    <row r="261" spans="1:9" x14ac:dyDescent="0.25">
      <c r="A261" t="s">
        <v>112</v>
      </c>
      <c r="B261">
        <v>1341.49</v>
      </c>
      <c r="C261">
        <v>1339.3</v>
      </c>
      <c r="D261">
        <v>1274.26</v>
      </c>
      <c r="E261">
        <v>1252.7</v>
      </c>
      <c r="F261">
        <v>452.51100000000002</v>
      </c>
      <c r="G261">
        <v>1.09865E-2</v>
      </c>
      <c r="H261">
        <v>0.98095100000000002</v>
      </c>
      <c r="I261">
        <v>0</v>
      </c>
    </row>
    <row r="262" spans="1:9" x14ac:dyDescent="0.25">
      <c r="A262" t="s">
        <v>112</v>
      </c>
      <c r="B262">
        <v>1336.54</v>
      </c>
      <c r="C262">
        <v>1334.24</v>
      </c>
      <c r="D262">
        <v>1270.53</v>
      </c>
      <c r="E262">
        <v>1249.04</v>
      </c>
      <c r="F262">
        <v>450.827</v>
      </c>
      <c r="G262">
        <v>1.0926E-2</v>
      </c>
      <c r="H262">
        <v>0.99510399999999999</v>
      </c>
      <c r="I262">
        <v>0</v>
      </c>
    </row>
    <row r="263" spans="1:9" x14ac:dyDescent="0.25">
      <c r="A263" t="s">
        <v>112</v>
      </c>
      <c r="B263">
        <v>1347.5</v>
      </c>
      <c r="C263">
        <v>1344.6</v>
      </c>
      <c r="D263">
        <v>1279.46</v>
      </c>
      <c r="E263">
        <v>1257.9100000000001</v>
      </c>
      <c r="F263">
        <v>451.56</v>
      </c>
      <c r="G263">
        <v>1.0895500000000001E-2</v>
      </c>
      <c r="H263">
        <v>0.98101400000000005</v>
      </c>
      <c r="I263">
        <v>0</v>
      </c>
    </row>
    <row r="264" spans="1:9" x14ac:dyDescent="0.25">
      <c r="A264" t="s">
        <v>112</v>
      </c>
      <c r="B264">
        <v>1343.69</v>
      </c>
      <c r="C264">
        <v>1341.25</v>
      </c>
      <c r="D264">
        <v>1277.2</v>
      </c>
      <c r="E264">
        <v>1255.6600000000001</v>
      </c>
      <c r="F264">
        <v>452.75400000000002</v>
      </c>
      <c r="G264">
        <v>1.10131E-2</v>
      </c>
      <c r="H264">
        <v>0.99013899999999999</v>
      </c>
      <c r="I264">
        <v>0</v>
      </c>
    </row>
    <row r="265" spans="1:9" x14ac:dyDescent="0.25">
      <c r="A265" t="s">
        <v>112</v>
      </c>
      <c r="B265">
        <v>1344.06</v>
      </c>
      <c r="C265">
        <v>1341.43</v>
      </c>
      <c r="D265">
        <v>1276.93</v>
      </c>
      <c r="E265">
        <v>1255.4100000000001</v>
      </c>
      <c r="F265">
        <v>452.61599999999999</v>
      </c>
      <c r="G265">
        <v>1.43541E-2</v>
      </c>
      <c r="H265">
        <v>0.98098600000000002</v>
      </c>
      <c r="I265">
        <v>0</v>
      </c>
    </row>
    <row r="266" spans="1:9" x14ac:dyDescent="0.25">
      <c r="A266" t="s">
        <v>112</v>
      </c>
      <c r="B266">
        <v>1344.95</v>
      </c>
      <c r="C266">
        <v>1342.6</v>
      </c>
      <c r="D266">
        <v>1276.3399999999999</v>
      </c>
      <c r="E266">
        <v>1254.8</v>
      </c>
      <c r="F266">
        <v>451.94600000000003</v>
      </c>
      <c r="G266">
        <v>1.16779E-2</v>
      </c>
      <c r="H266">
        <v>0.98101499999999997</v>
      </c>
      <c r="I266">
        <v>0</v>
      </c>
    </row>
    <row r="267" spans="1:9" x14ac:dyDescent="0.25">
      <c r="A267" t="s">
        <v>112</v>
      </c>
      <c r="B267">
        <v>1343.3</v>
      </c>
      <c r="C267">
        <v>1341</v>
      </c>
      <c r="D267">
        <v>1275.78</v>
      </c>
      <c r="E267">
        <v>1254.24</v>
      </c>
      <c r="F267">
        <v>453.66199999999998</v>
      </c>
      <c r="G267">
        <v>1.0995599999999999E-2</v>
      </c>
      <c r="H267">
        <v>0.98101799999999995</v>
      </c>
      <c r="I267">
        <v>0</v>
      </c>
    </row>
    <row r="268" spans="1:9" x14ac:dyDescent="0.25">
      <c r="A268" t="s">
        <v>112</v>
      </c>
      <c r="B268">
        <v>1347.91</v>
      </c>
      <c r="C268">
        <v>1345.72</v>
      </c>
      <c r="D268">
        <v>1281.73</v>
      </c>
      <c r="E268">
        <v>1260.18</v>
      </c>
      <c r="F268">
        <v>455.11700000000002</v>
      </c>
      <c r="G268">
        <v>1.1692900000000001E-2</v>
      </c>
      <c r="H268">
        <v>0.98099599999999998</v>
      </c>
      <c r="I268">
        <v>0</v>
      </c>
    </row>
    <row r="269" spans="1:9" x14ac:dyDescent="0.25">
      <c r="A269" t="s">
        <v>112</v>
      </c>
      <c r="B269">
        <v>1337.67</v>
      </c>
      <c r="C269">
        <v>1335.48</v>
      </c>
      <c r="D269">
        <v>1271.48</v>
      </c>
      <c r="E269">
        <v>1249.95</v>
      </c>
      <c r="F269">
        <v>450.88400000000001</v>
      </c>
      <c r="G269">
        <v>1.4234E-2</v>
      </c>
      <c r="H269">
        <v>0.98084000000000005</v>
      </c>
      <c r="I269">
        <v>0</v>
      </c>
    </row>
    <row r="270" spans="1:9" x14ac:dyDescent="0.25">
      <c r="A270" t="s">
        <v>112</v>
      </c>
      <c r="B270">
        <v>1344.03</v>
      </c>
      <c r="C270">
        <v>1341.98</v>
      </c>
      <c r="D270">
        <v>1276.78</v>
      </c>
      <c r="E270">
        <v>1255.26</v>
      </c>
      <c r="F270">
        <v>453.113</v>
      </c>
      <c r="G270">
        <v>1.1129E-2</v>
      </c>
      <c r="H270">
        <v>0.98099199999999998</v>
      </c>
      <c r="I270">
        <v>0</v>
      </c>
    </row>
    <row r="271" spans="1:9" x14ac:dyDescent="0.25">
      <c r="A271" t="s">
        <v>112</v>
      </c>
      <c r="B271">
        <v>1346.48</v>
      </c>
      <c r="C271">
        <v>1344.46</v>
      </c>
      <c r="D271">
        <v>1279.3800000000001</v>
      </c>
      <c r="E271">
        <v>1257.8499999999999</v>
      </c>
      <c r="F271">
        <v>456.28</v>
      </c>
      <c r="G271">
        <v>1.1676300000000001E-2</v>
      </c>
      <c r="H271">
        <v>0.981016</v>
      </c>
      <c r="I271">
        <v>0</v>
      </c>
    </row>
    <row r="272" spans="1:9" x14ac:dyDescent="0.25">
      <c r="A272" t="s">
        <v>112</v>
      </c>
      <c r="B272">
        <v>1345.69</v>
      </c>
      <c r="C272">
        <v>1343</v>
      </c>
      <c r="D272">
        <v>1278.18</v>
      </c>
      <c r="E272">
        <v>1256.6199999999999</v>
      </c>
      <c r="F272">
        <v>452.096</v>
      </c>
      <c r="G272">
        <v>1.0952699999999999E-2</v>
      </c>
      <c r="H272">
        <v>0.98486799999999997</v>
      </c>
      <c r="I272">
        <v>0</v>
      </c>
    </row>
    <row r="273" spans="1:25" x14ac:dyDescent="0.25">
      <c r="A273" t="s">
        <v>112</v>
      </c>
      <c r="B273">
        <v>1343.63</v>
      </c>
      <c r="C273">
        <v>1341.43</v>
      </c>
      <c r="D273">
        <v>1277.8</v>
      </c>
      <c r="E273">
        <v>1256.28</v>
      </c>
      <c r="F273">
        <v>453.79599999999999</v>
      </c>
      <c r="G273">
        <v>1.10122E-2</v>
      </c>
      <c r="H273">
        <v>0.98101700000000003</v>
      </c>
      <c r="I273">
        <v>0</v>
      </c>
    </row>
    <row r="274" spans="1:25" x14ac:dyDescent="0.25">
      <c r="A274" t="s">
        <v>112</v>
      </c>
      <c r="B274">
        <v>1343.22</v>
      </c>
      <c r="C274">
        <v>1340.48</v>
      </c>
      <c r="D274">
        <v>1275.6199999999999</v>
      </c>
      <c r="E274">
        <v>1254.07</v>
      </c>
      <c r="F274">
        <v>452.553</v>
      </c>
      <c r="G274">
        <v>1.3753E-2</v>
      </c>
      <c r="H274">
        <v>0.98100500000000002</v>
      </c>
      <c r="I274">
        <v>0</v>
      </c>
    </row>
    <row r="275" spans="1:25" x14ac:dyDescent="0.25">
      <c r="A275" t="s">
        <v>112</v>
      </c>
      <c r="B275">
        <v>1341.47</v>
      </c>
      <c r="C275">
        <v>1339.13</v>
      </c>
      <c r="D275">
        <v>1274.06</v>
      </c>
      <c r="E275">
        <v>1252.53</v>
      </c>
      <c r="F275">
        <v>451.00099999999998</v>
      </c>
      <c r="G275">
        <v>1.0997E-2</v>
      </c>
      <c r="H275">
        <v>0.98101899999999997</v>
      </c>
      <c r="I275">
        <v>0</v>
      </c>
    </row>
    <row r="276" spans="1:25" x14ac:dyDescent="0.25">
      <c r="A276" t="s">
        <v>112</v>
      </c>
      <c r="B276">
        <v>1351.37</v>
      </c>
      <c r="C276">
        <v>1349.55</v>
      </c>
      <c r="D276">
        <v>1284.1300000000001</v>
      </c>
      <c r="E276">
        <v>1262.58</v>
      </c>
      <c r="F276">
        <v>454.96699999999998</v>
      </c>
      <c r="G276">
        <v>1.09706E-2</v>
      </c>
      <c r="H276">
        <v>0.98096899999999998</v>
      </c>
      <c r="I276">
        <v>0</v>
      </c>
    </row>
    <row r="277" spans="1:25" x14ac:dyDescent="0.25">
      <c r="A277" t="s">
        <v>112</v>
      </c>
      <c r="B277">
        <v>1343.54</v>
      </c>
      <c r="C277">
        <v>1341.21</v>
      </c>
      <c r="D277">
        <v>1276.52</v>
      </c>
      <c r="E277">
        <v>1254.97</v>
      </c>
      <c r="F277">
        <v>453.96499999999997</v>
      </c>
      <c r="G277">
        <v>1.75359E-2</v>
      </c>
      <c r="H277">
        <v>0.98101799999999995</v>
      </c>
      <c r="I277">
        <v>0</v>
      </c>
    </row>
    <row r="278" spans="1:25" x14ac:dyDescent="0.25">
      <c r="A278" t="s">
        <v>112</v>
      </c>
      <c r="B278">
        <v>1350.61</v>
      </c>
      <c r="C278">
        <v>1348.59</v>
      </c>
      <c r="D278">
        <v>1282.71</v>
      </c>
      <c r="E278">
        <v>1261.1600000000001</v>
      </c>
      <c r="F278">
        <v>454.46499999999997</v>
      </c>
      <c r="G278">
        <v>1.16691E-2</v>
      </c>
      <c r="H278">
        <v>0.98101700000000003</v>
      </c>
      <c r="I278">
        <v>0</v>
      </c>
    </row>
    <row r="279" spans="1:25" x14ac:dyDescent="0.25">
      <c r="A279" t="s">
        <v>112</v>
      </c>
      <c r="B279">
        <v>1342.75</v>
      </c>
      <c r="C279">
        <v>1340.6</v>
      </c>
      <c r="D279">
        <v>1275.54</v>
      </c>
      <c r="E279">
        <v>1254.01</v>
      </c>
      <c r="F279">
        <v>452.90600000000001</v>
      </c>
      <c r="G279">
        <v>1.09389E-2</v>
      </c>
      <c r="H279">
        <v>0.98094700000000001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1348.47</v>
      </c>
      <c r="C280">
        <v>1346.37</v>
      </c>
      <c r="D280">
        <v>1281.56</v>
      </c>
      <c r="E280">
        <v>1260.02</v>
      </c>
      <c r="F280">
        <v>454.45800000000003</v>
      </c>
      <c r="G280">
        <v>1.17424E-2</v>
      </c>
      <c r="H280">
        <v>0.98101499999999997</v>
      </c>
      <c r="I280">
        <v>0</v>
      </c>
      <c r="R280">
        <f>AVERAGE(B231:B280)</f>
        <v>1341.4948000000002</v>
      </c>
      <c r="S280">
        <f>AVERAGE(C231:C280)</f>
        <v>1339.2325999999998</v>
      </c>
      <c r="U280">
        <f>_xlfn.VAR.P(B231:B280)</f>
        <v>33.446396959999973</v>
      </c>
      <c r="V280">
        <f>_xlfn.VAR.P(C231:C280)</f>
        <v>33.60865523999977</v>
      </c>
      <c r="X280">
        <f>1.96*SQRT(U280)/50</f>
        <v>0.22670481120746941</v>
      </c>
      <c r="Y280">
        <f>1.96*SQRT(V280)/50</f>
        <v>0.22725405164263462</v>
      </c>
    </row>
    <row r="281" spans="1:25" x14ac:dyDescent="0.25">
      <c r="A281" t="s">
        <v>112</v>
      </c>
      <c r="B281">
        <v>67493.290299999993</v>
      </c>
      <c r="C281" t="s">
        <v>37</v>
      </c>
    </row>
    <row r="282" spans="1:25" x14ac:dyDescent="0.25">
      <c r="A282" t="s">
        <v>98</v>
      </c>
      <c r="B282">
        <v>1163.3900000000001</v>
      </c>
      <c r="C282">
        <v>1160.95</v>
      </c>
      <c r="D282">
        <v>1096.25</v>
      </c>
      <c r="E282">
        <v>1075.83</v>
      </c>
      <c r="F282">
        <v>452.34100000000001</v>
      </c>
      <c r="G282">
        <v>1.08948E-2</v>
      </c>
      <c r="H282">
        <v>0.98101700000000003</v>
      </c>
      <c r="I282">
        <v>0</v>
      </c>
    </row>
    <row r="283" spans="1:25" x14ac:dyDescent="0.25">
      <c r="A283" t="s">
        <v>98</v>
      </c>
      <c r="B283">
        <v>1169.23</v>
      </c>
      <c r="C283">
        <v>1167.04</v>
      </c>
      <c r="D283">
        <v>1101.76</v>
      </c>
      <c r="E283">
        <v>1081.6500000000001</v>
      </c>
      <c r="F283">
        <v>456.91500000000002</v>
      </c>
      <c r="G283">
        <v>1.38529E-2</v>
      </c>
      <c r="H283">
        <v>0.98100100000000001</v>
      </c>
      <c r="I283">
        <v>0</v>
      </c>
    </row>
    <row r="284" spans="1:25" x14ac:dyDescent="0.25">
      <c r="A284" t="s">
        <v>98</v>
      </c>
      <c r="B284">
        <v>1164.83</v>
      </c>
      <c r="C284">
        <v>1162.74</v>
      </c>
      <c r="D284">
        <v>1098.06</v>
      </c>
      <c r="E284">
        <v>1077.98</v>
      </c>
      <c r="F284">
        <v>455.49099999999999</v>
      </c>
      <c r="G284">
        <v>1.5118899999999999E-2</v>
      </c>
      <c r="H284">
        <v>0.98094300000000001</v>
      </c>
      <c r="I284">
        <v>0</v>
      </c>
    </row>
    <row r="285" spans="1:25" x14ac:dyDescent="0.25">
      <c r="A285" t="s">
        <v>98</v>
      </c>
      <c r="B285">
        <v>1165.28</v>
      </c>
      <c r="C285">
        <v>1162.93</v>
      </c>
      <c r="D285">
        <v>1099.06</v>
      </c>
      <c r="E285">
        <v>1078.74</v>
      </c>
      <c r="F285">
        <v>453.41199999999998</v>
      </c>
      <c r="G285">
        <v>1.08936E-2</v>
      </c>
      <c r="H285">
        <v>0.98097900000000005</v>
      </c>
      <c r="I285">
        <v>0</v>
      </c>
    </row>
    <row r="286" spans="1:25" x14ac:dyDescent="0.25">
      <c r="A286" t="s">
        <v>98</v>
      </c>
      <c r="B286">
        <v>1164.76</v>
      </c>
      <c r="C286">
        <v>1162.73</v>
      </c>
      <c r="D286">
        <v>1097.47</v>
      </c>
      <c r="E286">
        <v>1077.54</v>
      </c>
      <c r="F286">
        <v>454.75900000000001</v>
      </c>
      <c r="G286">
        <v>1.1054700000000001E-2</v>
      </c>
      <c r="H286">
        <v>0.98101499999999997</v>
      </c>
      <c r="I286">
        <v>0</v>
      </c>
    </row>
    <row r="287" spans="1:25" x14ac:dyDescent="0.25">
      <c r="A287" t="s">
        <v>98</v>
      </c>
      <c r="B287">
        <v>1170.05</v>
      </c>
      <c r="C287">
        <v>1167.75</v>
      </c>
      <c r="D287">
        <v>1103.28</v>
      </c>
      <c r="E287">
        <v>1082.98</v>
      </c>
      <c r="F287">
        <v>456.46499999999997</v>
      </c>
      <c r="G287">
        <v>1.28021E-2</v>
      </c>
      <c r="H287">
        <v>0.98101899999999997</v>
      </c>
      <c r="I287">
        <v>0</v>
      </c>
    </row>
    <row r="288" spans="1:25" x14ac:dyDescent="0.25">
      <c r="A288" t="s">
        <v>98</v>
      </c>
      <c r="B288">
        <v>1163.67</v>
      </c>
      <c r="C288">
        <v>1160.67</v>
      </c>
      <c r="D288">
        <v>1095.46</v>
      </c>
      <c r="E288">
        <v>1075.17</v>
      </c>
      <c r="F288">
        <v>453.87</v>
      </c>
      <c r="G288">
        <v>2.20482E-2</v>
      </c>
      <c r="H288">
        <v>0.98101799999999995</v>
      </c>
      <c r="I288">
        <v>0</v>
      </c>
    </row>
    <row r="289" spans="1:9" x14ac:dyDescent="0.25">
      <c r="A289" t="s">
        <v>98</v>
      </c>
      <c r="B289">
        <v>1167.74</v>
      </c>
      <c r="C289">
        <v>1164.33</v>
      </c>
      <c r="D289">
        <v>1100.53</v>
      </c>
      <c r="E289">
        <v>1080.73</v>
      </c>
      <c r="F289">
        <v>453.04199999999997</v>
      </c>
      <c r="G289">
        <v>1.2409E-2</v>
      </c>
      <c r="H289">
        <v>0.98101799999999995</v>
      </c>
      <c r="I289">
        <v>0</v>
      </c>
    </row>
    <row r="290" spans="1:9" x14ac:dyDescent="0.25">
      <c r="A290" t="s">
        <v>98</v>
      </c>
      <c r="B290">
        <v>1165.19</v>
      </c>
      <c r="C290">
        <v>1163.01</v>
      </c>
      <c r="D290">
        <v>1098.45</v>
      </c>
      <c r="E290">
        <v>1078.03</v>
      </c>
      <c r="F290">
        <v>454.63299999999998</v>
      </c>
      <c r="G290">
        <v>1.1320200000000001E-2</v>
      </c>
      <c r="H290">
        <v>0.98650899999999997</v>
      </c>
      <c r="I290">
        <v>0</v>
      </c>
    </row>
    <row r="291" spans="1:9" x14ac:dyDescent="0.25">
      <c r="A291" t="s">
        <v>98</v>
      </c>
      <c r="B291">
        <v>1167.44</v>
      </c>
      <c r="C291">
        <v>1164.3499999999999</v>
      </c>
      <c r="D291">
        <v>1098.77</v>
      </c>
      <c r="E291">
        <v>1078.71</v>
      </c>
      <c r="F291">
        <v>454.06700000000001</v>
      </c>
      <c r="G291">
        <v>2.7262000000000002E-2</v>
      </c>
      <c r="H291">
        <v>0.99509300000000001</v>
      </c>
      <c r="I291">
        <v>0</v>
      </c>
    </row>
    <row r="292" spans="1:9" x14ac:dyDescent="0.25">
      <c r="A292" t="s">
        <v>98</v>
      </c>
      <c r="B292">
        <v>1170.1500000000001</v>
      </c>
      <c r="C292">
        <v>1167.9000000000001</v>
      </c>
      <c r="D292">
        <v>1103.95</v>
      </c>
      <c r="E292">
        <v>1083.82</v>
      </c>
      <c r="F292">
        <v>456.66899999999998</v>
      </c>
      <c r="G292">
        <v>1.1076000000000001E-2</v>
      </c>
      <c r="H292">
        <v>0.981016</v>
      </c>
      <c r="I292">
        <v>0</v>
      </c>
    </row>
    <row r="293" spans="1:9" x14ac:dyDescent="0.25">
      <c r="A293" t="s">
        <v>98</v>
      </c>
      <c r="B293">
        <v>1164.42</v>
      </c>
      <c r="C293">
        <v>1162.3499999999999</v>
      </c>
      <c r="D293">
        <v>1096.53</v>
      </c>
      <c r="E293">
        <v>1076.47</v>
      </c>
      <c r="F293">
        <v>454.346</v>
      </c>
      <c r="G293">
        <v>1.0865400000000001E-2</v>
      </c>
      <c r="H293">
        <v>0.98077599999999998</v>
      </c>
      <c r="I293">
        <v>0</v>
      </c>
    </row>
    <row r="294" spans="1:9" x14ac:dyDescent="0.25">
      <c r="A294" t="s">
        <v>98</v>
      </c>
      <c r="B294">
        <v>1168.17</v>
      </c>
      <c r="C294">
        <v>1166.28</v>
      </c>
      <c r="D294">
        <v>1101.53</v>
      </c>
      <c r="E294">
        <v>1081.22</v>
      </c>
      <c r="F294">
        <v>455.53100000000001</v>
      </c>
      <c r="G294">
        <v>1.47072E-2</v>
      </c>
      <c r="H294">
        <v>0.980796</v>
      </c>
      <c r="I294">
        <v>0</v>
      </c>
    </row>
    <row r="295" spans="1:9" x14ac:dyDescent="0.25">
      <c r="A295" t="s">
        <v>98</v>
      </c>
      <c r="B295">
        <v>1167.58</v>
      </c>
      <c r="C295">
        <v>1165.69</v>
      </c>
      <c r="D295">
        <v>1101.01</v>
      </c>
      <c r="E295">
        <v>1080.92</v>
      </c>
      <c r="F295">
        <v>456.84199999999998</v>
      </c>
      <c r="G295">
        <v>1.4650099999999999E-2</v>
      </c>
      <c r="H295">
        <v>0.981012</v>
      </c>
      <c r="I295">
        <v>0</v>
      </c>
    </row>
    <row r="296" spans="1:9" x14ac:dyDescent="0.25">
      <c r="A296" t="s">
        <v>98</v>
      </c>
      <c r="B296">
        <v>1165.0899999999999</v>
      </c>
      <c r="C296">
        <v>1163.31</v>
      </c>
      <c r="D296">
        <v>1098.77</v>
      </c>
      <c r="E296">
        <v>1078.7</v>
      </c>
      <c r="F296">
        <v>454.964</v>
      </c>
      <c r="G296">
        <v>1.2605399999999999E-2</v>
      </c>
      <c r="H296">
        <v>0.98098399999999997</v>
      </c>
      <c r="I296">
        <v>0</v>
      </c>
    </row>
    <row r="297" spans="1:9" x14ac:dyDescent="0.25">
      <c r="A297" t="s">
        <v>98</v>
      </c>
      <c r="B297">
        <v>1165.9100000000001</v>
      </c>
      <c r="C297">
        <v>1163.79</v>
      </c>
      <c r="D297">
        <v>1098.01</v>
      </c>
      <c r="E297">
        <v>1077.7</v>
      </c>
      <c r="F297">
        <v>456.95499999999998</v>
      </c>
      <c r="G297">
        <v>1.0874699999999999E-2</v>
      </c>
      <c r="H297">
        <v>0.98101799999999995</v>
      </c>
      <c r="I297">
        <v>0</v>
      </c>
    </row>
    <row r="298" spans="1:9" x14ac:dyDescent="0.25">
      <c r="A298" t="s">
        <v>98</v>
      </c>
      <c r="B298">
        <v>1168.5999999999999</v>
      </c>
      <c r="C298">
        <v>1166.48</v>
      </c>
      <c r="D298">
        <v>1101.3399999999999</v>
      </c>
      <c r="E298">
        <v>1081.29</v>
      </c>
      <c r="F298">
        <v>455.63099999999997</v>
      </c>
      <c r="G298">
        <v>1.08579E-2</v>
      </c>
      <c r="H298">
        <v>0.98099599999999998</v>
      </c>
      <c r="I298">
        <v>0</v>
      </c>
    </row>
    <row r="299" spans="1:9" x14ac:dyDescent="0.25">
      <c r="A299" t="s">
        <v>98</v>
      </c>
      <c r="B299">
        <v>1165.9000000000001</v>
      </c>
      <c r="C299">
        <v>1163.78</v>
      </c>
      <c r="D299">
        <v>1099.07</v>
      </c>
      <c r="E299">
        <v>1078.99</v>
      </c>
      <c r="F299">
        <v>454.41</v>
      </c>
      <c r="G299">
        <v>1.0856899999999999E-2</v>
      </c>
      <c r="H299">
        <v>0.98089700000000002</v>
      </c>
      <c r="I299">
        <v>0</v>
      </c>
    </row>
    <row r="300" spans="1:9" x14ac:dyDescent="0.25">
      <c r="A300" t="s">
        <v>98</v>
      </c>
      <c r="B300">
        <v>1163.8900000000001</v>
      </c>
      <c r="C300">
        <v>1161.95</v>
      </c>
      <c r="D300">
        <v>1096.3399999999999</v>
      </c>
      <c r="E300">
        <v>1076.03</v>
      </c>
      <c r="F300">
        <v>454.38</v>
      </c>
      <c r="G300">
        <v>1.09917E-2</v>
      </c>
      <c r="H300">
        <v>0.98092900000000005</v>
      </c>
      <c r="I300">
        <v>0</v>
      </c>
    </row>
    <row r="301" spans="1:9" x14ac:dyDescent="0.25">
      <c r="A301" t="s">
        <v>98</v>
      </c>
      <c r="B301">
        <v>1170.8699999999999</v>
      </c>
      <c r="C301">
        <v>1168.8499999999999</v>
      </c>
      <c r="D301">
        <v>1104.8</v>
      </c>
      <c r="E301">
        <v>1084.74</v>
      </c>
      <c r="F301">
        <v>458.11799999999999</v>
      </c>
      <c r="G301">
        <v>1.9991800000000001E-2</v>
      </c>
      <c r="H301">
        <v>0.99169200000000002</v>
      </c>
      <c r="I301">
        <v>0</v>
      </c>
    </row>
    <row r="302" spans="1:9" x14ac:dyDescent="0.25">
      <c r="A302" t="s">
        <v>98</v>
      </c>
      <c r="B302">
        <v>1173.4100000000001</v>
      </c>
      <c r="C302">
        <v>1170.97</v>
      </c>
      <c r="D302">
        <v>1105.22</v>
      </c>
      <c r="E302">
        <v>1085.1199999999999</v>
      </c>
      <c r="F302">
        <v>457.27100000000002</v>
      </c>
      <c r="G302">
        <v>1.9701E-2</v>
      </c>
      <c r="H302">
        <v>0.98101499999999997</v>
      </c>
      <c r="I302">
        <v>0</v>
      </c>
    </row>
    <row r="303" spans="1:9" x14ac:dyDescent="0.25">
      <c r="A303" t="s">
        <v>98</v>
      </c>
      <c r="B303">
        <v>1166.31</v>
      </c>
      <c r="C303">
        <v>1164.1500000000001</v>
      </c>
      <c r="D303">
        <v>1100.54</v>
      </c>
      <c r="E303">
        <v>1080.23</v>
      </c>
      <c r="F303">
        <v>454.39600000000002</v>
      </c>
      <c r="G303">
        <v>1.0997E-2</v>
      </c>
      <c r="H303">
        <v>0.98101700000000003</v>
      </c>
      <c r="I303">
        <v>0</v>
      </c>
    </row>
    <row r="304" spans="1:9" x14ac:dyDescent="0.25">
      <c r="A304" t="s">
        <v>98</v>
      </c>
      <c r="B304">
        <v>1160.4000000000001</v>
      </c>
      <c r="C304">
        <v>1158.23</v>
      </c>
      <c r="D304">
        <v>1093.6400000000001</v>
      </c>
      <c r="E304">
        <v>1073.52</v>
      </c>
      <c r="F304">
        <v>453.36700000000002</v>
      </c>
      <c r="G304">
        <v>1.09132E-2</v>
      </c>
      <c r="H304">
        <v>0.98101899999999997</v>
      </c>
      <c r="I304">
        <v>0</v>
      </c>
    </row>
    <row r="305" spans="1:9" x14ac:dyDescent="0.25">
      <c r="A305" t="s">
        <v>98</v>
      </c>
      <c r="B305">
        <v>1159.29</v>
      </c>
      <c r="C305">
        <v>1157.18</v>
      </c>
      <c r="D305">
        <v>1092.4100000000001</v>
      </c>
      <c r="E305">
        <v>1072.51</v>
      </c>
      <c r="F305">
        <v>450.233</v>
      </c>
      <c r="G305">
        <v>1.1056699999999999E-2</v>
      </c>
      <c r="H305">
        <v>0.98092599999999996</v>
      </c>
      <c r="I305">
        <v>0</v>
      </c>
    </row>
    <row r="306" spans="1:9" x14ac:dyDescent="0.25">
      <c r="A306" t="s">
        <v>98</v>
      </c>
      <c r="B306">
        <v>1154.69</v>
      </c>
      <c r="C306">
        <v>1152.54</v>
      </c>
      <c r="D306">
        <v>1088.22</v>
      </c>
      <c r="E306">
        <v>1068.3399999999999</v>
      </c>
      <c r="F306">
        <v>448.69400000000002</v>
      </c>
      <c r="G306">
        <v>1.09105E-2</v>
      </c>
      <c r="H306">
        <v>0.98100500000000002</v>
      </c>
      <c r="I306">
        <v>0</v>
      </c>
    </row>
    <row r="307" spans="1:9" x14ac:dyDescent="0.25">
      <c r="A307" t="s">
        <v>98</v>
      </c>
      <c r="B307">
        <v>1159.93</v>
      </c>
      <c r="C307">
        <v>1157.79</v>
      </c>
      <c r="D307">
        <v>1092.3399999999999</v>
      </c>
      <c r="E307">
        <v>1072.3900000000001</v>
      </c>
      <c r="F307">
        <v>451.37400000000002</v>
      </c>
      <c r="G307">
        <v>1.11074E-2</v>
      </c>
      <c r="H307">
        <v>0.98100299999999996</v>
      </c>
      <c r="I307">
        <v>0</v>
      </c>
    </row>
    <row r="308" spans="1:9" x14ac:dyDescent="0.25">
      <c r="A308" t="s">
        <v>98</v>
      </c>
      <c r="B308">
        <v>1153.52</v>
      </c>
      <c r="C308">
        <v>1151.19</v>
      </c>
      <c r="D308">
        <v>1087.02</v>
      </c>
      <c r="E308">
        <v>1067.1400000000001</v>
      </c>
      <c r="F308">
        <v>450.18799999999999</v>
      </c>
      <c r="G308">
        <v>1.17456E-2</v>
      </c>
      <c r="H308">
        <v>0.98127699999999995</v>
      </c>
      <c r="I308">
        <v>0</v>
      </c>
    </row>
    <row r="309" spans="1:9" x14ac:dyDescent="0.25">
      <c r="A309" t="s">
        <v>98</v>
      </c>
      <c r="B309">
        <v>1151.3599999999999</v>
      </c>
      <c r="C309">
        <v>1149.3599999999999</v>
      </c>
      <c r="D309">
        <v>1085.7</v>
      </c>
      <c r="E309">
        <v>1065.8499999999999</v>
      </c>
      <c r="F309">
        <v>448.16699999999997</v>
      </c>
      <c r="G309">
        <v>1.2433E-2</v>
      </c>
      <c r="H309">
        <v>0.98101300000000002</v>
      </c>
      <c r="I309">
        <v>0</v>
      </c>
    </row>
    <row r="310" spans="1:9" x14ac:dyDescent="0.25">
      <c r="A310" t="s">
        <v>98</v>
      </c>
      <c r="B310">
        <v>1153.44</v>
      </c>
      <c r="C310">
        <v>1151.22</v>
      </c>
      <c r="D310">
        <v>1086.54</v>
      </c>
      <c r="E310">
        <v>1066.42</v>
      </c>
      <c r="F310">
        <v>448.88200000000001</v>
      </c>
      <c r="G310">
        <v>1.09791E-2</v>
      </c>
      <c r="H310">
        <v>0.99511099999999997</v>
      </c>
      <c r="I310">
        <v>0</v>
      </c>
    </row>
    <row r="311" spans="1:9" x14ac:dyDescent="0.25">
      <c r="A311" t="s">
        <v>98</v>
      </c>
      <c r="B311">
        <v>1157.9000000000001</v>
      </c>
      <c r="C311">
        <v>1155.83</v>
      </c>
      <c r="D311">
        <v>1091.24</v>
      </c>
      <c r="E311">
        <v>1070.95</v>
      </c>
      <c r="F311">
        <v>449.59899999999999</v>
      </c>
      <c r="G311">
        <v>1.1117E-2</v>
      </c>
      <c r="H311">
        <v>0.98100799999999999</v>
      </c>
      <c r="I311">
        <v>0</v>
      </c>
    </row>
    <row r="312" spans="1:9" x14ac:dyDescent="0.25">
      <c r="A312" t="s">
        <v>98</v>
      </c>
      <c r="B312">
        <v>1156.6400000000001</v>
      </c>
      <c r="C312">
        <v>1154.25</v>
      </c>
      <c r="D312">
        <v>1089.51</v>
      </c>
      <c r="E312">
        <v>1069.26</v>
      </c>
      <c r="F312">
        <v>449.00099999999998</v>
      </c>
      <c r="G312">
        <v>1.21691E-2</v>
      </c>
      <c r="H312">
        <v>0.98101899999999997</v>
      </c>
      <c r="I312">
        <v>0</v>
      </c>
    </row>
    <row r="313" spans="1:9" x14ac:dyDescent="0.25">
      <c r="A313" t="s">
        <v>98</v>
      </c>
      <c r="B313">
        <v>1162.8699999999999</v>
      </c>
      <c r="C313">
        <v>1160.83</v>
      </c>
      <c r="D313">
        <v>1096.4000000000001</v>
      </c>
      <c r="E313">
        <v>1076.1300000000001</v>
      </c>
      <c r="F313">
        <v>452.10500000000002</v>
      </c>
      <c r="G313">
        <v>1.33797E-2</v>
      </c>
      <c r="H313">
        <v>0.98100100000000001</v>
      </c>
      <c r="I313">
        <v>0</v>
      </c>
    </row>
    <row r="314" spans="1:9" x14ac:dyDescent="0.25">
      <c r="A314" t="s">
        <v>98</v>
      </c>
      <c r="B314">
        <v>1155.6099999999999</v>
      </c>
      <c r="C314">
        <v>1153.49</v>
      </c>
      <c r="D314">
        <v>1088.48</v>
      </c>
      <c r="E314">
        <v>1068.23</v>
      </c>
      <c r="F314">
        <v>447.76600000000002</v>
      </c>
      <c r="G314">
        <v>2.5252E-2</v>
      </c>
      <c r="H314">
        <v>0.97970000000000002</v>
      </c>
      <c r="I314">
        <v>0</v>
      </c>
    </row>
    <row r="315" spans="1:9" x14ac:dyDescent="0.25">
      <c r="A315" t="s">
        <v>98</v>
      </c>
      <c r="B315">
        <v>1152.81</v>
      </c>
      <c r="C315">
        <v>1150.56</v>
      </c>
      <c r="D315">
        <v>1086.01</v>
      </c>
      <c r="E315">
        <v>1066.17</v>
      </c>
      <c r="F315">
        <v>448.80700000000002</v>
      </c>
      <c r="G315">
        <v>1.3333599999999999E-2</v>
      </c>
      <c r="H315">
        <v>0.98101899999999997</v>
      </c>
      <c r="I315">
        <v>0</v>
      </c>
    </row>
    <row r="316" spans="1:9" x14ac:dyDescent="0.25">
      <c r="A316" t="s">
        <v>98</v>
      </c>
      <c r="B316">
        <v>1155.73</v>
      </c>
      <c r="C316">
        <v>1153.7</v>
      </c>
      <c r="D316">
        <v>1089.6600000000001</v>
      </c>
      <c r="E316">
        <v>1069.92</v>
      </c>
      <c r="F316">
        <v>448.54899999999998</v>
      </c>
      <c r="G316">
        <v>1.16244E-2</v>
      </c>
      <c r="H316">
        <v>0.98101000000000005</v>
      </c>
      <c r="I316">
        <v>0</v>
      </c>
    </row>
    <row r="317" spans="1:9" x14ac:dyDescent="0.25">
      <c r="A317" t="s">
        <v>98</v>
      </c>
      <c r="B317">
        <v>1154.96</v>
      </c>
      <c r="C317">
        <v>1152.97</v>
      </c>
      <c r="D317">
        <v>1088.67</v>
      </c>
      <c r="E317">
        <v>1068.55</v>
      </c>
      <c r="F317">
        <v>450.04199999999997</v>
      </c>
      <c r="G317">
        <v>1.1839000000000001E-2</v>
      </c>
      <c r="H317">
        <v>0.98280500000000004</v>
      </c>
      <c r="I317">
        <v>0</v>
      </c>
    </row>
    <row r="318" spans="1:9" x14ac:dyDescent="0.25">
      <c r="A318" t="s">
        <v>98</v>
      </c>
      <c r="B318">
        <v>1161.23</v>
      </c>
      <c r="C318">
        <v>1159.43</v>
      </c>
      <c r="D318">
        <v>1093.25</v>
      </c>
      <c r="E318">
        <v>1073.32</v>
      </c>
      <c r="F318">
        <v>451.255</v>
      </c>
      <c r="G318">
        <v>1.1212700000000001E-2</v>
      </c>
      <c r="H318">
        <v>0.98101700000000003</v>
      </c>
      <c r="I318">
        <v>0</v>
      </c>
    </row>
    <row r="319" spans="1:9" x14ac:dyDescent="0.25">
      <c r="A319" t="s">
        <v>98</v>
      </c>
      <c r="B319">
        <v>1155.58</v>
      </c>
      <c r="C319">
        <v>1153.3800000000001</v>
      </c>
      <c r="D319">
        <v>1089.6500000000001</v>
      </c>
      <c r="E319">
        <v>1069.92</v>
      </c>
      <c r="F319">
        <v>450.96800000000002</v>
      </c>
      <c r="G319">
        <v>1.11018E-2</v>
      </c>
      <c r="H319">
        <v>0.98091099999999998</v>
      </c>
      <c r="I319">
        <v>0</v>
      </c>
    </row>
    <row r="320" spans="1:9" x14ac:dyDescent="0.25">
      <c r="A320" t="s">
        <v>98</v>
      </c>
      <c r="B320">
        <v>1155.3499999999999</v>
      </c>
      <c r="C320">
        <v>1153.21</v>
      </c>
      <c r="D320">
        <v>1087.8599999999999</v>
      </c>
      <c r="E320">
        <v>1067.74</v>
      </c>
      <c r="F320">
        <v>449.03300000000002</v>
      </c>
      <c r="G320">
        <v>1.10049E-2</v>
      </c>
      <c r="H320">
        <v>0.981012</v>
      </c>
      <c r="I320">
        <v>0</v>
      </c>
    </row>
    <row r="321" spans="1:25" x14ac:dyDescent="0.25">
      <c r="A321" t="s">
        <v>98</v>
      </c>
      <c r="B321">
        <v>1157.04</v>
      </c>
      <c r="C321">
        <v>1154.69</v>
      </c>
      <c r="D321">
        <v>1090.31</v>
      </c>
      <c r="E321">
        <v>1070.69</v>
      </c>
      <c r="F321">
        <v>451.16399999999999</v>
      </c>
      <c r="G321">
        <v>1.08608E-2</v>
      </c>
      <c r="H321">
        <v>0.98099000000000003</v>
      </c>
      <c r="I321">
        <v>0</v>
      </c>
    </row>
    <row r="322" spans="1:25" x14ac:dyDescent="0.25">
      <c r="A322" t="s">
        <v>98</v>
      </c>
      <c r="B322">
        <v>1157.8699999999999</v>
      </c>
      <c r="C322">
        <v>1155.6199999999999</v>
      </c>
      <c r="D322">
        <v>1090.22</v>
      </c>
      <c r="E322">
        <v>1070.0899999999999</v>
      </c>
      <c r="F322">
        <v>449.52699999999999</v>
      </c>
      <c r="G322">
        <v>1.1075399999999999E-2</v>
      </c>
      <c r="H322">
        <v>0.98097000000000001</v>
      </c>
      <c r="I322">
        <v>0</v>
      </c>
    </row>
    <row r="323" spans="1:25" x14ac:dyDescent="0.25">
      <c r="A323" t="s">
        <v>98</v>
      </c>
      <c r="B323">
        <v>1162.0899999999999</v>
      </c>
      <c r="C323">
        <v>1160.0899999999999</v>
      </c>
      <c r="D323">
        <v>1093.8800000000001</v>
      </c>
      <c r="E323">
        <v>1073.96</v>
      </c>
      <c r="F323">
        <v>451.572</v>
      </c>
      <c r="G323">
        <v>1.4501500000000001E-2</v>
      </c>
      <c r="H323">
        <v>0.98101499999999997</v>
      </c>
      <c r="I323">
        <v>0</v>
      </c>
    </row>
    <row r="324" spans="1:25" x14ac:dyDescent="0.25">
      <c r="A324" t="s">
        <v>98</v>
      </c>
      <c r="B324">
        <v>1158.4000000000001</v>
      </c>
      <c r="C324">
        <v>1156.1500000000001</v>
      </c>
      <c r="D324">
        <v>1091.1300000000001</v>
      </c>
      <c r="E324">
        <v>1071.4000000000001</v>
      </c>
      <c r="F324">
        <v>449.642</v>
      </c>
      <c r="G324">
        <v>1.08696E-2</v>
      </c>
      <c r="H324">
        <v>0.984398</v>
      </c>
      <c r="I324">
        <v>0</v>
      </c>
    </row>
    <row r="325" spans="1:25" x14ac:dyDescent="0.25">
      <c r="A325" t="s">
        <v>98</v>
      </c>
      <c r="B325">
        <v>1156.1400000000001</v>
      </c>
      <c r="C325">
        <v>1153.81</v>
      </c>
      <c r="D325">
        <v>1089.82</v>
      </c>
      <c r="E325">
        <v>1069.72</v>
      </c>
      <c r="F325">
        <v>449.73899999999998</v>
      </c>
      <c r="G325">
        <v>1.0988400000000001E-2</v>
      </c>
      <c r="H325">
        <v>0.98095399999999999</v>
      </c>
      <c r="I325">
        <v>0</v>
      </c>
    </row>
    <row r="326" spans="1:25" x14ac:dyDescent="0.25">
      <c r="A326" t="s">
        <v>98</v>
      </c>
      <c r="B326">
        <v>1154.44</v>
      </c>
      <c r="C326">
        <v>1152.4000000000001</v>
      </c>
      <c r="D326">
        <v>1088.01</v>
      </c>
      <c r="E326">
        <v>1068.3</v>
      </c>
      <c r="F326">
        <v>449.36200000000002</v>
      </c>
      <c r="G326">
        <v>1.0928E-2</v>
      </c>
      <c r="H326">
        <v>0.98101899999999997</v>
      </c>
      <c r="I326">
        <v>0</v>
      </c>
    </row>
    <row r="327" spans="1:25" x14ac:dyDescent="0.25">
      <c r="A327" t="s">
        <v>98</v>
      </c>
      <c r="B327">
        <v>1157.7</v>
      </c>
      <c r="C327">
        <v>1155.6500000000001</v>
      </c>
      <c r="D327">
        <v>1090.07</v>
      </c>
      <c r="E327">
        <v>1069.93</v>
      </c>
      <c r="F327">
        <v>448.90199999999999</v>
      </c>
      <c r="G327">
        <v>1.2704500000000001E-2</v>
      </c>
      <c r="H327">
        <v>0.98101799999999995</v>
      </c>
      <c r="I327">
        <v>0</v>
      </c>
    </row>
    <row r="328" spans="1:25" x14ac:dyDescent="0.25">
      <c r="A328" t="s">
        <v>98</v>
      </c>
      <c r="B328">
        <v>1160.95</v>
      </c>
      <c r="C328">
        <v>1159.1400000000001</v>
      </c>
      <c r="D328">
        <v>1093.54</v>
      </c>
      <c r="E328">
        <v>1073.6500000000001</v>
      </c>
      <c r="F328">
        <v>451.67399999999998</v>
      </c>
      <c r="G328">
        <v>1.08746E-2</v>
      </c>
      <c r="H328">
        <v>0.98101899999999997</v>
      </c>
      <c r="I328">
        <v>0</v>
      </c>
    </row>
    <row r="329" spans="1:25" x14ac:dyDescent="0.25">
      <c r="A329" t="s">
        <v>98</v>
      </c>
      <c r="B329">
        <v>1156.48</v>
      </c>
      <c r="C329">
        <v>1154.04</v>
      </c>
      <c r="D329">
        <v>1088.8599999999999</v>
      </c>
      <c r="E329">
        <v>1069.08</v>
      </c>
      <c r="F329">
        <v>450.25200000000001</v>
      </c>
      <c r="G329">
        <v>1.08959E-2</v>
      </c>
      <c r="H329">
        <v>0.98101700000000003</v>
      </c>
      <c r="I329">
        <v>0</v>
      </c>
    </row>
    <row r="330" spans="1:25" x14ac:dyDescent="0.25">
      <c r="A330" t="s">
        <v>98</v>
      </c>
      <c r="B330">
        <v>1160.9100000000001</v>
      </c>
      <c r="C330">
        <v>1158.44</v>
      </c>
      <c r="D330">
        <v>1093.72</v>
      </c>
      <c r="E330">
        <v>1073.49</v>
      </c>
      <c r="F330">
        <v>451.30500000000001</v>
      </c>
      <c r="G330">
        <v>1.31311E-2</v>
      </c>
      <c r="H330">
        <v>0.98101899999999997</v>
      </c>
      <c r="I330">
        <v>0</v>
      </c>
    </row>
    <row r="331" spans="1:25" x14ac:dyDescent="0.25">
      <c r="A331" t="s">
        <v>98</v>
      </c>
      <c r="B331">
        <v>1160.7</v>
      </c>
      <c r="C331">
        <v>1158.01</v>
      </c>
      <c r="D331">
        <v>1092.26</v>
      </c>
      <c r="E331">
        <v>1072.22</v>
      </c>
      <c r="F331">
        <v>451.82600000000002</v>
      </c>
      <c r="G331">
        <v>1.1466E-2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1159.83</v>
      </c>
      <c r="C332">
        <v>1157.43</v>
      </c>
      <c r="D332">
        <v>1092.6300000000001</v>
      </c>
      <c r="E332">
        <v>1072.4100000000001</v>
      </c>
      <c r="F332">
        <v>452.04500000000002</v>
      </c>
      <c r="G332">
        <v>1.25802E-2</v>
      </c>
      <c r="H332">
        <v>0.98099599999999998</v>
      </c>
      <c r="I332">
        <v>0</v>
      </c>
    </row>
    <row r="333" spans="1:25" x14ac:dyDescent="0.25">
      <c r="A333" t="s">
        <v>98</v>
      </c>
      <c r="B333">
        <v>1160.27</v>
      </c>
      <c r="C333">
        <v>1157.68</v>
      </c>
      <c r="D333">
        <v>1093.0999999999999</v>
      </c>
      <c r="E333">
        <v>1073.0999999999999</v>
      </c>
      <c r="F333">
        <v>451.93299999999999</v>
      </c>
      <c r="G333">
        <v>1.7797E-2</v>
      </c>
      <c r="H333">
        <v>0.99259299999999995</v>
      </c>
      <c r="I333">
        <v>0</v>
      </c>
    </row>
    <row r="334" spans="1:25" x14ac:dyDescent="0.25">
      <c r="A334" t="s">
        <v>98</v>
      </c>
      <c r="B334">
        <v>1154.9100000000001</v>
      </c>
      <c r="C334">
        <v>1152.78</v>
      </c>
      <c r="D334">
        <v>1088.3499999999999</v>
      </c>
      <c r="E334">
        <v>1068.3399999999999</v>
      </c>
      <c r="F334">
        <v>449.36399999999998</v>
      </c>
      <c r="G334">
        <v>1.1113400000000001E-2</v>
      </c>
      <c r="H334">
        <v>0.993811</v>
      </c>
      <c r="I334">
        <v>0</v>
      </c>
    </row>
    <row r="335" spans="1:25" x14ac:dyDescent="0.25">
      <c r="A335" t="s">
        <v>98</v>
      </c>
      <c r="B335">
        <v>1154.46</v>
      </c>
      <c r="C335">
        <v>1152.1600000000001</v>
      </c>
      <c r="D335">
        <v>1088.26</v>
      </c>
      <c r="E335">
        <v>1068.31</v>
      </c>
      <c r="F335">
        <v>449.714</v>
      </c>
      <c r="G335">
        <v>1.32821E-2</v>
      </c>
      <c r="H335">
        <v>0.98097199999999996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1163.69</v>
      </c>
      <c r="C336">
        <v>1161.27</v>
      </c>
      <c r="D336">
        <v>1096.23</v>
      </c>
      <c r="E336">
        <v>1076.5</v>
      </c>
      <c r="F336">
        <v>454.20699999999999</v>
      </c>
      <c r="G336">
        <v>1.0937799999999999E-2</v>
      </c>
      <c r="H336">
        <v>0.98092699999999999</v>
      </c>
      <c r="I336">
        <v>0</v>
      </c>
      <c r="R336">
        <f>AVERAGE(B287:B336)</f>
        <v>1160.8316000000002</v>
      </c>
      <c r="S336">
        <f>AVERAGE(C287:C336)</f>
        <v>1158.6026000000002</v>
      </c>
      <c r="U336">
        <f>_xlfn.VAR.P(B287:B336)</f>
        <v>30.34804944000005</v>
      </c>
      <c r="V336">
        <f>_xlfn.VAR.P(C287:C336)</f>
        <v>29.984663239999922</v>
      </c>
      <c r="X336">
        <f>1.96*SQRT(U336)/50</f>
        <v>0.21594912986970258</v>
      </c>
      <c r="Y336">
        <f>1.96*SQRT(V336)/50</f>
        <v>0.21465235363515928</v>
      </c>
    </row>
    <row r="337" spans="1:9" x14ac:dyDescent="0.25">
      <c r="A337" t="s">
        <v>98</v>
      </c>
      <c r="B337">
        <v>58449.855300000003</v>
      </c>
      <c r="C337" t="s">
        <v>37</v>
      </c>
    </row>
    <row r="338" spans="1:9" x14ac:dyDescent="0.25">
      <c r="A338" t="s">
        <v>113</v>
      </c>
      <c r="B338">
        <v>1116.97</v>
      </c>
      <c r="C338">
        <v>1115.08</v>
      </c>
      <c r="D338">
        <v>1063</v>
      </c>
      <c r="E338">
        <v>1057.97</v>
      </c>
      <c r="F338">
        <v>142.977</v>
      </c>
      <c r="G338">
        <v>1.09517E-2</v>
      </c>
      <c r="H338">
        <v>0.98101899999999997</v>
      </c>
      <c r="I338">
        <v>0</v>
      </c>
    </row>
    <row r="339" spans="1:9" x14ac:dyDescent="0.25">
      <c r="A339" t="s">
        <v>113</v>
      </c>
      <c r="B339">
        <v>1117.4000000000001</v>
      </c>
      <c r="C339">
        <v>1114.83</v>
      </c>
      <c r="D339">
        <v>1062.22</v>
      </c>
      <c r="E339">
        <v>1057.1400000000001</v>
      </c>
      <c r="F339">
        <v>142.745</v>
      </c>
      <c r="G339">
        <v>1.0928E-2</v>
      </c>
      <c r="H339">
        <v>0.98101700000000003</v>
      </c>
      <c r="I339">
        <v>0</v>
      </c>
    </row>
    <row r="340" spans="1:9" x14ac:dyDescent="0.25">
      <c r="A340" t="s">
        <v>113</v>
      </c>
      <c r="B340">
        <v>1121.17</v>
      </c>
      <c r="C340">
        <v>1118.92</v>
      </c>
      <c r="D340">
        <v>1066.3800000000001</v>
      </c>
      <c r="E340">
        <v>1061.45</v>
      </c>
      <c r="F340">
        <v>144.99299999999999</v>
      </c>
      <c r="G340">
        <v>1.0926699999999999E-2</v>
      </c>
      <c r="H340">
        <v>0.99040300000000003</v>
      </c>
      <c r="I340">
        <v>0</v>
      </c>
    </row>
    <row r="341" spans="1:9" x14ac:dyDescent="0.25">
      <c r="A341" t="s">
        <v>113</v>
      </c>
      <c r="B341">
        <v>1119.74</v>
      </c>
      <c r="C341">
        <v>1117.3499999999999</v>
      </c>
      <c r="D341">
        <v>1065.42</v>
      </c>
      <c r="E341">
        <v>1060.23</v>
      </c>
      <c r="F341">
        <v>142.52699999999999</v>
      </c>
      <c r="G341">
        <v>1.1146700000000001E-2</v>
      </c>
      <c r="H341">
        <v>0.98101899999999997</v>
      </c>
      <c r="I341">
        <v>0</v>
      </c>
    </row>
    <row r="342" spans="1:9" x14ac:dyDescent="0.25">
      <c r="A342" t="s">
        <v>113</v>
      </c>
      <c r="B342">
        <v>1119.81</v>
      </c>
      <c r="C342">
        <v>1117.6500000000001</v>
      </c>
      <c r="D342">
        <v>1064.8399999999999</v>
      </c>
      <c r="E342">
        <v>1059.92</v>
      </c>
      <c r="F342">
        <v>143.441</v>
      </c>
      <c r="G342">
        <v>1.0939300000000001E-2</v>
      </c>
      <c r="H342">
        <v>0.98118000000000005</v>
      </c>
      <c r="I342">
        <v>0</v>
      </c>
    </row>
    <row r="343" spans="1:9" x14ac:dyDescent="0.25">
      <c r="A343" t="s">
        <v>113</v>
      </c>
      <c r="B343">
        <v>1185.3800000000001</v>
      </c>
      <c r="C343">
        <v>1183.29</v>
      </c>
      <c r="D343">
        <v>1130.6300000000001</v>
      </c>
      <c r="E343">
        <v>1125.3</v>
      </c>
      <c r="F343">
        <v>150.80199999999999</v>
      </c>
      <c r="G343">
        <v>1.0884899999999999E-2</v>
      </c>
      <c r="H343">
        <v>0.98100600000000004</v>
      </c>
      <c r="I343">
        <v>0</v>
      </c>
    </row>
    <row r="344" spans="1:9" x14ac:dyDescent="0.25">
      <c r="A344" t="s">
        <v>113</v>
      </c>
      <c r="B344">
        <v>1131.6300000000001</v>
      </c>
      <c r="C344">
        <v>1129.43</v>
      </c>
      <c r="D344">
        <v>1076.9000000000001</v>
      </c>
      <c r="E344">
        <v>1071.5899999999999</v>
      </c>
      <c r="F344">
        <v>159.899</v>
      </c>
      <c r="G344">
        <v>1.1225199999999999E-2</v>
      </c>
      <c r="H344">
        <v>0.981012</v>
      </c>
      <c r="I344">
        <v>0</v>
      </c>
    </row>
    <row r="345" spans="1:9" x14ac:dyDescent="0.25">
      <c r="A345" t="s">
        <v>113</v>
      </c>
      <c r="B345">
        <v>1118.6400000000001</v>
      </c>
      <c r="C345">
        <v>1116.47</v>
      </c>
      <c r="D345">
        <v>1063.74</v>
      </c>
      <c r="E345">
        <v>1058.55</v>
      </c>
      <c r="F345">
        <v>148.01499999999999</v>
      </c>
      <c r="G345">
        <v>1.0973200000000001E-2</v>
      </c>
      <c r="H345">
        <v>0.98101799999999995</v>
      </c>
      <c r="I345">
        <v>0</v>
      </c>
    </row>
    <row r="346" spans="1:9" x14ac:dyDescent="0.25">
      <c r="A346" t="s">
        <v>113</v>
      </c>
      <c r="B346">
        <v>1114.78</v>
      </c>
      <c r="C346">
        <v>1112.4100000000001</v>
      </c>
      <c r="D346">
        <v>1060.21</v>
      </c>
      <c r="E346">
        <v>1055.03</v>
      </c>
      <c r="F346">
        <v>143.24799999999999</v>
      </c>
      <c r="G346">
        <v>1.0864E-2</v>
      </c>
      <c r="H346">
        <v>0.98101899999999997</v>
      </c>
      <c r="I346">
        <v>0</v>
      </c>
    </row>
    <row r="347" spans="1:9" x14ac:dyDescent="0.25">
      <c r="A347" t="s">
        <v>113</v>
      </c>
      <c r="B347">
        <v>1133.9100000000001</v>
      </c>
      <c r="C347">
        <v>1132.1300000000001</v>
      </c>
      <c r="D347">
        <v>1078.68</v>
      </c>
      <c r="E347">
        <v>1073.76</v>
      </c>
      <c r="F347">
        <v>147.66300000000001</v>
      </c>
      <c r="G347">
        <v>1.08626E-2</v>
      </c>
      <c r="H347">
        <v>0.98097900000000005</v>
      </c>
      <c r="I347">
        <v>0</v>
      </c>
    </row>
    <row r="348" spans="1:9" x14ac:dyDescent="0.25">
      <c r="A348" t="s">
        <v>113</v>
      </c>
      <c r="B348">
        <v>1115.93</v>
      </c>
      <c r="C348">
        <v>1113.95</v>
      </c>
      <c r="D348">
        <v>1061.94</v>
      </c>
      <c r="E348">
        <v>1056.71</v>
      </c>
      <c r="F348">
        <v>148.14099999999999</v>
      </c>
      <c r="G348">
        <v>1.1413400000000001E-2</v>
      </c>
      <c r="H348">
        <v>0.981016</v>
      </c>
      <c r="I348">
        <v>0</v>
      </c>
    </row>
    <row r="349" spans="1:9" x14ac:dyDescent="0.25">
      <c r="A349" t="s">
        <v>113</v>
      </c>
      <c r="B349">
        <v>1115.8800000000001</v>
      </c>
      <c r="C349">
        <v>1114.04</v>
      </c>
      <c r="D349">
        <v>1061.3399999999999</v>
      </c>
      <c r="E349">
        <v>1056.2</v>
      </c>
      <c r="F349">
        <v>145.14500000000001</v>
      </c>
      <c r="G349">
        <v>1.15943E-2</v>
      </c>
      <c r="H349">
        <v>0.98100500000000002</v>
      </c>
      <c r="I349">
        <v>0</v>
      </c>
    </row>
    <row r="350" spans="1:9" x14ac:dyDescent="0.25">
      <c r="A350" t="s">
        <v>113</v>
      </c>
      <c r="B350">
        <v>1112.49</v>
      </c>
      <c r="C350">
        <v>1110.8</v>
      </c>
      <c r="D350">
        <v>1058.74</v>
      </c>
      <c r="E350">
        <v>1053.48</v>
      </c>
      <c r="F350">
        <v>143.28299999999999</v>
      </c>
      <c r="G350">
        <v>1.1768799999999999E-2</v>
      </c>
      <c r="H350">
        <v>0.98101899999999997</v>
      </c>
      <c r="I350">
        <v>0</v>
      </c>
    </row>
    <row r="351" spans="1:9" x14ac:dyDescent="0.25">
      <c r="A351" t="s">
        <v>113</v>
      </c>
      <c r="B351">
        <v>1110.8399999999999</v>
      </c>
      <c r="C351">
        <v>1108.6400000000001</v>
      </c>
      <c r="D351">
        <v>1057.1300000000001</v>
      </c>
      <c r="E351">
        <v>1051.96</v>
      </c>
      <c r="F351">
        <v>142.453</v>
      </c>
      <c r="G351">
        <v>1.0996499999999999E-2</v>
      </c>
      <c r="H351">
        <v>0.98100100000000001</v>
      </c>
      <c r="I351">
        <v>0</v>
      </c>
    </row>
    <row r="352" spans="1:9" x14ac:dyDescent="0.25">
      <c r="A352" t="s">
        <v>113</v>
      </c>
      <c r="B352">
        <v>1111.8</v>
      </c>
      <c r="C352">
        <v>1109.33</v>
      </c>
      <c r="D352">
        <v>1057.32</v>
      </c>
      <c r="E352">
        <v>1052.03</v>
      </c>
      <c r="F352">
        <v>142.49799999999999</v>
      </c>
      <c r="G352">
        <v>1.0919699999999999E-2</v>
      </c>
      <c r="H352">
        <v>0.98804599999999998</v>
      </c>
      <c r="I352">
        <v>0</v>
      </c>
    </row>
    <row r="353" spans="1:9" x14ac:dyDescent="0.25">
      <c r="A353" t="s">
        <v>113</v>
      </c>
      <c r="B353">
        <v>1112.3800000000001</v>
      </c>
      <c r="C353">
        <v>1110.18</v>
      </c>
      <c r="D353">
        <v>1058.1400000000001</v>
      </c>
      <c r="E353">
        <v>1052.93</v>
      </c>
      <c r="F353">
        <v>144.67400000000001</v>
      </c>
      <c r="G353">
        <v>1.15005E-2</v>
      </c>
      <c r="H353">
        <v>0.994726</v>
      </c>
      <c r="I353">
        <v>0</v>
      </c>
    </row>
    <row r="354" spans="1:9" x14ac:dyDescent="0.25">
      <c r="A354" t="s">
        <v>113</v>
      </c>
      <c r="B354">
        <v>1114.06</v>
      </c>
      <c r="C354">
        <v>1111.8699999999999</v>
      </c>
      <c r="D354">
        <v>1059.46</v>
      </c>
      <c r="E354">
        <v>1054.28</v>
      </c>
      <c r="F354">
        <v>143.334</v>
      </c>
      <c r="G354">
        <v>1.22802E-2</v>
      </c>
      <c r="H354">
        <v>0.98101700000000003</v>
      </c>
      <c r="I354">
        <v>0</v>
      </c>
    </row>
    <row r="355" spans="1:9" x14ac:dyDescent="0.25">
      <c r="A355" t="s">
        <v>113</v>
      </c>
      <c r="B355">
        <v>1112.01</v>
      </c>
      <c r="C355">
        <v>1110.08</v>
      </c>
      <c r="D355">
        <v>1058.1500000000001</v>
      </c>
      <c r="E355">
        <v>1052.8499999999999</v>
      </c>
      <c r="F355">
        <v>143.02500000000001</v>
      </c>
      <c r="G355">
        <v>1.1651399999999999E-2</v>
      </c>
      <c r="H355">
        <v>0.99221199999999998</v>
      </c>
      <c r="I355">
        <v>0</v>
      </c>
    </row>
    <row r="356" spans="1:9" x14ac:dyDescent="0.25">
      <c r="A356" t="s">
        <v>113</v>
      </c>
      <c r="B356">
        <v>1115.69</v>
      </c>
      <c r="C356">
        <v>1113.48</v>
      </c>
      <c r="D356">
        <v>1061.46</v>
      </c>
      <c r="E356">
        <v>1056.2</v>
      </c>
      <c r="F356">
        <v>143.56100000000001</v>
      </c>
      <c r="G356">
        <v>1.0856899999999999E-2</v>
      </c>
      <c r="H356">
        <v>0.99121199999999998</v>
      </c>
      <c r="I356">
        <v>0</v>
      </c>
    </row>
    <row r="357" spans="1:9" x14ac:dyDescent="0.25">
      <c r="A357" t="s">
        <v>113</v>
      </c>
      <c r="B357">
        <v>1113.42</v>
      </c>
      <c r="C357">
        <v>1111.47</v>
      </c>
      <c r="D357">
        <v>1059.67</v>
      </c>
      <c r="E357">
        <v>1054.56</v>
      </c>
      <c r="F357">
        <v>145.184</v>
      </c>
      <c r="G357">
        <v>1.12078E-2</v>
      </c>
      <c r="H357">
        <v>0.98099899999999995</v>
      </c>
      <c r="I357">
        <v>0</v>
      </c>
    </row>
    <row r="358" spans="1:9" x14ac:dyDescent="0.25">
      <c r="A358" t="s">
        <v>113</v>
      </c>
      <c r="B358">
        <v>1113.48</v>
      </c>
      <c r="C358">
        <v>1111.43</v>
      </c>
      <c r="D358">
        <v>1059.3</v>
      </c>
      <c r="E358">
        <v>1054.17</v>
      </c>
      <c r="F358">
        <v>141.20099999999999</v>
      </c>
      <c r="G358">
        <v>1.13055E-2</v>
      </c>
      <c r="H358">
        <v>0.98095500000000002</v>
      </c>
      <c r="I358">
        <v>0</v>
      </c>
    </row>
    <row r="359" spans="1:9" x14ac:dyDescent="0.25">
      <c r="A359" t="s">
        <v>113</v>
      </c>
      <c r="B359">
        <v>1111.6099999999999</v>
      </c>
      <c r="C359">
        <v>1109.6400000000001</v>
      </c>
      <c r="D359">
        <v>1057.1300000000001</v>
      </c>
      <c r="E359">
        <v>1051.9100000000001</v>
      </c>
      <c r="F359">
        <v>142.68899999999999</v>
      </c>
      <c r="G359">
        <v>1.0905E-2</v>
      </c>
      <c r="H359">
        <v>0.98099700000000001</v>
      </c>
      <c r="I359">
        <v>0</v>
      </c>
    </row>
    <row r="360" spans="1:9" x14ac:dyDescent="0.25">
      <c r="A360" t="s">
        <v>113</v>
      </c>
      <c r="B360">
        <v>1111.8399999999999</v>
      </c>
      <c r="C360">
        <v>1109.78</v>
      </c>
      <c r="D360">
        <v>1057.8699999999999</v>
      </c>
      <c r="E360">
        <v>1052.6500000000001</v>
      </c>
      <c r="F360">
        <v>142.614</v>
      </c>
      <c r="G360">
        <v>1.34346E-2</v>
      </c>
      <c r="H360">
        <v>0.99419100000000005</v>
      </c>
      <c r="I360">
        <v>0</v>
      </c>
    </row>
    <row r="361" spans="1:9" x14ac:dyDescent="0.25">
      <c r="A361" t="s">
        <v>113</v>
      </c>
      <c r="B361">
        <v>1115.72</v>
      </c>
      <c r="C361">
        <v>1113.93</v>
      </c>
      <c r="D361">
        <v>1061.5899999999999</v>
      </c>
      <c r="E361">
        <v>1056.47</v>
      </c>
      <c r="F361">
        <v>142.78100000000001</v>
      </c>
      <c r="G361">
        <v>2.90377E-2</v>
      </c>
      <c r="H361">
        <v>0.98569399999999996</v>
      </c>
      <c r="I361">
        <v>0</v>
      </c>
    </row>
    <row r="362" spans="1:9" x14ac:dyDescent="0.25">
      <c r="A362" t="s">
        <v>113</v>
      </c>
      <c r="B362">
        <v>1108.05</v>
      </c>
      <c r="C362">
        <v>1106.07</v>
      </c>
      <c r="D362">
        <v>1054.1300000000001</v>
      </c>
      <c r="E362">
        <v>1049.1199999999999</v>
      </c>
      <c r="F362">
        <v>142.35900000000001</v>
      </c>
      <c r="G362">
        <v>1.08678E-2</v>
      </c>
      <c r="H362">
        <v>0.98101899999999997</v>
      </c>
      <c r="I362">
        <v>0</v>
      </c>
    </row>
    <row r="363" spans="1:9" x14ac:dyDescent="0.25">
      <c r="A363" t="s">
        <v>113</v>
      </c>
      <c r="B363">
        <v>1110.4100000000001</v>
      </c>
      <c r="C363">
        <v>1108.6300000000001</v>
      </c>
      <c r="D363">
        <v>1056.6600000000001</v>
      </c>
      <c r="E363">
        <v>1051.42</v>
      </c>
      <c r="F363">
        <v>142.30199999999999</v>
      </c>
      <c r="G363">
        <v>1.0938700000000001E-2</v>
      </c>
      <c r="H363">
        <v>0.98699099999999995</v>
      </c>
      <c r="I363">
        <v>0</v>
      </c>
    </row>
    <row r="364" spans="1:9" x14ac:dyDescent="0.25">
      <c r="A364" t="s">
        <v>113</v>
      </c>
      <c r="B364">
        <v>1111.8800000000001</v>
      </c>
      <c r="C364">
        <v>1109.43</v>
      </c>
      <c r="D364">
        <v>1057.42</v>
      </c>
      <c r="E364">
        <v>1052.1300000000001</v>
      </c>
      <c r="F364">
        <v>142.72800000000001</v>
      </c>
      <c r="G364">
        <v>1.11766E-2</v>
      </c>
      <c r="H364">
        <v>0.98101000000000005</v>
      </c>
      <c r="I364">
        <v>0</v>
      </c>
    </row>
    <row r="365" spans="1:9" x14ac:dyDescent="0.25">
      <c r="A365" t="s">
        <v>113</v>
      </c>
      <c r="B365">
        <v>1111.67</v>
      </c>
      <c r="C365">
        <v>1109.8599999999999</v>
      </c>
      <c r="D365">
        <v>1057.6400000000001</v>
      </c>
      <c r="E365">
        <v>1052.24</v>
      </c>
      <c r="F365">
        <v>143.00899999999999</v>
      </c>
      <c r="G365">
        <v>1.10832E-2</v>
      </c>
      <c r="H365">
        <v>0.98101899999999997</v>
      </c>
      <c r="I365">
        <v>0</v>
      </c>
    </row>
    <row r="366" spans="1:9" x14ac:dyDescent="0.25">
      <c r="A366" t="s">
        <v>113</v>
      </c>
      <c r="B366">
        <v>1109.95</v>
      </c>
      <c r="C366">
        <v>1107.98</v>
      </c>
      <c r="D366">
        <v>1055.8800000000001</v>
      </c>
      <c r="E366">
        <v>1050.68</v>
      </c>
      <c r="F366">
        <v>142.38900000000001</v>
      </c>
      <c r="G366">
        <v>1.22708E-2</v>
      </c>
      <c r="H366">
        <v>0.98538700000000001</v>
      </c>
      <c r="I366">
        <v>0</v>
      </c>
    </row>
    <row r="367" spans="1:9" x14ac:dyDescent="0.25">
      <c r="A367" t="s">
        <v>113</v>
      </c>
      <c r="B367">
        <v>1117.0999999999999</v>
      </c>
      <c r="C367">
        <v>1115.21</v>
      </c>
      <c r="D367">
        <v>1062.78</v>
      </c>
      <c r="E367">
        <v>1057.55</v>
      </c>
      <c r="F367">
        <v>143.304</v>
      </c>
      <c r="G367">
        <v>1.1914900000000001E-2</v>
      </c>
      <c r="H367">
        <v>0.98100500000000002</v>
      </c>
      <c r="I367">
        <v>0</v>
      </c>
    </row>
    <row r="368" spans="1:9" x14ac:dyDescent="0.25">
      <c r="A368" t="s">
        <v>113</v>
      </c>
      <c r="B368">
        <v>1111.4000000000001</v>
      </c>
      <c r="C368">
        <v>1109.4100000000001</v>
      </c>
      <c r="D368">
        <v>1057.3900000000001</v>
      </c>
      <c r="E368">
        <v>1052.21</v>
      </c>
      <c r="F368">
        <v>142.75299999999999</v>
      </c>
      <c r="G368">
        <v>1.11477E-2</v>
      </c>
      <c r="H368">
        <v>0.98101099999999997</v>
      </c>
      <c r="I368">
        <v>0</v>
      </c>
    </row>
    <row r="369" spans="1:9" x14ac:dyDescent="0.25">
      <c r="A369" t="s">
        <v>113</v>
      </c>
      <c r="B369">
        <v>1111.6500000000001</v>
      </c>
      <c r="C369">
        <v>1109.67</v>
      </c>
      <c r="D369">
        <v>1057.69</v>
      </c>
      <c r="E369">
        <v>1052.4100000000001</v>
      </c>
      <c r="F369">
        <v>142.56200000000001</v>
      </c>
      <c r="G369">
        <v>1.08755E-2</v>
      </c>
      <c r="H369">
        <v>0.98101799999999995</v>
      </c>
      <c r="I369">
        <v>0</v>
      </c>
    </row>
    <row r="370" spans="1:9" x14ac:dyDescent="0.25">
      <c r="A370" t="s">
        <v>113</v>
      </c>
      <c r="B370">
        <v>1113.68</v>
      </c>
      <c r="C370">
        <v>1111.44</v>
      </c>
      <c r="D370">
        <v>1059.81</v>
      </c>
      <c r="E370">
        <v>1054.54</v>
      </c>
      <c r="F370">
        <v>142.68799999999999</v>
      </c>
      <c r="G370">
        <v>1.2217799999999999E-2</v>
      </c>
      <c r="H370">
        <v>0.98101799999999995</v>
      </c>
      <c r="I370">
        <v>0</v>
      </c>
    </row>
    <row r="371" spans="1:9" x14ac:dyDescent="0.25">
      <c r="A371" t="s">
        <v>113</v>
      </c>
      <c r="B371">
        <v>1115.3499999999999</v>
      </c>
      <c r="C371">
        <v>1113.54</v>
      </c>
      <c r="D371">
        <v>1061.68</v>
      </c>
      <c r="E371">
        <v>1056.3800000000001</v>
      </c>
      <c r="F371">
        <v>143.191</v>
      </c>
      <c r="G371">
        <v>1.94398E-2</v>
      </c>
      <c r="H371">
        <v>0.981016</v>
      </c>
      <c r="I371">
        <v>0</v>
      </c>
    </row>
    <row r="372" spans="1:9" x14ac:dyDescent="0.25">
      <c r="A372" t="s">
        <v>113</v>
      </c>
      <c r="B372">
        <v>1119.19</v>
      </c>
      <c r="C372">
        <v>1116.93</v>
      </c>
      <c r="D372">
        <v>1064.74</v>
      </c>
      <c r="E372">
        <v>1059.5899999999999</v>
      </c>
      <c r="F372">
        <v>143.02699999999999</v>
      </c>
      <c r="G372">
        <v>1.2843800000000001E-2</v>
      </c>
      <c r="H372">
        <v>0.98100900000000002</v>
      </c>
      <c r="I372">
        <v>0</v>
      </c>
    </row>
    <row r="373" spans="1:9" x14ac:dyDescent="0.25">
      <c r="A373" t="s">
        <v>113</v>
      </c>
      <c r="B373">
        <v>1114.83</v>
      </c>
      <c r="C373">
        <v>1112.8800000000001</v>
      </c>
      <c r="D373">
        <v>1060.83</v>
      </c>
      <c r="E373">
        <v>1055.4000000000001</v>
      </c>
      <c r="F373">
        <v>143.24799999999999</v>
      </c>
      <c r="G373">
        <v>1.19081E-2</v>
      </c>
      <c r="H373">
        <v>0.98100600000000004</v>
      </c>
      <c r="I373">
        <v>0</v>
      </c>
    </row>
    <row r="374" spans="1:9" x14ac:dyDescent="0.25">
      <c r="A374" t="s">
        <v>113</v>
      </c>
      <c r="B374">
        <v>1114.06</v>
      </c>
      <c r="C374">
        <v>1111.31</v>
      </c>
      <c r="D374">
        <v>1058.8499999999999</v>
      </c>
      <c r="E374">
        <v>1053.56</v>
      </c>
      <c r="F374">
        <v>142.56</v>
      </c>
      <c r="G374">
        <v>1.1971600000000001E-2</v>
      </c>
      <c r="H374">
        <v>0.99496700000000005</v>
      </c>
      <c r="I374">
        <v>0</v>
      </c>
    </row>
    <row r="375" spans="1:9" x14ac:dyDescent="0.25">
      <c r="A375" t="s">
        <v>113</v>
      </c>
      <c r="B375">
        <v>1115.43</v>
      </c>
      <c r="C375">
        <v>1113.1400000000001</v>
      </c>
      <c r="D375">
        <v>1061.03</v>
      </c>
      <c r="E375">
        <v>1055.72</v>
      </c>
      <c r="F375">
        <v>142.66499999999999</v>
      </c>
      <c r="G375">
        <v>1.33866E-2</v>
      </c>
      <c r="H375">
        <v>0.98926800000000004</v>
      </c>
      <c r="I375">
        <v>0</v>
      </c>
    </row>
    <row r="376" spans="1:9" x14ac:dyDescent="0.25">
      <c r="A376" t="s">
        <v>113</v>
      </c>
      <c r="B376">
        <v>1114.75</v>
      </c>
      <c r="C376">
        <v>1112.42</v>
      </c>
      <c r="D376">
        <v>1059.99</v>
      </c>
      <c r="E376">
        <v>1054.74</v>
      </c>
      <c r="F376">
        <v>142.90199999999999</v>
      </c>
      <c r="G376">
        <v>2.3588399999999999E-2</v>
      </c>
      <c r="H376">
        <v>0.98101499999999997</v>
      </c>
      <c r="I376">
        <v>0</v>
      </c>
    </row>
    <row r="377" spans="1:9" x14ac:dyDescent="0.25">
      <c r="A377" t="s">
        <v>113</v>
      </c>
      <c r="B377">
        <v>1114.1500000000001</v>
      </c>
      <c r="C377">
        <v>1111.6600000000001</v>
      </c>
      <c r="D377">
        <v>1059.3399999999999</v>
      </c>
      <c r="E377">
        <v>1053.69</v>
      </c>
      <c r="F377">
        <v>143.119</v>
      </c>
      <c r="G377">
        <v>1.26152E-2</v>
      </c>
      <c r="H377">
        <v>0.980603</v>
      </c>
      <c r="I377">
        <v>0</v>
      </c>
    </row>
    <row r="378" spans="1:9" x14ac:dyDescent="0.25">
      <c r="A378" t="s">
        <v>113</v>
      </c>
      <c r="B378">
        <v>1121.99</v>
      </c>
      <c r="C378">
        <v>1118.74</v>
      </c>
      <c r="D378">
        <v>1066.33</v>
      </c>
      <c r="E378">
        <v>1061.07</v>
      </c>
      <c r="F378">
        <v>143.62899999999999</v>
      </c>
      <c r="G378">
        <v>1.13337E-2</v>
      </c>
      <c r="H378">
        <v>0.98098799999999997</v>
      </c>
      <c r="I378">
        <v>0</v>
      </c>
    </row>
    <row r="379" spans="1:9" x14ac:dyDescent="0.25">
      <c r="A379" t="s">
        <v>113</v>
      </c>
      <c r="B379">
        <v>1116.03</v>
      </c>
      <c r="C379">
        <v>1113.73</v>
      </c>
      <c r="D379">
        <v>1060.94</v>
      </c>
      <c r="E379">
        <v>1055.6199999999999</v>
      </c>
      <c r="F379">
        <v>142.679</v>
      </c>
      <c r="G379">
        <v>1.1303799999999999E-2</v>
      </c>
      <c r="H379">
        <v>0.98101899999999997</v>
      </c>
      <c r="I379">
        <v>0</v>
      </c>
    </row>
    <row r="380" spans="1:9" x14ac:dyDescent="0.25">
      <c r="A380" t="s">
        <v>113</v>
      </c>
      <c r="B380">
        <v>1115.7</v>
      </c>
      <c r="C380">
        <v>1113.6199999999999</v>
      </c>
      <c r="D380">
        <v>1061.51</v>
      </c>
      <c r="E380">
        <v>1056.05</v>
      </c>
      <c r="F380">
        <v>142.92699999999999</v>
      </c>
      <c r="G380">
        <v>1.0864199999999999E-2</v>
      </c>
      <c r="H380">
        <v>0.98090999999999995</v>
      </c>
      <c r="I380">
        <v>0</v>
      </c>
    </row>
    <row r="381" spans="1:9" x14ac:dyDescent="0.25">
      <c r="A381" t="s">
        <v>113</v>
      </c>
      <c r="B381">
        <v>1117.44</v>
      </c>
      <c r="C381">
        <v>1115.46</v>
      </c>
      <c r="D381">
        <v>1062.7</v>
      </c>
      <c r="E381">
        <v>1057.28</v>
      </c>
      <c r="F381">
        <v>143.22</v>
      </c>
      <c r="G381">
        <v>1.0856899999999999E-2</v>
      </c>
      <c r="H381">
        <v>0.98097699999999999</v>
      </c>
      <c r="I381">
        <v>0</v>
      </c>
    </row>
    <row r="382" spans="1:9" x14ac:dyDescent="0.25">
      <c r="A382" t="s">
        <v>113</v>
      </c>
      <c r="B382">
        <v>1116.83</v>
      </c>
      <c r="C382">
        <v>1114.94</v>
      </c>
      <c r="D382">
        <v>1062.29</v>
      </c>
      <c r="E382">
        <v>1057.1099999999999</v>
      </c>
      <c r="F382">
        <v>142.71700000000001</v>
      </c>
      <c r="G382">
        <v>1.09958E-2</v>
      </c>
      <c r="H382">
        <v>0.99003399999999997</v>
      </c>
      <c r="I382">
        <v>0</v>
      </c>
    </row>
    <row r="383" spans="1:9" x14ac:dyDescent="0.25">
      <c r="A383" t="s">
        <v>113</v>
      </c>
      <c r="B383">
        <v>1117.97</v>
      </c>
      <c r="C383">
        <v>1116.03</v>
      </c>
      <c r="D383">
        <v>1063.77</v>
      </c>
      <c r="E383">
        <v>1058.6300000000001</v>
      </c>
      <c r="F383">
        <v>143.012</v>
      </c>
      <c r="G383">
        <v>1.10177E-2</v>
      </c>
      <c r="H383">
        <v>0.995062</v>
      </c>
      <c r="I383">
        <v>0</v>
      </c>
    </row>
    <row r="384" spans="1:9" x14ac:dyDescent="0.25">
      <c r="A384" t="s">
        <v>113</v>
      </c>
      <c r="B384">
        <v>1116.53</v>
      </c>
      <c r="C384">
        <v>1114.1500000000001</v>
      </c>
      <c r="D384">
        <v>1062.55</v>
      </c>
      <c r="E384">
        <v>1057.1300000000001</v>
      </c>
      <c r="F384">
        <v>142.80799999999999</v>
      </c>
      <c r="G384">
        <v>1.10136E-2</v>
      </c>
      <c r="H384">
        <v>0.98101799999999995</v>
      </c>
      <c r="I384">
        <v>0</v>
      </c>
    </row>
    <row r="385" spans="1:25" x14ac:dyDescent="0.25">
      <c r="A385" t="s">
        <v>113</v>
      </c>
      <c r="B385">
        <v>1117.77</v>
      </c>
      <c r="C385">
        <v>1115.6300000000001</v>
      </c>
      <c r="D385">
        <v>1062.6400000000001</v>
      </c>
      <c r="E385">
        <v>1057.46</v>
      </c>
      <c r="F385">
        <v>143.00899999999999</v>
      </c>
      <c r="G385">
        <v>1.0862200000000001E-2</v>
      </c>
      <c r="H385">
        <v>0.98100399999999999</v>
      </c>
      <c r="I385">
        <v>0</v>
      </c>
    </row>
    <row r="386" spans="1:25" x14ac:dyDescent="0.25">
      <c r="A386" t="s">
        <v>113</v>
      </c>
      <c r="B386">
        <v>1117.19</v>
      </c>
      <c r="C386">
        <v>1114.82</v>
      </c>
      <c r="D386">
        <v>1062.72</v>
      </c>
      <c r="E386">
        <v>1057.43</v>
      </c>
      <c r="F386">
        <v>143.893</v>
      </c>
      <c r="G386">
        <v>1.3126000000000001E-2</v>
      </c>
      <c r="H386">
        <v>0.981016</v>
      </c>
      <c r="I386">
        <v>0</v>
      </c>
    </row>
    <row r="387" spans="1:25" x14ac:dyDescent="0.25">
      <c r="A387" t="s">
        <v>113</v>
      </c>
      <c r="B387">
        <v>1116.1400000000001</v>
      </c>
      <c r="C387">
        <v>1114.29</v>
      </c>
      <c r="D387">
        <v>1061.5899999999999</v>
      </c>
      <c r="E387">
        <v>1056.2</v>
      </c>
      <c r="F387">
        <v>143.12200000000001</v>
      </c>
      <c r="G387">
        <v>1.31369E-2</v>
      </c>
      <c r="H387">
        <v>0.98090299999999997</v>
      </c>
      <c r="I387">
        <v>0</v>
      </c>
    </row>
    <row r="388" spans="1:25" x14ac:dyDescent="0.25">
      <c r="A388" t="s">
        <v>113</v>
      </c>
      <c r="B388">
        <v>1114.77</v>
      </c>
      <c r="C388">
        <v>1112.42</v>
      </c>
      <c r="D388">
        <v>1060.49</v>
      </c>
      <c r="E388">
        <v>1055.05</v>
      </c>
      <c r="F388">
        <v>145.45400000000001</v>
      </c>
      <c r="G388">
        <v>1.0873600000000001E-2</v>
      </c>
      <c r="H388">
        <v>0.981016</v>
      </c>
      <c r="I388">
        <v>0</v>
      </c>
    </row>
    <row r="389" spans="1:25" x14ac:dyDescent="0.25">
      <c r="A389" t="s">
        <v>113</v>
      </c>
      <c r="B389">
        <v>1118.93</v>
      </c>
      <c r="C389">
        <v>1116.79</v>
      </c>
      <c r="D389">
        <v>1064.46</v>
      </c>
      <c r="E389">
        <v>1059.26</v>
      </c>
      <c r="F389">
        <v>143.34200000000001</v>
      </c>
      <c r="G389">
        <v>1.0871E-2</v>
      </c>
      <c r="H389">
        <v>0.987869</v>
      </c>
      <c r="I389">
        <v>0</v>
      </c>
    </row>
    <row r="390" spans="1:25" x14ac:dyDescent="0.25">
      <c r="A390" t="s">
        <v>113</v>
      </c>
      <c r="B390">
        <v>1116.82</v>
      </c>
      <c r="C390">
        <v>1114.6300000000001</v>
      </c>
      <c r="D390">
        <v>1062.26</v>
      </c>
      <c r="E390">
        <v>1056.8499999999999</v>
      </c>
      <c r="F390">
        <v>142.917</v>
      </c>
      <c r="G390">
        <v>1.1797500000000001E-2</v>
      </c>
      <c r="H390">
        <v>0.98619500000000004</v>
      </c>
      <c r="I390">
        <v>0</v>
      </c>
    </row>
    <row r="391" spans="1:25" x14ac:dyDescent="0.25">
      <c r="A391" t="s">
        <v>113</v>
      </c>
      <c r="B391">
        <v>1116.7</v>
      </c>
      <c r="C391">
        <v>1114.83</v>
      </c>
      <c r="D391">
        <v>1062.6600000000001</v>
      </c>
      <c r="E391">
        <v>1057.27</v>
      </c>
      <c r="F391">
        <v>142.959</v>
      </c>
      <c r="G391">
        <v>1.09152E-2</v>
      </c>
      <c r="H391">
        <v>0.98100699999999996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1115.55</v>
      </c>
      <c r="C392">
        <v>1113.6199999999999</v>
      </c>
      <c r="D392">
        <v>1062.07</v>
      </c>
      <c r="E392">
        <v>1056.68</v>
      </c>
      <c r="F392">
        <v>145.49600000000001</v>
      </c>
      <c r="G392">
        <v>1.45439E-2</v>
      </c>
      <c r="H392">
        <v>0.98973</v>
      </c>
      <c r="I392">
        <v>0</v>
      </c>
      <c r="R392">
        <f>AVERAGE(B343:B392)</f>
        <v>1116.828</v>
      </c>
      <c r="S392">
        <f>AVERAGE(C343:C392)</f>
        <v>1114.7125999999998</v>
      </c>
      <c r="U392">
        <f>_xlfn.VAR.P(B343:B392)</f>
        <v>115.70798400000034</v>
      </c>
      <c r="V392">
        <f>_xlfn.VAR.P(C343:C392)</f>
        <v>115.62179923999993</v>
      </c>
      <c r="X392">
        <f>1.96*SQRT(U392)/50</f>
        <v>0.42166517111774893</v>
      </c>
      <c r="Y392">
        <f>1.96*SQRT(V392)/50</f>
        <v>0.42150810381789033</v>
      </c>
    </row>
    <row r="393" spans="1:25" x14ac:dyDescent="0.25">
      <c r="A393" t="s">
        <v>113</v>
      </c>
      <c r="B393">
        <v>56250.366000000002</v>
      </c>
      <c r="C393" t="s">
        <v>37</v>
      </c>
    </row>
    <row r="394" spans="1:25" x14ac:dyDescent="0.25">
      <c r="A394" t="s">
        <v>114</v>
      </c>
      <c r="B394">
        <v>1061.1300000000001</v>
      </c>
      <c r="C394">
        <v>0</v>
      </c>
      <c r="D394">
        <v>0</v>
      </c>
      <c r="E394">
        <v>0</v>
      </c>
      <c r="F394">
        <v>0</v>
      </c>
      <c r="G394">
        <v>1.15937E-2</v>
      </c>
      <c r="H394">
        <v>0.98083200000000004</v>
      </c>
      <c r="I394">
        <v>0</v>
      </c>
    </row>
    <row r="395" spans="1:25" x14ac:dyDescent="0.25">
      <c r="A395" t="s">
        <v>114</v>
      </c>
      <c r="B395">
        <v>1065.08</v>
      </c>
      <c r="C395">
        <v>0</v>
      </c>
      <c r="D395">
        <v>0</v>
      </c>
      <c r="E395">
        <v>0</v>
      </c>
      <c r="F395">
        <v>0</v>
      </c>
      <c r="G395">
        <v>1.12297E-2</v>
      </c>
      <c r="H395">
        <v>0.98078500000000002</v>
      </c>
      <c r="I395">
        <v>0</v>
      </c>
    </row>
    <row r="396" spans="1:25" x14ac:dyDescent="0.25">
      <c r="A396" t="s">
        <v>114</v>
      </c>
      <c r="B396">
        <v>1061.25</v>
      </c>
      <c r="C396">
        <v>0</v>
      </c>
      <c r="D396">
        <v>0</v>
      </c>
      <c r="E396">
        <v>0</v>
      </c>
      <c r="F396">
        <v>0</v>
      </c>
      <c r="G396">
        <v>1.11179E-2</v>
      </c>
      <c r="H396">
        <v>0.98101000000000005</v>
      </c>
      <c r="I396">
        <v>0</v>
      </c>
    </row>
    <row r="397" spans="1:25" x14ac:dyDescent="0.25">
      <c r="A397" t="s">
        <v>114</v>
      </c>
      <c r="B397">
        <v>1061.8</v>
      </c>
      <c r="C397">
        <v>0</v>
      </c>
      <c r="D397">
        <v>0</v>
      </c>
      <c r="E397">
        <v>0</v>
      </c>
      <c r="F397">
        <v>0</v>
      </c>
      <c r="G397">
        <v>1.09347E-2</v>
      </c>
      <c r="H397">
        <v>0.98101300000000002</v>
      </c>
      <c r="I397">
        <v>0</v>
      </c>
    </row>
    <row r="398" spans="1:25" x14ac:dyDescent="0.25">
      <c r="A398" t="s">
        <v>114</v>
      </c>
      <c r="B398">
        <v>1062.1099999999999</v>
      </c>
      <c r="C398">
        <v>0</v>
      </c>
      <c r="D398">
        <v>0</v>
      </c>
      <c r="E398">
        <v>0</v>
      </c>
      <c r="F398">
        <v>0</v>
      </c>
      <c r="G398">
        <v>1.36271E-2</v>
      </c>
      <c r="H398">
        <v>0.98100799999999999</v>
      </c>
      <c r="I398">
        <v>0</v>
      </c>
    </row>
    <row r="399" spans="1:25" x14ac:dyDescent="0.25">
      <c r="A399" t="s">
        <v>114</v>
      </c>
      <c r="B399">
        <v>1064.53</v>
      </c>
      <c r="C399">
        <v>0</v>
      </c>
      <c r="D399">
        <v>0</v>
      </c>
      <c r="E399">
        <v>0</v>
      </c>
      <c r="F399">
        <v>0</v>
      </c>
      <c r="G399">
        <v>1.0988299999999999E-2</v>
      </c>
      <c r="H399">
        <v>0.98097599999999996</v>
      </c>
      <c r="I399">
        <v>0</v>
      </c>
    </row>
    <row r="400" spans="1:25" x14ac:dyDescent="0.25">
      <c r="A400" t="s">
        <v>114</v>
      </c>
      <c r="B400">
        <v>1061.97</v>
      </c>
      <c r="C400">
        <v>0</v>
      </c>
      <c r="D400">
        <v>0</v>
      </c>
      <c r="E400">
        <v>0</v>
      </c>
      <c r="F400">
        <v>0</v>
      </c>
      <c r="G400">
        <v>1.15473E-2</v>
      </c>
      <c r="H400">
        <v>0.98101799999999995</v>
      </c>
      <c r="I400">
        <v>0</v>
      </c>
    </row>
    <row r="401" spans="1:9" x14ac:dyDescent="0.25">
      <c r="A401" t="s">
        <v>114</v>
      </c>
      <c r="B401">
        <v>1064.18</v>
      </c>
      <c r="C401">
        <v>0</v>
      </c>
      <c r="D401">
        <v>0</v>
      </c>
      <c r="E401">
        <v>0</v>
      </c>
      <c r="F401">
        <v>0</v>
      </c>
      <c r="G401">
        <v>1.08643E-2</v>
      </c>
      <c r="H401">
        <v>0.98100100000000001</v>
      </c>
      <c r="I401">
        <v>0</v>
      </c>
    </row>
    <row r="402" spans="1:9" x14ac:dyDescent="0.25">
      <c r="A402" t="s">
        <v>114</v>
      </c>
      <c r="B402">
        <v>1059.6099999999999</v>
      </c>
      <c r="C402">
        <v>0</v>
      </c>
      <c r="D402">
        <v>0</v>
      </c>
      <c r="E402">
        <v>0</v>
      </c>
      <c r="F402">
        <v>0</v>
      </c>
      <c r="G402">
        <v>1.10242E-2</v>
      </c>
      <c r="H402">
        <v>0.98101099999999997</v>
      </c>
      <c r="I402">
        <v>0</v>
      </c>
    </row>
    <row r="403" spans="1:9" x14ac:dyDescent="0.25">
      <c r="A403" t="s">
        <v>114</v>
      </c>
      <c r="B403">
        <v>1060.6300000000001</v>
      </c>
      <c r="C403">
        <v>0</v>
      </c>
      <c r="D403">
        <v>0</v>
      </c>
      <c r="E403">
        <v>0</v>
      </c>
      <c r="F403">
        <v>0</v>
      </c>
      <c r="G403">
        <v>1.2293399999999999E-2</v>
      </c>
      <c r="H403">
        <v>0.98097500000000004</v>
      </c>
      <c r="I403">
        <v>0</v>
      </c>
    </row>
    <row r="404" spans="1:9" x14ac:dyDescent="0.25">
      <c r="A404" t="s">
        <v>114</v>
      </c>
      <c r="B404">
        <v>1062.48</v>
      </c>
      <c r="C404">
        <v>0</v>
      </c>
      <c r="D404">
        <v>0</v>
      </c>
      <c r="E404">
        <v>0</v>
      </c>
      <c r="F404">
        <v>0</v>
      </c>
      <c r="G404">
        <v>1.5384999999999999E-2</v>
      </c>
      <c r="H404">
        <v>0.98100900000000002</v>
      </c>
      <c r="I404">
        <v>0</v>
      </c>
    </row>
    <row r="405" spans="1:9" x14ac:dyDescent="0.25">
      <c r="A405" t="s">
        <v>114</v>
      </c>
      <c r="B405">
        <v>1055.25</v>
      </c>
      <c r="C405">
        <v>0</v>
      </c>
      <c r="D405">
        <v>0</v>
      </c>
      <c r="E405">
        <v>0</v>
      </c>
      <c r="F405">
        <v>0</v>
      </c>
      <c r="G405">
        <v>1.9482699999999999E-2</v>
      </c>
      <c r="H405">
        <v>0.98097100000000004</v>
      </c>
      <c r="I405">
        <v>0</v>
      </c>
    </row>
    <row r="406" spans="1:9" x14ac:dyDescent="0.25">
      <c r="A406" t="s">
        <v>114</v>
      </c>
      <c r="B406">
        <v>1063.6600000000001</v>
      </c>
      <c r="C406">
        <v>0</v>
      </c>
      <c r="D406">
        <v>0</v>
      </c>
      <c r="E406">
        <v>0</v>
      </c>
      <c r="F406">
        <v>0</v>
      </c>
      <c r="G406">
        <v>1.42586E-2</v>
      </c>
      <c r="H406">
        <v>0.98101700000000003</v>
      </c>
      <c r="I406">
        <v>0</v>
      </c>
    </row>
    <row r="407" spans="1:9" x14ac:dyDescent="0.25">
      <c r="A407" t="s">
        <v>114</v>
      </c>
      <c r="B407">
        <v>1060.51</v>
      </c>
      <c r="C407">
        <v>0</v>
      </c>
      <c r="D407">
        <v>0</v>
      </c>
      <c r="E407">
        <v>0</v>
      </c>
      <c r="F407">
        <v>0</v>
      </c>
      <c r="G407">
        <v>1.11471E-2</v>
      </c>
      <c r="H407">
        <v>0.98097500000000004</v>
      </c>
      <c r="I407">
        <v>0</v>
      </c>
    </row>
    <row r="408" spans="1:9" x14ac:dyDescent="0.25">
      <c r="A408" t="s">
        <v>114</v>
      </c>
      <c r="B408">
        <v>1061.9100000000001</v>
      </c>
      <c r="C408">
        <v>0</v>
      </c>
      <c r="D408">
        <v>0</v>
      </c>
      <c r="E408">
        <v>0</v>
      </c>
      <c r="F408">
        <v>0</v>
      </c>
      <c r="G408">
        <v>1.11979E-2</v>
      </c>
      <c r="H408">
        <v>0.99085500000000004</v>
      </c>
      <c r="I408">
        <v>0</v>
      </c>
    </row>
    <row r="409" spans="1:9" x14ac:dyDescent="0.25">
      <c r="A409" t="s">
        <v>114</v>
      </c>
      <c r="B409">
        <v>1057.3900000000001</v>
      </c>
      <c r="C409">
        <v>0</v>
      </c>
      <c r="D409">
        <v>0</v>
      </c>
      <c r="E409">
        <v>0</v>
      </c>
      <c r="F409">
        <v>0</v>
      </c>
      <c r="G409">
        <v>1.1218000000000001E-2</v>
      </c>
      <c r="H409">
        <v>0.98101700000000003</v>
      </c>
      <c r="I409">
        <v>0</v>
      </c>
    </row>
    <row r="410" spans="1:9" x14ac:dyDescent="0.25">
      <c r="A410" t="s">
        <v>114</v>
      </c>
      <c r="B410">
        <v>1058.6199999999999</v>
      </c>
      <c r="C410">
        <v>0</v>
      </c>
      <c r="D410">
        <v>0</v>
      </c>
      <c r="E410">
        <v>0</v>
      </c>
      <c r="F410">
        <v>0</v>
      </c>
      <c r="G410">
        <v>1.3846199999999999E-2</v>
      </c>
      <c r="H410">
        <v>0.98101700000000003</v>
      </c>
      <c r="I410">
        <v>0</v>
      </c>
    </row>
    <row r="411" spans="1:9" x14ac:dyDescent="0.25">
      <c r="A411" t="s">
        <v>114</v>
      </c>
      <c r="B411">
        <v>1056.47</v>
      </c>
      <c r="C411">
        <v>0</v>
      </c>
      <c r="D411">
        <v>0</v>
      </c>
      <c r="E411">
        <v>0</v>
      </c>
      <c r="F411">
        <v>0</v>
      </c>
      <c r="G411">
        <v>1.11138E-2</v>
      </c>
      <c r="H411">
        <v>0.981016</v>
      </c>
      <c r="I411">
        <v>0</v>
      </c>
    </row>
    <row r="412" spans="1:9" x14ac:dyDescent="0.25">
      <c r="A412" t="s">
        <v>114</v>
      </c>
      <c r="B412">
        <v>1055.76</v>
      </c>
      <c r="C412">
        <v>0</v>
      </c>
      <c r="D412">
        <v>0</v>
      </c>
      <c r="E412">
        <v>0</v>
      </c>
      <c r="F412">
        <v>0</v>
      </c>
      <c r="G412">
        <v>1.17848E-2</v>
      </c>
      <c r="H412">
        <v>0.98094700000000001</v>
      </c>
      <c r="I412">
        <v>0</v>
      </c>
    </row>
    <row r="413" spans="1:9" x14ac:dyDescent="0.25">
      <c r="A413" t="s">
        <v>114</v>
      </c>
      <c r="B413">
        <v>1063.43</v>
      </c>
      <c r="C413">
        <v>0</v>
      </c>
      <c r="D413">
        <v>0</v>
      </c>
      <c r="E413">
        <v>0</v>
      </c>
      <c r="F413">
        <v>0</v>
      </c>
      <c r="G413">
        <v>1.2796699999999999E-2</v>
      </c>
      <c r="H413">
        <v>0.98101700000000003</v>
      </c>
      <c r="I413">
        <v>0</v>
      </c>
    </row>
    <row r="414" spans="1:9" x14ac:dyDescent="0.25">
      <c r="A414" t="s">
        <v>114</v>
      </c>
      <c r="B414">
        <v>1059.1199999999999</v>
      </c>
      <c r="C414">
        <v>0</v>
      </c>
      <c r="D414">
        <v>0</v>
      </c>
      <c r="E414">
        <v>0</v>
      </c>
      <c r="F414">
        <v>0</v>
      </c>
      <c r="G414">
        <v>1.0873300000000001E-2</v>
      </c>
      <c r="H414">
        <v>0.98101300000000002</v>
      </c>
      <c r="I414">
        <v>0</v>
      </c>
    </row>
    <row r="415" spans="1:9" x14ac:dyDescent="0.25">
      <c r="A415" t="s">
        <v>114</v>
      </c>
      <c r="B415">
        <v>1057.68</v>
      </c>
      <c r="C415">
        <v>0</v>
      </c>
      <c r="D415">
        <v>0</v>
      </c>
      <c r="E415">
        <v>0</v>
      </c>
      <c r="F415">
        <v>0</v>
      </c>
      <c r="G415">
        <v>1.2807900000000001E-2</v>
      </c>
      <c r="H415">
        <v>0.98100299999999996</v>
      </c>
      <c r="I415">
        <v>0</v>
      </c>
    </row>
    <row r="416" spans="1:9" x14ac:dyDescent="0.25">
      <c r="A416" t="s">
        <v>114</v>
      </c>
      <c r="B416">
        <v>1059.0899999999999</v>
      </c>
      <c r="C416">
        <v>0</v>
      </c>
      <c r="D416">
        <v>0</v>
      </c>
      <c r="E416">
        <v>0</v>
      </c>
      <c r="F416">
        <v>0</v>
      </c>
      <c r="G416">
        <v>1.3760400000000001E-2</v>
      </c>
      <c r="H416">
        <v>0.981016</v>
      </c>
      <c r="I416">
        <v>0</v>
      </c>
    </row>
    <row r="417" spans="1:9" x14ac:dyDescent="0.25">
      <c r="A417" t="s">
        <v>114</v>
      </c>
      <c r="B417">
        <v>1055.69</v>
      </c>
      <c r="C417">
        <v>0</v>
      </c>
      <c r="D417">
        <v>0</v>
      </c>
      <c r="E417">
        <v>0</v>
      </c>
      <c r="F417">
        <v>0</v>
      </c>
      <c r="G417">
        <v>1.17334E-2</v>
      </c>
      <c r="H417">
        <v>0.98100600000000004</v>
      </c>
      <c r="I417">
        <v>0</v>
      </c>
    </row>
    <row r="418" spans="1:9" x14ac:dyDescent="0.25">
      <c r="A418" t="s">
        <v>114</v>
      </c>
      <c r="B418">
        <v>1061.3800000000001</v>
      </c>
      <c r="C418">
        <v>0</v>
      </c>
      <c r="D418">
        <v>0</v>
      </c>
      <c r="E418">
        <v>0</v>
      </c>
      <c r="F418">
        <v>0</v>
      </c>
      <c r="G418">
        <v>1.1224100000000001E-2</v>
      </c>
      <c r="H418">
        <v>0.98101499999999997</v>
      </c>
      <c r="I418">
        <v>0</v>
      </c>
    </row>
    <row r="419" spans="1:9" x14ac:dyDescent="0.25">
      <c r="A419" t="s">
        <v>114</v>
      </c>
      <c r="B419">
        <v>1053.7</v>
      </c>
      <c r="C419">
        <v>0</v>
      </c>
      <c r="D419">
        <v>0</v>
      </c>
      <c r="E419">
        <v>0</v>
      </c>
      <c r="F419">
        <v>0</v>
      </c>
      <c r="G419">
        <v>1.38234E-2</v>
      </c>
      <c r="H419">
        <v>0.98097699999999999</v>
      </c>
      <c r="I419">
        <v>0</v>
      </c>
    </row>
    <row r="420" spans="1:9" x14ac:dyDescent="0.25">
      <c r="A420" t="s">
        <v>114</v>
      </c>
      <c r="B420">
        <v>1055.58</v>
      </c>
      <c r="C420">
        <v>0</v>
      </c>
      <c r="D420">
        <v>0</v>
      </c>
      <c r="E420">
        <v>0</v>
      </c>
      <c r="F420">
        <v>0</v>
      </c>
      <c r="G420">
        <v>1.0857199999999999E-2</v>
      </c>
      <c r="H420">
        <v>0.98101700000000003</v>
      </c>
      <c r="I420">
        <v>0</v>
      </c>
    </row>
    <row r="421" spans="1:9" x14ac:dyDescent="0.25">
      <c r="A421" t="s">
        <v>114</v>
      </c>
      <c r="B421">
        <v>1056.72</v>
      </c>
      <c r="C421">
        <v>0</v>
      </c>
      <c r="D421">
        <v>0</v>
      </c>
      <c r="E421">
        <v>0</v>
      </c>
      <c r="F421">
        <v>0</v>
      </c>
      <c r="G421">
        <v>1.0945399999999999E-2</v>
      </c>
      <c r="H421">
        <v>0.98095699999999997</v>
      </c>
      <c r="I421">
        <v>0</v>
      </c>
    </row>
    <row r="422" spans="1:9" x14ac:dyDescent="0.25">
      <c r="A422" t="s">
        <v>114</v>
      </c>
      <c r="B422">
        <v>1054.24</v>
      </c>
      <c r="C422">
        <v>0</v>
      </c>
      <c r="D422">
        <v>0</v>
      </c>
      <c r="E422">
        <v>0</v>
      </c>
      <c r="F422">
        <v>0</v>
      </c>
      <c r="G422">
        <v>1.0856899999999999E-2</v>
      </c>
      <c r="H422">
        <v>0.98101899999999997</v>
      </c>
      <c r="I422">
        <v>0</v>
      </c>
    </row>
    <row r="423" spans="1:9" x14ac:dyDescent="0.25">
      <c r="A423" t="s">
        <v>114</v>
      </c>
      <c r="B423">
        <v>1054.9100000000001</v>
      </c>
      <c r="C423">
        <v>0</v>
      </c>
      <c r="D423">
        <v>0</v>
      </c>
      <c r="E423">
        <v>0</v>
      </c>
      <c r="F423">
        <v>0</v>
      </c>
      <c r="G423">
        <v>1.0949199999999999E-2</v>
      </c>
      <c r="H423">
        <v>0.980846</v>
      </c>
      <c r="I423">
        <v>0</v>
      </c>
    </row>
    <row r="424" spans="1:9" x14ac:dyDescent="0.25">
      <c r="A424" t="s">
        <v>114</v>
      </c>
      <c r="B424">
        <v>1057.5999999999999</v>
      </c>
      <c r="C424">
        <v>0</v>
      </c>
      <c r="D424">
        <v>0</v>
      </c>
      <c r="E424">
        <v>0</v>
      </c>
      <c r="F424">
        <v>0</v>
      </c>
      <c r="G424">
        <v>1.08827E-2</v>
      </c>
      <c r="H424">
        <v>0.98093799999999998</v>
      </c>
      <c r="I424">
        <v>0</v>
      </c>
    </row>
    <row r="425" spans="1:9" x14ac:dyDescent="0.25">
      <c r="A425" t="s">
        <v>114</v>
      </c>
      <c r="B425">
        <v>1057.06</v>
      </c>
      <c r="C425">
        <v>0</v>
      </c>
      <c r="D425">
        <v>0</v>
      </c>
      <c r="E425">
        <v>0</v>
      </c>
      <c r="F425">
        <v>0</v>
      </c>
      <c r="G425">
        <v>1.59334E-2</v>
      </c>
      <c r="H425">
        <v>0.98080800000000001</v>
      </c>
      <c r="I425">
        <v>0</v>
      </c>
    </row>
    <row r="426" spans="1:9" x14ac:dyDescent="0.25">
      <c r="A426" t="s">
        <v>114</v>
      </c>
      <c r="B426">
        <v>1056.97</v>
      </c>
      <c r="C426">
        <v>0</v>
      </c>
      <c r="D426">
        <v>0</v>
      </c>
      <c r="E426">
        <v>0</v>
      </c>
      <c r="F426">
        <v>0</v>
      </c>
      <c r="G426">
        <v>1.15394E-2</v>
      </c>
      <c r="H426">
        <v>0.98087999999999997</v>
      </c>
      <c r="I426">
        <v>0</v>
      </c>
    </row>
    <row r="427" spans="1:9" x14ac:dyDescent="0.25">
      <c r="A427" t="s">
        <v>114</v>
      </c>
      <c r="B427">
        <v>1054.4000000000001</v>
      </c>
      <c r="C427">
        <v>0</v>
      </c>
      <c r="D427">
        <v>0</v>
      </c>
      <c r="E427">
        <v>0</v>
      </c>
      <c r="F427">
        <v>0</v>
      </c>
      <c r="G427">
        <v>1.1818E-2</v>
      </c>
      <c r="H427">
        <v>0.98091499999999998</v>
      </c>
      <c r="I427">
        <v>0</v>
      </c>
    </row>
    <row r="428" spans="1:9" x14ac:dyDescent="0.25">
      <c r="A428" t="s">
        <v>114</v>
      </c>
      <c r="B428">
        <v>1053.8499999999999</v>
      </c>
      <c r="C428">
        <v>0</v>
      </c>
      <c r="D428">
        <v>0</v>
      </c>
      <c r="E428">
        <v>0</v>
      </c>
      <c r="F428">
        <v>0</v>
      </c>
      <c r="G428">
        <v>1.1874600000000001E-2</v>
      </c>
      <c r="H428">
        <v>0.98101300000000002</v>
      </c>
      <c r="I428">
        <v>0</v>
      </c>
    </row>
    <row r="429" spans="1:9" x14ac:dyDescent="0.25">
      <c r="A429" t="s">
        <v>114</v>
      </c>
      <c r="B429">
        <v>1059.43</v>
      </c>
      <c r="C429">
        <v>0</v>
      </c>
      <c r="D429">
        <v>0</v>
      </c>
      <c r="E429">
        <v>0</v>
      </c>
      <c r="F429">
        <v>0</v>
      </c>
      <c r="G429">
        <v>1.1875E-2</v>
      </c>
      <c r="H429">
        <v>0.981012</v>
      </c>
      <c r="I429">
        <v>0</v>
      </c>
    </row>
    <row r="430" spans="1:9" x14ac:dyDescent="0.25">
      <c r="A430" t="s">
        <v>114</v>
      </c>
      <c r="B430">
        <v>1055.46</v>
      </c>
      <c r="C430">
        <v>0</v>
      </c>
      <c r="D430">
        <v>0</v>
      </c>
      <c r="E430">
        <v>0</v>
      </c>
      <c r="F430">
        <v>0</v>
      </c>
      <c r="G430">
        <v>2.5626699999999999E-2</v>
      </c>
      <c r="H430">
        <v>0.98101499999999997</v>
      </c>
      <c r="I430">
        <v>0</v>
      </c>
    </row>
    <row r="431" spans="1:9" x14ac:dyDescent="0.25">
      <c r="A431" t="s">
        <v>114</v>
      </c>
      <c r="B431">
        <v>1055.22</v>
      </c>
      <c r="C431">
        <v>0</v>
      </c>
      <c r="D431">
        <v>0</v>
      </c>
      <c r="E431">
        <v>0</v>
      </c>
      <c r="F431">
        <v>0</v>
      </c>
      <c r="G431">
        <v>1.19986E-2</v>
      </c>
      <c r="H431">
        <v>0.98101400000000005</v>
      </c>
      <c r="I431">
        <v>0</v>
      </c>
    </row>
    <row r="432" spans="1:9" x14ac:dyDescent="0.25">
      <c r="A432" t="s">
        <v>114</v>
      </c>
      <c r="B432">
        <v>1055.28</v>
      </c>
      <c r="C432">
        <v>0</v>
      </c>
      <c r="D432">
        <v>0</v>
      </c>
      <c r="E432">
        <v>0</v>
      </c>
      <c r="F432">
        <v>0</v>
      </c>
      <c r="G432">
        <v>1.7264399999999999E-2</v>
      </c>
      <c r="H432">
        <v>0.98089300000000001</v>
      </c>
      <c r="I432">
        <v>0</v>
      </c>
    </row>
    <row r="433" spans="1:25" x14ac:dyDescent="0.25">
      <c r="A433" t="s">
        <v>114</v>
      </c>
      <c r="B433">
        <v>1053.74</v>
      </c>
      <c r="C433">
        <v>0</v>
      </c>
      <c r="D433">
        <v>0</v>
      </c>
      <c r="E433">
        <v>0</v>
      </c>
      <c r="F433">
        <v>0</v>
      </c>
      <c r="G433">
        <v>1.19296E-2</v>
      </c>
      <c r="H433">
        <v>0.98101899999999997</v>
      </c>
      <c r="I433">
        <v>0</v>
      </c>
    </row>
    <row r="434" spans="1:25" x14ac:dyDescent="0.25">
      <c r="A434" t="s">
        <v>114</v>
      </c>
      <c r="B434">
        <v>1050.79</v>
      </c>
      <c r="C434">
        <v>0</v>
      </c>
      <c r="D434">
        <v>0</v>
      </c>
      <c r="E434">
        <v>0</v>
      </c>
      <c r="F434">
        <v>0</v>
      </c>
      <c r="G434">
        <v>1.48167E-2</v>
      </c>
      <c r="H434">
        <v>0.98087500000000005</v>
      </c>
      <c r="I434">
        <v>0</v>
      </c>
    </row>
    <row r="435" spans="1:25" x14ac:dyDescent="0.25">
      <c r="A435" t="s">
        <v>114</v>
      </c>
      <c r="B435">
        <v>1058.8499999999999</v>
      </c>
      <c r="C435">
        <v>0</v>
      </c>
      <c r="D435">
        <v>0</v>
      </c>
      <c r="E435">
        <v>0</v>
      </c>
      <c r="F435">
        <v>0</v>
      </c>
      <c r="G435">
        <v>1.0907999999999999E-2</v>
      </c>
      <c r="H435">
        <v>0.98101700000000003</v>
      </c>
      <c r="I435">
        <v>0</v>
      </c>
    </row>
    <row r="436" spans="1:25" x14ac:dyDescent="0.25">
      <c r="A436" t="s">
        <v>114</v>
      </c>
      <c r="B436">
        <v>1053.8599999999999</v>
      </c>
      <c r="C436">
        <v>0</v>
      </c>
      <c r="D436">
        <v>0</v>
      </c>
      <c r="E436">
        <v>0</v>
      </c>
      <c r="F436">
        <v>0</v>
      </c>
      <c r="G436">
        <v>1.1084200000000001E-2</v>
      </c>
      <c r="H436">
        <v>0.98096799999999995</v>
      </c>
      <c r="I436">
        <v>0</v>
      </c>
    </row>
    <row r="437" spans="1:25" x14ac:dyDescent="0.25">
      <c r="A437" t="s">
        <v>114</v>
      </c>
      <c r="B437">
        <v>1060.8</v>
      </c>
      <c r="C437">
        <v>0</v>
      </c>
      <c r="D437">
        <v>0</v>
      </c>
      <c r="E437">
        <v>0</v>
      </c>
      <c r="F437">
        <v>0</v>
      </c>
      <c r="G437">
        <v>1.0935500000000001E-2</v>
      </c>
      <c r="H437">
        <v>0.98094700000000001</v>
      </c>
      <c r="I437">
        <v>0</v>
      </c>
    </row>
    <row r="438" spans="1:25" x14ac:dyDescent="0.25">
      <c r="A438" t="s">
        <v>114</v>
      </c>
      <c r="B438">
        <v>1061.97</v>
      </c>
      <c r="C438">
        <v>0</v>
      </c>
      <c r="D438">
        <v>0</v>
      </c>
      <c r="E438">
        <v>0</v>
      </c>
      <c r="F438">
        <v>0</v>
      </c>
      <c r="G438">
        <v>1.18545E-2</v>
      </c>
      <c r="H438">
        <v>0.98633700000000002</v>
      </c>
      <c r="I438">
        <v>0</v>
      </c>
    </row>
    <row r="439" spans="1:25" x14ac:dyDescent="0.25">
      <c r="A439" t="s">
        <v>114</v>
      </c>
      <c r="B439">
        <v>1063.74</v>
      </c>
      <c r="C439">
        <v>0</v>
      </c>
      <c r="D439">
        <v>0</v>
      </c>
      <c r="E439">
        <v>0</v>
      </c>
      <c r="F439">
        <v>0</v>
      </c>
      <c r="G439">
        <v>1.13253E-2</v>
      </c>
      <c r="H439">
        <v>0.98099899999999995</v>
      </c>
      <c r="I439">
        <v>0</v>
      </c>
    </row>
    <row r="440" spans="1:25" x14ac:dyDescent="0.25">
      <c r="A440" t="s">
        <v>114</v>
      </c>
      <c r="B440">
        <v>1061.48</v>
      </c>
      <c r="C440">
        <v>0</v>
      </c>
      <c r="D440">
        <v>0</v>
      </c>
      <c r="E440">
        <v>0</v>
      </c>
      <c r="F440">
        <v>0</v>
      </c>
      <c r="G440">
        <v>1.2947699999999999E-2</v>
      </c>
      <c r="H440">
        <v>0.98100600000000004</v>
      </c>
      <c r="I440">
        <v>0</v>
      </c>
    </row>
    <row r="441" spans="1:25" x14ac:dyDescent="0.25">
      <c r="A441" t="s">
        <v>114</v>
      </c>
      <c r="B441">
        <v>1063.6099999999999</v>
      </c>
      <c r="C441">
        <v>0</v>
      </c>
      <c r="D441">
        <v>0</v>
      </c>
      <c r="E441">
        <v>0</v>
      </c>
      <c r="F441">
        <v>0</v>
      </c>
      <c r="G441">
        <v>1.18362E-2</v>
      </c>
      <c r="H441">
        <v>0.98090999999999995</v>
      </c>
      <c r="I441">
        <v>0</v>
      </c>
    </row>
    <row r="442" spans="1:25" x14ac:dyDescent="0.25">
      <c r="A442" t="s">
        <v>114</v>
      </c>
      <c r="B442">
        <v>1061.79</v>
      </c>
      <c r="C442">
        <v>0</v>
      </c>
      <c r="D442">
        <v>0</v>
      </c>
      <c r="E442">
        <v>0</v>
      </c>
      <c r="F442">
        <v>0</v>
      </c>
      <c r="G442">
        <v>1.2807799999999999E-2</v>
      </c>
      <c r="H442">
        <v>0.99511499999999997</v>
      </c>
      <c r="I442">
        <v>0</v>
      </c>
    </row>
    <row r="443" spans="1:25" x14ac:dyDescent="0.25">
      <c r="A443" t="s">
        <v>114</v>
      </c>
      <c r="B443">
        <v>1060.31</v>
      </c>
      <c r="C443">
        <v>0</v>
      </c>
      <c r="D443">
        <v>0</v>
      </c>
      <c r="E443">
        <v>0</v>
      </c>
      <c r="F443">
        <v>0</v>
      </c>
      <c r="G443">
        <v>1.10122E-2</v>
      </c>
      <c r="H443">
        <v>0.98101899999999997</v>
      </c>
      <c r="I443">
        <v>0</v>
      </c>
    </row>
    <row r="444" spans="1:25" x14ac:dyDescent="0.25">
      <c r="A444" t="s">
        <v>114</v>
      </c>
      <c r="B444">
        <v>1062.04</v>
      </c>
      <c r="C444">
        <v>0</v>
      </c>
      <c r="D444">
        <v>0</v>
      </c>
      <c r="E444">
        <v>0</v>
      </c>
      <c r="F444">
        <v>0</v>
      </c>
      <c r="G444">
        <v>1.1508300000000001E-2</v>
      </c>
      <c r="H444">
        <v>0.98099000000000003</v>
      </c>
      <c r="I444">
        <v>0</v>
      </c>
    </row>
    <row r="445" spans="1:25" x14ac:dyDescent="0.25">
      <c r="A445" t="s">
        <v>114</v>
      </c>
      <c r="B445">
        <v>1060.1099999999999</v>
      </c>
      <c r="C445">
        <v>0</v>
      </c>
      <c r="D445">
        <v>0</v>
      </c>
      <c r="E445">
        <v>0</v>
      </c>
      <c r="F445">
        <v>0</v>
      </c>
      <c r="G445">
        <v>1.17801E-2</v>
      </c>
      <c r="H445">
        <v>0.981016</v>
      </c>
      <c r="I445">
        <v>0</v>
      </c>
    </row>
    <row r="446" spans="1:25" x14ac:dyDescent="0.25">
      <c r="A446" t="s">
        <v>114</v>
      </c>
      <c r="B446">
        <v>1065.29</v>
      </c>
      <c r="C446">
        <v>0</v>
      </c>
      <c r="D446">
        <v>0</v>
      </c>
      <c r="E446">
        <v>0</v>
      </c>
      <c r="F446">
        <v>0</v>
      </c>
      <c r="G446">
        <v>1.11383E-2</v>
      </c>
      <c r="H446">
        <v>0.98089199999999999</v>
      </c>
      <c r="I446">
        <v>0</v>
      </c>
    </row>
    <row r="447" spans="1:25" x14ac:dyDescent="0.25">
      <c r="A447" t="s">
        <v>114</v>
      </c>
      <c r="B447">
        <v>1062.94</v>
      </c>
      <c r="C447">
        <v>0</v>
      </c>
      <c r="D447">
        <v>0</v>
      </c>
      <c r="E447">
        <v>0</v>
      </c>
      <c r="F447">
        <v>0</v>
      </c>
      <c r="G447">
        <v>1.25425E-2</v>
      </c>
      <c r="H447">
        <v>0.98708700000000005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1061.1600000000001</v>
      </c>
      <c r="C448">
        <v>0</v>
      </c>
      <c r="D448">
        <v>0</v>
      </c>
      <c r="E448">
        <v>0</v>
      </c>
      <c r="F448">
        <v>0</v>
      </c>
      <c r="G448">
        <v>1.0968500000000001E-2</v>
      </c>
      <c r="H448">
        <v>0.981016</v>
      </c>
      <c r="I448">
        <v>0</v>
      </c>
      <c r="R448">
        <f>AVERAGE(B399:B448)</f>
        <v>1058.8452000000002</v>
      </c>
      <c r="S448">
        <f>AVERAGE(C399:C448)</f>
        <v>0</v>
      </c>
      <c r="U448">
        <f>_xlfn.VAR.P(B399:B448)</f>
        <v>12.605196960000042</v>
      </c>
      <c r="V448">
        <f>_xlfn.VAR.P(C399:C448)</f>
        <v>0</v>
      </c>
      <c r="X448">
        <f>1.96*SQRT(U448)/50</f>
        <v>0.13917488946147741</v>
      </c>
      <c r="Y448">
        <f>1.96*SQRT(V448)/50</f>
        <v>0</v>
      </c>
    </row>
    <row r="449" spans="1:9" x14ac:dyDescent="0.25">
      <c r="A449" t="s">
        <v>114</v>
      </c>
      <c r="B449">
        <v>53325.772700000001</v>
      </c>
      <c r="C449" t="s">
        <v>37</v>
      </c>
    </row>
    <row r="450" spans="1:9" x14ac:dyDescent="0.25">
      <c r="A450" t="s">
        <v>115</v>
      </c>
      <c r="B450">
        <v>930.59199999999998</v>
      </c>
      <c r="C450">
        <v>928.33299999999997</v>
      </c>
      <c r="D450">
        <v>874.74800000000005</v>
      </c>
      <c r="E450">
        <v>868.88199999999995</v>
      </c>
      <c r="F450">
        <v>143.49600000000001</v>
      </c>
      <c r="G450">
        <v>1.11918E-2</v>
      </c>
      <c r="H450">
        <v>0.98101499999999997</v>
      </c>
      <c r="I450">
        <v>0</v>
      </c>
    </row>
    <row r="451" spans="1:9" x14ac:dyDescent="0.25">
      <c r="A451" t="s">
        <v>115</v>
      </c>
      <c r="B451">
        <v>941.09500000000003</v>
      </c>
      <c r="C451">
        <v>938.96400000000006</v>
      </c>
      <c r="D451">
        <v>879.46299999999997</v>
      </c>
      <c r="E451">
        <v>871.74599999999998</v>
      </c>
      <c r="F451">
        <v>144.31100000000001</v>
      </c>
      <c r="G451">
        <v>1.1332500000000001E-2</v>
      </c>
      <c r="H451">
        <v>0.98100699999999996</v>
      </c>
      <c r="I451">
        <v>0</v>
      </c>
    </row>
    <row r="452" spans="1:9" x14ac:dyDescent="0.25">
      <c r="A452" t="s">
        <v>115</v>
      </c>
      <c r="B452">
        <v>940.20899999999995</v>
      </c>
      <c r="C452">
        <v>937.96199999999999</v>
      </c>
      <c r="D452">
        <v>878.93399999999997</v>
      </c>
      <c r="E452">
        <v>871.45299999999997</v>
      </c>
      <c r="F452">
        <v>142.32400000000001</v>
      </c>
      <c r="G452">
        <v>1.08745E-2</v>
      </c>
      <c r="H452">
        <v>0.981012</v>
      </c>
      <c r="I452">
        <v>0</v>
      </c>
    </row>
    <row r="453" spans="1:9" x14ac:dyDescent="0.25">
      <c r="A453" t="s">
        <v>115</v>
      </c>
      <c r="B453">
        <v>941.25599999999997</v>
      </c>
      <c r="C453">
        <v>938.81799999999998</v>
      </c>
      <c r="D453">
        <v>879.25199999999995</v>
      </c>
      <c r="E453">
        <v>872.01800000000003</v>
      </c>
      <c r="F453">
        <v>143.08500000000001</v>
      </c>
      <c r="G453">
        <v>1.09929E-2</v>
      </c>
      <c r="H453">
        <v>0.981012</v>
      </c>
      <c r="I453">
        <v>0</v>
      </c>
    </row>
    <row r="454" spans="1:9" x14ac:dyDescent="0.25">
      <c r="A454" t="s">
        <v>115</v>
      </c>
      <c r="B454">
        <v>936.20899999999995</v>
      </c>
      <c r="C454">
        <v>934.12900000000002</v>
      </c>
      <c r="D454">
        <v>878.33399999999995</v>
      </c>
      <c r="E454">
        <v>871.31899999999996</v>
      </c>
      <c r="F454">
        <v>142.66900000000001</v>
      </c>
      <c r="G454">
        <v>1.0866900000000001E-2</v>
      </c>
      <c r="H454">
        <v>0.98087800000000003</v>
      </c>
      <c r="I454">
        <v>0</v>
      </c>
    </row>
    <row r="455" spans="1:9" x14ac:dyDescent="0.25">
      <c r="A455" t="s">
        <v>115</v>
      </c>
      <c r="B455">
        <v>942.87</v>
      </c>
      <c r="C455">
        <v>940.64200000000005</v>
      </c>
      <c r="D455">
        <v>880.54300000000001</v>
      </c>
      <c r="E455">
        <v>872.68</v>
      </c>
      <c r="F455">
        <v>143.137</v>
      </c>
      <c r="G455">
        <v>1.09488E-2</v>
      </c>
      <c r="H455">
        <v>0.98101899999999997</v>
      </c>
      <c r="I455">
        <v>0</v>
      </c>
    </row>
    <row r="456" spans="1:9" x14ac:dyDescent="0.25">
      <c r="A456" t="s">
        <v>115</v>
      </c>
      <c r="B456">
        <v>936.48299999999995</v>
      </c>
      <c r="C456">
        <v>934.29600000000005</v>
      </c>
      <c r="D456">
        <v>876.04499999999996</v>
      </c>
      <c r="E456">
        <v>868.31100000000004</v>
      </c>
      <c r="F456">
        <v>142.4</v>
      </c>
      <c r="G456">
        <v>1.3004E-2</v>
      </c>
      <c r="H456">
        <v>0.98094199999999998</v>
      </c>
      <c r="I456">
        <v>0</v>
      </c>
    </row>
    <row r="457" spans="1:9" x14ac:dyDescent="0.25">
      <c r="A457" t="s">
        <v>115</v>
      </c>
      <c r="B457">
        <v>943.12099999999998</v>
      </c>
      <c r="C457">
        <v>940.70299999999997</v>
      </c>
      <c r="D457">
        <v>880.82100000000003</v>
      </c>
      <c r="E457">
        <v>873.20399999999995</v>
      </c>
      <c r="F457">
        <v>143.02699999999999</v>
      </c>
      <c r="G457">
        <v>1.3920500000000001E-2</v>
      </c>
      <c r="H457">
        <v>0.99440499999999998</v>
      </c>
      <c r="I457">
        <v>0</v>
      </c>
    </row>
    <row r="458" spans="1:9" x14ac:dyDescent="0.25">
      <c r="A458" t="s">
        <v>115</v>
      </c>
      <c r="B458">
        <v>941.41399999999999</v>
      </c>
      <c r="C458">
        <v>939.096</v>
      </c>
      <c r="D458">
        <v>879.44</v>
      </c>
      <c r="E458">
        <v>871.73800000000006</v>
      </c>
      <c r="F458">
        <v>142.745</v>
      </c>
      <c r="G458">
        <v>1.5155399999999999E-2</v>
      </c>
      <c r="H458">
        <v>0.98099400000000003</v>
      </c>
      <c r="I458">
        <v>0</v>
      </c>
    </row>
    <row r="459" spans="1:9" x14ac:dyDescent="0.25">
      <c r="A459" t="s">
        <v>115</v>
      </c>
      <c r="B459">
        <v>937.21699999999998</v>
      </c>
      <c r="C459">
        <v>935.20100000000002</v>
      </c>
      <c r="D459">
        <v>876.59100000000001</v>
      </c>
      <c r="E459">
        <v>869.15099999999995</v>
      </c>
      <c r="F459">
        <v>142.41900000000001</v>
      </c>
      <c r="G459">
        <v>1.0938E-2</v>
      </c>
      <c r="H459">
        <v>0.98399199999999998</v>
      </c>
      <c r="I459">
        <v>0</v>
      </c>
    </row>
    <row r="460" spans="1:9" x14ac:dyDescent="0.25">
      <c r="A460" t="s">
        <v>115</v>
      </c>
      <c r="B460">
        <v>936.74800000000005</v>
      </c>
      <c r="C460">
        <v>934.28800000000001</v>
      </c>
      <c r="D460">
        <v>877.00699999999995</v>
      </c>
      <c r="E460">
        <v>870.029</v>
      </c>
      <c r="F460">
        <v>142.12899999999999</v>
      </c>
      <c r="G460">
        <v>1.14501E-2</v>
      </c>
      <c r="H460">
        <v>0.98100900000000002</v>
      </c>
      <c r="I460">
        <v>0</v>
      </c>
    </row>
    <row r="461" spans="1:9" x14ac:dyDescent="0.25">
      <c r="A461" t="s">
        <v>115</v>
      </c>
      <c r="B461">
        <v>938.62800000000004</v>
      </c>
      <c r="C461">
        <v>935.65899999999999</v>
      </c>
      <c r="D461">
        <v>877.54300000000001</v>
      </c>
      <c r="E461">
        <v>870.30499999999995</v>
      </c>
      <c r="F461">
        <v>143.48699999999999</v>
      </c>
      <c r="G461">
        <v>1.09406E-2</v>
      </c>
      <c r="H461">
        <v>0.98101300000000002</v>
      </c>
      <c r="I461">
        <v>0</v>
      </c>
    </row>
    <row r="462" spans="1:9" x14ac:dyDescent="0.25">
      <c r="A462" t="s">
        <v>115</v>
      </c>
      <c r="B462">
        <v>936.03899999999999</v>
      </c>
      <c r="C462">
        <v>933.55</v>
      </c>
      <c r="D462">
        <v>876.95799999999997</v>
      </c>
      <c r="E462">
        <v>869.59199999999998</v>
      </c>
      <c r="F462">
        <v>143.38499999999999</v>
      </c>
      <c r="G462">
        <v>1.10353E-2</v>
      </c>
      <c r="H462">
        <v>0.98472999999999999</v>
      </c>
      <c r="I462">
        <v>0</v>
      </c>
    </row>
    <row r="463" spans="1:9" x14ac:dyDescent="0.25">
      <c r="A463" t="s">
        <v>115</v>
      </c>
      <c r="B463">
        <v>937.89</v>
      </c>
      <c r="C463">
        <v>935.48199999999997</v>
      </c>
      <c r="D463">
        <v>876.13599999999997</v>
      </c>
      <c r="E463">
        <v>868.35799999999995</v>
      </c>
      <c r="F463">
        <v>142.78899999999999</v>
      </c>
      <c r="G463">
        <v>1.0858899999999999E-2</v>
      </c>
      <c r="H463">
        <v>0.98101400000000005</v>
      </c>
      <c r="I463">
        <v>0</v>
      </c>
    </row>
    <row r="464" spans="1:9" x14ac:dyDescent="0.25">
      <c r="A464" t="s">
        <v>115</v>
      </c>
      <c r="B464">
        <v>937.673</v>
      </c>
      <c r="C464">
        <v>935.77599999999995</v>
      </c>
      <c r="D464">
        <v>877.90700000000004</v>
      </c>
      <c r="E464">
        <v>870.66200000000003</v>
      </c>
      <c r="F464">
        <v>143.10599999999999</v>
      </c>
      <c r="G464">
        <v>1.20932E-2</v>
      </c>
      <c r="H464">
        <v>0.98101899999999997</v>
      </c>
      <c r="I464">
        <v>0</v>
      </c>
    </row>
    <row r="465" spans="1:9" x14ac:dyDescent="0.25">
      <c r="A465" t="s">
        <v>115</v>
      </c>
      <c r="B465">
        <v>936.28700000000003</v>
      </c>
      <c r="C465">
        <v>934.09</v>
      </c>
      <c r="D465">
        <v>878.27499999999998</v>
      </c>
      <c r="E465">
        <v>871.32799999999997</v>
      </c>
      <c r="F465">
        <v>145.62899999999999</v>
      </c>
      <c r="G465">
        <v>2.0296999999999999E-2</v>
      </c>
      <c r="H465">
        <v>0.98101899999999997</v>
      </c>
      <c r="I465">
        <v>0</v>
      </c>
    </row>
    <row r="466" spans="1:9" x14ac:dyDescent="0.25">
      <c r="A466" t="s">
        <v>115</v>
      </c>
      <c r="B466">
        <v>938.822</v>
      </c>
      <c r="C466">
        <v>936.41600000000005</v>
      </c>
      <c r="D466">
        <v>877.60400000000004</v>
      </c>
      <c r="E466">
        <v>870.05100000000004</v>
      </c>
      <c r="F466">
        <v>142.773</v>
      </c>
      <c r="G466">
        <v>1.1051399999999999E-2</v>
      </c>
      <c r="H466">
        <v>0.985236</v>
      </c>
      <c r="I466">
        <v>0</v>
      </c>
    </row>
    <row r="467" spans="1:9" x14ac:dyDescent="0.25">
      <c r="A467" t="s">
        <v>115</v>
      </c>
      <c r="B467">
        <v>938.04899999999998</v>
      </c>
      <c r="C467">
        <v>935.81899999999996</v>
      </c>
      <c r="D467">
        <v>878.24599999999998</v>
      </c>
      <c r="E467">
        <v>870.96199999999999</v>
      </c>
      <c r="F467">
        <v>142.803</v>
      </c>
      <c r="G467">
        <v>1.0935800000000001E-2</v>
      </c>
      <c r="H467">
        <v>0.98101799999999995</v>
      </c>
      <c r="I467">
        <v>0</v>
      </c>
    </row>
    <row r="468" spans="1:9" x14ac:dyDescent="0.25">
      <c r="A468" t="s">
        <v>115</v>
      </c>
      <c r="B468">
        <v>940.79899999999998</v>
      </c>
      <c r="C468">
        <v>938.54700000000003</v>
      </c>
      <c r="D468">
        <v>878.56299999999999</v>
      </c>
      <c r="E468">
        <v>870.92600000000004</v>
      </c>
      <c r="F468">
        <v>142.851</v>
      </c>
      <c r="G468">
        <v>1.9485100000000002E-2</v>
      </c>
      <c r="H468">
        <v>0.98085100000000003</v>
      </c>
      <c r="I468">
        <v>0</v>
      </c>
    </row>
    <row r="469" spans="1:9" x14ac:dyDescent="0.25">
      <c r="A469" t="s">
        <v>115</v>
      </c>
      <c r="B469">
        <v>936.23199999999997</v>
      </c>
      <c r="C469">
        <v>934.03200000000004</v>
      </c>
      <c r="D469">
        <v>876.80799999999999</v>
      </c>
      <c r="E469">
        <v>869.37300000000005</v>
      </c>
      <c r="F469">
        <v>143.291</v>
      </c>
      <c r="G469">
        <v>1.33063E-2</v>
      </c>
      <c r="H469">
        <v>0.98101899999999997</v>
      </c>
      <c r="I469">
        <v>0</v>
      </c>
    </row>
    <row r="470" spans="1:9" x14ac:dyDescent="0.25">
      <c r="A470" t="s">
        <v>115</v>
      </c>
      <c r="B470">
        <v>936.19600000000003</v>
      </c>
      <c r="C470">
        <v>933.577</v>
      </c>
      <c r="D470">
        <v>875.995</v>
      </c>
      <c r="E470">
        <v>868.63099999999997</v>
      </c>
      <c r="F470">
        <v>142.643</v>
      </c>
      <c r="G470">
        <v>1.1529599999999999E-2</v>
      </c>
      <c r="H470">
        <v>0.98814900000000006</v>
      </c>
      <c r="I470">
        <v>0</v>
      </c>
    </row>
    <row r="471" spans="1:9" x14ac:dyDescent="0.25">
      <c r="A471" t="s">
        <v>115</v>
      </c>
      <c r="B471">
        <v>938.18700000000001</v>
      </c>
      <c r="C471">
        <v>936.02599999999995</v>
      </c>
      <c r="D471">
        <v>877.35599999999999</v>
      </c>
      <c r="E471">
        <v>869.89300000000003</v>
      </c>
      <c r="F471">
        <v>143.452</v>
      </c>
      <c r="G471">
        <v>1.0892300000000001E-2</v>
      </c>
      <c r="H471">
        <v>0.98101899999999997</v>
      </c>
      <c r="I471">
        <v>0</v>
      </c>
    </row>
    <row r="472" spans="1:9" x14ac:dyDescent="0.25">
      <c r="A472" t="s">
        <v>115</v>
      </c>
      <c r="B472">
        <v>934.06799999999998</v>
      </c>
      <c r="C472">
        <v>931.71799999999996</v>
      </c>
      <c r="D472">
        <v>875.36900000000003</v>
      </c>
      <c r="E472">
        <v>868.39400000000001</v>
      </c>
      <c r="F472">
        <v>142.625</v>
      </c>
      <c r="G472">
        <v>2.4415599999999999E-2</v>
      </c>
      <c r="H472">
        <v>0.98101899999999997</v>
      </c>
      <c r="I472">
        <v>0</v>
      </c>
    </row>
    <row r="473" spans="1:9" x14ac:dyDescent="0.25">
      <c r="A473" t="s">
        <v>115</v>
      </c>
      <c r="B473">
        <v>938.48</v>
      </c>
      <c r="C473">
        <v>936.73199999999997</v>
      </c>
      <c r="D473">
        <v>879.71199999999999</v>
      </c>
      <c r="E473">
        <v>872.53399999999999</v>
      </c>
      <c r="F473">
        <v>143.047</v>
      </c>
      <c r="G473">
        <v>1.12459E-2</v>
      </c>
      <c r="H473">
        <v>0.98101799999999995</v>
      </c>
      <c r="I473">
        <v>0</v>
      </c>
    </row>
    <row r="474" spans="1:9" x14ac:dyDescent="0.25">
      <c r="A474" t="s">
        <v>115</v>
      </c>
      <c r="B474">
        <v>935.62599999999998</v>
      </c>
      <c r="C474">
        <v>933.803</v>
      </c>
      <c r="D474">
        <v>876.99699999999996</v>
      </c>
      <c r="E474">
        <v>870.17100000000005</v>
      </c>
      <c r="F474">
        <v>143.506</v>
      </c>
      <c r="G474">
        <v>1.1021299999999999E-2</v>
      </c>
      <c r="H474">
        <v>0.99454299999999995</v>
      </c>
      <c r="I474">
        <v>0</v>
      </c>
    </row>
    <row r="475" spans="1:9" x14ac:dyDescent="0.25">
      <c r="A475" t="s">
        <v>115</v>
      </c>
      <c r="B475">
        <v>937.18</v>
      </c>
      <c r="C475">
        <v>935.11699999999996</v>
      </c>
      <c r="D475">
        <v>876.58299999999997</v>
      </c>
      <c r="E475">
        <v>869.07299999999998</v>
      </c>
      <c r="F475">
        <v>142.958</v>
      </c>
      <c r="G475">
        <v>1.08833E-2</v>
      </c>
      <c r="H475">
        <v>0.98101899999999997</v>
      </c>
      <c r="I475">
        <v>0</v>
      </c>
    </row>
    <row r="476" spans="1:9" x14ac:dyDescent="0.25">
      <c r="A476" t="s">
        <v>115</v>
      </c>
      <c r="B476">
        <v>938.98299999999995</v>
      </c>
      <c r="C476">
        <v>936.87199999999996</v>
      </c>
      <c r="D476">
        <v>878.00900000000001</v>
      </c>
      <c r="E476">
        <v>870.54100000000005</v>
      </c>
      <c r="F476">
        <v>143.09299999999999</v>
      </c>
      <c r="G476">
        <v>1.0994500000000001E-2</v>
      </c>
      <c r="H476">
        <v>0.98052399999999995</v>
      </c>
      <c r="I476">
        <v>0</v>
      </c>
    </row>
    <row r="477" spans="1:9" x14ac:dyDescent="0.25">
      <c r="A477" t="s">
        <v>115</v>
      </c>
      <c r="B477">
        <v>939.10400000000004</v>
      </c>
      <c r="C477">
        <v>936.89800000000002</v>
      </c>
      <c r="D477">
        <v>878.12800000000004</v>
      </c>
      <c r="E477">
        <v>870.68899999999996</v>
      </c>
      <c r="F477">
        <v>142.84200000000001</v>
      </c>
      <c r="G477">
        <v>1.09929E-2</v>
      </c>
      <c r="H477">
        <v>0.981097</v>
      </c>
      <c r="I477">
        <v>0</v>
      </c>
    </row>
    <row r="478" spans="1:9" x14ac:dyDescent="0.25">
      <c r="A478" t="s">
        <v>115</v>
      </c>
      <c r="B478">
        <v>939.28300000000002</v>
      </c>
      <c r="C478">
        <v>936.76199999999994</v>
      </c>
      <c r="D478">
        <v>878.04300000000001</v>
      </c>
      <c r="E478">
        <v>870.76499999999999</v>
      </c>
      <c r="F478">
        <v>142.76300000000001</v>
      </c>
      <c r="G478">
        <v>1.1402199999999999E-2</v>
      </c>
      <c r="H478">
        <v>0.98097900000000005</v>
      </c>
      <c r="I478">
        <v>0</v>
      </c>
    </row>
    <row r="479" spans="1:9" x14ac:dyDescent="0.25">
      <c r="A479" t="s">
        <v>115</v>
      </c>
      <c r="B479">
        <v>940.17499999999995</v>
      </c>
      <c r="C479">
        <v>938.34699999999998</v>
      </c>
      <c r="D479">
        <v>880.32100000000003</v>
      </c>
      <c r="E479">
        <v>873.15</v>
      </c>
      <c r="F479">
        <v>143.172</v>
      </c>
      <c r="G479">
        <v>1.1502699999999999E-2</v>
      </c>
      <c r="H479">
        <v>0.99190999999999996</v>
      </c>
      <c r="I479">
        <v>0</v>
      </c>
    </row>
    <row r="480" spans="1:9" x14ac:dyDescent="0.25">
      <c r="A480" t="s">
        <v>115</v>
      </c>
      <c r="B480">
        <v>934.846</v>
      </c>
      <c r="C480">
        <v>933.072</v>
      </c>
      <c r="D480">
        <v>876.96400000000006</v>
      </c>
      <c r="E480">
        <v>869.98800000000006</v>
      </c>
      <c r="F480">
        <v>142.76599999999999</v>
      </c>
      <c r="G480">
        <v>1.6614400000000001E-2</v>
      </c>
      <c r="H480">
        <v>0.981016</v>
      </c>
      <c r="I480">
        <v>0</v>
      </c>
    </row>
    <row r="481" spans="1:9" x14ac:dyDescent="0.25">
      <c r="A481" t="s">
        <v>115</v>
      </c>
      <c r="B481">
        <v>938.22</v>
      </c>
      <c r="C481">
        <v>936.05600000000004</v>
      </c>
      <c r="D481">
        <v>877.51800000000003</v>
      </c>
      <c r="E481">
        <v>869.904</v>
      </c>
      <c r="F481">
        <v>142.88499999999999</v>
      </c>
      <c r="G481">
        <v>1.5936100000000002E-2</v>
      </c>
      <c r="H481">
        <v>0.98179799999999995</v>
      </c>
      <c r="I481">
        <v>0</v>
      </c>
    </row>
    <row r="482" spans="1:9" x14ac:dyDescent="0.25">
      <c r="A482" t="s">
        <v>115</v>
      </c>
      <c r="B482">
        <v>939.20899999999995</v>
      </c>
      <c r="C482">
        <v>936.71</v>
      </c>
      <c r="D482">
        <v>878.16099999999994</v>
      </c>
      <c r="E482">
        <v>870.54899999999998</v>
      </c>
      <c r="F482">
        <v>143.37799999999999</v>
      </c>
      <c r="G482">
        <v>1.4529500000000001E-2</v>
      </c>
      <c r="H482">
        <v>0.98101700000000003</v>
      </c>
      <c r="I482">
        <v>0</v>
      </c>
    </row>
    <row r="483" spans="1:9" x14ac:dyDescent="0.25">
      <c r="A483" t="s">
        <v>115</v>
      </c>
      <c r="B483">
        <v>936.09799999999996</v>
      </c>
      <c r="C483">
        <v>933.98900000000003</v>
      </c>
      <c r="D483">
        <v>875.35699999999997</v>
      </c>
      <c r="E483">
        <v>868.03099999999995</v>
      </c>
      <c r="F483">
        <v>142.977</v>
      </c>
      <c r="G483">
        <v>1.19258E-2</v>
      </c>
      <c r="H483">
        <v>0.98101300000000002</v>
      </c>
      <c r="I483">
        <v>0</v>
      </c>
    </row>
    <row r="484" spans="1:9" x14ac:dyDescent="0.25">
      <c r="A484" t="s">
        <v>115</v>
      </c>
      <c r="B484">
        <v>936.58399999999995</v>
      </c>
      <c r="C484">
        <v>934.43100000000004</v>
      </c>
      <c r="D484">
        <v>877.15599999999995</v>
      </c>
      <c r="E484">
        <v>870.07500000000005</v>
      </c>
      <c r="F484">
        <v>142.72200000000001</v>
      </c>
      <c r="G484">
        <v>1.22358E-2</v>
      </c>
      <c r="H484">
        <v>0.98101799999999995</v>
      </c>
      <c r="I484">
        <v>0</v>
      </c>
    </row>
    <row r="485" spans="1:9" x14ac:dyDescent="0.25">
      <c r="A485" t="s">
        <v>115</v>
      </c>
      <c r="B485">
        <v>938.90499999999997</v>
      </c>
      <c r="C485">
        <v>936.88199999999995</v>
      </c>
      <c r="D485">
        <v>878.43899999999996</v>
      </c>
      <c r="E485">
        <v>871.07500000000005</v>
      </c>
      <c r="F485">
        <v>143.11799999999999</v>
      </c>
      <c r="G485">
        <v>1.39154E-2</v>
      </c>
      <c r="H485">
        <v>0.98101300000000002</v>
      </c>
      <c r="I485">
        <v>0</v>
      </c>
    </row>
    <row r="486" spans="1:9" x14ac:dyDescent="0.25">
      <c r="A486" t="s">
        <v>115</v>
      </c>
      <c r="B486">
        <v>937.35500000000002</v>
      </c>
      <c r="C486">
        <v>935.12599999999998</v>
      </c>
      <c r="D486">
        <v>877.91600000000005</v>
      </c>
      <c r="E486">
        <v>870.529</v>
      </c>
      <c r="F486">
        <v>143.75299999999999</v>
      </c>
      <c r="G486">
        <v>1.0895500000000001E-2</v>
      </c>
      <c r="H486">
        <v>0.99462399999999995</v>
      </c>
      <c r="I486">
        <v>0</v>
      </c>
    </row>
    <row r="487" spans="1:9" x14ac:dyDescent="0.25">
      <c r="A487" t="s">
        <v>115</v>
      </c>
      <c r="B487">
        <v>940.96600000000001</v>
      </c>
      <c r="C487">
        <v>938.96100000000001</v>
      </c>
      <c r="D487">
        <v>879.596</v>
      </c>
      <c r="E487">
        <v>871.89</v>
      </c>
      <c r="F487">
        <v>142.523</v>
      </c>
      <c r="G487">
        <v>1.1188200000000001E-2</v>
      </c>
      <c r="H487">
        <v>0.981012</v>
      </c>
      <c r="I487">
        <v>0</v>
      </c>
    </row>
    <row r="488" spans="1:9" x14ac:dyDescent="0.25">
      <c r="A488" t="s">
        <v>115</v>
      </c>
      <c r="B488">
        <v>937.98500000000001</v>
      </c>
      <c r="C488">
        <v>935.76099999999997</v>
      </c>
      <c r="D488">
        <v>877.44100000000003</v>
      </c>
      <c r="E488">
        <v>870.024</v>
      </c>
      <c r="F488">
        <v>143.27099999999999</v>
      </c>
      <c r="G488">
        <v>1.13975E-2</v>
      </c>
      <c r="H488">
        <v>0.98101899999999997</v>
      </c>
      <c r="I488">
        <v>0</v>
      </c>
    </row>
    <row r="489" spans="1:9" x14ac:dyDescent="0.25">
      <c r="A489" t="s">
        <v>115</v>
      </c>
      <c r="B489">
        <v>939.51599999999996</v>
      </c>
      <c r="C489">
        <v>937.19200000000001</v>
      </c>
      <c r="D489">
        <v>878.09500000000003</v>
      </c>
      <c r="E489">
        <v>870.70299999999997</v>
      </c>
      <c r="F489">
        <v>142.988</v>
      </c>
      <c r="G489">
        <v>1.0941899999999999E-2</v>
      </c>
      <c r="H489">
        <v>0.98100699999999996</v>
      </c>
      <c r="I489">
        <v>0</v>
      </c>
    </row>
    <row r="490" spans="1:9" x14ac:dyDescent="0.25">
      <c r="A490" t="s">
        <v>115</v>
      </c>
      <c r="B490">
        <v>937.91600000000005</v>
      </c>
      <c r="C490">
        <v>935.60799999999995</v>
      </c>
      <c r="D490">
        <v>876.72500000000002</v>
      </c>
      <c r="E490">
        <v>869.28399999999999</v>
      </c>
      <c r="F490">
        <v>143.87299999999999</v>
      </c>
      <c r="G490">
        <v>1.08571E-2</v>
      </c>
      <c r="H490">
        <v>0.98090599999999994</v>
      </c>
      <c r="I490">
        <v>0</v>
      </c>
    </row>
    <row r="491" spans="1:9" x14ac:dyDescent="0.25">
      <c r="A491" t="s">
        <v>115</v>
      </c>
      <c r="B491">
        <v>938.93</v>
      </c>
      <c r="C491">
        <v>937.029</v>
      </c>
      <c r="D491">
        <v>878.68799999999999</v>
      </c>
      <c r="E491">
        <v>871.2</v>
      </c>
      <c r="F491">
        <v>144.93899999999999</v>
      </c>
      <c r="G491">
        <v>1.1911100000000001E-2</v>
      </c>
      <c r="H491">
        <v>0.98101799999999995</v>
      </c>
      <c r="I491">
        <v>0</v>
      </c>
    </row>
    <row r="492" spans="1:9" x14ac:dyDescent="0.25">
      <c r="A492" t="s">
        <v>115</v>
      </c>
      <c r="B492">
        <v>937.52200000000005</v>
      </c>
      <c r="C492">
        <v>935.75900000000001</v>
      </c>
      <c r="D492">
        <v>879.24400000000003</v>
      </c>
      <c r="E492">
        <v>872.09</v>
      </c>
      <c r="F492">
        <v>143.09800000000001</v>
      </c>
      <c r="G492">
        <v>1.25805E-2</v>
      </c>
      <c r="H492">
        <v>0.980993</v>
      </c>
      <c r="I492">
        <v>0</v>
      </c>
    </row>
    <row r="493" spans="1:9" x14ac:dyDescent="0.25">
      <c r="A493" t="s">
        <v>115</v>
      </c>
      <c r="B493">
        <v>934.45100000000002</v>
      </c>
      <c r="C493">
        <v>932.28899999999999</v>
      </c>
      <c r="D493">
        <v>876.53599999999994</v>
      </c>
      <c r="E493">
        <v>869.59400000000005</v>
      </c>
      <c r="F493">
        <v>143.393</v>
      </c>
      <c r="G493">
        <v>1.46377E-2</v>
      </c>
      <c r="H493">
        <v>0.98101700000000003</v>
      </c>
      <c r="I493">
        <v>0</v>
      </c>
    </row>
    <row r="494" spans="1:9" x14ac:dyDescent="0.25">
      <c r="A494" t="s">
        <v>115</v>
      </c>
      <c r="B494">
        <v>938.79499999999996</v>
      </c>
      <c r="C494">
        <v>936.17600000000004</v>
      </c>
      <c r="D494">
        <v>878.43799999999999</v>
      </c>
      <c r="E494">
        <v>871.12199999999996</v>
      </c>
      <c r="F494">
        <v>143.631</v>
      </c>
      <c r="G494">
        <v>2.0802399999999999E-2</v>
      </c>
      <c r="H494">
        <v>0.98082899999999995</v>
      </c>
      <c r="I494">
        <v>0</v>
      </c>
    </row>
    <row r="495" spans="1:9" x14ac:dyDescent="0.25">
      <c r="A495" t="s">
        <v>115</v>
      </c>
      <c r="B495">
        <v>940.74</v>
      </c>
      <c r="C495">
        <v>938.02</v>
      </c>
      <c r="D495">
        <v>878.23800000000006</v>
      </c>
      <c r="E495">
        <v>870.50800000000004</v>
      </c>
      <c r="F495">
        <v>144.82599999999999</v>
      </c>
      <c r="G495">
        <v>1.09476E-2</v>
      </c>
      <c r="H495">
        <v>0.98099999999999998</v>
      </c>
      <c r="I495">
        <v>0</v>
      </c>
    </row>
    <row r="496" spans="1:9" x14ac:dyDescent="0.25">
      <c r="A496" t="s">
        <v>115</v>
      </c>
      <c r="B496">
        <v>941.07</v>
      </c>
      <c r="C496">
        <v>938.49400000000003</v>
      </c>
      <c r="D496">
        <v>878.72500000000002</v>
      </c>
      <c r="E496">
        <v>871.02599999999995</v>
      </c>
      <c r="F496">
        <v>142.98699999999999</v>
      </c>
      <c r="G496">
        <v>1.12587E-2</v>
      </c>
      <c r="H496">
        <v>0.98100900000000002</v>
      </c>
      <c r="I496">
        <v>0</v>
      </c>
    </row>
    <row r="497" spans="1:25" x14ac:dyDescent="0.25">
      <c r="A497" t="s">
        <v>115</v>
      </c>
      <c r="B497">
        <v>942.00900000000001</v>
      </c>
      <c r="C497">
        <v>939.43600000000004</v>
      </c>
      <c r="D497">
        <v>879.73699999999997</v>
      </c>
      <c r="E497">
        <v>871.86199999999997</v>
      </c>
      <c r="F497">
        <v>143.06200000000001</v>
      </c>
      <c r="G497">
        <v>1.11176E-2</v>
      </c>
      <c r="H497">
        <v>0.98092800000000002</v>
      </c>
      <c r="I497">
        <v>0</v>
      </c>
    </row>
    <row r="498" spans="1:25" x14ac:dyDescent="0.25">
      <c r="A498" t="s">
        <v>115</v>
      </c>
      <c r="B498">
        <v>936.36800000000005</v>
      </c>
      <c r="C498">
        <v>934.18899999999996</v>
      </c>
      <c r="D498">
        <v>876.24699999999996</v>
      </c>
      <c r="E498">
        <v>868.74599999999998</v>
      </c>
      <c r="F498">
        <v>142.68700000000001</v>
      </c>
      <c r="G498">
        <v>1.17871E-2</v>
      </c>
      <c r="H498">
        <v>0.98100399999999999</v>
      </c>
      <c r="I498">
        <v>0</v>
      </c>
    </row>
    <row r="499" spans="1:25" x14ac:dyDescent="0.25">
      <c r="A499" t="s">
        <v>115</v>
      </c>
      <c r="B499">
        <v>943.12</v>
      </c>
      <c r="C499">
        <v>940.995</v>
      </c>
      <c r="D499">
        <v>883.09500000000003</v>
      </c>
      <c r="E499">
        <v>875.81799999999998</v>
      </c>
      <c r="F499">
        <v>144.85300000000001</v>
      </c>
      <c r="G499">
        <v>1.15993E-2</v>
      </c>
      <c r="H499">
        <v>0.980966</v>
      </c>
      <c r="I499">
        <v>0</v>
      </c>
    </row>
    <row r="500" spans="1:25" x14ac:dyDescent="0.25">
      <c r="A500" t="s">
        <v>115</v>
      </c>
      <c r="B500">
        <v>940.72699999999998</v>
      </c>
      <c r="C500">
        <v>938.26</v>
      </c>
      <c r="D500">
        <v>877.95600000000002</v>
      </c>
      <c r="E500">
        <v>870.47699999999998</v>
      </c>
      <c r="F500">
        <v>142.26300000000001</v>
      </c>
      <c r="G500">
        <v>1.08573E-2</v>
      </c>
      <c r="H500">
        <v>0.99509800000000004</v>
      </c>
      <c r="I500">
        <v>0</v>
      </c>
    </row>
    <row r="501" spans="1:25" x14ac:dyDescent="0.25">
      <c r="A501" t="s">
        <v>115</v>
      </c>
      <c r="B501">
        <v>938.298</v>
      </c>
      <c r="C501">
        <v>935.87400000000002</v>
      </c>
      <c r="D501">
        <v>877.18100000000004</v>
      </c>
      <c r="E501">
        <v>869.63599999999997</v>
      </c>
      <c r="F501">
        <v>143.072</v>
      </c>
      <c r="G501">
        <v>2.17141E-2</v>
      </c>
      <c r="H501">
        <v>0.994807</v>
      </c>
      <c r="I501">
        <v>0</v>
      </c>
    </row>
    <row r="502" spans="1:25" x14ac:dyDescent="0.25">
      <c r="A502" t="s">
        <v>115</v>
      </c>
      <c r="B502">
        <v>939.49800000000005</v>
      </c>
      <c r="C502">
        <v>937.24300000000005</v>
      </c>
      <c r="D502">
        <v>878.52099999999996</v>
      </c>
      <c r="E502">
        <v>871.03599999999994</v>
      </c>
      <c r="F502">
        <v>142.98500000000001</v>
      </c>
      <c r="G502">
        <v>1.08637E-2</v>
      </c>
      <c r="H502">
        <v>0.98101899999999997</v>
      </c>
      <c r="I502">
        <v>0</v>
      </c>
    </row>
    <row r="503" spans="1:25" x14ac:dyDescent="0.25">
      <c r="A503" t="s">
        <v>115</v>
      </c>
      <c r="B503">
        <v>940.64700000000005</v>
      </c>
      <c r="C503">
        <v>938.43200000000002</v>
      </c>
      <c r="D503">
        <v>879.601</v>
      </c>
      <c r="E503">
        <v>872.024</v>
      </c>
      <c r="F503">
        <v>142.78200000000001</v>
      </c>
      <c r="G503">
        <v>1.0880300000000001E-2</v>
      </c>
      <c r="H503">
        <v>0.98101700000000003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937.303</v>
      </c>
      <c r="C504">
        <v>935.02800000000002</v>
      </c>
      <c r="D504">
        <v>875.32299999999998</v>
      </c>
      <c r="E504">
        <v>867.57899999999995</v>
      </c>
      <c r="F504">
        <v>141.85300000000001</v>
      </c>
      <c r="G504">
        <v>1.50359E-2</v>
      </c>
      <c r="H504">
        <v>0.98101799999999995</v>
      </c>
      <c r="I504">
        <v>0</v>
      </c>
      <c r="R504">
        <f>AVERAGE(B455:B504)</f>
        <v>938.45263999999986</v>
      </c>
      <c r="S504">
        <f>AVERAGE(C455:C504)</f>
        <v>936.20921999999996</v>
      </c>
      <c r="U504">
        <f>_xlfn.VAR.P(B455:B504)</f>
        <v>4.6299991504000042</v>
      </c>
      <c r="V504">
        <f>_xlfn.VAR.P(C455:C504)</f>
        <v>4.4500704916000187</v>
      </c>
      <c r="X504">
        <f>1.96*SQRT(U504)/50</f>
        <v>8.4348336643176675E-2</v>
      </c>
      <c r="Y504">
        <f>1.96*SQRT(V504)/50</f>
        <v>8.2693145545518168E-2</v>
      </c>
    </row>
    <row r="505" spans="1:25" x14ac:dyDescent="0.25">
      <c r="A505" t="s">
        <v>115</v>
      </c>
      <c r="B505">
        <v>47332.935899999997</v>
      </c>
      <c r="C505" t="s">
        <v>37</v>
      </c>
    </row>
    <row r="506" spans="1:25" x14ac:dyDescent="0.25">
      <c r="A506" t="s">
        <v>116</v>
      </c>
      <c r="B506">
        <v>2086.2399999999998</v>
      </c>
      <c r="C506">
        <v>2085.61</v>
      </c>
      <c r="D506">
        <v>2066.69</v>
      </c>
      <c r="E506">
        <v>2044.41</v>
      </c>
      <c r="F506">
        <v>473.61</v>
      </c>
      <c r="G506">
        <v>1.0963199999999999E-2</v>
      </c>
      <c r="H506">
        <v>0.981016</v>
      </c>
      <c r="I506">
        <v>0</v>
      </c>
    </row>
    <row r="507" spans="1:25" x14ac:dyDescent="0.25">
      <c r="A507" t="s">
        <v>116</v>
      </c>
      <c r="B507">
        <v>2393.36</v>
      </c>
      <c r="C507">
        <v>2392.9299999999998</v>
      </c>
      <c r="D507">
        <v>2371.2600000000002</v>
      </c>
      <c r="E507">
        <v>2337.4499999999998</v>
      </c>
      <c r="F507">
        <v>724.01599999999996</v>
      </c>
      <c r="G507">
        <v>1.1093799999999999E-2</v>
      </c>
      <c r="H507">
        <v>0.98099499999999995</v>
      </c>
      <c r="I507">
        <v>0</v>
      </c>
    </row>
    <row r="508" spans="1:25" x14ac:dyDescent="0.25">
      <c r="A508" t="s">
        <v>116</v>
      </c>
      <c r="B508">
        <v>2565.73</v>
      </c>
      <c r="C508">
        <v>2564.79</v>
      </c>
      <c r="D508">
        <v>2542.6</v>
      </c>
      <c r="E508">
        <v>2504.12</v>
      </c>
      <c r="F508">
        <v>825.94100000000003</v>
      </c>
      <c r="G508">
        <v>1.3122999999999999E-2</v>
      </c>
      <c r="H508">
        <v>0.98101700000000003</v>
      </c>
      <c r="I508">
        <v>0</v>
      </c>
    </row>
    <row r="509" spans="1:25" x14ac:dyDescent="0.25">
      <c r="A509" t="s">
        <v>116</v>
      </c>
      <c r="B509">
        <v>2741.94</v>
      </c>
      <c r="C509">
        <v>2741.12</v>
      </c>
      <c r="D509">
        <v>2716.63</v>
      </c>
      <c r="E509">
        <v>2675.2</v>
      </c>
      <c r="F509">
        <v>902.83399999999995</v>
      </c>
      <c r="G509">
        <v>1.11898E-2</v>
      </c>
      <c r="H509">
        <v>0.98099999999999998</v>
      </c>
      <c r="I509">
        <v>0</v>
      </c>
    </row>
    <row r="510" spans="1:25" x14ac:dyDescent="0.25">
      <c r="A510" t="s">
        <v>116</v>
      </c>
      <c r="B510">
        <v>2853.99</v>
      </c>
      <c r="C510">
        <v>2853.27</v>
      </c>
      <c r="D510">
        <v>2828.31</v>
      </c>
      <c r="E510">
        <v>2784.8</v>
      </c>
      <c r="F510">
        <v>957.29300000000001</v>
      </c>
      <c r="G510">
        <v>1.1145800000000001E-2</v>
      </c>
      <c r="H510">
        <v>0.99343000000000004</v>
      </c>
      <c r="I510">
        <v>0</v>
      </c>
    </row>
    <row r="511" spans="1:25" x14ac:dyDescent="0.25">
      <c r="A511" t="s">
        <v>116</v>
      </c>
      <c r="B511">
        <v>2835.18</v>
      </c>
      <c r="C511">
        <v>2834.15</v>
      </c>
      <c r="D511">
        <v>2809.83</v>
      </c>
      <c r="E511">
        <v>2766.74</v>
      </c>
      <c r="F511">
        <v>944.93200000000002</v>
      </c>
      <c r="G511">
        <v>1.23004E-2</v>
      </c>
      <c r="H511">
        <v>0.98403499999999999</v>
      </c>
      <c r="I511">
        <v>0</v>
      </c>
    </row>
    <row r="512" spans="1:25" x14ac:dyDescent="0.25">
      <c r="A512" t="s">
        <v>116</v>
      </c>
      <c r="B512">
        <v>2811.72</v>
      </c>
      <c r="C512">
        <v>2810.87</v>
      </c>
      <c r="D512">
        <v>2786.86</v>
      </c>
      <c r="E512">
        <v>2744.01</v>
      </c>
      <c r="F512">
        <v>934.96500000000003</v>
      </c>
      <c r="G512">
        <v>1.11757E-2</v>
      </c>
      <c r="H512">
        <v>0.98099899999999995</v>
      </c>
      <c r="I512">
        <v>0</v>
      </c>
    </row>
    <row r="513" spans="1:9" x14ac:dyDescent="0.25">
      <c r="A513" t="s">
        <v>116</v>
      </c>
      <c r="B513">
        <v>2668.09</v>
      </c>
      <c r="C513">
        <v>2667.32</v>
      </c>
      <c r="D513">
        <v>2643.89</v>
      </c>
      <c r="E513">
        <v>2603.1799999999998</v>
      </c>
      <c r="F513">
        <v>881.76599999999996</v>
      </c>
      <c r="G513">
        <v>1.11022E-2</v>
      </c>
      <c r="H513">
        <v>0.98101700000000003</v>
      </c>
      <c r="I513">
        <v>0</v>
      </c>
    </row>
    <row r="514" spans="1:9" x14ac:dyDescent="0.25">
      <c r="A514" t="s">
        <v>116</v>
      </c>
      <c r="B514">
        <v>2818.65</v>
      </c>
      <c r="C514">
        <v>2817.86</v>
      </c>
      <c r="D514">
        <v>2794.19</v>
      </c>
      <c r="E514">
        <v>2751.89</v>
      </c>
      <c r="F514">
        <v>927.41800000000001</v>
      </c>
      <c r="G514">
        <v>2.24584E-2</v>
      </c>
      <c r="H514">
        <v>0.98098200000000002</v>
      </c>
      <c r="I514">
        <v>0</v>
      </c>
    </row>
    <row r="515" spans="1:9" x14ac:dyDescent="0.25">
      <c r="A515" t="s">
        <v>116</v>
      </c>
      <c r="B515">
        <v>2754.79</v>
      </c>
      <c r="C515">
        <v>2754.05</v>
      </c>
      <c r="D515">
        <v>2730.61</v>
      </c>
      <c r="E515">
        <v>2688.26</v>
      </c>
      <c r="F515">
        <v>917.16600000000005</v>
      </c>
      <c r="G515">
        <v>2.8427000000000001E-2</v>
      </c>
      <c r="H515">
        <v>0.98101899999999997</v>
      </c>
      <c r="I515">
        <v>0</v>
      </c>
    </row>
    <row r="516" spans="1:9" x14ac:dyDescent="0.25">
      <c r="A516" t="s">
        <v>116</v>
      </c>
      <c r="B516">
        <v>2729.24</v>
      </c>
      <c r="C516">
        <v>2728.77</v>
      </c>
      <c r="D516">
        <v>2704.49</v>
      </c>
      <c r="E516">
        <v>2662.95</v>
      </c>
      <c r="F516">
        <v>896.21100000000001</v>
      </c>
      <c r="G516">
        <v>1.1794499999999999E-2</v>
      </c>
      <c r="H516">
        <v>0.98097900000000005</v>
      </c>
      <c r="I516">
        <v>0</v>
      </c>
    </row>
    <row r="517" spans="1:9" x14ac:dyDescent="0.25">
      <c r="A517" t="s">
        <v>116</v>
      </c>
      <c r="B517">
        <v>2831.04</v>
      </c>
      <c r="C517">
        <v>2830.53</v>
      </c>
      <c r="D517">
        <v>2805.32</v>
      </c>
      <c r="E517">
        <v>2762.37</v>
      </c>
      <c r="F517">
        <v>939.31200000000001</v>
      </c>
      <c r="G517">
        <v>1.0898400000000001E-2</v>
      </c>
      <c r="H517">
        <v>0.98100399999999999</v>
      </c>
      <c r="I517">
        <v>0</v>
      </c>
    </row>
    <row r="518" spans="1:9" x14ac:dyDescent="0.25">
      <c r="A518" t="s">
        <v>116</v>
      </c>
      <c r="B518">
        <v>2844.17</v>
      </c>
      <c r="C518">
        <v>2843.28</v>
      </c>
      <c r="D518">
        <v>2818.5</v>
      </c>
      <c r="E518">
        <v>2775.44</v>
      </c>
      <c r="F518">
        <v>945.47799999999995</v>
      </c>
      <c r="G518">
        <v>1.0873300000000001E-2</v>
      </c>
      <c r="H518">
        <v>0.98095900000000003</v>
      </c>
      <c r="I518">
        <v>0</v>
      </c>
    </row>
    <row r="519" spans="1:9" x14ac:dyDescent="0.25">
      <c r="A519" t="s">
        <v>116</v>
      </c>
      <c r="B519">
        <v>2772.92</v>
      </c>
      <c r="C519">
        <v>2772.07</v>
      </c>
      <c r="D519">
        <v>2747.69</v>
      </c>
      <c r="E519">
        <v>2705.35</v>
      </c>
      <c r="F519">
        <v>929.78099999999995</v>
      </c>
      <c r="G519">
        <v>2.90441E-2</v>
      </c>
      <c r="H519">
        <v>0.98099800000000004</v>
      </c>
      <c r="I519">
        <v>0</v>
      </c>
    </row>
    <row r="520" spans="1:9" x14ac:dyDescent="0.25">
      <c r="A520" t="s">
        <v>116</v>
      </c>
      <c r="B520">
        <v>2601.9299999999998</v>
      </c>
      <c r="C520">
        <v>2601.12</v>
      </c>
      <c r="D520">
        <v>2577.9899999999998</v>
      </c>
      <c r="E520">
        <v>2537.85</v>
      </c>
      <c r="F520">
        <v>854.952</v>
      </c>
      <c r="G520">
        <v>1.33616E-2</v>
      </c>
      <c r="H520">
        <v>0.98101499999999997</v>
      </c>
      <c r="I520">
        <v>0</v>
      </c>
    </row>
    <row r="521" spans="1:9" x14ac:dyDescent="0.25">
      <c r="A521" t="s">
        <v>116</v>
      </c>
      <c r="B521">
        <v>2805.3</v>
      </c>
      <c r="C521">
        <v>2804.86</v>
      </c>
      <c r="D521">
        <v>2780.12</v>
      </c>
      <c r="E521">
        <v>2737.73</v>
      </c>
      <c r="F521">
        <v>940.15</v>
      </c>
      <c r="G521">
        <v>1.12654E-2</v>
      </c>
      <c r="H521">
        <v>0.99490299999999998</v>
      </c>
      <c r="I521">
        <v>0</v>
      </c>
    </row>
    <row r="522" spans="1:9" x14ac:dyDescent="0.25">
      <c r="A522" t="s">
        <v>116</v>
      </c>
      <c r="B522">
        <v>2693.72</v>
      </c>
      <c r="C522">
        <v>2693.21</v>
      </c>
      <c r="D522">
        <v>2669.15</v>
      </c>
      <c r="E522">
        <v>2628.05</v>
      </c>
      <c r="F522">
        <v>888.38800000000003</v>
      </c>
      <c r="G522">
        <v>1.1185499999999999E-2</v>
      </c>
      <c r="H522">
        <v>0.98680999999999996</v>
      </c>
      <c r="I522">
        <v>0</v>
      </c>
    </row>
    <row r="523" spans="1:9" x14ac:dyDescent="0.25">
      <c r="A523" t="s">
        <v>116</v>
      </c>
      <c r="B523">
        <v>2796.61</v>
      </c>
      <c r="C523">
        <v>2795.88</v>
      </c>
      <c r="D523">
        <v>2771.46</v>
      </c>
      <c r="E523">
        <v>2729.27</v>
      </c>
      <c r="F523">
        <v>929.54</v>
      </c>
      <c r="G523">
        <v>1.37536E-2</v>
      </c>
      <c r="H523">
        <v>0.98092900000000005</v>
      </c>
      <c r="I523">
        <v>0</v>
      </c>
    </row>
    <row r="524" spans="1:9" x14ac:dyDescent="0.25">
      <c r="A524" t="s">
        <v>116</v>
      </c>
      <c r="B524">
        <v>2806.29</v>
      </c>
      <c r="C524">
        <v>2805.58</v>
      </c>
      <c r="D524">
        <v>2780.92</v>
      </c>
      <c r="E524">
        <v>2739.15</v>
      </c>
      <c r="F524">
        <v>929.68799999999999</v>
      </c>
      <c r="G524">
        <v>1.08843E-2</v>
      </c>
      <c r="H524">
        <v>0.98065199999999997</v>
      </c>
      <c r="I524">
        <v>0</v>
      </c>
    </row>
    <row r="525" spans="1:9" x14ac:dyDescent="0.25">
      <c r="A525" t="s">
        <v>116</v>
      </c>
      <c r="B525">
        <v>2796.28</v>
      </c>
      <c r="C525">
        <v>2795.92</v>
      </c>
      <c r="D525">
        <v>2770.77</v>
      </c>
      <c r="E525">
        <v>2728.74</v>
      </c>
      <c r="F525">
        <v>923.25300000000004</v>
      </c>
      <c r="G525">
        <v>1.09715E-2</v>
      </c>
      <c r="H525">
        <v>0.98100900000000002</v>
      </c>
      <c r="I525">
        <v>0</v>
      </c>
    </row>
    <row r="526" spans="1:9" x14ac:dyDescent="0.25">
      <c r="A526" t="s">
        <v>116</v>
      </c>
      <c r="B526">
        <v>2810.74</v>
      </c>
      <c r="C526">
        <v>2809.99</v>
      </c>
      <c r="D526">
        <v>2784.34</v>
      </c>
      <c r="E526">
        <v>2742.27</v>
      </c>
      <c r="F526">
        <v>929.30200000000002</v>
      </c>
      <c r="G526">
        <v>2.1313499999999999E-2</v>
      </c>
      <c r="H526">
        <v>0.98092000000000001</v>
      </c>
      <c r="I526">
        <v>0</v>
      </c>
    </row>
    <row r="527" spans="1:9" x14ac:dyDescent="0.25">
      <c r="A527" t="s">
        <v>116</v>
      </c>
      <c r="B527">
        <v>2785.9</v>
      </c>
      <c r="C527">
        <v>2785.41</v>
      </c>
      <c r="D527">
        <v>2761.2</v>
      </c>
      <c r="E527">
        <v>2718.97</v>
      </c>
      <c r="F527">
        <v>925.96600000000001</v>
      </c>
      <c r="G527">
        <v>1.11938E-2</v>
      </c>
      <c r="H527">
        <v>0.98101700000000003</v>
      </c>
      <c r="I527">
        <v>0</v>
      </c>
    </row>
    <row r="528" spans="1:9" x14ac:dyDescent="0.25">
      <c r="A528" t="s">
        <v>116</v>
      </c>
      <c r="B528">
        <v>2694.06</v>
      </c>
      <c r="C528">
        <v>2693.4</v>
      </c>
      <c r="D528">
        <v>2669.5</v>
      </c>
      <c r="E528">
        <v>2628.34</v>
      </c>
      <c r="F528">
        <v>895.06100000000004</v>
      </c>
      <c r="G528">
        <v>1.08612E-2</v>
      </c>
      <c r="H528">
        <v>0.98094300000000001</v>
      </c>
      <c r="I528">
        <v>0</v>
      </c>
    </row>
    <row r="529" spans="1:9" x14ac:dyDescent="0.25">
      <c r="A529" t="s">
        <v>116</v>
      </c>
      <c r="B529">
        <v>2829.81</v>
      </c>
      <c r="C529">
        <v>2829.05</v>
      </c>
      <c r="D529">
        <v>2804.18</v>
      </c>
      <c r="E529">
        <v>2761.32</v>
      </c>
      <c r="F529">
        <v>936.548</v>
      </c>
      <c r="G529">
        <v>1.08989E-2</v>
      </c>
      <c r="H529">
        <v>0.98100900000000002</v>
      </c>
      <c r="I529">
        <v>0</v>
      </c>
    </row>
    <row r="530" spans="1:9" x14ac:dyDescent="0.25">
      <c r="A530" t="s">
        <v>116</v>
      </c>
      <c r="B530">
        <v>2825.34</v>
      </c>
      <c r="C530">
        <v>2824.65</v>
      </c>
      <c r="D530">
        <v>2800.21</v>
      </c>
      <c r="E530">
        <v>2756.8</v>
      </c>
      <c r="F530">
        <v>946.89200000000005</v>
      </c>
      <c r="G530">
        <v>1.1970400000000001E-2</v>
      </c>
      <c r="H530">
        <v>0.98097400000000001</v>
      </c>
      <c r="I530">
        <v>0</v>
      </c>
    </row>
    <row r="531" spans="1:9" x14ac:dyDescent="0.25">
      <c r="A531" t="s">
        <v>116</v>
      </c>
      <c r="B531">
        <v>2823.31</v>
      </c>
      <c r="C531">
        <v>2822.72</v>
      </c>
      <c r="D531">
        <v>2797.18</v>
      </c>
      <c r="E531">
        <v>2754.69</v>
      </c>
      <c r="F531">
        <v>940.21</v>
      </c>
      <c r="G531">
        <v>1.74886E-2</v>
      </c>
      <c r="H531">
        <v>0.98101099999999997</v>
      </c>
      <c r="I531">
        <v>0</v>
      </c>
    </row>
    <row r="532" spans="1:9" x14ac:dyDescent="0.25">
      <c r="A532" t="s">
        <v>116</v>
      </c>
      <c r="B532">
        <v>2808.16</v>
      </c>
      <c r="C532">
        <v>2807.34</v>
      </c>
      <c r="D532">
        <v>2782.2</v>
      </c>
      <c r="E532">
        <v>2739.75</v>
      </c>
      <c r="F532">
        <v>933.42399999999998</v>
      </c>
      <c r="G532">
        <v>1.14979E-2</v>
      </c>
      <c r="H532">
        <v>0.98101700000000003</v>
      </c>
      <c r="I532">
        <v>0</v>
      </c>
    </row>
    <row r="533" spans="1:9" x14ac:dyDescent="0.25">
      <c r="A533" t="s">
        <v>116</v>
      </c>
      <c r="B533">
        <v>2823.69</v>
      </c>
      <c r="C533">
        <v>2822.95</v>
      </c>
      <c r="D533">
        <v>2798.66</v>
      </c>
      <c r="E533">
        <v>2756.32</v>
      </c>
      <c r="F533">
        <v>936.68700000000001</v>
      </c>
      <c r="G533">
        <v>1.11573E-2</v>
      </c>
      <c r="H533">
        <v>0.98101499999999997</v>
      </c>
      <c r="I533">
        <v>0</v>
      </c>
    </row>
    <row r="534" spans="1:9" x14ac:dyDescent="0.25">
      <c r="A534" t="s">
        <v>116</v>
      </c>
      <c r="B534">
        <v>2831.04</v>
      </c>
      <c r="C534">
        <v>2830.54</v>
      </c>
      <c r="D534">
        <v>2804.94</v>
      </c>
      <c r="E534">
        <v>2762.18</v>
      </c>
      <c r="F534">
        <v>943.48199999999997</v>
      </c>
      <c r="G534">
        <v>1.1163299999999999E-2</v>
      </c>
      <c r="H534">
        <v>0.98101899999999997</v>
      </c>
      <c r="I534">
        <v>0</v>
      </c>
    </row>
    <row r="535" spans="1:9" x14ac:dyDescent="0.25">
      <c r="A535" t="s">
        <v>116</v>
      </c>
      <c r="B535">
        <v>2829.77</v>
      </c>
      <c r="C535">
        <v>2829.08</v>
      </c>
      <c r="D535">
        <v>2804.54</v>
      </c>
      <c r="E535">
        <v>2761.93</v>
      </c>
      <c r="F535">
        <v>933.98099999999999</v>
      </c>
      <c r="G535">
        <v>1.1310799999999999E-2</v>
      </c>
      <c r="H535">
        <v>0.98101700000000003</v>
      </c>
      <c r="I535">
        <v>0</v>
      </c>
    </row>
    <row r="536" spans="1:9" x14ac:dyDescent="0.25">
      <c r="A536" t="s">
        <v>116</v>
      </c>
      <c r="B536">
        <v>2861.03</v>
      </c>
      <c r="C536">
        <v>2860.31</v>
      </c>
      <c r="D536">
        <v>2835.7</v>
      </c>
      <c r="E536">
        <v>2791.95</v>
      </c>
      <c r="F536">
        <v>975.53499999999997</v>
      </c>
      <c r="G536">
        <v>1.41479E-2</v>
      </c>
      <c r="H536">
        <v>0.98101899999999997</v>
      </c>
      <c r="I536">
        <v>0</v>
      </c>
    </row>
    <row r="537" spans="1:9" x14ac:dyDescent="0.25">
      <c r="A537" t="s">
        <v>116</v>
      </c>
      <c r="B537">
        <v>2681</v>
      </c>
      <c r="C537">
        <v>2680.22</v>
      </c>
      <c r="D537">
        <v>2656.31</v>
      </c>
      <c r="E537">
        <v>2615.16</v>
      </c>
      <c r="F537">
        <v>887.52800000000002</v>
      </c>
      <c r="G537">
        <v>1.43596E-2</v>
      </c>
      <c r="H537">
        <v>0.981016</v>
      </c>
      <c r="I537">
        <v>0</v>
      </c>
    </row>
    <row r="538" spans="1:9" x14ac:dyDescent="0.25">
      <c r="A538" t="s">
        <v>116</v>
      </c>
      <c r="B538">
        <v>2815.22</v>
      </c>
      <c r="C538">
        <v>2814.41</v>
      </c>
      <c r="D538">
        <v>2790.25</v>
      </c>
      <c r="E538">
        <v>2747.45</v>
      </c>
      <c r="F538">
        <v>927.02599999999995</v>
      </c>
      <c r="G538">
        <v>1.41297E-2</v>
      </c>
      <c r="H538">
        <v>0.98094899999999996</v>
      </c>
      <c r="I538">
        <v>0</v>
      </c>
    </row>
    <row r="539" spans="1:9" x14ac:dyDescent="0.25">
      <c r="A539" t="s">
        <v>116</v>
      </c>
      <c r="B539">
        <v>2806.48</v>
      </c>
      <c r="C539">
        <v>2806.06</v>
      </c>
      <c r="D539">
        <v>2782.01</v>
      </c>
      <c r="E539">
        <v>2739.93</v>
      </c>
      <c r="F539">
        <v>928.18100000000004</v>
      </c>
      <c r="G539">
        <v>1.1198100000000001E-2</v>
      </c>
      <c r="H539">
        <v>0.98101899999999997</v>
      </c>
      <c r="I539">
        <v>0</v>
      </c>
    </row>
    <row r="540" spans="1:9" x14ac:dyDescent="0.25">
      <c r="A540" t="s">
        <v>116</v>
      </c>
      <c r="B540">
        <v>2820.96</v>
      </c>
      <c r="C540">
        <v>2820.55</v>
      </c>
      <c r="D540">
        <v>2794.87</v>
      </c>
      <c r="E540">
        <v>2751.71</v>
      </c>
      <c r="F540">
        <v>944.97199999999998</v>
      </c>
      <c r="G540">
        <v>1.2030799999999999E-2</v>
      </c>
      <c r="H540">
        <v>0.98093699999999995</v>
      </c>
      <c r="I540">
        <v>0</v>
      </c>
    </row>
    <row r="541" spans="1:9" x14ac:dyDescent="0.25">
      <c r="A541" t="s">
        <v>116</v>
      </c>
      <c r="B541">
        <v>2677.58</v>
      </c>
      <c r="C541">
        <v>2677.2</v>
      </c>
      <c r="D541">
        <v>2652.99</v>
      </c>
      <c r="E541">
        <v>2612.23</v>
      </c>
      <c r="F541">
        <v>881.24900000000002</v>
      </c>
      <c r="G541">
        <v>1.11526E-2</v>
      </c>
      <c r="H541">
        <v>0.98095699999999997</v>
      </c>
      <c r="I541">
        <v>0</v>
      </c>
    </row>
    <row r="542" spans="1:9" x14ac:dyDescent="0.25">
      <c r="A542" t="s">
        <v>116</v>
      </c>
      <c r="B542">
        <v>2808.25</v>
      </c>
      <c r="C542">
        <v>2807.51</v>
      </c>
      <c r="D542">
        <v>2783.4</v>
      </c>
      <c r="E542">
        <v>2741.04</v>
      </c>
      <c r="F542">
        <v>925.04</v>
      </c>
      <c r="G542">
        <v>1.10338E-2</v>
      </c>
      <c r="H542">
        <v>0.98099700000000001</v>
      </c>
      <c r="I542">
        <v>0</v>
      </c>
    </row>
    <row r="543" spans="1:9" x14ac:dyDescent="0.25">
      <c r="A543" t="s">
        <v>116</v>
      </c>
      <c r="B543">
        <v>2806.51</v>
      </c>
      <c r="C543">
        <v>2806.11</v>
      </c>
      <c r="D543">
        <v>2781.46</v>
      </c>
      <c r="E543">
        <v>2739.38</v>
      </c>
      <c r="F543">
        <v>929.07399999999996</v>
      </c>
      <c r="G543">
        <v>1.09689E-2</v>
      </c>
      <c r="H543">
        <v>0.98101899999999997</v>
      </c>
      <c r="I543">
        <v>0</v>
      </c>
    </row>
    <row r="544" spans="1:9" x14ac:dyDescent="0.25">
      <c r="A544" t="s">
        <v>116</v>
      </c>
      <c r="B544">
        <v>2813.2</v>
      </c>
      <c r="C544">
        <v>2812.4</v>
      </c>
      <c r="D544">
        <v>2788.18</v>
      </c>
      <c r="E544">
        <v>2744.88</v>
      </c>
      <c r="F544">
        <v>937.48199999999997</v>
      </c>
      <c r="G544">
        <v>2.9037799999999999E-2</v>
      </c>
      <c r="H544">
        <v>0.98101700000000003</v>
      </c>
      <c r="I544">
        <v>0</v>
      </c>
    </row>
    <row r="545" spans="1:25" x14ac:dyDescent="0.25">
      <c r="A545" t="s">
        <v>116</v>
      </c>
      <c r="B545">
        <v>2824.05</v>
      </c>
      <c r="C545">
        <v>2823.59</v>
      </c>
      <c r="D545">
        <v>2798.43</v>
      </c>
      <c r="E545">
        <v>2755.46</v>
      </c>
      <c r="F545">
        <v>945.59699999999998</v>
      </c>
      <c r="G545">
        <v>1.1499499999999999E-2</v>
      </c>
      <c r="H545">
        <v>0.980989</v>
      </c>
      <c r="I545">
        <v>0</v>
      </c>
    </row>
    <row r="546" spans="1:25" x14ac:dyDescent="0.25">
      <c r="A546" t="s">
        <v>116</v>
      </c>
      <c r="B546">
        <v>2830.7</v>
      </c>
      <c r="C546">
        <v>2830.07</v>
      </c>
      <c r="D546">
        <v>2805.96</v>
      </c>
      <c r="E546">
        <v>2763.12</v>
      </c>
      <c r="F546">
        <v>937.06600000000003</v>
      </c>
      <c r="G546">
        <v>1.6389600000000001E-2</v>
      </c>
      <c r="H546">
        <v>0.98101799999999995</v>
      </c>
      <c r="I546">
        <v>0</v>
      </c>
    </row>
    <row r="547" spans="1:25" x14ac:dyDescent="0.25">
      <c r="A547" t="s">
        <v>116</v>
      </c>
      <c r="B547">
        <v>2833.16</v>
      </c>
      <c r="C547">
        <v>2832.8</v>
      </c>
      <c r="D547">
        <v>2808.51</v>
      </c>
      <c r="E547">
        <v>2765.86</v>
      </c>
      <c r="F547">
        <v>937.71400000000006</v>
      </c>
      <c r="G547">
        <v>1.08897E-2</v>
      </c>
      <c r="H547">
        <v>0.98101799999999995</v>
      </c>
      <c r="I547">
        <v>0</v>
      </c>
    </row>
    <row r="548" spans="1:25" x14ac:dyDescent="0.25">
      <c r="A548" t="s">
        <v>116</v>
      </c>
      <c r="B548">
        <v>2840.32</v>
      </c>
      <c r="C548">
        <v>2839.88</v>
      </c>
      <c r="D548">
        <v>2815.35</v>
      </c>
      <c r="E548">
        <v>2772.34</v>
      </c>
      <c r="F548">
        <v>940.73900000000003</v>
      </c>
      <c r="G548">
        <v>1.12382E-2</v>
      </c>
      <c r="H548">
        <v>0.980904</v>
      </c>
      <c r="I548">
        <v>0</v>
      </c>
    </row>
    <row r="549" spans="1:25" x14ac:dyDescent="0.25">
      <c r="A549" t="s">
        <v>116</v>
      </c>
      <c r="B549">
        <v>2853.73</v>
      </c>
      <c r="C549">
        <v>2853.23</v>
      </c>
      <c r="D549">
        <v>2828.15</v>
      </c>
      <c r="E549">
        <v>2784.92</v>
      </c>
      <c r="F549">
        <v>965.71699999999998</v>
      </c>
      <c r="G549">
        <v>1.20836E-2</v>
      </c>
      <c r="H549">
        <v>0.98099899999999995</v>
      </c>
      <c r="I549">
        <v>0</v>
      </c>
    </row>
    <row r="550" spans="1:25" x14ac:dyDescent="0.25">
      <c r="A550" t="s">
        <v>116</v>
      </c>
      <c r="B550">
        <v>2666.31</v>
      </c>
      <c r="C550">
        <v>2665.36</v>
      </c>
      <c r="D550">
        <v>2641.79</v>
      </c>
      <c r="E550">
        <v>2600.84</v>
      </c>
      <c r="F550">
        <v>880.82500000000005</v>
      </c>
      <c r="G550">
        <v>1.1240999999999999E-2</v>
      </c>
      <c r="H550">
        <v>0.98101899999999997</v>
      </c>
      <c r="I550">
        <v>0</v>
      </c>
    </row>
    <row r="551" spans="1:25" x14ac:dyDescent="0.25">
      <c r="A551" t="s">
        <v>116</v>
      </c>
      <c r="B551">
        <v>2795.63</v>
      </c>
      <c r="C551">
        <v>2794.9</v>
      </c>
      <c r="D551">
        <v>2770.25</v>
      </c>
      <c r="E551">
        <v>2727.94</v>
      </c>
      <c r="F551">
        <v>926.49800000000005</v>
      </c>
      <c r="G551">
        <v>1.10127E-2</v>
      </c>
      <c r="H551">
        <v>0.98095900000000003</v>
      </c>
      <c r="I551">
        <v>0</v>
      </c>
    </row>
    <row r="552" spans="1:25" x14ac:dyDescent="0.25">
      <c r="A552" t="s">
        <v>116</v>
      </c>
      <c r="B552">
        <v>2851.73</v>
      </c>
      <c r="C552">
        <v>2851.25</v>
      </c>
      <c r="D552">
        <v>2825.79</v>
      </c>
      <c r="E552">
        <v>2782.18</v>
      </c>
      <c r="F552">
        <v>958.76400000000001</v>
      </c>
      <c r="G552">
        <v>1.3446100000000001E-2</v>
      </c>
      <c r="H552">
        <v>0.993977</v>
      </c>
      <c r="I552">
        <v>0</v>
      </c>
    </row>
    <row r="553" spans="1:25" x14ac:dyDescent="0.25">
      <c r="A553" t="s">
        <v>116</v>
      </c>
      <c r="B553">
        <v>2845.95</v>
      </c>
      <c r="C553">
        <v>2845.29</v>
      </c>
      <c r="D553">
        <v>2819.73</v>
      </c>
      <c r="E553">
        <v>2776.05</v>
      </c>
      <c r="F553">
        <v>946.01199999999994</v>
      </c>
      <c r="G553">
        <v>1.08956E-2</v>
      </c>
      <c r="H553">
        <v>0.98099099999999995</v>
      </c>
      <c r="I553">
        <v>0</v>
      </c>
    </row>
    <row r="554" spans="1:25" x14ac:dyDescent="0.25">
      <c r="A554" t="s">
        <v>116</v>
      </c>
      <c r="B554">
        <v>2817.23</v>
      </c>
      <c r="C554">
        <v>2816.48</v>
      </c>
      <c r="D554">
        <v>2791.24</v>
      </c>
      <c r="E554">
        <v>2748.98</v>
      </c>
      <c r="F554">
        <v>933.20699999999999</v>
      </c>
      <c r="G554">
        <v>2.8431399999999999E-2</v>
      </c>
      <c r="H554">
        <v>0.98114599999999996</v>
      </c>
      <c r="I554">
        <v>0</v>
      </c>
    </row>
    <row r="555" spans="1:25" x14ac:dyDescent="0.25">
      <c r="A555" t="s">
        <v>116</v>
      </c>
      <c r="B555">
        <v>2844.63</v>
      </c>
      <c r="C555">
        <v>2843.73</v>
      </c>
      <c r="D555">
        <v>2819.77</v>
      </c>
      <c r="E555">
        <v>2776.42</v>
      </c>
      <c r="F555">
        <v>946.72799999999995</v>
      </c>
      <c r="G555">
        <v>1.1034E-2</v>
      </c>
      <c r="H555">
        <v>0.98078100000000001</v>
      </c>
      <c r="I555">
        <v>0</v>
      </c>
    </row>
    <row r="556" spans="1:25" x14ac:dyDescent="0.25">
      <c r="A556" t="s">
        <v>116</v>
      </c>
      <c r="B556">
        <v>2816.16</v>
      </c>
      <c r="C556">
        <v>2815.71</v>
      </c>
      <c r="D556">
        <v>2791.4</v>
      </c>
      <c r="E556">
        <v>2749.13</v>
      </c>
      <c r="F556">
        <v>939.95100000000002</v>
      </c>
      <c r="G556">
        <v>2.2557299999999999E-2</v>
      </c>
      <c r="H556">
        <v>0.98078299999999996</v>
      </c>
      <c r="I556">
        <v>0</v>
      </c>
    </row>
    <row r="557" spans="1:25" x14ac:dyDescent="0.25">
      <c r="A557" t="s">
        <v>116</v>
      </c>
      <c r="B557">
        <v>2830.07</v>
      </c>
      <c r="C557">
        <v>2829.75</v>
      </c>
      <c r="D557">
        <v>2804.9</v>
      </c>
      <c r="E557">
        <v>2761.7</v>
      </c>
      <c r="F557">
        <v>940.274</v>
      </c>
      <c r="G557">
        <v>1.1300899999999999E-2</v>
      </c>
      <c r="H557">
        <v>0.98101400000000005</v>
      </c>
      <c r="I557">
        <v>0</v>
      </c>
    </row>
    <row r="558" spans="1:25" x14ac:dyDescent="0.25">
      <c r="A558" t="s">
        <v>116</v>
      </c>
      <c r="B558">
        <v>2862</v>
      </c>
      <c r="C558">
        <v>2861.31</v>
      </c>
      <c r="D558">
        <v>2835.94</v>
      </c>
      <c r="E558">
        <v>2791.85</v>
      </c>
      <c r="F558">
        <v>965.01900000000001</v>
      </c>
      <c r="G558">
        <v>1.0954200000000001E-2</v>
      </c>
      <c r="H558">
        <v>0.98100600000000004</v>
      </c>
      <c r="I558">
        <v>0</v>
      </c>
    </row>
    <row r="559" spans="1:25" x14ac:dyDescent="0.25">
      <c r="A559" t="s">
        <v>116</v>
      </c>
      <c r="B559">
        <v>2860.94</v>
      </c>
      <c r="C559">
        <v>2860.19</v>
      </c>
      <c r="D559">
        <v>2835.09</v>
      </c>
      <c r="E559">
        <v>2790.96</v>
      </c>
      <c r="F559">
        <v>962.69200000000001</v>
      </c>
      <c r="G559">
        <v>1.1162E-2</v>
      </c>
      <c r="H559">
        <v>0.98913300000000004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2834.06</v>
      </c>
      <c r="C560">
        <v>2833.31</v>
      </c>
      <c r="D560">
        <v>2809.09</v>
      </c>
      <c r="E560">
        <v>2766.17</v>
      </c>
      <c r="F560">
        <v>944.39800000000002</v>
      </c>
      <c r="G560">
        <v>1.09908E-2</v>
      </c>
      <c r="H560">
        <v>0.98101899999999997</v>
      </c>
      <c r="I560">
        <v>0</v>
      </c>
      <c r="R560">
        <f>AVERAGE(B511:B560)</f>
        <v>2798.4929999999999</v>
      </c>
      <c r="S560">
        <f>AVERAGE(C511:C560)</f>
        <v>2797.8443999999995</v>
      </c>
      <c r="U560">
        <f>_xlfn.VAR.P(B511:B560)</f>
        <v>3445.4370050000039</v>
      </c>
      <c r="V560">
        <f>_xlfn.VAR.P(C511:C560)</f>
        <v>3447.4349806400014</v>
      </c>
      <c r="X560">
        <f>1.96*SQRT(U560)/50</f>
        <v>2.3009555231171261</v>
      </c>
      <c r="Y560">
        <f>1.96*SQRT(V560)/50</f>
        <v>2.3016225773681165</v>
      </c>
    </row>
    <row r="561" spans="1:9" x14ac:dyDescent="0.25">
      <c r="A561" t="s">
        <v>117</v>
      </c>
      <c r="B561">
        <v>141987.8683</v>
      </c>
      <c r="C561" t="s">
        <v>37</v>
      </c>
    </row>
    <row r="562" spans="1:9" x14ac:dyDescent="0.25">
      <c r="A562" t="s">
        <v>39</v>
      </c>
      <c r="B562">
        <v>2690.47</v>
      </c>
      <c r="C562">
        <v>0</v>
      </c>
      <c r="D562">
        <v>0</v>
      </c>
      <c r="E562">
        <v>0</v>
      </c>
      <c r="F562">
        <v>0</v>
      </c>
      <c r="G562">
        <v>9.9172700000000003E-2</v>
      </c>
      <c r="H562">
        <v>1</v>
      </c>
      <c r="I562">
        <v>0</v>
      </c>
    </row>
    <row r="563" spans="1:9" x14ac:dyDescent="0.25">
      <c r="A563" t="s">
        <v>39</v>
      </c>
      <c r="B563">
        <v>2581.58</v>
      </c>
      <c r="C563">
        <v>0</v>
      </c>
      <c r="D563">
        <v>0</v>
      </c>
      <c r="E563">
        <v>0</v>
      </c>
      <c r="F563">
        <v>0</v>
      </c>
      <c r="G563">
        <v>0.12116399999999999</v>
      </c>
      <c r="H563">
        <v>1</v>
      </c>
      <c r="I563">
        <v>0</v>
      </c>
    </row>
    <row r="564" spans="1:9" x14ac:dyDescent="0.25">
      <c r="A564" t="s">
        <v>39</v>
      </c>
      <c r="B564">
        <v>2576.5100000000002</v>
      </c>
      <c r="C564">
        <v>0</v>
      </c>
      <c r="D564">
        <v>0</v>
      </c>
      <c r="E564">
        <v>0</v>
      </c>
      <c r="F564">
        <v>0</v>
      </c>
      <c r="G564">
        <v>0.122019</v>
      </c>
      <c r="H564">
        <v>1</v>
      </c>
      <c r="I564">
        <v>0</v>
      </c>
    </row>
    <row r="565" spans="1:9" x14ac:dyDescent="0.25">
      <c r="A565" t="s">
        <v>39</v>
      </c>
      <c r="B565">
        <v>2577.4</v>
      </c>
      <c r="C565">
        <v>0</v>
      </c>
      <c r="D565">
        <v>0</v>
      </c>
      <c r="E565">
        <v>0</v>
      </c>
      <c r="F565">
        <v>0</v>
      </c>
      <c r="G565">
        <v>0.122019</v>
      </c>
      <c r="H565">
        <v>1</v>
      </c>
      <c r="I565">
        <v>0</v>
      </c>
    </row>
    <row r="566" spans="1:9" x14ac:dyDescent="0.25">
      <c r="A566" t="s">
        <v>39</v>
      </c>
      <c r="B566">
        <v>2580.21</v>
      </c>
      <c r="C566">
        <v>0</v>
      </c>
      <c r="D566">
        <v>0</v>
      </c>
      <c r="E566">
        <v>0</v>
      </c>
      <c r="F566">
        <v>0</v>
      </c>
      <c r="G566">
        <v>0.12116399999999999</v>
      </c>
      <c r="H566">
        <v>1</v>
      </c>
      <c r="I566">
        <v>0</v>
      </c>
    </row>
    <row r="567" spans="1:9" x14ac:dyDescent="0.25">
      <c r="A567" t="s">
        <v>39</v>
      </c>
      <c r="B567">
        <v>2587.98</v>
      </c>
      <c r="C567">
        <v>0</v>
      </c>
      <c r="D567">
        <v>0</v>
      </c>
      <c r="E567">
        <v>0</v>
      </c>
      <c r="F567">
        <v>0</v>
      </c>
      <c r="G567">
        <v>0.121175</v>
      </c>
      <c r="H567">
        <v>1</v>
      </c>
      <c r="I567">
        <v>0</v>
      </c>
    </row>
    <row r="568" spans="1:9" x14ac:dyDescent="0.25">
      <c r="A568" t="s">
        <v>39</v>
      </c>
      <c r="B568">
        <v>2590.85</v>
      </c>
      <c r="C568">
        <v>0</v>
      </c>
      <c r="D568">
        <v>0</v>
      </c>
      <c r="E568">
        <v>0</v>
      </c>
      <c r="F568">
        <v>0</v>
      </c>
      <c r="G568">
        <v>0.121916</v>
      </c>
      <c r="H568">
        <v>1</v>
      </c>
      <c r="I568">
        <v>0</v>
      </c>
    </row>
    <row r="569" spans="1:9" x14ac:dyDescent="0.25">
      <c r="A569" t="s">
        <v>39</v>
      </c>
      <c r="B569">
        <v>2587.94</v>
      </c>
      <c r="C569">
        <v>0</v>
      </c>
      <c r="D569">
        <v>0</v>
      </c>
      <c r="E569">
        <v>0</v>
      </c>
      <c r="F569">
        <v>0</v>
      </c>
      <c r="G569">
        <v>0.121916</v>
      </c>
      <c r="H569">
        <v>1</v>
      </c>
      <c r="I569">
        <v>0</v>
      </c>
    </row>
    <row r="570" spans="1:9" x14ac:dyDescent="0.25">
      <c r="A570" t="s">
        <v>39</v>
      </c>
      <c r="B570">
        <v>2591.9</v>
      </c>
      <c r="C570">
        <v>0</v>
      </c>
      <c r="D570">
        <v>0</v>
      </c>
      <c r="E570">
        <v>0</v>
      </c>
      <c r="F570">
        <v>0</v>
      </c>
      <c r="G570">
        <v>0.121917</v>
      </c>
      <c r="H570">
        <v>1</v>
      </c>
      <c r="I570">
        <v>0</v>
      </c>
    </row>
    <row r="571" spans="1:9" x14ac:dyDescent="0.25">
      <c r="A571" t="s">
        <v>39</v>
      </c>
      <c r="B571">
        <v>2588.79</v>
      </c>
      <c r="C571">
        <v>0</v>
      </c>
      <c r="D571">
        <v>0</v>
      </c>
      <c r="E571">
        <v>0</v>
      </c>
      <c r="F571">
        <v>0</v>
      </c>
      <c r="G571">
        <v>0.12116200000000001</v>
      </c>
      <c r="H571">
        <v>1</v>
      </c>
      <c r="I571">
        <v>0</v>
      </c>
    </row>
    <row r="572" spans="1:9" x14ac:dyDescent="0.25">
      <c r="A572" t="s">
        <v>39</v>
      </c>
      <c r="B572">
        <v>2588.35</v>
      </c>
      <c r="C572">
        <v>0</v>
      </c>
      <c r="D572">
        <v>0</v>
      </c>
      <c r="E572">
        <v>0</v>
      </c>
      <c r="F572">
        <v>0</v>
      </c>
      <c r="G572">
        <v>0.121183</v>
      </c>
      <c r="H572">
        <v>1</v>
      </c>
      <c r="I572">
        <v>0</v>
      </c>
    </row>
    <row r="573" spans="1:9" x14ac:dyDescent="0.25">
      <c r="A573" t="s">
        <v>39</v>
      </c>
      <c r="B573">
        <v>2593.67</v>
      </c>
      <c r="C573">
        <v>0</v>
      </c>
      <c r="D573">
        <v>0</v>
      </c>
      <c r="E573">
        <v>0</v>
      </c>
      <c r="F573">
        <v>0</v>
      </c>
      <c r="G573">
        <v>0.12116</v>
      </c>
      <c r="H573">
        <v>1</v>
      </c>
      <c r="I573">
        <v>0</v>
      </c>
    </row>
    <row r="574" spans="1:9" x14ac:dyDescent="0.25">
      <c r="A574" t="s">
        <v>39</v>
      </c>
      <c r="B574">
        <v>2587.48</v>
      </c>
      <c r="C574">
        <v>0</v>
      </c>
      <c r="D574">
        <v>0</v>
      </c>
      <c r="E574">
        <v>0</v>
      </c>
      <c r="F574">
        <v>0</v>
      </c>
      <c r="G574">
        <v>0.121168</v>
      </c>
      <c r="H574">
        <v>1</v>
      </c>
      <c r="I574">
        <v>0</v>
      </c>
    </row>
    <row r="575" spans="1:9" x14ac:dyDescent="0.25">
      <c r="A575" t="s">
        <v>39</v>
      </c>
      <c r="B575">
        <v>2590.58</v>
      </c>
      <c r="C575">
        <v>0</v>
      </c>
      <c r="D575">
        <v>0</v>
      </c>
      <c r="E575">
        <v>0</v>
      </c>
      <c r="F575">
        <v>0</v>
      </c>
      <c r="G575">
        <v>0.121257</v>
      </c>
      <c r="H575">
        <v>1</v>
      </c>
      <c r="I575">
        <v>0</v>
      </c>
    </row>
    <row r="576" spans="1:9" x14ac:dyDescent="0.25">
      <c r="A576" t="s">
        <v>39</v>
      </c>
      <c r="B576">
        <v>2597.9499999999998</v>
      </c>
      <c r="C576">
        <v>0</v>
      </c>
      <c r="D576">
        <v>0</v>
      </c>
      <c r="E576">
        <v>0</v>
      </c>
      <c r="F576">
        <v>0</v>
      </c>
      <c r="G576">
        <v>0.12116200000000001</v>
      </c>
      <c r="H576">
        <v>1</v>
      </c>
      <c r="I576">
        <v>0</v>
      </c>
    </row>
    <row r="577" spans="1:9" x14ac:dyDescent="0.25">
      <c r="A577" t="s">
        <v>39</v>
      </c>
      <c r="B577">
        <v>2601.21</v>
      </c>
      <c r="C577">
        <v>0</v>
      </c>
      <c r="D577">
        <v>0</v>
      </c>
      <c r="E577">
        <v>0</v>
      </c>
      <c r="F577">
        <v>0</v>
      </c>
      <c r="G577">
        <v>0.12116200000000001</v>
      </c>
      <c r="H577">
        <v>1</v>
      </c>
      <c r="I577">
        <v>0</v>
      </c>
    </row>
    <row r="578" spans="1:9" x14ac:dyDescent="0.25">
      <c r="A578" t="s">
        <v>39</v>
      </c>
      <c r="B578">
        <v>2601.65</v>
      </c>
      <c r="C578">
        <v>0</v>
      </c>
      <c r="D578">
        <v>0</v>
      </c>
      <c r="E578">
        <v>0</v>
      </c>
      <c r="F578">
        <v>0</v>
      </c>
      <c r="G578">
        <v>0.12116200000000001</v>
      </c>
      <c r="H578">
        <v>1</v>
      </c>
      <c r="I578">
        <v>0</v>
      </c>
    </row>
    <row r="579" spans="1:9" x14ac:dyDescent="0.25">
      <c r="A579" t="s">
        <v>39</v>
      </c>
      <c r="B579">
        <v>2602.21</v>
      </c>
      <c r="C579">
        <v>0</v>
      </c>
      <c r="D579">
        <v>0</v>
      </c>
      <c r="E579">
        <v>0</v>
      </c>
      <c r="F579">
        <v>0</v>
      </c>
      <c r="G579">
        <v>0.12212199999999999</v>
      </c>
      <c r="H579">
        <v>1</v>
      </c>
      <c r="I579">
        <v>0</v>
      </c>
    </row>
    <row r="580" spans="1:9" x14ac:dyDescent="0.25">
      <c r="A580" t="s">
        <v>39</v>
      </c>
      <c r="B580">
        <v>2603.29</v>
      </c>
      <c r="C580">
        <v>0</v>
      </c>
      <c r="D580">
        <v>0</v>
      </c>
      <c r="E580">
        <v>0</v>
      </c>
      <c r="F580">
        <v>0</v>
      </c>
      <c r="G580">
        <v>0.12212199999999999</v>
      </c>
      <c r="H580">
        <v>1</v>
      </c>
      <c r="I580">
        <v>0</v>
      </c>
    </row>
    <row r="581" spans="1:9" x14ac:dyDescent="0.25">
      <c r="A581" t="s">
        <v>39</v>
      </c>
      <c r="B581">
        <v>2601.62</v>
      </c>
      <c r="C581">
        <v>0</v>
      </c>
      <c r="D581">
        <v>0</v>
      </c>
      <c r="E581">
        <v>0</v>
      </c>
      <c r="F581">
        <v>0</v>
      </c>
      <c r="G581">
        <v>0.12212199999999999</v>
      </c>
      <c r="H581">
        <v>1</v>
      </c>
      <c r="I581">
        <v>0</v>
      </c>
    </row>
    <row r="582" spans="1:9" x14ac:dyDescent="0.25">
      <c r="A582" t="s">
        <v>39</v>
      </c>
      <c r="B582">
        <v>2603.1</v>
      </c>
      <c r="C582">
        <v>0</v>
      </c>
      <c r="D582">
        <v>0</v>
      </c>
      <c r="E582">
        <v>0</v>
      </c>
      <c r="F582">
        <v>0</v>
      </c>
      <c r="G582">
        <v>0.12212199999999999</v>
      </c>
      <c r="H582">
        <v>1</v>
      </c>
      <c r="I582">
        <v>0</v>
      </c>
    </row>
    <row r="583" spans="1:9" x14ac:dyDescent="0.25">
      <c r="A583" t="s">
        <v>39</v>
      </c>
      <c r="B583">
        <v>2598.94</v>
      </c>
      <c r="C583">
        <v>0</v>
      </c>
      <c r="D583">
        <v>0</v>
      </c>
      <c r="E583">
        <v>0</v>
      </c>
      <c r="F583">
        <v>0</v>
      </c>
      <c r="G583">
        <v>0.12212199999999999</v>
      </c>
      <c r="H583">
        <v>1</v>
      </c>
      <c r="I583">
        <v>0</v>
      </c>
    </row>
    <row r="584" spans="1:9" x14ac:dyDescent="0.25">
      <c r="A584" t="s">
        <v>39</v>
      </c>
      <c r="B584">
        <v>2603.5300000000002</v>
      </c>
      <c r="C584">
        <v>0</v>
      </c>
      <c r="D584">
        <v>0</v>
      </c>
      <c r="E584">
        <v>0</v>
      </c>
      <c r="F584">
        <v>0</v>
      </c>
      <c r="G584">
        <v>0.121167</v>
      </c>
      <c r="H584">
        <v>1</v>
      </c>
      <c r="I584">
        <v>0</v>
      </c>
    </row>
    <row r="585" spans="1:9" x14ac:dyDescent="0.25">
      <c r="A585" t="s">
        <v>39</v>
      </c>
      <c r="B585">
        <v>2598.41</v>
      </c>
      <c r="C585">
        <v>0</v>
      </c>
      <c r="D585">
        <v>0</v>
      </c>
      <c r="E585">
        <v>0</v>
      </c>
      <c r="F585">
        <v>0</v>
      </c>
      <c r="G585">
        <v>5.3986600000000003E-2</v>
      </c>
      <c r="H585">
        <v>1</v>
      </c>
      <c r="I585">
        <v>0</v>
      </c>
    </row>
    <row r="586" spans="1:9" x14ac:dyDescent="0.25">
      <c r="A586" t="s">
        <v>39</v>
      </c>
      <c r="B586">
        <v>2599.96</v>
      </c>
      <c r="C586">
        <v>0</v>
      </c>
      <c r="D586">
        <v>0</v>
      </c>
      <c r="E586">
        <v>0</v>
      </c>
      <c r="F586">
        <v>0</v>
      </c>
      <c r="G586">
        <v>0.12116200000000001</v>
      </c>
      <c r="H586">
        <v>1</v>
      </c>
      <c r="I586">
        <v>0</v>
      </c>
    </row>
    <row r="587" spans="1:9" x14ac:dyDescent="0.25">
      <c r="A587" t="s">
        <v>39</v>
      </c>
      <c r="B587">
        <v>2605.46</v>
      </c>
      <c r="C587">
        <v>0</v>
      </c>
      <c r="D587">
        <v>0</v>
      </c>
      <c r="E587">
        <v>0</v>
      </c>
      <c r="F587">
        <v>0</v>
      </c>
      <c r="G587">
        <v>5.3909499999999999E-2</v>
      </c>
      <c r="H587">
        <v>1</v>
      </c>
      <c r="I587">
        <v>0</v>
      </c>
    </row>
    <row r="588" spans="1:9" x14ac:dyDescent="0.25">
      <c r="A588" t="s">
        <v>39</v>
      </c>
      <c r="B588">
        <v>2598.29</v>
      </c>
      <c r="C588">
        <v>0</v>
      </c>
      <c r="D588">
        <v>0</v>
      </c>
      <c r="E588">
        <v>0</v>
      </c>
      <c r="F588">
        <v>0</v>
      </c>
      <c r="G588">
        <v>5.3909600000000002E-2</v>
      </c>
      <c r="H588">
        <v>1</v>
      </c>
      <c r="I588">
        <v>0</v>
      </c>
    </row>
    <row r="589" spans="1:9" x14ac:dyDescent="0.25">
      <c r="A589" t="s">
        <v>39</v>
      </c>
      <c r="B589">
        <v>2599.9499999999998</v>
      </c>
      <c r="C589">
        <v>0</v>
      </c>
      <c r="D589">
        <v>0</v>
      </c>
      <c r="E589">
        <v>0</v>
      </c>
      <c r="F589">
        <v>0</v>
      </c>
      <c r="G589">
        <v>0.10614999999999999</v>
      </c>
      <c r="H589">
        <v>1</v>
      </c>
      <c r="I589">
        <v>0</v>
      </c>
    </row>
    <row r="590" spans="1:9" x14ac:dyDescent="0.25">
      <c r="A590" t="s">
        <v>39</v>
      </c>
      <c r="B590">
        <v>2587.23</v>
      </c>
      <c r="C590">
        <v>0</v>
      </c>
      <c r="D590">
        <v>0</v>
      </c>
      <c r="E590">
        <v>0</v>
      </c>
      <c r="F590">
        <v>0</v>
      </c>
      <c r="G590">
        <v>9.9884000000000001E-2</v>
      </c>
      <c r="H590">
        <v>1</v>
      </c>
      <c r="I590">
        <v>0</v>
      </c>
    </row>
    <row r="591" spans="1:9" x14ac:dyDescent="0.25">
      <c r="A591" t="s">
        <v>39</v>
      </c>
      <c r="B591">
        <v>2593.06</v>
      </c>
      <c r="C591">
        <v>0</v>
      </c>
      <c r="D591">
        <v>0</v>
      </c>
      <c r="E591">
        <v>0</v>
      </c>
      <c r="F591">
        <v>0</v>
      </c>
      <c r="G591">
        <v>0.109096</v>
      </c>
      <c r="H591">
        <v>1</v>
      </c>
      <c r="I591">
        <v>0</v>
      </c>
    </row>
    <row r="592" spans="1:9" x14ac:dyDescent="0.25">
      <c r="A592" t="s">
        <v>39</v>
      </c>
      <c r="B592">
        <v>2587.9499999999998</v>
      </c>
      <c r="C592">
        <v>0</v>
      </c>
      <c r="D592">
        <v>0</v>
      </c>
      <c r="E592">
        <v>0</v>
      </c>
      <c r="F592">
        <v>0</v>
      </c>
      <c r="G592">
        <v>0.122019</v>
      </c>
      <c r="H592">
        <v>1</v>
      </c>
      <c r="I592">
        <v>0</v>
      </c>
    </row>
    <row r="593" spans="1:9" x14ac:dyDescent="0.25">
      <c r="A593" t="s">
        <v>39</v>
      </c>
      <c r="B593">
        <v>2586.5</v>
      </c>
      <c r="C593">
        <v>0</v>
      </c>
      <c r="D593">
        <v>0</v>
      </c>
      <c r="E593">
        <v>0</v>
      </c>
      <c r="F593">
        <v>0</v>
      </c>
      <c r="G593">
        <v>0.12116499999999999</v>
      </c>
      <c r="H593">
        <v>1</v>
      </c>
      <c r="I593">
        <v>0</v>
      </c>
    </row>
    <row r="594" spans="1:9" x14ac:dyDescent="0.25">
      <c r="A594" t="s">
        <v>39</v>
      </c>
      <c r="B594">
        <v>2589.96</v>
      </c>
      <c r="C594">
        <v>0</v>
      </c>
      <c r="D594">
        <v>0</v>
      </c>
      <c r="E594">
        <v>0</v>
      </c>
      <c r="F594">
        <v>0</v>
      </c>
      <c r="G594">
        <v>0.12116300000000001</v>
      </c>
      <c r="H594">
        <v>1</v>
      </c>
      <c r="I594">
        <v>0</v>
      </c>
    </row>
    <row r="595" spans="1:9" x14ac:dyDescent="0.25">
      <c r="A595" t="s">
        <v>39</v>
      </c>
      <c r="B595">
        <v>2585.15</v>
      </c>
      <c r="C595">
        <v>0</v>
      </c>
      <c r="D595">
        <v>0</v>
      </c>
      <c r="E595">
        <v>0</v>
      </c>
      <c r="F595">
        <v>0</v>
      </c>
      <c r="G595">
        <v>0.12116200000000001</v>
      </c>
      <c r="H595">
        <v>1</v>
      </c>
      <c r="I595">
        <v>0</v>
      </c>
    </row>
    <row r="596" spans="1:9" x14ac:dyDescent="0.25">
      <c r="A596" t="s">
        <v>39</v>
      </c>
      <c r="B596">
        <v>2590.61</v>
      </c>
      <c r="C596">
        <v>0</v>
      </c>
      <c r="D596">
        <v>0</v>
      </c>
      <c r="E596">
        <v>0</v>
      </c>
      <c r="F596">
        <v>0</v>
      </c>
      <c r="G596">
        <v>0.121257</v>
      </c>
      <c r="H596">
        <v>1</v>
      </c>
      <c r="I596">
        <v>0</v>
      </c>
    </row>
    <row r="597" spans="1:9" x14ac:dyDescent="0.25">
      <c r="A597" t="s">
        <v>39</v>
      </c>
      <c r="B597">
        <v>2587.14</v>
      </c>
      <c r="C597">
        <v>0</v>
      </c>
      <c r="D597">
        <v>0</v>
      </c>
      <c r="E597">
        <v>0</v>
      </c>
      <c r="F597">
        <v>0</v>
      </c>
      <c r="G597">
        <v>0.121166</v>
      </c>
      <c r="H597">
        <v>1</v>
      </c>
      <c r="I597">
        <v>0</v>
      </c>
    </row>
    <row r="598" spans="1:9" x14ac:dyDescent="0.25">
      <c r="A598" t="s">
        <v>39</v>
      </c>
      <c r="B598">
        <v>2591.58</v>
      </c>
      <c r="C598">
        <v>0</v>
      </c>
      <c r="D598">
        <v>0</v>
      </c>
      <c r="E598">
        <v>0</v>
      </c>
      <c r="F598">
        <v>0</v>
      </c>
      <c r="G598">
        <v>0.12116</v>
      </c>
      <c r="H598">
        <v>1</v>
      </c>
      <c r="I598">
        <v>0</v>
      </c>
    </row>
    <row r="599" spans="1:9" x14ac:dyDescent="0.25">
      <c r="A599" t="s">
        <v>39</v>
      </c>
      <c r="B599">
        <v>2579.31</v>
      </c>
      <c r="C599">
        <v>0</v>
      </c>
      <c r="D599">
        <v>0</v>
      </c>
      <c r="E599">
        <v>0</v>
      </c>
      <c r="F599">
        <v>0</v>
      </c>
      <c r="G599">
        <v>0.12126000000000001</v>
      </c>
      <c r="H599">
        <v>1</v>
      </c>
      <c r="I599">
        <v>0</v>
      </c>
    </row>
    <row r="600" spans="1:9" x14ac:dyDescent="0.25">
      <c r="A600" t="s">
        <v>39</v>
      </c>
      <c r="B600">
        <v>2578.11</v>
      </c>
      <c r="C600">
        <v>0</v>
      </c>
      <c r="D600">
        <v>0</v>
      </c>
      <c r="E600">
        <v>0</v>
      </c>
      <c r="F600">
        <v>0</v>
      </c>
      <c r="G600">
        <v>0.12116200000000001</v>
      </c>
      <c r="H600">
        <v>1</v>
      </c>
      <c r="I600">
        <v>0</v>
      </c>
    </row>
    <row r="601" spans="1:9" x14ac:dyDescent="0.25">
      <c r="A601" t="s">
        <v>39</v>
      </c>
      <c r="B601">
        <v>2579.41</v>
      </c>
      <c r="C601">
        <v>0</v>
      </c>
      <c r="D601">
        <v>0</v>
      </c>
      <c r="E601">
        <v>0</v>
      </c>
      <c r="F601">
        <v>0</v>
      </c>
      <c r="G601">
        <v>0.121161</v>
      </c>
      <c r="H601">
        <v>1</v>
      </c>
      <c r="I601">
        <v>0</v>
      </c>
    </row>
    <row r="602" spans="1:9" x14ac:dyDescent="0.25">
      <c r="A602" t="s">
        <v>39</v>
      </c>
      <c r="B602">
        <v>2578.1</v>
      </c>
      <c r="C602">
        <v>0</v>
      </c>
      <c r="D602">
        <v>0</v>
      </c>
      <c r="E602">
        <v>0</v>
      </c>
      <c r="F602">
        <v>0</v>
      </c>
      <c r="G602">
        <v>0.12116300000000001</v>
      </c>
      <c r="H602">
        <v>1</v>
      </c>
      <c r="I602">
        <v>0</v>
      </c>
    </row>
    <row r="603" spans="1:9" x14ac:dyDescent="0.25">
      <c r="A603" t="s">
        <v>39</v>
      </c>
      <c r="B603">
        <v>2582.52</v>
      </c>
      <c r="C603">
        <v>0</v>
      </c>
      <c r="D603">
        <v>0</v>
      </c>
      <c r="E603">
        <v>0</v>
      </c>
      <c r="F603">
        <v>0</v>
      </c>
      <c r="G603">
        <v>0.122226</v>
      </c>
      <c r="H603">
        <v>1</v>
      </c>
      <c r="I603">
        <v>0</v>
      </c>
    </row>
    <row r="604" spans="1:9" x14ac:dyDescent="0.25">
      <c r="A604" t="s">
        <v>39</v>
      </c>
      <c r="B604">
        <v>2574.9499999999998</v>
      </c>
      <c r="C604">
        <v>0</v>
      </c>
      <c r="D604">
        <v>0</v>
      </c>
      <c r="E604">
        <v>0</v>
      </c>
      <c r="F604">
        <v>0</v>
      </c>
      <c r="G604">
        <v>5.3959E-2</v>
      </c>
      <c r="H604">
        <v>1</v>
      </c>
      <c r="I604">
        <v>0</v>
      </c>
    </row>
    <row r="605" spans="1:9" x14ac:dyDescent="0.25">
      <c r="A605" t="s">
        <v>39</v>
      </c>
      <c r="B605">
        <v>2579.64</v>
      </c>
      <c r="C605">
        <v>0</v>
      </c>
      <c r="D605">
        <v>0</v>
      </c>
      <c r="E605">
        <v>0</v>
      </c>
      <c r="F605">
        <v>0</v>
      </c>
      <c r="G605">
        <v>5.3997799999999999E-2</v>
      </c>
      <c r="H605">
        <v>1</v>
      </c>
      <c r="I605">
        <v>0</v>
      </c>
    </row>
    <row r="606" spans="1:9" x14ac:dyDescent="0.25">
      <c r="A606" t="s">
        <v>39</v>
      </c>
      <c r="B606">
        <v>2581.39</v>
      </c>
      <c r="C606">
        <v>0</v>
      </c>
      <c r="D606">
        <v>0</v>
      </c>
      <c r="E606">
        <v>0</v>
      </c>
      <c r="F606">
        <v>0</v>
      </c>
      <c r="G606">
        <v>5.4432399999999999E-2</v>
      </c>
      <c r="H606">
        <v>1</v>
      </c>
      <c r="I606">
        <v>0</v>
      </c>
    </row>
    <row r="607" spans="1:9" x14ac:dyDescent="0.25">
      <c r="A607" t="s">
        <v>39</v>
      </c>
      <c r="B607">
        <v>2575.9299999999998</v>
      </c>
      <c r="C607">
        <v>0</v>
      </c>
      <c r="D607">
        <v>0</v>
      </c>
      <c r="E607">
        <v>0</v>
      </c>
      <c r="F607">
        <v>0</v>
      </c>
      <c r="G607">
        <v>0.12116200000000001</v>
      </c>
      <c r="H607">
        <v>1</v>
      </c>
      <c r="I607">
        <v>0</v>
      </c>
    </row>
    <row r="608" spans="1:9" x14ac:dyDescent="0.25">
      <c r="A608" t="s">
        <v>39</v>
      </c>
      <c r="B608">
        <v>2580.9699999999998</v>
      </c>
      <c r="C608">
        <v>0</v>
      </c>
      <c r="D608">
        <v>0</v>
      </c>
      <c r="E608">
        <v>0</v>
      </c>
      <c r="F608">
        <v>0</v>
      </c>
      <c r="G608">
        <v>5.39322E-2</v>
      </c>
      <c r="H608">
        <v>1</v>
      </c>
      <c r="I608">
        <v>0</v>
      </c>
    </row>
    <row r="609" spans="1:25" x14ac:dyDescent="0.25">
      <c r="A609" t="s">
        <v>39</v>
      </c>
      <c r="B609">
        <v>2579.13</v>
      </c>
      <c r="C609">
        <v>0</v>
      </c>
      <c r="D609">
        <v>0</v>
      </c>
      <c r="E609">
        <v>0</v>
      </c>
      <c r="F609">
        <v>0</v>
      </c>
      <c r="G609">
        <v>0.122225</v>
      </c>
      <c r="H609">
        <v>1</v>
      </c>
      <c r="I609">
        <v>0</v>
      </c>
    </row>
    <row r="610" spans="1:25" x14ac:dyDescent="0.25">
      <c r="A610" t="s">
        <v>39</v>
      </c>
      <c r="B610">
        <v>2580.42</v>
      </c>
      <c r="C610">
        <v>0</v>
      </c>
      <c r="D610">
        <v>0</v>
      </c>
      <c r="E610">
        <v>0</v>
      </c>
      <c r="F610">
        <v>0</v>
      </c>
      <c r="G610">
        <v>0.12116200000000001</v>
      </c>
      <c r="H610">
        <v>1</v>
      </c>
      <c r="I610">
        <v>0</v>
      </c>
    </row>
    <row r="611" spans="1:25" x14ac:dyDescent="0.25">
      <c r="A611" t="s">
        <v>39</v>
      </c>
      <c r="B611">
        <v>2574.14</v>
      </c>
      <c r="C611">
        <v>0</v>
      </c>
      <c r="D611">
        <v>0</v>
      </c>
      <c r="E611">
        <v>0</v>
      </c>
      <c r="F611">
        <v>0</v>
      </c>
      <c r="G611">
        <v>0.12116200000000001</v>
      </c>
      <c r="H611">
        <v>1</v>
      </c>
      <c r="I611">
        <v>0</v>
      </c>
    </row>
    <row r="612" spans="1:25" x14ac:dyDescent="0.25">
      <c r="A612" t="s">
        <v>39</v>
      </c>
      <c r="B612">
        <v>2576.16</v>
      </c>
      <c r="C612">
        <v>0</v>
      </c>
      <c r="D612">
        <v>0</v>
      </c>
      <c r="E612">
        <v>0</v>
      </c>
      <c r="F612">
        <v>0</v>
      </c>
      <c r="G612">
        <v>0.12126199999999999</v>
      </c>
      <c r="H612">
        <v>1</v>
      </c>
      <c r="I612">
        <v>0</v>
      </c>
    </row>
    <row r="613" spans="1:25" x14ac:dyDescent="0.25">
      <c r="A613" t="s">
        <v>39</v>
      </c>
      <c r="B613">
        <v>2582.29</v>
      </c>
      <c r="C613">
        <v>0</v>
      </c>
      <c r="D613">
        <v>0</v>
      </c>
      <c r="E613">
        <v>0</v>
      </c>
      <c r="F613">
        <v>0</v>
      </c>
      <c r="G613">
        <v>0.12116399999999999</v>
      </c>
      <c r="H613">
        <v>1</v>
      </c>
      <c r="I613">
        <v>0</v>
      </c>
    </row>
    <row r="614" spans="1:25" x14ac:dyDescent="0.25">
      <c r="A614" t="s">
        <v>39</v>
      </c>
      <c r="B614">
        <v>2575.41</v>
      </c>
      <c r="C614">
        <v>0</v>
      </c>
      <c r="D614">
        <v>0</v>
      </c>
      <c r="E614">
        <v>0</v>
      </c>
      <c r="F614">
        <v>0</v>
      </c>
      <c r="G614">
        <v>0.12116</v>
      </c>
      <c r="H614">
        <v>1</v>
      </c>
      <c r="I614">
        <v>0</v>
      </c>
    </row>
    <row r="615" spans="1:25" x14ac:dyDescent="0.25">
      <c r="A615" t="s">
        <v>39</v>
      </c>
      <c r="B615">
        <v>2584.61</v>
      </c>
      <c r="C615">
        <v>0</v>
      </c>
      <c r="D615">
        <v>0</v>
      </c>
      <c r="E615">
        <v>0</v>
      </c>
      <c r="F615">
        <v>0</v>
      </c>
      <c r="G615">
        <v>0.12116499999999999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2576.1799999999998</v>
      </c>
      <c r="C616">
        <v>0</v>
      </c>
      <c r="D616">
        <v>0</v>
      </c>
      <c r="E616">
        <v>0</v>
      </c>
      <c r="F616">
        <v>0</v>
      </c>
      <c r="G616">
        <v>0.12116399999999999</v>
      </c>
      <c r="H616">
        <v>1</v>
      </c>
      <c r="I616">
        <v>0</v>
      </c>
      <c r="R616">
        <f>AVERAGE(B567:B616)</f>
        <v>2588.8191999999999</v>
      </c>
      <c r="S616">
        <f>AVERAGE(C567:C616)</f>
        <v>0</v>
      </c>
      <c r="U616">
        <f>_xlfn.VAR.P(B567:B616)</f>
        <v>84.602631360000572</v>
      </c>
      <c r="V616">
        <f>_xlfn.VAR.P(C567:C616)</f>
        <v>0</v>
      </c>
      <c r="X616">
        <f>1.96*SQRT(U616)/50</f>
        <v>0.36056037976049349</v>
      </c>
      <c r="Y616">
        <f>1.96*SQRT(V616)/50</f>
        <v>0</v>
      </c>
    </row>
    <row r="617" spans="1:25" x14ac:dyDescent="0.25">
      <c r="A617" t="s">
        <v>39</v>
      </c>
      <c r="B617">
        <v>129804.9829</v>
      </c>
      <c r="C617" t="s">
        <v>37</v>
      </c>
    </row>
    <row r="618" spans="1:25" x14ac:dyDescent="0.25">
      <c r="A618" t="s">
        <v>40</v>
      </c>
      <c r="B618">
        <v>2583.5300000000002</v>
      </c>
      <c r="C618">
        <v>2581.48</v>
      </c>
      <c r="D618">
        <v>2510.9499999999998</v>
      </c>
      <c r="E618">
        <v>2126.5700000000002</v>
      </c>
      <c r="F618">
        <v>0</v>
      </c>
      <c r="G618">
        <v>0.118129</v>
      </c>
      <c r="H618">
        <v>1</v>
      </c>
      <c r="I618">
        <v>0</v>
      </c>
    </row>
    <row r="619" spans="1:25" x14ac:dyDescent="0.25">
      <c r="A619" t="s">
        <v>40</v>
      </c>
      <c r="B619">
        <v>2576.2399999999998</v>
      </c>
      <c r="C619">
        <v>2573.88</v>
      </c>
      <c r="D619">
        <v>2502.85</v>
      </c>
      <c r="E619">
        <v>2119.0500000000002</v>
      </c>
      <c r="F619">
        <v>0</v>
      </c>
      <c r="G619">
        <v>0.122019</v>
      </c>
      <c r="H619">
        <v>1</v>
      </c>
      <c r="I619">
        <v>0</v>
      </c>
    </row>
    <row r="620" spans="1:25" x14ac:dyDescent="0.25">
      <c r="A620" t="s">
        <v>40</v>
      </c>
      <c r="B620">
        <v>2599.2800000000002</v>
      </c>
      <c r="C620">
        <v>2597.17</v>
      </c>
      <c r="D620">
        <v>2526.92</v>
      </c>
      <c r="E620">
        <v>2142.52</v>
      </c>
      <c r="F620">
        <v>0</v>
      </c>
      <c r="G620">
        <v>0.12202</v>
      </c>
      <c r="H620">
        <v>1</v>
      </c>
      <c r="I620">
        <v>0</v>
      </c>
    </row>
    <row r="621" spans="1:25" x14ac:dyDescent="0.25">
      <c r="A621" t="s">
        <v>40</v>
      </c>
      <c r="B621">
        <v>2601.66</v>
      </c>
      <c r="C621">
        <v>2599.42</v>
      </c>
      <c r="D621">
        <v>2529.0500000000002</v>
      </c>
      <c r="E621">
        <v>2141.88</v>
      </c>
      <c r="F621">
        <v>0</v>
      </c>
      <c r="G621">
        <v>0.118131</v>
      </c>
      <c r="H621">
        <v>1</v>
      </c>
      <c r="I621">
        <v>0</v>
      </c>
    </row>
    <row r="622" spans="1:25" x14ac:dyDescent="0.25">
      <c r="A622" t="s">
        <v>40</v>
      </c>
      <c r="B622">
        <v>2601.41</v>
      </c>
      <c r="C622">
        <v>2599.0500000000002</v>
      </c>
      <c r="D622">
        <v>2527.31</v>
      </c>
      <c r="E622">
        <v>2140.86</v>
      </c>
      <c r="F622">
        <v>0</v>
      </c>
      <c r="G622">
        <v>0.122019</v>
      </c>
      <c r="H622">
        <v>1</v>
      </c>
      <c r="I622">
        <v>0</v>
      </c>
    </row>
    <row r="623" spans="1:25" x14ac:dyDescent="0.25">
      <c r="A623" t="s">
        <v>40</v>
      </c>
      <c r="B623">
        <v>2605.1799999999998</v>
      </c>
      <c r="C623">
        <v>2602.6999999999998</v>
      </c>
      <c r="D623">
        <v>2531.64</v>
      </c>
      <c r="E623">
        <v>2143.84</v>
      </c>
      <c r="F623">
        <v>0</v>
      </c>
      <c r="G623">
        <v>0.12116200000000001</v>
      </c>
      <c r="H623">
        <v>1</v>
      </c>
      <c r="I623">
        <v>0</v>
      </c>
    </row>
    <row r="624" spans="1:25" x14ac:dyDescent="0.25">
      <c r="A624" t="s">
        <v>40</v>
      </c>
      <c r="B624">
        <v>2598.7600000000002</v>
      </c>
      <c r="C624">
        <v>2596.14</v>
      </c>
      <c r="D624">
        <v>2524.94</v>
      </c>
      <c r="E624">
        <v>2138.15</v>
      </c>
      <c r="F624">
        <v>0</v>
      </c>
      <c r="G624">
        <v>5.39315E-2</v>
      </c>
      <c r="H624">
        <v>1</v>
      </c>
      <c r="I624">
        <v>0</v>
      </c>
    </row>
    <row r="625" spans="1:9" x14ac:dyDescent="0.25">
      <c r="A625" t="s">
        <v>40</v>
      </c>
      <c r="B625">
        <v>2607.5300000000002</v>
      </c>
      <c r="C625">
        <v>2605.25</v>
      </c>
      <c r="D625">
        <v>2533.8000000000002</v>
      </c>
      <c r="E625">
        <v>2146.27</v>
      </c>
      <c r="F625">
        <v>0</v>
      </c>
      <c r="G625">
        <v>5.3919399999999999E-2</v>
      </c>
      <c r="H625">
        <v>1</v>
      </c>
      <c r="I625">
        <v>0</v>
      </c>
    </row>
    <row r="626" spans="1:9" x14ac:dyDescent="0.25">
      <c r="A626" t="s">
        <v>40</v>
      </c>
      <c r="B626">
        <v>2600.0700000000002</v>
      </c>
      <c r="C626">
        <v>2597.77</v>
      </c>
      <c r="D626">
        <v>2526.4699999999998</v>
      </c>
      <c r="E626">
        <v>2141.6</v>
      </c>
      <c r="F626">
        <v>0</v>
      </c>
      <c r="G626">
        <v>0.12212199999999999</v>
      </c>
      <c r="H626">
        <v>1</v>
      </c>
      <c r="I626">
        <v>0</v>
      </c>
    </row>
    <row r="627" spans="1:9" x14ac:dyDescent="0.25">
      <c r="A627" t="s">
        <v>40</v>
      </c>
      <c r="B627">
        <v>2595.9299999999998</v>
      </c>
      <c r="C627">
        <v>2593.59</v>
      </c>
      <c r="D627">
        <v>2523.62</v>
      </c>
      <c r="E627">
        <v>2135.9299999999998</v>
      </c>
      <c r="F627">
        <v>0</v>
      </c>
      <c r="G627">
        <v>0.101171</v>
      </c>
      <c r="H627">
        <v>1</v>
      </c>
      <c r="I627">
        <v>0</v>
      </c>
    </row>
    <row r="628" spans="1:9" x14ac:dyDescent="0.25">
      <c r="A628" t="s">
        <v>40</v>
      </c>
      <c r="B628">
        <v>2607.92</v>
      </c>
      <c r="C628">
        <v>2605.83</v>
      </c>
      <c r="D628">
        <v>2534.4699999999998</v>
      </c>
      <c r="E628">
        <v>2146.9</v>
      </c>
      <c r="F628">
        <v>0</v>
      </c>
      <c r="G628">
        <v>0.101171</v>
      </c>
      <c r="H628">
        <v>1</v>
      </c>
      <c r="I628">
        <v>0</v>
      </c>
    </row>
    <row r="629" spans="1:9" x14ac:dyDescent="0.25">
      <c r="A629" t="s">
        <v>40</v>
      </c>
      <c r="B629">
        <v>2598.14</v>
      </c>
      <c r="C629">
        <v>2596.21</v>
      </c>
      <c r="D629">
        <v>2525.34</v>
      </c>
      <c r="E629">
        <v>2138.06</v>
      </c>
      <c r="F629">
        <v>0</v>
      </c>
      <c r="G629">
        <v>0.101171</v>
      </c>
      <c r="H629">
        <v>1</v>
      </c>
      <c r="I629">
        <v>0</v>
      </c>
    </row>
    <row r="630" spans="1:9" x14ac:dyDescent="0.25">
      <c r="A630" t="s">
        <v>40</v>
      </c>
      <c r="B630">
        <v>2601.3200000000002</v>
      </c>
      <c r="C630">
        <v>2598.98</v>
      </c>
      <c r="D630">
        <v>2529.15</v>
      </c>
      <c r="E630">
        <v>2141.84</v>
      </c>
      <c r="F630">
        <v>0</v>
      </c>
      <c r="G630">
        <v>0.12212199999999999</v>
      </c>
      <c r="H630">
        <v>1</v>
      </c>
      <c r="I630">
        <v>0</v>
      </c>
    </row>
    <row r="631" spans="1:9" x14ac:dyDescent="0.25">
      <c r="A631" t="s">
        <v>40</v>
      </c>
      <c r="B631">
        <v>2598.7399999999998</v>
      </c>
      <c r="C631">
        <v>2596.44</v>
      </c>
      <c r="D631">
        <v>2525.3200000000002</v>
      </c>
      <c r="E631">
        <v>2138.23</v>
      </c>
      <c r="F631">
        <v>0</v>
      </c>
      <c r="G631">
        <v>0.12212199999999999</v>
      </c>
      <c r="H631">
        <v>1</v>
      </c>
      <c r="I631">
        <v>0</v>
      </c>
    </row>
    <row r="632" spans="1:9" x14ac:dyDescent="0.25">
      <c r="A632" t="s">
        <v>40</v>
      </c>
      <c r="B632">
        <v>2605.7399999999998</v>
      </c>
      <c r="C632">
        <v>2603.48</v>
      </c>
      <c r="D632">
        <v>2532.2399999999998</v>
      </c>
      <c r="E632">
        <v>2143.67</v>
      </c>
      <c r="F632">
        <v>0</v>
      </c>
      <c r="G632">
        <v>0.12212199999999999</v>
      </c>
      <c r="H632">
        <v>1</v>
      </c>
      <c r="I632">
        <v>0</v>
      </c>
    </row>
    <row r="633" spans="1:9" x14ac:dyDescent="0.25">
      <c r="A633" t="s">
        <v>40</v>
      </c>
      <c r="B633">
        <v>2601.0700000000002</v>
      </c>
      <c r="C633">
        <v>2598.6799999999998</v>
      </c>
      <c r="D633">
        <v>2527.73</v>
      </c>
      <c r="E633">
        <v>2140.1</v>
      </c>
      <c r="F633">
        <v>0</v>
      </c>
      <c r="G633">
        <v>0.12116200000000001</v>
      </c>
      <c r="H633">
        <v>1</v>
      </c>
      <c r="I633">
        <v>0</v>
      </c>
    </row>
    <row r="634" spans="1:9" x14ac:dyDescent="0.25">
      <c r="A634" t="s">
        <v>40</v>
      </c>
      <c r="B634">
        <v>2600.61</v>
      </c>
      <c r="C634">
        <v>2598.5300000000002</v>
      </c>
      <c r="D634">
        <v>2527.85</v>
      </c>
      <c r="E634">
        <v>2141.2600000000002</v>
      </c>
      <c r="F634">
        <v>0</v>
      </c>
      <c r="G634">
        <v>0.12232999999999999</v>
      </c>
      <c r="H634">
        <v>1</v>
      </c>
      <c r="I634">
        <v>0</v>
      </c>
    </row>
    <row r="635" spans="1:9" x14ac:dyDescent="0.25">
      <c r="A635" t="s">
        <v>40</v>
      </c>
      <c r="B635">
        <v>2599.48</v>
      </c>
      <c r="C635">
        <v>2597.2800000000002</v>
      </c>
      <c r="D635">
        <v>2526.69</v>
      </c>
      <c r="E635">
        <v>2139.0300000000002</v>
      </c>
      <c r="F635">
        <v>0</v>
      </c>
      <c r="G635">
        <v>0.121167</v>
      </c>
      <c r="H635">
        <v>1</v>
      </c>
      <c r="I635">
        <v>0</v>
      </c>
    </row>
    <row r="636" spans="1:9" x14ac:dyDescent="0.25">
      <c r="A636" t="s">
        <v>40</v>
      </c>
      <c r="B636">
        <v>2599.62</v>
      </c>
      <c r="C636">
        <v>2597.33</v>
      </c>
      <c r="D636">
        <v>2526.75</v>
      </c>
      <c r="E636">
        <v>2139.4499999999998</v>
      </c>
      <c r="F636">
        <v>0</v>
      </c>
      <c r="G636">
        <v>0.12116300000000001</v>
      </c>
      <c r="H636">
        <v>1</v>
      </c>
      <c r="I636">
        <v>0</v>
      </c>
    </row>
    <row r="637" spans="1:9" x14ac:dyDescent="0.25">
      <c r="A637" t="s">
        <v>40</v>
      </c>
      <c r="B637">
        <v>2600.69</v>
      </c>
      <c r="C637">
        <v>2598.75</v>
      </c>
      <c r="D637">
        <v>2527.98</v>
      </c>
      <c r="E637">
        <v>2141.29</v>
      </c>
      <c r="F637">
        <v>0</v>
      </c>
      <c r="G637">
        <v>0.12155199999999999</v>
      </c>
      <c r="H637">
        <v>1</v>
      </c>
      <c r="I637">
        <v>0</v>
      </c>
    </row>
    <row r="638" spans="1:9" x14ac:dyDescent="0.25">
      <c r="A638" t="s">
        <v>40</v>
      </c>
      <c r="B638">
        <v>2598.2800000000002</v>
      </c>
      <c r="C638">
        <v>2596.04</v>
      </c>
      <c r="D638">
        <v>2525.56</v>
      </c>
      <c r="E638">
        <v>2138.77</v>
      </c>
      <c r="F638">
        <v>0</v>
      </c>
      <c r="G638">
        <v>0.12116200000000001</v>
      </c>
      <c r="H638">
        <v>1</v>
      </c>
      <c r="I638">
        <v>0</v>
      </c>
    </row>
    <row r="639" spans="1:9" x14ac:dyDescent="0.25">
      <c r="A639" t="s">
        <v>40</v>
      </c>
      <c r="B639">
        <v>2603.64</v>
      </c>
      <c r="C639">
        <v>2601.1799999999998</v>
      </c>
      <c r="D639">
        <v>2530.62</v>
      </c>
      <c r="E639">
        <v>2143.21</v>
      </c>
      <c r="F639">
        <v>0</v>
      </c>
      <c r="G639">
        <v>0.12212199999999999</v>
      </c>
      <c r="H639">
        <v>1</v>
      </c>
      <c r="I639">
        <v>0</v>
      </c>
    </row>
    <row r="640" spans="1:9" x14ac:dyDescent="0.25">
      <c r="A640" t="s">
        <v>40</v>
      </c>
      <c r="B640">
        <v>2600.87</v>
      </c>
      <c r="C640">
        <v>2598.5300000000002</v>
      </c>
      <c r="D640">
        <v>2527.77</v>
      </c>
      <c r="E640">
        <v>2139.6999999999998</v>
      </c>
      <c r="F640">
        <v>0</v>
      </c>
      <c r="G640">
        <v>0.12212199999999999</v>
      </c>
      <c r="H640">
        <v>1</v>
      </c>
      <c r="I640">
        <v>0</v>
      </c>
    </row>
    <row r="641" spans="1:9" x14ac:dyDescent="0.25">
      <c r="A641" t="s">
        <v>40</v>
      </c>
      <c r="B641">
        <v>2599.87</v>
      </c>
      <c r="C641">
        <v>2597.77</v>
      </c>
      <c r="D641">
        <v>2527.19</v>
      </c>
      <c r="E641">
        <v>2139.8200000000002</v>
      </c>
      <c r="F641">
        <v>0</v>
      </c>
      <c r="G641">
        <v>0.12116300000000001</v>
      </c>
      <c r="H641">
        <v>1</v>
      </c>
      <c r="I641">
        <v>0</v>
      </c>
    </row>
    <row r="642" spans="1:9" x14ac:dyDescent="0.25">
      <c r="A642" t="s">
        <v>40</v>
      </c>
      <c r="B642">
        <v>2602</v>
      </c>
      <c r="C642">
        <v>2599.9499999999998</v>
      </c>
      <c r="D642">
        <v>2529.3000000000002</v>
      </c>
      <c r="E642">
        <v>2142.23</v>
      </c>
      <c r="F642">
        <v>0</v>
      </c>
      <c r="G642">
        <v>0.105417</v>
      </c>
      <c r="H642">
        <v>1</v>
      </c>
      <c r="I642">
        <v>0</v>
      </c>
    </row>
    <row r="643" spans="1:9" x14ac:dyDescent="0.25">
      <c r="A643" t="s">
        <v>40</v>
      </c>
      <c r="B643">
        <v>2598.58</v>
      </c>
      <c r="C643">
        <v>2596.2600000000002</v>
      </c>
      <c r="D643">
        <v>2525.6999999999998</v>
      </c>
      <c r="E643">
        <v>2138.12</v>
      </c>
      <c r="F643">
        <v>0</v>
      </c>
      <c r="G643">
        <v>9.1245499999999993E-2</v>
      </c>
      <c r="H643">
        <v>1</v>
      </c>
      <c r="I643">
        <v>0</v>
      </c>
    </row>
    <row r="644" spans="1:9" x14ac:dyDescent="0.25">
      <c r="A644" t="s">
        <v>40</v>
      </c>
      <c r="B644">
        <v>2607.7199999999998</v>
      </c>
      <c r="C644">
        <v>2605.7199999999998</v>
      </c>
      <c r="D644">
        <v>2534.56</v>
      </c>
      <c r="E644">
        <v>2147.12</v>
      </c>
      <c r="F644">
        <v>0</v>
      </c>
      <c r="G644">
        <v>0.122225</v>
      </c>
      <c r="H644">
        <v>1</v>
      </c>
      <c r="I644">
        <v>0</v>
      </c>
    </row>
    <row r="645" spans="1:9" x14ac:dyDescent="0.25">
      <c r="A645" t="s">
        <v>40</v>
      </c>
      <c r="B645">
        <v>2597.96</v>
      </c>
      <c r="C645">
        <v>2595.69</v>
      </c>
      <c r="D645">
        <v>2524.85</v>
      </c>
      <c r="E645">
        <v>2137.2800000000002</v>
      </c>
      <c r="F645">
        <v>0</v>
      </c>
      <c r="G645">
        <v>0.110995</v>
      </c>
      <c r="H645">
        <v>1</v>
      </c>
      <c r="I645">
        <v>0</v>
      </c>
    </row>
    <row r="646" spans="1:9" x14ac:dyDescent="0.25">
      <c r="A646" t="s">
        <v>40</v>
      </c>
      <c r="B646">
        <v>2603.75</v>
      </c>
      <c r="C646">
        <v>2601.5</v>
      </c>
      <c r="D646">
        <v>2529.9299999999998</v>
      </c>
      <c r="E646">
        <v>2142</v>
      </c>
      <c r="F646">
        <v>0</v>
      </c>
      <c r="G646">
        <v>0.112562</v>
      </c>
      <c r="H646">
        <v>1</v>
      </c>
      <c r="I646">
        <v>0</v>
      </c>
    </row>
    <row r="647" spans="1:9" x14ac:dyDescent="0.25">
      <c r="A647" t="s">
        <v>40</v>
      </c>
      <c r="B647">
        <v>2600.44</v>
      </c>
      <c r="C647">
        <v>2598.2800000000002</v>
      </c>
      <c r="D647">
        <v>2527.11</v>
      </c>
      <c r="E647">
        <v>2138.88</v>
      </c>
      <c r="F647">
        <v>0</v>
      </c>
      <c r="G647">
        <v>0.121161</v>
      </c>
      <c r="H647">
        <v>1</v>
      </c>
      <c r="I647">
        <v>0</v>
      </c>
    </row>
    <row r="648" spans="1:9" x14ac:dyDescent="0.25">
      <c r="A648" t="s">
        <v>40</v>
      </c>
      <c r="B648">
        <v>2598.2399999999998</v>
      </c>
      <c r="C648">
        <v>2596.1799999999998</v>
      </c>
      <c r="D648">
        <v>2526.39</v>
      </c>
      <c r="E648">
        <v>2139.16</v>
      </c>
      <c r="F648">
        <v>0</v>
      </c>
      <c r="G648">
        <v>0.12116</v>
      </c>
      <c r="H648">
        <v>1</v>
      </c>
      <c r="I648">
        <v>0</v>
      </c>
    </row>
    <row r="649" spans="1:9" x14ac:dyDescent="0.25">
      <c r="A649" t="s">
        <v>40</v>
      </c>
      <c r="B649">
        <v>2604.11</v>
      </c>
      <c r="C649">
        <v>2602.1799999999998</v>
      </c>
      <c r="D649">
        <v>2530.89</v>
      </c>
      <c r="E649">
        <v>2143.8000000000002</v>
      </c>
      <c r="F649">
        <v>0</v>
      </c>
      <c r="G649">
        <v>9.3048000000000006E-2</v>
      </c>
      <c r="H649">
        <v>1</v>
      </c>
      <c r="I649">
        <v>0</v>
      </c>
    </row>
    <row r="650" spans="1:9" x14ac:dyDescent="0.25">
      <c r="A650" t="s">
        <v>40</v>
      </c>
      <c r="B650">
        <v>2600.14</v>
      </c>
      <c r="C650">
        <v>2597.84</v>
      </c>
      <c r="D650">
        <v>2527.13</v>
      </c>
      <c r="E650">
        <v>2139.66</v>
      </c>
      <c r="F650">
        <v>0</v>
      </c>
      <c r="G650">
        <v>0.12116300000000001</v>
      </c>
      <c r="H650">
        <v>1</v>
      </c>
      <c r="I650">
        <v>0</v>
      </c>
    </row>
    <row r="651" spans="1:9" x14ac:dyDescent="0.25">
      <c r="A651" t="s">
        <v>40</v>
      </c>
      <c r="B651">
        <v>2603.38</v>
      </c>
      <c r="C651">
        <v>2601.14</v>
      </c>
      <c r="D651">
        <v>2530.8000000000002</v>
      </c>
      <c r="E651">
        <v>2141.66</v>
      </c>
      <c r="F651">
        <v>0</v>
      </c>
      <c r="G651">
        <v>0.121161</v>
      </c>
      <c r="H651">
        <v>1</v>
      </c>
      <c r="I651">
        <v>0</v>
      </c>
    </row>
    <row r="652" spans="1:9" x14ac:dyDescent="0.25">
      <c r="A652" t="s">
        <v>40</v>
      </c>
      <c r="B652">
        <v>2598.29</v>
      </c>
      <c r="C652">
        <v>2596.2199999999998</v>
      </c>
      <c r="D652">
        <v>2525.21</v>
      </c>
      <c r="E652">
        <v>2138.09</v>
      </c>
      <c r="F652">
        <v>0</v>
      </c>
      <c r="G652">
        <v>0.121175</v>
      </c>
      <c r="H652">
        <v>1</v>
      </c>
      <c r="I652">
        <v>0</v>
      </c>
    </row>
    <row r="653" spans="1:9" x14ac:dyDescent="0.25">
      <c r="A653" t="s">
        <v>40</v>
      </c>
      <c r="B653">
        <v>2602.04</v>
      </c>
      <c r="C653">
        <v>2599.7600000000002</v>
      </c>
      <c r="D653">
        <v>2529.36</v>
      </c>
      <c r="E653">
        <v>2140.59</v>
      </c>
      <c r="F653">
        <v>0</v>
      </c>
      <c r="G653">
        <v>0.103353</v>
      </c>
      <c r="H653">
        <v>1</v>
      </c>
      <c r="I653">
        <v>0</v>
      </c>
    </row>
    <row r="654" spans="1:9" x14ac:dyDescent="0.25">
      <c r="A654" t="s">
        <v>40</v>
      </c>
      <c r="B654">
        <v>2595.3000000000002</v>
      </c>
      <c r="C654">
        <v>2592.87</v>
      </c>
      <c r="D654">
        <v>2522.1</v>
      </c>
      <c r="E654">
        <v>2134.5500000000002</v>
      </c>
      <c r="F654">
        <v>0</v>
      </c>
      <c r="G654">
        <v>0.10808</v>
      </c>
      <c r="H654">
        <v>1</v>
      </c>
      <c r="I654">
        <v>0</v>
      </c>
    </row>
    <row r="655" spans="1:9" x14ac:dyDescent="0.25">
      <c r="A655" t="s">
        <v>40</v>
      </c>
      <c r="B655">
        <v>2601.3200000000002</v>
      </c>
      <c r="C655">
        <v>2599.29</v>
      </c>
      <c r="D655">
        <v>2528.6</v>
      </c>
      <c r="E655">
        <v>2139.7399999999998</v>
      </c>
      <c r="F655">
        <v>0</v>
      </c>
      <c r="G655">
        <v>0.12116300000000001</v>
      </c>
      <c r="H655">
        <v>1</v>
      </c>
      <c r="I655">
        <v>0</v>
      </c>
    </row>
    <row r="656" spans="1:9" x14ac:dyDescent="0.25">
      <c r="A656" t="s">
        <v>40</v>
      </c>
      <c r="B656">
        <v>2601.09</v>
      </c>
      <c r="C656">
        <v>2598.87</v>
      </c>
      <c r="D656">
        <v>2528.7199999999998</v>
      </c>
      <c r="E656">
        <v>2141.1</v>
      </c>
      <c r="F656">
        <v>0</v>
      </c>
      <c r="G656">
        <v>0.106322</v>
      </c>
      <c r="H656">
        <v>1</v>
      </c>
      <c r="I656">
        <v>0</v>
      </c>
    </row>
    <row r="657" spans="1:25" x14ac:dyDescent="0.25">
      <c r="A657" t="s">
        <v>40</v>
      </c>
      <c r="B657">
        <v>2599.33</v>
      </c>
      <c r="C657">
        <v>2597.1999999999998</v>
      </c>
      <c r="D657">
        <v>2526.31</v>
      </c>
      <c r="E657">
        <v>2136.86</v>
      </c>
      <c r="F657">
        <v>0</v>
      </c>
      <c r="G657">
        <v>0.106283</v>
      </c>
      <c r="H657">
        <v>1</v>
      </c>
      <c r="I657">
        <v>0</v>
      </c>
    </row>
    <row r="658" spans="1:25" x14ac:dyDescent="0.25">
      <c r="A658" t="s">
        <v>40</v>
      </c>
      <c r="B658">
        <v>2604.69</v>
      </c>
      <c r="C658">
        <v>2602.44</v>
      </c>
      <c r="D658">
        <v>2532.2600000000002</v>
      </c>
      <c r="E658">
        <v>2143.2399999999998</v>
      </c>
      <c r="F658">
        <v>0</v>
      </c>
      <c r="G658">
        <v>0.121161</v>
      </c>
      <c r="H658">
        <v>1</v>
      </c>
      <c r="I658">
        <v>0</v>
      </c>
    </row>
    <row r="659" spans="1:25" x14ac:dyDescent="0.25">
      <c r="A659" t="s">
        <v>40</v>
      </c>
      <c r="B659">
        <v>2601.88</v>
      </c>
      <c r="C659">
        <v>2599.85</v>
      </c>
      <c r="D659">
        <v>2529.0700000000002</v>
      </c>
      <c r="E659">
        <v>2141.06</v>
      </c>
      <c r="F659">
        <v>0</v>
      </c>
      <c r="G659">
        <v>0.122225</v>
      </c>
      <c r="H659">
        <v>1</v>
      </c>
      <c r="I659">
        <v>0</v>
      </c>
    </row>
    <row r="660" spans="1:25" x14ac:dyDescent="0.25">
      <c r="A660" t="s">
        <v>40</v>
      </c>
      <c r="B660">
        <v>2604.25</v>
      </c>
      <c r="C660">
        <v>2601.81</v>
      </c>
      <c r="D660">
        <v>2531.02</v>
      </c>
      <c r="E660">
        <v>2142.7399999999998</v>
      </c>
      <c r="F660">
        <v>0</v>
      </c>
      <c r="G660">
        <v>0.122225</v>
      </c>
      <c r="H660">
        <v>1</v>
      </c>
      <c r="I660">
        <v>0</v>
      </c>
    </row>
    <row r="661" spans="1:25" x14ac:dyDescent="0.25">
      <c r="A661" t="s">
        <v>40</v>
      </c>
      <c r="B661">
        <v>2601.17</v>
      </c>
      <c r="C661">
        <v>2599.38</v>
      </c>
      <c r="D661">
        <v>2529.27</v>
      </c>
      <c r="E661">
        <v>2143.14</v>
      </c>
      <c r="F661">
        <v>0</v>
      </c>
      <c r="G661">
        <v>0.121161</v>
      </c>
      <c r="H661">
        <v>1</v>
      </c>
      <c r="I661">
        <v>0</v>
      </c>
    </row>
    <row r="662" spans="1:25" x14ac:dyDescent="0.25">
      <c r="A662" t="s">
        <v>40</v>
      </c>
      <c r="B662">
        <v>2599.41</v>
      </c>
      <c r="C662">
        <v>2597.34</v>
      </c>
      <c r="D662">
        <v>2526.1799999999998</v>
      </c>
      <c r="E662">
        <v>2139.69</v>
      </c>
      <c r="F662">
        <v>0</v>
      </c>
      <c r="G662">
        <v>0.121168</v>
      </c>
      <c r="H662">
        <v>1</v>
      </c>
      <c r="I662">
        <v>0</v>
      </c>
    </row>
    <row r="663" spans="1:25" x14ac:dyDescent="0.25">
      <c r="A663" t="s">
        <v>40</v>
      </c>
      <c r="B663">
        <v>2605.7199999999998</v>
      </c>
      <c r="C663">
        <v>2603.06</v>
      </c>
      <c r="D663">
        <v>2532.44</v>
      </c>
      <c r="E663">
        <v>2145.0700000000002</v>
      </c>
      <c r="F663">
        <v>0</v>
      </c>
      <c r="G663">
        <v>0.121161</v>
      </c>
      <c r="H663">
        <v>1</v>
      </c>
      <c r="I663">
        <v>0</v>
      </c>
    </row>
    <row r="664" spans="1:25" x14ac:dyDescent="0.25">
      <c r="A664" t="s">
        <v>40</v>
      </c>
      <c r="B664">
        <v>2599.98</v>
      </c>
      <c r="C664">
        <v>2597.67</v>
      </c>
      <c r="D664">
        <v>2527.19</v>
      </c>
      <c r="E664">
        <v>2140.42</v>
      </c>
      <c r="F664">
        <v>0</v>
      </c>
      <c r="G664">
        <v>0.118131</v>
      </c>
      <c r="H664">
        <v>1</v>
      </c>
      <c r="I664">
        <v>0</v>
      </c>
    </row>
    <row r="665" spans="1:25" x14ac:dyDescent="0.25">
      <c r="A665" t="s">
        <v>40</v>
      </c>
      <c r="B665">
        <v>2597.65</v>
      </c>
      <c r="C665">
        <v>2595.4</v>
      </c>
      <c r="D665">
        <v>2523.94</v>
      </c>
      <c r="E665">
        <v>2137.16</v>
      </c>
      <c r="F665">
        <v>0</v>
      </c>
      <c r="G665">
        <v>0.11813</v>
      </c>
      <c r="H665">
        <v>1</v>
      </c>
      <c r="I665">
        <v>0</v>
      </c>
    </row>
    <row r="666" spans="1:25" x14ac:dyDescent="0.25">
      <c r="A666" t="s">
        <v>40</v>
      </c>
      <c r="B666">
        <v>2599.1999999999998</v>
      </c>
      <c r="C666">
        <v>2597.12</v>
      </c>
      <c r="D666">
        <v>2526.85</v>
      </c>
      <c r="E666">
        <v>2138.9</v>
      </c>
      <c r="F666">
        <v>0</v>
      </c>
      <c r="G666">
        <v>0.121916</v>
      </c>
      <c r="H666">
        <v>1</v>
      </c>
      <c r="I666">
        <v>0</v>
      </c>
    </row>
    <row r="667" spans="1:25" x14ac:dyDescent="0.25">
      <c r="A667" t="s">
        <v>40</v>
      </c>
      <c r="B667">
        <v>2605.3200000000002</v>
      </c>
      <c r="C667">
        <v>2603.06</v>
      </c>
      <c r="D667">
        <v>2532.37</v>
      </c>
      <c r="E667">
        <v>2146.14</v>
      </c>
      <c r="F667">
        <v>0</v>
      </c>
      <c r="G667">
        <v>0.12116300000000001</v>
      </c>
      <c r="H667">
        <v>1</v>
      </c>
      <c r="I667">
        <v>0</v>
      </c>
    </row>
    <row r="668" spans="1:25" x14ac:dyDescent="0.25">
      <c r="A668" t="s">
        <v>40</v>
      </c>
      <c r="B668">
        <v>2599.8200000000002</v>
      </c>
      <c r="C668">
        <v>2597.69</v>
      </c>
      <c r="D668">
        <v>2527.1</v>
      </c>
      <c r="E668">
        <v>2139.7199999999998</v>
      </c>
      <c r="F668">
        <v>0</v>
      </c>
      <c r="G668">
        <v>0.121917</v>
      </c>
      <c r="H668">
        <v>1</v>
      </c>
      <c r="I668">
        <v>0</v>
      </c>
    </row>
    <row r="669" spans="1:25" x14ac:dyDescent="0.25">
      <c r="A669" t="s">
        <v>40</v>
      </c>
      <c r="B669">
        <v>2595.86</v>
      </c>
      <c r="C669">
        <v>2593.7600000000002</v>
      </c>
      <c r="D669">
        <v>2523.25</v>
      </c>
      <c r="E669">
        <v>2136.88</v>
      </c>
      <c r="F669">
        <v>0</v>
      </c>
      <c r="G669">
        <v>0.121917</v>
      </c>
      <c r="H669">
        <v>1</v>
      </c>
      <c r="I669">
        <v>0</v>
      </c>
    </row>
    <row r="670" spans="1:25" x14ac:dyDescent="0.25">
      <c r="A670" t="s">
        <v>40</v>
      </c>
      <c r="B670">
        <v>2602.27</v>
      </c>
      <c r="C670">
        <v>2599.77</v>
      </c>
      <c r="D670">
        <v>2531.5300000000002</v>
      </c>
      <c r="E670">
        <v>2145.4</v>
      </c>
      <c r="F670">
        <v>0</v>
      </c>
      <c r="G670">
        <v>0.102701</v>
      </c>
      <c r="H670">
        <v>1</v>
      </c>
      <c r="I670">
        <v>0</v>
      </c>
    </row>
    <row r="671" spans="1:25" x14ac:dyDescent="0.25">
      <c r="A671" t="s">
        <v>40</v>
      </c>
      <c r="B671">
        <v>2593.2800000000002</v>
      </c>
      <c r="C671">
        <v>2591.39</v>
      </c>
      <c r="D671">
        <v>2525.09</v>
      </c>
      <c r="E671">
        <v>2137.16</v>
      </c>
      <c r="F671">
        <v>0</v>
      </c>
      <c r="G671">
        <v>0.122225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2597.3000000000002</v>
      </c>
      <c r="C672">
        <v>2595.12</v>
      </c>
      <c r="D672">
        <v>2528.9899999999998</v>
      </c>
      <c r="E672">
        <v>2141.5700000000002</v>
      </c>
      <c r="F672">
        <v>0</v>
      </c>
      <c r="G672">
        <v>0.122225</v>
      </c>
      <c r="H672">
        <v>1</v>
      </c>
      <c r="I672">
        <v>0</v>
      </c>
      <c r="R672">
        <f>AVERAGE(B623:B672)</f>
        <v>2600.8990000000008</v>
      </c>
      <c r="S672">
        <f>AVERAGE(C623:C672)</f>
        <v>2598.6857999999988</v>
      </c>
      <c r="U672">
        <f>_xlfn.VAR.P(B623:B672)</f>
        <v>10.367444999999885</v>
      </c>
      <c r="V672">
        <f>_xlfn.VAR.P(C623:C672)</f>
        <v>10.220760359999819</v>
      </c>
      <c r="X672">
        <f>1.96*SQRT(U672)/50</f>
        <v>0.1262181868226597</v>
      </c>
      <c r="Y672">
        <f>1.96*SQRT(V672)/50</f>
        <v>0.12532210180008202</v>
      </c>
    </row>
    <row r="673" spans="1:9" x14ac:dyDescent="0.25">
      <c r="A673" t="s">
        <v>39</v>
      </c>
      <c r="B673">
        <v>130427.5849</v>
      </c>
      <c r="C673" t="s">
        <v>37</v>
      </c>
    </row>
    <row r="674" spans="1:9" x14ac:dyDescent="0.25">
      <c r="A674" t="s">
        <v>41</v>
      </c>
      <c r="B674">
        <v>893.14099999999996</v>
      </c>
      <c r="C674">
        <v>892.19399999999996</v>
      </c>
      <c r="D674">
        <v>828.09900000000005</v>
      </c>
      <c r="E674">
        <v>439.76900000000001</v>
      </c>
      <c r="F674">
        <v>0</v>
      </c>
      <c r="G674">
        <v>0.115206</v>
      </c>
      <c r="H674">
        <v>1</v>
      </c>
      <c r="I674">
        <v>0</v>
      </c>
    </row>
    <row r="675" spans="1:9" x14ac:dyDescent="0.25">
      <c r="A675" t="s">
        <v>41</v>
      </c>
      <c r="B675">
        <v>887.57299999999998</v>
      </c>
      <c r="C675">
        <v>886.81500000000005</v>
      </c>
      <c r="D675">
        <v>824.38800000000003</v>
      </c>
      <c r="E675">
        <v>437.327</v>
      </c>
      <c r="F675">
        <v>0</v>
      </c>
      <c r="G675">
        <v>0.121684</v>
      </c>
      <c r="H675">
        <v>1</v>
      </c>
      <c r="I675">
        <v>0</v>
      </c>
    </row>
    <row r="676" spans="1:9" x14ac:dyDescent="0.25">
      <c r="A676" t="s">
        <v>41</v>
      </c>
      <c r="B676">
        <v>892.74800000000005</v>
      </c>
      <c r="C676">
        <v>891.78899999999999</v>
      </c>
      <c r="D676">
        <v>828.87800000000004</v>
      </c>
      <c r="E676">
        <v>439.70100000000002</v>
      </c>
      <c r="F676">
        <v>0</v>
      </c>
      <c r="G676">
        <v>0.122225</v>
      </c>
      <c r="H676">
        <v>1</v>
      </c>
      <c r="I676">
        <v>0</v>
      </c>
    </row>
    <row r="677" spans="1:9" x14ac:dyDescent="0.25">
      <c r="A677" t="s">
        <v>41</v>
      </c>
      <c r="B677">
        <v>890.75199999999995</v>
      </c>
      <c r="C677">
        <v>889.74199999999996</v>
      </c>
      <c r="D677">
        <v>826.78</v>
      </c>
      <c r="E677">
        <v>439.68599999999998</v>
      </c>
      <c r="F677">
        <v>0</v>
      </c>
      <c r="G677">
        <v>0.118257</v>
      </c>
      <c r="H677">
        <v>1</v>
      </c>
      <c r="I677">
        <v>0</v>
      </c>
    </row>
    <row r="678" spans="1:9" x14ac:dyDescent="0.25">
      <c r="A678" t="s">
        <v>41</v>
      </c>
      <c r="B678">
        <v>890.15</v>
      </c>
      <c r="C678">
        <v>889.13</v>
      </c>
      <c r="D678">
        <v>826.19399999999996</v>
      </c>
      <c r="E678">
        <v>439.04199999999997</v>
      </c>
      <c r="F678">
        <v>0</v>
      </c>
      <c r="G678">
        <v>0.114939</v>
      </c>
      <c r="H678">
        <v>1</v>
      </c>
      <c r="I678">
        <v>0</v>
      </c>
    </row>
    <row r="679" spans="1:9" x14ac:dyDescent="0.25">
      <c r="A679" t="s">
        <v>41</v>
      </c>
      <c r="B679">
        <v>893.02800000000002</v>
      </c>
      <c r="C679">
        <v>892.28700000000003</v>
      </c>
      <c r="D679">
        <v>828.66</v>
      </c>
      <c r="E679">
        <v>440.24200000000002</v>
      </c>
      <c r="F679">
        <v>0</v>
      </c>
      <c r="G679">
        <v>0.12198100000000001</v>
      </c>
      <c r="H679">
        <v>1</v>
      </c>
      <c r="I679">
        <v>0</v>
      </c>
    </row>
    <row r="680" spans="1:9" x14ac:dyDescent="0.25">
      <c r="A680" t="s">
        <v>41</v>
      </c>
      <c r="B680">
        <v>888.68499999999995</v>
      </c>
      <c r="C680">
        <v>888.01900000000001</v>
      </c>
      <c r="D680">
        <v>825.03800000000001</v>
      </c>
      <c r="E680">
        <v>437.81900000000002</v>
      </c>
      <c r="F680">
        <v>0</v>
      </c>
      <c r="G680">
        <v>0.11516899999999999</v>
      </c>
      <c r="H680">
        <v>1</v>
      </c>
      <c r="I680">
        <v>0</v>
      </c>
    </row>
    <row r="681" spans="1:9" x14ac:dyDescent="0.25">
      <c r="A681" t="s">
        <v>41</v>
      </c>
      <c r="B681">
        <v>889.85699999999997</v>
      </c>
      <c r="C681">
        <v>889.07799999999997</v>
      </c>
      <c r="D681">
        <v>825.91499999999996</v>
      </c>
      <c r="E681">
        <v>437.64299999999997</v>
      </c>
      <c r="F681">
        <v>0</v>
      </c>
      <c r="G681">
        <v>0.122225</v>
      </c>
      <c r="H681">
        <v>1</v>
      </c>
      <c r="I681">
        <v>0</v>
      </c>
    </row>
    <row r="682" spans="1:9" x14ac:dyDescent="0.25">
      <c r="A682" t="s">
        <v>41</v>
      </c>
      <c r="B682">
        <v>890.46900000000005</v>
      </c>
      <c r="C682">
        <v>889.71400000000006</v>
      </c>
      <c r="D682">
        <v>826.82500000000005</v>
      </c>
      <c r="E682">
        <v>439.41300000000001</v>
      </c>
      <c r="F682">
        <v>0</v>
      </c>
      <c r="G682">
        <v>0.114925</v>
      </c>
      <c r="H682">
        <v>1</v>
      </c>
      <c r="I682">
        <v>0</v>
      </c>
    </row>
    <row r="683" spans="1:9" x14ac:dyDescent="0.25">
      <c r="A683" t="s">
        <v>41</v>
      </c>
      <c r="B683">
        <v>889.51700000000005</v>
      </c>
      <c r="C683">
        <v>888.50300000000004</v>
      </c>
      <c r="D683">
        <v>826.08100000000002</v>
      </c>
      <c r="E683">
        <v>438.95600000000002</v>
      </c>
      <c r="F683">
        <v>0</v>
      </c>
      <c r="G683">
        <v>0.122225</v>
      </c>
      <c r="H683">
        <v>1</v>
      </c>
      <c r="I683">
        <v>0</v>
      </c>
    </row>
    <row r="684" spans="1:9" x14ac:dyDescent="0.25">
      <c r="A684" t="s">
        <v>41</v>
      </c>
      <c r="B684">
        <v>890.22</v>
      </c>
      <c r="C684">
        <v>889.47699999999998</v>
      </c>
      <c r="D684">
        <v>826.24099999999999</v>
      </c>
      <c r="E684">
        <v>436.83600000000001</v>
      </c>
      <c r="F684">
        <v>0</v>
      </c>
      <c r="G684">
        <v>0.12142500000000001</v>
      </c>
      <c r="H684">
        <v>1</v>
      </c>
      <c r="I684">
        <v>0</v>
      </c>
    </row>
    <row r="685" spans="1:9" x14ac:dyDescent="0.25">
      <c r="A685" t="s">
        <v>41</v>
      </c>
      <c r="B685">
        <v>890.37300000000005</v>
      </c>
      <c r="C685">
        <v>889.43799999999999</v>
      </c>
      <c r="D685">
        <v>826.16899999999998</v>
      </c>
      <c r="E685">
        <v>438.762</v>
      </c>
      <c r="F685">
        <v>0</v>
      </c>
      <c r="G685">
        <v>8.9013599999999998E-2</v>
      </c>
      <c r="H685">
        <v>1</v>
      </c>
      <c r="I685">
        <v>0</v>
      </c>
    </row>
    <row r="686" spans="1:9" x14ac:dyDescent="0.25">
      <c r="A686" t="s">
        <v>41</v>
      </c>
      <c r="B686">
        <v>893.23199999999997</v>
      </c>
      <c r="C686">
        <v>892.452</v>
      </c>
      <c r="D686">
        <v>829.50599999999997</v>
      </c>
      <c r="E686">
        <v>440.47199999999998</v>
      </c>
      <c r="F686">
        <v>0</v>
      </c>
      <c r="G686">
        <v>0.11498800000000001</v>
      </c>
      <c r="H686">
        <v>1</v>
      </c>
      <c r="I686">
        <v>0</v>
      </c>
    </row>
    <row r="687" spans="1:9" x14ac:dyDescent="0.25">
      <c r="A687" t="s">
        <v>41</v>
      </c>
      <c r="B687">
        <v>889.07100000000003</v>
      </c>
      <c r="C687">
        <v>888.024</v>
      </c>
      <c r="D687">
        <v>825.08199999999999</v>
      </c>
      <c r="E687">
        <v>437.38499999999999</v>
      </c>
      <c r="F687">
        <v>0</v>
      </c>
      <c r="G687">
        <v>0.115048</v>
      </c>
      <c r="H687">
        <v>1</v>
      </c>
      <c r="I687">
        <v>0</v>
      </c>
    </row>
    <row r="688" spans="1:9" x14ac:dyDescent="0.25">
      <c r="A688" t="s">
        <v>41</v>
      </c>
      <c r="B688">
        <v>891.99099999999999</v>
      </c>
      <c r="C688">
        <v>891.04700000000003</v>
      </c>
      <c r="D688">
        <v>828.05</v>
      </c>
      <c r="E688">
        <v>439.49</v>
      </c>
      <c r="F688">
        <v>0</v>
      </c>
      <c r="G688">
        <v>0.121614</v>
      </c>
      <c r="H688">
        <v>1</v>
      </c>
      <c r="I688">
        <v>0</v>
      </c>
    </row>
    <row r="689" spans="1:9" x14ac:dyDescent="0.25">
      <c r="A689" t="s">
        <v>41</v>
      </c>
      <c r="B689">
        <v>890.57299999999998</v>
      </c>
      <c r="C689">
        <v>889.49800000000005</v>
      </c>
      <c r="D689">
        <v>826.73699999999997</v>
      </c>
      <c r="E689">
        <v>438.75</v>
      </c>
      <c r="F689">
        <v>0</v>
      </c>
      <c r="G689">
        <v>0.119364</v>
      </c>
      <c r="H689">
        <v>1</v>
      </c>
      <c r="I689">
        <v>0</v>
      </c>
    </row>
    <row r="690" spans="1:9" x14ac:dyDescent="0.25">
      <c r="A690" t="s">
        <v>41</v>
      </c>
      <c r="B690">
        <v>889.84799999999996</v>
      </c>
      <c r="C690">
        <v>889.02700000000004</v>
      </c>
      <c r="D690">
        <v>826.27700000000004</v>
      </c>
      <c r="E690">
        <v>438.76400000000001</v>
      </c>
      <c r="F690">
        <v>0</v>
      </c>
      <c r="G690">
        <v>9.0382299999999999E-2</v>
      </c>
      <c r="H690">
        <v>1</v>
      </c>
      <c r="I690">
        <v>0</v>
      </c>
    </row>
    <row r="691" spans="1:9" x14ac:dyDescent="0.25">
      <c r="A691" t="s">
        <v>41</v>
      </c>
      <c r="B691">
        <v>892.63400000000001</v>
      </c>
      <c r="C691">
        <v>891.476</v>
      </c>
      <c r="D691">
        <v>828.41600000000005</v>
      </c>
      <c r="E691">
        <v>439.221</v>
      </c>
      <c r="F691">
        <v>0</v>
      </c>
      <c r="G691">
        <v>0.120198</v>
      </c>
      <c r="H691">
        <v>1</v>
      </c>
      <c r="I691">
        <v>0</v>
      </c>
    </row>
    <row r="692" spans="1:9" x14ac:dyDescent="0.25">
      <c r="A692" t="s">
        <v>41</v>
      </c>
      <c r="B692">
        <v>890.024</v>
      </c>
      <c r="C692">
        <v>889.04</v>
      </c>
      <c r="D692">
        <v>826.29899999999998</v>
      </c>
      <c r="E692">
        <v>438.03500000000003</v>
      </c>
      <c r="F692">
        <v>0</v>
      </c>
      <c r="G692">
        <v>0.117269</v>
      </c>
      <c r="H692">
        <v>1</v>
      </c>
      <c r="I692">
        <v>0</v>
      </c>
    </row>
    <row r="693" spans="1:9" x14ac:dyDescent="0.25">
      <c r="A693" t="s">
        <v>41</v>
      </c>
      <c r="B693">
        <v>896.15099999999995</v>
      </c>
      <c r="C693">
        <v>895.22699999999998</v>
      </c>
      <c r="D693">
        <v>831.154</v>
      </c>
      <c r="E693">
        <v>440.94</v>
      </c>
      <c r="F693">
        <v>0</v>
      </c>
      <c r="G693">
        <v>0.116226</v>
      </c>
      <c r="H693">
        <v>1</v>
      </c>
      <c r="I693">
        <v>0</v>
      </c>
    </row>
    <row r="694" spans="1:9" x14ac:dyDescent="0.25">
      <c r="A694" t="s">
        <v>41</v>
      </c>
      <c r="B694">
        <v>889.12</v>
      </c>
      <c r="C694">
        <v>888.21299999999997</v>
      </c>
      <c r="D694">
        <v>825.68799999999999</v>
      </c>
      <c r="E694">
        <v>437.82299999999998</v>
      </c>
      <c r="F694">
        <v>0</v>
      </c>
      <c r="G694">
        <v>9.1418700000000006E-2</v>
      </c>
      <c r="H694">
        <v>1</v>
      </c>
      <c r="I694">
        <v>0</v>
      </c>
    </row>
    <row r="695" spans="1:9" x14ac:dyDescent="0.25">
      <c r="A695" t="s">
        <v>41</v>
      </c>
      <c r="B695">
        <v>890.60900000000004</v>
      </c>
      <c r="C695">
        <v>889.58399999999995</v>
      </c>
      <c r="D695">
        <v>826.06799999999998</v>
      </c>
      <c r="E695">
        <v>437.803</v>
      </c>
      <c r="F695">
        <v>0</v>
      </c>
      <c r="G695">
        <v>8.45109E-2</v>
      </c>
      <c r="H695">
        <v>1</v>
      </c>
      <c r="I695">
        <v>0</v>
      </c>
    </row>
    <row r="696" spans="1:9" x14ac:dyDescent="0.25">
      <c r="A696" t="s">
        <v>41</v>
      </c>
      <c r="B696">
        <v>890.75900000000001</v>
      </c>
      <c r="C696">
        <v>889.99900000000002</v>
      </c>
      <c r="D696">
        <v>826.38099999999997</v>
      </c>
      <c r="E696">
        <v>438.07799999999997</v>
      </c>
      <c r="F696">
        <v>0</v>
      </c>
      <c r="G696">
        <v>0.115074</v>
      </c>
      <c r="H696">
        <v>1</v>
      </c>
      <c r="I696">
        <v>0</v>
      </c>
    </row>
    <row r="697" spans="1:9" x14ac:dyDescent="0.25">
      <c r="A697" t="s">
        <v>41</v>
      </c>
      <c r="B697">
        <v>889.24900000000002</v>
      </c>
      <c r="C697">
        <v>888.221</v>
      </c>
      <c r="D697">
        <v>825.08500000000004</v>
      </c>
      <c r="E697">
        <v>437.63400000000001</v>
      </c>
      <c r="F697">
        <v>0</v>
      </c>
      <c r="G697">
        <v>0.116825</v>
      </c>
      <c r="H697">
        <v>1</v>
      </c>
      <c r="I697">
        <v>0</v>
      </c>
    </row>
    <row r="698" spans="1:9" x14ac:dyDescent="0.25">
      <c r="A698" t="s">
        <v>41</v>
      </c>
      <c r="B698">
        <v>891.58100000000002</v>
      </c>
      <c r="C698">
        <v>890.57100000000003</v>
      </c>
      <c r="D698">
        <v>827.49300000000005</v>
      </c>
      <c r="E698">
        <v>439.22699999999998</v>
      </c>
      <c r="F698">
        <v>0</v>
      </c>
      <c r="G698">
        <v>0.11876200000000001</v>
      </c>
      <c r="H698">
        <v>1</v>
      </c>
      <c r="I698">
        <v>0</v>
      </c>
    </row>
    <row r="699" spans="1:9" x14ac:dyDescent="0.25">
      <c r="A699" t="s">
        <v>41</v>
      </c>
      <c r="B699">
        <v>892.63099999999997</v>
      </c>
      <c r="C699">
        <v>891.70899999999995</v>
      </c>
      <c r="D699">
        <v>828.92700000000002</v>
      </c>
      <c r="E699">
        <v>439.71300000000002</v>
      </c>
      <c r="F699">
        <v>0</v>
      </c>
      <c r="G699">
        <v>0.120018</v>
      </c>
      <c r="H699">
        <v>1</v>
      </c>
      <c r="I699">
        <v>0</v>
      </c>
    </row>
    <row r="700" spans="1:9" x14ac:dyDescent="0.25">
      <c r="A700" t="s">
        <v>41</v>
      </c>
      <c r="B700">
        <v>892.50400000000002</v>
      </c>
      <c r="C700">
        <v>891.77099999999996</v>
      </c>
      <c r="D700">
        <v>828.59699999999998</v>
      </c>
      <c r="E700">
        <v>439.63799999999998</v>
      </c>
      <c r="F700">
        <v>0</v>
      </c>
      <c r="G700">
        <v>0.114991</v>
      </c>
      <c r="H700">
        <v>1</v>
      </c>
      <c r="I700">
        <v>0</v>
      </c>
    </row>
    <row r="701" spans="1:9" x14ac:dyDescent="0.25">
      <c r="A701" t="s">
        <v>41</v>
      </c>
      <c r="B701">
        <v>891.36699999999996</v>
      </c>
      <c r="C701">
        <v>890.50699999999995</v>
      </c>
      <c r="D701">
        <v>827.89499999999998</v>
      </c>
      <c r="E701">
        <v>439.22899999999998</v>
      </c>
      <c r="F701">
        <v>0</v>
      </c>
      <c r="G701">
        <v>0.122225</v>
      </c>
      <c r="H701">
        <v>1</v>
      </c>
      <c r="I701">
        <v>0</v>
      </c>
    </row>
    <row r="702" spans="1:9" x14ac:dyDescent="0.25">
      <c r="A702" t="s">
        <v>41</v>
      </c>
      <c r="B702">
        <v>889.08500000000004</v>
      </c>
      <c r="C702">
        <v>888.28200000000004</v>
      </c>
      <c r="D702">
        <v>825.51199999999994</v>
      </c>
      <c r="E702">
        <v>437.89600000000002</v>
      </c>
      <c r="F702">
        <v>0</v>
      </c>
      <c r="G702">
        <v>0.122196</v>
      </c>
      <c r="H702">
        <v>1</v>
      </c>
      <c r="I702">
        <v>0</v>
      </c>
    </row>
    <row r="703" spans="1:9" x14ac:dyDescent="0.25">
      <c r="A703" t="s">
        <v>41</v>
      </c>
      <c r="B703">
        <v>891.35900000000004</v>
      </c>
      <c r="C703">
        <v>890.553</v>
      </c>
      <c r="D703">
        <v>826.94899999999996</v>
      </c>
      <c r="E703">
        <v>438.57100000000003</v>
      </c>
      <c r="F703">
        <v>0</v>
      </c>
      <c r="G703">
        <v>0.122221</v>
      </c>
      <c r="H703">
        <v>1</v>
      </c>
      <c r="I703">
        <v>0</v>
      </c>
    </row>
    <row r="704" spans="1:9" x14ac:dyDescent="0.25">
      <c r="A704" t="s">
        <v>41</v>
      </c>
      <c r="B704">
        <v>890.84799999999996</v>
      </c>
      <c r="C704">
        <v>890.10400000000004</v>
      </c>
      <c r="D704">
        <v>825.69899999999996</v>
      </c>
      <c r="E704">
        <v>437.60599999999999</v>
      </c>
      <c r="F704">
        <v>0</v>
      </c>
      <c r="G704">
        <v>0.117187</v>
      </c>
      <c r="H704">
        <v>1</v>
      </c>
      <c r="I704">
        <v>0</v>
      </c>
    </row>
    <row r="705" spans="1:9" x14ac:dyDescent="0.25">
      <c r="A705" t="s">
        <v>41</v>
      </c>
      <c r="B705">
        <v>889.93</v>
      </c>
      <c r="C705">
        <v>889.21900000000005</v>
      </c>
      <c r="D705">
        <v>826.17100000000005</v>
      </c>
      <c r="E705">
        <v>438.05900000000003</v>
      </c>
      <c r="F705">
        <v>0</v>
      </c>
      <c r="G705">
        <v>0.121124</v>
      </c>
      <c r="H705">
        <v>1</v>
      </c>
      <c r="I705">
        <v>0</v>
      </c>
    </row>
    <row r="706" spans="1:9" x14ac:dyDescent="0.25">
      <c r="A706" t="s">
        <v>41</v>
      </c>
      <c r="B706">
        <v>889.548</v>
      </c>
      <c r="C706">
        <v>888.66099999999994</v>
      </c>
      <c r="D706">
        <v>825.476</v>
      </c>
      <c r="E706">
        <v>437.71300000000002</v>
      </c>
      <c r="F706">
        <v>0</v>
      </c>
      <c r="G706">
        <v>0.119161</v>
      </c>
      <c r="H706">
        <v>1</v>
      </c>
      <c r="I706">
        <v>0</v>
      </c>
    </row>
    <row r="707" spans="1:9" x14ac:dyDescent="0.25">
      <c r="A707" t="s">
        <v>41</v>
      </c>
      <c r="B707">
        <v>889.06</v>
      </c>
      <c r="C707">
        <v>888.27099999999996</v>
      </c>
      <c r="D707">
        <v>825.827</v>
      </c>
      <c r="E707">
        <v>437.56299999999999</v>
      </c>
      <c r="F707">
        <v>0</v>
      </c>
      <c r="G707">
        <v>0.11615499999999999</v>
      </c>
      <c r="H707">
        <v>1</v>
      </c>
      <c r="I707">
        <v>0</v>
      </c>
    </row>
    <row r="708" spans="1:9" x14ac:dyDescent="0.25">
      <c r="A708" t="s">
        <v>41</v>
      </c>
      <c r="B708">
        <v>892.97400000000005</v>
      </c>
      <c r="C708">
        <v>892.06</v>
      </c>
      <c r="D708">
        <v>827.87099999999998</v>
      </c>
      <c r="E708">
        <v>439.68799999999999</v>
      </c>
      <c r="F708">
        <v>0</v>
      </c>
      <c r="G708">
        <v>0.118378</v>
      </c>
      <c r="H708">
        <v>1</v>
      </c>
      <c r="I708">
        <v>0</v>
      </c>
    </row>
    <row r="709" spans="1:9" x14ac:dyDescent="0.25">
      <c r="A709" t="s">
        <v>41</v>
      </c>
      <c r="B709">
        <v>890.16200000000003</v>
      </c>
      <c r="C709">
        <v>889.24900000000002</v>
      </c>
      <c r="D709">
        <v>826.37599999999998</v>
      </c>
      <c r="E709">
        <v>439.209</v>
      </c>
      <c r="F709">
        <v>0</v>
      </c>
      <c r="G709">
        <v>0.114981</v>
      </c>
      <c r="H709">
        <v>1</v>
      </c>
      <c r="I709">
        <v>0</v>
      </c>
    </row>
    <row r="710" spans="1:9" x14ac:dyDescent="0.25">
      <c r="A710" t="s">
        <v>41</v>
      </c>
      <c r="B710">
        <v>888.99199999999996</v>
      </c>
      <c r="C710">
        <v>887.82799999999997</v>
      </c>
      <c r="D710">
        <v>824.85900000000004</v>
      </c>
      <c r="E710">
        <v>437.12099999999998</v>
      </c>
      <c r="F710">
        <v>0</v>
      </c>
      <c r="G710">
        <v>0.121036</v>
      </c>
      <c r="H710">
        <v>1</v>
      </c>
      <c r="I710">
        <v>0</v>
      </c>
    </row>
    <row r="711" spans="1:9" x14ac:dyDescent="0.25">
      <c r="A711" t="s">
        <v>41</v>
      </c>
      <c r="B711">
        <v>890.93899999999996</v>
      </c>
      <c r="C711">
        <v>890.20299999999997</v>
      </c>
      <c r="D711">
        <v>826.86099999999999</v>
      </c>
      <c r="E711">
        <v>438.68700000000001</v>
      </c>
      <c r="F711">
        <v>0</v>
      </c>
      <c r="G711">
        <v>0.120504</v>
      </c>
      <c r="H711">
        <v>1</v>
      </c>
      <c r="I711">
        <v>0</v>
      </c>
    </row>
    <row r="712" spans="1:9" x14ac:dyDescent="0.25">
      <c r="A712" t="s">
        <v>41</v>
      </c>
      <c r="B712">
        <v>890.95500000000004</v>
      </c>
      <c r="C712">
        <v>889.72900000000004</v>
      </c>
      <c r="D712">
        <v>826.86800000000005</v>
      </c>
      <c r="E712">
        <v>438.745</v>
      </c>
      <c r="F712">
        <v>0</v>
      </c>
      <c r="G712">
        <v>0.12191399999999999</v>
      </c>
      <c r="H712">
        <v>1</v>
      </c>
      <c r="I712">
        <v>0</v>
      </c>
    </row>
    <row r="713" spans="1:9" x14ac:dyDescent="0.25">
      <c r="A713" t="s">
        <v>41</v>
      </c>
      <c r="B713">
        <v>894.06700000000001</v>
      </c>
      <c r="C713">
        <v>893.04600000000005</v>
      </c>
      <c r="D713">
        <v>829.85599999999999</v>
      </c>
      <c r="E713">
        <v>439.70299999999997</v>
      </c>
      <c r="F713">
        <v>0</v>
      </c>
      <c r="G713">
        <v>0.11516999999999999</v>
      </c>
      <c r="H713">
        <v>1</v>
      </c>
      <c r="I713">
        <v>0</v>
      </c>
    </row>
    <row r="714" spans="1:9" x14ac:dyDescent="0.25">
      <c r="A714" t="s">
        <v>41</v>
      </c>
      <c r="B714">
        <v>892.46199999999999</v>
      </c>
      <c r="C714">
        <v>891.22299999999996</v>
      </c>
      <c r="D714">
        <v>827.80200000000002</v>
      </c>
      <c r="E714">
        <v>438.97800000000001</v>
      </c>
      <c r="F714">
        <v>0</v>
      </c>
      <c r="G714">
        <v>0.122225</v>
      </c>
      <c r="H714">
        <v>1</v>
      </c>
      <c r="I714">
        <v>0</v>
      </c>
    </row>
    <row r="715" spans="1:9" x14ac:dyDescent="0.25">
      <c r="A715" t="s">
        <v>41</v>
      </c>
      <c r="B715">
        <v>889.54399999999998</v>
      </c>
      <c r="C715">
        <v>888.60400000000004</v>
      </c>
      <c r="D715">
        <v>825.46600000000001</v>
      </c>
      <c r="E715">
        <v>436.65</v>
      </c>
      <c r="F715">
        <v>0</v>
      </c>
      <c r="G715">
        <v>0.116813</v>
      </c>
      <c r="H715">
        <v>1</v>
      </c>
      <c r="I715">
        <v>0</v>
      </c>
    </row>
    <row r="716" spans="1:9" x14ac:dyDescent="0.25">
      <c r="A716" t="s">
        <v>41</v>
      </c>
      <c r="B716">
        <v>891.80799999999999</v>
      </c>
      <c r="C716">
        <v>890.577</v>
      </c>
      <c r="D716">
        <v>827.88199999999995</v>
      </c>
      <c r="E716">
        <v>439.685</v>
      </c>
      <c r="F716">
        <v>0</v>
      </c>
      <c r="G716">
        <v>0.121352</v>
      </c>
      <c r="H716">
        <v>1</v>
      </c>
      <c r="I716">
        <v>0</v>
      </c>
    </row>
    <row r="717" spans="1:9" x14ac:dyDescent="0.25">
      <c r="A717" t="s">
        <v>41</v>
      </c>
      <c r="B717">
        <v>889.86099999999999</v>
      </c>
      <c r="C717">
        <v>889.18</v>
      </c>
      <c r="D717">
        <v>826.351</v>
      </c>
      <c r="E717">
        <v>438.49200000000002</v>
      </c>
      <c r="F717">
        <v>0</v>
      </c>
      <c r="G717">
        <v>0.122003</v>
      </c>
      <c r="H717">
        <v>1</v>
      </c>
      <c r="I717">
        <v>0</v>
      </c>
    </row>
    <row r="718" spans="1:9" x14ac:dyDescent="0.25">
      <c r="A718" t="s">
        <v>41</v>
      </c>
      <c r="B718">
        <v>889.75199999999995</v>
      </c>
      <c r="C718">
        <v>889.05</v>
      </c>
      <c r="D718">
        <v>825.87199999999996</v>
      </c>
      <c r="E718">
        <v>437.35899999999998</v>
      </c>
      <c r="F718">
        <v>0</v>
      </c>
      <c r="G718">
        <v>0.121904</v>
      </c>
      <c r="H718">
        <v>1</v>
      </c>
      <c r="I718">
        <v>0</v>
      </c>
    </row>
    <row r="719" spans="1:9" x14ac:dyDescent="0.25">
      <c r="A719" t="s">
        <v>41</v>
      </c>
      <c r="B719">
        <v>891.38900000000001</v>
      </c>
      <c r="C719">
        <v>890.39700000000005</v>
      </c>
      <c r="D719">
        <v>827.14400000000001</v>
      </c>
      <c r="E719">
        <v>438.25799999999998</v>
      </c>
      <c r="F719">
        <v>0</v>
      </c>
      <c r="G719">
        <v>0.118883</v>
      </c>
      <c r="H719">
        <v>1</v>
      </c>
      <c r="I719">
        <v>0</v>
      </c>
    </row>
    <row r="720" spans="1:9" x14ac:dyDescent="0.25">
      <c r="A720" t="s">
        <v>41</v>
      </c>
      <c r="B720">
        <v>893.72299999999996</v>
      </c>
      <c r="C720">
        <v>893.09100000000001</v>
      </c>
      <c r="D720">
        <v>829.76700000000005</v>
      </c>
      <c r="E720">
        <v>439.66399999999999</v>
      </c>
      <c r="F720">
        <v>0</v>
      </c>
      <c r="G720">
        <v>0.11673</v>
      </c>
      <c r="H720">
        <v>1</v>
      </c>
      <c r="I720">
        <v>0</v>
      </c>
    </row>
    <row r="721" spans="1:25" x14ac:dyDescent="0.25">
      <c r="A721" t="s">
        <v>41</v>
      </c>
      <c r="B721">
        <v>888.62800000000004</v>
      </c>
      <c r="C721">
        <v>887.69200000000001</v>
      </c>
      <c r="D721">
        <v>824.75300000000004</v>
      </c>
      <c r="E721">
        <v>437.56599999999997</v>
      </c>
      <c r="F721">
        <v>0</v>
      </c>
      <c r="G721">
        <v>0.122225</v>
      </c>
      <c r="H721">
        <v>1</v>
      </c>
      <c r="I721">
        <v>0</v>
      </c>
    </row>
    <row r="722" spans="1:25" x14ac:dyDescent="0.25">
      <c r="A722" t="s">
        <v>41</v>
      </c>
      <c r="B722">
        <v>890.94600000000003</v>
      </c>
      <c r="C722">
        <v>890.08199999999999</v>
      </c>
      <c r="D722">
        <v>826.99900000000002</v>
      </c>
      <c r="E722">
        <v>439.46100000000001</v>
      </c>
      <c r="F722">
        <v>0</v>
      </c>
      <c r="G722">
        <v>8.4183499999999994E-2</v>
      </c>
      <c r="H722">
        <v>1</v>
      </c>
      <c r="I722">
        <v>0</v>
      </c>
    </row>
    <row r="723" spans="1:25" x14ac:dyDescent="0.25">
      <c r="A723" t="s">
        <v>41</v>
      </c>
      <c r="B723">
        <v>889.226</v>
      </c>
      <c r="C723">
        <v>888.46799999999996</v>
      </c>
      <c r="D723">
        <v>825.71500000000003</v>
      </c>
      <c r="E723">
        <v>437.255</v>
      </c>
      <c r="F723">
        <v>0</v>
      </c>
      <c r="G723">
        <v>0.122226</v>
      </c>
      <c r="H723">
        <v>1</v>
      </c>
      <c r="I723">
        <v>0</v>
      </c>
    </row>
    <row r="724" spans="1:25" x14ac:dyDescent="0.25">
      <c r="A724" t="s">
        <v>41</v>
      </c>
      <c r="B724">
        <v>889.88099999999997</v>
      </c>
      <c r="C724">
        <v>889.15499999999997</v>
      </c>
      <c r="D724">
        <v>826.33900000000006</v>
      </c>
      <c r="E724">
        <v>437.57799999999997</v>
      </c>
      <c r="F724">
        <v>0</v>
      </c>
      <c r="G724">
        <v>9.0169100000000002E-2</v>
      </c>
      <c r="H724">
        <v>1</v>
      </c>
      <c r="I724">
        <v>0</v>
      </c>
    </row>
    <row r="725" spans="1:25" x14ac:dyDescent="0.25">
      <c r="A725" t="s">
        <v>41</v>
      </c>
      <c r="B725">
        <v>892.38199999999995</v>
      </c>
      <c r="C725">
        <v>891.36699999999996</v>
      </c>
      <c r="D725">
        <v>827.34799999999996</v>
      </c>
      <c r="E725">
        <v>438.32600000000002</v>
      </c>
      <c r="F725">
        <v>0</v>
      </c>
      <c r="G725">
        <v>0.122225</v>
      </c>
      <c r="H725">
        <v>1</v>
      </c>
      <c r="I725">
        <v>0</v>
      </c>
    </row>
    <row r="726" spans="1:25" x14ac:dyDescent="0.25">
      <c r="A726" t="s">
        <v>41</v>
      </c>
      <c r="B726">
        <v>889.97299999999996</v>
      </c>
      <c r="C726">
        <v>889.21900000000005</v>
      </c>
      <c r="D726">
        <v>826.36500000000001</v>
      </c>
      <c r="E726">
        <v>438.745</v>
      </c>
      <c r="F726">
        <v>0</v>
      </c>
      <c r="G726">
        <v>0.120366</v>
      </c>
      <c r="H726">
        <v>1</v>
      </c>
      <c r="I726">
        <v>0</v>
      </c>
    </row>
    <row r="727" spans="1:25" x14ac:dyDescent="0.25">
      <c r="A727" t="s">
        <v>41</v>
      </c>
      <c r="B727">
        <v>895.59400000000005</v>
      </c>
      <c r="C727">
        <v>894.61</v>
      </c>
      <c r="D727">
        <v>830.96900000000005</v>
      </c>
      <c r="E727">
        <v>440.90600000000001</v>
      </c>
      <c r="F727">
        <v>0</v>
      </c>
      <c r="G727">
        <v>0.116165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890.33699999999999</v>
      </c>
      <c r="C728">
        <v>889.39300000000003</v>
      </c>
      <c r="D728">
        <v>826.36</v>
      </c>
      <c r="E728">
        <v>438.32100000000003</v>
      </c>
      <c r="F728">
        <v>0</v>
      </c>
      <c r="G728">
        <v>0.120528</v>
      </c>
      <c r="H728">
        <v>1</v>
      </c>
      <c r="I728">
        <v>0</v>
      </c>
      <c r="R728">
        <f>AVERAGE(B679:B728)</f>
        <v>890.93835999999965</v>
      </c>
      <c r="S728">
        <f>AVERAGE(C679:C728)</f>
        <v>890.04390000000012</v>
      </c>
      <c r="U728">
        <f>_xlfn.VAR.P(B679:B728)</f>
        <v>2.927494230400002</v>
      </c>
      <c r="V728">
        <f>_xlfn.VAR.P(C679:C728)</f>
        <v>2.8752432099999963</v>
      </c>
      <c r="X728">
        <f>1.96*SQRT(U728)/50</f>
        <v>6.7070893345786434E-2</v>
      </c>
      <c r="Y728">
        <f>1.96*SQRT(V728)/50</f>
        <v>6.6469645148852674E-2</v>
      </c>
    </row>
    <row r="729" spans="1:25" x14ac:dyDescent="0.25">
      <c r="A729" t="s">
        <v>41</v>
      </c>
      <c r="B729">
        <v>44710.917999999998</v>
      </c>
      <c r="C729" t="s">
        <v>37</v>
      </c>
      <c r="U729" t="s">
        <v>83</v>
      </c>
    </row>
    <row r="730" spans="1:25" x14ac:dyDescent="0.25">
      <c r="A730" t="s">
        <v>99</v>
      </c>
      <c r="B730">
        <v>1344.24</v>
      </c>
      <c r="C730">
        <v>1341.86</v>
      </c>
      <c r="D730">
        <v>1278.8900000000001</v>
      </c>
      <c r="E730">
        <v>810.34</v>
      </c>
      <c r="F730">
        <v>0</v>
      </c>
      <c r="G730">
        <v>3.1687399999999998E-2</v>
      </c>
      <c r="H730">
        <v>0.95922200000000002</v>
      </c>
      <c r="I730">
        <v>0</v>
      </c>
      <c r="U730">
        <f>_xlfn.STDEV.P(B679:B728)</f>
        <v>1.7109921771884296</v>
      </c>
      <c r="V730">
        <f>_xlfn.STDEV.P(C679:C728)</f>
        <v>1.6956542129809355</v>
      </c>
    </row>
    <row r="731" spans="1:25" x14ac:dyDescent="0.25">
      <c r="A731" t="s">
        <v>99</v>
      </c>
      <c r="B731">
        <v>1344.18</v>
      </c>
      <c r="C731">
        <v>1341.86</v>
      </c>
      <c r="D731">
        <v>1278.27</v>
      </c>
      <c r="E731">
        <v>809.85</v>
      </c>
      <c r="F731">
        <v>0</v>
      </c>
      <c r="G731">
        <v>3.1710799999999997E-2</v>
      </c>
      <c r="H731">
        <v>0.95922399999999997</v>
      </c>
      <c r="I731">
        <v>0</v>
      </c>
    </row>
    <row r="732" spans="1:25" x14ac:dyDescent="0.25">
      <c r="A732" t="s">
        <v>99</v>
      </c>
      <c r="B732">
        <v>1343.26</v>
      </c>
      <c r="C732">
        <v>1341.2</v>
      </c>
      <c r="D732">
        <v>1278.4100000000001</v>
      </c>
      <c r="E732">
        <v>810.40599999999995</v>
      </c>
      <c r="F732">
        <v>0</v>
      </c>
      <c r="G732">
        <v>3.8536300000000002E-2</v>
      </c>
      <c r="H732">
        <v>0.95913899999999996</v>
      </c>
      <c r="I732">
        <v>0</v>
      </c>
    </row>
    <row r="733" spans="1:25" x14ac:dyDescent="0.25">
      <c r="A733" t="s">
        <v>99</v>
      </c>
      <c r="B733">
        <v>1345.73</v>
      </c>
      <c r="C733">
        <v>1343.13</v>
      </c>
      <c r="D733">
        <v>1278.51</v>
      </c>
      <c r="E733">
        <v>808.92700000000002</v>
      </c>
      <c r="F733">
        <v>0</v>
      </c>
      <c r="G733">
        <v>3.8504799999999999E-2</v>
      </c>
      <c r="H733">
        <v>0.95905899999999999</v>
      </c>
      <c r="I733">
        <v>0</v>
      </c>
    </row>
    <row r="734" spans="1:25" x14ac:dyDescent="0.25">
      <c r="A734" t="s">
        <v>99</v>
      </c>
      <c r="B734">
        <v>1343.51</v>
      </c>
      <c r="C734">
        <v>1341.42</v>
      </c>
      <c r="D734">
        <v>1278.0999999999999</v>
      </c>
      <c r="E734">
        <v>809.33600000000001</v>
      </c>
      <c r="F734">
        <v>0</v>
      </c>
      <c r="G734">
        <v>2.9040699999999999E-2</v>
      </c>
      <c r="H734">
        <v>0.95921999999999996</v>
      </c>
      <c r="I734">
        <v>0</v>
      </c>
    </row>
    <row r="735" spans="1:25" x14ac:dyDescent="0.25">
      <c r="A735" t="s">
        <v>99</v>
      </c>
      <c r="B735">
        <v>1342.88</v>
      </c>
      <c r="C735">
        <v>1340.76</v>
      </c>
      <c r="D735">
        <v>1278.28</v>
      </c>
      <c r="E735">
        <v>810.072</v>
      </c>
      <c r="F735">
        <v>0</v>
      </c>
      <c r="G735">
        <v>2.90785E-2</v>
      </c>
      <c r="H735">
        <v>0.95918999999999999</v>
      </c>
      <c r="I735">
        <v>0</v>
      </c>
    </row>
    <row r="736" spans="1:25" x14ac:dyDescent="0.25">
      <c r="A736" t="s">
        <v>99</v>
      </c>
      <c r="B736">
        <v>1343.44</v>
      </c>
      <c r="C736">
        <v>1341.42</v>
      </c>
      <c r="D736">
        <v>1278.22</v>
      </c>
      <c r="E736">
        <v>811.06899999999996</v>
      </c>
      <c r="F736">
        <v>0</v>
      </c>
      <c r="G736">
        <v>3.2124600000000003E-2</v>
      </c>
      <c r="H736">
        <v>0.95922600000000002</v>
      </c>
      <c r="I736">
        <v>0</v>
      </c>
    </row>
    <row r="737" spans="1:9" x14ac:dyDescent="0.25">
      <c r="A737" t="s">
        <v>99</v>
      </c>
      <c r="B737">
        <v>1349.56</v>
      </c>
      <c r="C737">
        <v>1347.64</v>
      </c>
      <c r="D737">
        <v>1283.6400000000001</v>
      </c>
      <c r="E737">
        <v>813.48</v>
      </c>
      <c r="F737">
        <v>0</v>
      </c>
      <c r="G737">
        <v>4.62616E-2</v>
      </c>
      <c r="H737">
        <v>0.95922499999999999</v>
      </c>
      <c r="I737">
        <v>0</v>
      </c>
    </row>
    <row r="738" spans="1:9" x14ac:dyDescent="0.25">
      <c r="A738" t="s">
        <v>99</v>
      </c>
      <c r="B738">
        <v>1340.14</v>
      </c>
      <c r="C738">
        <v>1338.13</v>
      </c>
      <c r="D738">
        <v>1275.22</v>
      </c>
      <c r="E738">
        <v>807.12699999999995</v>
      </c>
      <c r="F738">
        <v>0</v>
      </c>
      <c r="G738">
        <v>2.9364899999999999E-2</v>
      </c>
      <c r="H738">
        <v>0.95920700000000003</v>
      </c>
      <c r="I738">
        <v>0</v>
      </c>
    </row>
    <row r="739" spans="1:9" x14ac:dyDescent="0.25">
      <c r="A739" t="s">
        <v>99</v>
      </c>
      <c r="B739">
        <v>1344.73</v>
      </c>
      <c r="C739">
        <v>1342.7</v>
      </c>
      <c r="D739">
        <v>1279.54</v>
      </c>
      <c r="E739">
        <v>810.00900000000001</v>
      </c>
      <c r="F739">
        <v>0</v>
      </c>
      <c r="G739">
        <v>3.1822499999999997E-2</v>
      </c>
      <c r="H739">
        <v>0.95902200000000004</v>
      </c>
      <c r="I739">
        <v>0</v>
      </c>
    </row>
    <row r="740" spans="1:9" x14ac:dyDescent="0.25">
      <c r="A740" t="s">
        <v>99</v>
      </c>
      <c r="B740">
        <v>1343.93</v>
      </c>
      <c r="C740">
        <v>1341.7</v>
      </c>
      <c r="D740">
        <v>1279.17</v>
      </c>
      <c r="E740">
        <v>810.28399999999999</v>
      </c>
      <c r="F740">
        <v>0</v>
      </c>
      <c r="G740">
        <v>2.9429199999999999E-2</v>
      </c>
      <c r="H740">
        <v>0.95910600000000001</v>
      </c>
      <c r="I740">
        <v>0</v>
      </c>
    </row>
    <row r="741" spans="1:9" x14ac:dyDescent="0.25">
      <c r="A741" t="s">
        <v>99</v>
      </c>
      <c r="B741">
        <v>1341.98</v>
      </c>
      <c r="C741">
        <v>1340.12</v>
      </c>
      <c r="D741">
        <v>1276.52</v>
      </c>
      <c r="E741">
        <v>807.89400000000001</v>
      </c>
      <c r="F741">
        <v>0</v>
      </c>
      <c r="G741">
        <v>3.10081E-2</v>
      </c>
      <c r="H741">
        <v>0.971248</v>
      </c>
      <c r="I741">
        <v>0</v>
      </c>
    </row>
    <row r="742" spans="1:9" x14ac:dyDescent="0.25">
      <c r="A742" t="s">
        <v>99</v>
      </c>
      <c r="B742">
        <v>1350</v>
      </c>
      <c r="C742">
        <v>1347.88</v>
      </c>
      <c r="D742">
        <v>1283.3499999999999</v>
      </c>
      <c r="E742">
        <v>814.34500000000003</v>
      </c>
      <c r="F742">
        <v>0</v>
      </c>
      <c r="G742">
        <v>2.9708200000000001E-2</v>
      </c>
      <c r="H742">
        <v>0.95921000000000001</v>
      </c>
      <c r="I742">
        <v>0</v>
      </c>
    </row>
    <row r="743" spans="1:9" x14ac:dyDescent="0.25">
      <c r="A743" t="s">
        <v>99</v>
      </c>
      <c r="B743">
        <v>1344.48</v>
      </c>
      <c r="C743">
        <v>1342.27</v>
      </c>
      <c r="D743">
        <v>1278.74</v>
      </c>
      <c r="E743">
        <v>811.10400000000004</v>
      </c>
      <c r="F743">
        <v>0</v>
      </c>
      <c r="G743">
        <v>5.3910100000000002E-2</v>
      </c>
      <c r="H743">
        <v>0.95905200000000002</v>
      </c>
      <c r="I743">
        <v>0</v>
      </c>
    </row>
    <row r="744" spans="1:9" x14ac:dyDescent="0.25">
      <c r="A744" t="s">
        <v>99</v>
      </c>
      <c r="B744">
        <v>1339.47</v>
      </c>
      <c r="C744">
        <v>1337.42</v>
      </c>
      <c r="D744">
        <v>1274.47</v>
      </c>
      <c r="E744">
        <v>807.57399999999996</v>
      </c>
      <c r="F744">
        <v>0</v>
      </c>
      <c r="G744">
        <v>2.91013E-2</v>
      </c>
      <c r="H744">
        <v>0.95922700000000005</v>
      </c>
      <c r="I744">
        <v>0</v>
      </c>
    </row>
    <row r="745" spans="1:9" x14ac:dyDescent="0.25">
      <c r="A745" t="s">
        <v>99</v>
      </c>
      <c r="B745">
        <v>1346.09</v>
      </c>
      <c r="C745">
        <v>1343.64</v>
      </c>
      <c r="D745">
        <v>1280.4000000000001</v>
      </c>
      <c r="E745">
        <v>810.42</v>
      </c>
      <c r="F745">
        <v>0</v>
      </c>
      <c r="G745">
        <v>3.0871200000000001E-2</v>
      </c>
      <c r="H745">
        <v>0.95920099999999997</v>
      </c>
      <c r="I745">
        <v>0</v>
      </c>
    </row>
    <row r="746" spans="1:9" x14ac:dyDescent="0.25">
      <c r="A746" t="s">
        <v>99</v>
      </c>
      <c r="B746">
        <v>1347.04</v>
      </c>
      <c r="C746">
        <v>1344.93</v>
      </c>
      <c r="D746">
        <v>1282.0899999999999</v>
      </c>
      <c r="E746">
        <v>812.505</v>
      </c>
      <c r="F746">
        <v>0</v>
      </c>
      <c r="G746">
        <v>5.3912599999999998E-2</v>
      </c>
      <c r="H746">
        <v>0.95920099999999997</v>
      </c>
      <c r="I746">
        <v>0</v>
      </c>
    </row>
    <row r="747" spans="1:9" x14ac:dyDescent="0.25">
      <c r="A747" t="s">
        <v>99</v>
      </c>
      <c r="B747">
        <v>1343.81</v>
      </c>
      <c r="C747">
        <v>1341.49</v>
      </c>
      <c r="D747">
        <v>1279.07</v>
      </c>
      <c r="E747">
        <v>810.69</v>
      </c>
      <c r="F747">
        <v>0</v>
      </c>
      <c r="G747">
        <v>5.3913200000000001E-2</v>
      </c>
      <c r="H747">
        <v>0.95919100000000002</v>
      </c>
      <c r="I747">
        <v>0</v>
      </c>
    </row>
    <row r="748" spans="1:9" x14ac:dyDescent="0.25">
      <c r="A748" t="s">
        <v>99</v>
      </c>
      <c r="B748">
        <v>1343.85</v>
      </c>
      <c r="C748">
        <v>1341.68</v>
      </c>
      <c r="D748">
        <v>1278.31</v>
      </c>
      <c r="E748">
        <v>809.13199999999995</v>
      </c>
      <c r="F748">
        <v>0</v>
      </c>
      <c r="G748">
        <v>3.6447899999999998E-2</v>
      </c>
      <c r="H748">
        <v>0.95884199999999997</v>
      </c>
      <c r="I748">
        <v>0</v>
      </c>
    </row>
    <row r="749" spans="1:9" x14ac:dyDescent="0.25">
      <c r="A749" t="s">
        <v>99</v>
      </c>
      <c r="B749">
        <v>1342.4</v>
      </c>
      <c r="C749">
        <v>1340.54</v>
      </c>
      <c r="D749">
        <v>1276.52</v>
      </c>
      <c r="E749">
        <v>808.32</v>
      </c>
      <c r="F749">
        <v>0</v>
      </c>
      <c r="G749">
        <v>4.49776E-2</v>
      </c>
      <c r="H749">
        <v>0.95771700000000004</v>
      </c>
      <c r="I749">
        <v>0</v>
      </c>
    </row>
    <row r="750" spans="1:9" x14ac:dyDescent="0.25">
      <c r="A750" t="s">
        <v>99</v>
      </c>
      <c r="B750">
        <v>1343.03</v>
      </c>
      <c r="C750">
        <v>1340.44</v>
      </c>
      <c r="D750">
        <v>1277.27</v>
      </c>
      <c r="E750">
        <v>808.61900000000003</v>
      </c>
      <c r="F750">
        <v>0</v>
      </c>
      <c r="G750">
        <v>5.3909699999999998E-2</v>
      </c>
      <c r="H750">
        <v>0.95922700000000005</v>
      </c>
      <c r="I750">
        <v>0</v>
      </c>
    </row>
    <row r="751" spans="1:9" x14ac:dyDescent="0.25">
      <c r="A751" t="s">
        <v>99</v>
      </c>
      <c r="B751">
        <v>1348.51</v>
      </c>
      <c r="C751">
        <v>1346.47</v>
      </c>
      <c r="D751">
        <v>1281.44</v>
      </c>
      <c r="E751">
        <v>810.44899999999996</v>
      </c>
      <c r="F751">
        <v>0</v>
      </c>
      <c r="G751">
        <v>5.3924399999999997E-2</v>
      </c>
      <c r="H751">
        <v>0.95921800000000002</v>
      </c>
      <c r="I751">
        <v>0</v>
      </c>
    </row>
    <row r="752" spans="1:9" x14ac:dyDescent="0.25">
      <c r="A752" t="s">
        <v>99</v>
      </c>
      <c r="B752">
        <v>1343.41</v>
      </c>
      <c r="C752">
        <v>1341.18</v>
      </c>
      <c r="D752">
        <v>1278.25</v>
      </c>
      <c r="E752">
        <v>810.7</v>
      </c>
      <c r="F752">
        <v>0</v>
      </c>
      <c r="G752">
        <v>5.3910699999999999E-2</v>
      </c>
      <c r="H752">
        <v>0.95921299999999998</v>
      </c>
      <c r="I752">
        <v>0</v>
      </c>
    </row>
    <row r="753" spans="1:9" x14ac:dyDescent="0.25">
      <c r="A753" t="s">
        <v>99</v>
      </c>
      <c r="B753">
        <v>1344.02</v>
      </c>
      <c r="C753">
        <v>1341.84</v>
      </c>
      <c r="D753">
        <v>1277.49</v>
      </c>
      <c r="E753">
        <v>809.27200000000005</v>
      </c>
      <c r="F753">
        <v>0</v>
      </c>
      <c r="G753">
        <v>2.9089299999999998E-2</v>
      </c>
      <c r="H753">
        <v>0.95912200000000003</v>
      </c>
      <c r="I753">
        <v>0</v>
      </c>
    </row>
    <row r="754" spans="1:9" x14ac:dyDescent="0.25">
      <c r="A754" t="s">
        <v>99</v>
      </c>
      <c r="B754">
        <v>1343.55</v>
      </c>
      <c r="C754">
        <v>1341.59</v>
      </c>
      <c r="D754">
        <v>1278.23</v>
      </c>
      <c r="E754">
        <v>809.79899999999998</v>
      </c>
      <c r="F754">
        <v>0</v>
      </c>
      <c r="G754">
        <v>5.3912000000000002E-2</v>
      </c>
      <c r="H754">
        <v>0.95893300000000004</v>
      </c>
      <c r="I754">
        <v>0</v>
      </c>
    </row>
    <row r="755" spans="1:9" x14ac:dyDescent="0.25">
      <c r="A755" t="s">
        <v>99</v>
      </c>
      <c r="B755">
        <v>1345.72</v>
      </c>
      <c r="C755">
        <v>1343.33</v>
      </c>
      <c r="D755">
        <v>1280.01</v>
      </c>
      <c r="E755">
        <v>811.75699999999995</v>
      </c>
      <c r="F755">
        <v>0</v>
      </c>
      <c r="G755">
        <v>5.3910300000000001E-2</v>
      </c>
      <c r="H755">
        <v>0.95921599999999996</v>
      </c>
      <c r="I755">
        <v>0</v>
      </c>
    </row>
    <row r="756" spans="1:9" x14ac:dyDescent="0.25">
      <c r="A756" t="s">
        <v>99</v>
      </c>
      <c r="B756">
        <v>1344.33</v>
      </c>
      <c r="C756">
        <v>1342.26</v>
      </c>
      <c r="D756">
        <v>1277.58</v>
      </c>
      <c r="E756">
        <v>809.47199999999998</v>
      </c>
      <c r="F756">
        <v>0</v>
      </c>
      <c r="G756">
        <v>3.3714399999999999E-2</v>
      </c>
      <c r="H756">
        <v>0.95921500000000004</v>
      </c>
      <c r="I756">
        <v>0</v>
      </c>
    </row>
    <row r="757" spans="1:9" x14ac:dyDescent="0.25">
      <c r="A757" t="s">
        <v>99</v>
      </c>
      <c r="B757">
        <v>1342.03</v>
      </c>
      <c r="C757">
        <v>1340.01</v>
      </c>
      <c r="D757">
        <v>1275.49</v>
      </c>
      <c r="E757">
        <v>808.18799999999999</v>
      </c>
      <c r="F757">
        <v>0</v>
      </c>
      <c r="G757">
        <v>5.3909499999999999E-2</v>
      </c>
      <c r="H757">
        <v>0.95922700000000005</v>
      </c>
      <c r="I757">
        <v>0</v>
      </c>
    </row>
    <row r="758" spans="1:9" x14ac:dyDescent="0.25">
      <c r="A758" t="s">
        <v>99</v>
      </c>
      <c r="B758">
        <v>1341.04</v>
      </c>
      <c r="C758">
        <v>1338.84</v>
      </c>
      <c r="D758">
        <v>1276.03</v>
      </c>
      <c r="E758">
        <v>808.25199999999995</v>
      </c>
      <c r="F758">
        <v>0</v>
      </c>
      <c r="G758">
        <v>2.9777600000000001E-2</v>
      </c>
      <c r="H758">
        <v>0.95872800000000002</v>
      </c>
      <c r="I758">
        <v>0</v>
      </c>
    </row>
    <row r="759" spans="1:9" x14ac:dyDescent="0.25">
      <c r="A759" t="s">
        <v>99</v>
      </c>
      <c r="B759">
        <v>1342.85</v>
      </c>
      <c r="C759">
        <v>1340.65</v>
      </c>
      <c r="D759">
        <v>1276.44</v>
      </c>
      <c r="E759">
        <v>807.03899999999999</v>
      </c>
      <c r="F759">
        <v>0</v>
      </c>
      <c r="G759">
        <v>3.0203799999999999E-2</v>
      </c>
      <c r="H759">
        <v>0.95880900000000002</v>
      </c>
      <c r="I759">
        <v>0</v>
      </c>
    </row>
    <row r="760" spans="1:9" x14ac:dyDescent="0.25">
      <c r="A760" t="s">
        <v>99</v>
      </c>
      <c r="B760">
        <v>1351.29</v>
      </c>
      <c r="C760">
        <v>1349.22</v>
      </c>
      <c r="D760">
        <v>1284.76</v>
      </c>
      <c r="E760">
        <v>814.52</v>
      </c>
      <c r="F760">
        <v>0</v>
      </c>
      <c r="G760">
        <v>2.9124400000000002E-2</v>
      </c>
      <c r="H760">
        <v>0.95915399999999995</v>
      </c>
      <c r="I760">
        <v>0</v>
      </c>
    </row>
    <row r="761" spans="1:9" x14ac:dyDescent="0.25">
      <c r="A761" t="s">
        <v>99</v>
      </c>
      <c r="B761">
        <v>1343.88</v>
      </c>
      <c r="C761">
        <v>1341.81</v>
      </c>
      <c r="D761">
        <v>1277.9100000000001</v>
      </c>
      <c r="E761">
        <v>808.9</v>
      </c>
      <c r="F761">
        <v>0</v>
      </c>
      <c r="G761">
        <v>4.0732900000000002E-2</v>
      </c>
      <c r="H761">
        <v>0.95919399999999999</v>
      </c>
      <c r="I761">
        <v>0</v>
      </c>
    </row>
    <row r="762" spans="1:9" x14ac:dyDescent="0.25">
      <c r="A762" t="s">
        <v>99</v>
      </c>
      <c r="B762">
        <v>1344.23</v>
      </c>
      <c r="C762">
        <v>1342.05</v>
      </c>
      <c r="D762">
        <v>1279.22</v>
      </c>
      <c r="E762">
        <v>810.98199999999997</v>
      </c>
      <c r="F762">
        <v>0</v>
      </c>
      <c r="G762">
        <v>5.3909499999999999E-2</v>
      </c>
      <c r="H762">
        <v>0.95922700000000005</v>
      </c>
      <c r="I762">
        <v>0</v>
      </c>
    </row>
    <row r="763" spans="1:9" x14ac:dyDescent="0.25">
      <c r="A763" t="s">
        <v>99</v>
      </c>
      <c r="B763">
        <v>1342.4</v>
      </c>
      <c r="C763">
        <v>1340.46</v>
      </c>
      <c r="D763">
        <v>1277.07</v>
      </c>
      <c r="E763">
        <v>807.36099999999999</v>
      </c>
      <c r="F763">
        <v>0</v>
      </c>
      <c r="G763">
        <v>2.9201299999999999E-2</v>
      </c>
      <c r="H763">
        <v>0.95915899999999998</v>
      </c>
      <c r="I763">
        <v>0</v>
      </c>
    </row>
    <row r="764" spans="1:9" x14ac:dyDescent="0.25">
      <c r="A764" t="s">
        <v>99</v>
      </c>
      <c r="B764">
        <v>1345.57</v>
      </c>
      <c r="C764">
        <v>1343.46</v>
      </c>
      <c r="D764">
        <v>1279.8599999999999</v>
      </c>
      <c r="E764">
        <v>808.14099999999996</v>
      </c>
      <c r="F764">
        <v>0</v>
      </c>
      <c r="G764">
        <v>2.9052499999999998E-2</v>
      </c>
      <c r="H764">
        <v>0.95782800000000001</v>
      </c>
      <c r="I764">
        <v>0</v>
      </c>
    </row>
    <row r="765" spans="1:9" x14ac:dyDescent="0.25">
      <c r="A765" t="s">
        <v>99</v>
      </c>
      <c r="B765">
        <v>1345.03</v>
      </c>
      <c r="C765">
        <v>1342.96</v>
      </c>
      <c r="D765">
        <v>1279.1600000000001</v>
      </c>
      <c r="E765">
        <v>809.16300000000001</v>
      </c>
      <c r="F765">
        <v>0</v>
      </c>
      <c r="G765">
        <v>5.0180700000000002E-2</v>
      </c>
      <c r="H765">
        <v>0.95922600000000002</v>
      </c>
      <c r="I765">
        <v>0</v>
      </c>
    </row>
    <row r="766" spans="1:9" x14ac:dyDescent="0.25">
      <c r="A766" t="s">
        <v>99</v>
      </c>
      <c r="B766">
        <v>1343.21</v>
      </c>
      <c r="C766">
        <v>1341.09</v>
      </c>
      <c r="D766">
        <v>1278.24</v>
      </c>
      <c r="E766">
        <v>810.27099999999996</v>
      </c>
      <c r="F766">
        <v>0</v>
      </c>
      <c r="G766">
        <v>3.3233899999999997E-2</v>
      </c>
      <c r="H766">
        <v>0.95921800000000002</v>
      </c>
      <c r="I766">
        <v>0</v>
      </c>
    </row>
    <row r="767" spans="1:9" x14ac:dyDescent="0.25">
      <c r="A767" t="s">
        <v>99</v>
      </c>
      <c r="B767">
        <v>1345.46</v>
      </c>
      <c r="C767">
        <v>1343.2</v>
      </c>
      <c r="D767">
        <v>1279.02</v>
      </c>
      <c r="E767">
        <v>811.45299999999997</v>
      </c>
      <c r="F767">
        <v>0</v>
      </c>
      <c r="G767">
        <v>5.391E-2</v>
      </c>
      <c r="H767">
        <v>0.95915799999999996</v>
      </c>
      <c r="I767">
        <v>0</v>
      </c>
    </row>
    <row r="768" spans="1:9" x14ac:dyDescent="0.25">
      <c r="A768" t="s">
        <v>99</v>
      </c>
      <c r="B768">
        <v>1338.43</v>
      </c>
      <c r="C768">
        <v>1336.19</v>
      </c>
      <c r="D768">
        <v>1273.25</v>
      </c>
      <c r="E768">
        <v>805.72</v>
      </c>
      <c r="F768">
        <v>0</v>
      </c>
      <c r="G768">
        <v>3.2492300000000002E-2</v>
      </c>
      <c r="H768">
        <v>0.95922600000000002</v>
      </c>
      <c r="I768">
        <v>0</v>
      </c>
    </row>
    <row r="769" spans="1:25" x14ac:dyDescent="0.25">
      <c r="A769" t="s">
        <v>99</v>
      </c>
      <c r="B769">
        <v>1349.44</v>
      </c>
      <c r="C769">
        <v>1346.96</v>
      </c>
      <c r="D769">
        <v>1283.57</v>
      </c>
      <c r="E769">
        <v>811.84100000000001</v>
      </c>
      <c r="F769">
        <v>0</v>
      </c>
      <c r="G769">
        <v>5.3910100000000002E-2</v>
      </c>
      <c r="H769">
        <v>0.95922700000000005</v>
      </c>
      <c r="I769">
        <v>0</v>
      </c>
    </row>
    <row r="770" spans="1:25" x14ac:dyDescent="0.25">
      <c r="A770" t="s">
        <v>99</v>
      </c>
      <c r="B770">
        <v>1330.9</v>
      </c>
      <c r="C770">
        <v>1329.01</v>
      </c>
      <c r="D770">
        <v>1265.95</v>
      </c>
      <c r="E770">
        <v>802.572</v>
      </c>
      <c r="F770">
        <v>0</v>
      </c>
      <c r="G770">
        <v>5.3917300000000001E-2</v>
      </c>
      <c r="H770">
        <v>0.95921999999999996</v>
      </c>
      <c r="I770">
        <v>0</v>
      </c>
    </row>
    <row r="771" spans="1:25" x14ac:dyDescent="0.25">
      <c r="A771" t="s">
        <v>99</v>
      </c>
      <c r="B771">
        <v>1331.83</v>
      </c>
      <c r="C771">
        <v>1329.32</v>
      </c>
      <c r="D771">
        <v>1266.0899999999999</v>
      </c>
      <c r="E771">
        <v>801.30200000000002</v>
      </c>
      <c r="F771">
        <v>0</v>
      </c>
      <c r="G771">
        <v>2.9318799999999999E-2</v>
      </c>
      <c r="H771">
        <v>0.95910499999999999</v>
      </c>
      <c r="I771">
        <v>0</v>
      </c>
    </row>
    <row r="772" spans="1:25" x14ac:dyDescent="0.25">
      <c r="A772" t="s">
        <v>99</v>
      </c>
      <c r="B772">
        <v>1332.71</v>
      </c>
      <c r="C772">
        <v>1330.41</v>
      </c>
      <c r="D772">
        <v>1266.27</v>
      </c>
      <c r="E772">
        <v>801.08900000000006</v>
      </c>
      <c r="F772">
        <v>0</v>
      </c>
      <c r="G772">
        <v>3.0595600000000001E-2</v>
      </c>
      <c r="H772">
        <v>0.959175</v>
      </c>
      <c r="I772">
        <v>0</v>
      </c>
    </row>
    <row r="773" spans="1:25" x14ac:dyDescent="0.25">
      <c r="A773" t="s">
        <v>99</v>
      </c>
      <c r="B773">
        <v>1335.36</v>
      </c>
      <c r="C773">
        <v>1333.16</v>
      </c>
      <c r="D773">
        <v>1269.4100000000001</v>
      </c>
      <c r="E773">
        <v>805.36599999999999</v>
      </c>
      <c r="F773">
        <v>0</v>
      </c>
      <c r="G773">
        <v>4.4995199999999999E-2</v>
      </c>
      <c r="H773">
        <v>0.95864000000000005</v>
      </c>
      <c r="I773">
        <v>0</v>
      </c>
    </row>
    <row r="774" spans="1:25" x14ac:dyDescent="0.25">
      <c r="A774" t="s">
        <v>99</v>
      </c>
      <c r="B774">
        <v>1333.71</v>
      </c>
      <c r="C774">
        <v>1331.37</v>
      </c>
      <c r="D774">
        <v>1267.1600000000001</v>
      </c>
      <c r="E774">
        <v>803.16800000000001</v>
      </c>
      <c r="F774">
        <v>0</v>
      </c>
      <c r="G774">
        <v>5.3909699999999998E-2</v>
      </c>
      <c r="H774">
        <v>0.95898899999999998</v>
      </c>
      <c r="I774">
        <v>0</v>
      </c>
    </row>
    <row r="775" spans="1:25" x14ac:dyDescent="0.25">
      <c r="A775" t="s">
        <v>99</v>
      </c>
      <c r="B775">
        <v>1329.79</v>
      </c>
      <c r="C775">
        <v>1326.6</v>
      </c>
      <c r="D775">
        <v>1263.0899999999999</v>
      </c>
      <c r="E775">
        <v>799.91099999999994</v>
      </c>
      <c r="F775">
        <v>0</v>
      </c>
      <c r="G775">
        <v>3.7141E-2</v>
      </c>
      <c r="H775">
        <v>0.95916500000000005</v>
      </c>
      <c r="I775">
        <v>0</v>
      </c>
    </row>
    <row r="776" spans="1:25" x14ac:dyDescent="0.25">
      <c r="A776" t="s">
        <v>99</v>
      </c>
      <c r="B776">
        <v>1329.83</v>
      </c>
      <c r="C776">
        <v>1327.52</v>
      </c>
      <c r="D776">
        <v>1264.02</v>
      </c>
      <c r="E776">
        <v>800.35299999999995</v>
      </c>
      <c r="F776">
        <v>0</v>
      </c>
      <c r="G776">
        <v>5.3909499999999999E-2</v>
      </c>
      <c r="H776">
        <v>0.95920799999999995</v>
      </c>
      <c r="I776">
        <v>0</v>
      </c>
    </row>
    <row r="777" spans="1:25" x14ac:dyDescent="0.25">
      <c r="A777" t="s">
        <v>99</v>
      </c>
      <c r="B777">
        <v>1334.08</v>
      </c>
      <c r="C777">
        <v>1332.03</v>
      </c>
      <c r="D777">
        <v>1268.3499999999999</v>
      </c>
      <c r="E777">
        <v>801.91099999999994</v>
      </c>
      <c r="F777">
        <v>0</v>
      </c>
      <c r="G777">
        <v>2.90751E-2</v>
      </c>
      <c r="H777">
        <v>0.95921400000000001</v>
      </c>
      <c r="I777">
        <v>0</v>
      </c>
    </row>
    <row r="778" spans="1:25" x14ac:dyDescent="0.25">
      <c r="A778" t="s">
        <v>99</v>
      </c>
      <c r="B778">
        <v>1338.63</v>
      </c>
      <c r="C778">
        <v>1336.61</v>
      </c>
      <c r="D778">
        <v>1272.47</v>
      </c>
      <c r="E778">
        <v>807.92700000000002</v>
      </c>
      <c r="F778">
        <v>0</v>
      </c>
      <c r="G778">
        <v>2.9485399999999998E-2</v>
      </c>
      <c r="H778">
        <v>0.95921199999999995</v>
      </c>
      <c r="I778">
        <v>0</v>
      </c>
    </row>
    <row r="779" spans="1:25" x14ac:dyDescent="0.25">
      <c r="A779" t="s">
        <v>99</v>
      </c>
      <c r="B779">
        <v>1330.34</v>
      </c>
      <c r="C779">
        <v>1328.1</v>
      </c>
      <c r="D779">
        <v>1265.42</v>
      </c>
      <c r="E779">
        <v>802.31700000000001</v>
      </c>
      <c r="F779">
        <v>0</v>
      </c>
      <c r="G779">
        <v>3.0551600000000002E-2</v>
      </c>
      <c r="H779">
        <v>0.959067</v>
      </c>
      <c r="I779">
        <v>0</v>
      </c>
    </row>
    <row r="780" spans="1:25" x14ac:dyDescent="0.25">
      <c r="A780" t="s">
        <v>99</v>
      </c>
      <c r="B780">
        <v>1333.19</v>
      </c>
      <c r="C780">
        <v>1330.85</v>
      </c>
      <c r="D780">
        <v>1266.26</v>
      </c>
      <c r="E780">
        <v>802.10299999999995</v>
      </c>
      <c r="F780">
        <v>0</v>
      </c>
      <c r="G780">
        <v>5.3913299999999997E-2</v>
      </c>
      <c r="H780">
        <v>0.95917300000000005</v>
      </c>
      <c r="I780">
        <v>0</v>
      </c>
    </row>
    <row r="781" spans="1:25" x14ac:dyDescent="0.25">
      <c r="A781" t="s">
        <v>99</v>
      </c>
      <c r="B781">
        <v>1330.56</v>
      </c>
      <c r="C781">
        <v>1328.35</v>
      </c>
      <c r="D781">
        <v>1265.8</v>
      </c>
      <c r="E781">
        <v>802.95100000000002</v>
      </c>
      <c r="F781">
        <v>0</v>
      </c>
      <c r="G781">
        <v>5.3909699999999998E-2</v>
      </c>
      <c r="H781">
        <v>0.95880200000000004</v>
      </c>
      <c r="I781">
        <v>0</v>
      </c>
    </row>
    <row r="782" spans="1:25" x14ac:dyDescent="0.25">
      <c r="A782" t="s">
        <v>99</v>
      </c>
      <c r="B782">
        <v>1333.85</v>
      </c>
      <c r="C782">
        <v>1331.64</v>
      </c>
      <c r="D782">
        <v>1267.82</v>
      </c>
      <c r="E782">
        <v>803.66399999999999</v>
      </c>
      <c r="F782">
        <v>0</v>
      </c>
      <c r="G782">
        <v>3.5549400000000002E-2</v>
      </c>
      <c r="H782">
        <v>0.95922700000000005</v>
      </c>
      <c r="I782">
        <v>0</v>
      </c>
    </row>
    <row r="783" spans="1:25" x14ac:dyDescent="0.25">
      <c r="A783" t="s">
        <v>99</v>
      </c>
      <c r="B783">
        <v>1337.47</v>
      </c>
      <c r="C783">
        <v>1335.48</v>
      </c>
      <c r="D783">
        <v>1271</v>
      </c>
      <c r="E783">
        <v>805.22299999999996</v>
      </c>
      <c r="F783">
        <v>0</v>
      </c>
      <c r="G783">
        <v>4.0939999999999997E-2</v>
      </c>
      <c r="H783">
        <v>0.95922700000000005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1330.26</v>
      </c>
      <c r="C784">
        <v>1327.91</v>
      </c>
      <c r="D784">
        <v>1264.93</v>
      </c>
      <c r="E784">
        <v>801.45600000000002</v>
      </c>
      <c r="F784">
        <v>0</v>
      </c>
      <c r="G784">
        <v>5.3915699999999997E-2</v>
      </c>
      <c r="H784">
        <v>0.95896599999999999</v>
      </c>
      <c r="I784">
        <v>0</v>
      </c>
      <c r="R784">
        <f>AVERAGE(B735:B784)</f>
        <v>1340.8747999999998</v>
      </c>
      <c r="S784">
        <f>AVERAGE(C735:C784)</f>
        <v>1338.6938</v>
      </c>
      <c r="U784">
        <f>_xlfn.VAR.P(B735:B784)</f>
        <v>35.48760496000007</v>
      </c>
      <c r="V784">
        <f>_xlfn.VAR.P(C735:C784)</f>
        <v>36.34443556000025</v>
      </c>
      <c r="X784">
        <f>1.96*SQRT(U784)/50</f>
        <v>0.23352017747024451</v>
      </c>
      <c r="Y784">
        <f>1.96*SQRT(V784)/50</f>
        <v>0.236322477684453</v>
      </c>
    </row>
    <row r="785" spans="1:9" x14ac:dyDescent="0.25">
      <c r="A785" t="s">
        <v>99</v>
      </c>
      <c r="B785">
        <v>67430.914199999999</v>
      </c>
      <c r="C785" t="s">
        <v>37</v>
      </c>
    </row>
    <row r="786" spans="1:9" x14ac:dyDescent="0.25">
      <c r="A786" t="s">
        <v>100</v>
      </c>
      <c r="B786">
        <v>1146.5999999999999</v>
      </c>
      <c r="C786">
        <v>1144.3900000000001</v>
      </c>
      <c r="D786">
        <v>1081.6099999999999</v>
      </c>
      <c r="E786">
        <v>617.36</v>
      </c>
      <c r="F786">
        <v>0</v>
      </c>
      <c r="G786">
        <v>3.4859800000000003E-2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1146.48</v>
      </c>
      <c r="C787">
        <v>1144.44</v>
      </c>
      <c r="D787">
        <v>1081.33</v>
      </c>
      <c r="E787">
        <v>615.875</v>
      </c>
      <c r="F787">
        <v>0</v>
      </c>
      <c r="G787">
        <v>3.01967E-2</v>
      </c>
      <c r="H787">
        <v>0.95918400000000004</v>
      </c>
      <c r="I787">
        <v>0</v>
      </c>
    </row>
    <row r="788" spans="1:9" x14ac:dyDescent="0.25">
      <c r="A788" t="s">
        <v>100</v>
      </c>
      <c r="B788">
        <v>1145.98</v>
      </c>
      <c r="C788">
        <v>1143.8399999999999</v>
      </c>
      <c r="D788">
        <v>1080.78</v>
      </c>
      <c r="E788">
        <v>616.51</v>
      </c>
      <c r="F788">
        <v>0</v>
      </c>
      <c r="G788">
        <v>4.3503800000000002E-2</v>
      </c>
      <c r="H788">
        <v>0.95921100000000004</v>
      </c>
      <c r="I788">
        <v>0</v>
      </c>
    </row>
    <row r="789" spans="1:9" x14ac:dyDescent="0.25">
      <c r="A789" t="s">
        <v>100</v>
      </c>
      <c r="B789">
        <v>1147.97</v>
      </c>
      <c r="C789">
        <v>1145.8900000000001</v>
      </c>
      <c r="D789">
        <v>1082.8499999999999</v>
      </c>
      <c r="E789">
        <v>619.21900000000005</v>
      </c>
      <c r="F789">
        <v>0</v>
      </c>
      <c r="G789">
        <v>3.3086299999999999E-2</v>
      </c>
      <c r="H789">
        <v>0.95922600000000002</v>
      </c>
      <c r="I789">
        <v>0</v>
      </c>
    </row>
    <row r="790" spans="1:9" x14ac:dyDescent="0.25">
      <c r="A790" t="s">
        <v>100</v>
      </c>
      <c r="B790">
        <v>1146.07</v>
      </c>
      <c r="C790">
        <v>1143.8900000000001</v>
      </c>
      <c r="D790">
        <v>1081.1099999999999</v>
      </c>
      <c r="E790">
        <v>617.36300000000006</v>
      </c>
      <c r="F790">
        <v>0</v>
      </c>
      <c r="G790">
        <v>5.3909600000000002E-2</v>
      </c>
      <c r="H790">
        <v>0.95918800000000004</v>
      </c>
      <c r="I790">
        <v>0</v>
      </c>
    </row>
    <row r="791" spans="1:9" x14ac:dyDescent="0.25">
      <c r="A791" t="s">
        <v>100</v>
      </c>
      <c r="B791">
        <v>1146.43</v>
      </c>
      <c r="C791">
        <v>1144.3699999999999</v>
      </c>
      <c r="D791">
        <v>1081.1600000000001</v>
      </c>
      <c r="E791">
        <v>617.846</v>
      </c>
      <c r="F791">
        <v>0</v>
      </c>
      <c r="G791">
        <v>2.90523E-2</v>
      </c>
      <c r="H791">
        <v>0.95922600000000002</v>
      </c>
      <c r="I791">
        <v>0</v>
      </c>
    </row>
    <row r="792" spans="1:9" x14ac:dyDescent="0.25">
      <c r="A792" t="s">
        <v>100</v>
      </c>
      <c r="B792">
        <v>1146.77</v>
      </c>
      <c r="C792">
        <v>1144.6300000000001</v>
      </c>
      <c r="D792">
        <v>1081.4000000000001</v>
      </c>
      <c r="E792">
        <v>617.18700000000001</v>
      </c>
      <c r="F792">
        <v>0</v>
      </c>
      <c r="G792">
        <v>5.3909499999999999E-2</v>
      </c>
      <c r="H792">
        <v>0.95922700000000005</v>
      </c>
      <c r="I792">
        <v>0</v>
      </c>
    </row>
    <row r="793" spans="1:9" x14ac:dyDescent="0.25">
      <c r="A793" t="s">
        <v>100</v>
      </c>
      <c r="B793">
        <v>1146.6300000000001</v>
      </c>
      <c r="C793">
        <v>1144.6500000000001</v>
      </c>
      <c r="D793">
        <v>1081.1500000000001</v>
      </c>
      <c r="E793">
        <v>616.63400000000001</v>
      </c>
      <c r="F793">
        <v>0</v>
      </c>
      <c r="G793">
        <v>3.11471E-2</v>
      </c>
      <c r="H793">
        <v>0.95922399999999997</v>
      </c>
      <c r="I793">
        <v>0</v>
      </c>
    </row>
    <row r="794" spans="1:9" x14ac:dyDescent="0.25">
      <c r="A794" t="s">
        <v>100</v>
      </c>
      <c r="B794">
        <v>1152.29</v>
      </c>
      <c r="C794">
        <v>1150.2</v>
      </c>
      <c r="D794">
        <v>1086.32</v>
      </c>
      <c r="E794">
        <v>621.13900000000001</v>
      </c>
      <c r="F794">
        <v>0</v>
      </c>
      <c r="G794">
        <v>3.99435E-2</v>
      </c>
      <c r="H794">
        <v>0.95922700000000005</v>
      </c>
      <c r="I794">
        <v>0</v>
      </c>
    </row>
    <row r="795" spans="1:9" x14ac:dyDescent="0.25">
      <c r="A795" t="s">
        <v>100</v>
      </c>
      <c r="B795">
        <v>1151.2</v>
      </c>
      <c r="C795">
        <v>1149.06</v>
      </c>
      <c r="D795">
        <v>1085.3800000000001</v>
      </c>
      <c r="E795">
        <v>619.61099999999999</v>
      </c>
      <c r="F795">
        <v>0</v>
      </c>
      <c r="G795">
        <v>3.0577E-2</v>
      </c>
      <c r="H795">
        <v>0.95921900000000004</v>
      </c>
      <c r="I795">
        <v>0</v>
      </c>
    </row>
    <row r="796" spans="1:9" x14ac:dyDescent="0.25">
      <c r="A796" t="s">
        <v>100</v>
      </c>
      <c r="B796">
        <v>1148.27</v>
      </c>
      <c r="C796">
        <v>1146.04</v>
      </c>
      <c r="D796">
        <v>1083.67</v>
      </c>
      <c r="E796">
        <v>618.774</v>
      </c>
      <c r="F796">
        <v>0</v>
      </c>
      <c r="G796">
        <v>5.3909699999999998E-2</v>
      </c>
      <c r="H796">
        <v>0.95910799999999996</v>
      </c>
      <c r="I796">
        <v>0</v>
      </c>
    </row>
    <row r="797" spans="1:9" x14ac:dyDescent="0.25">
      <c r="A797" t="s">
        <v>100</v>
      </c>
      <c r="B797">
        <v>1153.57</v>
      </c>
      <c r="C797">
        <v>1151.17</v>
      </c>
      <c r="D797">
        <v>1088</v>
      </c>
      <c r="E797">
        <v>621.95000000000005</v>
      </c>
      <c r="F797">
        <v>0</v>
      </c>
      <c r="G797">
        <v>3.1265500000000002E-2</v>
      </c>
      <c r="H797">
        <v>0.95897699999999997</v>
      </c>
      <c r="I797">
        <v>0</v>
      </c>
    </row>
    <row r="798" spans="1:9" x14ac:dyDescent="0.25">
      <c r="A798" t="s">
        <v>100</v>
      </c>
      <c r="B798">
        <v>1153.04</v>
      </c>
      <c r="C798">
        <v>1150.94</v>
      </c>
      <c r="D798">
        <v>1087.48</v>
      </c>
      <c r="E798">
        <v>620.41</v>
      </c>
      <c r="F798">
        <v>0</v>
      </c>
      <c r="G798">
        <v>4.7461200000000002E-2</v>
      </c>
      <c r="H798">
        <v>0.959206</v>
      </c>
      <c r="I798">
        <v>0</v>
      </c>
    </row>
    <row r="799" spans="1:9" x14ac:dyDescent="0.25">
      <c r="A799" t="s">
        <v>100</v>
      </c>
      <c r="B799">
        <v>1153.31</v>
      </c>
      <c r="C799">
        <v>1151.6600000000001</v>
      </c>
      <c r="D799">
        <v>1088.27</v>
      </c>
      <c r="E799">
        <v>620.62199999999996</v>
      </c>
      <c r="F799">
        <v>0</v>
      </c>
      <c r="G799">
        <v>5.391E-2</v>
      </c>
      <c r="H799">
        <v>0.95922200000000002</v>
      </c>
      <c r="I799">
        <v>0</v>
      </c>
    </row>
    <row r="800" spans="1:9" x14ac:dyDescent="0.25">
      <c r="A800" t="s">
        <v>100</v>
      </c>
      <c r="B800">
        <v>1152.29</v>
      </c>
      <c r="C800">
        <v>1149.92</v>
      </c>
      <c r="D800">
        <v>1086.3</v>
      </c>
      <c r="E800">
        <v>620.36800000000005</v>
      </c>
      <c r="F800">
        <v>0</v>
      </c>
      <c r="G800">
        <v>4.3650099999999997E-2</v>
      </c>
      <c r="H800">
        <v>0.95921699999999999</v>
      </c>
      <c r="I800">
        <v>0</v>
      </c>
    </row>
    <row r="801" spans="1:9" x14ac:dyDescent="0.25">
      <c r="A801" t="s">
        <v>100</v>
      </c>
      <c r="B801">
        <v>1151.3900000000001</v>
      </c>
      <c r="C801">
        <v>1149.32</v>
      </c>
      <c r="D801">
        <v>1086.22</v>
      </c>
      <c r="E801">
        <v>619.46500000000003</v>
      </c>
      <c r="F801">
        <v>0</v>
      </c>
      <c r="G801">
        <v>5.3909800000000001E-2</v>
      </c>
      <c r="H801">
        <v>0.95822200000000002</v>
      </c>
      <c r="I801">
        <v>0</v>
      </c>
    </row>
    <row r="802" spans="1:9" x14ac:dyDescent="0.25">
      <c r="A802" t="s">
        <v>100</v>
      </c>
      <c r="B802">
        <v>1153.67</v>
      </c>
      <c r="C802">
        <v>1151.6300000000001</v>
      </c>
      <c r="D802">
        <v>1087.3900000000001</v>
      </c>
      <c r="E802">
        <v>619.245</v>
      </c>
      <c r="F802">
        <v>0</v>
      </c>
      <c r="G802">
        <v>3.2522200000000001E-2</v>
      </c>
      <c r="H802">
        <v>0.95922300000000005</v>
      </c>
      <c r="I802">
        <v>0</v>
      </c>
    </row>
    <row r="803" spans="1:9" x14ac:dyDescent="0.25">
      <c r="A803" t="s">
        <v>100</v>
      </c>
      <c r="B803">
        <v>1151</v>
      </c>
      <c r="C803">
        <v>1148.8</v>
      </c>
      <c r="D803">
        <v>1085.57</v>
      </c>
      <c r="E803">
        <v>618.91499999999996</v>
      </c>
      <c r="F803">
        <v>0</v>
      </c>
      <c r="G803">
        <v>3.9285399999999998E-2</v>
      </c>
      <c r="H803">
        <v>0.95921500000000004</v>
      </c>
      <c r="I803">
        <v>0</v>
      </c>
    </row>
    <row r="804" spans="1:9" x14ac:dyDescent="0.25">
      <c r="A804" t="s">
        <v>100</v>
      </c>
      <c r="B804">
        <v>1154.6199999999999</v>
      </c>
      <c r="C804">
        <v>1152.31</v>
      </c>
      <c r="D804">
        <v>1089.6400000000001</v>
      </c>
      <c r="E804">
        <v>622.19299999999998</v>
      </c>
      <c r="F804">
        <v>0</v>
      </c>
      <c r="G804">
        <v>4.8231700000000002E-2</v>
      </c>
      <c r="H804">
        <v>0.959175</v>
      </c>
      <c r="I804">
        <v>0</v>
      </c>
    </row>
    <row r="805" spans="1:9" x14ac:dyDescent="0.25">
      <c r="A805" t="s">
        <v>100</v>
      </c>
      <c r="B805">
        <v>1151.5899999999999</v>
      </c>
      <c r="C805">
        <v>1149.5</v>
      </c>
      <c r="D805">
        <v>1086.49</v>
      </c>
      <c r="E805">
        <v>619.91600000000005</v>
      </c>
      <c r="F805">
        <v>0</v>
      </c>
      <c r="G805">
        <v>2.9039200000000001E-2</v>
      </c>
      <c r="H805">
        <v>0.95635800000000004</v>
      </c>
      <c r="I805">
        <v>0</v>
      </c>
    </row>
    <row r="806" spans="1:9" x14ac:dyDescent="0.25">
      <c r="A806" t="s">
        <v>100</v>
      </c>
      <c r="B806">
        <v>1150.8900000000001</v>
      </c>
      <c r="C806">
        <v>1148.3699999999999</v>
      </c>
      <c r="D806">
        <v>1084.6500000000001</v>
      </c>
      <c r="E806">
        <v>619.17100000000005</v>
      </c>
      <c r="F806">
        <v>0</v>
      </c>
      <c r="G806">
        <v>3.6958600000000001E-2</v>
      </c>
      <c r="H806">
        <v>0.95921400000000001</v>
      </c>
      <c r="I806">
        <v>0</v>
      </c>
    </row>
    <row r="807" spans="1:9" x14ac:dyDescent="0.25">
      <c r="A807" t="s">
        <v>100</v>
      </c>
      <c r="B807">
        <v>1152.26</v>
      </c>
      <c r="C807">
        <v>1149.78</v>
      </c>
      <c r="D807">
        <v>1086.56</v>
      </c>
      <c r="E807">
        <v>619.80100000000004</v>
      </c>
      <c r="F807">
        <v>0</v>
      </c>
      <c r="G807">
        <v>5.3909499999999999E-2</v>
      </c>
      <c r="H807">
        <v>0.95911199999999996</v>
      </c>
      <c r="I807">
        <v>0</v>
      </c>
    </row>
    <row r="808" spans="1:9" x14ac:dyDescent="0.25">
      <c r="A808" t="s">
        <v>100</v>
      </c>
      <c r="B808">
        <v>1149.94</v>
      </c>
      <c r="C808">
        <v>1148.04</v>
      </c>
      <c r="D808">
        <v>1084.58</v>
      </c>
      <c r="E808">
        <v>619.28300000000002</v>
      </c>
      <c r="F808">
        <v>0</v>
      </c>
      <c r="G808">
        <v>2.9362800000000001E-2</v>
      </c>
      <c r="H808">
        <v>0.96165400000000001</v>
      </c>
      <c r="I808">
        <v>0</v>
      </c>
    </row>
    <row r="809" spans="1:9" x14ac:dyDescent="0.25">
      <c r="A809" t="s">
        <v>100</v>
      </c>
      <c r="B809">
        <v>1151.6099999999999</v>
      </c>
      <c r="C809">
        <v>1149.21</v>
      </c>
      <c r="D809">
        <v>1085.69</v>
      </c>
      <c r="E809">
        <v>620.75099999999998</v>
      </c>
      <c r="F809">
        <v>0</v>
      </c>
      <c r="G809">
        <v>4.1273900000000002E-2</v>
      </c>
      <c r="H809">
        <v>0.95894900000000005</v>
      </c>
      <c r="I809">
        <v>0</v>
      </c>
    </row>
    <row r="810" spans="1:9" x14ac:dyDescent="0.25">
      <c r="A810" t="s">
        <v>100</v>
      </c>
      <c r="B810">
        <v>1155.49</v>
      </c>
      <c r="C810">
        <v>1153.43</v>
      </c>
      <c r="D810">
        <v>1089.8</v>
      </c>
      <c r="E810">
        <v>622.553</v>
      </c>
      <c r="F810">
        <v>0</v>
      </c>
      <c r="G810">
        <v>5.3909499999999999E-2</v>
      </c>
      <c r="H810">
        <v>0.95901400000000003</v>
      </c>
      <c r="I810">
        <v>0</v>
      </c>
    </row>
    <row r="811" spans="1:9" x14ac:dyDescent="0.25">
      <c r="A811" t="s">
        <v>100</v>
      </c>
      <c r="B811">
        <v>1150.1099999999999</v>
      </c>
      <c r="C811">
        <v>1147.76</v>
      </c>
      <c r="D811">
        <v>1085.04</v>
      </c>
      <c r="E811">
        <v>619.19600000000003</v>
      </c>
      <c r="F811">
        <v>0</v>
      </c>
      <c r="G811">
        <v>5.3909699999999998E-2</v>
      </c>
      <c r="H811">
        <v>0.95807699999999996</v>
      </c>
      <c r="I811">
        <v>0</v>
      </c>
    </row>
    <row r="812" spans="1:9" x14ac:dyDescent="0.25">
      <c r="A812" t="s">
        <v>100</v>
      </c>
      <c r="B812">
        <v>1150.02</v>
      </c>
      <c r="C812">
        <v>1147.69</v>
      </c>
      <c r="D812">
        <v>1085.01</v>
      </c>
      <c r="E812">
        <v>619.79</v>
      </c>
      <c r="F812">
        <v>0</v>
      </c>
      <c r="G812">
        <v>3.0372699999999999E-2</v>
      </c>
      <c r="H812">
        <v>0.95922700000000005</v>
      </c>
      <c r="I812">
        <v>0</v>
      </c>
    </row>
    <row r="813" spans="1:9" x14ac:dyDescent="0.25">
      <c r="A813" t="s">
        <v>100</v>
      </c>
      <c r="B813">
        <v>1151.9000000000001</v>
      </c>
      <c r="C813">
        <v>1149.69</v>
      </c>
      <c r="D813">
        <v>1086.75</v>
      </c>
      <c r="E813">
        <v>620.36699999999996</v>
      </c>
      <c r="F813">
        <v>0</v>
      </c>
      <c r="G813">
        <v>2.96534E-2</v>
      </c>
      <c r="H813">
        <v>0.95917600000000003</v>
      </c>
      <c r="I813">
        <v>0</v>
      </c>
    </row>
    <row r="814" spans="1:9" x14ac:dyDescent="0.25">
      <c r="A814" t="s">
        <v>100</v>
      </c>
      <c r="B814">
        <v>1152.08</v>
      </c>
      <c r="C814">
        <v>1149.83</v>
      </c>
      <c r="D814">
        <v>1086.67</v>
      </c>
      <c r="E814">
        <v>620.60900000000004</v>
      </c>
      <c r="F814">
        <v>0</v>
      </c>
      <c r="G814">
        <v>3.16735E-2</v>
      </c>
      <c r="H814">
        <v>0.95895200000000003</v>
      </c>
      <c r="I814">
        <v>0</v>
      </c>
    </row>
    <row r="815" spans="1:9" x14ac:dyDescent="0.25">
      <c r="A815" t="s">
        <v>100</v>
      </c>
      <c r="B815">
        <v>1154.94</v>
      </c>
      <c r="C815">
        <v>1152.98</v>
      </c>
      <c r="D815">
        <v>1088.8499999999999</v>
      </c>
      <c r="E815">
        <v>621.26599999999996</v>
      </c>
      <c r="F815">
        <v>0</v>
      </c>
      <c r="G815">
        <v>4.61308E-2</v>
      </c>
      <c r="H815">
        <v>0.95922300000000005</v>
      </c>
      <c r="I815">
        <v>0</v>
      </c>
    </row>
    <row r="816" spans="1:9" x14ac:dyDescent="0.25">
      <c r="A816" t="s">
        <v>100</v>
      </c>
      <c r="B816">
        <v>1150.32</v>
      </c>
      <c r="C816">
        <v>1148.03</v>
      </c>
      <c r="D816">
        <v>1084.6300000000001</v>
      </c>
      <c r="E816">
        <v>618.625</v>
      </c>
      <c r="F816">
        <v>0</v>
      </c>
      <c r="G816">
        <v>5.3930699999999998E-2</v>
      </c>
      <c r="H816">
        <v>0.95907600000000004</v>
      </c>
      <c r="I816">
        <v>0</v>
      </c>
    </row>
    <row r="817" spans="1:9" x14ac:dyDescent="0.25">
      <c r="A817" t="s">
        <v>100</v>
      </c>
      <c r="B817">
        <v>1153.17</v>
      </c>
      <c r="C817">
        <v>1150.94</v>
      </c>
      <c r="D817">
        <v>1088.02</v>
      </c>
      <c r="E817">
        <v>620.72900000000004</v>
      </c>
      <c r="F817">
        <v>0</v>
      </c>
      <c r="G817">
        <v>3.0226200000000002E-2</v>
      </c>
      <c r="H817">
        <v>0.95916299999999999</v>
      </c>
      <c r="I817">
        <v>0</v>
      </c>
    </row>
    <row r="818" spans="1:9" x14ac:dyDescent="0.25">
      <c r="A818" t="s">
        <v>100</v>
      </c>
      <c r="B818">
        <v>1150.5899999999999</v>
      </c>
      <c r="C818">
        <v>1148.54</v>
      </c>
      <c r="D818">
        <v>1085.33</v>
      </c>
      <c r="E818">
        <v>619.82799999999997</v>
      </c>
      <c r="F818">
        <v>0</v>
      </c>
      <c r="G818">
        <v>5.3911199999999999E-2</v>
      </c>
      <c r="H818">
        <v>0.95914100000000002</v>
      </c>
      <c r="I818">
        <v>0</v>
      </c>
    </row>
    <row r="819" spans="1:9" x14ac:dyDescent="0.25">
      <c r="A819" t="s">
        <v>100</v>
      </c>
      <c r="B819">
        <v>1152.1199999999999</v>
      </c>
      <c r="C819">
        <v>1149.99</v>
      </c>
      <c r="D819">
        <v>1087.03</v>
      </c>
      <c r="E819">
        <v>621.803</v>
      </c>
      <c r="F819">
        <v>0</v>
      </c>
      <c r="G819">
        <v>2.9075199999999999E-2</v>
      </c>
      <c r="H819">
        <v>0.95922499999999999</v>
      </c>
      <c r="I819">
        <v>0</v>
      </c>
    </row>
    <row r="820" spans="1:9" x14ac:dyDescent="0.25">
      <c r="A820" t="s">
        <v>100</v>
      </c>
      <c r="B820">
        <v>1151.67</v>
      </c>
      <c r="C820">
        <v>1149.9100000000001</v>
      </c>
      <c r="D820">
        <v>1086.58</v>
      </c>
      <c r="E820">
        <v>620.64499999999998</v>
      </c>
      <c r="F820">
        <v>0</v>
      </c>
      <c r="G820">
        <v>5.39129E-2</v>
      </c>
      <c r="H820">
        <v>0.95900600000000003</v>
      </c>
      <c r="I820">
        <v>0</v>
      </c>
    </row>
    <row r="821" spans="1:9" x14ac:dyDescent="0.25">
      <c r="A821" t="s">
        <v>100</v>
      </c>
      <c r="B821">
        <v>1149.93</v>
      </c>
      <c r="C821">
        <v>1147.76</v>
      </c>
      <c r="D821">
        <v>1085.1099999999999</v>
      </c>
      <c r="E821">
        <v>619.12400000000002</v>
      </c>
      <c r="F821">
        <v>0</v>
      </c>
      <c r="G821">
        <v>3.4406899999999997E-2</v>
      </c>
      <c r="H821">
        <v>0.95922099999999999</v>
      </c>
      <c r="I821">
        <v>0</v>
      </c>
    </row>
    <row r="822" spans="1:9" x14ac:dyDescent="0.25">
      <c r="A822" t="s">
        <v>100</v>
      </c>
      <c r="B822">
        <v>1152.5</v>
      </c>
      <c r="C822">
        <v>1150.45</v>
      </c>
      <c r="D822">
        <v>1087.49</v>
      </c>
      <c r="E822">
        <v>620.60199999999998</v>
      </c>
      <c r="F822">
        <v>0</v>
      </c>
      <c r="G822">
        <v>5.3909499999999999E-2</v>
      </c>
      <c r="H822">
        <v>0.95922099999999999</v>
      </c>
      <c r="I822">
        <v>0</v>
      </c>
    </row>
    <row r="823" spans="1:9" x14ac:dyDescent="0.25">
      <c r="A823" t="s">
        <v>100</v>
      </c>
      <c r="B823">
        <v>1153.51</v>
      </c>
      <c r="C823">
        <v>1151.8599999999999</v>
      </c>
      <c r="D823">
        <v>1086.3699999999999</v>
      </c>
      <c r="E823">
        <v>619.68200000000002</v>
      </c>
      <c r="F823">
        <v>0</v>
      </c>
      <c r="G823">
        <v>3.5891399999999997E-2</v>
      </c>
      <c r="H823">
        <v>0.95868799999999998</v>
      </c>
      <c r="I823">
        <v>0</v>
      </c>
    </row>
    <row r="824" spans="1:9" x14ac:dyDescent="0.25">
      <c r="A824" t="s">
        <v>100</v>
      </c>
      <c r="B824">
        <v>1150.21</v>
      </c>
      <c r="C824">
        <v>1148.1199999999999</v>
      </c>
      <c r="D824">
        <v>1084.92</v>
      </c>
      <c r="E824">
        <v>619.51599999999996</v>
      </c>
      <c r="F824">
        <v>0</v>
      </c>
      <c r="G824">
        <v>3.7644299999999999E-2</v>
      </c>
      <c r="H824">
        <v>0.95918499999999995</v>
      </c>
      <c r="I824">
        <v>0</v>
      </c>
    </row>
    <row r="825" spans="1:9" x14ac:dyDescent="0.25">
      <c r="A825" t="s">
        <v>100</v>
      </c>
      <c r="B825">
        <v>1152.54</v>
      </c>
      <c r="C825">
        <v>1150.71</v>
      </c>
      <c r="D825">
        <v>1087.17</v>
      </c>
      <c r="E825">
        <v>621.28200000000004</v>
      </c>
      <c r="F825">
        <v>0</v>
      </c>
      <c r="G825">
        <v>4.1503699999999998E-2</v>
      </c>
      <c r="H825">
        <v>0.95922399999999997</v>
      </c>
      <c r="I825">
        <v>0</v>
      </c>
    </row>
    <row r="826" spans="1:9" x14ac:dyDescent="0.25">
      <c r="A826" t="s">
        <v>100</v>
      </c>
      <c r="B826">
        <v>1155.22</v>
      </c>
      <c r="C826">
        <v>1153.07</v>
      </c>
      <c r="D826">
        <v>1088.3499999999999</v>
      </c>
      <c r="E826">
        <v>621.32000000000005</v>
      </c>
      <c r="F826">
        <v>0</v>
      </c>
      <c r="G826">
        <v>5.3913000000000003E-2</v>
      </c>
      <c r="H826">
        <v>0.95922399999999997</v>
      </c>
      <c r="I826">
        <v>0</v>
      </c>
    </row>
    <row r="827" spans="1:9" x14ac:dyDescent="0.25">
      <c r="A827" t="s">
        <v>100</v>
      </c>
      <c r="B827">
        <v>1150.06</v>
      </c>
      <c r="C827">
        <v>1147.94</v>
      </c>
      <c r="D827">
        <v>1084.83</v>
      </c>
      <c r="E827">
        <v>618.71400000000006</v>
      </c>
      <c r="F827">
        <v>0</v>
      </c>
      <c r="G827">
        <v>5.3909499999999999E-2</v>
      </c>
      <c r="H827">
        <v>0.95904800000000001</v>
      </c>
      <c r="I827">
        <v>0</v>
      </c>
    </row>
    <row r="828" spans="1:9" x14ac:dyDescent="0.25">
      <c r="A828" t="s">
        <v>100</v>
      </c>
      <c r="B828">
        <v>1158.31</v>
      </c>
      <c r="C828">
        <v>1156.1400000000001</v>
      </c>
      <c r="D828">
        <v>1092.0999999999999</v>
      </c>
      <c r="E828">
        <v>621.55899999999997</v>
      </c>
      <c r="F828">
        <v>0</v>
      </c>
      <c r="G828">
        <v>5.3912599999999998E-2</v>
      </c>
      <c r="H828">
        <v>0.959206</v>
      </c>
      <c r="I828">
        <v>0</v>
      </c>
    </row>
    <row r="829" spans="1:9" x14ac:dyDescent="0.25">
      <c r="A829" t="s">
        <v>100</v>
      </c>
      <c r="B829">
        <v>1158.3699999999999</v>
      </c>
      <c r="C829">
        <v>1156.1199999999999</v>
      </c>
      <c r="D829">
        <v>1092.6600000000001</v>
      </c>
      <c r="E829">
        <v>623.41600000000005</v>
      </c>
      <c r="F829">
        <v>0</v>
      </c>
      <c r="G829">
        <v>5.1383600000000001E-2</v>
      </c>
      <c r="H829">
        <v>0.95919200000000004</v>
      </c>
      <c r="I829">
        <v>0</v>
      </c>
    </row>
    <row r="830" spans="1:9" x14ac:dyDescent="0.25">
      <c r="A830" t="s">
        <v>100</v>
      </c>
      <c r="B830">
        <v>1156.3699999999999</v>
      </c>
      <c r="C830">
        <v>1154.47</v>
      </c>
      <c r="D830">
        <v>1091.58</v>
      </c>
      <c r="E830">
        <v>622.54399999999998</v>
      </c>
      <c r="F830">
        <v>0</v>
      </c>
      <c r="G830">
        <v>5.3909800000000001E-2</v>
      </c>
      <c r="H830">
        <v>0.95908599999999999</v>
      </c>
      <c r="I830">
        <v>0</v>
      </c>
    </row>
    <row r="831" spans="1:9" x14ac:dyDescent="0.25">
      <c r="A831" t="s">
        <v>100</v>
      </c>
      <c r="B831">
        <v>1160.99</v>
      </c>
      <c r="C831">
        <v>1159.1400000000001</v>
      </c>
      <c r="D831">
        <v>1095.51</v>
      </c>
      <c r="E831">
        <v>624.72400000000005</v>
      </c>
      <c r="F831">
        <v>0</v>
      </c>
      <c r="G831">
        <v>3.3534300000000003E-2</v>
      </c>
      <c r="H831">
        <v>0.95910700000000004</v>
      </c>
      <c r="I831">
        <v>0</v>
      </c>
    </row>
    <row r="832" spans="1:9" x14ac:dyDescent="0.25">
      <c r="A832" t="s">
        <v>100</v>
      </c>
      <c r="B832">
        <v>1156.05</v>
      </c>
      <c r="C832">
        <v>1153.94</v>
      </c>
      <c r="D832">
        <v>1090.81</v>
      </c>
      <c r="E832">
        <v>622.61800000000005</v>
      </c>
      <c r="F832">
        <v>0</v>
      </c>
      <c r="G832">
        <v>5.3909499999999999E-2</v>
      </c>
      <c r="H832">
        <v>0.95888499999999999</v>
      </c>
      <c r="I832">
        <v>0</v>
      </c>
    </row>
    <row r="833" spans="1:25" x14ac:dyDescent="0.25">
      <c r="A833" t="s">
        <v>100</v>
      </c>
      <c r="B833">
        <v>1156.3399999999999</v>
      </c>
      <c r="C833">
        <v>1154.53</v>
      </c>
      <c r="D833">
        <v>1090.8599999999999</v>
      </c>
      <c r="E833">
        <v>621.53700000000003</v>
      </c>
      <c r="F833">
        <v>0</v>
      </c>
      <c r="G833">
        <v>4.2274399999999997E-2</v>
      </c>
      <c r="H833">
        <v>0.95922200000000002</v>
      </c>
      <c r="I833">
        <v>0</v>
      </c>
    </row>
    <row r="834" spans="1:25" x14ac:dyDescent="0.25">
      <c r="A834" t="s">
        <v>100</v>
      </c>
      <c r="B834">
        <v>1157.51</v>
      </c>
      <c r="C834">
        <v>1155.51</v>
      </c>
      <c r="D834">
        <v>1091.51</v>
      </c>
      <c r="E834">
        <v>622.82600000000002</v>
      </c>
      <c r="F834">
        <v>0</v>
      </c>
      <c r="G834">
        <v>5.3193600000000001E-2</v>
      </c>
      <c r="H834">
        <v>0.95910200000000001</v>
      </c>
      <c r="I834">
        <v>0</v>
      </c>
    </row>
    <row r="835" spans="1:25" x14ac:dyDescent="0.25">
      <c r="A835" t="s">
        <v>100</v>
      </c>
      <c r="B835">
        <v>1155.93</v>
      </c>
      <c r="C835">
        <v>1153.68</v>
      </c>
      <c r="D835">
        <v>1090.96</v>
      </c>
      <c r="E835">
        <v>622.01499999999999</v>
      </c>
      <c r="F835">
        <v>0</v>
      </c>
      <c r="G835">
        <v>2.99425E-2</v>
      </c>
      <c r="H835">
        <v>0.95922399999999997</v>
      </c>
      <c r="I835">
        <v>0</v>
      </c>
    </row>
    <row r="836" spans="1:25" x14ac:dyDescent="0.25">
      <c r="A836" t="s">
        <v>100</v>
      </c>
      <c r="B836">
        <v>1162.51</v>
      </c>
      <c r="C836">
        <v>1160.23</v>
      </c>
      <c r="D836">
        <v>1095.55</v>
      </c>
      <c r="E836">
        <v>625.82799999999997</v>
      </c>
      <c r="F836">
        <v>0</v>
      </c>
      <c r="G836">
        <v>5.3910600000000003E-2</v>
      </c>
      <c r="H836">
        <v>0.95896499999999996</v>
      </c>
      <c r="I836">
        <v>0</v>
      </c>
    </row>
    <row r="837" spans="1:25" x14ac:dyDescent="0.25">
      <c r="A837" t="s">
        <v>100</v>
      </c>
      <c r="B837">
        <v>1156.6199999999999</v>
      </c>
      <c r="C837">
        <v>1154.22</v>
      </c>
      <c r="D837">
        <v>1090.6600000000001</v>
      </c>
      <c r="E837">
        <v>622.16</v>
      </c>
      <c r="F837">
        <v>0</v>
      </c>
      <c r="G837">
        <v>3.0147799999999999E-2</v>
      </c>
      <c r="H837">
        <v>0.959117</v>
      </c>
      <c r="I837">
        <v>0</v>
      </c>
    </row>
    <row r="838" spans="1:25" x14ac:dyDescent="0.25">
      <c r="A838" t="s">
        <v>100</v>
      </c>
      <c r="B838">
        <v>1152.81</v>
      </c>
      <c r="C838">
        <v>1150.5</v>
      </c>
      <c r="D838">
        <v>1087.74</v>
      </c>
      <c r="E838">
        <v>620.97900000000004</v>
      </c>
      <c r="F838">
        <v>0</v>
      </c>
      <c r="G838">
        <v>2.9197600000000001E-2</v>
      </c>
      <c r="H838">
        <v>0.95889199999999997</v>
      </c>
      <c r="I838">
        <v>0</v>
      </c>
    </row>
    <row r="839" spans="1:25" x14ac:dyDescent="0.25">
      <c r="A839" t="s">
        <v>100</v>
      </c>
      <c r="B839">
        <v>1157.8399999999999</v>
      </c>
      <c r="C839">
        <v>1155.6400000000001</v>
      </c>
      <c r="D839">
        <v>1092.72</v>
      </c>
      <c r="E839">
        <v>624.49699999999996</v>
      </c>
      <c r="F839">
        <v>0</v>
      </c>
      <c r="G839">
        <v>3.7500400000000003E-2</v>
      </c>
      <c r="H839">
        <v>0.95913899999999996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1157.6300000000001</v>
      </c>
      <c r="C840">
        <v>1155.42</v>
      </c>
      <c r="D840">
        <v>1092.51</v>
      </c>
      <c r="E840">
        <v>622.87599999999998</v>
      </c>
      <c r="F840">
        <v>0</v>
      </c>
      <c r="G840">
        <v>3.04193E-2</v>
      </c>
      <c r="H840">
        <v>0.95920700000000003</v>
      </c>
      <c r="I840">
        <v>0</v>
      </c>
      <c r="R840">
        <f>AVERAGE(B791:B840)</f>
        <v>1153.0886</v>
      </c>
      <c r="S840">
        <f>AVERAGE(C791:C840)</f>
        <v>1150.9568000000002</v>
      </c>
      <c r="U840">
        <f>_xlfn.VAR.P(B791:B840)</f>
        <v>11.670580039999901</v>
      </c>
      <c r="V840">
        <f>_xlfn.VAR.P(C791:C840)</f>
        <v>11.785057760000095</v>
      </c>
      <c r="X840">
        <f>1.96*SQRT(U840)/50</f>
        <v>0.13391594420630221</v>
      </c>
      <c r="Y840">
        <f>1.96*SQRT(V840)/50</f>
        <v>0.13457113790232492</v>
      </c>
    </row>
    <row r="841" spans="1:25" x14ac:dyDescent="0.25">
      <c r="A841" t="s">
        <v>100</v>
      </c>
      <c r="B841">
        <v>58037.223899999997</v>
      </c>
      <c r="C841" t="s">
        <v>37</v>
      </c>
    </row>
    <row r="842" spans="1:25" x14ac:dyDescent="0.25">
      <c r="A842" t="s">
        <v>118</v>
      </c>
      <c r="B842">
        <v>1337</v>
      </c>
      <c r="C842">
        <v>1334.49</v>
      </c>
      <c r="D842">
        <v>1270.75</v>
      </c>
      <c r="E842">
        <v>799.48500000000001</v>
      </c>
      <c r="F842">
        <v>0</v>
      </c>
      <c r="G842">
        <v>4.3858000000000001E-2</v>
      </c>
      <c r="H842">
        <v>0.95849700000000004</v>
      </c>
      <c r="I842">
        <v>0</v>
      </c>
    </row>
    <row r="843" spans="1:25" x14ac:dyDescent="0.25">
      <c r="A843" t="s">
        <v>118</v>
      </c>
      <c r="B843">
        <v>1335</v>
      </c>
      <c r="C843">
        <v>1332.77</v>
      </c>
      <c r="D843">
        <v>1269.3399999999999</v>
      </c>
      <c r="E843">
        <v>799.57899999999995</v>
      </c>
      <c r="F843">
        <v>0</v>
      </c>
      <c r="G843">
        <v>2.9047699999999999E-2</v>
      </c>
      <c r="H843">
        <v>0.95921199999999995</v>
      </c>
      <c r="I843">
        <v>0</v>
      </c>
    </row>
    <row r="844" spans="1:25" x14ac:dyDescent="0.25">
      <c r="A844" t="s">
        <v>118</v>
      </c>
      <c r="B844">
        <v>1331.99</v>
      </c>
      <c r="C844">
        <v>1329.91</v>
      </c>
      <c r="D844">
        <v>1267.1099999999999</v>
      </c>
      <c r="E844">
        <v>797.51900000000001</v>
      </c>
      <c r="F844">
        <v>0</v>
      </c>
      <c r="G844">
        <v>2.9177700000000001E-2</v>
      </c>
      <c r="H844">
        <v>0.95921500000000004</v>
      </c>
      <c r="I844">
        <v>0</v>
      </c>
    </row>
    <row r="845" spans="1:25" x14ac:dyDescent="0.25">
      <c r="A845" t="s">
        <v>118</v>
      </c>
      <c r="B845">
        <v>1334.37</v>
      </c>
      <c r="C845">
        <v>1331.77</v>
      </c>
      <c r="D845">
        <v>1267.8399999999999</v>
      </c>
      <c r="E845">
        <v>797.70100000000002</v>
      </c>
      <c r="F845">
        <v>0</v>
      </c>
      <c r="G845">
        <v>5.3909600000000002E-2</v>
      </c>
      <c r="H845">
        <v>0.97292000000000001</v>
      </c>
      <c r="I845">
        <v>0</v>
      </c>
    </row>
    <row r="846" spans="1:25" x14ac:dyDescent="0.25">
      <c r="A846" t="s">
        <v>118</v>
      </c>
      <c r="B846">
        <v>1333.99</v>
      </c>
      <c r="C846">
        <v>1332.11</v>
      </c>
      <c r="D846">
        <v>1269.17</v>
      </c>
      <c r="E846">
        <v>799.47799999999995</v>
      </c>
      <c r="F846">
        <v>0</v>
      </c>
      <c r="G846">
        <v>3.8301799999999997E-2</v>
      </c>
      <c r="H846">
        <v>0.95911800000000003</v>
      </c>
      <c r="I846">
        <v>0</v>
      </c>
    </row>
    <row r="847" spans="1:25" x14ac:dyDescent="0.25">
      <c r="A847" t="s">
        <v>118</v>
      </c>
      <c r="B847">
        <v>1336.88</v>
      </c>
      <c r="C847">
        <v>1334.25</v>
      </c>
      <c r="D847">
        <v>1270.1199999999999</v>
      </c>
      <c r="E847">
        <v>799.7</v>
      </c>
      <c r="F847">
        <v>0</v>
      </c>
      <c r="G847">
        <v>2.9986800000000001E-2</v>
      </c>
      <c r="H847">
        <v>0.95786300000000002</v>
      </c>
      <c r="I847">
        <v>0</v>
      </c>
    </row>
    <row r="848" spans="1:25" x14ac:dyDescent="0.25">
      <c r="A848" t="s">
        <v>118</v>
      </c>
      <c r="B848">
        <v>1333.09</v>
      </c>
      <c r="C848">
        <v>1330.96</v>
      </c>
      <c r="D848">
        <v>1267.9100000000001</v>
      </c>
      <c r="E848">
        <v>797.16600000000005</v>
      </c>
      <c r="F848">
        <v>0</v>
      </c>
      <c r="G848">
        <v>4.8997499999999999E-2</v>
      </c>
      <c r="H848">
        <v>0.95922200000000002</v>
      </c>
      <c r="I848">
        <v>0</v>
      </c>
    </row>
    <row r="849" spans="1:9" x14ac:dyDescent="0.25">
      <c r="A849" t="s">
        <v>118</v>
      </c>
      <c r="B849">
        <v>1332.21</v>
      </c>
      <c r="C849">
        <v>1329.91</v>
      </c>
      <c r="D849">
        <v>1266.6500000000001</v>
      </c>
      <c r="E849">
        <v>797.43899999999996</v>
      </c>
      <c r="F849">
        <v>0</v>
      </c>
      <c r="G849">
        <v>3.2458800000000003E-2</v>
      </c>
      <c r="H849">
        <v>0.95888499999999999</v>
      </c>
      <c r="I849">
        <v>0</v>
      </c>
    </row>
    <row r="850" spans="1:9" x14ac:dyDescent="0.25">
      <c r="A850" t="s">
        <v>118</v>
      </c>
      <c r="B850">
        <v>1334.23</v>
      </c>
      <c r="C850">
        <v>1331.98</v>
      </c>
      <c r="D850">
        <v>1268.8399999999999</v>
      </c>
      <c r="E850">
        <v>798.51300000000003</v>
      </c>
      <c r="F850">
        <v>0</v>
      </c>
      <c r="G850">
        <v>4.2370600000000001E-2</v>
      </c>
      <c r="H850">
        <v>0.95920300000000003</v>
      </c>
      <c r="I850">
        <v>0</v>
      </c>
    </row>
    <row r="851" spans="1:9" x14ac:dyDescent="0.25">
      <c r="A851" t="s">
        <v>118</v>
      </c>
      <c r="B851">
        <v>1337.92</v>
      </c>
      <c r="C851">
        <v>1335.98</v>
      </c>
      <c r="D851">
        <v>1271.9000000000001</v>
      </c>
      <c r="E851">
        <v>800.70500000000004</v>
      </c>
      <c r="F851">
        <v>0</v>
      </c>
      <c r="G851">
        <v>5.3909499999999999E-2</v>
      </c>
      <c r="H851">
        <v>0.95922099999999999</v>
      </c>
      <c r="I851">
        <v>0</v>
      </c>
    </row>
    <row r="852" spans="1:9" x14ac:dyDescent="0.25">
      <c r="A852" t="s">
        <v>118</v>
      </c>
      <c r="B852">
        <v>1332.99</v>
      </c>
      <c r="C852">
        <v>1330.68</v>
      </c>
      <c r="D852">
        <v>1267.57</v>
      </c>
      <c r="E852">
        <v>797.39800000000002</v>
      </c>
      <c r="F852">
        <v>0</v>
      </c>
      <c r="G852">
        <v>3.1893400000000002E-2</v>
      </c>
      <c r="H852">
        <v>0.97999199999999997</v>
      </c>
      <c r="I852">
        <v>0</v>
      </c>
    </row>
    <row r="853" spans="1:9" x14ac:dyDescent="0.25">
      <c r="A853" t="s">
        <v>118</v>
      </c>
      <c r="B853">
        <v>1331.19</v>
      </c>
      <c r="C853">
        <v>1329.16</v>
      </c>
      <c r="D853">
        <v>1265.8499999999999</v>
      </c>
      <c r="E853">
        <v>796.73</v>
      </c>
      <c r="F853">
        <v>0</v>
      </c>
      <c r="G853">
        <v>5.2282200000000001E-2</v>
      </c>
      <c r="H853">
        <v>0.95905600000000002</v>
      </c>
      <c r="I853">
        <v>0</v>
      </c>
    </row>
    <row r="854" spans="1:9" x14ac:dyDescent="0.25">
      <c r="A854" t="s">
        <v>118</v>
      </c>
      <c r="B854">
        <v>1333.71</v>
      </c>
      <c r="C854">
        <v>1331.33</v>
      </c>
      <c r="D854">
        <v>1267.25</v>
      </c>
      <c r="E854">
        <v>797.90599999999995</v>
      </c>
      <c r="F854">
        <v>0</v>
      </c>
      <c r="G854">
        <v>2.9611800000000001E-2</v>
      </c>
      <c r="H854">
        <v>0.95871899999999999</v>
      </c>
      <c r="I854">
        <v>0</v>
      </c>
    </row>
    <row r="855" spans="1:9" x14ac:dyDescent="0.25">
      <c r="A855" t="s">
        <v>118</v>
      </c>
      <c r="B855">
        <v>1332.95</v>
      </c>
      <c r="C855">
        <v>1331.03</v>
      </c>
      <c r="D855">
        <v>1267.6600000000001</v>
      </c>
      <c r="E855">
        <v>798.05100000000004</v>
      </c>
      <c r="F855">
        <v>0</v>
      </c>
      <c r="G855">
        <v>5.39199E-2</v>
      </c>
      <c r="H855">
        <v>0.95743800000000001</v>
      </c>
      <c r="I855">
        <v>0</v>
      </c>
    </row>
    <row r="856" spans="1:9" x14ac:dyDescent="0.25">
      <c r="A856" t="s">
        <v>118</v>
      </c>
      <c r="B856">
        <v>1332.28</v>
      </c>
      <c r="C856">
        <v>1330.12</v>
      </c>
      <c r="D856">
        <v>1266.01</v>
      </c>
      <c r="E856">
        <v>798.71500000000003</v>
      </c>
      <c r="F856">
        <v>0</v>
      </c>
      <c r="G856">
        <v>3.1605599999999998E-2</v>
      </c>
      <c r="H856">
        <v>0.95920300000000003</v>
      </c>
      <c r="I856">
        <v>0</v>
      </c>
    </row>
    <row r="857" spans="1:9" x14ac:dyDescent="0.25">
      <c r="A857" t="s">
        <v>118</v>
      </c>
      <c r="B857">
        <v>1329.54</v>
      </c>
      <c r="C857">
        <v>1327.08</v>
      </c>
      <c r="D857">
        <v>1263.72</v>
      </c>
      <c r="E857">
        <v>795.29899999999998</v>
      </c>
      <c r="F857">
        <v>0</v>
      </c>
      <c r="G857">
        <v>5.3909800000000001E-2</v>
      </c>
      <c r="H857">
        <v>0.95922600000000002</v>
      </c>
      <c r="I857">
        <v>0</v>
      </c>
    </row>
    <row r="858" spans="1:9" x14ac:dyDescent="0.25">
      <c r="A858" t="s">
        <v>118</v>
      </c>
      <c r="B858">
        <v>1323.14</v>
      </c>
      <c r="C858">
        <v>1320.95</v>
      </c>
      <c r="D858">
        <v>1258.06</v>
      </c>
      <c r="E858">
        <v>791.81</v>
      </c>
      <c r="F858">
        <v>0</v>
      </c>
      <c r="G858">
        <v>5.3917600000000003E-2</v>
      </c>
      <c r="H858">
        <v>0.95918899999999996</v>
      </c>
      <c r="I858">
        <v>0</v>
      </c>
    </row>
    <row r="859" spans="1:9" x14ac:dyDescent="0.25">
      <c r="A859" t="s">
        <v>118</v>
      </c>
      <c r="B859">
        <v>1328.57</v>
      </c>
      <c r="C859">
        <v>1326.72</v>
      </c>
      <c r="D859">
        <v>1263.78</v>
      </c>
      <c r="E859">
        <v>795.59900000000005</v>
      </c>
      <c r="F859">
        <v>0</v>
      </c>
      <c r="G859">
        <v>3.4746300000000001E-2</v>
      </c>
      <c r="H859">
        <v>0.95920899999999998</v>
      </c>
      <c r="I859">
        <v>0</v>
      </c>
    </row>
    <row r="860" spans="1:9" x14ac:dyDescent="0.25">
      <c r="A860" t="s">
        <v>118</v>
      </c>
      <c r="B860">
        <v>1330.4</v>
      </c>
      <c r="C860">
        <v>1328.13</v>
      </c>
      <c r="D860">
        <v>1265.9000000000001</v>
      </c>
      <c r="E860">
        <v>797.63499999999999</v>
      </c>
      <c r="F860">
        <v>0</v>
      </c>
      <c r="G860">
        <v>2.9116199999999998E-2</v>
      </c>
      <c r="H860">
        <v>0.95922499999999999</v>
      </c>
      <c r="I860">
        <v>0</v>
      </c>
    </row>
    <row r="861" spans="1:9" x14ac:dyDescent="0.25">
      <c r="A861" t="s">
        <v>118</v>
      </c>
      <c r="B861">
        <v>1327.47</v>
      </c>
      <c r="C861">
        <v>1325.79</v>
      </c>
      <c r="D861">
        <v>1262.76</v>
      </c>
      <c r="E861">
        <v>795.28</v>
      </c>
      <c r="F861">
        <v>0</v>
      </c>
      <c r="G861">
        <v>3.1714600000000003E-2</v>
      </c>
      <c r="H861">
        <v>0.95921599999999996</v>
      </c>
      <c r="I861">
        <v>0</v>
      </c>
    </row>
    <row r="862" spans="1:9" x14ac:dyDescent="0.25">
      <c r="A862" t="s">
        <v>118</v>
      </c>
      <c r="B862">
        <v>1327.99</v>
      </c>
      <c r="C862">
        <v>1325.46</v>
      </c>
      <c r="D862">
        <v>1261.28</v>
      </c>
      <c r="E862">
        <v>794.12699999999995</v>
      </c>
      <c r="F862">
        <v>0</v>
      </c>
      <c r="G862">
        <v>5.3912099999999998E-2</v>
      </c>
      <c r="H862">
        <v>0.95792100000000002</v>
      </c>
      <c r="I862">
        <v>0</v>
      </c>
    </row>
    <row r="863" spans="1:9" x14ac:dyDescent="0.25">
      <c r="A863" t="s">
        <v>118</v>
      </c>
      <c r="B863">
        <v>1328.59</v>
      </c>
      <c r="C863">
        <v>1326.52</v>
      </c>
      <c r="D863">
        <v>1263.27</v>
      </c>
      <c r="E863">
        <v>795.36199999999997</v>
      </c>
      <c r="F863">
        <v>0</v>
      </c>
      <c r="G863">
        <v>5.3910199999999998E-2</v>
      </c>
      <c r="H863">
        <v>0.95920499999999997</v>
      </c>
      <c r="I863">
        <v>0</v>
      </c>
    </row>
    <row r="864" spans="1:9" x14ac:dyDescent="0.25">
      <c r="A864" t="s">
        <v>118</v>
      </c>
      <c r="B864">
        <v>1327.87</v>
      </c>
      <c r="C864">
        <v>1325.7</v>
      </c>
      <c r="D864">
        <v>1262.3900000000001</v>
      </c>
      <c r="E864">
        <v>795.19799999999998</v>
      </c>
      <c r="F864">
        <v>0</v>
      </c>
      <c r="G864">
        <v>2.9122700000000001E-2</v>
      </c>
      <c r="H864">
        <v>0.95921900000000004</v>
      </c>
      <c r="I864">
        <v>0</v>
      </c>
    </row>
    <row r="865" spans="1:9" x14ac:dyDescent="0.25">
      <c r="A865" t="s">
        <v>118</v>
      </c>
      <c r="B865">
        <v>1332.89</v>
      </c>
      <c r="C865">
        <v>1330.91</v>
      </c>
      <c r="D865">
        <v>1267.17</v>
      </c>
      <c r="E865">
        <v>798.67499999999995</v>
      </c>
      <c r="F865">
        <v>0</v>
      </c>
      <c r="G865">
        <v>4.1289699999999999E-2</v>
      </c>
      <c r="H865">
        <v>0.95919299999999996</v>
      </c>
      <c r="I865">
        <v>0</v>
      </c>
    </row>
    <row r="866" spans="1:9" x14ac:dyDescent="0.25">
      <c r="A866" t="s">
        <v>118</v>
      </c>
      <c r="B866">
        <v>1325.33</v>
      </c>
      <c r="C866">
        <v>1323.04</v>
      </c>
      <c r="D866">
        <v>1259.8800000000001</v>
      </c>
      <c r="E866">
        <v>793.80100000000004</v>
      </c>
      <c r="F866">
        <v>0</v>
      </c>
      <c r="G866">
        <v>3.5998000000000002E-2</v>
      </c>
      <c r="H866">
        <v>0.95921999999999996</v>
      </c>
      <c r="I866">
        <v>0</v>
      </c>
    </row>
    <row r="867" spans="1:9" x14ac:dyDescent="0.25">
      <c r="A867" t="s">
        <v>118</v>
      </c>
      <c r="B867">
        <v>1321.91</v>
      </c>
      <c r="C867">
        <v>1319.95</v>
      </c>
      <c r="D867">
        <v>1256.8599999999999</v>
      </c>
      <c r="E867">
        <v>791.78899999999999</v>
      </c>
      <c r="F867">
        <v>0</v>
      </c>
      <c r="G867">
        <v>3.58372E-2</v>
      </c>
      <c r="H867">
        <v>0.95918000000000003</v>
      </c>
      <c r="I867">
        <v>0</v>
      </c>
    </row>
    <row r="868" spans="1:9" x14ac:dyDescent="0.25">
      <c r="A868" t="s">
        <v>118</v>
      </c>
      <c r="B868">
        <v>1320.98</v>
      </c>
      <c r="C868">
        <v>1318.91</v>
      </c>
      <c r="D868">
        <v>1256.23</v>
      </c>
      <c r="E868">
        <v>790.95799999999997</v>
      </c>
      <c r="F868">
        <v>0</v>
      </c>
      <c r="G868">
        <v>3.0798200000000001E-2</v>
      </c>
      <c r="H868">
        <v>0.95921800000000002</v>
      </c>
      <c r="I868">
        <v>0</v>
      </c>
    </row>
    <row r="869" spans="1:9" x14ac:dyDescent="0.25">
      <c r="A869" t="s">
        <v>118</v>
      </c>
      <c r="B869">
        <v>1328.76</v>
      </c>
      <c r="C869">
        <v>1326.3</v>
      </c>
      <c r="D869">
        <v>1262.58</v>
      </c>
      <c r="E869">
        <v>794.71</v>
      </c>
      <c r="F869">
        <v>0</v>
      </c>
      <c r="G869">
        <v>5.1866200000000001E-2</v>
      </c>
      <c r="H869">
        <v>0.95922499999999999</v>
      </c>
      <c r="I869">
        <v>0</v>
      </c>
    </row>
    <row r="870" spans="1:9" x14ac:dyDescent="0.25">
      <c r="A870" t="s">
        <v>118</v>
      </c>
      <c r="B870">
        <v>1320.79</v>
      </c>
      <c r="C870">
        <v>1318.66</v>
      </c>
      <c r="D870">
        <v>1256.48</v>
      </c>
      <c r="E870">
        <v>792.36099999999999</v>
      </c>
      <c r="F870">
        <v>0</v>
      </c>
      <c r="G870">
        <v>2.9395899999999999E-2</v>
      </c>
      <c r="H870">
        <v>0.959121</v>
      </c>
      <c r="I870">
        <v>0</v>
      </c>
    </row>
    <row r="871" spans="1:9" x14ac:dyDescent="0.25">
      <c r="A871" t="s">
        <v>118</v>
      </c>
      <c r="B871">
        <v>1323.39</v>
      </c>
      <c r="C871">
        <v>1321.01</v>
      </c>
      <c r="D871">
        <v>1258.3699999999999</v>
      </c>
      <c r="E871">
        <v>793.73800000000006</v>
      </c>
      <c r="F871">
        <v>0</v>
      </c>
      <c r="G871">
        <v>2.9785099999999998E-2</v>
      </c>
      <c r="H871">
        <v>0.959094</v>
      </c>
      <c r="I871">
        <v>0</v>
      </c>
    </row>
    <row r="872" spans="1:9" x14ac:dyDescent="0.25">
      <c r="A872" t="s">
        <v>118</v>
      </c>
      <c r="B872">
        <v>1320.77</v>
      </c>
      <c r="C872">
        <v>1318.75</v>
      </c>
      <c r="D872">
        <v>1256.23</v>
      </c>
      <c r="E872">
        <v>791.79600000000005</v>
      </c>
      <c r="F872">
        <v>0</v>
      </c>
      <c r="G872">
        <v>2.9911E-2</v>
      </c>
      <c r="H872">
        <v>0.95920300000000003</v>
      </c>
      <c r="I872">
        <v>0</v>
      </c>
    </row>
    <row r="873" spans="1:9" x14ac:dyDescent="0.25">
      <c r="A873" t="s">
        <v>118</v>
      </c>
      <c r="B873">
        <v>1321.39</v>
      </c>
      <c r="C873">
        <v>1319.48</v>
      </c>
      <c r="D873">
        <v>1256.72</v>
      </c>
      <c r="E873">
        <v>793.06100000000004</v>
      </c>
      <c r="F873">
        <v>0</v>
      </c>
      <c r="G873">
        <v>3.1602999999999999E-2</v>
      </c>
      <c r="H873">
        <v>0.95902399999999999</v>
      </c>
      <c r="I873">
        <v>0</v>
      </c>
    </row>
    <row r="874" spans="1:9" x14ac:dyDescent="0.25">
      <c r="A874" t="s">
        <v>118</v>
      </c>
      <c r="B874">
        <v>1327.15</v>
      </c>
      <c r="C874">
        <v>1325.02</v>
      </c>
      <c r="D874">
        <v>1261.43</v>
      </c>
      <c r="E874">
        <v>795.45299999999997</v>
      </c>
      <c r="F874">
        <v>0</v>
      </c>
      <c r="G874">
        <v>2.9230200000000001E-2</v>
      </c>
      <c r="H874">
        <v>0.95920099999999997</v>
      </c>
      <c r="I874">
        <v>0</v>
      </c>
    </row>
    <row r="875" spans="1:9" x14ac:dyDescent="0.25">
      <c r="A875" t="s">
        <v>118</v>
      </c>
      <c r="B875">
        <v>1323.04</v>
      </c>
      <c r="C875">
        <v>1320.78</v>
      </c>
      <c r="D875">
        <v>1257.27</v>
      </c>
      <c r="E875">
        <v>789.80499999999995</v>
      </c>
      <c r="F875">
        <v>0</v>
      </c>
      <c r="G875">
        <v>2.9696199999999999E-2</v>
      </c>
      <c r="H875">
        <v>0.95881300000000003</v>
      </c>
      <c r="I875">
        <v>0</v>
      </c>
    </row>
    <row r="876" spans="1:9" x14ac:dyDescent="0.25">
      <c r="A876" t="s">
        <v>118</v>
      </c>
      <c r="B876">
        <v>1320.95</v>
      </c>
      <c r="C876">
        <v>1318.79</v>
      </c>
      <c r="D876">
        <v>1256.5</v>
      </c>
      <c r="E876">
        <v>791.42200000000003</v>
      </c>
      <c r="F876">
        <v>0</v>
      </c>
      <c r="G876">
        <v>5.3926200000000001E-2</v>
      </c>
      <c r="H876">
        <v>0.95913499999999996</v>
      </c>
      <c r="I876">
        <v>0</v>
      </c>
    </row>
    <row r="877" spans="1:9" x14ac:dyDescent="0.25">
      <c r="A877" t="s">
        <v>118</v>
      </c>
      <c r="B877">
        <v>1323.75</v>
      </c>
      <c r="C877">
        <v>1321.75</v>
      </c>
      <c r="D877">
        <v>1258.2</v>
      </c>
      <c r="E877">
        <v>791.17600000000004</v>
      </c>
      <c r="F877">
        <v>0</v>
      </c>
      <c r="G877">
        <v>3.09667E-2</v>
      </c>
      <c r="H877">
        <v>0.95921500000000004</v>
      </c>
      <c r="I877">
        <v>0</v>
      </c>
    </row>
    <row r="878" spans="1:9" x14ac:dyDescent="0.25">
      <c r="A878" t="s">
        <v>118</v>
      </c>
      <c r="B878">
        <v>1321.44</v>
      </c>
      <c r="C878">
        <v>1319.24</v>
      </c>
      <c r="D878">
        <v>1255.6400000000001</v>
      </c>
      <c r="E878">
        <v>790.79600000000005</v>
      </c>
      <c r="F878">
        <v>0</v>
      </c>
      <c r="G878">
        <v>5.3909600000000002E-2</v>
      </c>
      <c r="H878">
        <v>0.95901499999999995</v>
      </c>
      <c r="I878">
        <v>0</v>
      </c>
    </row>
    <row r="879" spans="1:9" x14ac:dyDescent="0.25">
      <c r="A879" t="s">
        <v>118</v>
      </c>
      <c r="B879">
        <v>1326.91</v>
      </c>
      <c r="C879">
        <v>1324.5</v>
      </c>
      <c r="D879">
        <v>1260.73</v>
      </c>
      <c r="E879">
        <v>795.81</v>
      </c>
      <c r="F879">
        <v>0</v>
      </c>
      <c r="G879">
        <v>3.2597300000000003E-2</v>
      </c>
      <c r="H879">
        <v>0.95921699999999999</v>
      </c>
      <c r="I879">
        <v>0</v>
      </c>
    </row>
    <row r="880" spans="1:9" x14ac:dyDescent="0.25">
      <c r="A880" t="s">
        <v>118</v>
      </c>
      <c r="B880">
        <v>1320.39</v>
      </c>
      <c r="C880">
        <v>1318.27</v>
      </c>
      <c r="D880">
        <v>1255.0999999999999</v>
      </c>
      <c r="E880">
        <v>788.279</v>
      </c>
      <c r="F880">
        <v>0</v>
      </c>
      <c r="G880">
        <v>5.3254200000000002E-2</v>
      </c>
      <c r="H880">
        <v>0.95918899999999996</v>
      </c>
      <c r="I880">
        <v>0</v>
      </c>
    </row>
    <row r="881" spans="1:25" x14ac:dyDescent="0.25">
      <c r="A881" t="s">
        <v>118</v>
      </c>
      <c r="B881">
        <v>1326.43</v>
      </c>
      <c r="C881">
        <v>1324.56</v>
      </c>
      <c r="D881">
        <v>1261.2</v>
      </c>
      <c r="E881">
        <v>794.10400000000004</v>
      </c>
      <c r="F881">
        <v>0</v>
      </c>
      <c r="G881">
        <v>4.8776E-2</v>
      </c>
      <c r="H881">
        <v>0.95922600000000002</v>
      </c>
      <c r="I881">
        <v>0</v>
      </c>
    </row>
    <row r="882" spans="1:25" x14ac:dyDescent="0.25">
      <c r="A882" t="s">
        <v>118</v>
      </c>
      <c r="B882">
        <v>1332.08</v>
      </c>
      <c r="C882">
        <v>1330.23</v>
      </c>
      <c r="D882">
        <v>1267.23</v>
      </c>
      <c r="E882">
        <v>796.85599999999999</v>
      </c>
      <c r="F882">
        <v>0</v>
      </c>
      <c r="G882">
        <v>4.6510700000000002E-2</v>
      </c>
      <c r="H882">
        <v>0.95907699999999996</v>
      </c>
      <c r="I882">
        <v>0</v>
      </c>
    </row>
    <row r="883" spans="1:25" x14ac:dyDescent="0.25">
      <c r="A883" t="s">
        <v>118</v>
      </c>
      <c r="B883">
        <v>1338.53</v>
      </c>
      <c r="C883">
        <v>1336.4</v>
      </c>
      <c r="D883">
        <v>1273.17</v>
      </c>
      <c r="E883">
        <v>801.52099999999996</v>
      </c>
      <c r="F883">
        <v>0</v>
      </c>
      <c r="G883">
        <v>2.9730699999999999E-2</v>
      </c>
      <c r="H883">
        <v>0.95920000000000005</v>
      </c>
      <c r="I883">
        <v>0</v>
      </c>
    </row>
    <row r="884" spans="1:25" x14ac:dyDescent="0.25">
      <c r="A884" t="s">
        <v>118</v>
      </c>
      <c r="B884">
        <v>1331.7</v>
      </c>
      <c r="C884">
        <v>1329.31</v>
      </c>
      <c r="D884">
        <v>1266.08</v>
      </c>
      <c r="E884">
        <v>797.38900000000001</v>
      </c>
      <c r="F884">
        <v>0</v>
      </c>
      <c r="G884">
        <v>5.3913000000000003E-2</v>
      </c>
      <c r="H884">
        <v>0.95914699999999997</v>
      </c>
      <c r="I884">
        <v>0</v>
      </c>
    </row>
    <row r="885" spans="1:25" x14ac:dyDescent="0.25">
      <c r="A885" t="s">
        <v>118</v>
      </c>
      <c r="B885">
        <v>1334.61</v>
      </c>
      <c r="C885">
        <v>1332.53</v>
      </c>
      <c r="D885">
        <v>1267.8699999999999</v>
      </c>
      <c r="E885">
        <v>797.47299999999996</v>
      </c>
      <c r="F885">
        <v>0</v>
      </c>
      <c r="G885">
        <v>5.3910399999999997E-2</v>
      </c>
      <c r="H885">
        <v>0.95908899999999997</v>
      </c>
      <c r="I885">
        <v>0</v>
      </c>
    </row>
    <row r="886" spans="1:25" x14ac:dyDescent="0.25">
      <c r="A886" t="s">
        <v>118</v>
      </c>
      <c r="B886">
        <v>1332.03</v>
      </c>
      <c r="C886">
        <v>1329.68</v>
      </c>
      <c r="D886">
        <v>1266.57</v>
      </c>
      <c r="E886">
        <v>797.24</v>
      </c>
      <c r="F886">
        <v>0</v>
      </c>
      <c r="G886">
        <v>2.90651E-2</v>
      </c>
      <c r="H886">
        <v>0.95919299999999996</v>
      </c>
      <c r="I886">
        <v>0</v>
      </c>
    </row>
    <row r="887" spans="1:25" x14ac:dyDescent="0.25">
      <c r="A887" t="s">
        <v>118</v>
      </c>
      <c r="B887">
        <v>1332.57</v>
      </c>
      <c r="C887">
        <v>1330.43</v>
      </c>
      <c r="D887">
        <v>1267.5899999999999</v>
      </c>
      <c r="E887">
        <v>798.44200000000001</v>
      </c>
      <c r="F887">
        <v>0</v>
      </c>
      <c r="G887">
        <v>3.1541300000000001E-2</v>
      </c>
      <c r="H887">
        <v>0.95921599999999996</v>
      </c>
      <c r="I887">
        <v>0</v>
      </c>
    </row>
    <row r="888" spans="1:25" x14ac:dyDescent="0.25">
      <c r="A888" t="s">
        <v>118</v>
      </c>
      <c r="B888">
        <v>1338.97</v>
      </c>
      <c r="C888">
        <v>1336.92</v>
      </c>
      <c r="D888">
        <v>1273.0999999999999</v>
      </c>
      <c r="E888">
        <v>801.37199999999996</v>
      </c>
      <c r="F888">
        <v>0</v>
      </c>
      <c r="G888">
        <v>2.92105E-2</v>
      </c>
      <c r="H888">
        <v>0.95889199999999997</v>
      </c>
      <c r="I888">
        <v>0</v>
      </c>
    </row>
    <row r="889" spans="1:25" x14ac:dyDescent="0.25">
      <c r="A889" t="s">
        <v>118</v>
      </c>
      <c r="B889">
        <v>1333.05</v>
      </c>
      <c r="C889">
        <v>1330.85</v>
      </c>
      <c r="D889">
        <v>1267.1099999999999</v>
      </c>
      <c r="E889">
        <v>798.31100000000004</v>
      </c>
      <c r="F889">
        <v>0</v>
      </c>
      <c r="G889">
        <v>5.3909499999999999E-2</v>
      </c>
      <c r="H889">
        <v>0.95915399999999995</v>
      </c>
      <c r="I889">
        <v>0</v>
      </c>
    </row>
    <row r="890" spans="1:25" x14ac:dyDescent="0.25">
      <c r="A890" t="s">
        <v>118</v>
      </c>
      <c r="B890">
        <v>1335.53</v>
      </c>
      <c r="C890">
        <v>1333.33</v>
      </c>
      <c r="D890">
        <v>1269.8900000000001</v>
      </c>
      <c r="E890">
        <v>799.846</v>
      </c>
      <c r="F890">
        <v>0</v>
      </c>
      <c r="G890">
        <v>3.03545E-2</v>
      </c>
      <c r="H890">
        <v>0.95901000000000003</v>
      </c>
      <c r="I890">
        <v>0</v>
      </c>
    </row>
    <row r="891" spans="1:25" x14ac:dyDescent="0.25">
      <c r="A891" t="s">
        <v>118</v>
      </c>
      <c r="B891">
        <v>1332.49</v>
      </c>
      <c r="C891">
        <v>1330.08</v>
      </c>
      <c r="D891">
        <v>1267.3599999999999</v>
      </c>
      <c r="E891">
        <v>797.72500000000002</v>
      </c>
      <c r="F891">
        <v>0</v>
      </c>
      <c r="G891">
        <v>5.3910899999999998E-2</v>
      </c>
      <c r="H891">
        <v>0.95890900000000001</v>
      </c>
      <c r="I891">
        <v>0</v>
      </c>
    </row>
    <row r="892" spans="1:25" x14ac:dyDescent="0.25">
      <c r="A892" t="s">
        <v>118</v>
      </c>
      <c r="B892">
        <v>1339.09</v>
      </c>
      <c r="C892">
        <v>1336.91</v>
      </c>
      <c r="D892">
        <v>1272.9100000000001</v>
      </c>
      <c r="E892">
        <v>802.90300000000002</v>
      </c>
      <c r="F892">
        <v>0</v>
      </c>
      <c r="G892">
        <v>5.3910300000000001E-2</v>
      </c>
      <c r="H892">
        <v>0.95895300000000006</v>
      </c>
      <c r="I892">
        <v>0</v>
      </c>
    </row>
    <row r="893" spans="1:25" x14ac:dyDescent="0.25">
      <c r="A893" t="s">
        <v>118</v>
      </c>
      <c r="B893">
        <v>1334.12</v>
      </c>
      <c r="C893">
        <v>1331.87</v>
      </c>
      <c r="D893">
        <v>1267.6300000000001</v>
      </c>
      <c r="E893">
        <v>798.71299999999997</v>
      </c>
      <c r="F893">
        <v>0</v>
      </c>
      <c r="G893">
        <v>4.3464599999999999E-2</v>
      </c>
      <c r="H893">
        <v>0.95922700000000005</v>
      </c>
      <c r="I893">
        <v>0</v>
      </c>
    </row>
    <row r="894" spans="1:25" x14ac:dyDescent="0.25">
      <c r="A894" t="s">
        <v>118</v>
      </c>
      <c r="B894">
        <v>1332.52</v>
      </c>
      <c r="C894">
        <v>1330.13</v>
      </c>
      <c r="D894">
        <v>1267.31</v>
      </c>
      <c r="E894">
        <v>797.88800000000003</v>
      </c>
      <c r="F894">
        <v>0</v>
      </c>
      <c r="G894">
        <v>3.5613699999999998E-2</v>
      </c>
      <c r="H894">
        <v>0.95913800000000005</v>
      </c>
      <c r="I894">
        <v>0</v>
      </c>
    </row>
    <row r="895" spans="1:25" x14ac:dyDescent="0.25">
      <c r="A895" t="s">
        <v>118</v>
      </c>
      <c r="B895">
        <v>1331.91</v>
      </c>
      <c r="C895">
        <v>1329.69</v>
      </c>
      <c r="D895">
        <v>1267.6500000000001</v>
      </c>
      <c r="E895">
        <v>799.31500000000005</v>
      </c>
      <c r="F895">
        <v>0</v>
      </c>
      <c r="G895">
        <v>3.0011099999999999E-2</v>
      </c>
      <c r="H895">
        <v>0.95921999999999996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1334.59</v>
      </c>
      <c r="C896">
        <v>1332.24</v>
      </c>
      <c r="D896">
        <v>1268.8499999999999</v>
      </c>
      <c r="E896">
        <v>798.99</v>
      </c>
      <c r="F896">
        <v>0</v>
      </c>
      <c r="G896">
        <v>5.3909600000000002E-2</v>
      </c>
      <c r="H896">
        <v>0.95892100000000002</v>
      </c>
      <c r="I896">
        <v>0</v>
      </c>
      <c r="R896">
        <f>AVERAGE(B847:B896)</f>
        <v>1329.6215999999999</v>
      </c>
      <c r="S896">
        <f>AVERAGE(C847:C896)</f>
        <v>1327.4454000000001</v>
      </c>
      <c r="U896">
        <f>_xlfn.VAR.P(B847:B896)</f>
        <v>28.813093439999815</v>
      </c>
      <c r="V896">
        <f>_xlfn.VAR.P(C847:C896)</f>
        <v>28.492236840000032</v>
      </c>
      <c r="X896">
        <f>1.96*SQRT(U896)/50</f>
        <v>0.21041709033165845</v>
      </c>
      <c r="Y896">
        <f>1.96*SQRT(V896)/50</f>
        <v>0.20924223000584191</v>
      </c>
    </row>
    <row r="897" spans="1:15" x14ac:dyDescent="0.25">
      <c r="A897" t="s">
        <v>118</v>
      </c>
      <c r="B897">
        <v>66868.296900000001</v>
      </c>
      <c r="C897" t="s">
        <v>37</v>
      </c>
    </row>
    <row r="898" spans="1:15" x14ac:dyDescent="0.25">
      <c r="A898" t="s">
        <v>42</v>
      </c>
      <c r="B898">
        <v>1705.85</v>
      </c>
      <c r="C898">
        <v>1654.05</v>
      </c>
      <c r="D898">
        <v>1654</v>
      </c>
      <c r="E898">
        <v>1651.7</v>
      </c>
      <c r="F898">
        <v>110.372</v>
      </c>
      <c r="G898">
        <v>210.00200000000001</v>
      </c>
      <c r="H898">
        <v>63.749200000000002</v>
      </c>
      <c r="I898">
        <v>49.643900000000002</v>
      </c>
      <c r="J898">
        <v>73.117699999999999</v>
      </c>
      <c r="K898">
        <v>1314.62</v>
      </c>
      <c r="L898">
        <v>1.24645E-2</v>
      </c>
      <c r="M898">
        <v>0.98101499999999997</v>
      </c>
      <c r="N898">
        <v>0</v>
      </c>
      <c r="O898" t="s">
        <v>43</v>
      </c>
    </row>
    <row r="899" spans="1:15" x14ac:dyDescent="0.25">
      <c r="A899" t="s">
        <v>42</v>
      </c>
      <c r="B899">
        <v>1706.59</v>
      </c>
      <c r="C899">
        <v>1657.14</v>
      </c>
      <c r="D899">
        <v>1657.08</v>
      </c>
      <c r="E899">
        <v>1654.81</v>
      </c>
      <c r="F899">
        <v>111.102</v>
      </c>
      <c r="G899">
        <v>210.066</v>
      </c>
      <c r="H899">
        <v>64.022999999999996</v>
      </c>
      <c r="I899">
        <v>49.165599999999998</v>
      </c>
      <c r="J899">
        <v>73.403999999999996</v>
      </c>
      <c r="K899">
        <v>1316.78</v>
      </c>
      <c r="L899">
        <v>1.0872700000000001E-2</v>
      </c>
      <c r="M899">
        <v>0.981012</v>
      </c>
      <c r="N899">
        <v>0</v>
      </c>
      <c r="O899" t="s">
        <v>43</v>
      </c>
    </row>
    <row r="900" spans="1:15" x14ac:dyDescent="0.25">
      <c r="A900" t="s">
        <v>42</v>
      </c>
      <c r="B900">
        <v>1706.95</v>
      </c>
      <c r="C900">
        <v>1658.48</v>
      </c>
      <c r="D900">
        <v>1658.43</v>
      </c>
      <c r="E900">
        <v>1656.15</v>
      </c>
      <c r="F900">
        <v>110.664</v>
      </c>
      <c r="G900">
        <v>210.874</v>
      </c>
      <c r="H900">
        <v>64.202100000000002</v>
      </c>
      <c r="I900">
        <v>49.636800000000001</v>
      </c>
      <c r="J900">
        <v>73.585099999999997</v>
      </c>
      <c r="K900">
        <v>1317.98</v>
      </c>
      <c r="L900">
        <v>1.10089E-2</v>
      </c>
      <c r="M900">
        <v>0.981012</v>
      </c>
      <c r="N900">
        <v>0</v>
      </c>
      <c r="O900" t="s">
        <v>43</v>
      </c>
    </row>
    <row r="901" spans="1:15" x14ac:dyDescent="0.25">
      <c r="A901" t="s">
        <v>42</v>
      </c>
      <c r="B901">
        <v>1707.78</v>
      </c>
      <c r="C901">
        <v>1655.89</v>
      </c>
      <c r="D901">
        <v>1655.83</v>
      </c>
      <c r="E901">
        <v>1653.56</v>
      </c>
      <c r="F901">
        <v>111.074</v>
      </c>
      <c r="G901">
        <v>211.82</v>
      </c>
      <c r="H901">
        <v>63.884599999999999</v>
      </c>
      <c r="I901">
        <v>49.866999999999997</v>
      </c>
      <c r="J901">
        <v>74.402299999999997</v>
      </c>
      <c r="K901">
        <v>1314</v>
      </c>
      <c r="L901">
        <v>1.0966500000000001E-2</v>
      </c>
      <c r="M901">
        <v>0.98101400000000005</v>
      </c>
      <c r="N901">
        <v>0</v>
      </c>
      <c r="O901" t="s">
        <v>43</v>
      </c>
    </row>
    <row r="902" spans="1:15" x14ac:dyDescent="0.25">
      <c r="A902" t="s">
        <v>42</v>
      </c>
      <c r="B902">
        <v>1714.17</v>
      </c>
      <c r="C902">
        <v>1665.51</v>
      </c>
      <c r="D902">
        <v>1665.46</v>
      </c>
      <c r="E902">
        <v>1663.15</v>
      </c>
      <c r="F902">
        <v>109.864</v>
      </c>
      <c r="G902">
        <v>211.887</v>
      </c>
      <c r="H902">
        <v>63.882399999999997</v>
      </c>
      <c r="I902">
        <v>49.440899999999999</v>
      </c>
      <c r="J902">
        <v>74.898899999999998</v>
      </c>
      <c r="K902">
        <v>1324.55</v>
      </c>
      <c r="L902">
        <v>1.11395E-2</v>
      </c>
      <c r="M902">
        <v>0.98101899999999997</v>
      </c>
      <c r="N902">
        <v>0</v>
      </c>
      <c r="O902" t="s">
        <v>43</v>
      </c>
    </row>
    <row r="903" spans="1:15" x14ac:dyDescent="0.25">
      <c r="A903" t="s">
        <v>42</v>
      </c>
      <c r="B903">
        <v>1708.42</v>
      </c>
      <c r="C903">
        <v>1658.05</v>
      </c>
      <c r="D903">
        <v>1658</v>
      </c>
      <c r="E903">
        <v>1655.73</v>
      </c>
      <c r="F903">
        <v>112.633</v>
      </c>
      <c r="G903">
        <v>210.29</v>
      </c>
      <c r="H903">
        <v>63.938899999999997</v>
      </c>
      <c r="I903">
        <v>49.3127</v>
      </c>
      <c r="J903">
        <v>73.484800000000007</v>
      </c>
      <c r="K903">
        <v>1316.33</v>
      </c>
      <c r="L903">
        <v>1.1767E-2</v>
      </c>
      <c r="M903">
        <v>0.98095699999999997</v>
      </c>
      <c r="N903">
        <v>0</v>
      </c>
      <c r="O903" t="s">
        <v>43</v>
      </c>
    </row>
    <row r="904" spans="1:15" x14ac:dyDescent="0.25">
      <c r="A904" t="s">
        <v>42</v>
      </c>
      <c r="B904">
        <v>1701.15</v>
      </c>
      <c r="C904">
        <v>1651.99</v>
      </c>
      <c r="D904">
        <v>1651.93</v>
      </c>
      <c r="E904">
        <v>1649.64</v>
      </c>
      <c r="F904">
        <v>111.078</v>
      </c>
      <c r="G904">
        <v>210.047</v>
      </c>
      <c r="H904">
        <v>63.858600000000003</v>
      </c>
      <c r="I904">
        <v>49.3065</v>
      </c>
      <c r="J904">
        <v>73.368600000000001</v>
      </c>
      <c r="K904">
        <v>1311.9</v>
      </c>
      <c r="L904">
        <v>1.13384E-2</v>
      </c>
      <c r="M904">
        <v>0.98080599999999996</v>
      </c>
      <c r="N904">
        <v>0</v>
      </c>
      <c r="O904" t="s">
        <v>43</v>
      </c>
    </row>
    <row r="905" spans="1:15" x14ac:dyDescent="0.25">
      <c r="A905" t="s">
        <v>42</v>
      </c>
      <c r="B905">
        <v>1708.41</v>
      </c>
      <c r="C905">
        <v>1657.92</v>
      </c>
      <c r="D905">
        <v>1657.87</v>
      </c>
      <c r="E905">
        <v>1655.6</v>
      </c>
      <c r="F905">
        <v>110.852</v>
      </c>
      <c r="G905">
        <v>210.96299999999999</v>
      </c>
      <c r="H905">
        <v>63.550899999999999</v>
      </c>
      <c r="I905">
        <v>49.514699999999998</v>
      </c>
      <c r="J905">
        <v>74.341300000000004</v>
      </c>
      <c r="K905">
        <v>1317.19</v>
      </c>
      <c r="L905">
        <v>1.1991699999999999E-2</v>
      </c>
      <c r="M905">
        <v>0.981016</v>
      </c>
      <c r="N905">
        <v>0</v>
      </c>
      <c r="O905" t="s">
        <v>43</v>
      </c>
    </row>
    <row r="906" spans="1:15" x14ac:dyDescent="0.25">
      <c r="A906" t="s">
        <v>42</v>
      </c>
      <c r="B906">
        <v>1708.22</v>
      </c>
      <c r="C906">
        <v>1658.7</v>
      </c>
      <c r="D906">
        <v>1658.65</v>
      </c>
      <c r="E906">
        <v>1656.34</v>
      </c>
      <c r="F906">
        <v>111.126</v>
      </c>
      <c r="G906">
        <v>211.51400000000001</v>
      </c>
      <c r="H906">
        <v>63.998399999999997</v>
      </c>
      <c r="I906">
        <v>49.561399999999999</v>
      </c>
      <c r="J906">
        <v>74.327200000000005</v>
      </c>
      <c r="K906">
        <v>1317.12</v>
      </c>
      <c r="L906">
        <v>1.1093799999999999E-2</v>
      </c>
      <c r="M906">
        <v>0.98099599999999998</v>
      </c>
      <c r="N906">
        <v>0</v>
      </c>
      <c r="O906" t="s">
        <v>43</v>
      </c>
    </row>
    <row r="907" spans="1:15" x14ac:dyDescent="0.25">
      <c r="A907" t="s">
        <v>42</v>
      </c>
      <c r="B907">
        <v>1702.35</v>
      </c>
      <c r="C907">
        <v>1653</v>
      </c>
      <c r="D907">
        <v>1652.95</v>
      </c>
      <c r="E907">
        <v>1650.67</v>
      </c>
      <c r="F907">
        <v>111.379</v>
      </c>
      <c r="G907">
        <v>210.571</v>
      </c>
      <c r="H907">
        <v>63.741500000000002</v>
      </c>
      <c r="I907">
        <v>49.694000000000003</v>
      </c>
      <c r="J907">
        <v>73.665000000000006</v>
      </c>
      <c r="K907">
        <v>1311.95</v>
      </c>
      <c r="L907">
        <v>1.1057000000000001E-2</v>
      </c>
      <c r="M907">
        <v>0.98100500000000002</v>
      </c>
      <c r="N907">
        <v>0</v>
      </c>
      <c r="O907" t="s">
        <v>43</v>
      </c>
    </row>
    <row r="908" spans="1:15" x14ac:dyDescent="0.25">
      <c r="A908" t="s">
        <v>42</v>
      </c>
      <c r="B908">
        <v>1706.74</v>
      </c>
      <c r="C908">
        <v>1656.95</v>
      </c>
      <c r="D908">
        <v>1656.9</v>
      </c>
      <c r="E908">
        <v>1654.62</v>
      </c>
      <c r="F908">
        <v>111.38200000000001</v>
      </c>
      <c r="G908">
        <v>210.23099999999999</v>
      </c>
      <c r="H908">
        <v>63.5261</v>
      </c>
      <c r="I908">
        <v>49.111600000000003</v>
      </c>
      <c r="J908">
        <v>74.031700000000001</v>
      </c>
      <c r="K908">
        <v>1316.26</v>
      </c>
      <c r="L908">
        <v>1.09024E-2</v>
      </c>
      <c r="M908">
        <v>0.989537</v>
      </c>
      <c r="N908">
        <v>0</v>
      </c>
      <c r="O908" t="s">
        <v>43</v>
      </c>
    </row>
    <row r="909" spans="1:15" x14ac:dyDescent="0.25">
      <c r="A909" t="s">
        <v>42</v>
      </c>
      <c r="B909">
        <v>1711.89</v>
      </c>
      <c r="C909">
        <v>1663.57</v>
      </c>
      <c r="D909">
        <v>1663.52</v>
      </c>
      <c r="E909">
        <v>1661.21</v>
      </c>
      <c r="F909">
        <v>110.996</v>
      </c>
      <c r="G909">
        <v>210.459</v>
      </c>
      <c r="H909">
        <v>63.336100000000002</v>
      </c>
      <c r="I909">
        <v>49.610199999999999</v>
      </c>
      <c r="J909">
        <v>73.844399999999993</v>
      </c>
      <c r="K909">
        <v>1323.21</v>
      </c>
      <c r="L909">
        <v>1.25995E-2</v>
      </c>
      <c r="M909">
        <v>0.98100100000000001</v>
      </c>
      <c r="N909">
        <v>0</v>
      </c>
      <c r="O909" t="s">
        <v>43</v>
      </c>
    </row>
    <row r="910" spans="1:15" x14ac:dyDescent="0.25">
      <c r="A910" t="s">
        <v>42</v>
      </c>
      <c r="B910">
        <v>1710.19</v>
      </c>
      <c r="C910">
        <v>1661.22</v>
      </c>
      <c r="D910">
        <v>1661.18</v>
      </c>
      <c r="E910">
        <v>1658.86</v>
      </c>
      <c r="F910">
        <v>110.223</v>
      </c>
      <c r="G910">
        <v>209.322</v>
      </c>
      <c r="H910">
        <v>63.305500000000002</v>
      </c>
      <c r="I910">
        <v>49.604999999999997</v>
      </c>
      <c r="J910">
        <v>72.828800000000001</v>
      </c>
      <c r="K910">
        <v>1322.72</v>
      </c>
      <c r="L910">
        <v>2.90382E-2</v>
      </c>
      <c r="M910">
        <v>0.98099099999999995</v>
      </c>
      <c r="N910">
        <v>0</v>
      </c>
      <c r="O910" t="s">
        <v>43</v>
      </c>
    </row>
    <row r="911" spans="1:15" x14ac:dyDescent="0.25">
      <c r="A911" t="s">
        <v>42</v>
      </c>
      <c r="B911">
        <v>1710.35</v>
      </c>
      <c r="C911">
        <v>1659.56</v>
      </c>
      <c r="D911">
        <v>1659.51</v>
      </c>
      <c r="E911">
        <v>1657.2</v>
      </c>
      <c r="F911">
        <v>111.73699999999999</v>
      </c>
      <c r="G911">
        <v>211.30799999999999</v>
      </c>
      <c r="H911">
        <v>63.729900000000001</v>
      </c>
      <c r="I911">
        <v>49.828600000000002</v>
      </c>
      <c r="J911">
        <v>74.261499999999998</v>
      </c>
      <c r="K911">
        <v>1317.45</v>
      </c>
      <c r="L911">
        <v>1.26663E-2</v>
      </c>
      <c r="M911">
        <v>0.98974200000000001</v>
      </c>
      <c r="N911">
        <v>0</v>
      </c>
      <c r="O911" t="s">
        <v>43</v>
      </c>
    </row>
    <row r="912" spans="1:15" x14ac:dyDescent="0.25">
      <c r="A912" t="s">
        <v>42</v>
      </c>
      <c r="B912">
        <v>1705.92</v>
      </c>
      <c r="C912">
        <v>1653.56</v>
      </c>
      <c r="D912">
        <v>1653.51</v>
      </c>
      <c r="E912">
        <v>1651.24</v>
      </c>
      <c r="F912">
        <v>111.01900000000001</v>
      </c>
      <c r="G912">
        <v>209.613</v>
      </c>
      <c r="H912">
        <v>63.765700000000002</v>
      </c>
      <c r="I912">
        <v>49.231299999999997</v>
      </c>
      <c r="J912">
        <v>73.108099999999993</v>
      </c>
      <c r="K912">
        <v>1313.89</v>
      </c>
      <c r="L912">
        <v>1.08688E-2</v>
      </c>
      <c r="M912">
        <v>0.98098300000000005</v>
      </c>
      <c r="N912">
        <v>0</v>
      </c>
      <c r="O912" t="s">
        <v>43</v>
      </c>
    </row>
    <row r="913" spans="1:15" x14ac:dyDescent="0.25">
      <c r="A913" t="s">
        <v>42</v>
      </c>
      <c r="B913">
        <v>1704.72</v>
      </c>
      <c r="C913">
        <v>1655.04</v>
      </c>
      <c r="D913">
        <v>1654.99</v>
      </c>
      <c r="E913">
        <v>1652.71</v>
      </c>
      <c r="F913">
        <v>111.71</v>
      </c>
      <c r="G913">
        <v>209.77699999999999</v>
      </c>
      <c r="H913">
        <v>63.721800000000002</v>
      </c>
      <c r="I913">
        <v>49.5593</v>
      </c>
      <c r="J913">
        <v>72.955200000000005</v>
      </c>
      <c r="K913">
        <v>1314.51</v>
      </c>
      <c r="L913">
        <v>2.7228499999999999E-2</v>
      </c>
      <c r="M913">
        <v>0.98098700000000005</v>
      </c>
      <c r="N913">
        <v>0</v>
      </c>
      <c r="O913" t="s">
        <v>43</v>
      </c>
    </row>
    <row r="914" spans="1:15" x14ac:dyDescent="0.25">
      <c r="A914" t="s">
        <v>42</v>
      </c>
      <c r="B914">
        <v>1710.06</v>
      </c>
      <c r="C914">
        <v>1659.62</v>
      </c>
      <c r="D914">
        <v>1659.57</v>
      </c>
      <c r="E914">
        <v>1657.3</v>
      </c>
      <c r="F914">
        <v>111.08199999999999</v>
      </c>
      <c r="G914">
        <v>212.37899999999999</v>
      </c>
      <c r="H914">
        <v>63.783499999999997</v>
      </c>
      <c r="I914">
        <v>50.208199999999998</v>
      </c>
      <c r="J914">
        <v>74.749399999999994</v>
      </c>
      <c r="K914">
        <v>1317.15</v>
      </c>
      <c r="L914">
        <v>1.49719E-2</v>
      </c>
      <c r="M914">
        <v>0.98101300000000002</v>
      </c>
      <c r="N914">
        <v>0</v>
      </c>
      <c r="O914" t="s">
        <v>43</v>
      </c>
    </row>
    <row r="915" spans="1:15" x14ac:dyDescent="0.25">
      <c r="A915" t="s">
        <v>42</v>
      </c>
      <c r="B915">
        <v>1705.83</v>
      </c>
      <c r="C915">
        <v>1655.95</v>
      </c>
      <c r="D915">
        <v>1655.9</v>
      </c>
      <c r="E915">
        <v>1653.62</v>
      </c>
      <c r="F915">
        <v>110.657</v>
      </c>
      <c r="G915">
        <v>209.58600000000001</v>
      </c>
      <c r="H915">
        <v>63.922199999999997</v>
      </c>
      <c r="I915">
        <v>48.948300000000003</v>
      </c>
      <c r="J915">
        <v>73.206599999999995</v>
      </c>
      <c r="K915">
        <v>1316.48</v>
      </c>
      <c r="L915">
        <v>1.1062499999999999E-2</v>
      </c>
      <c r="M915">
        <v>0.98099800000000004</v>
      </c>
      <c r="N915">
        <v>0</v>
      </c>
      <c r="O915" t="s">
        <v>43</v>
      </c>
    </row>
    <row r="916" spans="1:15" x14ac:dyDescent="0.25">
      <c r="A916" t="s">
        <v>42</v>
      </c>
      <c r="B916">
        <v>1710.33</v>
      </c>
      <c r="C916">
        <v>1661.5</v>
      </c>
      <c r="D916">
        <v>1661.45</v>
      </c>
      <c r="E916">
        <v>1659.18</v>
      </c>
      <c r="F916">
        <v>111.06399999999999</v>
      </c>
      <c r="G916">
        <v>208.42</v>
      </c>
      <c r="H916">
        <v>62.918300000000002</v>
      </c>
      <c r="I916">
        <v>49.266199999999998</v>
      </c>
      <c r="J916">
        <v>72.803200000000004</v>
      </c>
      <c r="K916">
        <v>1322.98</v>
      </c>
      <c r="L916">
        <v>1.36446E-2</v>
      </c>
      <c r="M916">
        <v>0.99472700000000003</v>
      </c>
      <c r="N916">
        <v>0</v>
      </c>
      <c r="O916" t="s">
        <v>43</v>
      </c>
    </row>
    <row r="917" spans="1:15" x14ac:dyDescent="0.25">
      <c r="A917" t="s">
        <v>42</v>
      </c>
      <c r="B917">
        <v>1710.12</v>
      </c>
      <c r="C917">
        <v>1661.13</v>
      </c>
      <c r="D917">
        <v>1661.08</v>
      </c>
      <c r="E917">
        <v>1658.8</v>
      </c>
      <c r="F917">
        <v>111.601</v>
      </c>
      <c r="G917">
        <v>209.02199999999999</v>
      </c>
      <c r="H917">
        <v>64.100499999999997</v>
      </c>
      <c r="I917">
        <v>49.064999999999998</v>
      </c>
      <c r="J917">
        <v>72.399199999999993</v>
      </c>
      <c r="K917">
        <v>1321.69</v>
      </c>
      <c r="L917">
        <v>1.1001500000000001E-2</v>
      </c>
      <c r="M917">
        <v>0.99503600000000003</v>
      </c>
      <c r="N917">
        <v>0</v>
      </c>
      <c r="O917" t="s">
        <v>43</v>
      </c>
    </row>
    <row r="918" spans="1:15" x14ac:dyDescent="0.25">
      <c r="A918" t="s">
        <v>42</v>
      </c>
      <c r="B918">
        <v>1710.89</v>
      </c>
      <c r="C918">
        <v>1662.1</v>
      </c>
      <c r="D918">
        <v>1662.04</v>
      </c>
      <c r="E918">
        <v>1659.74</v>
      </c>
      <c r="F918">
        <v>112.467</v>
      </c>
      <c r="G918">
        <v>213.185</v>
      </c>
      <c r="H918">
        <v>64.302199999999999</v>
      </c>
      <c r="I918">
        <v>50.091500000000003</v>
      </c>
      <c r="J918">
        <v>75.054500000000004</v>
      </c>
      <c r="K918">
        <v>1317.26</v>
      </c>
      <c r="L918">
        <v>1.18088E-2</v>
      </c>
      <c r="M918">
        <v>0.98101899999999997</v>
      </c>
      <c r="N918">
        <v>0</v>
      </c>
      <c r="O918" t="s">
        <v>43</v>
      </c>
    </row>
    <row r="919" spans="1:15" x14ac:dyDescent="0.25">
      <c r="A919" t="s">
        <v>42</v>
      </c>
      <c r="B919">
        <v>1707.1</v>
      </c>
      <c r="C919">
        <v>1658.49</v>
      </c>
      <c r="D919">
        <v>1658.44</v>
      </c>
      <c r="E919">
        <v>1656.16</v>
      </c>
      <c r="F919">
        <v>110.027</v>
      </c>
      <c r="G919">
        <v>211.18</v>
      </c>
      <c r="H919">
        <v>63.832000000000001</v>
      </c>
      <c r="I919">
        <v>49.470700000000001</v>
      </c>
      <c r="J919">
        <v>74.233800000000002</v>
      </c>
      <c r="K919">
        <v>1318.35</v>
      </c>
      <c r="L919">
        <v>1.0876500000000001E-2</v>
      </c>
      <c r="M919">
        <v>0.99339999999999995</v>
      </c>
      <c r="N919">
        <v>0</v>
      </c>
      <c r="O919" t="s">
        <v>43</v>
      </c>
    </row>
    <row r="920" spans="1:15" x14ac:dyDescent="0.25">
      <c r="A920" t="s">
        <v>42</v>
      </c>
      <c r="B920">
        <v>1711.48</v>
      </c>
      <c r="C920">
        <v>1663.19</v>
      </c>
      <c r="D920">
        <v>1663.14</v>
      </c>
      <c r="E920">
        <v>1660.84</v>
      </c>
      <c r="F920">
        <v>110.693</v>
      </c>
      <c r="G920">
        <v>212.10300000000001</v>
      </c>
      <c r="H920">
        <v>63.603999999999999</v>
      </c>
      <c r="I920">
        <v>49.953499999999998</v>
      </c>
      <c r="J920">
        <v>74.953999999999994</v>
      </c>
      <c r="K920">
        <v>1321.3</v>
      </c>
      <c r="L920">
        <v>2.5293400000000001E-2</v>
      </c>
      <c r="M920">
        <v>0.98101799999999995</v>
      </c>
      <c r="N920">
        <v>0</v>
      </c>
      <c r="O920" t="s">
        <v>43</v>
      </c>
    </row>
    <row r="921" spans="1:15" x14ac:dyDescent="0.25">
      <c r="A921" t="s">
        <v>42</v>
      </c>
      <c r="B921">
        <v>1708.6</v>
      </c>
      <c r="C921">
        <v>1658.05</v>
      </c>
      <c r="D921">
        <v>1658</v>
      </c>
      <c r="E921">
        <v>1655.73</v>
      </c>
      <c r="F921">
        <v>112.518</v>
      </c>
      <c r="G921">
        <v>210.26</v>
      </c>
      <c r="H921">
        <v>63.422699999999999</v>
      </c>
      <c r="I921">
        <v>49.475999999999999</v>
      </c>
      <c r="J921">
        <v>73.678799999999995</v>
      </c>
      <c r="K921">
        <v>1316.26</v>
      </c>
      <c r="L921">
        <v>1.1511E-2</v>
      </c>
      <c r="M921">
        <v>0.99493100000000001</v>
      </c>
      <c r="N921">
        <v>0</v>
      </c>
      <c r="O921" t="s">
        <v>43</v>
      </c>
    </row>
    <row r="922" spans="1:15" x14ac:dyDescent="0.25">
      <c r="A922" t="s">
        <v>42</v>
      </c>
      <c r="B922">
        <v>1705.51</v>
      </c>
      <c r="C922">
        <v>1656.38</v>
      </c>
      <c r="D922">
        <v>1656.32</v>
      </c>
      <c r="E922">
        <v>1654</v>
      </c>
      <c r="F922">
        <v>110.045</v>
      </c>
      <c r="G922">
        <v>209.834</v>
      </c>
      <c r="H922">
        <v>63.982199999999999</v>
      </c>
      <c r="I922">
        <v>49.392299999999999</v>
      </c>
      <c r="J922">
        <v>72.855000000000004</v>
      </c>
      <c r="K922">
        <v>1317.23</v>
      </c>
      <c r="L922">
        <v>1.11757E-2</v>
      </c>
      <c r="M922">
        <v>0.994784</v>
      </c>
      <c r="N922">
        <v>0</v>
      </c>
      <c r="O922" t="s">
        <v>43</v>
      </c>
    </row>
    <row r="923" spans="1:15" x14ac:dyDescent="0.25">
      <c r="A923" t="s">
        <v>42</v>
      </c>
      <c r="B923">
        <v>1709.01</v>
      </c>
      <c r="C923">
        <v>1661.05</v>
      </c>
      <c r="D923">
        <v>1661</v>
      </c>
      <c r="E923">
        <v>1658.73</v>
      </c>
      <c r="F923">
        <v>112.495</v>
      </c>
      <c r="G923">
        <v>211.63499999999999</v>
      </c>
      <c r="H923">
        <v>64.228499999999997</v>
      </c>
      <c r="I923">
        <v>50.063299999999998</v>
      </c>
      <c r="J923">
        <v>73.805099999999996</v>
      </c>
      <c r="K923">
        <v>1317.85</v>
      </c>
      <c r="L923">
        <v>1.08583E-2</v>
      </c>
      <c r="M923">
        <v>0.98100200000000004</v>
      </c>
      <c r="N923">
        <v>0</v>
      </c>
      <c r="O923" t="s">
        <v>43</v>
      </c>
    </row>
    <row r="924" spans="1:15" x14ac:dyDescent="0.25">
      <c r="A924" t="s">
        <v>42</v>
      </c>
      <c r="B924">
        <v>1705.59</v>
      </c>
      <c r="C924">
        <v>1654.96</v>
      </c>
      <c r="D924">
        <v>1654.91</v>
      </c>
      <c r="E924">
        <v>1652.6</v>
      </c>
      <c r="F924">
        <v>111.17</v>
      </c>
      <c r="G924">
        <v>208.40700000000001</v>
      </c>
      <c r="H924">
        <v>63.475900000000003</v>
      </c>
      <c r="I924">
        <v>48.851599999999998</v>
      </c>
      <c r="J924">
        <v>72.688900000000004</v>
      </c>
      <c r="K924">
        <v>1316.36</v>
      </c>
      <c r="L924">
        <v>1.2216299999999999E-2</v>
      </c>
      <c r="M924">
        <v>0.98101499999999997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1703.57</v>
      </c>
      <c r="C925">
        <v>1654.48</v>
      </c>
      <c r="D925">
        <v>1654.43</v>
      </c>
      <c r="E925">
        <v>1652.16</v>
      </c>
      <c r="F925">
        <v>109.923</v>
      </c>
      <c r="G925">
        <v>209.67699999999999</v>
      </c>
      <c r="H925">
        <v>63.650700000000001</v>
      </c>
      <c r="I925">
        <v>49.531300000000002</v>
      </c>
      <c r="J925">
        <v>72.924700000000001</v>
      </c>
      <c r="K925">
        <v>1316.15</v>
      </c>
      <c r="L925">
        <v>1.28662E-2</v>
      </c>
      <c r="M925">
        <v>0.98099800000000004</v>
      </c>
      <c r="N925">
        <v>0</v>
      </c>
      <c r="O925" t="s">
        <v>43</v>
      </c>
    </row>
    <row r="926" spans="1:15" x14ac:dyDescent="0.25">
      <c r="A926" t="s">
        <v>42</v>
      </c>
      <c r="B926">
        <v>1708.95</v>
      </c>
      <c r="C926">
        <v>1658.5</v>
      </c>
      <c r="D926">
        <v>1658.45</v>
      </c>
      <c r="E926">
        <v>1656.16</v>
      </c>
      <c r="F926">
        <v>110.943</v>
      </c>
      <c r="G926">
        <v>209.36600000000001</v>
      </c>
      <c r="H926">
        <v>63.669600000000003</v>
      </c>
      <c r="I926">
        <v>49.1783</v>
      </c>
      <c r="J926">
        <v>72.977999999999994</v>
      </c>
      <c r="K926">
        <v>1319.24</v>
      </c>
      <c r="L926">
        <v>1.36823E-2</v>
      </c>
      <c r="M926">
        <v>0.98101899999999997</v>
      </c>
      <c r="N926">
        <v>0</v>
      </c>
      <c r="O926" t="s">
        <v>43</v>
      </c>
    </row>
    <row r="927" spans="1:15" x14ac:dyDescent="0.25">
      <c r="A927" t="s">
        <v>42</v>
      </c>
      <c r="B927">
        <v>1706.36</v>
      </c>
      <c r="C927">
        <v>1656.17</v>
      </c>
      <c r="D927">
        <v>1656.12</v>
      </c>
      <c r="E927">
        <v>1653.82</v>
      </c>
      <c r="F927">
        <v>110.845</v>
      </c>
      <c r="G927">
        <v>209.245</v>
      </c>
      <c r="H927">
        <v>63.720199999999998</v>
      </c>
      <c r="I927">
        <v>49.108499999999999</v>
      </c>
      <c r="J927">
        <v>72.915800000000004</v>
      </c>
      <c r="K927">
        <v>1317.16</v>
      </c>
      <c r="L927">
        <v>1.0882299999999999E-2</v>
      </c>
      <c r="M927">
        <v>0.98101899999999997</v>
      </c>
      <c r="N927">
        <v>0</v>
      </c>
      <c r="O927" t="s">
        <v>43</v>
      </c>
    </row>
    <row r="928" spans="1:15" x14ac:dyDescent="0.25">
      <c r="A928" t="s">
        <v>42</v>
      </c>
      <c r="B928">
        <v>1706.64</v>
      </c>
      <c r="C928">
        <v>1657.96</v>
      </c>
      <c r="D928">
        <v>1657.91</v>
      </c>
      <c r="E928">
        <v>1655.64</v>
      </c>
      <c r="F928">
        <v>111.979</v>
      </c>
      <c r="G928">
        <v>209.85599999999999</v>
      </c>
      <c r="H928">
        <v>63.722200000000001</v>
      </c>
      <c r="I928">
        <v>49.642000000000003</v>
      </c>
      <c r="J928">
        <v>72.917100000000005</v>
      </c>
      <c r="K928">
        <v>1317.1</v>
      </c>
      <c r="L928">
        <v>1.0909800000000001E-2</v>
      </c>
      <c r="M928">
        <v>0.98090999999999995</v>
      </c>
      <c r="N928">
        <v>0</v>
      </c>
      <c r="O928" t="s">
        <v>43</v>
      </c>
    </row>
    <row r="929" spans="1:15" x14ac:dyDescent="0.25">
      <c r="A929" t="s">
        <v>42</v>
      </c>
      <c r="B929">
        <v>1706.91</v>
      </c>
      <c r="C929">
        <v>1657.39</v>
      </c>
      <c r="D929">
        <v>1657.33</v>
      </c>
      <c r="E929">
        <v>1655.06</v>
      </c>
      <c r="F929">
        <v>111.211</v>
      </c>
      <c r="G929">
        <v>210.41300000000001</v>
      </c>
      <c r="H929">
        <v>63.453099999999999</v>
      </c>
      <c r="I929">
        <v>49.541899999999998</v>
      </c>
      <c r="J929">
        <v>73.939599999999999</v>
      </c>
      <c r="K929">
        <v>1316.74</v>
      </c>
      <c r="L929">
        <v>2.8928599999999999E-2</v>
      </c>
      <c r="M929">
        <v>0.98100100000000001</v>
      </c>
      <c r="N929">
        <v>0</v>
      </c>
      <c r="O929" t="s">
        <v>43</v>
      </c>
    </row>
    <row r="930" spans="1:15" x14ac:dyDescent="0.25">
      <c r="A930" t="s">
        <v>42</v>
      </c>
      <c r="B930">
        <v>1708.62</v>
      </c>
      <c r="C930">
        <v>1657.68</v>
      </c>
      <c r="D930">
        <v>1657.62</v>
      </c>
      <c r="E930">
        <v>1655.32</v>
      </c>
      <c r="F930">
        <v>111.077</v>
      </c>
      <c r="G930">
        <v>209.09899999999999</v>
      </c>
      <c r="H930">
        <v>63.658299999999997</v>
      </c>
      <c r="I930">
        <v>48.8949</v>
      </c>
      <c r="J930">
        <v>73.3232</v>
      </c>
      <c r="K930">
        <v>1318.52</v>
      </c>
      <c r="L930">
        <v>1.4777800000000001E-2</v>
      </c>
      <c r="M930">
        <v>0.98101300000000002</v>
      </c>
      <c r="N930">
        <v>0</v>
      </c>
      <c r="O930" t="s">
        <v>43</v>
      </c>
    </row>
    <row r="931" spans="1:15" x14ac:dyDescent="0.25">
      <c r="A931" t="s">
        <v>42</v>
      </c>
      <c r="B931">
        <v>1706.36</v>
      </c>
      <c r="C931">
        <v>1657.78</v>
      </c>
      <c r="D931">
        <v>1657.73</v>
      </c>
      <c r="E931">
        <v>1655.46</v>
      </c>
      <c r="F931">
        <v>111.25</v>
      </c>
      <c r="G931">
        <v>211.047</v>
      </c>
      <c r="H931">
        <v>63.907400000000003</v>
      </c>
      <c r="I931">
        <v>49.441600000000001</v>
      </c>
      <c r="J931">
        <v>74.188500000000005</v>
      </c>
      <c r="K931">
        <v>1316.41</v>
      </c>
      <c r="L931">
        <v>1.22763E-2</v>
      </c>
      <c r="M931">
        <v>0.98101799999999995</v>
      </c>
      <c r="N931">
        <v>0</v>
      </c>
      <c r="O931" t="s">
        <v>43</v>
      </c>
    </row>
    <row r="932" spans="1:15" x14ac:dyDescent="0.25">
      <c r="A932" t="s">
        <v>42</v>
      </c>
      <c r="B932">
        <v>1703.79</v>
      </c>
      <c r="C932">
        <v>1653.1</v>
      </c>
      <c r="D932">
        <v>1653.05</v>
      </c>
      <c r="E932">
        <v>1650.78</v>
      </c>
      <c r="F932">
        <v>111.328</v>
      </c>
      <c r="G932">
        <v>211.78800000000001</v>
      </c>
      <c r="H932">
        <v>63.774799999999999</v>
      </c>
      <c r="I932">
        <v>50.063899999999997</v>
      </c>
      <c r="J932">
        <v>74.385499999999993</v>
      </c>
      <c r="K932">
        <v>1310.91</v>
      </c>
      <c r="L932">
        <v>1.1781E-2</v>
      </c>
      <c r="M932">
        <v>0.98087000000000002</v>
      </c>
      <c r="N932">
        <v>0</v>
      </c>
      <c r="O932" t="s">
        <v>43</v>
      </c>
    </row>
    <row r="933" spans="1:15" x14ac:dyDescent="0.25">
      <c r="A933" t="s">
        <v>42</v>
      </c>
      <c r="B933">
        <v>1709.85</v>
      </c>
      <c r="C933">
        <v>1661.13</v>
      </c>
      <c r="D933">
        <v>1661.08</v>
      </c>
      <c r="E933">
        <v>1658.81</v>
      </c>
      <c r="F933">
        <v>110.872</v>
      </c>
      <c r="G933">
        <v>211.91200000000001</v>
      </c>
      <c r="H933">
        <v>63.972900000000003</v>
      </c>
      <c r="I933">
        <v>49.815100000000001</v>
      </c>
      <c r="J933">
        <v>74.449600000000004</v>
      </c>
      <c r="K933">
        <v>1319.32</v>
      </c>
      <c r="L933">
        <v>1.0856899999999999E-2</v>
      </c>
      <c r="M933">
        <v>0.981012</v>
      </c>
      <c r="N933">
        <v>0</v>
      </c>
      <c r="O933" t="s">
        <v>43</v>
      </c>
    </row>
    <row r="934" spans="1:15" x14ac:dyDescent="0.25">
      <c r="A934" t="s">
        <v>42</v>
      </c>
      <c r="B934">
        <v>1702.97</v>
      </c>
      <c r="C934">
        <v>1655.33</v>
      </c>
      <c r="D934">
        <v>1655.27</v>
      </c>
      <c r="E934">
        <v>1652.99</v>
      </c>
      <c r="F934">
        <v>110.485</v>
      </c>
      <c r="G934">
        <v>209.90899999999999</v>
      </c>
      <c r="H934">
        <v>63.730699999999999</v>
      </c>
      <c r="I934">
        <v>49.414499999999997</v>
      </c>
      <c r="J934">
        <v>73.241600000000005</v>
      </c>
      <c r="K934">
        <v>1315.97</v>
      </c>
      <c r="L934">
        <v>1.1637099999999999E-2</v>
      </c>
      <c r="M934">
        <v>0.99495299999999998</v>
      </c>
      <c r="N934">
        <v>0</v>
      </c>
      <c r="O934" t="s">
        <v>43</v>
      </c>
    </row>
    <row r="935" spans="1:15" x14ac:dyDescent="0.25">
      <c r="A935" t="s">
        <v>42</v>
      </c>
      <c r="B935">
        <v>1708.97</v>
      </c>
      <c r="C935">
        <v>1658.41</v>
      </c>
      <c r="D935">
        <v>1658.36</v>
      </c>
      <c r="E935">
        <v>1656.09</v>
      </c>
      <c r="F935">
        <v>111.06100000000001</v>
      </c>
      <c r="G935">
        <v>212.39</v>
      </c>
      <c r="H935">
        <v>63.236899999999999</v>
      </c>
      <c r="I935">
        <v>50.407600000000002</v>
      </c>
      <c r="J935">
        <v>75.054900000000004</v>
      </c>
      <c r="K935">
        <v>1315.86</v>
      </c>
      <c r="L935">
        <v>1.09184E-2</v>
      </c>
      <c r="M935">
        <v>0.98101899999999997</v>
      </c>
      <c r="N935">
        <v>0</v>
      </c>
      <c r="O935" t="s">
        <v>43</v>
      </c>
    </row>
    <row r="936" spans="1:15" x14ac:dyDescent="0.25">
      <c r="A936" t="s">
        <v>42</v>
      </c>
      <c r="B936">
        <v>1704.16</v>
      </c>
      <c r="C936">
        <v>1656.19</v>
      </c>
      <c r="D936">
        <v>1656.14</v>
      </c>
      <c r="E936">
        <v>1653.86</v>
      </c>
      <c r="F936">
        <v>110.943</v>
      </c>
      <c r="G936">
        <v>210.59200000000001</v>
      </c>
      <c r="H936">
        <v>63.661000000000001</v>
      </c>
      <c r="I936">
        <v>49.202100000000002</v>
      </c>
      <c r="J936">
        <v>74.117500000000007</v>
      </c>
      <c r="K936">
        <v>1315.73</v>
      </c>
      <c r="L936">
        <v>1.0985200000000001E-2</v>
      </c>
      <c r="M936">
        <v>0.98100399999999999</v>
      </c>
      <c r="N936">
        <v>0</v>
      </c>
      <c r="O936" t="s">
        <v>43</v>
      </c>
    </row>
    <row r="937" spans="1:15" x14ac:dyDescent="0.25">
      <c r="A937" t="s">
        <v>42</v>
      </c>
      <c r="B937">
        <v>1709.2</v>
      </c>
      <c r="C937">
        <v>1659.43</v>
      </c>
      <c r="D937">
        <v>1659.39</v>
      </c>
      <c r="E937">
        <v>1657.11</v>
      </c>
      <c r="F937">
        <v>111.798</v>
      </c>
      <c r="G937">
        <v>211.989</v>
      </c>
      <c r="H937">
        <v>63.284100000000002</v>
      </c>
      <c r="I937">
        <v>49.9253</v>
      </c>
      <c r="J937">
        <v>75.1357</v>
      </c>
      <c r="K937">
        <v>1316.77</v>
      </c>
      <c r="L937">
        <v>1.9123899999999999E-2</v>
      </c>
      <c r="M937">
        <v>0.98101499999999997</v>
      </c>
      <c r="N937">
        <v>0</v>
      </c>
      <c r="O937" t="s">
        <v>43</v>
      </c>
    </row>
    <row r="938" spans="1:15" x14ac:dyDescent="0.25">
      <c r="A938" t="s">
        <v>42</v>
      </c>
      <c r="B938">
        <v>1710.17</v>
      </c>
      <c r="C938">
        <v>1658.75</v>
      </c>
      <c r="D938">
        <v>1658.7</v>
      </c>
      <c r="E938">
        <v>1656.44</v>
      </c>
      <c r="F938">
        <v>110.997</v>
      </c>
      <c r="G938">
        <v>209.56899999999999</v>
      </c>
      <c r="H938">
        <v>63.628</v>
      </c>
      <c r="I938">
        <v>49.1023</v>
      </c>
      <c r="J938">
        <v>73.176400000000001</v>
      </c>
      <c r="K938">
        <v>1319.45</v>
      </c>
      <c r="L938">
        <v>1.13426E-2</v>
      </c>
      <c r="M938">
        <v>0.98092800000000002</v>
      </c>
      <c r="N938">
        <v>0</v>
      </c>
      <c r="O938" t="s">
        <v>43</v>
      </c>
    </row>
    <row r="939" spans="1:15" x14ac:dyDescent="0.25">
      <c r="A939" t="s">
        <v>42</v>
      </c>
      <c r="B939">
        <v>1703.56</v>
      </c>
      <c r="C939">
        <v>1655.48</v>
      </c>
      <c r="D939">
        <v>1655.43</v>
      </c>
      <c r="E939">
        <v>1653.16</v>
      </c>
      <c r="F939">
        <v>112.449</v>
      </c>
      <c r="G939">
        <v>208.65100000000001</v>
      </c>
      <c r="H939">
        <v>63.7851</v>
      </c>
      <c r="I939">
        <v>48.912300000000002</v>
      </c>
      <c r="J939">
        <v>72.575299999999999</v>
      </c>
      <c r="K939">
        <v>1315.5</v>
      </c>
      <c r="L939">
        <v>1.10253E-2</v>
      </c>
      <c r="M939">
        <v>0.98758599999999996</v>
      </c>
      <c r="N939">
        <v>0</v>
      </c>
      <c r="O939" t="s">
        <v>43</v>
      </c>
    </row>
    <row r="940" spans="1:15" x14ac:dyDescent="0.25">
      <c r="A940" t="s">
        <v>42</v>
      </c>
      <c r="B940">
        <v>1701.43</v>
      </c>
      <c r="C940">
        <v>1651.14</v>
      </c>
      <c r="D940">
        <v>1651.09</v>
      </c>
      <c r="E940">
        <v>1648.81</v>
      </c>
      <c r="F940">
        <v>110.642</v>
      </c>
      <c r="G940">
        <v>209.64400000000001</v>
      </c>
      <c r="H940">
        <v>63.838700000000003</v>
      </c>
      <c r="I940">
        <v>49.398899999999998</v>
      </c>
      <c r="J940">
        <v>73.0976</v>
      </c>
      <c r="K940">
        <v>1311.7</v>
      </c>
      <c r="L940">
        <v>1.1659299999999999E-2</v>
      </c>
      <c r="M940">
        <v>0.98098600000000002</v>
      </c>
      <c r="N940">
        <v>0</v>
      </c>
      <c r="O940" t="s">
        <v>43</v>
      </c>
    </row>
    <row r="941" spans="1:15" x14ac:dyDescent="0.25">
      <c r="A941" t="s">
        <v>42</v>
      </c>
      <c r="B941">
        <v>1704.18</v>
      </c>
      <c r="C941">
        <v>1654.47</v>
      </c>
      <c r="D941">
        <v>1654.42</v>
      </c>
      <c r="E941">
        <v>1652.15</v>
      </c>
      <c r="F941">
        <v>110.776</v>
      </c>
      <c r="G941">
        <v>210.649</v>
      </c>
      <c r="H941">
        <v>63.631100000000004</v>
      </c>
      <c r="I941">
        <v>49.658999999999999</v>
      </c>
      <c r="J941">
        <v>73.792000000000002</v>
      </c>
      <c r="K941">
        <v>1314.17</v>
      </c>
      <c r="L941">
        <v>1.39826E-2</v>
      </c>
      <c r="M941">
        <v>0.99492100000000006</v>
      </c>
      <c r="N941">
        <v>0</v>
      </c>
      <c r="O941" t="s">
        <v>43</v>
      </c>
    </row>
    <row r="942" spans="1:15" x14ac:dyDescent="0.25">
      <c r="A942" t="s">
        <v>42</v>
      </c>
      <c r="B942">
        <v>1702.87</v>
      </c>
      <c r="C942">
        <v>1654.22</v>
      </c>
      <c r="D942">
        <v>1654.17</v>
      </c>
      <c r="E942">
        <v>1651.9</v>
      </c>
      <c r="F942">
        <v>111.514</v>
      </c>
      <c r="G942">
        <v>209.53299999999999</v>
      </c>
      <c r="H942">
        <v>63.941699999999997</v>
      </c>
      <c r="I942">
        <v>49.393700000000003</v>
      </c>
      <c r="J942">
        <v>72.553399999999996</v>
      </c>
      <c r="K942">
        <v>1314.14</v>
      </c>
      <c r="L942">
        <v>1.3844800000000001E-2</v>
      </c>
      <c r="M942">
        <v>0.98087800000000003</v>
      </c>
      <c r="N942">
        <v>0</v>
      </c>
      <c r="O942" t="s">
        <v>43</v>
      </c>
    </row>
    <row r="943" spans="1:15" x14ac:dyDescent="0.25">
      <c r="A943" t="s">
        <v>42</v>
      </c>
      <c r="B943">
        <v>1704.9</v>
      </c>
      <c r="C943">
        <v>1652.27</v>
      </c>
      <c r="D943">
        <v>1652.22</v>
      </c>
      <c r="E943">
        <v>1649.95</v>
      </c>
      <c r="F943">
        <v>110.845</v>
      </c>
      <c r="G943">
        <v>208.767</v>
      </c>
      <c r="H943">
        <v>63.883899999999997</v>
      </c>
      <c r="I943">
        <v>48.557299999999998</v>
      </c>
      <c r="J943">
        <v>72.900999999999996</v>
      </c>
      <c r="K943">
        <v>1313.75</v>
      </c>
      <c r="L943">
        <v>1.14188E-2</v>
      </c>
      <c r="M943">
        <v>0.98101899999999997</v>
      </c>
      <c r="N943">
        <v>0</v>
      </c>
      <c r="O943" t="s">
        <v>43</v>
      </c>
    </row>
    <row r="944" spans="1:15" x14ac:dyDescent="0.25">
      <c r="A944" t="s">
        <v>42</v>
      </c>
      <c r="B944">
        <v>1705.29</v>
      </c>
      <c r="C944">
        <v>1655.21</v>
      </c>
      <c r="D944">
        <v>1655.16</v>
      </c>
      <c r="E944">
        <v>1652.89</v>
      </c>
      <c r="F944">
        <v>111.181</v>
      </c>
      <c r="G944">
        <v>209.239</v>
      </c>
      <c r="H944">
        <v>63.769599999999997</v>
      </c>
      <c r="I944">
        <v>48.632199999999997</v>
      </c>
      <c r="J944">
        <v>73.3108</v>
      </c>
      <c r="K944">
        <v>1315.81</v>
      </c>
      <c r="L944">
        <v>1.1088799999999999E-2</v>
      </c>
      <c r="M944">
        <v>0.98099899999999995</v>
      </c>
      <c r="N944">
        <v>0</v>
      </c>
      <c r="O944" t="s">
        <v>43</v>
      </c>
    </row>
    <row r="945" spans="1:25" x14ac:dyDescent="0.25">
      <c r="A945" t="s">
        <v>42</v>
      </c>
      <c r="B945">
        <v>1706.51</v>
      </c>
      <c r="C945">
        <v>1656.97</v>
      </c>
      <c r="D945">
        <v>1656.92</v>
      </c>
      <c r="E945">
        <v>1654.6</v>
      </c>
      <c r="F945">
        <v>111.2</v>
      </c>
      <c r="G945">
        <v>211.75800000000001</v>
      </c>
      <c r="H945">
        <v>63.840400000000002</v>
      </c>
      <c r="I945">
        <v>50.102600000000002</v>
      </c>
      <c r="J945">
        <v>74.327399999999997</v>
      </c>
      <c r="K945">
        <v>1314.91</v>
      </c>
      <c r="L945">
        <v>1.08579E-2</v>
      </c>
      <c r="M945">
        <v>0.98999800000000004</v>
      </c>
      <c r="N945">
        <v>0</v>
      </c>
      <c r="O945" t="s">
        <v>43</v>
      </c>
    </row>
    <row r="946" spans="1:25" x14ac:dyDescent="0.25">
      <c r="A946" t="s">
        <v>42</v>
      </c>
      <c r="B946">
        <v>1707.91</v>
      </c>
      <c r="C946">
        <v>1658.53</v>
      </c>
      <c r="D946">
        <v>1658.48</v>
      </c>
      <c r="E946">
        <v>1656.21</v>
      </c>
      <c r="F946">
        <v>110.117</v>
      </c>
      <c r="G946">
        <v>210.815</v>
      </c>
      <c r="H946">
        <v>63.908099999999997</v>
      </c>
      <c r="I946">
        <v>49.8001</v>
      </c>
      <c r="J946">
        <v>73.590100000000007</v>
      </c>
      <c r="K946">
        <v>1318.47</v>
      </c>
      <c r="L946">
        <v>1.7076500000000001E-2</v>
      </c>
      <c r="M946">
        <v>0.98101400000000005</v>
      </c>
      <c r="N946">
        <v>0</v>
      </c>
      <c r="O946" t="s">
        <v>43</v>
      </c>
    </row>
    <row r="947" spans="1:25" x14ac:dyDescent="0.25">
      <c r="A947" t="s">
        <v>42</v>
      </c>
      <c r="B947">
        <v>1706.44</v>
      </c>
      <c r="C947">
        <v>1657.43</v>
      </c>
      <c r="D947">
        <v>1657.38</v>
      </c>
      <c r="E947">
        <v>1655.11</v>
      </c>
      <c r="F947">
        <v>110.166</v>
      </c>
      <c r="G947">
        <v>212.36099999999999</v>
      </c>
      <c r="H947">
        <v>63.765599999999999</v>
      </c>
      <c r="I947">
        <v>49.938099999999999</v>
      </c>
      <c r="J947">
        <v>75.087199999999996</v>
      </c>
      <c r="K947">
        <v>1316.04</v>
      </c>
      <c r="L947">
        <v>1.12803E-2</v>
      </c>
      <c r="M947">
        <v>0.98101700000000003</v>
      </c>
      <c r="N947">
        <v>0</v>
      </c>
      <c r="O947" t="s">
        <v>43</v>
      </c>
    </row>
    <row r="948" spans="1:25" x14ac:dyDescent="0.25">
      <c r="A948" t="s">
        <v>42</v>
      </c>
      <c r="B948">
        <v>1700.84</v>
      </c>
      <c r="C948">
        <v>1651.12</v>
      </c>
      <c r="D948">
        <v>1651.07</v>
      </c>
      <c r="E948">
        <v>1648.8</v>
      </c>
      <c r="F948">
        <v>110.298</v>
      </c>
      <c r="G948">
        <v>208.88200000000001</v>
      </c>
      <c r="H948">
        <v>63.2851</v>
      </c>
      <c r="I948">
        <v>49.213099999999997</v>
      </c>
      <c r="J948">
        <v>72.849400000000003</v>
      </c>
      <c r="K948">
        <v>1312.87</v>
      </c>
      <c r="L948">
        <v>1.0928E-2</v>
      </c>
      <c r="M948">
        <v>0.98101899999999997</v>
      </c>
      <c r="N948">
        <v>0</v>
      </c>
      <c r="O948" t="s">
        <v>43</v>
      </c>
    </row>
    <row r="949" spans="1:25" x14ac:dyDescent="0.25">
      <c r="A949" t="s">
        <v>42</v>
      </c>
      <c r="B949">
        <v>1711.66</v>
      </c>
      <c r="C949">
        <v>1660.74</v>
      </c>
      <c r="D949">
        <v>1660.69</v>
      </c>
      <c r="E949">
        <v>1658.4</v>
      </c>
      <c r="F949">
        <v>110.113</v>
      </c>
      <c r="G949">
        <v>211.16499999999999</v>
      </c>
      <c r="H949">
        <v>63.806100000000001</v>
      </c>
      <c r="I949">
        <v>49.818899999999999</v>
      </c>
      <c r="J949">
        <v>74.007400000000004</v>
      </c>
      <c r="K949">
        <v>1320.57</v>
      </c>
      <c r="L949">
        <v>2.8852099999999999E-2</v>
      </c>
      <c r="M949">
        <v>0.98101700000000003</v>
      </c>
      <c r="N949">
        <v>0</v>
      </c>
      <c r="O949" t="s">
        <v>43</v>
      </c>
    </row>
    <row r="950" spans="1:25" x14ac:dyDescent="0.25">
      <c r="A950" t="s">
        <v>42</v>
      </c>
      <c r="B950">
        <v>1708.19</v>
      </c>
      <c r="C950">
        <v>1657.8</v>
      </c>
      <c r="D950">
        <v>1657.75</v>
      </c>
      <c r="E950">
        <v>1655.48</v>
      </c>
      <c r="F950">
        <v>111.03700000000001</v>
      </c>
      <c r="G950">
        <v>211.017</v>
      </c>
      <c r="H950">
        <v>63.908799999999999</v>
      </c>
      <c r="I950">
        <v>49.546399999999998</v>
      </c>
      <c r="J950">
        <v>74.2119</v>
      </c>
      <c r="K950">
        <v>1316.48</v>
      </c>
      <c r="L950">
        <v>2.9060200000000001E-2</v>
      </c>
      <c r="M950">
        <v>0.98075800000000002</v>
      </c>
      <c r="N950">
        <v>0</v>
      </c>
      <c r="O950" t="s">
        <v>43</v>
      </c>
    </row>
    <row r="951" spans="1:25" x14ac:dyDescent="0.25">
      <c r="A951" t="s">
        <v>42</v>
      </c>
      <c r="B951">
        <v>1706.58</v>
      </c>
      <c r="C951">
        <v>1657.78</v>
      </c>
      <c r="D951">
        <v>1657.73</v>
      </c>
      <c r="E951">
        <v>1655.42</v>
      </c>
      <c r="F951">
        <v>111.215</v>
      </c>
      <c r="G951">
        <v>208.34</v>
      </c>
      <c r="H951">
        <v>63.359299999999998</v>
      </c>
      <c r="I951">
        <v>48.666899999999998</v>
      </c>
      <c r="J951">
        <v>72.871899999999997</v>
      </c>
      <c r="K951">
        <v>1319.27</v>
      </c>
      <c r="L951">
        <v>1.4941899999999999E-2</v>
      </c>
      <c r="M951">
        <v>0.98101899999999997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1709.46</v>
      </c>
      <c r="C952">
        <v>1658.67</v>
      </c>
      <c r="D952">
        <v>1658.62</v>
      </c>
      <c r="E952">
        <v>1656.35</v>
      </c>
      <c r="F952">
        <v>111.18</v>
      </c>
      <c r="G952">
        <v>212.91</v>
      </c>
      <c r="H952">
        <v>64.039000000000001</v>
      </c>
      <c r="I952">
        <v>50.385899999999999</v>
      </c>
      <c r="J952">
        <v>74.853099999999998</v>
      </c>
      <c r="K952">
        <v>1315.51</v>
      </c>
      <c r="L952">
        <v>1.14445E-2</v>
      </c>
      <c r="M952">
        <v>0.98091899999999999</v>
      </c>
      <c r="N952">
        <v>0</v>
      </c>
      <c r="O952" t="s">
        <v>43</v>
      </c>
      <c r="R952">
        <f>AVERAGE(B903:B952)</f>
        <v>1706.9843999999998</v>
      </c>
      <c r="S952">
        <f>AVERAGE(C903:C952)</f>
        <v>1657.3222000000003</v>
      </c>
      <c r="U952">
        <f>_xlfn.VAR.P(B903:B952)</f>
        <v>8.3037206400000532</v>
      </c>
      <c r="V952">
        <f>_xlfn.VAR.P(C903:C952)</f>
        <v>8.9481491600000194</v>
      </c>
      <c r="X952">
        <f>1.96*SQRT(U952)/50</f>
        <v>0.11295941432324126</v>
      </c>
      <c r="Y952">
        <f>1.96*SQRT(V952)/50</f>
        <v>0.11726075185339052</v>
      </c>
    </row>
    <row r="953" spans="1:25" x14ac:dyDescent="0.25">
      <c r="A953" t="s">
        <v>44</v>
      </c>
      <c r="B953">
        <v>85495.490600000005</v>
      </c>
      <c r="C953" t="s">
        <v>37</v>
      </c>
    </row>
    <row r="954" spans="1:25" x14ac:dyDescent="0.25">
      <c r="A954" t="s">
        <v>45</v>
      </c>
      <c r="B954">
        <v>1631.03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1.2283000000000001E-2</v>
      </c>
      <c r="L954">
        <v>0.98087599999999997</v>
      </c>
      <c r="M954">
        <v>0</v>
      </c>
      <c r="N954" t="s">
        <v>43</v>
      </c>
    </row>
    <row r="955" spans="1:25" x14ac:dyDescent="0.25">
      <c r="A955" t="s">
        <v>45</v>
      </c>
      <c r="B955">
        <v>1636.05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1.9429100000000001E-2</v>
      </c>
      <c r="L955">
        <v>0.98101899999999997</v>
      </c>
      <c r="M955">
        <v>0</v>
      </c>
      <c r="N955" t="s">
        <v>43</v>
      </c>
    </row>
    <row r="956" spans="1:25" x14ac:dyDescent="0.25">
      <c r="A956" t="s">
        <v>45</v>
      </c>
      <c r="B956">
        <v>1630.9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1.1460700000000001E-2</v>
      </c>
      <c r="L956">
        <v>0.98101099999999997</v>
      </c>
      <c r="M956">
        <v>0</v>
      </c>
      <c r="N956" t="s">
        <v>43</v>
      </c>
    </row>
    <row r="957" spans="1:25" x14ac:dyDescent="0.25">
      <c r="A957" t="s">
        <v>45</v>
      </c>
      <c r="B957">
        <v>1638.95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1.2032299999999999E-2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1629.03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1.08746E-2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1633.06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1.1220600000000001E-2</v>
      </c>
      <c r="L959">
        <v>0.981016</v>
      </c>
      <c r="M959">
        <v>0</v>
      </c>
      <c r="N959" t="s">
        <v>43</v>
      </c>
    </row>
    <row r="960" spans="1:25" x14ac:dyDescent="0.25">
      <c r="A960" t="s">
        <v>45</v>
      </c>
      <c r="B960">
        <v>1640.5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1.1212400000000001E-2</v>
      </c>
      <c r="L960">
        <v>0.98101099999999997</v>
      </c>
      <c r="M960">
        <v>0</v>
      </c>
      <c r="N960" t="s">
        <v>43</v>
      </c>
    </row>
    <row r="961" spans="1:14" x14ac:dyDescent="0.25">
      <c r="A961" t="s">
        <v>45</v>
      </c>
      <c r="B961">
        <v>1634.71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1.40359E-2</v>
      </c>
      <c r="L961">
        <v>0.98059700000000005</v>
      </c>
      <c r="M961">
        <v>0</v>
      </c>
      <c r="N961" t="s">
        <v>43</v>
      </c>
    </row>
    <row r="962" spans="1:14" x14ac:dyDescent="0.25">
      <c r="A962" t="s">
        <v>45</v>
      </c>
      <c r="B962">
        <v>1630.32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1.0907699999999999E-2</v>
      </c>
      <c r="L962">
        <v>0.98511800000000005</v>
      </c>
      <c r="M962">
        <v>0</v>
      </c>
      <c r="N962" t="s">
        <v>43</v>
      </c>
    </row>
    <row r="963" spans="1:14" x14ac:dyDescent="0.25">
      <c r="A963" t="s">
        <v>45</v>
      </c>
      <c r="B963">
        <v>1629.02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1.08687E-2</v>
      </c>
      <c r="L963">
        <v>0.98090200000000005</v>
      </c>
      <c r="M963">
        <v>0</v>
      </c>
      <c r="N963" t="s">
        <v>43</v>
      </c>
    </row>
    <row r="964" spans="1:14" x14ac:dyDescent="0.25">
      <c r="A964" t="s">
        <v>45</v>
      </c>
      <c r="B964">
        <v>1636.13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1.0879399999999999E-2</v>
      </c>
      <c r="L964">
        <v>0.98096399999999995</v>
      </c>
      <c r="M964">
        <v>0</v>
      </c>
      <c r="N964" t="s">
        <v>43</v>
      </c>
    </row>
    <row r="965" spans="1:14" x14ac:dyDescent="0.25">
      <c r="A965" t="s">
        <v>45</v>
      </c>
      <c r="B965">
        <v>1635.82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1.10659E-2</v>
      </c>
      <c r="L965">
        <v>0.98101799999999995</v>
      </c>
      <c r="M965">
        <v>0</v>
      </c>
      <c r="N965" t="s">
        <v>43</v>
      </c>
    </row>
    <row r="966" spans="1:14" x14ac:dyDescent="0.25">
      <c r="A966" t="s">
        <v>45</v>
      </c>
      <c r="B966">
        <v>1641.31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1.08608E-2</v>
      </c>
      <c r="L966">
        <v>0.98098799999999997</v>
      </c>
      <c r="M966">
        <v>0</v>
      </c>
      <c r="N966" t="s">
        <v>43</v>
      </c>
    </row>
    <row r="967" spans="1:14" x14ac:dyDescent="0.25">
      <c r="A967" t="s">
        <v>45</v>
      </c>
      <c r="B967">
        <v>1635.62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1.08728E-2</v>
      </c>
      <c r="L967">
        <v>0.98697400000000002</v>
      </c>
      <c r="M967">
        <v>0</v>
      </c>
      <c r="N967" t="s">
        <v>43</v>
      </c>
    </row>
    <row r="968" spans="1:14" x14ac:dyDescent="0.25">
      <c r="A968" t="s">
        <v>45</v>
      </c>
      <c r="B968">
        <v>1634.69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1.0863100000000001E-2</v>
      </c>
      <c r="L968">
        <v>0.99473500000000004</v>
      </c>
      <c r="M968">
        <v>0</v>
      </c>
      <c r="N968" t="s">
        <v>43</v>
      </c>
    </row>
    <row r="969" spans="1:14" x14ac:dyDescent="0.25">
      <c r="A969" t="s">
        <v>45</v>
      </c>
      <c r="B969">
        <v>1630.88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1.08576E-2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1632.34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1.08717E-2</v>
      </c>
      <c r="L970">
        <v>0.98656500000000003</v>
      </c>
      <c r="M970">
        <v>0</v>
      </c>
      <c r="N970" t="s">
        <v>43</v>
      </c>
    </row>
    <row r="971" spans="1:14" x14ac:dyDescent="0.25">
      <c r="A971" t="s">
        <v>45</v>
      </c>
      <c r="B971">
        <v>1635.06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1.0879700000000001E-2</v>
      </c>
      <c r="L971">
        <v>0.98101799999999995</v>
      </c>
      <c r="M971">
        <v>0</v>
      </c>
      <c r="N971" t="s">
        <v>43</v>
      </c>
    </row>
    <row r="972" spans="1:14" x14ac:dyDescent="0.25">
      <c r="A972" t="s">
        <v>45</v>
      </c>
      <c r="B972">
        <v>1633.58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1.09493E-2</v>
      </c>
      <c r="L972">
        <v>0.980993</v>
      </c>
      <c r="M972">
        <v>0</v>
      </c>
      <c r="N972" t="s">
        <v>43</v>
      </c>
    </row>
    <row r="973" spans="1:14" x14ac:dyDescent="0.25">
      <c r="A973" t="s">
        <v>45</v>
      </c>
      <c r="B973">
        <v>1633.32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1.09693E-2</v>
      </c>
      <c r="L973">
        <v>0.98090299999999997</v>
      </c>
      <c r="M973">
        <v>0</v>
      </c>
      <c r="N973" t="s">
        <v>43</v>
      </c>
    </row>
    <row r="974" spans="1:14" x14ac:dyDescent="0.25">
      <c r="A974" t="s">
        <v>45</v>
      </c>
      <c r="B974">
        <v>1628.56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1.11468E-2</v>
      </c>
      <c r="L974">
        <v>0.98101799999999995</v>
      </c>
      <c r="M974">
        <v>0</v>
      </c>
      <c r="N974" t="s">
        <v>43</v>
      </c>
    </row>
    <row r="975" spans="1:14" x14ac:dyDescent="0.25">
      <c r="A975" t="s">
        <v>45</v>
      </c>
      <c r="B975">
        <v>1629.66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1.12047E-2</v>
      </c>
      <c r="L975">
        <v>0.98091899999999999</v>
      </c>
      <c r="M975">
        <v>0</v>
      </c>
      <c r="N975" t="s">
        <v>43</v>
      </c>
    </row>
    <row r="976" spans="1:14" x14ac:dyDescent="0.25">
      <c r="A976" t="s">
        <v>45</v>
      </c>
      <c r="B976">
        <v>1635.29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1.18025E-2</v>
      </c>
      <c r="L976">
        <v>0.99240899999999999</v>
      </c>
      <c r="M976">
        <v>0</v>
      </c>
      <c r="N976" t="s">
        <v>43</v>
      </c>
    </row>
    <row r="977" spans="1:14" x14ac:dyDescent="0.25">
      <c r="A977" t="s">
        <v>45</v>
      </c>
      <c r="B977">
        <v>1638.42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1.49E-2</v>
      </c>
      <c r="L977">
        <v>0.98085</v>
      </c>
      <c r="M977">
        <v>0</v>
      </c>
      <c r="N977" t="s">
        <v>43</v>
      </c>
    </row>
    <row r="978" spans="1:14" x14ac:dyDescent="0.25">
      <c r="A978" t="s">
        <v>45</v>
      </c>
      <c r="B978">
        <v>1641.8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1.5777200000000002E-2</v>
      </c>
      <c r="L978">
        <v>0.98100699999999996</v>
      </c>
      <c r="M978">
        <v>0</v>
      </c>
      <c r="N978" t="s">
        <v>43</v>
      </c>
    </row>
    <row r="979" spans="1:14" x14ac:dyDescent="0.25">
      <c r="A979" t="s">
        <v>45</v>
      </c>
      <c r="B979">
        <v>1633.93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1.35152E-2</v>
      </c>
      <c r="L979">
        <v>0.98101899999999997</v>
      </c>
      <c r="M979">
        <v>0</v>
      </c>
      <c r="N979" t="s">
        <v>43</v>
      </c>
    </row>
    <row r="980" spans="1:14" x14ac:dyDescent="0.25">
      <c r="A980" t="s">
        <v>45</v>
      </c>
      <c r="B980">
        <v>1636.15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1.13866E-2</v>
      </c>
      <c r="L980">
        <v>0.98604999999999998</v>
      </c>
      <c r="M980">
        <v>0</v>
      </c>
      <c r="N980" t="s">
        <v>43</v>
      </c>
    </row>
    <row r="981" spans="1:14" x14ac:dyDescent="0.25">
      <c r="A981" t="s">
        <v>45</v>
      </c>
      <c r="B981">
        <v>1634.37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1.91658E-2</v>
      </c>
      <c r="L981">
        <v>0.981016</v>
      </c>
      <c r="M981">
        <v>0</v>
      </c>
      <c r="N981" t="s">
        <v>43</v>
      </c>
    </row>
    <row r="982" spans="1:14" x14ac:dyDescent="0.25">
      <c r="A982" t="s">
        <v>45</v>
      </c>
      <c r="B982">
        <v>1632.17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1.13285E-2</v>
      </c>
      <c r="L982">
        <v>0.98100500000000002</v>
      </c>
      <c r="M982">
        <v>0</v>
      </c>
      <c r="N982" t="s">
        <v>43</v>
      </c>
    </row>
    <row r="983" spans="1:14" x14ac:dyDescent="0.25">
      <c r="A983" t="s">
        <v>45</v>
      </c>
      <c r="B983">
        <v>1636.11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1.36734E-2</v>
      </c>
      <c r="L983">
        <v>0.98764799999999997</v>
      </c>
      <c r="M983">
        <v>0</v>
      </c>
      <c r="N983" t="s">
        <v>43</v>
      </c>
    </row>
    <row r="984" spans="1:14" x14ac:dyDescent="0.25">
      <c r="A984" t="s">
        <v>45</v>
      </c>
      <c r="B984">
        <v>1642.02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1.09943E-2</v>
      </c>
      <c r="L984">
        <v>0.98101799999999995</v>
      </c>
      <c r="M984">
        <v>0</v>
      </c>
      <c r="N984" t="s">
        <v>43</v>
      </c>
    </row>
    <row r="985" spans="1:14" x14ac:dyDescent="0.25">
      <c r="A985" t="s">
        <v>45</v>
      </c>
      <c r="B985">
        <v>1635.33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1.10303E-2</v>
      </c>
      <c r="L985">
        <v>0.98101700000000003</v>
      </c>
      <c r="M985">
        <v>0</v>
      </c>
      <c r="N985" t="s">
        <v>43</v>
      </c>
    </row>
    <row r="986" spans="1:14" x14ac:dyDescent="0.25">
      <c r="A986" t="s">
        <v>45</v>
      </c>
      <c r="B986">
        <v>1633.8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2.9037899999999998E-2</v>
      </c>
      <c r="L986">
        <v>0.99478</v>
      </c>
      <c r="M986">
        <v>0</v>
      </c>
      <c r="N986" t="s">
        <v>43</v>
      </c>
    </row>
    <row r="987" spans="1:14" x14ac:dyDescent="0.25">
      <c r="A987" t="s">
        <v>45</v>
      </c>
      <c r="B987">
        <v>1631.14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2.90377E-2</v>
      </c>
      <c r="L987">
        <v>0.98101000000000005</v>
      </c>
      <c r="M987">
        <v>0</v>
      </c>
      <c r="N987" t="s">
        <v>43</v>
      </c>
    </row>
    <row r="988" spans="1:14" x14ac:dyDescent="0.25">
      <c r="A988" t="s">
        <v>45</v>
      </c>
      <c r="B988">
        <v>1635.56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1.11792E-2</v>
      </c>
      <c r="L988">
        <v>0.981012</v>
      </c>
      <c r="M988">
        <v>0</v>
      </c>
      <c r="N988" t="s">
        <v>43</v>
      </c>
    </row>
    <row r="989" spans="1:14" x14ac:dyDescent="0.25">
      <c r="A989" t="s">
        <v>45</v>
      </c>
      <c r="B989">
        <v>1633.75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1.2355100000000001E-2</v>
      </c>
      <c r="L989">
        <v>0.99455099999999996</v>
      </c>
      <c r="M989">
        <v>0</v>
      </c>
      <c r="N989" t="s">
        <v>43</v>
      </c>
    </row>
    <row r="990" spans="1:14" x14ac:dyDescent="0.25">
      <c r="A990" t="s">
        <v>45</v>
      </c>
      <c r="B990">
        <v>1626.85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1.20257E-2</v>
      </c>
      <c r="L990">
        <v>0.98093799999999998</v>
      </c>
      <c r="M990">
        <v>0</v>
      </c>
      <c r="N990" t="s">
        <v>43</v>
      </c>
    </row>
    <row r="991" spans="1:14" x14ac:dyDescent="0.25">
      <c r="A991" t="s">
        <v>45</v>
      </c>
      <c r="B991">
        <v>1627.63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1.17456E-2</v>
      </c>
      <c r="L991">
        <v>0.98099499999999995</v>
      </c>
      <c r="M991">
        <v>0</v>
      </c>
      <c r="N991" t="s">
        <v>43</v>
      </c>
    </row>
    <row r="992" spans="1:14" x14ac:dyDescent="0.25">
      <c r="A992" t="s">
        <v>45</v>
      </c>
      <c r="B992">
        <v>1632.99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1.2439800000000001E-2</v>
      </c>
      <c r="L992">
        <v>0.98583799999999999</v>
      </c>
      <c r="M992">
        <v>0</v>
      </c>
      <c r="N992" t="s">
        <v>43</v>
      </c>
    </row>
    <row r="993" spans="1:25" x14ac:dyDescent="0.25">
      <c r="A993" t="s">
        <v>45</v>
      </c>
      <c r="B993">
        <v>1633.15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1.0862800000000001E-2</v>
      </c>
      <c r="L993">
        <v>0.98489300000000002</v>
      </c>
      <c r="M993">
        <v>0</v>
      </c>
      <c r="N993" t="s">
        <v>43</v>
      </c>
    </row>
    <row r="994" spans="1:25" x14ac:dyDescent="0.25">
      <c r="A994" t="s">
        <v>45</v>
      </c>
      <c r="B994">
        <v>1639.76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1.08687E-2</v>
      </c>
      <c r="L994">
        <v>0.98101700000000003</v>
      </c>
      <c r="M994">
        <v>0</v>
      </c>
      <c r="N994" t="s">
        <v>43</v>
      </c>
    </row>
    <row r="995" spans="1:25" x14ac:dyDescent="0.25">
      <c r="A995" t="s">
        <v>45</v>
      </c>
      <c r="B995">
        <v>1631.63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1.1444599999999999E-2</v>
      </c>
      <c r="L995">
        <v>0.98097800000000002</v>
      </c>
      <c r="M995">
        <v>0</v>
      </c>
      <c r="N995" t="s">
        <v>43</v>
      </c>
    </row>
    <row r="996" spans="1:25" x14ac:dyDescent="0.25">
      <c r="A996" t="s">
        <v>45</v>
      </c>
      <c r="B996">
        <v>1630.11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1.1066400000000001E-2</v>
      </c>
      <c r="L996">
        <v>0.99441999999999997</v>
      </c>
      <c r="M996">
        <v>0</v>
      </c>
      <c r="N996" t="s">
        <v>43</v>
      </c>
    </row>
    <row r="997" spans="1:25" x14ac:dyDescent="0.25">
      <c r="A997" t="s">
        <v>45</v>
      </c>
      <c r="B997">
        <v>1634.05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1.0888500000000001E-2</v>
      </c>
      <c r="L997">
        <v>0.98101899999999997</v>
      </c>
      <c r="M997">
        <v>0</v>
      </c>
      <c r="N997" t="s">
        <v>43</v>
      </c>
    </row>
    <row r="998" spans="1:25" x14ac:dyDescent="0.25">
      <c r="A998" t="s">
        <v>45</v>
      </c>
      <c r="B998">
        <v>1630.78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1.1576400000000001E-2</v>
      </c>
      <c r="L998">
        <v>0.99501399999999995</v>
      </c>
      <c r="M998">
        <v>0</v>
      </c>
      <c r="N998" t="s">
        <v>43</v>
      </c>
    </row>
    <row r="999" spans="1:25" x14ac:dyDescent="0.25">
      <c r="A999" t="s">
        <v>45</v>
      </c>
      <c r="B999">
        <v>1640.24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1.3865300000000001E-2</v>
      </c>
      <c r="L999">
        <v>0.98099999999999998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1632.99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1.39203E-2</v>
      </c>
      <c r="L1000">
        <v>0.99227100000000001</v>
      </c>
      <c r="M1000">
        <v>0</v>
      </c>
      <c r="N1000" t="s">
        <v>43</v>
      </c>
    </row>
    <row r="1001" spans="1:25" x14ac:dyDescent="0.25">
      <c r="A1001" t="s">
        <v>45</v>
      </c>
      <c r="B1001">
        <v>1640.46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1.18113E-2</v>
      </c>
      <c r="L1001">
        <v>0.98101000000000005</v>
      </c>
      <c r="M1001">
        <v>0</v>
      </c>
      <c r="N1001" t="s">
        <v>43</v>
      </c>
    </row>
    <row r="1002" spans="1:25" x14ac:dyDescent="0.25">
      <c r="A1002" t="s">
        <v>45</v>
      </c>
      <c r="B1002">
        <v>1631.28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1.4295799999999999E-2</v>
      </c>
      <c r="L1002">
        <v>0.98100399999999999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1636.53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1.22171E-2</v>
      </c>
      <c r="L1003">
        <v>0.98099400000000003</v>
      </c>
      <c r="M1003">
        <v>0</v>
      </c>
      <c r="N1003" t="s">
        <v>43</v>
      </c>
    </row>
    <row r="1004" spans="1:25" x14ac:dyDescent="0.25">
      <c r="A1004" t="s">
        <v>45</v>
      </c>
      <c r="B1004">
        <v>1633.94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1.10998E-2</v>
      </c>
      <c r="L1004">
        <v>0.98100100000000001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1631.65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1.3575800000000001E-2</v>
      </c>
      <c r="L1005">
        <v>0.98101899999999997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1635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2.2804999999999999E-2</v>
      </c>
      <c r="L1006">
        <v>0.98099499999999995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1636.26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1.69173E-2</v>
      </c>
      <c r="L1007">
        <v>0.98101300000000002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1635.29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1.08649E-2</v>
      </c>
      <c r="L1008">
        <v>0.99438000000000004</v>
      </c>
      <c r="M1008">
        <v>0</v>
      </c>
      <c r="N1008" t="s">
        <v>43</v>
      </c>
      <c r="R1008">
        <f>AVERAGE(B959:B1008)</f>
        <v>1634.3001999999999</v>
      </c>
      <c r="S1008">
        <f>AVERAGE(C959:C1008)</f>
        <v>0</v>
      </c>
      <c r="U1008">
        <f>_xlfn.VAR.P(B959:B1008)</f>
        <v>12.84957395999996</v>
      </c>
      <c r="V1008">
        <f>_xlfn.VAR.P(C959:C1008)</f>
        <v>0</v>
      </c>
      <c r="X1008">
        <f>1.96*SQRT(U1008)/50</f>
        <v>0.14051750542154648</v>
      </c>
      <c r="Y1008">
        <f>1.96*SQRT(V1008)/50</f>
        <v>0</v>
      </c>
    </row>
    <row r="1009" spans="1:13" x14ac:dyDescent="0.25">
      <c r="A1009" t="s">
        <v>46</v>
      </c>
      <c r="B1009">
        <v>81816.675300000003</v>
      </c>
      <c r="C1009" t="s">
        <v>37</v>
      </c>
    </row>
    <row r="1010" spans="1:13" x14ac:dyDescent="0.25">
      <c r="A1010" t="s">
        <v>47</v>
      </c>
      <c r="B1010">
        <v>1518.97</v>
      </c>
      <c r="C1010">
        <v>1517.79</v>
      </c>
      <c r="D1010">
        <v>1517.74</v>
      </c>
      <c r="E1010">
        <v>1515.48</v>
      </c>
      <c r="F1010">
        <v>111.464</v>
      </c>
      <c r="G1010">
        <v>0</v>
      </c>
      <c r="H1010">
        <v>63.865400000000001</v>
      </c>
      <c r="I1010">
        <v>0</v>
      </c>
      <c r="J1010">
        <v>1.17787E-2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1518.47</v>
      </c>
      <c r="C1011">
        <v>1517.12</v>
      </c>
      <c r="D1011">
        <v>1517.08</v>
      </c>
      <c r="E1011">
        <v>1514.82</v>
      </c>
      <c r="F1011">
        <v>111.22</v>
      </c>
      <c r="G1011">
        <v>0</v>
      </c>
      <c r="H1011">
        <v>64.710899999999995</v>
      </c>
      <c r="I1011">
        <v>0</v>
      </c>
      <c r="J1011">
        <v>1.2556599999999999E-2</v>
      </c>
      <c r="K1011">
        <v>0.98964600000000003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1516.37</v>
      </c>
      <c r="C1012">
        <v>1515.1</v>
      </c>
      <c r="D1012">
        <v>1515.05</v>
      </c>
      <c r="E1012">
        <v>1512.79</v>
      </c>
      <c r="F1012">
        <v>110.57599999999999</v>
      </c>
      <c r="G1012">
        <v>0</v>
      </c>
      <c r="H1012">
        <v>64.510800000000003</v>
      </c>
      <c r="I1012">
        <v>0</v>
      </c>
      <c r="J1012">
        <v>1.1936499999999999E-2</v>
      </c>
      <c r="K1012">
        <v>0.98099599999999998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1523.22</v>
      </c>
      <c r="C1013">
        <v>1521.72</v>
      </c>
      <c r="D1013">
        <v>1521.68</v>
      </c>
      <c r="E1013">
        <v>1519.42</v>
      </c>
      <c r="F1013">
        <v>111.797</v>
      </c>
      <c r="G1013">
        <v>0</v>
      </c>
      <c r="H1013">
        <v>63.974400000000003</v>
      </c>
      <c r="I1013">
        <v>0</v>
      </c>
      <c r="J1013">
        <v>1.0905099999999999E-2</v>
      </c>
      <c r="K1013">
        <v>0.98101799999999995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1519.87</v>
      </c>
      <c r="C1014">
        <v>1518.05</v>
      </c>
      <c r="D1014">
        <v>1518.01</v>
      </c>
      <c r="E1014">
        <v>1515.75</v>
      </c>
      <c r="F1014">
        <v>111.098</v>
      </c>
      <c r="G1014">
        <v>0</v>
      </c>
      <c r="H1014">
        <v>64.347200000000001</v>
      </c>
      <c r="I1014">
        <v>0</v>
      </c>
      <c r="J1014">
        <v>1.08573E-2</v>
      </c>
      <c r="K1014">
        <v>0.98101499999999997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1523.83</v>
      </c>
      <c r="C1015">
        <v>1522.66</v>
      </c>
      <c r="D1015">
        <v>1522.62</v>
      </c>
      <c r="E1015">
        <v>1520.36</v>
      </c>
      <c r="F1015">
        <v>113.523</v>
      </c>
      <c r="G1015">
        <v>0</v>
      </c>
      <c r="H1015">
        <v>64.332800000000006</v>
      </c>
      <c r="I1015">
        <v>0</v>
      </c>
      <c r="J1015">
        <v>1.0919E-2</v>
      </c>
      <c r="K1015">
        <v>0.98100900000000002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1518.84</v>
      </c>
      <c r="C1016">
        <v>1517.04</v>
      </c>
      <c r="D1016">
        <v>1517</v>
      </c>
      <c r="E1016">
        <v>1514.74</v>
      </c>
      <c r="F1016">
        <v>111.461</v>
      </c>
      <c r="G1016">
        <v>0</v>
      </c>
      <c r="H1016">
        <v>64.61</v>
      </c>
      <c r="I1016">
        <v>0</v>
      </c>
      <c r="J1016">
        <v>1.12494E-2</v>
      </c>
      <c r="K1016">
        <v>0.98101799999999995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1525.88</v>
      </c>
      <c r="C1017">
        <v>1524.69</v>
      </c>
      <c r="D1017">
        <v>1524.65</v>
      </c>
      <c r="E1017">
        <v>1522.38</v>
      </c>
      <c r="F1017">
        <v>111.532</v>
      </c>
      <c r="G1017">
        <v>0</v>
      </c>
      <c r="H1017">
        <v>64.187899999999999</v>
      </c>
      <c r="I1017">
        <v>0</v>
      </c>
      <c r="J1017">
        <v>1.1341499999999999E-2</v>
      </c>
      <c r="K1017">
        <v>0.98100200000000004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1521.22</v>
      </c>
      <c r="C1018">
        <v>1519.97</v>
      </c>
      <c r="D1018">
        <v>1519.93</v>
      </c>
      <c r="E1018">
        <v>1517.67</v>
      </c>
      <c r="F1018">
        <v>111.40600000000001</v>
      </c>
      <c r="G1018">
        <v>0</v>
      </c>
      <c r="H1018">
        <v>64.033699999999996</v>
      </c>
      <c r="I1018">
        <v>0</v>
      </c>
      <c r="J1018">
        <v>1.2482500000000001E-2</v>
      </c>
      <c r="K1018">
        <v>0.98633000000000004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1521.55</v>
      </c>
      <c r="C1019">
        <v>1519.94</v>
      </c>
      <c r="D1019">
        <v>1519.9</v>
      </c>
      <c r="E1019">
        <v>1517.64</v>
      </c>
      <c r="F1019">
        <v>110.792</v>
      </c>
      <c r="G1019">
        <v>0</v>
      </c>
      <c r="H1019">
        <v>64.519499999999994</v>
      </c>
      <c r="I1019">
        <v>0</v>
      </c>
      <c r="J1019">
        <v>1.46996E-2</v>
      </c>
      <c r="K1019">
        <v>0.98100799999999999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1527.02</v>
      </c>
      <c r="C1020">
        <v>1525.53</v>
      </c>
      <c r="D1020">
        <v>1525.48</v>
      </c>
      <c r="E1020">
        <v>1523.22</v>
      </c>
      <c r="F1020">
        <v>111.485</v>
      </c>
      <c r="G1020">
        <v>0</v>
      </c>
      <c r="H1020">
        <v>64.064999999999998</v>
      </c>
      <c r="I1020">
        <v>0</v>
      </c>
      <c r="J1020">
        <v>1.1177299999999999E-2</v>
      </c>
      <c r="K1020">
        <v>0.99511400000000005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1524.33</v>
      </c>
      <c r="C1021">
        <v>1522.44</v>
      </c>
      <c r="D1021">
        <v>1522.4</v>
      </c>
      <c r="E1021">
        <v>1520.14</v>
      </c>
      <c r="F1021">
        <v>111.477</v>
      </c>
      <c r="G1021">
        <v>0</v>
      </c>
      <c r="H1021">
        <v>64.325900000000004</v>
      </c>
      <c r="I1021">
        <v>0</v>
      </c>
      <c r="J1021">
        <v>1.1257100000000001E-2</v>
      </c>
      <c r="K1021">
        <v>0.99511400000000005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1522.12</v>
      </c>
      <c r="C1022">
        <v>1520.93</v>
      </c>
      <c r="D1022">
        <v>1520.89</v>
      </c>
      <c r="E1022">
        <v>1518.59</v>
      </c>
      <c r="F1022">
        <v>111.399</v>
      </c>
      <c r="G1022">
        <v>0</v>
      </c>
      <c r="H1022">
        <v>64.622200000000007</v>
      </c>
      <c r="I1022">
        <v>0</v>
      </c>
      <c r="J1022">
        <v>1.1431E-2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1519.87</v>
      </c>
      <c r="C1023">
        <v>1518.39</v>
      </c>
      <c r="D1023">
        <v>1518.35</v>
      </c>
      <c r="E1023">
        <v>1516.09</v>
      </c>
      <c r="F1023">
        <v>113.18600000000001</v>
      </c>
      <c r="G1023">
        <v>0</v>
      </c>
      <c r="H1023">
        <v>64.608099999999993</v>
      </c>
      <c r="I1023">
        <v>0</v>
      </c>
      <c r="J1023">
        <v>1.1097600000000001E-2</v>
      </c>
      <c r="K1023">
        <v>0.98101799999999995</v>
      </c>
      <c r="L1023">
        <v>0</v>
      </c>
      <c r="M1023" t="s">
        <v>43</v>
      </c>
    </row>
    <row r="1024" spans="1:13" x14ac:dyDescent="0.25">
      <c r="A1024" t="s">
        <v>47</v>
      </c>
      <c r="B1024">
        <v>1516.82</v>
      </c>
      <c r="C1024">
        <v>1515.61</v>
      </c>
      <c r="D1024">
        <v>1515.57</v>
      </c>
      <c r="E1024">
        <v>1513.31</v>
      </c>
      <c r="F1024">
        <v>110.47199999999999</v>
      </c>
      <c r="G1024">
        <v>0</v>
      </c>
      <c r="H1024">
        <v>64.877099999999999</v>
      </c>
      <c r="I1024">
        <v>0</v>
      </c>
      <c r="J1024">
        <v>1.4453199999999999E-2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1521.5</v>
      </c>
      <c r="C1025">
        <v>1520.35</v>
      </c>
      <c r="D1025">
        <v>1520.31</v>
      </c>
      <c r="E1025">
        <v>1518.04</v>
      </c>
      <c r="F1025">
        <v>111.116</v>
      </c>
      <c r="G1025">
        <v>0</v>
      </c>
      <c r="H1025">
        <v>64.284199999999998</v>
      </c>
      <c r="I1025">
        <v>0</v>
      </c>
      <c r="J1025">
        <v>1.48866E-2</v>
      </c>
      <c r="K1025">
        <v>0.98067400000000005</v>
      </c>
      <c r="L1025">
        <v>0</v>
      </c>
      <c r="M1025" t="s">
        <v>43</v>
      </c>
    </row>
    <row r="1026" spans="1:13" x14ac:dyDescent="0.25">
      <c r="A1026" t="s">
        <v>47</v>
      </c>
      <c r="B1026">
        <v>1520.05</v>
      </c>
      <c r="C1026">
        <v>1518.9</v>
      </c>
      <c r="D1026">
        <v>1518.86</v>
      </c>
      <c r="E1026">
        <v>1516.59</v>
      </c>
      <c r="F1026">
        <v>111.584</v>
      </c>
      <c r="G1026">
        <v>0</v>
      </c>
      <c r="H1026">
        <v>64.135000000000005</v>
      </c>
      <c r="I1026">
        <v>0</v>
      </c>
      <c r="J1026">
        <v>1.12549E-2</v>
      </c>
      <c r="K1026">
        <v>0.98100799999999999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1521.57</v>
      </c>
      <c r="C1027">
        <v>1520.27</v>
      </c>
      <c r="D1027">
        <v>1520.23</v>
      </c>
      <c r="E1027">
        <v>1517.97</v>
      </c>
      <c r="F1027">
        <v>111.461</v>
      </c>
      <c r="G1027">
        <v>0</v>
      </c>
      <c r="H1027">
        <v>64.596500000000006</v>
      </c>
      <c r="I1027">
        <v>0</v>
      </c>
      <c r="J1027">
        <v>1.16157E-2</v>
      </c>
      <c r="K1027">
        <v>0.98101000000000005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1523.54</v>
      </c>
      <c r="C1028">
        <v>1522.37</v>
      </c>
      <c r="D1028">
        <v>1522.32</v>
      </c>
      <c r="E1028">
        <v>1520.06</v>
      </c>
      <c r="F1028">
        <v>110.97799999999999</v>
      </c>
      <c r="G1028">
        <v>0</v>
      </c>
      <c r="H1028">
        <v>64.843000000000004</v>
      </c>
      <c r="I1028">
        <v>0</v>
      </c>
      <c r="J1028">
        <v>1.1535200000000001E-2</v>
      </c>
      <c r="K1028">
        <v>0.98068599999999995</v>
      </c>
      <c r="L1028">
        <v>0</v>
      </c>
      <c r="M1028" t="s">
        <v>43</v>
      </c>
    </row>
    <row r="1029" spans="1:13" x14ac:dyDescent="0.25">
      <c r="A1029" t="s">
        <v>47</v>
      </c>
      <c r="B1029">
        <v>1523.6</v>
      </c>
      <c r="C1029">
        <v>1522.32</v>
      </c>
      <c r="D1029">
        <v>1522.27</v>
      </c>
      <c r="E1029">
        <v>1519.98</v>
      </c>
      <c r="F1029">
        <v>111.818</v>
      </c>
      <c r="G1029">
        <v>0</v>
      </c>
      <c r="H1029">
        <v>64.566500000000005</v>
      </c>
      <c r="I1029">
        <v>0</v>
      </c>
      <c r="J1029">
        <v>1.1472100000000001E-2</v>
      </c>
      <c r="K1029">
        <v>0.99478999999999995</v>
      </c>
      <c r="L1029">
        <v>0</v>
      </c>
      <c r="M1029" t="s">
        <v>43</v>
      </c>
    </row>
    <row r="1030" spans="1:13" x14ac:dyDescent="0.25">
      <c r="A1030" t="s">
        <v>47</v>
      </c>
      <c r="B1030">
        <v>1522.58</v>
      </c>
      <c r="C1030">
        <v>1520.25</v>
      </c>
      <c r="D1030">
        <v>1520.21</v>
      </c>
      <c r="E1030">
        <v>1517.89</v>
      </c>
      <c r="F1030">
        <v>111.342</v>
      </c>
      <c r="G1030">
        <v>0</v>
      </c>
      <c r="H1030">
        <v>63.957500000000003</v>
      </c>
      <c r="I1030">
        <v>0</v>
      </c>
      <c r="J1030">
        <v>1.09449E-2</v>
      </c>
      <c r="K1030">
        <v>0.98101799999999995</v>
      </c>
      <c r="L1030">
        <v>0</v>
      </c>
      <c r="M1030" t="s">
        <v>43</v>
      </c>
    </row>
    <row r="1031" spans="1:13" x14ac:dyDescent="0.25">
      <c r="A1031" t="s">
        <v>47</v>
      </c>
      <c r="B1031">
        <v>1522.89</v>
      </c>
      <c r="C1031">
        <v>1521.49</v>
      </c>
      <c r="D1031">
        <v>1521.45</v>
      </c>
      <c r="E1031">
        <v>1519.15</v>
      </c>
      <c r="F1031">
        <v>110.512</v>
      </c>
      <c r="G1031">
        <v>0</v>
      </c>
      <c r="H1031">
        <v>64.323400000000007</v>
      </c>
      <c r="I1031">
        <v>0</v>
      </c>
      <c r="J1031">
        <v>1.08646E-2</v>
      </c>
      <c r="K1031">
        <v>0.981016</v>
      </c>
      <c r="L1031">
        <v>0</v>
      </c>
      <c r="M1031" t="s">
        <v>43</v>
      </c>
    </row>
    <row r="1032" spans="1:13" x14ac:dyDescent="0.25">
      <c r="A1032" t="s">
        <v>47</v>
      </c>
      <c r="B1032">
        <v>1515.11</v>
      </c>
      <c r="C1032">
        <v>1513.94</v>
      </c>
      <c r="D1032">
        <v>1513.9</v>
      </c>
      <c r="E1032">
        <v>1511.63</v>
      </c>
      <c r="F1032">
        <v>111.45699999999999</v>
      </c>
      <c r="G1032">
        <v>0</v>
      </c>
      <c r="H1032">
        <v>64.367900000000006</v>
      </c>
      <c r="I1032">
        <v>0</v>
      </c>
      <c r="J1032">
        <v>1.09674E-2</v>
      </c>
      <c r="K1032">
        <v>0.98099499999999995</v>
      </c>
      <c r="L1032">
        <v>0</v>
      </c>
      <c r="M1032" t="s">
        <v>43</v>
      </c>
    </row>
    <row r="1033" spans="1:13" x14ac:dyDescent="0.25">
      <c r="A1033" t="s">
        <v>47</v>
      </c>
      <c r="B1033">
        <v>1523.53</v>
      </c>
      <c r="C1033">
        <v>1522.28</v>
      </c>
      <c r="D1033">
        <v>1522.24</v>
      </c>
      <c r="E1033">
        <v>1519.98</v>
      </c>
      <c r="F1033">
        <v>113.258</v>
      </c>
      <c r="G1033">
        <v>0</v>
      </c>
      <c r="H1033">
        <v>64.236900000000006</v>
      </c>
      <c r="I1033">
        <v>0</v>
      </c>
      <c r="J1033">
        <v>1.08856E-2</v>
      </c>
      <c r="K1033">
        <v>0.98101799999999995</v>
      </c>
      <c r="L1033">
        <v>0</v>
      </c>
      <c r="M1033" t="s">
        <v>43</v>
      </c>
    </row>
    <row r="1034" spans="1:13" x14ac:dyDescent="0.25">
      <c r="A1034" t="s">
        <v>47</v>
      </c>
      <c r="B1034">
        <v>1516.82</v>
      </c>
      <c r="C1034">
        <v>1515.66</v>
      </c>
      <c r="D1034">
        <v>1515.62</v>
      </c>
      <c r="E1034">
        <v>1513.35</v>
      </c>
      <c r="F1034">
        <v>110.613</v>
      </c>
      <c r="G1034">
        <v>0</v>
      </c>
      <c r="H1034">
        <v>64.311000000000007</v>
      </c>
      <c r="I1034">
        <v>0</v>
      </c>
      <c r="J1034">
        <v>1.73087E-2</v>
      </c>
      <c r="K1034">
        <v>0.98651</v>
      </c>
      <c r="L1034">
        <v>0</v>
      </c>
      <c r="M1034" t="s">
        <v>43</v>
      </c>
    </row>
    <row r="1035" spans="1:13" x14ac:dyDescent="0.25">
      <c r="A1035" t="s">
        <v>47</v>
      </c>
      <c r="B1035">
        <v>1522.79</v>
      </c>
      <c r="C1035">
        <v>1521.62</v>
      </c>
      <c r="D1035">
        <v>1521.58</v>
      </c>
      <c r="E1035">
        <v>1519.32</v>
      </c>
      <c r="F1035">
        <v>111.304</v>
      </c>
      <c r="G1035">
        <v>0</v>
      </c>
      <c r="H1035">
        <v>64.419499999999999</v>
      </c>
      <c r="I1035">
        <v>0</v>
      </c>
      <c r="J1035">
        <v>1.09262E-2</v>
      </c>
      <c r="K1035">
        <v>0.98094199999999998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1513.73</v>
      </c>
      <c r="C1036">
        <v>1512.57</v>
      </c>
      <c r="D1036">
        <v>1512.53</v>
      </c>
      <c r="E1036">
        <v>1510.25</v>
      </c>
      <c r="F1036">
        <v>110.551</v>
      </c>
      <c r="G1036">
        <v>0</v>
      </c>
      <c r="H1036">
        <v>64.443700000000007</v>
      </c>
      <c r="I1036">
        <v>0</v>
      </c>
      <c r="J1036">
        <v>1.3325500000000001E-2</v>
      </c>
      <c r="K1036">
        <v>0.99327900000000002</v>
      </c>
      <c r="L1036">
        <v>0</v>
      </c>
      <c r="M1036" t="s">
        <v>43</v>
      </c>
    </row>
    <row r="1037" spans="1:13" x14ac:dyDescent="0.25">
      <c r="A1037" t="s">
        <v>47</v>
      </c>
      <c r="B1037">
        <v>1519.67</v>
      </c>
      <c r="C1037">
        <v>1517.83</v>
      </c>
      <c r="D1037">
        <v>1517.79</v>
      </c>
      <c r="E1037">
        <v>1515.53</v>
      </c>
      <c r="F1037">
        <v>111.396</v>
      </c>
      <c r="G1037">
        <v>0</v>
      </c>
      <c r="H1037">
        <v>64.734300000000005</v>
      </c>
      <c r="I1037">
        <v>0</v>
      </c>
      <c r="J1037">
        <v>1.08749E-2</v>
      </c>
      <c r="K1037">
        <v>0.98101000000000005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1524.57</v>
      </c>
      <c r="C1038">
        <v>1523.25</v>
      </c>
      <c r="D1038">
        <v>1523.2</v>
      </c>
      <c r="E1038">
        <v>1520.95</v>
      </c>
      <c r="F1038">
        <v>111.544</v>
      </c>
      <c r="G1038">
        <v>0</v>
      </c>
      <c r="H1038">
        <v>64.046400000000006</v>
      </c>
      <c r="I1038">
        <v>0</v>
      </c>
      <c r="J1038">
        <v>1.49642E-2</v>
      </c>
      <c r="K1038">
        <v>0.98099199999999998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1526.53</v>
      </c>
      <c r="C1039">
        <v>1525.37</v>
      </c>
      <c r="D1039">
        <v>1525.32</v>
      </c>
      <c r="E1039">
        <v>1523.07</v>
      </c>
      <c r="F1039">
        <v>113.379</v>
      </c>
      <c r="G1039">
        <v>0</v>
      </c>
      <c r="H1039">
        <v>63.947000000000003</v>
      </c>
      <c r="I1039">
        <v>0</v>
      </c>
      <c r="J1039">
        <v>1.0897199999999999E-2</v>
      </c>
      <c r="K1039">
        <v>0.99370400000000003</v>
      </c>
      <c r="L1039">
        <v>0</v>
      </c>
      <c r="M1039" t="s">
        <v>43</v>
      </c>
    </row>
    <row r="1040" spans="1:13" x14ac:dyDescent="0.25">
      <c r="A1040" t="s">
        <v>47</v>
      </c>
      <c r="B1040">
        <v>1519.89</v>
      </c>
      <c r="C1040">
        <v>1518.54</v>
      </c>
      <c r="D1040">
        <v>1518.5</v>
      </c>
      <c r="E1040">
        <v>1516.24</v>
      </c>
      <c r="F1040">
        <v>110.575</v>
      </c>
      <c r="G1040">
        <v>0</v>
      </c>
      <c r="H1040">
        <v>64.401399999999995</v>
      </c>
      <c r="I1040">
        <v>0</v>
      </c>
      <c r="J1040">
        <v>1.2558100000000001E-2</v>
      </c>
      <c r="K1040">
        <v>0.98101000000000005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1521.65</v>
      </c>
      <c r="C1041">
        <v>1520.49</v>
      </c>
      <c r="D1041">
        <v>1520.44</v>
      </c>
      <c r="E1041">
        <v>1518.19</v>
      </c>
      <c r="F1041">
        <v>113.34699999999999</v>
      </c>
      <c r="G1041">
        <v>0</v>
      </c>
      <c r="H1041">
        <v>64.107100000000003</v>
      </c>
      <c r="I1041">
        <v>0</v>
      </c>
      <c r="J1041">
        <v>1.16667E-2</v>
      </c>
      <c r="K1041">
        <v>0.98100900000000002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1524.1</v>
      </c>
      <c r="C1042">
        <v>1522.52</v>
      </c>
      <c r="D1042">
        <v>1522.48</v>
      </c>
      <c r="E1042">
        <v>1520.21</v>
      </c>
      <c r="F1042">
        <v>111.339</v>
      </c>
      <c r="G1042">
        <v>0</v>
      </c>
      <c r="H1042">
        <v>64.911100000000005</v>
      </c>
      <c r="I1042">
        <v>0</v>
      </c>
      <c r="J1042">
        <v>1.14021E-2</v>
      </c>
      <c r="K1042">
        <v>0.981012</v>
      </c>
      <c r="L1042">
        <v>0</v>
      </c>
      <c r="M1042" t="s">
        <v>43</v>
      </c>
    </row>
    <row r="1043" spans="1:13" x14ac:dyDescent="0.25">
      <c r="A1043" t="s">
        <v>47</v>
      </c>
      <c r="B1043">
        <v>1517.14</v>
      </c>
      <c r="C1043">
        <v>1516</v>
      </c>
      <c r="D1043">
        <v>1515.95</v>
      </c>
      <c r="E1043">
        <v>1513.69</v>
      </c>
      <c r="F1043">
        <v>111.55500000000001</v>
      </c>
      <c r="G1043">
        <v>0</v>
      </c>
      <c r="H1043">
        <v>64.118399999999994</v>
      </c>
      <c r="I1043">
        <v>0</v>
      </c>
      <c r="J1043">
        <v>1.14383E-2</v>
      </c>
      <c r="K1043">
        <v>0.98097900000000005</v>
      </c>
      <c r="L1043">
        <v>0</v>
      </c>
      <c r="M1043" t="s">
        <v>43</v>
      </c>
    </row>
    <row r="1044" spans="1:13" x14ac:dyDescent="0.25">
      <c r="A1044" t="s">
        <v>47</v>
      </c>
      <c r="B1044">
        <v>1523.46</v>
      </c>
      <c r="C1044">
        <v>1522.29</v>
      </c>
      <c r="D1044">
        <v>1522.24</v>
      </c>
      <c r="E1044">
        <v>1519.97</v>
      </c>
      <c r="F1044">
        <v>111.613</v>
      </c>
      <c r="G1044">
        <v>0</v>
      </c>
      <c r="H1044">
        <v>63.9101</v>
      </c>
      <c r="I1044">
        <v>0</v>
      </c>
      <c r="J1044">
        <v>1.0870100000000001E-2</v>
      </c>
      <c r="K1044">
        <v>0.98087800000000003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1518.85</v>
      </c>
      <c r="C1045">
        <v>1517.69</v>
      </c>
      <c r="D1045">
        <v>1517.64</v>
      </c>
      <c r="E1045">
        <v>1515.35</v>
      </c>
      <c r="F1045">
        <v>109.042</v>
      </c>
      <c r="G1045">
        <v>0</v>
      </c>
      <c r="H1045">
        <v>64.640600000000006</v>
      </c>
      <c r="I1045">
        <v>0</v>
      </c>
      <c r="J1045">
        <v>1.1055199999999999E-2</v>
      </c>
      <c r="K1045">
        <v>0.98090900000000003</v>
      </c>
      <c r="L1045">
        <v>0</v>
      </c>
      <c r="M1045" t="s">
        <v>43</v>
      </c>
    </row>
    <row r="1046" spans="1:13" x14ac:dyDescent="0.25">
      <c r="A1046" t="s">
        <v>47</v>
      </c>
      <c r="B1046">
        <v>1522.79</v>
      </c>
      <c r="C1046">
        <v>1521.53</v>
      </c>
      <c r="D1046">
        <v>1521.48</v>
      </c>
      <c r="E1046">
        <v>1519.17</v>
      </c>
      <c r="F1046">
        <v>111.607</v>
      </c>
      <c r="G1046">
        <v>0</v>
      </c>
      <c r="H1046">
        <v>64.486400000000003</v>
      </c>
      <c r="I1046">
        <v>0</v>
      </c>
      <c r="J1046">
        <v>1.4102999999999999E-2</v>
      </c>
      <c r="K1046">
        <v>0.98099899999999995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1522.24</v>
      </c>
      <c r="C1047">
        <v>1520.67</v>
      </c>
      <c r="D1047">
        <v>1520.62</v>
      </c>
      <c r="E1047">
        <v>1518.36</v>
      </c>
      <c r="F1047">
        <v>112.574</v>
      </c>
      <c r="G1047">
        <v>0</v>
      </c>
      <c r="H1047">
        <v>64.691500000000005</v>
      </c>
      <c r="I1047">
        <v>0</v>
      </c>
      <c r="J1047">
        <v>1.08772E-2</v>
      </c>
      <c r="K1047">
        <v>0.98099599999999998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1518.53</v>
      </c>
      <c r="C1048">
        <v>1517.38</v>
      </c>
      <c r="D1048">
        <v>1517.33</v>
      </c>
      <c r="E1048">
        <v>1515.07</v>
      </c>
      <c r="F1048">
        <v>111.429</v>
      </c>
      <c r="G1048">
        <v>0</v>
      </c>
      <c r="H1048">
        <v>64.701499999999996</v>
      </c>
      <c r="I1048">
        <v>0</v>
      </c>
      <c r="J1048">
        <v>1.0970799999999999E-2</v>
      </c>
      <c r="K1048">
        <v>0.98101300000000002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1514.67</v>
      </c>
      <c r="C1049">
        <v>1513.5</v>
      </c>
      <c r="D1049">
        <v>1513.45</v>
      </c>
      <c r="E1049">
        <v>1511.2</v>
      </c>
      <c r="F1049">
        <v>111.373</v>
      </c>
      <c r="G1049">
        <v>0</v>
      </c>
      <c r="H1049">
        <v>64.262900000000002</v>
      </c>
      <c r="I1049">
        <v>0</v>
      </c>
      <c r="J1049">
        <v>1.09842E-2</v>
      </c>
      <c r="K1049">
        <v>0.98332399999999998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1523.17</v>
      </c>
      <c r="C1050">
        <v>1522.01</v>
      </c>
      <c r="D1050">
        <v>1521.96</v>
      </c>
      <c r="E1050">
        <v>1519.67</v>
      </c>
      <c r="F1050">
        <v>111.06399999999999</v>
      </c>
      <c r="G1050">
        <v>0</v>
      </c>
      <c r="H1050">
        <v>63.866</v>
      </c>
      <c r="I1050">
        <v>0</v>
      </c>
      <c r="J1050">
        <v>1.8789400000000001E-2</v>
      </c>
      <c r="K1050">
        <v>0.99407299999999998</v>
      </c>
      <c r="L1050">
        <v>0</v>
      </c>
      <c r="M1050" t="s">
        <v>43</v>
      </c>
    </row>
    <row r="1051" spans="1:13" x14ac:dyDescent="0.25">
      <c r="A1051" t="s">
        <v>47</v>
      </c>
      <c r="B1051">
        <v>1518.03</v>
      </c>
      <c r="C1051">
        <v>1516.65</v>
      </c>
      <c r="D1051">
        <v>1516.6</v>
      </c>
      <c r="E1051">
        <v>1514.33</v>
      </c>
      <c r="F1051">
        <v>111.384</v>
      </c>
      <c r="G1051">
        <v>0</v>
      </c>
      <c r="H1051">
        <v>64.268900000000002</v>
      </c>
      <c r="I1051">
        <v>0</v>
      </c>
      <c r="J1051">
        <v>1.17885E-2</v>
      </c>
      <c r="K1051">
        <v>0.981016</v>
      </c>
      <c r="L1051">
        <v>0</v>
      </c>
      <c r="M1051" t="s">
        <v>43</v>
      </c>
    </row>
    <row r="1052" spans="1:13" x14ac:dyDescent="0.25">
      <c r="A1052" t="s">
        <v>47</v>
      </c>
      <c r="B1052">
        <v>1522.56</v>
      </c>
      <c r="C1052">
        <v>1521.39</v>
      </c>
      <c r="D1052">
        <v>1521.34</v>
      </c>
      <c r="E1052">
        <v>1519.08</v>
      </c>
      <c r="F1052">
        <v>112.78100000000001</v>
      </c>
      <c r="G1052">
        <v>0</v>
      </c>
      <c r="H1052">
        <v>64.276899999999998</v>
      </c>
      <c r="I1052">
        <v>0</v>
      </c>
      <c r="J1052">
        <v>1.3717699999999999E-2</v>
      </c>
      <c r="K1052">
        <v>0.98101300000000002</v>
      </c>
      <c r="L1052">
        <v>0</v>
      </c>
      <c r="M1052" t="s">
        <v>43</v>
      </c>
    </row>
    <row r="1053" spans="1:13" x14ac:dyDescent="0.25">
      <c r="A1053" t="s">
        <v>47</v>
      </c>
      <c r="B1053">
        <v>1519.32</v>
      </c>
      <c r="C1053">
        <v>1518.17</v>
      </c>
      <c r="D1053">
        <v>1518.12</v>
      </c>
      <c r="E1053">
        <v>1515.86</v>
      </c>
      <c r="F1053">
        <v>113.48399999999999</v>
      </c>
      <c r="G1053">
        <v>0</v>
      </c>
      <c r="H1053">
        <v>64.092100000000002</v>
      </c>
      <c r="I1053">
        <v>0</v>
      </c>
      <c r="J1053">
        <v>1.0859600000000001E-2</v>
      </c>
      <c r="K1053">
        <v>0.98077199999999998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1522.09</v>
      </c>
      <c r="C1054">
        <v>1520.29</v>
      </c>
      <c r="D1054">
        <v>1520.24</v>
      </c>
      <c r="E1054">
        <v>1517.98</v>
      </c>
      <c r="F1054">
        <v>111.307</v>
      </c>
      <c r="G1054">
        <v>0</v>
      </c>
      <c r="H1054">
        <v>64.054000000000002</v>
      </c>
      <c r="I1054">
        <v>0</v>
      </c>
      <c r="J1054">
        <v>1.08897E-2</v>
      </c>
      <c r="K1054">
        <v>0.98078799999999999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1518.9</v>
      </c>
      <c r="C1055">
        <v>1517.73</v>
      </c>
      <c r="D1055">
        <v>1517.68</v>
      </c>
      <c r="E1055">
        <v>1515.43</v>
      </c>
      <c r="F1055">
        <v>113.389</v>
      </c>
      <c r="G1055">
        <v>0</v>
      </c>
      <c r="H1055">
        <v>64.373599999999996</v>
      </c>
      <c r="I1055">
        <v>0</v>
      </c>
      <c r="J1055">
        <v>1.3707499999999999E-2</v>
      </c>
      <c r="K1055">
        <v>0.98101899999999997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1519.34</v>
      </c>
      <c r="C1056">
        <v>1517.52</v>
      </c>
      <c r="D1056">
        <v>1517.48</v>
      </c>
      <c r="E1056">
        <v>1515.21</v>
      </c>
      <c r="F1056">
        <v>113.264</v>
      </c>
      <c r="G1056">
        <v>0</v>
      </c>
      <c r="H1056">
        <v>64.638099999999994</v>
      </c>
      <c r="I1056">
        <v>0</v>
      </c>
      <c r="J1056">
        <v>1.09946E-2</v>
      </c>
      <c r="K1056">
        <v>0.98094599999999998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1520.64</v>
      </c>
      <c r="C1057">
        <v>1519.46</v>
      </c>
      <c r="D1057">
        <v>1519.41</v>
      </c>
      <c r="E1057">
        <v>1517.16</v>
      </c>
      <c r="F1057">
        <v>110.71</v>
      </c>
      <c r="G1057">
        <v>0</v>
      </c>
      <c r="H1057">
        <v>64.598799999999997</v>
      </c>
      <c r="I1057">
        <v>0</v>
      </c>
      <c r="J1057">
        <v>1.12675E-2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1525.49</v>
      </c>
      <c r="C1058">
        <v>1524.08</v>
      </c>
      <c r="D1058">
        <v>1524.03</v>
      </c>
      <c r="E1058">
        <v>1521.77</v>
      </c>
      <c r="F1058">
        <v>111.11</v>
      </c>
      <c r="G1058">
        <v>0</v>
      </c>
      <c r="H1058">
        <v>64.536199999999994</v>
      </c>
      <c r="I1058">
        <v>0</v>
      </c>
      <c r="J1058">
        <v>1.1091500000000001E-2</v>
      </c>
      <c r="K1058">
        <v>0.99509700000000001</v>
      </c>
      <c r="L1058">
        <v>0</v>
      </c>
      <c r="M1058" t="s">
        <v>43</v>
      </c>
    </row>
    <row r="1059" spans="1:25" x14ac:dyDescent="0.25">
      <c r="A1059" t="s">
        <v>47</v>
      </c>
      <c r="B1059">
        <v>1524.16</v>
      </c>
      <c r="C1059">
        <v>1522.33</v>
      </c>
      <c r="D1059">
        <v>1522.29</v>
      </c>
      <c r="E1059">
        <v>1520.02</v>
      </c>
      <c r="F1059">
        <v>111.286</v>
      </c>
      <c r="G1059">
        <v>0</v>
      </c>
      <c r="H1059">
        <v>64.713700000000003</v>
      </c>
      <c r="I1059">
        <v>0</v>
      </c>
      <c r="J1059">
        <v>1.0871499999999999E-2</v>
      </c>
      <c r="K1059">
        <v>0.99045099999999997</v>
      </c>
      <c r="L1059">
        <v>0</v>
      </c>
      <c r="M1059" t="s">
        <v>43</v>
      </c>
    </row>
    <row r="1060" spans="1:25" x14ac:dyDescent="0.25">
      <c r="A1060" t="s">
        <v>47</v>
      </c>
      <c r="B1060">
        <v>1522.11</v>
      </c>
      <c r="C1060">
        <v>1520.92</v>
      </c>
      <c r="D1060">
        <v>1520.88</v>
      </c>
      <c r="E1060">
        <v>1518.62</v>
      </c>
      <c r="F1060">
        <v>113.232</v>
      </c>
      <c r="G1060">
        <v>0</v>
      </c>
      <c r="H1060">
        <v>64.534199999999998</v>
      </c>
      <c r="I1060">
        <v>0</v>
      </c>
      <c r="J1060">
        <v>1.09829E-2</v>
      </c>
      <c r="K1060">
        <v>0.98092699999999999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1525.31</v>
      </c>
      <c r="C1061">
        <v>1524.14</v>
      </c>
      <c r="D1061">
        <v>1524.1</v>
      </c>
      <c r="E1061">
        <v>1521.84</v>
      </c>
      <c r="F1061">
        <v>111.68899999999999</v>
      </c>
      <c r="G1061">
        <v>0</v>
      </c>
      <c r="H1061">
        <v>64.629400000000004</v>
      </c>
      <c r="I1061">
        <v>0</v>
      </c>
      <c r="J1061">
        <v>1.36918E-2</v>
      </c>
      <c r="K1061">
        <v>0.98099099999999995</v>
      </c>
      <c r="L1061">
        <v>0</v>
      </c>
      <c r="M1061" t="s">
        <v>43</v>
      </c>
    </row>
    <row r="1062" spans="1:25" x14ac:dyDescent="0.25">
      <c r="A1062" t="s">
        <v>47</v>
      </c>
      <c r="B1062">
        <v>1518.59</v>
      </c>
      <c r="C1062">
        <v>1517.2</v>
      </c>
      <c r="D1062">
        <v>1517.15</v>
      </c>
      <c r="E1062">
        <v>1514.89</v>
      </c>
      <c r="F1062">
        <v>111.471</v>
      </c>
      <c r="G1062">
        <v>0</v>
      </c>
      <c r="H1062">
        <v>64.380300000000005</v>
      </c>
      <c r="I1062">
        <v>0</v>
      </c>
      <c r="J1062">
        <v>1.12642E-2</v>
      </c>
      <c r="K1062">
        <v>0.98100799999999999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1520.74</v>
      </c>
      <c r="C1063">
        <v>1518.89</v>
      </c>
      <c r="D1063">
        <v>1518.85</v>
      </c>
      <c r="E1063">
        <v>1516.59</v>
      </c>
      <c r="F1063">
        <v>110.872</v>
      </c>
      <c r="G1063">
        <v>0</v>
      </c>
      <c r="H1063">
        <v>64.211200000000005</v>
      </c>
      <c r="I1063">
        <v>0</v>
      </c>
      <c r="J1063">
        <v>1.08751E-2</v>
      </c>
      <c r="K1063">
        <v>0.98094700000000001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1523.17</v>
      </c>
      <c r="C1064">
        <v>1522</v>
      </c>
      <c r="D1064">
        <v>1521.96</v>
      </c>
      <c r="E1064">
        <v>1519.68</v>
      </c>
      <c r="F1064">
        <v>109.518</v>
      </c>
      <c r="G1064">
        <v>0</v>
      </c>
      <c r="H1064">
        <v>64.169300000000007</v>
      </c>
      <c r="I1064">
        <v>0</v>
      </c>
      <c r="J1064">
        <v>1.30501E-2</v>
      </c>
      <c r="K1064">
        <v>0.98101899999999997</v>
      </c>
      <c r="L1064">
        <v>0</v>
      </c>
      <c r="M1064" t="s">
        <v>43</v>
      </c>
      <c r="R1064">
        <f>AVERAGE(B1015:B1064)</f>
        <v>1521.3379999999995</v>
      </c>
      <c r="S1064">
        <f>AVERAGE(C1015:C1064)</f>
        <v>1519.9811999999999</v>
      </c>
      <c r="U1064">
        <f>_xlfn.VAR.P(B1015:B1064)</f>
        <v>9.0898520000000005</v>
      </c>
      <c r="V1064">
        <f>_xlfn.VAR.P(C1015:C1064)</f>
        <v>8.9405745599999378</v>
      </c>
      <c r="X1064">
        <f>1.96*SQRT(U1064)/50</f>
        <v>0.11818557516583823</v>
      </c>
      <c r="Y1064">
        <f>1.96*SQRT(V1064)/50</f>
        <v>0.11721111078681196</v>
      </c>
    </row>
    <row r="1065" spans="1:25" x14ac:dyDescent="0.25">
      <c r="A1065" t="s">
        <v>47</v>
      </c>
      <c r="B1065">
        <v>76185.269899999999</v>
      </c>
      <c r="C1065" t="s">
        <v>37</v>
      </c>
    </row>
    <row r="1066" spans="1:25" x14ac:dyDescent="0.25">
      <c r="A1066" t="s">
        <v>48</v>
      </c>
      <c r="B1066">
        <v>30482.3</v>
      </c>
      <c r="C1066">
        <v>26143.200000000001</v>
      </c>
      <c r="D1066">
        <v>26105.1</v>
      </c>
      <c r="E1066">
        <v>26099.3</v>
      </c>
      <c r="F1066">
        <v>378.697</v>
      </c>
      <c r="G1066">
        <v>568.34</v>
      </c>
      <c r="H1066">
        <v>266.92</v>
      </c>
      <c r="I1066">
        <v>1.0859000000000001E-2</v>
      </c>
      <c r="J1066">
        <v>0.99491799999999997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30506.9</v>
      </c>
      <c r="C1067">
        <v>26157.4</v>
      </c>
      <c r="D1067">
        <v>26119.4</v>
      </c>
      <c r="E1067">
        <v>26113.599999999999</v>
      </c>
      <c r="F1067">
        <v>392.351</v>
      </c>
      <c r="G1067">
        <v>573.72500000000002</v>
      </c>
      <c r="H1067">
        <v>266.5</v>
      </c>
      <c r="I1067">
        <v>1.13737E-2</v>
      </c>
      <c r="J1067">
        <v>0.98099999999999998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64510</v>
      </c>
      <c r="C1068">
        <v>60076</v>
      </c>
      <c r="D1068">
        <v>60036.800000000003</v>
      </c>
      <c r="E1068">
        <v>60031</v>
      </c>
      <c r="F1068">
        <v>384.64100000000002</v>
      </c>
      <c r="G1068">
        <v>578.971</v>
      </c>
      <c r="H1068">
        <v>267.68200000000002</v>
      </c>
      <c r="I1068">
        <v>1.09125E-2</v>
      </c>
      <c r="J1068">
        <v>0.98394400000000004</v>
      </c>
      <c r="K1068">
        <v>0</v>
      </c>
      <c r="L1068" t="s">
        <v>43</v>
      </c>
    </row>
    <row r="1069" spans="1:25" x14ac:dyDescent="0.25">
      <c r="A1069" t="s">
        <v>48</v>
      </c>
      <c r="B1069">
        <v>30453.7</v>
      </c>
      <c r="C1069">
        <v>26081.9</v>
      </c>
      <c r="D1069">
        <v>26043.200000000001</v>
      </c>
      <c r="E1069">
        <v>26037.5</v>
      </c>
      <c r="F1069">
        <v>397.86599999999999</v>
      </c>
      <c r="G1069">
        <v>570.84100000000001</v>
      </c>
      <c r="H1069">
        <v>265.94200000000001</v>
      </c>
      <c r="I1069">
        <v>1.8726900000000001E-2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30444.3</v>
      </c>
      <c r="C1070">
        <v>26077.200000000001</v>
      </c>
      <c r="D1070">
        <v>26038.3</v>
      </c>
      <c r="E1070">
        <v>26032.6</v>
      </c>
      <c r="F1070">
        <v>386.101</v>
      </c>
      <c r="G1070">
        <v>571.19899999999996</v>
      </c>
      <c r="H1070">
        <v>265.923</v>
      </c>
      <c r="I1070">
        <v>1.11751E-2</v>
      </c>
      <c r="J1070">
        <v>0.99419000000000002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30429.7</v>
      </c>
      <c r="C1071">
        <v>26077.9</v>
      </c>
      <c r="D1071">
        <v>26038.9</v>
      </c>
      <c r="E1071">
        <v>26033.1</v>
      </c>
      <c r="F1071">
        <v>392.86900000000003</v>
      </c>
      <c r="G1071">
        <v>573.78700000000003</v>
      </c>
      <c r="H1071">
        <v>265.95999999999998</v>
      </c>
      <c r="I1071">
        <v>2.10376E-2</v>
      </c>
      <c r="J1071">
        <v>0.98101899999999997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30463.200000000001</v>
      </c>
      <c r="C1072">
        <v>26152.799999999999</v>
      </c>
      <c r="D1072">
        <v>26113.599999999999</v>
      </c>
      <c r="E1072">
        <v>26107.9</v>
      </c>
      <c r="F1072">
        <v>387.14</v>
      </c>
      <c r="G1072">
        <v>568.16999999999996</v>
      </c>
      <c r="H1072">
        <v>266.42099999999999</v>
      </c>
      <c r="I1072">
        <v>2.71629E-2</v>
      </c>
      <c r="J1072">
        <v>0.98762000000000005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30488.799999999999</v>
      </c>
      <c r="C1073">
        <v>26146.6</v>
      </c>
      <c r="D1073">
        <v>26106.799999999999</v>
      </c>
      <c r="E1073">
        <v>26101</v>
      </c>
      <c r="F1073">
        <v>394.16399999999999</v>
      </c>
      <c r="G1073">
        <v>576.74800000000005</v>
      </c>
      <c r="H1073">
        <v>266.67500000000001</v>
      </c>
      <c r="I1073">
        <v>1.60235E-2</v>
      </c>
      <c r="J1073">
        <v>0.98666500000000001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30512.1</v>
      </c>
      <c r="C1074">
        <v>26144.2</v>
      </c>
      <c r="D1074">
        <v>26104</v>
      </c>
      <c r="E1074">
        <v>26098.3</v>
      </c>
      <c r="F1074">
        <v>384.44900000000001</v>
      </c>
      <c r="G1074">
        <v>576.04300000000001</v>
      </c>
      <c r="H1074">
        <v>266.59899999999999</v>
      </c>
      <c r="I1074">
        <v>1.0856899999999999E-2</v>
      </c>
      <c r="J1074">
        <v>0.98101899999999997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30459.4</v>
      </c>
      <c r="C1075">
        <v>26149.5</v>
      </c>
      <c r="D1075">
        <v>26109.599999999999</v>
      </c>
      <c r="E1075">
        <v>26103.9</v>
      </c>
      <c r="F1075">
        <v>394.42599999999999</v>
      </c>
      <c r="G1075">
        <v>574.577</v>
      </c>
      <c r="H1075">
        <v>266.65499999999997</v>
      </c>
      <c r="I1075">
        <v>1.08678E-2</v>
      </c>
      <c r="J1075">
        <v>0.98100799999999999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30443.8</v>
      </c>
      <c r="C1076">
        <v>26134.5</v>
      </c>
      <c r="D1076">
        <v>26093.200000000001</v>
      </c>
      <c r="E1076">
        <v>26087.5</v>
      </c>
      <c r="F1076">
        <v>386.77699999999999</v>
      </c>
      <c r="G1076">
        <v>581.86199999999997</v>
      </c>
      <c r="H1076">
        <v>266.45800000000003</v>
      </c>
      <c r="I1076">
        <v>1.1240099999999999E-2</v>
      </c>
      <c r="J1076">
        <v>0.98099400000000003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30499</v>
      </c>
      <c r="C1077">
        <v>26189.5</v>
      </c>
      <c r="D1077">
        <v>26148.2</v>
      </c>
      <c r="E1077">
        <v>26142.5</v>
      </c>
      <c r="F1077">
        <v>395.64299999999997</v>
      </c>
      <c r="G1077">
        <v>574.72799999999995</v>
      </c>
      <c r="H1077">
        <v>267.08999999999997</v>
      </c>
      <c r="I1077">
        <v>1.10603E-2</v>
      </c>
      <c r="J1077">
        <v>0.99168299999999998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30525.9</v>
      </c>
      <c r="C1078">
        <v>26158</v>
      </c>
      <c r="D1078">
        <v>26115.9</v>
      </c>
      <c r="E1078">
        <v>26110.1</v>
      </c>
      <c r="F1078">
        <v>388.16699999999997</v>
      </c>
      <c r="G1078">
        <v>575.25699999999995</v>
      </c>
      <c r="H1078">
        <v>266.90499999999997</v>
      </c>
      <c r="I1078">
        <v>1.1016400000000001E-2</v>
      </c>
      <c r="J1078">
        <v>0.98101000000000005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30554</v>
      </c>
      <c r="C1079">
        <v>26166.3</v>
      </c>
      <c r="D1079">
        <v>26123.9</v>
      </c>
      <c r="E1079">
        <v>26118.1</v>
      </c>
      <c r="F1079">
        <v>395.69600000000003</v>
      </c>
      <c r="G1079">
        <v>577.88400000000001</v>
      </c>
      <c r="H1079">
        <v>266.47800000000001</v>
      </c>
      <c r="I1079">
        <v>1.11494E-2</v>
      </c>
      <c r="J1079">
        <v>0.981016</v>
      </c>
      <c r="K1079">
        <v>0</v>
      </c>
      <c r="L1079" t="s">
        <v>43</v>
      </c>
    </row>
    <row r="1080" spans="1:12" x14ac:dyDescent="0.25">
      <c r="A1080" t="s">
        <v>48</v>
      </c>
      <c r="B1080">
        <v>30437.5</v>
      </c>
      <c r="C1080">
        <v>26129.3</v>
      </c>
      <c r="D1080">
        <v>26087.5</v>
      </c>
      <c r="E1080">
        <v>26081.7</v>
      </c>
      <c r="F1080">
        <v>387.46800000000002</v>
      </c>
      <c r="G1080">
        <v>577.08900000000006</v>
      </c>
      <c r="H1080">
        <v>266.54199999999997</v>
      </c>
      <c r="I1080">
        <v>1.09143E-2</v>
      </c>
      <c r="J1080">
        <v>0.98101899999999997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30457.8</v>
      </c>
      <c r="C1081">
        <v>26136.400000000001</v>
      </c>
      <c r="D1081">
        <v>26093.4</v>
      </c>
      <c r="E1081">
        <v>26087.7</v>
      </c>
      <c r="F1081">
        <v>395.28399999999999</v>
      </c>
      <c r="G1081">
        <v>581.84199999999998</v>
      </c>
      <c r="H1081">
        <v>266.35599999999999</v>
      </c>
      <c r="I1081">
        <v>1.0948899999999999E-2</v>
      </c>
      <c r="J1081">
        <v>0.98095100000000002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30473.9</v>
      </c>
      <c r="C1082">
        <v>26142.2</v>
      </c>
      <c r="D1082">
        <v>26099.599999999999</v>
      </c>
      <c r="E1082">
        <v>26093.8</v>
      </c>
      <c r="F1082">
        <v>387.35599999999999</v>
      </c>
      <c r="G1082">
        <v>579.33799999999997</v>
      </c>
      <c r="H1082">
        <v>266.45800000000003</v>
      </c>
      <c r="I1082">
        <v>1.3916100000000001E-2</v>
      </c>
      <c r="J1082">
        <v>0.98101300000000002</v>
      </c>
      <c r="K1082">
        <v>0</v>
      </c>
      <c r="L1082" t="s">
        <v>43</v>
      </c>
    </row>
    <row r="1083" spans="1:12" x14ac:dyDescent="0.25">
      <c r="A1083" t="s">
        <v>48</v>
      </c>
      <c r="B1083">
        <v>30517</v>
      </c>
      <c r="C1083">
        <v>26157.3</v>
      </c>
      <c r="D1083">
        <v>26115</v>
      </c>
      <c r="E1083">
        <v>26109.3</v>
      </c>
      <c r="F1083">
        <v>396.29300000000001</v>
      </c>
      <c r="G1083">
        <v>580.17600000000004</v>
      </c>
      <c r="H1083">
        <v>266.209</v>
      </c>
      <c r="I1083">
        <v>1.17456E-2</v>
      </c>
      <c r="J1083">
        <v>0.981016</v>
      </c>
      <c r="K1083">
        <v>0</v>
      </c>
      <c r="L1083" t="s">
        <v>43</v>
      </c>
    </row>
    <row r="1084" spans="1:12" x14ac:dyDescent="0.25">
      <c r="A1084" t="s">
        <v>48</v>
      </c>
      <c r="B1084">
        <v>30574.9</v>
      </c>
      <c r="C1084">
        <v>26165</v>
      </c>
      <c r="D1084">
        <v>26122</v>
      </c>
      <c r="E1084">
        <v>26116.2</v>
      </c>
      <c r="F1084">
        <v>396.96699999999998</v>
      </c>
      <c r="G1084">
        <v>582.51</v>
      </c>
      <c r="H1084">
        <v>266.88400000000001</v>
      </c>
      <c r="I1084">
        <v>1.2768399999999999E-2</v>
      </c>
      <c r="J1084">
        <v>0.98099800000000004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30506.9</v>
      </c>
      <c r="C1085">
        <v>26154.5</v>
      </c>
      <c r="D1085">
        <v>26112.5</v>
      </c>
      <c r="E1085">
        <v>26106.799999999999</v>
      </c>
      <c r="F1085">
        <v>396.45600000000002</v>
      </c>
      <c r="G1085">
        <v>580.93200000000002</v>
      </c>
      <c r="H1085">
        <v>266.35399999999998</v>
      </c>
      <c r="I1085">
        <v>1.1618E-2</v>
      </c>
      <c r="J1085">
        <v>0.98093799999999998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30475.8</v>
      </c>
      <c r="C1086">
        <v>26143</v>
      </c>
      <c r="D1086">
        <v>26100.7</v>
      </c>
      <c r="E1086">
        <v>26095</v>
      </c>
      <c r="F1086">
        <v>396.76100000000002</v>
      </c>
      <c r="G1086">
        <v>580.06100000000004</v>
      </c>
      <c r="H1086">
        <v>267.09300000000002</v>
      </c>
      <c r="I1086">
        <v>1.0856899999999999E-2</v>
      </c>
      <c r="J1086">
        <v>0.99300699999999997</v>
      </c>
      <c r="K1086">
        <v>0</v>
      </c>
      <c r="L1086" t="s">
        <v>43</v>
      </c>
    </row>
    <row r="1087" spans="1:12" x14ac:dyDescent="0.25">
      <c r="A1087" t="s">
        <v>48</v>
      </c>
      <c r="B1087">
        <v>30510.3</v>
      </c>
      <c r="C1087">
        <v>26173.5</v>
      </c>
      <c r="D1087">
        <v>26131</v>
      </c>
      <c r="E1087">
        <v>26125.200000000001</v>
      </c>
      <c r="F1087">
        <v>397.315</v>
      </c>
      <c r="G1087">
        <v>581.54</v>
      </c>
      <c r="H1087">
        <v>266.44600000000003</v>
      </c>
      <c r="I1087">
        <v>1.19764E-2</v>
      </c>
      <c r="J1087">
        <v>0.98101899999999997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30565.3</v>
      </c>
      <c r="C1088">
        <v>26179.599999999999</v>
      </c>
      <c r="D1088">
        <v>26135.4</v>
      </c>
      <c r="E1088">
        <v>26129.599999999999</v>
      </c>
      <c r="F1088">
        <v>397.87299999999999</v>
      </c>
      <c r="G1088">
        <v>582.56899999999996</v>
      </c>
      <c r="H1088">
        <v>266.78899999999999</v>
      </c>
      <c r="I1088">
        <v>1.11492E-2</v>
      </c>
      <c r="J1088">
        <v>0.98101700000000003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30615.4</v>
      </c>
      <c r="C1089">
        <v>26167.5</v>
      </c>
      <c r="D1089">
        <v>26124.400000000001</v>
      </c>
      <c r="E1089">
        <v>26118.6</v>
      </c>
      <c r="F1089">
        <v>399.048</v>
      </c>
      <c r="G1089">
        <v>579.28499999999997</v>
      </c>
      <c r="H1089">
        <v>266.53899999999999</v>
      </c>
      <c r="I1089">
        <v>1.16347E-2</v>
      </c>
      <c r="J1089">
        <v>0.98099800000000004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30486.799999999999</v>
      </c>
      <c r="C1090">
        <v>26145.5</v>
      </c>
      <c r="D1090">
        <v>26102.3</v>
      </c>
      <c r="E1090">
        <v>26096.6</v>
      </c>
      <c r="F1090">
        <v>392.24799999999999</v>
      </c>
      <c r="G1090">
        <v>586.02099999999996</v>
      </c>
      <c r="H1090">
        <v>266.71699999999998</v>
      </c>
      <c r="I1090">
        <v>1.4956499999999999E-2</v>
      </c>
      <c r="J1090">
        <v>0.98095399999999999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30517.200000000001</v>
      </c>
      <c r="C1091">
        <v>26160.5</v>
      </c>
      <c r="D1091">
        <v>26117.599999999999</v>
      </c>
      <c r="E1091">
        <v>26111.8</v>
      </c>
      <c r="F1091">
        <v>395.35199999999998</v>
      </c>
      <c r="G1091">
        <v>583.51300000000003</v>
      </c>
      <c r="H1091">
        <v>266.52199999999999</v>
      </c>
      <c r="I1091">
        <v>1.1232900000000001E-2</v>
      </c>
      <c r="J1091">
        <v>0.99304300000000001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30521.3</v>
      </c>
      <c r="C1092">
        <v>26168.3</v>
      </c>
      <c r="D1092">
        <v>26125.3</v>
      </c>
      <c r="E1092">
        <v>26119.599999999999</v>
      </c>
      <c r="F1092">
        <v>399.77600000000001</v>
      </c>
      <c r="G1092">
        <v>584.72900000000004</v>
      </c>
      <c r="H1092">
        <v>266.815</v>
      </c>
      <c r="I1092">
        <v>1.19804E-2</v>
      </c>
      <c r="J1092">
        <v>0.98099800000000004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30597.8</v>
      </c>
      <c r="C1093">
        <v>26199.4</v>
      </c>
      <c r="D1093">
        <v>26155.5</v>
      </c>
      <c r="E1093">
        <v>26149.7</v>
      </c>
      <c r="F1093">
        <v>397.86900000000003</v>
      </c>
      <c r="G1093">
        <v>593.45799999999997</v>
      </c>
      <c r="H1093">
        <v>266.79899999999998</v>
      </c>
      <c r="I1093">
        <v>1.08801E-2</v>
      </c>
      <c r="J1093">
        <v>0.98101400000000005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30611.200000000001</v>
      </c>
      <c r="C1094">
        <v>26164.3</v>
      </c>
      <c r="D1094">
        <v>26120.9</v>
      </c>
      <c r="E1094">
        <v>26115.1</v>
      </c>
      <c r="F1094">
        <v>398.60700000000003</v>
      </c>
      <c r="G1094">
        <v>586.476</v>
      </c>
      <c r="H1094">
        <v>266.70600000000002</v>
      </c>
      <c r="I1094">
        <v>2.1796300000000001E-2</v>
      </c>
      <c r="J1094">
        <v>0.99290299999999998</v>
      </c>
      <c r="K1094">
        <v>0</v>
      </c>
      <c r="L1094" t="s">
        <v>43</v>
      </c>
    </row>
    <row r="1095" spans="1:12" x14ac:dyDescent="0.25">
      <c r="A1095" t="s">
        <v>48</v>
      </c>
      <c r="B1095">
        <v>30477.5</v>
      </c>
      <c r="C1095">
        <v>26142.9</v>
      </c>
      <c r="D1095">
        <v>26100</v>
      </c>
      <c r="E1095">
        <v>26094.3</v>
      </c>
      <c r="F1095">
        <v>396.56700000000001</v>
      </c>
      <c r="G1095">
        <v>578.59299999999996</v>
      </c>
      <c r="H1095">
        <v>266.541</v>
      </c>
      <c r="I1095">
        <v>1.09341E-2</v>
      </c>
      <c r="J1095">
        <v>0.98101899999999997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30490.9</v>
      </c>
      <c r="C1096">
        <v>26157.3</v>
      </c>
      <c r="D1096">
        <v>26113.9</v>
      </c>
      <c r="E1096">
        <v>26108.1</v>
      </c>
      <c r="F1096">
        <v>394.42899999999997</v>
      </c>
      <c r="G1096">
        <v>592.40499999999997</v>
      </c>
      <c r="H1096">
        <v>266.55399999999997</v>
      </c>
      <c r="I1096">
        <v>1.7432099999999999E-2</v>
      </c>
      <c r="J1096">
        <v>0.98101700000000003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30528.2</v>
      </c>
      <c r="C1097">
        <v>26171.200000000001</v>
      </c>
      <c r="D1097">
        <v>26127.7</v>
      </c>
      <c r="E1097">
        <v>26122</v>
      </c>
      <c r="F1097">
        <v>398.27499999999998</v>
      </c>
      <c r="G1097">
        <v>583.62800000000004</v>
      </c>
      <c r="H1097">
        <v>266.69299999999998</v>
      </c>
      <c r="I1097">
        <v>1.1278399999999999E-2</v>
      </c>
      <c r="J1097">
        <v>0.980962</v>
      </c>
      <c r="K1097">
        <v>0</v>
      </c>
      <c r="L1097" t="s">
        <v>43</v>
      </c>
    </row>
    <row r="1098" spans="1:12" x14ac:dyDescent="0.25">
      <c r="A1098" t="s">
        <v>48</v>
      </c>
      <c r="B1098">
        <v>30548.5</v>
      </c>
      <c r="C1098">
        <v>26172.7</v>
      </c>
      <c r="D1098">
        <v>26129.5</v>
      </c>
      <c r="E1098">
        <v>26123.8</v>
      </c>
      <c r="F1098">
        <v>396.14</v>
      </c>
      <c r="G1098">
        <v>589.78800000000001</v>
      </c>
      <c r="H1098">
        <v>266.74099999999999</v>
      </c>
      <c r="I1098">
        <v>1.29067E-2</v>
      </c>
      <c r="J1098">
        <v>0.98101000000000005</v>
      </c>
      <c r="K1098">
        <v>0</v>
      </c>
      <c r="L1098" t="s">
        <v>43</v>
      </c>
    </row>
    <row r="1099" spans="1:12" x14ac:dyDescent="0.25">
      <c r="A1099" t="s">
        <v>48</v>
      </c>
      <c r="B1099">
        <v>30644.3</v>
      </c>
      <c r="C1099">
        <v>26172.7</v>
      </c>
      <c r="D1099">
        <v>26129.200000000001</v>
      </c>
      <c r="E1099">
        <v>26123.4</v>
      </c>
      <c r="F1099">
        <v>396.41199999999998</v>
      </c>
      <c r="G1099">
        <v>583.75</v>
      </c>
      <c r="H1099">
        <v>266.66000000000003</v>
      </c>
      <c r="I1099">
        <v>1.08623E-2</v>
      </c>
      <c r="J1099">
        <v>0.98099700000000001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30531.4</v>
      </c>
      <c r="C1100">
        <v>26165.8</v>
      </c>
      <c r="D1100">
        <v>26121.8</v>
      </c>
      <c r="E1100">
        <v>26116</v>
      </c>
      <c r="F1100">
        <v>399.245</v>
      </c>
      <c r="G1100">
        <v>582.61500000000001</v>
      </c>
      <c r="H1100">
        <v>266.75799999999998</v>
      </c>
      <c r="I1100">
        <v>1.2504899999999999E-2</v>
      </c>
      <c r="J1100">
        <v>0.98343199999999997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30543.4</v>
      </c>
      <c r="C1101">
        <v>26178.400000000001</v>
      </c>
      <c r="D1101">
        <v>26134.3</v>
      </c>
      <c r="E1101">
        <v>26128.6</v>
      </c>
      <c r="F1101">
        <v>396.28100000000001</v>
      </c>
      <c r="G1101">
        <v>584.18700000000001</v>
      </c>
      <c r="H1101">
        <v>266.745</v>
      </c>
      <c r="I1101">
        <v>1.08877E-2</v>
      </c>
      <c r="J1101">
        <v>0.99454299999999995</v>
      </c>
      <c r="K1101">
        <v>0</v>
      </c>
      <c r="L1101" t="s">
        <v>43</v>
      </c>
    </row>
    <row r="1102" spans="1:12" x14ac:dyDescent="0.25">
      <c r="A1102" t="s">
        <v>48</v>
      </c>
      <c r="B1102">
        <v>30527.1</v>
      </c>
      <c r="C1102">
        <v>26167.4</v>
      </c>
      <c r="D1102">
        <v>26123.599999999999</v>
      </c>
      <c r="E1102">
        <v>26117.8</v>
      </c>
      <c r="F1102">
        <v>396.05</v>
      </c>
      <c r="G1102">
        <v>582.28800000000001</v>
      </c>
      <c r="H1102">
        <v>266.53500000000003</v>
      </c>
      <c r="I1102">
        <v>1.55067E-2</v>
      </c>
      <c r="J1102">
        <v>0.98101899999999997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30517.8</v>
      </c>
      <c r="C1103">
        <v>26168</v>
      </c>
      <c r="D1103">
        <v>26124.1</v>
      </c>
      <c r="E1103">
        <v>26118.3</v>
      </c>
      <c r="F1103">
        <v>395.6</v>
      </c>
      <c r="G1103">
        <v>588.61099999999999</v>
      </c>
      <c r="H1103">
        <v>267.01100000000002</v>
      </c>
      <c r="I1103">
        <v>1.20547E-2</v>
      </c>
      <c r="J1103">
        <v>0.98090200000000005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30601.3</v>
      </c>
      <c r="C1104">
        <v>26177.3</v>
      </c>
      <c r="D1104">
        <v>26133.4</v>
      </c>
      <c r="E1104">
        <v>26127.7</v>
      </c>
      <c r="F1104">
        <v>396.78699999999998</v>
      </c>
      <c r="G1104">
        <v>587.84</v>
      </c>
      <c r="H1104">
        <v>266.83100000000002</v>
      </c>
      <c r="I1104">
        <v>2.9051400000000002E-2</v>
      </c>
      <c r="J1104">
        <v>0.98101700000000003</v>
      </c>
      <c r="K1104">
        <v>0</v>
      </c>
      <c r="L1104" t="s">
        <v>43</v>
      </c>
    </row>
    <row r="1105" spans="1:25" x14ac:dyDescent="0.25">
      <c r="A1105" t="s">
        <v>48</v>
      </c>
      <c r="B1105">
        <v>30637.4</v>
      </c>
      <c r="C1105">
        <v>26157.9</v>
      </c>
      <c r="D1105">
        <v>26112.799999999999</v>
      </c>
      <c r="E1105">
        <v>26107.1</v>
      </c>
      <c r="F1105">
        <v>395.52300000000002</v>
      </c>
      <c r="G1105">
        <v>584.76700000000005</v>
      </c>
      <c r="H1105">
        <v>266.839</v>
      </c>
      <c r="I1105">
        <v>1.11044E-2</v>
      </c>
      <c r="J1105">
        <v>0.98092500000000005</v>
      </c>
      <c r="K1105">
        <v>0</v>
      </c>
      <c r="L1105" t="s">
        <v>43</v>
      </c>
    </row>
    <row r="1106" spans="1:25" x14ac:dyDescent="0.25">
      <c r="A1106" t="s">
        <v>48</v>
      </c>
      <c r="B1106">
        <v>30543.200000000001</v>
      </c>
      <c r="C1106">
        <v>26167.7</v>
      </c>
      <c r="D1106">
        <v>26122.3</v>
      </c>
      <c r="E1106">
        <v>26116.6</v>
      </c>
      <c r="F1106">
        <v>391.80700000000002</v>
      </c>
      <c r="G1106">
        <v>586.59100000000001</v>
      </c>
      <c r="H1106">
        <v>266.60300000000001</v>
      </c>
      <c r="I1106">
        <v>1.12797E-2</v>
      </c>
      <c r="J1106">
        <v>0.98099499999999995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30527.200000000001</v>
      </c>
      <c r="C1107">
        <v>26163.7</v>
      </c>
      <c r="D1107">
        <v>26120.1</v>
      </c>
      <c r="E1107">
        <v>26114.400000000001</v>
      </c>
      <c r="F1107">
        <v>401.23500000000001</v>
      </c>
      <c r="G1107">
        <v>580.48900000000003</v>
      </c>
      <c r="H1107">
        <v>266.75299999999999</v>
      </c>
      <c r="I1107">
        <v>1.08594E-2</v>
      </c>
      <c r="J1107">
        <v>0.98582599999999998</v>
      </c>
      <c r="K1107">
        <v>0</v>
      </c>
      <c r="L1107" t="s">
        <v>43</v>
      </c>
    </row>
    <row r="1108" spans="1:25" x14ac:dyDescent="0.25">
      <c r="A1108" t="s">
        <v>48</v>
      </c>
      <c r="B1108">
        <v>30508.799999999999</v>
      </c>
      <c r="C1108">
        <v>26170.799999999999</v>
      </c>
      <c r="D1108">
        <v>26126.3</v>
      </c>
      <c r="E1108">
        <v>26120.5</v>
      </c>
      <c r="F1108">
        <v>391.18200000000002</v>
      </c>
      <c r="G1108">
        <v>595.78800000000001</v>
      </c>
      <c r="H1108">
        <v>266.529</v>
      </c>
      <c r="I1108">
        <v>1.15192E-2</v>
      </c>
      <c r="J1108">
        <v>0.98101799999999995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30588.1</v>
      </c>
      <c r="C1109">
        <v>26166.9</v>
      </c>
      <c r="D1109">
        <v>26122.5</v>
      </c>
      <c r="E1109">
        <v>26116.799999999999</v>
      </c>
      <c r="F1109">
        <v>399.98500000000001</v>
      </c>
      <c r="G1109">
        <v>582.721</v>
      </c>
      <c r="H1109">
        <v>266.74299999999999</v>
      </c>
      <c r="I1109">
        <v>1.96724E-2</v>
      </c>
      <c r="J1109">
        <v>0.98093900000000001</v>
      </c>
      <c r="K1109">
        <v>0</v>
      </c>
      <c r="L1109" t="s">
        <v>43</v>
      </c>
    </row>
    <row r="1110" spans="1:25" x14ac:dyDescent="0.25">
      <c r="A1110" t="s">
        <v>48</v>
      </c>
      <c r="B1110">
        <v>30753.5</v>
      </c>
      <c r="C1110">
        <v>26273.9</v>
      </c>
      <c r="D1110">
        <v>26227.599999999999</v>
      </c>
      <c r="E1110">
        <v>26221.7</v>
      </c>
      <c r="F1110">
        <v>398.40300000000002</v>
      </c>
      <c r="G1110">
        <v>653.40700000000004</v>
      </c>
      <c r="H1110">
        <v>268.62400000000002</v>
      </c>
      <c r="I1110">
        <v>1.0864E-2</v>
      </c>
      <c r="J1110">
        <v>0.98096000000000005</v>
      </c>
      <c r="K1110">
        <v>0</v>
      </c>
      <c r="L1110" t="s">
        <v>43</v>
      </c>
    </row>
    <row r="1111" spans="1:25" x14ac:dyDescent="0.25">
      <c r="A1111" t="s">
        <v>48</v>
      </c>
      <c r="L1111" t="s">
        <v>43</v>
      </c>
    </row>
    <row r="1112" spans="1:25" x14ac:dyDescent="0.25">
      <c r="A1112" t="s">
        <v>48</v>
      </c>
      <c r="L1112" t="s">
        <v>43</v>
      </c>
    </row>
    <row r="1113" spans="1:25" x14ac:dyDescent="0.25">
      <c r="A1113" t="s">
        <v>48</v>
      </c>
      <c r="L1113" t="s">
        <v>43</v>
      </c>
    </row>
    <row r="1114" spans="1:25" x14ac:dyDescent="0.25">
      <c r="A1114" t="s">
        <v>48</v>
      </c>
      <c r="B1114">
        <v>30590</v>
      </c>
      <c r="C1114">
        <v>26147</v>
      </c>
      <c r="D1114">
        <v>26101.1</v>
      </c>
      <c r="E1114">
        <v>26095.3</v>
      </c>
      <c r="F1114">
        <v>399.90300000000002</v>
      </c>
      <c r="G1114">
        <v>588.24099999999999</v>
      </c>
      <c r="H1114">
        <v>266.97199999999998</v>
      </c>
      <c r="I1114">
        <v>1.2145899999999999E-2</v>
      </c>
      <c r="J1114">
        <v>0.98101700000000003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30653.9</v>
      </c>
      <c r="C1115">
        <v>26167</v>
      </c>
      <c r="D1115">
        <v>26121.3</v>
      </c>
      <c r="E1115">
        <v>26115.5</v>
      </c>
      <c r="F1115">
        <v>398.66699999999997</v>
      </c>
      <c r="G1115">
        <v>596.34100000000001</v>
      </c>
      <c r="H1115">
        <v>266.89299999999997</v>
      </c>
      <c r="I1115">
        <v>1.46473E-2</v>
      </c>
      <c r="J1115">
        <v>0.99409099999999995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30545.7</v>
      </c>
      <c r="C1116">
        <v>26170.400000000001</v>
      </c>
      <c r="D1116">
        <v>26124.2</v>
      </c>
      <c r="E1116">
        <v>26118.400000000001</v>
      </c>
      <c r="F1116">
        <v>399.18200000000002</v>
      </c>
      <c r="G1116">
        <v>596.36099999999999</v>
      </c>
      <c r="H1116">
        <v>266.68</v>
      </c>
      <c r="I1116">
        <v>1.08751E-2</v>
      </c>
      <c r="J1116">
        <v>0.980989</v>
      </c>
      <c r="K1116">
        <v>0</v>
      </c>
      <c r="L1116" t="s">
        <v>43</v>
      </c>
    </row>
    <row r="1117" spans="1:25" x14ac:dyDescent="0.25">
      <c r="A1117" t="s">
        <v>48</v>
      </c>
      <c r="B1117">
        <v>30559.9</v>
      </c>
      <c r="C1117">
        <v>26154.5</v>
      </c>
      <c r="D1117">
        <v>26109.1</v>
      </c>
      <c r="E1117">
        <v>26103.3</v>
      </c>
      <c r="F1117">
        <v>399.33</v>
      </c>
      <c r="G1117">
        <v>586.70299999999997</v>
      </c>
      <c r="H1117">
        <v>266.822</v>
      </c>
      <c r="I1117">
        <v>1.13259E-2</v>
      </c>
      <c r="J1117">
        <v>0.98083600000000004</v>
      </c>
      <c r="K1117">
        <v>0</v>
      </c>
      <c r="L1117" t="s">
        <v>43</v>
      </c>
    </row>
    <row r="1118" spans="1:25" x14ac:dyDescent="0.25">
      <c r="A1118" t="s">
        <v>48</v>
      </c>
      <c r="B1118">
        <v>30508.2</v>
      </c>
      <c r="C1118">
        <v>26128.400000000001</v>
      </c>
      <c r="D1118">
        <v>26083.4</v>
      </c>
      <c r="E1118">
        <v>26077.599999999999</v>
      </c>
      <c r="F1118">
        <v>381.14800000000002</v>
      </c>
      <c r="G1118">
        <v>586.75800000000004</v>
      </c>
      <c r="H1118">
        <v>266.67399999999998</v>
      </c>
      <c r="I1118">
        <v>1.24847E-2</v>
      </c>
      <c r="J1118">
        <v>0.98097999999999996</v>
      </c>
      <c r="K1118">
        <v>0</v>
      </c>
      <c r="L1118" t="s">
        <v>43</v>
      </c>
    </row>
    <row r="1119" spans="1:25" x14ac:dyDescent="0.25">
      <c r="A1119" t="s">
        <v>48</v>
      </c>
      <c r="B1119">
        <v>30545.7</v>
      </c>
      <c r="C1119">
        <v>26126.7</v>
      </c>
      <c r="D1119">
        <v>26081.3</v>
      </c>
      <c r="E1119">
        <v>26075.5</v>
      </c>
      <c r="F1119">
        <v>389.98599999999999</v>
      </c>
      <c r="G1119">
        <v>585.32399999999996</v>
      </c>
      <c r="H1119">
        <v>267.02199999999999</v>
      </c>
      <c r="I1119">
        <v>1.3186399999999999E-2</v>
      </c>
      <c r="J1119">
        <v>0.98089700000000002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30650.5</v>
      </c>
      <c r="C1120">
        <v>26148.9</v>
      </c>
      <c r="D1120">
        <v>26103.4</v>
      </c>
      <c r="E1120">
        <v>26097.599999999999</v>
      </c>
      <c r="F1120">
        <v>391.363</v>
      </c>
      <c r="G1120">
        <v>586.81600000000003</v>
      </c>
      <c r="H1120">
        <v>267.02499999999998</v>
      </c>
      <c r="I1120">
        <v>1.0885199999999999E-2</v>
      </c>
      <c r="J1120">
        <v>0.98101799999999995</v>
      </c>
      <c r="K1120">
        <v>0</v>
      </c>
      <c r="L1120" t="s">
        <v>43</v>
      </c>
      <c r="R1120">
        <f>AVERAGE(B1071:B1120)</f>
        <v>30537.606382978724</v>
      </c>
      <c r="S1120">
        <f>AVERAGE(C1071:C1120)</f>
        <v>26160.065957446805</v>
      </c>
      <c r="U1120">
        <f>_xlfn.VAR.P(B1071:B1120)</f>
        <v>4181.5061294703573</v>
      </c>
      <c r="V1120">
        <f>_xlfn.VAR.P(C1071:C1120)</f>
        <v>656.94267089180642</v>
      </c>
      <c r="X1120">
        <f>1.96*SQRT(U1120)/50</f>
        <v>2.5348509973545448</v>
      </c>
      <c r="Y1120">
        <f>1.96*SQRT(V1120)/50</f>
        <v>1.0047310017109981</v>
      </c>
    </row>
    <row r="1121" spans="1:12" x14ac:dyDescent="0.25">
      <c r="A1121" t="s">
        <v>49</v>
      </c>
      <c r="B1121">
        <v>1556275.2793000001</v>
      </c>
      <c r="C1121" t="s">
        <v>37</v>
      </c>
    </row>
    <row r="1122" spans="1:12" x14ac:dyDescent="0.25">
      <c r="A1122" t="s">
        <v>50</v>
      </c>
      <c r="B1122">
        <v>25805.3</v>
      </c>
      <c r="C1122">
        <v>25803.200000000001</v>
      </c>
      <c r="D1122">
        <v>25765.1</v>
      </c>
      <c r="E1122">
        <v>25759.3</v>
      </c>
      <c r="F1122">
        <v>386.08100000000002</v>
      </c>
      <c r="G1122">
        <v>0</v>
      </c>
      <c r="H1122">
        <v>267.63600000000002</v>
      </c>
      <c r="I1122">
        <v>1.47604E-2</v>
      </c>
      <c r="J1122">
        <v>0.98099899999999995</v>
      </c>
      <c r="K1122">
        <v>0</v>
      </c>
      <c r="L1122" t="s">
        <v>43</v>
      </c>
    </row>
    <row r="1123" spans="1:12" x14ac:dyDescent="0.25">
      <c r="A1123" t="s">
        <v>50</v>
      </c>
      <c r="B1123">
        <v>25819.200000000001</v>
      </c>
      <c r="C1123">
        <v>25817.1</v>
      </c>
      <c r="D1123">
        <v>25779.1</v>
      </c>
      <c r="E1123">
        <v>25773.3</v>
      </c>
      <c r="F1123">
        <v>391.25</v>
      </c>
      <c r="G1123">
        <v>0</v>
      </c>
      <c r="H1123">
        <v>267.303</v>
      </c>
      <c r="I1123">
        <v>1.11763E-2</v>
      </c>
      <c r="J1123">
        <v>0.98100799999999999</v>
      </c>
      <c r="K1123">
        <v>0</v>
      </c>
      <c r="L1123" t="s">
        <v>43</v>
      </c>
    </row>
    <row r="1124" spans="1:12" x14ac:dyDescent="0.25">
      <c r="A1124" t="s">
        <v>50</v>
      </c>
      <c r="B1124">
        <v>25808.7</v>
      </c>
      <c r="C1124">
        <v>25805.3</v>
      </c>
      <c r="D1124">
        <v>25767.5</v>
      </c>
      <c r="E1124">
        <v>25761.7</v>
      </c>
      <c r="F1124">
        <v>392.73599999999999</v>
      </c>
      <c r="G1124">
        <v>0</v>
      </c>
      <c r="H1124">
        <v>267.34899999999999</v>
      </c>
      <c r="I1124">
        <v>1.1325399999999999E-2</v>
      </c>
      <c r="J1124">
        <v>0.98101899999999997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25825.8</v>
      </c>
      <c r="C1125">
        <v>25822.400000000001</v>
      </c>
      <c r="D1125">
        <v>25784.3</v>
      </c>
      <c r="E1125">
        <v>25778.6</v>
      </c>
      <c r="F1125">
        <v>385.24099999999999</v>
      </c>
      <c r="G1125">
        <v>0</v>
      </c>
      <c r="H1125">
        <v>267.74299999999999</v>
      </c>
      <c r="I1125">
        <v>1.32356E-2</v>
      </c>
      <c r="J1125">
        <v>0.98101899999999997</v>
      </c>
      <c r="K1125">
        <v>0</v>
      </c>
      <c r="L1125" t="s">
        <v>43</v>
      </c>
    </row>
    <row r="1126" spans="1:12" x14ac:dyDescent="0.25">
      <c r="A1126" t="s">
        <v>50</v>
      </c>
      <c r="B1126">
        <v>25840.1</v>
      </c>
      <c r="C1126">
        <v>25836.6</v>
      </c>
      <c r="D1126">
        <v>25798.6</v>
      </c>
      <c r="E1126">
        <v>25792.9</v>
      </c>
      <c r="F1126">
        <v>391.601</v>
      </c>
      <c r="G1126">
        <v>0</v>
      </c>
      <c r="H1126">
        <v>267.649</v>
      </c>
      <c r="I1126">
        <v>2.9037799999999999E-2</v>
      </c>
      <c r="J1126">
        <v>0.98101799999999995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25814.7</v>
      </c>
      <c r="C1127">
        <v>25812.5</v>
      </c>
      <c r="D1127">
        <v>25774.6</v>
      </c>
      <c r="E1127">
        <v>25768.799999999999</v>
      </c>
      <c r="F1127">
        <v>394.24200000000002</v>
      </c>
      <c r="G1127">
        <v>0</v>
      </c>
      <c r="H1127">
        <v>267.25799999999998</v>
      </c>
      <c r="I1127">
        <v>1.08586E-2</v>
      </c>
      <c r="J1127">
        <v>0.98087299999999999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25803</v>
      </c>
      <c r="C1128">
        <v>25800.400000000001</v>
      </c>
      <c r="D1128">
        <v>25762.3</v>
      </c>
      <c r="E1128">
        <v>25756.5</v>
      </c>
      <c r="F1128">
        <v>384.46300000000002</v>
      </c>
      <c r="G1128">
        <v>0</v>
      </c>
      <c r="H1128">
        <v>267.44099999999997</v>
      </c>
      <c r="I1128">
        <v>1.08717E-2</v>
      </c>
      <c r="J1128">
        <v>0.99509199999999998</v>
      </c>
      <c r="K1128">
        <v>0</v>
      </c>
      <c r="L1128" t="s">
        <v>43</v>
      </c>
    </row>
    <row r="1129" spans="1:12" x14ac:dyDescent="0.25">
      <c r="A1129" t="s">
        <v>50</v>
      </c>
      <c r="B1129">
        <v>25819.8</v>
      </c>
      <c r="C1129">
        <v>25816.3</v>
      </c>
      <c r="D1129">
        <v>25778.400000000001</v>
      </c>
      <c r="E1129">
        <v>25772.6</v>
      </c>
      <c r="F1129">
        <v>391.19900000000001</v>
      </c>
      <c r="G1129">
        <v>0</v>
      </c>
      <c r="H1129">
        <v>267.416</v>
      </c>
      <c r="I1129">
        <v>1.10863E-2</v>
      </c>
      <c r="J1129">
        <v>0.980908</v>
      </c>
      <c r="K1129">
        <v>0</v>
      </c>
      <c r="L1129" t="s">
        <v>43</v>
      </c>
    </row>
    <row r="1130" spans="1:12" x14ac:dyDescent="0.25">
      <c r="A1130" t="s">
        <v>50</v>
      </c>
      <c r="B1130">
        <v>25800.7</v>
      </c>
      <c r="C1130">
        <v>25798.6</v>
      </c>
      <c r="D1130">
        <v>25760.799999999999</v>
      </c>
      <c r="E1130">
        <v>25755.1</v>
      </c>
      <c r="F1130">
        <v>390.05099999999999</v>
      </c>
      <c r="G1130">
        <v>0</v>
      </c>
      <c r="H1130">
        <v>267.22300000000001</v>
      </c>
      <c r="I1130">
        <v>1.12408E-2</v>
      </c>
      <c r="J1130">
        <v>0.98100200000000004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25797.7</v>
      </c>
      <c r="C1131">
        <v>25795.5</v>
      </c>
      <c r="D1131">
        <v>25757.8</v>
      </c>
      <c r="E1131">
        <v>25752</v>
      </c>
      <c r="F1131">
        <v>388.73700000000002</v>
      </c>
      <c r="G1131">
        <v>0</v>
      </c>
      <c r="H1131">
        <v>267.51600000000002</v>
      </c>
      <c r="I1131">
        <v>1.1694E-2</v>
      </c>
      <c r="J1131">
        <v>0.98095600000000005</v>
      </c>
      <c r="K1131">
        <v>0</v>
      </c>
      <c r="L1131" t="s">
        <v>43</v>
      </c>
    </row>
    <row r="1132" spans="1:12" x14ac:dyDescent="0.25">
      <c r="A1132" t="s">
        <v>50</v>
      </c>
      <c r="B1132">
        <v>25790.1</v>
      </c>
      <c r="C1132">
        <v>25787.9</v>
      </c>
      <c r="D1132">
        <v>25750.3</v>
      </c>
      <c r="E1132">
        <v>25744.6</v>
      </c>
      <c r="F1132">
        <v>388.68900000000002</v>
      </c>
      <c r="G1132">
        <v>0</v>
      </c>
      <c r="H1132">
        <v>266.97699999999998</v>
      </c>
      <c r="I1132">
        <v>1.9300600000000001E-2</v>
      </c>
      <c r="J1132">
        <v>0.98083100000000001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25815.7</v>
      </c>
      <c r="C1133">
        <v>25813.5</v>
      </c>
      <c r="D1133">
        <v>25775.5</v>
      </c>
      <c r="E1133">
        <v>25769.7</v>
      </c>
      <c r="F1133">
        <v>389.39100000000002</v>
      </c>
      <c r="G1133">
        <v>0</v>
      </c>
      <c r="H1133">
        <v>267.62299999999999</v>
      </c>
      <c r="I1133">
        <v>1.1193399999999999E-2</v>
      </c>
      <c r="J1133">
        <v>0.98101899999999997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25812.2</v>
      </c>
      <c r="C1134">
        <v>25810.1</v>
      </c>
      <c r="D1134">
        <v>25772.3</v>
      </c>
      <c r="E1134">
        <v>25766.5</v>
      </c>
      <c r="F1134">
        <v>387.38299999999998</v>
      </c>
      <c r="G1134">
        <v>0</v>
      </c>
      <c r="H1134">
        <v>267.65100000000001</v>
      </c>
      <c r="I1134">
        <v>1.36019E-2</v>
      </c>
      <c r="J1134">
        <v>0.98100500000000002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25797.4</v>
      </c>
      <c r="C1135">
        <v>25795.3</v>
      </c>
      <c r="D1135">
        <v>25757.5</v>
      </c>
      <c r="E1135">
        <v>25751.8</v>
      </c>
      <c r="F1135">
        <v>387.91899999999998</v>
      </c>
      <c r="G1135">
        <v>0</v>
      </c>
      <c r="H1135">
        <v>267.35599999999999</v>
      </c>
      <c r="I1135">
        <v>1.5842700000000001E-2</v>
      </c>
      <c r="J1135">
        <v>0.98101899999999997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25807.7</v>
      </c>
      <c r="C1136">
        <v>25805.1</v>
      </c>
      <c r="D1136">
        <v>25767.3</v>
      </c>
      <c r="E1136">
        <v>25761.599999999999</v>
      </c>
      <c r="F1136">
        <v>387.81299999999999</v>
      </c>
      <c r="G1136">
        <v>0</v>
      </c>
      <c r="H1136">
        <v>267.11799999999999</v>
      </c>
      <c r="I1136">
        <v>1.55318E-2</v>
      </c>
      <c r="J1136">
        <v>0.98101400000000005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25801.4</v>
      </c>
      <c r="C1137">
        <v>25799.3</v>
      </c>
      <c r="D1137">
        <v>25761.5</v>
      </c>
      <c r="E1137">
        <v>25755.8</v>
      </c>
      <c r="F1137">
        <v>389.49900000000002</v>
      </c>
      <c r="G1137">
        <v>0</v>
      </c>
      <c r="H1137">
        <v>267.483</v>
      </c>
      <c r="I1137">
        <v>1.21411E-2</v>
      </c>
      <c r="J1137">
        <v>0.98098200000000002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25818.799999999999</v>
      </c>
      <c r="C1138">
        <v>25816.7</v>
      </c>
      <c r="D1138">
        <v>25778.9</v>
      </c>
      <c r="E1138">
        <v>25773.1</v>
      </c>
      <c r="F1138">
        <v>386.61500000000001</v>
      </c>
      <c r="G1138">
        <v>0</v>
      </c>
      <c r="H1138">
        <v>267.62700000000001</v>
      </c>
      <c r="I1138">
        <v>1.5146099999999999E-2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25821</v>
      </c>
      <c r="C1139">
        <v>25818.9</v>
      </c>
      <c r="D1139">
        <v>25781</v>
      </c>
      <c r="E1139">
        <v>25775.200000000001</v>
      </c>
      <c r="F1139">
        <v>390.05399999999997</v>
      </c>
      <c r="G1139">
        <v>0</v>
      </c>
      <c r="H1139">
        <v>267.65600000000001</v>
      </c>
      <c r="I1139">
        <v>1.11063E-2</v>
      </c>
      <c r="J1139">
        <v>0.98691899999999999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25788.1</v>
      </c>
      <c r="C1140">
        <v>25786</v>
      </c>
      <c r="D1140">
        <v>25748.3</v>
      </c>
      <c r="E1140">
        <v>25742.6</v>
      </c>
      <c r="F1140">
        <v>388.97800000000001</v>
      </c>
      <c r="G1140">
        <v>0</v>
      </c>
      <c r="H1140">
        <v>267.14400000000001</v>
      </c>
      <c r="I1140">
        <v>1.094E-2</v>
      </c>
      <c r="J1140">
        <v>0.980904</v>
      </c>
      <c r="K1140">
        <v>0</v>
      </c>
      <c r="L1140" t="s">
        <v>43</v>
      </c>
    </row>
    <row r="1141" spans="1:12" x14ac:dyDescent="0.25">
      <c r="A1141" t="s">
        <v>50</v>
      </c>
      <c r="B1141">
        <v>25804.400000000001</v>
      </c>
      <c r="C1141">
        <v>25802.3</v>
      </c>
      <c r="D1141">
        <v>25764.5</v>
      </c>
      <c r="E1141">
        <v>25758.799999999999</v>
      </c>
      <c r="F1141">
        <v>389.00599999999997</v>
      </c>
      <c r="G1141">
        <v>0</v>
      </c>
      <c r="H1141">
        <v>266.87700000000001</v>
      </c>
      <c r="I1141">
        <v>2.4602300000000001E-2</v>
      </c>
      <c r="J1141">
        <v>0.98101499999999997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25802.2</v>
      </c>
      <c r="C1142">
        <v>25800.1</v>
      </c>
      <c r="D1142">
        <v>25762.3</v>
      </c>
      <c r="E1142">
        <v>25756.6</v>
      </c>
      <c r="F1142">
        <v>391.01799999999997</v>
      </c>
      <c r="G1142">
        <v>0</v>
      </c>
      <c r="H1142">
        <v>266.95800000000003</v>
      </c>
      <c r="I1142">
        <v>1.4176599999999999E-2</v>
      </c>
      <c r="J1142">
        <v>0.98101899999999997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25815.1</v>
      </c>
      <c r="C1143">
        <v>25813</v>
      </c>
      <c r="D1143">
        <v>25775.3</v>
      </c>
      <c r="E1143">
        <v>25769.5</v>
      </c>
      <c r="F1143">
        <v>386.89499999999998</v>
      </c>
      <c r="G1143">
        <v>0</v>
      </c>
      <c r="H1143">
        <v>266.99</v>
      </c>
      <c r="I1143">
        <v>1.1161000000000001E-2</v>
      </c>
      <c r="J1143">
        <v>0.98554699999999995</v>
      </c>
      <c r="K1143">
        <v>0</v>
      </c>
      <c r="L1143" t="s">
        <v>43</v>
      </c>
    </row>
    <row r="1144" spans="1:12" x14ac:dyDescent="0.25">
      <c r="A1144" t="s">
        <v>50</v>
      </c>
      <c r="B1144">
        <v>25813.9</v>
      </c>
      <c r="C1144">
        <v>25811.8</v>
      </c>
      <c r="D1144">
        <v>25774</v>
      </c>
      <c r="E1144">
        <v>25768.3</v>
      </c>
      <c r="F1144">
        <v>387.32900000000001</v>
      </c>
      <c r="G1144">
        <v>0</v>
      </c>
      <c r="H1144">
        <v>267.15199999999999</v>
      </c>
      <c r="I1144">
        <v>1.08605E-2</v>
      </c>
      <c r="J1144">
        <v>0.98101899999999997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25803.7</v>
      </c>
      <c r="C1145">
        <v>25801.5</v>
      </c>
      <c r="D1145">
        <v>25763.599999999999</v>
      </c>
      <c r="E1145">
        <v>25758</v>
      </c>
      <c r="F1145">
        <v>389.00099999999998</v>
      </c>
      <c r="G1145">
        <v>0</v>
      </c>
      <c r="H1145">
        <v>267.36700000000002</v>
      </c>
      <c r="I1145">
        <v>1.0873600000000001E-2</v>
      </c>
      <c r="J1145">
        <v>0.99511400000000005</v>
      </c>
      <c r="K1145">
        <v>0</v>
      </c>
      <c r="L1145" t="s">
        <v>43</v>
      </c>
    </row>
    <row r="1146" spans="1:12" x14ac:dyDescent="0.25">
      <c r="A1146" t="s">
        <v>50</v>
      </c>
      <c r="B1146">
        <v>25809.8</v>
      </c>
      <c r="C1146">
        <v>25806.400000000001</v>
      </c>
      <c r="D1146">
        <v>25768.6</v>
      </c>
      <c r="E1146">
        <v>25762.799999999999</v>
      </c>
      <c r="F1146">
        <v>388.5</v>
      </c>
      <c r="G1146">
        <v>0</v>
      </c>
      <c r="H1146">
        <v>267.06900000000002</v>
      </c>
      <c r="I1146">
        <v>1.09414E-2</v>
      </c>
      <c r="J1146">
        <v>0.98090100000000002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25813.599999999999</v>
      </c>
      <c r="C1147">
        <v>25811.5</v>
      </c>
      <c r="D1147">
        <v>25773.7</v>
      </c>
      <c r="E1147">
        <v>25767.9</v>
      </c>
      <c r="F1147">
        <v>390.012</v>
      </c>
      <c r="G1147">
        <v>0</v>
      </c>
      <c r="H1147">
        <v>267.029</v>
      </c>
      <c r="I1147">
        <v>1.25761E-2</v>
      </c>
      <c r="J1147">
        <v>0.98101499999999997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25812.1</v>
      </c>
      <c r="C1148">
        <v>25808.6</v>
      </c>
      <c r="D1148">
        <v>25770.799999999999</v>
      </c>
      <c r="E1148">
        <v>25765</v>
      </c>
      <c r="F1148">
        <v>388.73899999999998</v>
      </c>
      <c r="G1148">
        <v>0</v>
      </c>
      <c r="H1148">
        <v>267.17599999999999</v>
      </c>
      <c r="I1148">
        <v>1.09038E-2</v>
      </c>
      <c r="J1148">
        <v>0.98100799999999999</v>
      </c>
      <c r="K1148">
        <v>0</v>
      </c>
      <c r="L1148" t="s">
        <v>43</v>
      </c>
    </row>
    <row r="1149" spans="1:12" x14ac:dyDescent="0.25">
      <c r="A1149" t="s">
        <v>50</v>
      </c>
      <c r="B1149">
        <v>25797.200000000001</v>
      </c>
      <c r="C1149">
        <v>25795.1</v>
      </c>
      <c r="D1149">
        <v>25757.4</v>
      </c>
      <c r="E1149">
        <v>25751.7</v>
      </c>
      <c r="F1149">
        <v>388.24900000000002</v>
      </c>
      <c r="G1149">
        <v>0</v>
      </c>
      <c r="H1149">
        <v>267.17099999999999</v>
      </c>
      <c r="I1149">
        <v>1.08688E-2</v>
      </c>
      <c r="J1149">
        <v>0.98100600000000004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25797.599999999999</v>
      </c>
      <c r="C1150">
        <v>25795.5</v>
      </c>
      <c r="D1150">
        <v>25757.8</v>
      </c>
      <c r="E1150">
        <v>25752.1</v>
      </c>
      <c r="F1150">
        <v>388.255</v>
      </c>
      <c r="G1150">
        <v>0</v>
      </c>
      <c r="H1150">
        <v>267.096</v>
      </c>
      <c r="I1150">
        <v>1.3816500000000001E-2</v>
      </c>
      <c r="J1150">
        <v>0.98099999999999998</v>
      </c>
      <c r="K1150">
        <v>0</v>
      </c>
      <c r="L1150" t="s">
        <v>43</v>
      </c>
    </row>
    <row r="1151" spans="1:12" x14ac:dyDescent="0.25">
      <c r="A1151" t="s">
        <v>50</v>
      </c>
      <c r="B1151">
        <v>25809</v>
      </c>
      <c r="C1151">
        <v>25806.9</v>
      </c>
      <c r="D1151">
        <v>25769</v>
      </c>
      <c r="E1151">
        <v>25763.3</v>
      </c>
      <c r="F1151">
        <v>386.96199999999999</v>
      </c>
      <c r="G1151">
        <v>0</v>
      </c>
      <c r="H1151">
        <v>267.24099999999999</v>
      </c>
      <c r="I1151">
        <v>1.10151E-2</v>
      </c>
      <c r="J1151">
        <v>0.98100100000000001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25777.200000000001</v>
      </c>
      <c r="C1152">
        <v>25774.9</v>
      </c>
      <c r="D1152">
        <v>25737.4</v>
      </c>
      <c r="E1152">
        <v>25731.7</v>
      </c>
      <c r="F1152">
        <v>388.5</v>
      </c>
      <c r="G1152">
        <v>0</v>
      </c>
      <c r="H1152">
        <v>267.18400000000003</v>
      </c>
      <c r="I1152">
        <v>2.0868999999999999E-2</v>
      </c>
      <c r="J1152">
        <v>0.98101300000000002</v>
      </c>
      <c r="K1152">
        <v>0</v>
      </c>
      <c r="L1152" t="s">
        <v>43</v>
      </c>
    </row>
    <row r="1153" spans="1:12" x14ac:dyDescent="0.25">
      <c r="A1153" t="s">
        <v>50</v>
      </c>
      <c r="B1153">
        <v>25810.400000000001</v>
      </c>
      <c r="C1153">
        <v>25806.9</v>
      </c>
      <c r="D1153">
        <v>25769.200000000001</v>
      </c>
      <c r="E1153">
        <v>25763.4</v>
      </c>
      <c r="F1153">
        <v>389.76499999999999</v>
      </c>
      <c r="G1153">
        <v>0</v>
      </c>
      <c r="H1153">
        <v>267.27199999999999</v>
      </c>
      <c r="I1153">
        <v>1.0859300000000001E-2</v>
      </c>
      <c r="J1153">
        <v>0.98101300000000002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25795.7</v>
      </c>
      <c r="C1154">
        <v>25793.599999999999</v>
      </c>
      <c r="D1154">
        <v>25755.8</v>
      </c>
      <c r="E1154">
        <v>25750.1</v>
      </c>
      <c r="F1154">
        <v>390.863</v>
      </c>
      <c r="G1154">
        <v>0</v>
      </c>
      <c r="H1154">
        <v>267.03300000000002</v>
      </c>
      <c r="I1154">
        <v>1.2484500000000001E-2</v>
      </c>
      <c r="J1154">
        <v>0.98101899999999997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25819.4</v>
      </c>
      <c r="C1155">
        <v>25817.3</v>
      </c>
      <c r="D1155">
        <v>25779.4</v>
      </c>
      <c r="E1155">
        <v>25773.7</v>
      </c>
      <c r="F1155">
        <v>391.38900000000001</v>
      </c>
      <c r="G1155">
        <v>0</v>
      </c>
      <c r="H1155">
        <v>266.97000000000003</v>
      </c>
      <c r="I1155">
        <v>1.12412E-2</v>
      </c>
      <c r="J1155">
        <v>0.981016</v>
      </c>
      <c r="K1155">
        <v>0</v>
      </c>
      <c r="L1155" t="s">
        <v>43</v>
      </c>
    </row>
    <row r="1156" spans="1:12" x14ac:dyDescent="0.25">
      <c r="A1156" t="s">
        <v>50</v>
      </c>
      <c r="B1156">
        <v>25812.400000000001</v>
      </c>
      <c r="C1156">
        <v>25810.3</v>
      </c>
      <c r="D1156">
        <v>25772.6</v>
      </c>
      <c r="E1156">
        <v>25766.9</v>
      </c>
      <c r="F1156">
        <v>388.65499999999997</v>
      </c>
      <c r="G1156">
        <v>0</v>
      </c>
      <c r="H1156">
        <v>266.83600000000001</v>
      </c>
      <c r="I1156">
        <v>2.02373E-2</v>
      </c>
      <c r="J1156">
        <v>0.98101899999999997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25808.1</v>
      </c>
      <c r="C1157">
        <v>25806</v>
      </c>
      <c r="D1157">
        <v>25768.3</v>
      </c>
      <c r="E1157">
        <v>25762.6</v>
      </c>
      <c r="F1157">
        <v>389.452</v>
      </c>
      <c r="G1157">
        <v>0</v>
      </c>
      <c r="H1157">
        <v>267.27100000000002</v>
      </c>
      <c r="I1157">
        <v>1.10616E-2</v>
      </c>
      <c r="J1157">
        <v>0.98094099999999995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25803.599999999999</v>
      </c>
      <c r="C1158">
        <v>25801.5</v>
      </c>
      <c r="D1158">
        <v>25763.9</v>
      </c>
      <c r="E1158">
        <v>25758.1</v>
      </c>
      <c r="F1158">
        <v>388.601</v>
      </c>
      <c r="G1158">
        <v>0</v>
      </c>
      <c r="H1158">
        <v>267.42700000000002</v>
      </c>
      <c r="I1158">
        <v>1.15126E-2</v>
      </c>
      <c r="J1158">
        <v>0.98926199999999997</v>
      </c>
      <c r="K1158">
        <v>0</v>
      </c>
      <c r="L1158" t="s">
        <v>43</v>
      </c>
    </row>
    <row r="1159" spans="1:12" x14ac:dyDescent="0.25">
      <c r="A1159" t="s">
        <v>50</v>
      </c>
      <c r="B1159">
        <v>25805.3</v>
      </c>
      <c r="C1159">
        <v>25803.200000000001</v>
      </c>
      <c r="D1159">
        <v>25765.4</v>
      </c>
      <c r="E1159">
        <v>25759.7</v>
      </c>
      <c r="F1159">
        <v>389.73899999999998</v>
      </c>
      <c r="G1159">
        <v>0</v>
      </c>
      <c r="H1159">
        <v>266.851</v>
      </c>
      <c r="I1159">
        <v>1.08821E-2</v>
      </c>
      <c r="J1159">
        <v>0.98101799999999995</v>
      </c>
      <c r="K1159">
        <v>0</v>
      </c>
      <c r="L1159" t="s">
        <v>43</v>
      </c>
    </row>
    <row r="1160" spans="1:12" x14ac:dyDescent="0.25">
      <c r="A1160" t="s">
        <v>50</v>
      </c>
      <c r="B1160">
        <v>25773</v>
      </c>
      <c r="C1160">
        <v>25770.400000000001</v>
      </c>
      <c r="D1160">
        <v>25732.6</v>
      </c>
      <c r="E1160">
        <v>25726.799999999999</v>
      </c>
      <c r="F1160">
        <v>384.75900000000001</v>
      </c>
      <c r="G1160">
        <v>0</v>
      </c>
      <c r="H1160">
        <v>267.08</v>
      </c>
      <c r="I1160">
        <v>1.2016000000000001E-2</v>
      </c>
      <c r="J1160">
        <v>0.98101899999999997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25789.7</v>
      </c>
      <c r="C1161">
        <v>25786.2</v>
      </c>
      <c r="D1161">
        <v>25748.3</v>
      </c>
      <c r="E1161">
        <v>25742.5</v>
      </c>
      <c r="F1161">
        <v>382.64699999999999</v>
      </c>
      <c r="G1161">
        <v>0</v>
      </c>
      <c r="H1161">
        <v>267.233</v>
      </c>
      <c r="I1161">
        <v>1.0884700000000001E-2</v>
      </c>
      <c r="J1161">
        <v>0.98842099999999999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25804.1</v>
      </c>
      <c r="C1162">
        <v>25802</v>
      </c>
      <c r="D1162">
        <v>25764</v>
      </c>
      <c r="E1162">
        <v>25758.3</v>
      </c>
      <c r="F1162">
        <v>385.27199999999999</v>
      </c>
      <c r="G1162">
        <v>0</v>
      </c>
      <c r="H1162">
        <v>267.17399999999998</v>
      </c>
      <c r="I1162">
        <v>1.0861000000000001E-2</v>
      </c>
      <c r="J1162">
        <v>0.98101700000000003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25791.200000000001</v>
      </c>
      <c r="C1163">
        <v>25788.400000000001</v>
      </c>
      <c r="D1163">
        <v>25750.5</v>
      </c>
      <c r="E1163">
        <v>25744.799999999999</v>
      </c>
      <c r="F1163">
        <v>380.81299999999999</v>
      </c>
      <c r="G1163">
        <v>0</v>
      </c>
      <c r="H1163">
        <v>267.18799999999999</v>
      </c>
      <c r="I1163">
        <v>1.1168600000000001E-2</v>
      </c>
      <c r="J1163">
        <v>0.98101499999999997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25805.4</v>
      </c>
      <c r="C1164">
        <v>25803.3</v>
      </c>
      <c r="D1164">
        <v>25765.5</v>
      </c>
      <c r="E1164">
        <v>25759.7</v>
      </c>
      <c r="F1164">
        <v>384.19499999999999</v>
      </c>
      <c r="G1164">
        <v>0</v>
      </c>
      <c r="H1164">
        <v>266.84100000000001</v>
      </c>
      <c r="I1164">
        <v>1.1089E-2</v>
      </c>
      <c r="J1164">
        <v>0.98099800000000004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25823.200000000001</v>
      </c>
      <c r="C1165">
        <v>25819.7</v>
      </c>
      <c r="D1165">
        <v>25781.8</v>
      </c>
      <c r="E1165">
        <v>25776.1</v>
      </c>
      <c r="F1165">
        <v>385.846</v>
      </c>
      <c r="G1165">
        <v>0</v>
      </c>
      <c r="H1165">
        <v>267.10899999999998</v>
      </c>
      <c r="I1165">
        <v>1.1621599999999999E-2</v>
      </c>
      <c r="J1165">
        <v>0.98101799999999995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25797.9</v>
      </c>
      <c r="C1166">
        <v>25795.5</v>
      </c>
      <c r="D1166">
        <v>25757.599999999999</v>
      </c>
      <c r="E1166">
        <v>25751.9</v>
      </c>
      <c r="F1166">
        <v>385.137</v>
      </c>
      <c r="G1166">
        <v>0</v>
      </c>
      <c r="H1166">
        <v>267.04300000000001</v>
      </c>
      <c r="I1166">
        <v>1.20851E-2</v>
      </c>
      <c r="J1166">
        <v>0.98123499999999997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25803.1</v>
      </c>
      <c r="C1167">
        <v>25800.9</v>
      </c>
      <c r="D1167">
        <v>25763</v>
      </c>
      <c r="E1167">
        <v>25757.3</v>
      </c>
      <c r="F1167">
        <v>384.10399999999998</v>
      </c>
      <c r="G1167">
        <v>0</v>
      </c>
      <c r="H1167">
        <v>266.95499999999998</v>
      </c>
      <c r="I1167">
        <v>1.0857800000000001E-2</v>
      </c>
      <c r="J1167">
        <v>0.98100900000000002</v>
      </c>
      <c r="K1167">
        <v>0</v>
      </c>
      <c r="L1167" t="s">
        <v>43</v>
      </c>
    </row>
    <row r="1168" spans="1:12" x14ac:dyDescent="0.25">
      <c r="A1168" t="s">
        <v>50</v>
      </c>
      <c r="B1168">
        <v>25805.3</v>
      </c>
      <c r="C1168">
        <v>25803.1</v>
      </c>
      <c r="D1168">
        <v>25765.3</v>
      </c>
      <c r="E1168">
        <v>25759.5</v>
      </c>
      <c r="F1168">
        <v>383.07499999999999</v>
      </c>
      <c r="G1168">
        <v>0</v>
      </c>
      <c r="H1168">
        <v>267.24099999999999</v>
      </c>
      <c r="I1168">
        <v>1.10341E-2</v>
      </c>
      <c r="J1168">
        <v>0.98100500000000002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25819.8</v>
      </c>
      <c r="C1169">
        <v>25816.3</v>
      </c>
      <c r="D1169">
        <v>25778.5</v>
      </c>
      <c r="E1169">
        <v>25772.7</v>
      </c>
      <c r="F1169">
        <v>386.11</v>
      </c>
      <c r="G1169">
        <v>0</v>
      </c>
      <c r="H1169">
        <v>267.18</v>
      </c>
      <c r="I1169">
        <v>1.08661E-2</v>
      </c>
      <c r="J1169">
        <v>0.98101899999999997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25812.9</v>
      </c>
      <c r="C1170">
        <v>25810.7</v>
      </c>
      <c r="D1170">
        <v>25772.799999999999</v>
      </c>
      <c r="E1170">
        <v>25767</v>
      </c>
      <c r="F1170">
        <v>382.35199999999998</v>
      </c>
      <c r="G1170">
        <v>0</v>
      </c>
      <c r="H1170">
        <v>266.95</v>
      </c>
      <c r="I1170">
        <v>1.1132299999999999E-2</v>
      </c>
      <c r="J1170">
        <v>0.98101700000000003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25804.7</v>
      </c>
      <c r="C1171">
        <v>25802.6</v>
      </c>
      <c r="D1171">
        <v>25764.5</v>
      </c>
      <c r="E1171">
        <v>25758.7</v>
      </c>
      <c r="F1171">
        <v>379.94200000000001</v>
      </c>
      <c r="G1171">
        <v>0</v>
      </c>
      <c r="H1171">
        <v>267.61900000000003</v>
      </c>
      <c r="I1171">
        <v>1.08836E-2</v>
      </c>
      <c r="J1171">
        <v>0.98101899999999997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25822.3</v>
      </c>
      <c r="C1172">
        <v>25820.2</v>
      </c>
      <c r="D1172">
        <v>25782.3</v>
      </c>
      <c r="E1172">
        <v>25776.6</v>
      </c>
      <c r="F1172">
        <v>383.50200000000001</v>
      </c>
      <c r="G1172">
        <v>0</v>
      </c>
      <c r="H1172">
        <v>267.20499999999998</v>
      </c>
      <c r="I1172">
        <v>1.1339699999999999E-2</v>
      </c>
      <c r="J1172">
        <v>0.98782800000000004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25810.400000000001</v>
      </c>
      <c r="C1173">
        <v>25808.3</v>
      </c>
      <c r="D1173">
        <v>25770.1</v>
      </c>
      <c r="E1173">
        <v>25764.3</v>
      </c>
      <c r="F1173">
        <v>381.935</v>
      </c>
      <c r="G1173">
        <v>0</v>
      </c>
      <c r="H1173">
        <v>266.94099999999997</v>
      </c>
      <c r="I1173">
        <v>1.0862399999999999E-2</v>
      </c>
      <c r="J1173">
        <v>0.98343800000000003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25822.6</v>
      </c>
      <c r="C1174">
        <v>25820.5</v>
      </c>
      <c r="D1174">
        <v>25782.6</v>
      </c>
      <c r="E1174">
        <v>25776.799999999999</v>
      </c>
      <c r="F1174">
        <v>383.72899999999998</v>
      </c>
      <c r="G1174">
        <v>0</v>
      </c>
      <c r="H1174">
        <v>267.34699999999998</v>
      </c>
      <c r="I1174">
        <v>1.39791E-2</v>
      </c>
      <c r="J1174">
        <v>0.98882099999999995</v>
      </c>
      <c r="K1174">
        <v>0</v>
      </c>
      <c r="L1174" t="s">
        <v>43</v>
      </c>
    </row>
    <row r="1175" spans="1:25" x14ac:dyDescent="0.25">
      <c r="A1175" t="s">
        <v>50</v>
      </c>
      <c r="B1175">
        <v>25794.6</v>
      </c>
      <c r="C1175">
        <v>25792.400000000001</v>
      </c>
      <c r="D1175">
        <v>25754.400000000001</v>
      </c>
      <c r="E1175">
        <v>25748.7</v>
      </c>
      <c r="F1175">
        <v>379.12200000000001</v>
      </c>
      <c r="G1175">
        <v>0</v>
      </c>
      <c r="H1175">
        <v>267.13900000000001</v>
      </c>
      <c r="I1175">
        <v>1.0856899999999999E-2</v>
      </c>
      <c r="J1175">
        <v>0.98101700000000003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25813.599999999999</v>
      </c>
      <c r="C1176">
        <v>25811.5</v>
      </c>
      <c r="D1176">
        <v>25773.599999999999</v>
      </c>
      <c r="E1176">
        <v>25767.9</v>
      </c>
      <c r="F1176">
        <v>382.24299999999999</v>
      </c>
      <c r="G1176">
        <v>0</v>
      </c>
      <c r="H1176">
        <v>267.185</v>
      </c>
      <c r="I1176">
        <v>1.09167E-2</v>
      </c>
      <c r="J1176">
        <v>0.99349299999999996</v>
      </c>
      <c r="K1176">
        <v>0</v>
      </c>
      <c r="L1176" t="s">
        <v>43</v>
      </c>
      <c r="R1176">
        <f>AVERAGE(B1127:B1176)</f>
        <v>25805.856</v>
      </c>
      <c r="S1176">
        <f>AVERAGE(C1127:C1176)</f>
        <v>25803.49</v>
      </c>
      <c r="U1176">
        <f>_xlfn.VAR.P(B1127:B1176)</f>
        <v>122.39566399999855</v>
      </c>
      <c r="V1176">
        <f>_xlfn.VAR.P(C1127:C1176)</f>
        <v>121.6576999999957</v>
      </c>
      <c r="X1176">
        <f>1.96*SQRT(U1176)/50</f>
        <v>0.43367968955089159</v>
      </c>
      <c r="Y1176">
        <f>1.96*SQRT(V1176)/50</f>
        <v>0.4323703136525372</v>
      </c>
    </row>
    <row r="1177" spans="1:25" x14ac:dyDescent="0.25">
      <c r="A1177" t="s">
        <v>51</v>
      </c>
      <c r="B1177">
        <v>1290412.9323</v>
      </c>
      <c r="C1177" t="s">
        <v>37</v>
      </c>
    </row>
    <row r="1178" spans="1:25" x14ac:dyDescent="0.25">
      <c r="A1178" t="s">
        <v>52</v>
      </c>
      <c r="B1178">
        <v>1671.2</v>
      </c>
      <c r="C1178">
        <v>1621.18</v>
      </c>
      <c r="D1178">
        <v>1621.13</v>
      </c>
      <c r="E1178">
        <v>1618.84</v>
      </c>
      <c r="F1178">
        <v>111.422</v>
      </c>
      <c r="G1178">
        <v>192.15700000000001</v>
      </c>
      <c r="H1178">
        <v>64.148200000000003</v>
      </c>
      <c r="I1178">
        <v>1.09119E-2</v>
      </c>
      <c r="J1178">
        <v>0.98101700000000003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1659.34</v>
      </c>
      <c r="C1179">
        <v>1608.59</v>
      </c>
      <c r="D1179">
        <v>1608.54</v>
      </c>
      <c r="E1179">
        <v>1606.29</v>
      </c>
      <c r="F1179">
        <v>110.105</v>
      </c>
      <c r="G1179">
        <v>187.96100000000001</v>
      </c>
      <c r="H1179">
        <v>63.121000000000002</v>
      </c>
      <c r="I1179">
        <v>1.0869E-2</v>
      </c>
      <c r="J1179">
        <v>0.98090900000000003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1662.74</v>
      </c>
      <c r="C1180">
        <v>1611.94</v>
      </c>
      <c r="D1180">
        <v>1611.89</v>
      </c>
      <c r="E1180">
        <v>1609.64</v>
      </c>
      <c r="F1180">
        <v>111.223</v>
      </c>
      <c r="G1180">
        <v>188.87799999999999</v>
      </c>
      <c r="H1180">
        <v>64.628600000000006</v>
      </c>
      <c r="I1180">
        <v>1.0993899999999999E-2</v>
      </c>
      <c r="J1180">
        <v>0.98097900000000005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1667.09</v>
      </c>
      <c r="C1181">
        <v>1615.9</v>
      </c>
      <c r="D1181">
        <v>1615.85</v>
      </c>
      <c r="E1181">
        <v>1613.59</v>
      </c>
      <c r="F1181">
        <v>110.38</v>
      </c>
      <c r="G1181">
        <v>193.05600000000001</v>
      </c>
      <c r="H1181">
        <v>63.750900000000001</v>
      </c>
      <c r="I1181">
        <v>1.1208900000000001E-2</v>
      </c>
      <c r="J1181">
        <v>0.980993</v>
      </c>
      <c r="K1181">
        <v>0</v>
      </c>
      <c r="L1181" t="s">
        <v>43</v>
      </c>
    </row>
    <row r="1182" spans="1:25" x14ac:dyDescent="0.25">
      <c r="A1182" t="s">
        <v>52</v>
      </c>
      <c r="B1182">
        <v>1670.16</v>
      </c>
      <c r="C1182">
        <v>1618.69</v>
      </c>
      <c r="D1182">
        <v>1618.63</v>
      </c>
      <c r="E1182">
        <v>1616.37</v>
      </c>
      <c r="F1182">
        <v>111.346</v>
      </c>
      <c r="G1182">
        <v>192.11</v>
      </c>
      <c r="H1182">
        <v>64.028000000000006</v>
      </c>
      <c r="I1182">
        <v>1.4462600000000001E-2</v>
      </c>
      <c r="J1182">
        <v>0.98095200000000005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1668.24</v>
      </c>
      <c r="C1183">
        <v>1617.92</v>
      </c>
      <c r="D1183">
        <v>1617.87</v>
      </c>
      <c r="E1183">
        <v>1615.61</v>
      </c>
      <c r="F1183">
        <v>110.505</v>
      </c>
      <c r="G1183">
        <v>190.59200000000001</v>
      </c>
      <c r="H1183">
        <v>63.572099999999999</v>
      </c>
      <c r="I1183">
        <v>1.21511E-2</v>
      </c>
      <c r="J1183">
        <v>0.98098600000000002</v>
      </c>
      <c r="K1183">
        <v>0</v>
      </c>
      <c r="L1183" t="s">
        <v>43</v>
      </c>
    </row>
    <row r="1184" spans="1:25" x14ac:dyDescent="0.25">
      <c r="A1184" t="s">
        <v>52</v>
      </c>
      <c r="B1184">
        <v>1663.33</v>
      </c>
      <c r="C1184">
        <v>1612.62</v>
      </c>
      <c r="D1184">
        <v>1612.58</v>
      </c>
      <c r="E1184">
        <v>1610.32</v>
      </c>
      <c r="F1184">
        <v>110.94499999999999</v>
      </c>
      <c r="G1184">
        <v>190.34700000000001</v>
      </c>
      <c r="H1184">
        <v>64.022999999999996</v>
      </c>
      <c r="I1184">
        <v>1.3298900000000001E-2</v>
      </c>
      <c r="J1184">
        <v>0.98101899999999997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1663.11</v>
      </c>
      <c r="C1185">
        <v>1613.75</v>
      </c>
      <c r="D1185">
        <v>1613.71</v>
      </c>
      <c r="E1185">
        <v>1611.44</v>
      </c>
      <c r="F1185">
        <v>111.42100000000001</v>
      </c>
      <c r="G1185">
        <v>190.87100000000001</v>
      </c>
      <c r="H1185">
        <v>63.817599999999999</v>
      </c>
      <c r="I1185">
        <v>2.62381E-2</v>
      </c>
      <c r="J1185">
        <v>0.98101899999999997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1661.35</v>
      </c>
      <c r="C1186">
        <v>1611.06</v>
      </c>
      <c r="D1186">
        <v>1611.01</v>
      </c>
      <c r="E1186">
        <v>1608.74</v>
      </c>
      <c r="F1186">
        <v>111.27200000000001</v>
      </c>
      <c r="G1186">
        <v>191.05199999999999</v>
      </c>
      <c r="H1186">
        <v>64.218100000000007</v>
      </c>
      <c r="I1186">
        <v>1.11529E-2</v>
      </c>
      <c r="J1186">
        <v>0.98100900000000002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1670.59</v>
      </c>
      <c r="C1187">
        <v>1619.28</v>
      </c>
      <c r="D1187">
        <v>1619.24</v>
      </c>
      <c r="E1187">
        <v>1616.98</v>
      </c>
      <c r="F1187">
        <v>110.968</v>
      </c>
      <c r="G1187">
        <v>189.05099999999999</v>
      </c>
      <c r="H1187">
        <v>63.283299999999997</v>
      </c>
      <c r="I1187">
        <v>1.28568E-2</v>
      </c>
      <c r="J1187">
        <v>0.98097100000000004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1664.85</v>
      </c>
      <c r="C1188">
        <v>1614.36</v>
      </c>
      <c r="D1188">
        <v>1614.31</v>
      </c>
      <c r="E1188">
        <v>1612.06</v>
      </c>
      <c r="F1188">
        <v>111.22799999999999</v>
      </c>
      <c r="G1188">
        <v>192.77799999999999</v>
      </c>
      <c r="H1188">
        <v>64.515799999999999</v>
      </c>
      <c r="I1188">
        <v>1.0867399999999999E-2</v>
      </c>
      <c r="J1188">
        <v>0.98101899999999997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1667.78</v>
      </c>
      <c r="C1189">
        <v>1616.46</v>
      </c>
      <c r="D1189">
        <v>1616.41</v>
      </c>
      <c r="E1189">
        <v>1614.16</v>
      </c>
      <c r="F1189">
        <v>112.178</v>
      </c>
      <c r="G1189">
        <v>191.661</v>
      </c>
      <c r="H1189">
        <v>63.238199999999999</v>
      </c>
      <c r="I1189">
        <v>1.18978E-2</v>
      </c>
      <c r="J1189">
        <v>0.98097500000000004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1665.93</v>
      </c>
      <c r="C1190">
        <v>1615.1</v>
      </c>
      <c r="D1190">
        <v>1615.05</v>
      </c>
      <c r="E1190">
        <v>1612.79</v>
      </c>
      <c r="F1190">
        <v>111.26900000000001</v>
      </c>
      <c r="G1190">
        <v>189.732</v>
      </c>
      <c r="H1190">
        <v>63.168100000000003</v>
      </c>
      <c r="I1190">
        <v>1.91799E-2</v>
      </c>
      <c r="J1190">
        <v>0.98101700000000003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1656.7</v>
      </c>
      <c r="C1191">
        <v>1606.19</v>
      </c>
      <c r="D1191">
        <v>1606.14</v>
      </c>
      <c r="E1191">
        <v>1603.88</v>
      </c>
      <c r="F1191">
        <v>111.29600000000001</v>
      </c>
      <c r="G1191">
        <v>188.75299999999999</v>
      </c>
      <c r="H1191">
        <v>63.377899999999997</v>
      </c>
      <c r="I1191">
        <v>1.11276E-2</v>
      </c>
      <c r="J1191">
        <v>0.98096099999999997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1663.99</v>
      </c>
      <c r="C1192">
        <v>1612.98</v>
      </c>
      <c r="D1192">
        <v>1612.94</v>
      </c>
      <c r="E1192">
        <v>1610.68</v>
      </c>
      <c r="F1192">
        <v>111.026</v>
      </c>
      <c r="G1192">
        <v>192.55500000000001</v>
      </c>
      <c r="H1192">
        <v>63.557499999999997</v>
      </c>
      <c r="I1192">
        <v>1.08875E-2</v>
      </c>
      <c r="J1192">
        <v>0.98099099999999995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1664.27</v>
      </c>
      <c r="C1193">
        <v>1613.59</v>
      </c>
      <c r="D1193">
        <v>1613.55</v>
      </c>
      <c r="E1193">
        <v>1611.29</v>
      </c>
      <c r="F1193">
        <v>110.375</v>
      </c>
      <c r="G1193">
        <v>188.86500000000001</v>
      </c>
      <c r="H1193">
        <v>63.344099999999997</v>
      </c>
      <c r="I1193">
        <v>1.0872E-2</v>
      </c>
      <c r="J1193">
        <v>0.981016</v>
      </c>
      <c r="K1193">
        <v>0</v>
      </c>
      <c r="L1193" t="s">
        <v>43</v>
      </c>
    </row>
    <row r="1194" spans="1:12" x14ac:dyDescent="0.25">
      <c r="A1194" t="s">
        <v>52</v>
      </c>
      <c r="B1194">
        <v>1665.91</v>
      </c>
      <c r="C1194">
        <v>1614.92</v>
      </c>
      <c r="D1194">
        <v>1614.87</v>
      </c>
      <c r="E1194">
        <v>1612.61</v>
      </c>
      <c r="F1194">
        <v>111.306</v>
      </c>
      <c r="G1194">
        <v>189.66499999999999</v>
      </c>
      <c r="H1194">
        <v>63.766599999999997</v>
      </c>
      <c r="I1194">
        <v>1.0886E-2</v>
      </c>
      <c r="J1194">
        <v>0.98103700000000005</v>
      </c>
      <c r="K1194">
        <v>0</v>
      </c>
      <c r="L1194" t="s">
        <v>43</v>
      </c>
    </row>
    <row r="1195" spans="1:12" x14ac:dyDescent="0.25">
      <c r="A1195" t="s">
        <v>52</v>
      </c>
      <c r="B1195">
        <v>1664.63</v>
      </c>
      <c r="C1195">
        <v>1613.91</v>
      </c>
      <c r="D1195">
        <v>1613.86</v>
      </c>
      <c r="E1195">
        <v>1611.61</v>
      </c>
      <c r="F1195">
        <v>111.288</v>
      </c>
      <c r="G1195">
        <v>188.24100000000001</v>
      </c>
      <c r="H1195">
        <v>62.9069</v>
      </c>
      <c r="I1195">
        <v>1.09514E-2</v>
      </c>
      <c r="J1195">
        <v>0.98097999999999996</v>
      </c>
      <c r="K1195">
        <v>0</v>
      </c>
      <c r="L1195" t="s">
        <v>43</v>
      </c>
    </row>
    <row r="1196" spans="1:12" x14ac:dyDescent="0.25">
      <c r="A1196" t="s">
        <v>52</v>
      </c>
      <c r="B1196">
        <v>1660.19</v>
      </c>
      <c r="C1196">
        <v>1609.7</v>
      </c>
      <c r="D1196">
        <v>1609.65</v>
      </c>
      <c r="E1196">
        <v>1607.38</v>
      </c>
      <c r="F1196">
        <v>110.629</v>
      </c>
      <c r="G1196">
        <v>189.297</v>
      </c>
      <c r="H1196">
        <v>63.790500000000002</v>
      </c>
      <c r="I1196">
        <v>1.2470200000000001E-2</v>
      </c>
      <c r="J1196">
        <v>0.98082999999999998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1668.16</v>
      </c>
      <c r="C1197">
        <v>1617.04</v>
      </c>
      <c r="D1197">
        <v>1616.99</v>
      </c>
      <c r="E1197">
        <v>1614.73</v>
      </c>
      <c r="F1197">
        <v>111.486</v>
      </c>
      <c r="G1197">
        <v>191.148</v>
      </c>
      <c r="H1197">
        <v>64.0976</v>
      </c>
      <c r="I1197">
        <v>1.4700899999999999E-2</v>
      </c>
      <c r="J1197">
        <v>0.98335499999999998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1669.55</v>
      </c>
      <c r="C1198">
        <v>1619.15</v>
      </c>
      <c r="D1198">
        <v>1619.1</v>
      </c>
      <c r="E1198">
        <v>1616.84</v>
      </c>
      <c r="F1198">
        <v>111.473</v>
      </c>
      <c r="G1198">
        <v>190.80699999999999</v>
      </c>
      <c r="H1198">
        <v>64.502099999999999</v>
      </c>
      <c r="I1198">
        <v>1.1484899999999999E-2</v>
      </c>
      <c r="J1198">
        <v>0.98099199999999998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1667.28</v>
      </c>
      <c r="C1199">
        <v>1616.01</v>
      </c>
      <c r="D1199">
        <v>1615.96</v>
      </c>
      <c r="E1199">
        <v>1613.69</v>
      </c>
      <c r="F1199">
        <v>110.98099999999999</v>
      </c>
      <c r="G1199">
        <v>190.178</v>
      </c>
      <c r="H1199">
        <v>64.344099999999997</v>
      </c>
      <c r="I1199">
        <v>1.1329799999999999E-2</v>
      </c>
      <c r="J1199">
        <v>0.98065000000000002</v>
      </c>
      <c r="K1199">
        <v>0</v>
      </c>
      <c r="L1199" t="s">
        <v>43</v>
      </c>
    </row>
    <row r="1200" spans="1:12" x14ac:dyDescent="0.25">
      <c r="A1200" t="s">
        <v>52</v>
      </c>
      <c r="B1200">
        <v>1666.05</v>
      </c>
      <c r="C1200">
        <v>1615.96</v>
      </c>
      <c r="D1200">
        <v>1615.91</v>
      </c>
      <c r="E1200">
        <v>1613.65</v>
      </c>
      <c r="F1200">
        <v>111.15</v>
      </c>
      <c r="G1200">
        <v>192.10400000000001</v>
      </c>
      <c r="H1200">
        <v>63.366599999999998</v>
      </c>
      <c r="I1200">
        <v>1.39931E-2</v>
      </c>
      <c r="J1200">
        <v>0.98101799999999995</v>
      </c>
      <c r="K1200">
        <v>0</v>
      </c>
      <c r="L1200" t="s">
        <v>43</v>
      </c>
    </row>
    <row r="1201" spans="1:12" x14ac:dyDescent="0.25">
      <c r="A1201" t="s">
        <v>52</v>
      </c>
      <c r="B1201">
        <v>1659.94</v>
      </c>
      <c r="C1201">
        <v>1608.86</v>
      </c>
      <c r="D1201">
        <v>1608.82</v>
      </c>
      <c r="E1201">
        <v>1606.56</v>
      </c>
      <c r="F1201">
        <v>110.889</v>
      </c>
      <c r="G1201">
        <v>189.33799999999999</v>
      </c>
      <c r="H1201">
        <v>63.420299999999997</v>
      </c>
      <c r="I1201">
        <v>1.0956499999999999E-2</v>
      </c>
      <c r="J1201">
        <v>0.98100900000000002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1670.72</v>
      </c>
      <c r="C1202">
        <v>1619.63</v>
      </c>
      <c r="D1202">
        <v>1619.58</v>
      </c>
      <c r="E1202">
        <v>1617.31</v>
      </c>
      <c r="F1202">
        <v>111.848</v>
      </c>
      <c r="G1202">
        <v>190.07400000000001</v>
      </c>
      <c r="H1202">
        <v>63.541800000000002</v>
      </c>
      <c r="I1202">
        <v>1.11739E-2</v>
      </c>
      <c r="J1202">
        <v>0.990151</v>
      </c>
      <c r="K1202">
        <v>0</v>
      </c>
      <c r="L1202" t="s">
        <v>43</v>
      </c>
    </row>
    <row r="1203" spans="1:12" x14ac:dyDescent="0.25">
      <c r="A1203" t="s">
        <v>52</v>
      </c>
      <c r="B1203">
        <v>1662.39</v>
      </c>
      <c r="C1203">
        <v>1611.67</v>
      </c>
      <c r="D1203">
        <v>1611.62</v>
      </c>
      <c r="E1203">
        <v>1609.36</v>
      </c>
      <c r="F1203">
        <v>110.977</v>
      </c>
      <c r="G1203">
        <v>189.35900000000001</v>
      </c>
      <c r="H1203">
        <v>63.661700000000003</v>
      </c>
      <c r="I1203">
        <v>1.09766E-2</v>
      </c>
      <c r="J1203">
        <v>0.981012</v>
      </c>
      <c r="K1203">
        <v>0</v>
      </c>
      <c r="L1203" t="s">
        <v>43</v>
      </c>
    </row>
    <row r="1204" spans="1:12" x14ac:dyDescent="0.25">
      <c r="A1204" t="s">
        <v>52</v>
      </c>
      <c r="B1204">
        <v>1664.05</v>
      </c>
      <c r="C1204">
        <v>1613.05</v>
      </c>
      <c r="D1204">
        <v>1613.01</v>
      </c>
      <c r="E1204">
        <v>1610.75</v>
      </c>
      <c r="F1204">
        <v>111.23699999999999</v>
      </c>
      <c r="G1204">
        <v>189.26300000000001</v>
      </c>
      <c r="H1204">
        <v>63.311900000000001</v>
      </c>
      <c r="I1204">
        <v>1.1412E-2</v>
      </c>
      <c r="J1204">
        <v>0.98101700000000003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1660.72</v>
      </c>
      <c r="C1205">
        <v>1611.02</v>
      </c>
      <c r="D1205">
        <v>1610.96</v>
      </c>
      <c r="E1205">
        <v>1608.71</v>
      </c>
      <c r="F1205">
        <v>111.08799999999999</v>
      </c>
      <c r="G1205">
        <v>191.32499999999999</v>
      </c>
      <c r="H1205">
        <v>64.243200000000002</v>
      </c>
      <c r="I1205">
        <v>1.53385E-2</v>
      </c>
      <c r="J1205">
        <v>0.98404999999999998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1666.63</v>
      </c>
      <c r="C1206">
        <v>1615.51</v>
      </c>
      <c r="D1206">
        <v>1615.46</v>
      </c>
      <c r="E1206">
        <v>1613.21</v>
      </c>
      <c r="F1206">
        <v>111.10299999999999</v>
      </c>
      <c r="G1206">
        <v>189.416</v>
      </c>
      <c r="H1206">
        <v>63.157499999999999</v>
      </c>
      <c r="I1206">
        <v>2.90377E-2</v>
      </c>
      <c r="J1206">
        <v>0.98101799999999995</v>
      </c>
      <c r="K1206">
        <v>0</v>
      </c>
      <c r="L1206" t="s">
        <v>43</v>
      </c>
    </row>
    <row r="1207" spans="1:12" x14ac:dyDescent="0.25">
      <c r="A1207" t="s">
        <v>52</v>
      </c>
      <c r="B1207">
        <v>1663.94</v>
      </c>
      <c r="C1207">
        <v>1612.95</v>
      </c>
      <c r="D1207">
        <v>1612.91</v>
      </c>
      <c r="E1207">
        <v>1610.65</v>
      </c>
      <c r="F1207">
        <v>110.782</v>
      </c>
      <c r="G1207">
        <v>189.404</v>
      </c>
      <c r="H1207">
        <v>63.761800000000001</v>
      </c>
      <c r="I1207">
        <v>1.09192E-2</v>
      </c>
      <c r="J1207">
        <v>0.981016</v>
      </c>
      <c r="K1207">
        <v>0</v>
      </c>
      <c r="L1207" t="s">
        <v>43</v>
      </c>
    </row>
    <row r="1208" spans="1:12" x14ac:dyDescent="0.25">
      <c r="A1208" t="s">
        <v>52</v>
      </c>
      <c r="B1208">
        <v>1668.33</v>
      </c>
      <c r="C1208">
        <v>1616.93</v>
      </c>
      <c r="D1208">
        <v>1616.88</v>
      </c>
      <c r="E1208">
        <v>1614.61</v>
      </c>
      <c r="F1208">
        <v>111.316</v>
      </c>
      <c r="G1208">
        <v>189.447</v>
      </c>
      <c r="H1208">
        <v>64.458600000000004</v>
      </c>
      <c r="I1208">
        <v>1.0875599999999999E-2</v>
      </c>
      <c r="J1208">
        <v>0.99385900000000005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1666.3</v>
      </c>
      <c r="C1209">
        <v>1615.3</v>
      </c>
      <c r="D1209">
        <v>1615.25</v>
      </c>
      <c r="E1209">
        <v>1612.98</v>
      </c>
      <c r="F1209">
        <v>111.961</v>
      </c>
      <c r="G1209">
        <v>189.91800000000001</v>
      </c>
      <c r="H1209">
        <v>64.3125</v>
      </c>
      <c r="I1209">
        <v>1.4893999999999999E-2</v>
      </c>
      <c r="J1209">
        <v>0.980966</v>
      </c>
      <c r="K1209">
        <v>0</v>
      </c>
      <c r="L1209" t="s">
        <v>43</v>
      </c>
    </row>
    <row r="1210" spans="1:12" x14ac:dyDescent="0.25">
      <c r="A1210" t="s">
        <v>52</v>
      </c>
      <c r="B1210">
        <v>1659.29</v>
      </c>
      <c r="C1210">
        <v>1608.92</v>
      </c>
      <c r="D1210">
        <v>1608.88</v>
      </c>
      <c r="E1210">
        <v>1606.62</v>
      </c>
      <c r="F1210">
        <v>111.05</v>
      </c>
      <c r="G1210">
        <v>189.024</v>
      </c>
      <c r="H1210">
        <v>63.121099999999998</v>
      </c>
      <c r="I1210">
        <v>1.2735099999999999E-2</v>
      </c>
      <c r="J1210">
        <v>0.98101700000000003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1662.72</v>
      </c>
      <c r="C1211">
        <v>1611.29</v>
      </c>
      <c r="D1211">
        <v>1611.24</v>
      </c>
      <c r="E1211">
        <v>1608.99</v>
      </c>
      <c r="F1211">
        <v>111.38</v>
      </c>
      <c r="G1211">
        <v>188.994</v>
      </c>
      <c r="H1211">
        <v>64.0458</v>
      </c>
      <c r="I1211">
        <v>1.09888E-2</v>
      </c>
      <c r="J1211">
        <v>0.98101899999999997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1665.68</v>
      </c>
      <c r="C1212">
        <v>1614.66</v>
      </c>
      <c r="D1212">
        <v>1614.61</v>
      </c>
      <c r="E1212">
        <v>1612.35</v>
      </c>
      <c r="F1212">
        <v>110.38500000000001</v>
      </c>
      <c r="G1212">
        <v>190.273</v>
      </c>
      <c r="H1212">
        <v>64.264399999999995</v>
      </c>
      <c r="I1212">
        <v>1.1077399999999999E-2</v>
      </c>
      <c r="J1212">
        <v>0.988375</v>
      </c>
      <c r="K1212">
        <v>0</v>
      </c>
      <c r="L1212" t="s">
        <v>43</v>
      </c>
    </row>
    <row r="1213" spans="1:12" x14ac:dyDescent="0.25">
      <c r="A1213" t="s">
        <v>52</v>
      </c>
      <c r="B1213">
        <v>1665.89</v>
      </c>
      <c r="C1213">
        <v>1614.85</v>
      </c>
      <c r="D1213">
        <v>1614.81</v>
      </c>
      <c r="E1213">
        <v>1612.54</v>
      </c>
      <c r="F1213">
        <v>110.15</v>
      </c>
      <c r="G1213">
        <v>191.53899999999999</v>
      </c>
      <c r="H1213">
        <v>63.6006</v>
      </c>
      <c r="I1213">
        <v>1.1063399999999999E-2</v>
      </c>
      <c r="J1213">
        <v>0.98101899999999997</v>
      </c>
      <c r="K1213">
        <v>0</v>
      </c>
      <c r="L1213" t="s">
        <v>43</v>
      </c>
    </row>
    <row r="1214" spans="1:12" x14ac:dyDescent="0.25">
      <c r="A1214" t="s">
        <v>52</v>
      </c>
      <c r="B1214">
        <v>1665.58</v>
      </c>
      <c r="C1214">
        <v>1614.31</v>
      </c>
      <c r="D1214">
        <v>1614.26</v>
      </c>
      <c r="E1214">
        <v>1612</v>
      </c>
      <c r="F1214">
        <v>111.17</v>
      </c>
      <c r="G1214">
        <v>190.43600000000001</v>
      </c>
      <c r="H1214">
        <v>63.44</v>
      </c>
      <c r="I1214">
        <v>1.11866E-2</v>
      </c>
      <c r="J1214">
        <v>0.98099499999999995</v>
      </c>
      <c r="K1214">
        <v>0</v>
      </c>
      <c r="L1214" t="s">
        <v>43</v>
      </c>
    </row>
    <row r="1215" spans="1:12" x14ac:dyDescent="0.25">
      <c r="A1215" t="s">
        <v>52</v>
      </c>
      <c r="B1215">
        <v>1666.13</v>
      </c>
      <c r="C1215">
        <v>1615.16</v>
      </c>
      <c r="D1215">
        <v>1615.11</v>
      </c>
      <c r="E1215">
        <v>1612.86</v>
      </c>
      <c r="F1215">
        <v>110.199</v>
      </c>
      <c r="G1215">
        <v>190.16800000000001</v>
      </c>
      <c r="H1215">
        <v>63.827500000000001</v>
      </c>
      <c r="I1215">
        <v>1.1823200000000001E-2</v>
      </c>
      <c r="J1215">
        <v>0.98101700000000003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1657.92</v>
      </c>
      <c r="C1216">
        <v>1608.91</v>
      </c>
      <c r="D1216">
        <v>1608.86</v>
      </c>
      <c r="E1216">
        <v>1606.6</v>
      </c>
      <c r="F1216">
        <v>110.991</v>
      </c>
      <c r="G1216">
        <v>188.518</v>
      </c>
      <c r="H1216">
        <v>63.463200000000001</v>
      </c>
      <c r="I1216">
        <v>1.3853900000000001E-2</v>
      </c>
      <c r="J1216">
        <v>0.98101099999999997</v>
      </c>
      <c r="K1216">
        <v>0</v>
      </c>
      <c r="L1216" t="s">
        <v>43</v>
      </c>
    </row>
    <row r="1217" spans="1:25" x14ac:dyDescent="0.25">
      <c r="A1217" t="s">
        <v>52</v>
      </c>
      <c r="B1217">
        <v>1662.67</v>
      </c>
      <c r="C1217">
        <v>1612.02</v>
      </c>
      <c r="D1217">
        <v>1611.97</v>
      </c>
      <c r="E1217">
        <v>1609.72</v>
      </c>
      <c r="F1217">
        <v>111.49299999999999</v>
      </c>
      <c r="G1217">
        <v>189.072</v>
      </c>
      <c r="H1217">
        <v>63.747799999999998</v>
      </c>
      <c r="I1217">
        <v>1.0864199999999999E-2</v>
      </c>
      <c r="J1217">
        <v>0.98101700000000003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1663.31</v>
      </c>
      <c r="C1218">
        <v>1612.26</v>
      </c>
      <c r="D1218">
        <v>1612.21</v>
      </c>
      <c r="E1218">
        <v>1609.95</v>
      </c>
      <c r="F1218">
        <v>111.20399999999999</v>
      </c>
      <c r="G1218">
        <v>188.29</v>
      </c>
      <c r="H1218">
        <v>63.463299999999997</v>
      </c>
      <c r="I1218">
        <v>1.0923199999999999E-2</v>
      </c>
      <c r="J1218">
        <v>0.98101799999999995</v>
      </c>
      <c r="K1218">
        <v>0</v>
      </c>
      <c r="L1218" t="s">
        <v>43</v>
      </c>
    </row>
    <row r="1219" spans="1:25" x14ac:dyDescent="0.25">
      <c r="A1219" t="s">
        <v>52</v>
      </c>
      <c r="B1219">
        <v>1662.01</v>
      </c>
      <c r="C1219">
        <v>1610.3</v>
      </c>
      <c r="D1219">
        <v>1610.25</v>
      </c>
      <c r="E1219">
        <v>1607.99</v>
      </c>
      <c r="F1219">
        <v>111.04900000000001</v>
      </c>
      <c r="G1219">
        <v>191.11099999999999</v>
      </c>
      <c r="H1219">
        <v>64.300200000000004</v>
      </c>
      <c r="I1219">
        <v>1.7308400000000002E-2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1666.19</v>
      </c>
      <c r="C1220">
        <v>1615.18</v>
      </c>
      <c r="D1220">
        <v>1615.13</v>
      </c>
      <c r="E1220">
        <v>1612.87</v>
      </c>
      <c r="F1220">
        <v>111.52800000000001</v>
      </c>
      <c r="G1220">
        <v>190.018</v>
      </c>
      <c r="H1220">
        <v>63.361400000000003</v>
      </c>
      <c r="I1220">
        <v>1.0870299999999999E-2</v>
      </c>
      <c r="J1220">
        <v>0.98100900000000002</v>
      </c>
      <c r="K1220">
        <v>0</v>
      </c>
      <c r="L1220" t="s">
        <v>43</v>
      </c>
    </row>
    <row r="1221" spans="1:25" x14ac:dyDescent="0.25">
      <c r="A1221" t="s">
        <v>52</v>
      </c>
      <c r="B1221">
        <v>1662.23</v>
      </c>
      <c r="C1221">
        <v>1611.39</v>
      </c>
      <c r="D1221">
        <v>1611.34</v>
      </c>
      <c r="E1221">
        <v>1609.09</v>
      </c>
      <c r="F1221">
        <v>111.01300000000001</v>
      </c>
      <c r="G1221">
        <v>189.50299999999999</v>
      </c>
      <c r="H1221">
        <v>63.8367</v>
      </c>
      <c r="I1221">
        <v>1.7180999999999998E-2</v>
      </c>
      <c r="J1221">
        <v>0.98097199999999996</v>
      </c>
      <c r="K1221">
        <v>0</v>
      </c>
      <c r="L1221" t="s">
        <v>43</v>
      </c>
    </row>
    <row r="1222" spans="1:25" x14ac:dyDescent="0.25">
      <c r="A1222" t="s">
        <v>52</v>
      </c>
      <c r="B1222">
        <v>1665.65</v>
      </c>
      <c r="C1222">
        <v>1614.07</v>
      </c>
      <c r="D1222">
        <v>1614.02</v>
      </c>
      <c r="E1222">
        <v>1611.76</v>
      </c>
      <c r="F1222">
        <v>111.316</v>
      </c>
      <c r="G1222">
        <v>190.62899999999999</v>
      </c>
      <c r="H1222">
        <v>63.565399999999997</v>
      </c>
      <c r="I1222">
        <v>1.15824E-2</v>
      </c>
      <c r="J1222">
        <v>0.98101499999999997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1662.84</v>
      </c>
      <c r="C1223">
        <v>1611.81</v>
      </c>
      <c r="D1223">
        <v>1611.77</v>
      </c>
      <c r="E1223">
        <v>1609.5</v>
      </c>
      <c r="F1223">
        <v>111.44199999999999</v>
      </c>
      <c r="G1223">
        <v>189.50899999999999</v>
      </c>
      <c r="H1223">
        <v>64.178799999999995</v>
      </c>
      <c r="I1223">
        <v>1.1448E-2</v>
      </c>
      <c r="J1223">
        <v>0.98100900000000002</v>
      </c>
      <c r="K1223">
        <v>0</v>
      </c>
      <c r="L1223" t="s">
        <v>43</v>
      </c>
    </row>
    <row r="1224" spans="1:25" x14ac:dyDescent="0.25">
      <c r="A1224" t="s">
        <v>52</v>
      </c>
      <c r="B1224">
        <v>1663.77</v>
      </c>
      <c r="C1224">
        <v>1612.45</v>
      </c>
      <c r="D1224">
        <v>1612.41</v>
      </c>
      <c r="E1224">
        <v>1610.15</v>
      </c>
      <c r="F1224">
        <v>111.045</v>
      </c>
      <c r="G1224">
        <v>190.36699999999999</v>
      </c>
      <c r="H1224">
        <v>63.673299999999998</v>
      </c>
      <c r="I1224">
        <v>2.90377E-2</v>
      </c>
      <c r="J1224">
        <v>0.98100399999999999</v>
      </c>
      <c r="K1224">
        <v>0</v>
      </c>
      <c r="L1224" t="s">
        <v>43</v>
      </c>
    </row>
    <row r="1225" spans="1:25" x14ac:dyDescent="0.25">
      <c r="A1225" t="s">
        <v>52</v>
      </c>
      <c r="B1225">
        <v>1661.38</v>
      </c>
      <c r="C1225">
        <v>1610.47</v>
      </c>
      <c r="D1225">
        <v>1610.41</v>
      </c>
      <c r="E1225">
        <v>1608.16</v>
      </c>
      <c r="F1225">
        <v>110.307</v>
      </c>
      <c r="G1225">
        <v>188.92500000000001</v>
      </c>
      <c r="H1225">
        <v>63.893099999999997</v>
      </c>
      <c r="I1225">
        <v>1.20105E-2</v>
      </c>
      <c r="J1225">
        <v>0.98100699999999996</v>
      </c>
      <c r="K1225">
        <v>0</v>
      </c>
      <c r="L1225" t="s">
        <v>43</v>
      </c>
    </row>
    <row r="1226" spans="1:25" x14ac:dyDescent="0.25">
      <c r="A1226" t="s">
        <v>52</v>
      </c>
      <c r="B1226">
        <v>1666.03</v>
      </c>
      <c r="C1226">
        <v>1614.91</v>
      </c>
      <c r="D1226">
        <v>1614.86</v>
      </c>
      <c r="E1226">
        <v>1612.6</v>
      </c>
      <c r="F1226">
        <v>110.97499999999999</v>
      </c>
      <c r="G1226">
        <v>188.72499999999999</v>
      </c>
      <c r="H1226">
        <v>63.700499999999998</v>
      </c>
      <c r="I1226">
        <v>1.1086199999999999E-2</v>
      </c>
      <c r="J1226">
        <v>0.99254399999999998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1662.8</v>
      </c>
      <c r="C1227">
        <v>1613.89</v>
      </c>
      <c r="D1227">
        <v>1613.84</v>
      </c>
      <c r="E1227">
        <v>1611.59</v>
      </c>
      <c r="F1227">
        <v>110.931</v>
      </c>
      <c r="G1227">
        <v>192.62200000000001</v>
      </c>
      <c r="H1227">
        <v>63.344499999999996</v>
      </c>
      <c r="I1227">
        <v>1.7271399999999999E-2</v>
      </c>
      <c r="J1227">
        <v>0.99174700000000005</v>
      </c>
      <c r="K1227">
        <v>0</v>
      </c>
      <c r="L1227" t="s">
        <v>43</v>
      </c>
    </row>
    <row r="1228" spans="1:25" x14ac:dyDescent="0.25">
      <c r="A1228" t="s">
        <v>52</v>
      </c>
      <c r="B1228">
        <v>1669.14</v>
      </c>
      <c r="C1228">
        <v>1618.22</v>
      </c>
      <c r="D1228">
        <v>1618.17</v>
      </c>
      <c r="E1228">
        <v>1615.9</v>
      </c>
      <c r="F1228">
        <v>111.425</v>
      </c>
      <c r="G1228">
        <v>190.15799999999999</v>
      </c>
      <c r="H1228">
        <v>63.745899999999999</v>
      </c>
      <c r="I1228">
        <v>2.82565E-2</v>
      </c>
      <c r="J1228">
        <v>0.98101899999999997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1664.18</v>
      </c>
      <c r="C1229">
        <v>1611.93</v>
      </c>
      <c r="D1229">
        <v>1611.89</v>
      </c>
      <c r="E1229">
        <v>1609.63</v>
      </c>
      <c r="F1229">
        <v>110.842</v>
      </c>
      <c r="G1229">
        <v>189.398</v>
      </c>
      <c r="H1229">
        <v>63.429000000000002</v>
      </c>
      <c r="I1229">
        <v>1.0907699999999999E-2</v>
      </c>
      <c r="J1229">
        <v>0.98094000000000003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1667.17</v>
      </c>
      <c r="C1230">
        <v>1614.74</v>
      </c>
      <c r="D1230">
        <v>1614.69</v>
      </c>
      <c r="E1230">
        <v>1612.41</v>
      </c>
      <c r="F1230">
        <v>111.751</v>
      </c>
      <c r="G1230">
        <v>189.399</v>
      </c>
      <c r="H1230">
        <v>64.088399999999993</v>
      </c>
      <c r="I1230">
        <v>1.0977000000000001E-2</v>
      </c>
      <c r="J1230">
        <v>0.99433400000000005</v>
      </c>
      <c r="K1230">
        <v>0</v>
      </c>
      <c r="L1230" t="s">
        <v>43</v>
      </c>
    </row>
    <row r="1231" spans="1:25" x14ac:dyDescent="0.25">
      <c r="A1231" t="s">
        <v>52</v>
      </c>
      <c r="B1231">
        <v>1669.7</v>
      </c>
      <c r="C1231">
        <v>1618.45</v>
      </c>
      <c r="D1231">
        <v>1618.4</v>
      </c>
      <c r="E1231">
        <v>1616.15</v>
      </c>
      <c r="F1231">
        <v>111.185</v>
      </c>
      <c r="G1231">
        <v>190.49700000000001</v>
      </c>
      <c r="H1231">
        <v>63.084600000000002</v>
      </c>
      <c r="I1231">
        <v>1.1233399999999999E-2</v>
      </c>
      <c r="J1231">
        <v>0.99453100000000005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1662.66</v>
      </c>
      <c r="C1232">
        <v>1613.66</v>
      </c>
      <c r="D1232">
        <v>1613.61</v>
      </c>
      <c r="E1232">
        <v>1611.36</v>
      </c>
      <c r="F1232">
        <v>111.40900000000001</v>
      </c>
      <c r="G1232">
        <v>188.67099999999999</v>
      </c>
      <c r="H1232">
        <v>63.148600000000002</v>
      </c>
      <c r="I1232">
        <v>1.29301E-2</v>
      </c>
      <c r="J1232">
        <v>0.98101700000000003</v>
      </c>
      <c r="K1232">
        <v>0</v>
      </c>
      <c r="L1232" t="s">
        <v>43</v>
      </c>
      <c r="R1232">
        <f>AVERAGE(B1183:B1232)</f>
        <v>1664.5974000000001</v>
      </c>
      <c r="S1232">
        <f>AVERAGE(C1183:C1232)</f>
        <v>1613.7754000000004</v>
      </c>
      <c r="U1232">
        <f>_xlfn.VAR.P(B1183:B1232)</f>
        <v>9.7438352399999815</v>
      </c>
      <c r="V1232">
        <f>_xlfn.VAR.P(C1183:C1232)</f>
        <v>8.4893888400000446</v>
      </c>
      <c r="X1232">
        <f>1.96*SQRT(U1232)/50</f>
        <v>0.12236325830572498</v>
      </c>
      <c r="Y1232">
        <f>1.96*SQRT(V1232)/50</f>
        <v>0.11421529874363445</v>
      </c>
    </row>
    <row r="1233" spans="1:12" x14ac:dyDescent="0.25">
      <c r="A1233" t="s">
        <v>52</v>
      </c>
      <c r="B1233">
        <v>83369.335200000001</v>
      </c>
      <c r="C1233" t="s">
        <v>37</v>
      </c>
    </row>
    <row r="1234" spans="1:12" x14ac:dyDescent="0.25">
      <c r="A1234" t="s">
        <v>78</v>
      </c>
      <c r="B1234">
        <v>1489.65</v>
      </c>
      <c r="C1234">
        <v>1488.22</v>
      </c>
      <c r="D1234">
        <v>1488.18</v>
      </c>
      <c r="E1234">
        <v>1485.92</v>
      </c>
      <c r="F1234">
        <v>111.06699999999999</v>
      </c>
      <c r="G1234">
        <v>0</v>
      </c>
      <c r="H1234">
        <v>62.952100000000002</v>
      </c>
      <c r="I1234">
        <v>1.0859199999999999E-2</v>
      </c>
      <c r="J1234">
        <v>0.98101899999999997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1490.35</v>
      </c>
      <c r="C1235">
        <v>1488.78</v>
      </c>
      <c r="D1235">
        <v>1488.74</v>
      </c>
      <c r="E1235">
        <v>1486.49</v>
      </c>
      <c r="F1235">
        <v>111.24299999999999</v>
      </c>
      <c r="G1235">
        <v>0</v>
      </c>
      <c r="H1235">
        <v>63.308</v>
      </c>
      <c r="I1235">
        <v>1.3145199999999999E-2</v>
      </c>
      <c r="J1235">
        <v>0.98100799999999999</v>
      </c>
      <c r="K1235">
        <v>0</v>
      </c>
      <c r="L1235" t="s">
        <v>43</v>
      </c>
    </row>
    <row r="1236" spans="1:12" x14ac:dyDescent="0.25">
      <c r="A1236" t="s">
        <v>78</v>
      </c>
      <c r="B1236">
        <v>1494.89</v>
      </c>
      <c r="C1236">
        <v>1493.2</v>
      </c>
      <c r="D1236">
        <v>1493.16</v>
      </c>
      <c r="E1236">
        <v>1490.91</v>
      </c>
      <c r="F1236">
        <v>111.133</v>
      </c>
      <c r="G1236">
        <v>0</v>
      </c>
      <c r="H1236">
        <v>64.050899999999999</v>
      </c>
      <c r="I1236">
        <v>1.1147499999999999E-2</v>
      </c>
      <c r="J1236">
        <v>0.98101899999999997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1491.12</v>
      </c>
      <c r="C1237">
        <v>1489.74</v>
      </c>
      <c r="D1237">
        <v>1489.7</v>
      </c>
      <c r="E1237">
        <v>1487.45</v>
      </c>
      <c r="F1237">
        <v>111.125</v>
      </c>
      <c r="G1237">
        <v>0</v>
      </c>
      <c r="H1237">
        <v>63.082799999999999</v>
      </c>
      <c r="I1237">
        <v>1.1936799999999999E-2</v>
      </c>
      <c r="J1237">
        <v>0.99096300000000004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1488.56</v>
      </c>
      <c r="C1238">
        <v>1487.16</v>
      </c>
      <c r="D1238">
        <v>1487.12</v>
      </c>
      <c r="E1238">
        <v>1484.87</v>
      </c>
      <c r="F1238">
        <v>110.807</v>
      </c>
      <c r="G1238">
        <v>0</v>
      </c>
      <c r="H1238">
        <v>62.752800000000001</v>
      </c>
      <c r="I1238">
        <v>1.10767E-2</v>
      </c>
      <c r="J1238">
        <v>0.98097299999999998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1491.88</v>
      </c>
      <c r="C1239">
        <v>1490.45</v>
      </c>
      <c r="D1239">
        <v>1490.4</v>
      </c>
      <c r="E1239">
        <v>1488.15</v>
      </c>
      <c r="F1239">
        <v>111.13200000000001</v>
      </c>
      <c r="G1239">
        <v>0</v>
      </c>
      <c r="H1239">
        <v>63.271299999999997</v>
      </c>
      <c r="I1239">
        <v>1.4755000000000001E-2</v>
      </c>
      <c r="J1239">
        <v>0.98101899999999997</v>
      </c>
      <c r="K1239">
        <v>0</v>
      </c>
      <c r="L1239" t="s">
        <v>43</v>
      </c>
    </row>
    <row r="1240" spans="1:12" x14ac:dyDescent="0.25">
      <c r="A1240" t="s">
        <v>78</v>
      </c>
      <c r="B1240">
        <v>1488.72</v>
      </c>
      <c r="C1240">
        <v>1487.32</v>
      </c>
      <c r="D1240">
        <v>1487.28</v>
      </c>
      <c r="E1240">
        <v>1485.03</v>
      </c>
      <c r="F1240">
        <v>111.212</v>
      </c>
      <c r="G1240">
        <v>0</v>
      </c>
      <c r="H1240">
        <v>63.331000000000003</v>
      </c>
      <c r="I1240">
        <v>2.8749400000000001E-2</v>
      </c>
      <c r="J1240">
        <v>0.98101899999999997</v>
      </c>
      <c r="K1240">
        <v>0</v>
      </c>
      <c r="L1240" t="s">
        <v>43</v>
      </c>
    </row>
    <row r="1241" spans="1:12" x14ac:dyDescent="0.25">
      <c r="A1241" t="s">
        <v>78</v>
      </c>
      <c r="B1241">
        <v>1489</v>
      </c>
      <c r="C1241">
        <v>1487.58</v>
      </c>
      <c r="D1241">
        <v>1487.53</v>
      </c>
      <c r="E1241">
        <v>1485.28</v>
      </c>
      <c r="F1241">
        <v>110.827</v>
      </c>
      <c r="G1241">
        <v>0</v>
      </c>
      <c r="H1241">
        <v>64.134799999999998</v>
      </c>
      <c r="I1241">
        <v>1.08599E-2</v>
      </c>
      <c r="J1241">
        <v>0.98532900000000001</v>
      </c>
      <c r="K1241">
        <v>0</v>
      </c>
      <c r="L1241" t="s">
        <v>43</v>
      </c>
    </row>
    <row r="1242" spans="1:12" x14ac:dyDescent="0.25">
      <c r="A1242" t="s">
        <v>78</v>
      </c>
      <c r="B1242">
        <v>1491.12</v>
      </c>
      <c r="C1242">
        <v>1489.73</v>
      </c>
      <c r="D1242">
        <v>1489.69</v>
      </c>
      <c r="E1242">
        <v>1487.42</v>
      </c>
      <c r="F1242">
        <v>111.339</v>
      </c>
      <c r="G1242">
        <v>0</v>
      </c>
      <c r="H1242">
        <v>63.612000000000002</v>
      </c>
      <c r="I1242">
        <v>2.1589000000000001E-2</v>
      </c>
      <c r="J1242">
        <v>0.98101700000000003</v>
      </c>
      <c r="K1242">
        <v>0</v>
      </c>
      <c r="L1242" t="s">
        <v>43</v>
      </c>
    </row>
    <row r="1243" spans="1:12" x14ac:dyDescent="0.25">
      <c r="A1243" t="s">
        <v>78</v>
      </c>
      <c r="B1243">
        <v>1487.4</v>
      </c>
      <c r="C1243">
        <v>1485.99</v>
      </c>
      <c r="D1243">
        <v>1485.95</v>
      </c>
      <c r="E1243">
        <v>1483.7</v>
      </c>
      <c r="F1243">
        <v>110.895</v>
      </c>
      <c r="G1243">
        <v>0</v>
      </c>
      <c r="H1243">
        <v>63.227400000000003</v>
      </c>
      <c r="I1243">
        <v>1.0870299999999999E-2</v>
      </c>
      <c r="J1243">
        <v>0.98101899999999997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1489.34</v>
      </c>
      <c r="C1244">
        <v>1487.92</v>
      </c>
      <c r="D1244">
        <v>1487.88</v>
      </c>
      <c r="E1244">
        <v>1485.63</v>
      </c>
      <c r="F1244">
        <v>110.84699999999999</v>
      </c>
      <c r="G1244">
        <v>0</v>
      </c>
      <c r="H1244">
        <v>62.982399999999998</v>
      </c>
      <c r="I1244">
        <v>1.2644000000000001E-2</v>
      </c>
      <c r="J1244">
        <v>0.99491700000000005</v>
      </c>
      <c r="K1244">
        <v>0</v>
      </c>
      <c r="L1244" t="s">
        <v>43</v>
      </c>
    </row>
    <row r="1245" spans="1:12" x14ac:dyDescent="0.25">
      <c r="A1245" t="s">
        <v>78</v>
      </c>
      <c r="B1245">
        <v>1490.64</v>
      </c>
      <c r="C1245">
        <v>1489.22</v>
      </c>
      <c r="D1245">
        <v>1489.17</v>
      </c>
      <c r="E1245">
        <v>1486.91</v>
      </c>
      <c r="F1245">
        <v>111.592</v>
      </c>
      <c r="G1245">
        <v>0</v>
      </c>
      <c r="H1245">
        <v>63.291499999999999</v>
      </c>
      <c r="I1245">
        <v>1.0888500000000001E-2</v>
      </c>
      <c r="J1245">
        <v>0.98100799999999999</v>
      </c>
      <c r="K1245">
        <v>0</v>
      </c>
      <c r="L1245" t="s">
        <v>43</v>
      </c>
    </row>
    <row r="1246" spans="1:12" x14ac:dyDescent="0.25">
      <c r="A1246" t="s">
        <v>78</v>
      </c>
      <c r="B1246">
        <v>1494.38</v>
      </c>
      <c r="C1246">
        <v>1492.69</v>
      </c>
      <c r="D1246">
        <v>1492.65</v>
      </c>
      <c r="E1246">
        <v>1490.38</v>
      </c>
      <c r="F1246">
        <v>111.51</v>
      </c>
      <c r="G1246">
        <v>0</v>
      </c>
      <c r="H1246">
        <v>63.133200000000002</v>
      </c>
      <c r="I1246">
        <v>4.4210899999999999E-3</v>
      </c>
      <c r="J1246">
        <v>0.98100100000000001</v>
      </c>
      <c r="K1246">
        <v>0</v>
      </c>
      <c r="L1246" t="s">
        <v>43</v>
      </c>
    </row>
    <row r="1247" spans="1:12" x14ac:dyDescent="0.25">
      <c r="A1247" t="s">
        <v>78</v>
      </c>
      <c r="B1247">
        <v>1491.73</v>
      </c>
      <c r="C1247">
        <v>1490.03</v>
      </c>
      <c r="D1247">
        <v>1489.98</v>
      </c>
      <c r="E1247">
        <v>1487.73</v>
      </c>
      <c r="F1247">
        <v>110.98399999999999</v>
      </c>
      <c r="G1247">
        <v>0</v>
      </c>
      <c r="H1247">
        <v>63.449800000000003</v>
      </c>
      <c r="I1247">
        <v>1.1007100000000001E-2</v>
      </c>
      <c r="J1247">
        <v>0.98101899999999997</v>
      </c>
      <c r="K1247">
        <v>0</v>
      </c>
      <c r="L1247" t="s">
        <v>43</v>
      </c>
    </row>
    <row r="1248" spans="1:12" x14ac:dyDescent="0.25">
      <c r="A1248" t="s">
        <v>78</v>
      </c>
      <c r="B1248">
        <v>1488.59</v>
      </c>
      <c r="C1248">
        <v>1487.21</v>
      </c>
      <c r="D1248">
        <v>1487.16</v>
      </c>
      <c r="E1248">
        <v>1484.91</v>
      </c>
      <c r="F1248">
        <v>110.678</v>
      </c>
      <c r="G1248">
        <v>0</v>
      </c>
      <c r="H1248">
        <v>63.409799999999997</v>
      </c>
      <c r="I1248">
        <v>1.1079200000000001E-2</v>
      </c>
      <c r="J1248">
        <v>0.98100900000000002</v>
      </c>
      <c r="K1248">
        <v>0</v>
      </c>
      <c r="L1248" t="s">
        <v>43</v>
      </c>
    </row>
    <row r="1249" spans="1:12" x14ac:dyDescent="0.25">
      <c r="A1249" t="s">
        <v>78</v>
      </c>
      <c r="B1249">
        <v>1488.51</v>
      </c>
      <c r="C1249">
        <v>1486.83</v>
      </c>
      <c r="D1249">
        <v>1486.79</v>
      </c>
      <c r="E1249">
        <v>1484.54</v>
      </c>
      <c r="F1249">
        <v>111.038</v>
      </c>
      <c r="G1249">
        <v>0</v>
      </c>
      <c r="H1249">
        <v>63.169400000000003</v>
      </c>
      <c r="I1249">
        <v>1.12225E-2</v>
      </c>
      <c r="J1249">
        <v>0.99179600000000001</v>
      </c>
      <c r="K1249">
        <v>0</v>
      </c>
      <c r="L1249" t="s">
        <v>43</v>
      </c>
    </row>
    <row r="1250" spans="1:12" x14ac:dyDescent="0.25">
      <c r="A1250" t="s">
        <v>78</v>
      </c>
      <c r="B1250">
        <v>1487.33</v>
      </c>
      <c r="C1250">
        <v>1485.33</v>
      </c>
      <c r="D1250">
        <v>1485.3</v>
      </c>
      <c r="E1250">
        <v>1483.05</v>
      </c>
      <c r="F1250">
        <v>111.363</v>
      </c>
      <c r="G1250">
        <v>0</v>
      </c>
      <c r="H1250">
        <v>62.781999999999996</v>
      </c>
      <c r="I1250">
        <v>1.5081600000000001E-2</v>
      </c>
      <c r="J1250">
        <v>0.98090900000000003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1493.06</v>
      </c>
      <c r="C1251">
        <v>1491.31</v>
      </c>
      <c r="D1251">
        <v>1491.27</v>
      </c>
      <c r="E1251">
        <v>1489.02</v>
      </c>
      <c r="F1251">
        <v>111.024</v>
      </c>
      <c r="G1251">
        <v>0</v>
      </c>
      <c r="H1251">
        <v>64.375600000000006</v>
      </c>
      <c r="I1251">
        <v>1.1373299999999999E-2</v>
      </c>
      <c r="J1251">
        <v>0.99495999999999996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1488.23</v>
      </c>
      <c r="C1252">
        <v>1486.48</v>
      </c>
      <c r="D1252">
        <v>1486.44</v>
      </c>
      <c r="E1252">
        <v>1484.19</v>
      </c>
      <c r="F1252">
        <v>110.307</v>
      </c>
      <c r="G1252">
        <v>0</v>
      </c>
      <c r="H1252">
        <v>63.775100000000002</v>
      </c>
      <c r="I1252">
        <v>2.5482399999999999E-2</v>
      </c>
      <c r="J1252">
        <v>0.98101899999999997</v>
      </c>
      <c r="K1252">
        <v>0</v>
      </c>
      <c r="L1252" t="s">
        <v>43</v>
      </c>
    </row>
    <row r="1253" spans="1:12" x14ac:dyDescent="0.25">
      <c r="A1253" t="s">
        <v>78</v>
      </c>
      <c r="B1253">
        <v>1488.95</v>
      </c>
      <c r="C1253">
        <v>1487.53</v>
      </c>
      <c r="D1253">
        <v>1487.49</v>
      </c>
      <c r="E1253">
        <v>1485.22</v>
      </c>
      <c r="F1253">
        <v>109.607</v>
      </c>
      <c r="G1253">
        <v>0</v>
      </c>
      <c r="H1253">
        <v>63.902700000000003</v>
      </c>
      <c r="I1253">
        <v>1.73274E-2</v>
      </c>
      <c r="J1253">
        <v>0.98101799999999995</v>
      </c>
      <c r="K1253">
        <v>0</v>
      </c>
      <c r="L1253" t="s">
        <v>43</v>
      </c>
    </row>
    <row r="1254" spans="1:12" x14ac:dyDescent="0.25">
      <c r="A1254" t="s">
        <v>78</v>
      </c>
      <c r="B1254">
        <v>1488.37</v>
      </c>
      <c r="C1254">
        <v>1486.97</v>
      </c>
      <c r="D1254">
        <v>1486.93</v>
      </c>
      <c r="E1254">
        <v>1484.68</v>
      </c>
      <c r="F1254">
        <v>111.10899999999999</v>
      </c>
      <c r="G1254">
        <v>0</v>
      </c>
      <c r="H1254">
        <v>63.579799999999999</v>
      </c>
      <c r="I1254">
        <v>2.0582199999999998E-2</v>
      </c>
      <c r="J1254">
        <v>0.98097699999999999</v>
      </c>
      <c r="K1254">
        <v>0</v>
      </c>
      <c r="L1254" t="s">
        <v>43</v>
      </c>
    </row>
    <row r="1255" spans="1:12" x14ac:dyDescent="0.25">
      <c r="A1255" t="s">
        <v>78</v>
      </c>
      <c r="B1255">
        <v>1486.14</v>
      </c>
      <c r="C1255">
        <v>1484.02</v>
      </c>
      <c r="D1255">
        <v>1483.98</v>
      </c>
      <c r="E1255">
        <v>1481.73</v>
      </c>
      <c r="F1255">
        <v>111.051</v>
      </c>
      <c r="G1255">
        <v>0</v>
      </c>
      <c r="H1255">
        <v>64.397499999999994</v>
      </c>
      <c r="I1255">
        <v>1.1265499999999999E-2</v>
      </c>
      <c r="J1255">
        <v>0.98061299999999996</v>
      </c>
      <c r="K1255">
        <v>0</v>
      </c>
      <c r="L1255" t="s">
        <v>43</v>
      </c>
    </row>
    <row r="1256" spans="1:12" x14ac:dyDescent="0.25">
      <c r="A1256" t="s">
        <v>78</v>
      </c>
      <c r="B1256">
        <v>1485.61</v>
      </c>
      <c r="C1256">
        <v>1484.08</v>
      </c>
      <c r="D1256">
        <v>1484.04</v>
      </c>
      <c r="E1256">
        <v>1481.79</v>
      </c>
      <c r="F1256">
        <v>111.12</v>
      </c>
      <c r="G1256">
        <v>0</v>
      </c>
      <c r="H1256">
        <v>63.754100000000001</v>
      </c>
      <c r="I1256">
        <v>1.27936E-2</v>
      </c>
      <c r="J1256">
        <v>0.98093600000000003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1486.25</v>
      </c>
      <c r="C1257">
        <v>1484.79</v>
      </c>
      <c r="D1257">
        <v>1484.75</v>
      </c>
      <c r="E1257">
        <v>1482.5</v>
      </c>
      <c r="F1257">
        <v>110.785</v>
      </c>
      <c r="G1257">
        <v>0</v>
      </c>
      <c r="H1257">
        <v>63.315600000000003</v>
      </c>
      <c r="I1257">
        <v>1.09289E-2</v>
      </c>
      <c r="J1257">
        <v>0.98100299999999996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1485.94</v>
      </c>
      <c r="C1258">
        <v>1484.3</v>
      </c>
      <c r="D1258">
        <v>1484.26</v>
      </c>
      <c r="E1258">
        <v>1482.01</v>
      </c>
      <c r="F1258">
        <v>110.964</v>
      </c>
      <c r="G1258">
        <v>0</v>
      </c>
      <c r="H1258">
        <v>63.000700000000002</v>
      </c>
      <c r="I1258">
        <v>2.90383E-2</v>
      </c>
      <c r="J1258">
        <v>0.98095200000000005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1491.67</v>
      </c>
      <c r="C1259">
        <v>1490.09</v>
      </c>
      <c r="D1259">
        <v>1490.05</v>
      </c>
      <c r="E1259">
        <v>1487.8</v>
      </c>
      <c r="F1259">
        <v>111.455</v>
      </c>
      <c r="G1259">
        <v>0</v>
      </c>
      <c r="H1259">
        <v>63.6111</v>
      </c>
      <c r="I1259">
        <v>1.12841E-2</v>
      </c>
      <c r="J1259">
        <v>0.98100100000000001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1497.57</v>
      </c>
      <c r="C1260">
        <v>1496.15</v>
      </c>
      <c r="D1260">
        <v>1496.1</v>
      </c>
      <c r="E1260">
        <v>1493.85</v>
      </c>
      <c r="F1260">
        <v>111.238</v>
      </c>
      <c r="G1260">
        <v>0</v>
      </c>
      <c r="H1260">
        <v>63.561500000000002</v>
      </c>
      <c r="I1260">
        <v>1.1123600000000001E-2</v>
      </c>
      <c r="J1260">
        <v>0.99131100000000005</v>
      </c>
      <c r="K1260">
        <v>0</v>
      </c>
      <c r="L1260" t="s">
        <v>43</v>
      </c>
    </row>
    <row r="1261" spans="1:12" x14ac:dyDescent="0.25">
      <c r="A1261" t="s">
        <v>78</v>
      </c>
      <c r="B1261">
        <v>1492.08</v>
      </c>
      <c r="C1261">
        <v>1490.69</v>
      </c>
      <c r="D1261">
        <v>1490.65</v>
      </c>
      <c r="E1261">
        <v>1488.41</v>
      </c>
      <c r="F1261">
        <v>110.914</v>
      </c>
      <c r="G1261">
        <v>0</v>
      </c>
      <c r="H1261">
        <v>62.806899999999999</v>
      </c>
      <c r="I1261">
        <v>1.10727E-2</v>
      </c>
      <c r="J1261">
        <v>0.98101700000000003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1486.31</v>
      </c>
      <c r="C1262">
        <v>1484.91</v>
      </c>
      <c r="D1262">
        <v>1484.87</v>
      </c>
      <c r="E1262">
        <v>1482.61</v>
      </c>
      <c r="F1262">
        <v>111.145</v>
      </c>
      <c r="G1262">
        <v>0</v>
      </c>
      <c r="H1262">
        <v>64.574299999999994</v>
      </c>
      <c r="I1262">
        <v>1.15992E-2</v>
      </c>
      <c r="J1262">
        <v>0.981016</v>
      </c>
      <c r="K1262">
        <v>0</v>
      </c>
      <c r="L1262" t="s">
        <v>43</v>
      </c>
    </row>
    <row r="1263" spans="1:12" x14ac:dyDescent="0.25">
      <c r="A1263" t="s">
        <v>78</v>
      </c>
      <c r="B1263">
        <v>1491.42</v>
      </c>
      <c r="C1263">
        <v>1490</v>
      </c>
      <c r="D1263">
        <v>1489.96</v>
      </c>
      <c r="E1263">
        <v>1487.71</v>
      </c>
      <c r="F1263">
        <v>110.96599999999999</v>
      </c>
      <c r="G1263">
        <v>0</v>
      </c>
      <c r="H1263">
        <v>63.246200000000002</v>
      </c>
      <c r="I1263">
        <v>1.08711E-2</v>
      </c>
      <c r="J1263">
        <v>0.98416000000000003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1491.31</v>
      </c>
      <c r="C1264">
        <v>1489.89</v>
      </c>
      <c r="D1264">
        <v>1489.85</v>
      </c>
      <c r="E1264">
        <v>1487.6</v>
      </c>
      <c r="F1264">
        <v>111.126</v>
      </c>
      <c r="G1264">
        <v>0</v>
      </c>
      <c r="H1264">
        <v>62.468400000000003</v>
      </c>
      <c r="I1264">
        <v>1.08586E-2</v>
      </c>
      <c r="J1264">
        <v>0.99415299999999995</v>
      </c>
      <c r="K1264">
        <v>0</v>
      </c>
      <c r="L1264" t="s">
        <v>43</v>
      </c>
    </row>
    <row r="1265" spans="1:12" x14ac:dyDescent="0.25">
      <c r="A1265" t="s">
        <v>78</v>
      </c>
      <c r="B1265">
        <v>1489.66</v>
      </c>
      <c r="C1265">
        <v>1488.27</v>
      </c>
      <c r="D1265">
        <v>1488.22</v>
      </c>
      <c r="E1265">
        <v>1485.97</v>
      </c>
      <c r="F1265">
        <v>111.124</v>
      </c>
      <c r="G1265">
        <v>0</v>
      </c>
      <c r="H1265">
        <v>63.506799999999998</v>
      </c>
      <c r="I1265">
        <v>1.08585E-2</v>
      </c>
      <c r="J1265">
        <v>0.98101899999999997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1490.31</v>
      </c>
      <c r="C1266">
        <v>1488.9</v>
      </c>
      <c r="D1266">
        <v>1488.86</v>
      </c>
      <c r="E1266">
        <v>1486.61</v>
      </c>
      <c r="F1266">
        <v>111.04900000000001</v>
      </c>
      <c r="G1266">
        <v>0</v>
      </c>
      <c r="H1266">
        <v>63.765599999999999</v>
      </c>
      <c r="I1266">
        <v>1.49804E-2</v>
      </c>
      <c r="J1266">
        <v>0.98101899999999997</v>
      </c>
      <c r="K1266">
        <v>0</v>
      </c>
      <c r="L1266" t="s">
        <v>43</v>
      </c>
    </row>
    <row r="1267" spans="1:12" x14ac:dyDescent="0.25">
      <c r="A1267" t="s">
        <v>78</v>
      </c>
      <c r="B1267">
        <v>1490.29</v>
      </c>
      <c r="C1267">
        <v>1488.93</v>
      </c>
      <c r="D1267">
        <v>1488.89</v>
      </c>
      <c r="E1267">
        <v>1486.63</v>
      </c>
      <c r="F1267">
        <v>111.758</v>
      </c>
      <c r="G1267">
        <v>0</v>
      </c>
      <c r="H1267">
        <v>63.361499999999999</v>
      </c>
      <c r="I1267">
        <v>1.1977099999999999E-2</v>
      </c>
      <c r="J1267">
        <v>0.98094199999999998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1486.93</v>
      </c>
      <c r="C1268">
        <v>1485.05</v>
      </c>
      <c r="D1268">
        <v>1485.02</v>
      </c>
      <c r="E1268">
        <v>1482.77</v>
      </c>
      <c r="F1268">
        <v>110.964</v>
      </c>
      <c r="G1268">
        <v>0</v>
      </c>
      <c r="H1268">
        <v>63.559899999999999</v>
      </c>
      <c r="I1268">
        <v>1.0871799999999999E-2</v>
      </c>
      <c r="J1268">
        <v>0.98101000000000005</v>
      </c>
      <c r="K1268">
        <v>0</v>
      </c>
      <c r="L1268" t="s">
        <v>43</v>
      </c>
    </row>
    <row r="1269" spans="1:12" x14ac:dyDescent="0.25">
      <c r="A1269" t="s">
        <v>78</v>
      </c>
      <c r="B1269">
        <v>1490.39</v>
      </c>
      <c r="C1269">
        <v>1488.74</v>
      </c>
      <c r="D1269">
        <v>1488.69</v>
      </c>
      <c r="E1269">
        <v>1486.45</v>
      </c>
      <c r="F1269">
        <v>111.084</v>
      </c>
      <c r="G1269">
        <v>0</v>
      </c>
      <c r="H1269">
        <v>63.370199999999997</v>
      </c>
      <c r="I1269">
        <v>1.4055099999999999E-2</v>
      </c>
      <c r="J1269">
        <v>0.98101899999999997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1490.64</v>
      </c>
      <c r="C1270">
        <v>1489.05</v>
      </c>
      <c r="D1270">
        <v>1489.01</v>
      </c>
      <c r="E1270">
        <v>1486.68</v>
      </c>
      <c r="F1270">
        <v>111.258</v>
      </c>
      <c r="G1270">
        <v>0</v>
      </c>
      <c r="H1270">
        <v>64.042100000000005</v>
      </c>
      <c r="I1270">
        <v>1.09658E-2</v>
      </c>
      <c r="J1270">
        <v>0.98095100000000002</v>
      </c>
      <c r="K1270">
        <v>0</v>
      </c>
      <c r="L1270" t="s">
        <v>43</v>
      </c>
    </row>
    <row r="1271" spans="1:12" x14ac:dyDescent="0.25">
      <c r="A1271" t="s">
        <v>78</v>
      </c>
      <c r="B1271">
        <v>1488.52</v>
      </c>
      <c r="C1271">
        <v>1487.04</v>
      </c>
      <c r="D1271">
        <v>1486.99</v>
      </c>
      <c r="E1271">
        <v>1484.74</v>
      </c>
      <c r="F1271">
        <v>110.97199999999999</v>
      </c>
      <c r="G1271">
        <v>0</v>
      </c>
      <c r="H1271">
        <v>63.400399999999998</v>
      </c>
      <c r="I1271">
        <v>1.4966699999999999E-2</v>
      </c>
      <c r="J1271">
        <v>0.98682700000000001</v>
      </c>
      <c r="K1271">
        <v>0</v>
      </c>
      <c r="L1271" t="s">
        <v>43</v>
      </c>
    </row>
    <row r="1272" spans="1:12" x14ac:dyDescent="0.25">
      <c r="A1272" t="s">
        <v>78</v>
      </c>
      <c r="B1272">
        <v>1483.84</v>
      </c>
      <c r="C1272">
        <v>1482.42</v>
      </c>
      <c r="D1272">
        <v>1482.38</v>
      </c>
      <c r="E1272">
        <v>1480.13</v>
      </c>
      <c r="F1272">
        <v>111.22499999999999</v>
      </c>
      <c r="G1272">
        <v>0</v>
      </c>
      <c r="H1272">
        <v>63.3825</v>
      </c>
      <c r="I1272">
        <v>1.1486400000000001E-2</v>
      </c>
      <c r="J1272">
        <v>0.98096399999999995</v>
      </c>
      <c r="K1272">
        <v>0</v>
      </c>
      <c r="L1272" t="s">
        <v>43</v>
      </c>
    </row>
    <row r="1273" spans="1:12" x14ac:dyDescent="0.25">
      <c r="A1273" t="s">
        <v>78</v>
      </c>
      <c r="B1273">
        <v>1488.02</v>
      </c>
      <c r="C1273">
        <v>1486.6</v>
      </c>
      <c r="D1273">
        <v>1486.56</v>
      </c>
      <c r="E1273">
        <v>1484.3</v>
      </c>
      <c r="F1273">
        <v>111.16500000000001</v>
      </c>
      <c r="G1273">
        <v>0</v>
      </c>
      <c r="H1273">
        <v>63.786900000000003</v>
      </c>
      <c r="I1273">
        <v>1.5949600000000001E-2</v>
      </c>
      <c r="J1273">
        <v>0.98101799999999995</v>
      </c>
      <c r="K1273">
        <v>0</v>
      </c>
      <c r="L1273" t="s">
        <v>43</v>
      </c>
    </row>
    <row r="1274" spans="1:12" x14ac:dyDescent="0.25">
      <c r="A1274" t="s">
        <v>78</v>
      </c>
      <c r="B1274">
        <v>1487.07</v>
      </c>
      <c r="C1274">
        <v>1485.59</v>
      </c>
      <c r="D1274">
        <v>1485.56</v>
      </c>
      <c r="E1274">
        <v>1483.3</v>
      </c>
      <c r="F1274">
        <v>110.029</v>
      </c>
      <c r="G1274">
        <v>0</v>
      </c>
      <c r="H1274">
        <v>62.588799999999999</v>
      </c>
      <c r="I1274">
        <v>1.0858700000000001E-2</v>
      </c>
      <c r="J1274">
        <v>0.980935</v>
      </c>
      <c r="K1274">
        <v>0</v>
      </c>
      <c r="L1274" t="s">
        <v>43</v>
      </c>
    </row>
    <row r="1275" spans="1:12" x14ac:dyDescent="0.25">
      <c r="A1275" t="s">
        <v>78</v>
      </c>
      <c r="B1275">
        <v>1489.02</v>
      </c>
      <c r="C1275">
        <v>1487.59</v>
      </c>
      <c r="D1275">
        <v>1487.55</v>
      </c>
      <c r="E1275">
        <v>1485.3</v>
      </c>
      <c r="F1275">
        <v>110.70399999999999</v>
      </c>
      <c r="G1275">
        <v>0</v>
      </c>
      <c r="H1275">
        <v>62.901400000000002</v>
      </c>
      <c r="I1275">
        <v>1.1084699999999999E-2</v>
      </c>
      <c r="J1275">
        <v>0.98096499999999998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1486</v>
      </c>
      <c r="C1276">
        <v>1484.58</v>
      </c>
      <c r="D1276">
        <v>1484.54</v>
      </c>
      <c r="E1276">
        <v>1482.29</v>
      </c>
      <c r="F1276">
        <v>110.76300000000001</v>
      </c>
      <c r="G1276">
        <v>0</v>
      </c>
      <c r="H1276">
        <v>63.972099999999998</v>
      </c>
      <c r="I1276">
        <v>1.28256E-2</v>
      </c>
      <c r="J1276">
        <v>0.99508200000000002</v>
      </c>
      <c r="K1276">
        <v>0</v>
      </c>
      <c r="L1276" t="s">
        <v>43</v>
      </c>
    </row>
    <row r="1277" spans="1:12" x14ac:dyDescent="0.25">
      <c r="A1277" t="s">
        <v>78</v>
      </c>
      <c r="B1277">
        <v>1487.86</v>
      </c>
      <c r="C1277">
        <v>1486.15</v>
      </c>
      <c r="D1277">
        <v>1486.11</v>
      </c>
      <c r="E1277">
        <v>1483.86</v>
      </c>
      <c r="F1277">
        <v>111.04300000000001</v>
      </c>
      <c r="G1277">
        <v>0</v>
      </c>
      <c r="H1277">
        <v>64.396199999999993</v>
      </c>
      <c r="I1277">
        <v>1.14664E-2</v>
      </c>
      <c r="J1277">
        <v>0.98101000000000005</v>
      </c>
      <c r="K1277">
        <v>0</v>
      </c>
      <c r="L1277" t="s">
        <v>43</v>
      </c>
    </row>
    <row r="1278" spans="1:12" x14ac:dyDescent="0.25">
      <c r="A1278" t="s">
        <v>78</v>
      </c>
      <c r="B1278">
        <v>1493.05</v>
      </c>
      <c r="C1278">
        <v>1491.49</v>
      </c>
      <c r="D1278">
        <v>1491.45</v>
      </c>
      <c r="E1278">
        <v>1489.2</v>
      </c>
      <c r="F1278">
        <v>110.67100000000001</v>
      </c>
      <c r="G1278">
        <v>0</v>
      </c>
      <c r="H1278">
        <v>63.265999999999998</v>
      </c>
      <c r="I1278">
        <v>1.20339E-2</v>
      </c>
      <c r="J1278">
        <v>0.98090599999999994</v>
      </c>
      <c r="K1278">
        <v>0</v>
      </c>
      <c r="L1278" t="s">
        <v>43</v>
      </c>
    </row>
    <row r="1279" spans="1:12" x14ac:dyDescent="0.25">
      <c r="A1279" t="s">
        <v>78</v>
      </c>
      <c r="B1279">
        <v>1489.66</v>
      </c>
      <c r="C1279">
        <v>1488.25</v>
      </c>
      <c r="D1279">
        <v>1488.21</v>
      </c>
      <c r="E1279">
        <v>1485.96</v>
      </c>
      <c r="F1279">
        <v>111.244</v>
      </c>
      <c r="G1279">
        <v>0</v>
      </c>
      <c r="H1279">
        <v>62.944600000000001</v>
      </c>
      <c r="I1279">
        <v>1.09341E-2</v>
      </c>
      <c r="J1279">
        <v>0.98101899999999997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1489.34</v>
      </c>
      <c r="C1280">
        <v>1487.92</v>
      </c>
      <c r="D1280">
        <v>1487.87</v>
      </c>
      <c r="E1280">
        <v>1485.61</v>
      </c>
      <c r="F1280">
        <v>110.876</v>
      </c>
      <c r="G1280">
        <v>0</v>
      </c>
      <c r="H1280">
        <v>62.707000000000001</v>
      </c>
      <c r="I1280">
        <v>1.1411599999999999E-2</v>
      </c>
      <c r="J1280">
        <v>0.980989</v>
      </c>
      <c r="K1280">
        <v>0</v>
      </c>
      <c r="L1280" t="s">
        <v>43</v>
      </c>
    </row>
    <row r="1281" spans="1:25" x14ac:dyDescent="0.25">
      <c r="A1281" t="s">
        <v>78</v>
      </c>
      <c r="B1281">
        <v>1484.14</v>
      </c>
      <c r="C1281">
        <v>1482.74</v>
      </c>
      <c r="D1281">
        <v>1482.7</v>
      </c>
      <c r="E1281">
        <v>1480.45</v>
      </c>
      <c r="F1281">
        <v>111.556</v>
      </c>
      <c r="G1281">
        <v>0</v>
      </c>
      <c r="H1281">
        <v>62.443199999999997</v>
      </c>
      <c r="I1281">
        <v>1.97091E-2</v>
      </c>
      <c r="J1281">
        <v>0.98101899999999997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1490.31</v>
      </c>
      <c r="C1282">
        <v>1488.83</v>
      </c>
      <c r="D1282">
        <v>1488.79</v>
      </c>
      <c r="E1282">
        <v>1486.54</v>
      </c>
      <c r="F1282">
        <v>111.09099999999999</v>
      </c>
      <c r="G1282">
        <v>0</v>
      </c>
      <c r="H1282">
        <v>63.332900000000002</v>
      </c>
      <c r="I1282">
        <v>1.09278E-2</v>
      </c>
      <c r="J1282">
        <v>0.98101000000000005</v>
      </c>
      <c r="K1282">
        <v>0</v>
      </c>
      <c r="L1282" t="s">
        <v>43</v>
      </c>
    </row>
    <row r="1283" spans="1:25" x14ac:dyDescent="0.25">
      <c r="A1283" t="s">
        <v>78</v>
      </c>
      <c r="B1283">
        <v>1487.94</v>
      </c>
      <c r="C1283">
        <v>1486.38</v>
      </c>
      <c r="D1283">
        <v>1486.34</v>
      </c>
      <c r="E1283">
        <v>1484.09</v>
      </c>
      <c r="F1283">
        <v>111.119</v>
      </c>
      <c r="G1283">
        <v>0</v>
      </c>
      <c r="H1283">
        <v>63.5867</v>
      </c>
      <c r="I1283">
        <v>1.1562100000000001E-2</v>
      </c>
      <c r="J1283">
        <v>0.98101300000000002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1492</v>
      </c>
      <c r="C1284">
        <v>1490.35</v>
      </c>
      <c r="D1284">
        <v>1490.31</v>
      </c>
      <c r="E1284">
        <v>1488.07</v>
      </c>
      <c r="F1284">
        <v>111.29300000000001</v>
      </c>
      <c r="G1284">
        <v>0</v>
      </c>
      <c r="H1284">
        <v>63.115099999999998</v>
      </c>
      <c r="I1284">
        <v>1.08597E-2</v>
      </c>
      <c r="J1284">
        <v>0.981016</v>
      </c>
      <c r="K1284">
        <v>0</v>
      </c>
      <c r="L1284" t="s">
        <v>43</v>
      </c>
    </row>
    <row r="1285" spans="1:25" x14ac:dyDescent="0.25">
      <c r="A1285" t="s">
        <v>78</v>
      </c>
      <c r="B1285">
        <v>1490.6</v>
      </c>
      <c r="C1285">
        <v>1488.88</v>
      </c>
      <c r="D1285">
        <v>1488.84</v>
      </c>
      <c r="E1285">
        <v>1486.58</v>
      </c>
      <c r="F1285">
        <v>111.304</v>
      </c>
      <c r="G1285">
        <v>0</v>
      </c>
      <c r="H1285">
        <v>64.255799999999994</v>
      </c>
      <c r="I1285">
        <v>1.10788E-2</v>
      </c>
      <c r="J1285">
        <v>0.981016</v>
      </c>
      <c r="K1285">
        <v>0</v>
      </c>
      <c r="L1285" t="s">
        <v>43</v>
      </c>
    </row>
    <row r="1286" spans="1:25" x14ac:dyDescent="0.25">
      <c r="A1286" t="s">
        <v>78</v>
      </c>
      <c r="B1286">
        <v>1486.7</v>
      </c>
      <c r="C1286">
        <v>1485.11</v>
      </c>
      <c r="D1286">
        <v>1485.07</v>
      </c>
      <c r="E1286">
        <v>1482.82</v>
      </c>
      <c r="F1286">
        <v>111.038</v>
      </c>
      <c r="G1286">
        <v>0</v>
      </c>
      <c r="H1286">
        <v>63.851300000000002</v>
      </c>
      <c r="I1286">
        <v>1.10226E-2</v>
      </c>
      <c r="J1286">
        <v>0.99055400000000005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1488.97</v>
      </c>
      <c r="C1287">
        <v>1487.36</v>
      </c>
      <c r="D1287">
        <v>1487.32</v>
      </c>
      <c r="E1287">
        <v>1485.03</v>
      </c>
      <c r="F1287">
        <v>111.29</v>
      </c>
      <c r="G1287">
        <v>0</v>
      </c>
      <c r="H1287">
        <v>64.895799999999994</v>
      </c>
      <c r="I1287">
        <v>1.0883500000000001E-2</v>
      </c>
      <c r="J1287">
        <v>0.98099800000000004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1489.26</v>
      </c>
      <c r="C1288">
        <v>1487.5</v>
      </c>
      <c r="D1288">
        <v>1487.46</v>
      </c>
      <c r="E1288">
        <v>1485.2</v>
      </c>
      <c r="F1288">
        <v>111.113</v>
      </c>
      <c r="G1288">
        <v>0</v>
      </c>
      <c r="H1288">
        <v>62.936199999999999</v>
      </c>
      <c r="I1288">
        <v>1.16282E-2</v>
      </c>
      <c r="J1288">
        <v>0.98100699999999996</v>
      </c>
      <c r="K1288">
        <v>0</v>
      </c>
      <c r="L1288" t="s">
        <v>43</v>
      </c>
      <c r="R1288">
        <f>AVERAGE(B1239:B1288)</f>
        <v>1489.2413999999997</v>
      </c>
      <c r="S1288">
        <f>AVERAGE(C1239:C1288)</f>
        <v>1487.7046000000003</v>
      </c>
      <c r="U1288">
        <f>_xlfn.VAR.P(B1239:B1288)</f>
        <v>6.6474160399999986</v>
      </c>
      <c r="V1288">
        <f>_xlfn.VAR.P(C1239:C1288)</f>
        <v>6.7338608400000757</v>
      </c>
      <c r="X1288">
        <f>1.96*SQRT(U1288)/50</f>
        <v>0.10106772671681893</v>
      </c>
      <c r="Y1288">
        <f>1.96*SQRT(V1288)/50</f>
        <v>0.10172276009417812</v>
      </c>
    </row>
    <row r="1289" spans="1:25" x14ac:dyDescent="0.25">
      <c r="A1289" t="s">
        <v>78</v>
      </c>
      <c r="B1289">
        <v>74591.740600000005</v>
      </c>
      <c r="C1289" t="s">
        <v>37</v>
      </c>
    </row>
    <row r="1290" spans="1:25" x14ac:dyDescent="0.25">
      <c r="A1290" t="s">
        <v>158</v>
      </c>
      <c r="B1290">
        <v>1708.23</v>
      </c>
      <c r="C1290">
        <v>1656.56</v>
      </c>
      <c r="D1290">
        <v>1656.5</v>
      </c>
      <c r="E1290">
        <v>1653.71</v>
      </c>
      <c r="F1290">
        <v>109.947</v>
      </c>
      <c r="G1290">
        <v>210.38200000000001</v>
      </c>
      <c r="H1290">
        <v>64.598799999999997</v>
      </c>
      <c r="I1290">
        <v>48.742699999999999</v>
      </c>
      <c r="J1290">
        <v>72.832400000000007</v>
      </c>
      <c r="K1290">
        <v>1316.37</v>
      </c>
      <c r="L1290">
        <v>1.1415399999999999E-2</v>
      </c>
      <c r="M1290">
        <v>0.98101700000000003</v>
      </c>
      <c r="N1290">
        <v>0</v>
      </c>
      <c r="O1290" t="s">
        <v>43</v>
      </c>
    </row>
    <row r="1291" spans="1:25" x14ac:dyDescent="0.25">
      <c r="A1291" t="s">
        <v>158</v>
      </c>
      <c r="B1291">
        <v>1708.14</v>
      </c>
      <c r="C1291">
        <v>1657.24</v>
      </c>
      <c r="D1291">
        <v>1657.19</v>
      </c>
      <c r="E1291">
        <v>1654.35</v>
      </c>
      <c r="F1291">
        <v>106.747</v>
      </c>
      <c r="G1291">
        <v>212.607</v>
      </c>
      <c r="H1291">
        <v>64.467600000000004</v>
      </c>
      <c r="I1291">
        <v>49.344999999999999</v>
      </c>
      <c r="J1291">
        <v>74.537599999999998</v>
      </c>
      <c r="K1291">
        <v>1318.23</v>
      </c>
      <c r="L1291">
        <v>1.14404E-2</v>
      </c>
      <c r="M1291">
        <v>0.98096300000000003</v>
      </c>
      <c r="N1291">
        <v>0</v>
      </c>
      <c r="O1291" t="s">
        <v>43</v>
      </c>
    </row>
    <row r="1292" spans="1:25" x14ac:dyDescent="0.25">
      <c r="A1292" t="s">
        <v>158</v>
      </c>
      <c r="B1292">
        <v>1702.9</v>
      </c>
      <c r="C1292">
        <v>1650.59</v>
      </c>
      <c r="D1292">
        <v>1650.54</v>
      </c>
      <c r="E1292">
        <v>1647.72</v>
      </c>
      <c r="F1292">
        <v>107.086</v>
      </c>
      <c r="G1292">
        <v>210.715</v>
      </c>
      <c r="H1292">
        <v>64.648899999999998</v>
      </c>
      <c r="I1292">
        <v>48.548099999999998</v>
      </c>
      <c r="J1292">
        <v>73.215199999999996</v>
      </c>
      <c r="K1292">
        <v>1313.26</v>
      </c>
      <c r="L1292">
        <v>1.0863100000000001E-2</v>
      </c>
      <c r="M1292">
        <v>0.98096799999999995</v>
      </c>
      <c r="N1292">
        <v>0</v>
      </c>
      <c r="O1292" t="s">
        <v>43</v>
      </c>
    </row>
    <row r="1293" spans="1:25" x14ac:dyDescent="0.25">
      <c r="A1293" t="s">
        <v>158</v>
      </c>
      <c r="B1293">
        <v>1712.99</v>
      </c>
      <c r="C1293">
        <v>1661.56</v>
      </c>
      <c r="D1293">
        <v>1661.51</v>
      </c>
      <c r="E1293">
        <v>1658.68</v>
      </c>
      <c r="F1293">
        <v>107.432</v>
      </c>
      <c r="G1293">
        <v>213.83600000000001</v>
      </c>
      <c r="H1293">
        <v>64.890100000000004</v>
      </c>
      <c r="I1293">
        <v>49.6892</v>
      </c>
      <c r="J1293">
        <v>75.009100000000004</v>
      </c>
      <c r="K1293">
        <v>1320.74</v>
      </c>
      <c r="L1293">
        <v>1.08881E-2</v>
      </c>
      <c r="M1293">
        <v>0.98824100000000004</v>
      </c>
      <c r="N1293">
        <v>0</v>
      </c>
      <c r="O1293" t="s">
        <v>43</v>
      </c>
    </row>
    <row r="1294" spans="1:25" x14ac:dyDescent="0.25">
      <c r="A1294" t="s">
        <v>158</v>
      </c>
      <c r="B1294">
        <v>1710.3</v>
      </c>
      <c r="C1294">
        <v>1660.04</v>
      </c>
      <c r="D1294">
        <v>1659.99</v>
      </c>
      <c r="E1294">
        <v>1657.2</v>
      </c>
      <c r="F1294">
        <v>108.64100000000001</v>
      </c>
      <c r="G1294">
        <v>213.42400000000001</v>
      </c>
      <c r="H1294">
        <v>64.498199999999997</v>
      </c>
      <c r="I1294">
        <v>49.685400000000001</v>
      </c>
      <c r="J1294">
        <v>74.968100000000007</v>
      </c>
      <c r="K1294">
        <v>1318.51</v>
      </c>
      <c r="L1294">
        <v>1.1823699999999999E-2</v>
      </c>
      <c r="M1294">
        <v>0.98097299999999998</v>
      </c>
      <c r="N1294">
        <v>0</v>
      </c>
      <c r="O1294" t="s">
        <v>43</v>
      </c>
    </row>
    <row r="1295" spans="1:25" x14ac:dyDescent="0.25">
      <c r="A1295" t="s">
        <v>158</v>
      </c>
      <c r="B1295">
        <v>1709.02</v>
      </c>
      <c r="C1295">
        <v>1657.77</v>
      </c>
      <c r="D1295">
        <v>1657.72</v>
      </c>
      <c r="E1295">
        <v>1654.91</v>
      </c>
      <c r="F1295">
        <v>110.146</v>
      </c>
      <c r="G1295">
        <v>210.995</v>
      </c>
      <c r="H1295">
        <v>64.313900000000004</v>
      </c>
      <c r="I1295">
        <v>48.7926</v>
      </c>
      <c r="J1295">
        <v>73.644300000000001</v>
      </c>
      <c r="K1295">
        <v>1317.24</v>
      </c>
      <c r="L1295">
        <v>1.08974E-2</v>
      </c>
      <c r="M1295">
        <v>0.98099899999999995</v>
      </c>
      <c r="N1295">
        <v>0</v>
      </c>
      <c r="O1295" t="s">
        <v>43</v>
      </c>
    </row>
    <row r="1296" spans="1:25" x14ac:dyDescent="0.25">
      <c r="A1296" t="s">
        <v>158</v>
      </c>
      <c r="B1296">
        <v>1712</v>
      </c>
      <c r="C1296">
        <v>1660.42</v>
      </c>
      <c r="D1296">
        <v>1660.37</v>
      </c>
      <c r="E1296">
        <v>1657.55</v>
      </c>
      <c r="F1296">
        <v>107.866</v>
      </c>
      <c r="G1296">
        <v>210.91200000000001</v>
      </c>
      <c r="H1296">
        <v>63.901499999999999</v>
      </c>
      <c r="I1296">
        <v>48.659399999999998</v>
      </c>
      <c r="J1296">
        <v>74.198700000000002</v>
      </c>
      <c r="K1296">
        <v>1322.27</v>
      </c>
      <c r="L1296">
        <v>1.11339E-2</v>
      </c>
      <c r="M1296">
        <v>0.98099999999999998</v>
      </c>
      <c r="N1296">
        <v>0</v>
      </c>
      <c r="O1296" t="s">
        <v>43</v>
      </c>
    </row>
    <row r="1297" spans="1:15" x14ac:dyDescent="0.25">
      <c r="A1297" t="s">
        <v>158</v>
      </c>
      <c r="B1297">
        <v>1708.75</v>
      </c>
      <c r="C1297">
        <v>1657.13</v>
      </c>
      <c r="D1297">
        <v>1657.08</v>
      </c>
      <c r="E1297">
        <v>1654.27</v>
      </c>
      <c r="F1297">
        <v>106.316</v>
      </c>
      <c r="G1297">
        <v>211.18199999999999</v>
      </c>
      <c r="H1297">
        <v>64.133899999999997</v>
      </c>
      <c r="I1297">
        <v>48.849600000000002</v>
      </c>
      <c r="J1297">
        <v>74.091300000000004</v>
      </c>
      <c r="K1297">
        <v>1320.12</v>
      </c>
      <c r="L1297">
        <v>1.46383E-2</v>
      </c>
      <c r="M1297">
        <v>0.98101700000000003</v>
      </c>
      <c r="N1297">
        <v>0</v>
      </c>
      <c r="O1297" t="s">
        <v>43</v>
      </c>
    </row>
    <row r="1298" spans="1:15" x14ac:dyDescent="0.25">
      <c r="A1298" t="s">
        <v>158</v>
      </c>
      <c r="B1298">
        <v>1706.25</v>
      </c>
      <c r="C1298">
        <v>1652.93</v>
      </c>
      <c r="D1298">
        <v>1652.89</v>
      </c>
      <c r="E1298">
        <v>1650.08</v>
      </c>
      <c r="F1298">
        <v>106.35899999999999</v>
      </c>
      <c r="G1298">
        <v>211.024</v>
      </c>
      <c r="H1298">
        <v>64.355500000000006</v>
      </c>
      <c r="I1298">
        <v>48.814999999999998</v>
      </c>
      <c r="J1298">
        <v>73.766099999999994</v>
      </c>
      <c r="K1298">
        <v>1316.13</v>
      </c>
      <c r="L1298">
        <v>1.5921299999999999E-2</v>
      </c>
      <c r="M1298">
        <v>0.98099000000000003</v>
      </c>
      <c r="N1298">
        <v>0</v>
      </c>
      <c r="O1298" t="s">
        <v>43</v>
      </c>
    </row>
    <row r="1299" spans="1:15" x14ac:dyDescent="0.25">
      <c r="A1299" t="s">
        <v>158</v>
      </c>
      <c r="B1299">
        <v>1708</v>
      </c>
      <c r="C1299">
        <v>1656.86</v>
      </c>
      <c r="D1299">
        <v>1656.81</v>
      </c>
      <c r="E1299">
        <v>1653.98</v>
      </c>
      <c r="F1299">
        <v>108.905</v>
      </c>
      <c r="G1299">
        <v>210.64500000000001</v>
      </c>
      <c r="H1299">
        <v>64.347899999999996</v>
      </c>
      <c r="I1299">
        <v>48.8675</v>
      </c>
      <c r="J1299">
        <v>73.3048</v>
      </c>
      <c r="K1299">
        <v>1317.96</v>
      </c>
      <c r="L1299">
        <v>1.12333E-2</v>
      </c>
      <c r="M1299">
        <v>0.98101899999999997</v>
      </c>
      <c r="N1299">
        <v>0</v>
      </c>
      <c r="O1299" t="s">
        <v>43</v>
      </c>
    </row>
    <row r="1300" spans="1:15" x14ac:dyDescent="0.25">
      <c r="A1300" t="s">
        <v>158</v>
      </c>
      <c r="B1300">
        <v>1707.27</v>
      </c>
      <c r="C1300">
        <v>1656.07</v>
      </c>
      <c r="D1300">
        <v>1656.02</v>
      </c>
      <c r="E1300">
        <v>1653.21</v>
      </c>
      <c r="F1300">
        <v>109.71</v>
      </c>
      <c r="G1300">
        <v>209.614</v>
      </c>
      <c r="H1300">
        <v>64.488900000000001</v>
      </c>
      <c r="I1300">
        <v>48.265300000000003</v>
      </c>
      <c r="J1300">
        <v>72.666799999999995</v>
      </c>
      <c r="K1300">
        <v>1317.42</v>
      </c>
      <c r="L1300">
        <v>1.30933E-2</v>
      </c>
      <c r="M1300">
        <v>0.98101700000000003</v>
      </c>
      <c r="N1300">
        <v>0</v>
      </c>
      <c r="O1300" t="s">
        <v>43</v>
      </c>
    </row>
    <row r="1301" spans="1:15" x14ac:dyDescent="0.25">
      <c r="A1301" t="s">
        <v>158</v>
      </c>
      <c r="B1301">
        <v>1706.05</v>
      </c>
      <c r="C1301">
        <v>1653.52</v>
      </c>
      <c r="D1301">
        <v>1653.47</v>
      </c>
      <c r="E1301">
        <v>1650.66</v>
      </c>
      <c r="F1301">
        <v>107.604</v>
      </c>
      <c r="G1301">
        <v>210.33699999999999</v>
      </c>
      <c r="H1301">
        <v>64.307199999999995</v>
      </c>
      <c r="I1301">
        <v>48.712800000000001</v>
      </c>
      <c r="J1301">
        <v>73.121300000000005</v>
      </c>
      <c r="K1301">
        <v>1316.04</v>
      </c>
      <c r="L1301">
        <v>1.13428E-2</v>
      </c>
      <c r="M1301">
        <v>0.98094400000000004</v>
      </c>
      <c r="N1301">
        <v>0</v>
      </c>
      <c r="O1301" t="s">
        <v>43</v>
      </c>
    </row>
    <row r="1302" spans="1:15" x14ac:dyDescent="0.25">
      <c r="A1302" t="s">
        <v>158</v>
      </c>
      <c r="B1302">
        <v>1702.35</v>
      </c>
      <c r="C1302">
        <v>1651.72</v>
      </c>
      <c r="D1302">
        <v>1651.67</v>
      </c>
      <c r="E1302">
        <v>1648.84</v>
      </c>
      <c r="F1302">
        <v>106.289</v>
      </c>
      <c r="G1302">
        <v>209.524</v>
      </c>
      <c r="H1302">
        <v>64.299300000000002</v>
      </c>
      <c r="I1302">
        <v>48.317599999999999</v>
      </c>
      <c r="J1302">
        <v>72.757599999999996</v>
      </c>
      <c r="K1302">
        <v>1316.41</v>
      </c>
      <c r="L1302">
        <v>1.55903E-2</v>
      </c>
      <c r="M1302">
        <v>0.98100799999999999</v>
      </c>
      <c r="N1302">
        <v>0</v>
      </c>
      <c r="O1302" t="s">
        <v>43</v>
      </c>
    </row>
    <row r="1303" spans="1:15" x14ac:dyDescent="0.25">
      <c r="A1303" t="s">
        <v>158</v>
      </c>
      <c r="B1303">
        <v>1709.02</v>
      </c>
      <c r="C1303">
        <v>1657.97</v>
      </c>
      <c r="D1303">
        <v>1657.93</v>
      </c>
      <c r="E1303">
        <v>1655.13</v>
      </c>
      <c r="F1303">
        <v>107.01600000000001</v>
      </c>
      <c r="G1303">
        <v>210.005</v>
      </c>
      <c r="H1303">
        <v>64.078199999999995</v>
      </c>
      <c r="I1303">
        <v>48.287300000000002</v>
      </c>
      <c r="J1303">
        <v>73.551000000000002</v>
      </c>
      <c r="K1303">
        <v>1321.52</v>
      </c>
      <c r="L1303">
        <v>1.3122099999999999E-2</v>
      </c>
      <c r="M1303">
        <v>0.98097900000000005</v>
      </c>
      <c r="N1303">
        <v>0</v>
      </c>
      <c r="O1303" t="s">
        <v>43</v>
      </c>
    </row>
    <row r="1304" spans="1:15" x14ac:dyDescent="0.25">
      <c r="A1304" t="s">
        <v>158</v>
      </c>
      <c r="B1304">
        <v>1701.31</v>
      </c>
      <c r="C1304">
        <v>1650.07</v>
      </c>
      <c r="D1304">
        <v>1650.03</v>
      </c>
      <c r="E1304">
        <v>1647.22</v>
      </c>
      <c r="F1304">
        <v>106.574</v>
      </c>
      <c r="G1304">
        <v>210.19499999999999</v>
      </c>
      <c r="H1304">
        <v>64.407799999999995</v>
      </c>
      <c r="I1304">
        <v>48.5914</v>
      </c>
      <c r="J1304">
        <v>72.977599999999995</v>
      </c>
      <c r="K1304">
        <v>1313.66</v>
      </c>
      <c r="L1304">
        <v>1.08599E-2</v>
      </c>
      <c r="M1304">
        <v>0.98100799999999999</v>
      </c>
      <c r="N1304">
        <v>0</v>
      </c>
      <c r="O1304" t="s">
        <v>43</v>
      </c>
    </row>
    <row r="1305" spans="1:15" x14ac:dyDescent="0.25">
      <c r="A1305" t="s">
        <v>158</v>
      </c>
      <c r="B1305">
        <v>1707.21</v>
      </c>
      <c r="C1305">
        <v>1656.01</v>
      </c>
      <c r="D1305">
        <v>1655.96</v>
      </c>
      <c r="E1305">
        <v>1653.17</v>
      </c>
      <c r="F1305">
        <v>108.989</v>
      </c>
      <c r="G1305">
        <v>211.57900000000001</v>
      </c>
      <c r="H1305">
        <v>64.308400000000006</v>
      </c>
      <c r="I1305">
        <v>48.900700000000001</v>
      </c>
      <c r="J1305">
        <v>74.157700000000006</v>
      </c>
      <c r="K1305">
        <v>1315.89</v>
      </c>
      <c r="L1305">
        <v>1.26447E-2</v>
      </c>
      <c r="M1305">
        <v>0.98101300000000002</v>
      </c>
      <c r="N1305">
        <v>0</v>
      </c>
      <c r="O1305" t="s">
        <v>43</v>
      </c>
    </row>
    <row r="1306" spans="1:15" x14ac:dyDescent="0.25">
      <c r="A1306" t="s">
        <v>158</v>
      </c>
      <c r="B1306">
        <v>1704.99</v>
      </c>
      <c r="C1306">
        <v>1655.26</v>
      </c>
      <c r="D1306">
        <v>1655.21</v>
      </c>
      <c r="E1306">
        <v>1652.4</v>
      </c>
      <c r="F1306">
        <v>106.384</v>
      </c>
      <c r="G1306">
        <v>210.608</v>
      </c>
      <c r="H1306">
        <v>64.363500000000002</v>
      </c>
      <c r="I1306">
        <v>48.5974</v>
      </c>
      <c r="J1306">
        <v>73.448800000000006</v>
      </c>
      <c r="K1306">
        <v>1318.72</v>
      </c>
      <c r="L1306">
        <v>1.44306E-2</v>
      </c>
      <c r="M1306">
        <v>0.98099999999999998</v>
      </c>
      <c r="N1306">
        <v>0</v>
      </c>
      <c r="O1306" t="s">
        <v>43</v>
      </c>
    </row>
    <row r="1307" spans="1:15" x14ac:dyDescent="0.25">
      <c r="A1307" t="s">
        <v>158</v>
      </c>
      <c r="B1307">
        <v>1711.89</v>
      </c>
      <c r="C1307">
        <v>1661.54</v>
      </c>
      <c r="D1307">
        <v>1661.48</v>
      </c>
      <c r="E1307">
        <v>1658.62</v>
      </c>
      <c r="F1307">
        <v>110.398</v>
      </c>
      <c r="G1307">
        <v>210.76</v>
      </c>
      <c r="H1307">
        <v>64.508600000000001</v>
      </c>
      <c r="I1307">
        <v>48.519300000000001</v>
      </c>
      <c r="J1307">
        <v>73.665000000000006</v>
      </c>
      <c r="K1307">
        <v>1320.93</v>
      </c>
      <c r="L1307">
        <v>1.10893E-2</v>
      </c>
      <c r="M1307">
        <v>0.98101899999999997</v>
      </c>
      <c r="N1307">
        <v>0</v>
      </c>
      <c r="O1307" t="s">
        <v>43</v>
      </c>
    </row>
    <row r="1308" spans="1:15" x14ac:dyDescent="0.25">
      <c r="A1308" t="s">
        <v>158</v>
      </c>
      <c r="B1308">
        <v>1703.89</v>
      </c>
      <c r="C1308">
        <v>1652.73</v>
      </c>
      <c r="D1308">
        <v>1652.68</v>
      </c>
      <c r="E1308">
        <v>1649.87</v>
      </c>
      <c r="F1308">
        <v>106.40900000000001</v>
      </c>
      <c r="G1308">
        <v>209.91300000000001</v>
      </c>
      <c r="H1308">
        <v>64.192800000000005</v>
      </c>
      <c r="I1308">
        <v>48.51</v>
      </c>
      <c r="J1308">
        <v>72.915199999999999</v>
      </c>
      <c r="K1308">
        <v>1316.76</v>
      </c>
      <c r="L1308">
        <v>1.10124E-2</v>
      </c>
      <c r="M1308">
        <v>0.981012</v>
      </c>
      <c r="N1308">
        <v>0</v>
      </c>
      <c r="O1308" t="s">
        <v>43</v>
      </c>
    </row>
    <row r="1309" spans="1:15" x14ac:dyDescent="0.25">
      <c r="A1309" t="s">
        <v>158</v>
      </c>
      <c r="B1309">
        <v>1702.27</v>
      </c>
      <c r="C1309">
        <v>1651.98</v>
      </c>
      <c r="D1309">
        <v>1651.93</v>
      </c>
      <c r="E1309">
        <v>1649.09</v>
      </c>
      <c r="F1309">
        <v>106.425</v>
      </c>
      <c r="G1309">
        <v>210.85300000000001</v>
      </c>
      <c r="H1309">
        <v>64.0655</v>
      </c>
      <c r="I1309">
        <v>48.588099999999997</v>
      </c>
      <c r="J1309">
        <v>73.977999999999994</v>
      </c>
      <c r="K1309">
        <v>1315.13</v>
      </c>
      <c r="L1309">
        <v>1.0964700000000001E-2</v>
      </c>
      <c r="M1309">
        <v>0.98100900000000002</v>
      </c>
      <c r="N1309">
        <v>0</v>
      </c>
      <c r="O1309" t="s">
        <v>43</v>
      </c>
    </row>
    <row r="1310" spans="1:15" x14ac:dyDescent="0.25">
      <c r="A1310" t="s">
        <v>158</v>
      </c>
      <c r="B1310">
        <v>1710.85</v>
      </c>
      <c r="C1310">
        <v>1659.51</v>
      </c>
      <c r="D1310">
        <v>1659.46</v>
      </c>
      <c r="E1310">
        <v>1656.65</v>
      </c>
      <c r="F1310">
        <v>109.416</v>
      </c>
      <c r="G1310">
        <v>211.125</v>
      </c>
      <c r="H1310">
        <v>64.638199999999998</v>
      </c>
      <c r="I1310">
        <v>48.866199999999999</v>
      </c>
      <c r="J1310">
        <v>73.359800000000007</v>
      </c>
      <c r="K1310">
        <v>1319.31</v>
      </c>
      <c r="L1310">
        <v>1.0856899999999999E-2</v>
      </c>
      <c r="M1310">
        <v>0.98098700000000005</v>
      </c>
      <c r="N1310">
        <v>0</v>
      </c>
      <c r="O1310" t="s">
        <v>43</v>
      </c>
    </row>
    <row r="1311" spans="1:15" x14ac:dyDescent="0.25">
      <c r="A1311" t="s">
        <v>158</v>
      </c>
      <c r="B1311">
        <v>1700.96</v>
      </c>
      <c r="C1311">
        <v>1649.53</v>
      </c>
      <c r="D1311">
        <v>1649.48</v>
      </c>
      <c r="E1311">
        <v>1646.67</v>
      </c>
      <c r="F1311">
        <v>106.295</v>
      </c>
      <c r="G1311">
        <v>210.59899999999999</v>
      </c>
      <c r="H1311">
        <v>64.933300000000003</v>
      </c>
      <c r="I1311">
        <v>48.516399999999997</v>
      </c>
      <c r="J1311">
        <v>72.920599999999993</v>
      </c>
      <c r="K1311">
        <v>1313.23</v>
      </c>
      <c r="L1311">
        <v>1.77999E-2</v>
      </c>
      <c r="M1311">
        <v>0.98100399999999999</v>
      </c>
      <c r="N1311">
        <v>0</v>
      </c>
      <c r="O1311" t="s">
        <v>43</v>
      </c>
    </row>
    <row r="1312" spans="1:15" x14ac:dyDescent="0.25">
      <c r="A1312" t="s">
        <v>158</v>
      </c>
      <c r="B1312">
        <v>1706.33</v>
      </c>
      <c r="C1312">
        <v>1655.06</v>
      </c>
      <c r="D1312">
        <v>1655.01</v>
      </c>
      <c r="E1312">
        <v>1652.18</v>
      </c>
      <c r="F1312">
        <v>107.117</v>
      </c>
      <c r="G1312">
        <v>210.55199999999999</v>
      </c>
      <c r="H1312">
        <v>64.751099999999994</v>
      </c>
      <c r="I1312">
        <v>48.5169</v>
      </c>
      <c r="J1312">
        <v>73.032300000000006</v>
      </c>
      <c r="K1312">
        <v>1318</v>
      </c>
      <c r="L1312">
        <v>1.3201600000000001E-2</v>
      </c>
      <c r="M1312">
        <v>0.98097400000000001</v>
      </c>
      <c r="N1312">
        <v>0</v>
      </c>
      <c r="O1312" t="s">
        <v>43</v>
      </c>
    </row>
    <row r="1313" spans="1:15" x14ac:dyDescent="0.25">
      <c r="A1313" t="s">
        <v>158</v>
      </c>
      <c r="B1313">
        <v>1705.22</v>
      </c>
      <c r="C1313">
        <v>1653.8</v>
      </c>
      <c r="D1313">
        <v>1653.75</v>
      </c>
      <c r="E1313">
        <v>1650.95</v>
      </c>
      <c r="F1313">
        <v>107.477</v>
      </c>
      <c r="G1313">
        <v>209.416</v>
      </c>
      <c r="H1313">
        <v>63.951700000000002</v>
      </c>
      <c r="I1313">
        <v>48.370199999999997</v>
      </c>
      <c r="J1313">
        <v>73.043800000000005</v>
      </c>
      <c r="K1313">
        <v>1317.52</v>
      </c>
      <c r="L1313">
        <v>1.3703399999999999E-2</v>
      </c>
      <c r="M1313">
        <v>0.98099000000000003</v>
      </c>
      <c r="N1313">
        <v>0</v>
      </c>
      <c r="O1313" t="s">
        <v>43</v>
      </c>
    </row>
    <row r="1314" spans="1:15" x14ac:dyDescent="0.25">
      <c r="A1314" t="s">
        <v>158</v>
      </c>
      <c r="B1314">
        <v>1707.74</v>
      </c>
      <c r="C1314">
        <v>1656.74</v>
      </c>
      <c r="D1314">
        <v>1656.7</v>
      </c>
      <c r="E1314">
        <v>1653.89</v>
      </c>
      <c r="F1314">
        <v>106.843</v>
      </c>
      <c r="G1314">
        <v>212.28299999999999</v>
      </c>
      <c r="H1314">
        <v>64.507599999999996</v>
      </c>
      <c r="I1314">
        <v>49.499400000000001</v>
      </c>
      <c r="J1314">
        <v>74.049000000000007</v>
      </c>
      <c r="K1314">
        <v>1317.84</v>
      </c>
      <c r="L1314">
        <v>2.9038600000000001E-2</v>
      </c>
      <c r="M1314">
        <v>0.98064899999999999</v>
      </c>
      <c r="N1314">
        <v>0</v>
      </c>
      <c r="O1314" t="s">
        <v>43</v>
      </c>
    </row>
    <row r="1315" spans="1:15" x14ac:dyDescent="0.25">
      <c r="A1315" t="s">
        <v>158</v>
      </c>
      <c r="B1315">
        <v>1701.67</v>
      </c>
      <c r="C1315">
        <v>1649.99</v>
      </c>
      <c r="D1315">
        <v>1649.94</v>
      </c>
      <c r="E1315">
        <v>1647.14</v>
      </c>
      <c r="F1315">
        <v>106.59399999999999</v>
      </c>
      <c r="G1315">
        <v>210.76</v>
      </c>
      <c r="H1315">
        <v>64.378699999999995</v>
      </c>
      <c r="I1315">
        <v>48.728700000000003</v>
      </c>
      <c r="J1315">
        <v>73.397599999999997</v>
      </c>
      <c r="K1315">
        <v>1313.12</v>
      </c>
      <c r="L1315">
        <v>1.08608E-2</v>
      </c>
      <c r="M1315">
        <v>0.98100699999999996</v>
      </c>
      <c r="N1315">
        <v>0</v>
      </c>
      <c r="O1315" t="s">
        <v>43</v>
      </c>
    </row>
    <row r="1316" spans="1:15" x14ac:dyDescent="0.25">
      <c r="A1316" t="s">
        <v>158</v>
      </c>
      <c r="B1316">
        <v>1704</v>
      </c>
      <c r="C1316">
        <v>1652.87</v>
      </c>
      <c r="D1316">
        <v>1652.82</v>
      </c>
      <c r="E1316">
        <v>1650</v>
      </c>
      <c r="F1316">
        <v>107.392</v>
      </c>
      <c r="G1316">
        <v>210.852</v>
      </c>
      <c r="H1316">
        <v>64.668899999999994</v>
      </c>
      <c r="I1316">
        <v>48.448599999999999</v>
      </c>
      <c r="J1316">
        <v>73.403300000000002</v>
      </c>
      <c r="K1316">
        <v>1315.12</v>
      </c>
      <c r="L1316">
        <v>1.1343799999999999E-2</v>
      </c>
      <c r="M1316">
        <v>0.98092100000000004</v>
      </c>
      <c r="N1316">
        <v>0</v>
      </c>
      <c r="O1316" t="s">
        <v>43</v>
      </c>
    </row>
    <row r="1317" spans="1:15" x14ac:dyDescent="0.25">
      <c r="A1317" t="s">
        <v>158</v>
      </c>
      <c r="B1317">
        <v>1705.69</v>
      </c>
      <c r="C1317">
        <v>1655.21</v>
      </c>
      <c r="D1317">
        <v>1655.16</v>
      </c>
      <c r="E1317">
        <v>1652.35</v>
      </c>
      <c r="F1317">
        <v>108.96899999999999</v>
      </c>
      <c r="G1317">
        <v>209.99700000000001</v>
      </c>
      <c r="H1317">
        <v>64.0732</v>
      </c>
      <c r="I1317">
        <v>48.551499999999997</v>
      </c>
      <c r="J1317">
        <v>73.283299999999997</v>
      </c>
      <c r="K1317">
        <v>1316.73</v>
      </c>
      <c r="L1317">
        <v>1.0911000000000001E-2</v>
      </c>
      <c r="M1317">
        <v>0.98074300000000003</v>
      </c>
      <c r="N1317">
        <v>0</v>
      </c>
      <c r="O1317" t="s">
        <v>43</v>
      </c>
    </row>
    <row r="1318" spans="1:15" x14ac:dyDescent="0.25">
      <c r="A1318" t="s">
        <v>158</v>
      </c>
      <c r="B1318">
        <v>1709.53</v>
      </c>
      <c r="C1318">
        <v>1657.48</v>
      </c>
      <c r="D1318">
        <v>1657.43</v>
      </c>
      <c r="E1318">
        <v>1654.63</v>
      </c>
      <c r="F1318">
        <v>108.857</v>
      </c>
      <c r="G1318">
        <v>211.554</v>
      </c>
      <c r="H1318">
        <v>64.448400000000007</v>
      </c>
      <c r="I1318">
        <v>48.936700000000002</v>
      </c>
      <c r="J1318">
        <v>73.882800000000003</v>
      </c>
      <c r="K1318">
        <v>1317.51</v>
      </c>
      <c r="L1318">
        <v>1.1243599999999999E-2</v>
      </c>
      <c r="M1318">
        <v>0.98099199999999998</v>
      </c>
      <c r="N1318">
        <v>0</v>
      </c>
      <c r="O1318" t="s">
        <v>43</v>
      </c>
    </row>
    <row r="1319" spans="1:15" x14ac:dyDescent="0.25">
      <c r="A1319" t="s">
        <v>158</v>
      </c>
      <c r="B1319">
        <v>1710.16</v>
      </c>
      <c r="C1319">
        <v>1661.32</v>
      </c>
      <c r="D1319">
        <v>1661.27</v>
      </c>
      <c r="E1319">
        <v>1658.45</v>
      </c>
      <c r="F1319">
        <v>109.482</v>
      </c>
      <c r="G1319">
        <v>210.791</v>
      </c>
      <c r="H1319">
        <v>65.005399999999995</v>
      </c>
      <c r="I1319">
        <v>48.791200000000003</v>
      </c>
      <c r="J1319">
        <v>72.808199999999999</v>
      </c>
      <c r="K1319">
        <v>1321.45</v>
      </c>
      <c r="L1319">
        <v>1.0969700000000001E-2</v>
      </c>
      <c r="M1319">
        <v>0.99498399999999998</v>
      </c>
      <c r="N1319">
        <v>0</v>
      </c>
      <c r="O1319" t="s">
        <v>43</v>
      </c>
    </row>
    <row r="1320" spans="1:15" x14ac:dyDescent="0.25">
      <c r="A1320" t="s">
        <v>158</v>
      </c>
      <c r="B1320">
        <v>1705.89</v>
      </c>
      <c r="C1320">
        <v>1655.14</v>
      </c>
      <c r="D1320">
        <v>1655.09</v>
      </c>
      <c r="E1320">
        <v>1652.29</v>
      </c>
      <c r="F1320">
        <v>107.435</v>
      </c>
      <c r="G1320">
        <v>211.28399999999999</v>
      </c>
      <c r="H1320">
        <v>64.003399999999999</v>
      </c>
      <c r="I1320">
        <v>49.104700000000001</v>
      </c>
      <c r="J1320">
        <v>73.994600000000005</v>
      </c>
      <c r="K1320">
        <v>1317.03</v>
      </c>
      <c r="L1320">
        <v>1.0944199999999999E-2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158</v>
      </c>
      <c r="B1321">
        <v>1712.13</v>
      </c>
      <c r="C1321">
        <v>1660.7</v>
      </c>
      <c r="D1321">
        <v>1660.65</v>
      </c>
      <c r="E1321">
        <v>1657.81</v>
      </c>
      <c r="F1321">
        <v>107.89100000000001</v>
      </c>
      <c r="G1321">
        <v>210.43</v>
      </c>
      <c r="H1321">
        <v>63.990699999999997</v>
      </c>
      <c r="I1321">
        <v>48.571399999999997</v>
      </c>
      <c r="J1321">
        <v>73.7376</v>
      </c>
      <c r="K1321">
        <v>1322.79</v>
      </c>
      <c r="L1321">
        <v>1.13445E-2</v>
      </c>
      <c r="M1321">
        <v>0.99380100000000005</v>
      </c>
      <c r="N1321">
        <v>0</v>
      </c>
      <c r="O1321" t="s">
        <v>43</v>
      </c>
    </row>
    <row r="1322" spans="1:15" x14ac:dyDescent="0.25">
      <c r="A1322" t="s">
        <v>158</v>
      </c>
      <c r="B1322">
        <v>1702.48</v>
      </c>
      <c r="C1322">
        <v>1651.2</v>
      </c>
      <c r="D1322">
        <v>1651.15</v>
      </c>
      <c r="E1322">
        <v>1648.32</v>
      </c>
      <c r="F1322">
        <v>106.393</v>
      </c>
      <c r="G1322">
        <v>210.86699999999999</v>
      </c>
      <c r="H1322">
        <v>64.705299999999994</v>
      </c>
      <c r="I1322">
        <v>48.644199999999998</v>
      </c>
      <c r="J1322">
        <v>73.200699999999998</v>
      </c>
      <c r="K1322">
        <v>1314.29</v>
      </c>
      <c r="L1322">
        <v>1.14901E-2</v>
      </c>
      <c r="M1322">
        <v>0.98101099999999997</v>
      </c>
      <c r="N1322">
        <v>0</v>
      </c>
      <c r="O1322" t="s">
        <v>43</v>
      </c>
    </row>
    <row r="1323" spans="1:15" x14ac:dyDescent="0.25">
      <c r="A1323" t="s">
        <v>158</v>
      </c>
      <c r="B1323">
        <v>1703.3</v>
      </c>
      <c r="C1323">
        <v>1651.29</v>
      </c>
      <c r="D1323">
        <v>1651.23</v>
      </c>
      <c r="E1323">
        <v>1648.41</v>
      </c>
      <c r="F1323">
        <v>107.44</v>
      </c>
      <c r="G1323">
        <v>209.197</v>
      </c>
      <c r="H1323">
        <v>64.401300000000006</v>
      </c>
      <c r="I1323">
        <v>48.081000000000003</v>
      </c>
      <c r="J1323">
        <v>72.707400000000007</v>
      </c>
      <c r="K1323">
        <v>1315.22</v>
      </c>
      <c r="L1323">
        <v>1.08571E-2</v>
      </c>
      <c r="M1323">
        <v>0.981012</v>
      </c>
      <c r="N1323">
        <v>0</v>
      </c>
      <c r="O1323" t="s">
        <v>43</v>
      </c>
    </row>
    <row r="1324" spans="1:15" x14ac:dyDescent="0.25">
      <c r="A1324" t="s">
        <v>158</v>
      </c>
      <c r="B1324">
        <v>1708.6</v>
      </c>
      <c r="C1324">
        <v>1656.9</v>
      </c>
      <c r="D1324">
        <v>1656.85</v>
      </c>
      <c r="E1324">
        <v>1654.04</v>
      </c>
      <c r="F1324">
        <v>108.77200000000001</v>
      </c>
      <c r="G1324">
        <v>210.68100000000001</v>
      </c>
      <c r="H1324">
        <v>64.173500000000004</v>
      </c>
      <c r="I1324">
        <v>48.430300000000003</v>
      </c>
      <c r="J1324">
        <v>73.892899999999997</v>
      </c>
      <c r="K1324">
        <v>1317.93</v>
      </c>
      <c r="L1324">
        <v>1.09447E-2</v>
      </c>
      <c r="M1324">
        <v>0.98101799999999995</v>
      </c>
      <c r="N1324">
        <v>0</v>
      </c>
      <c r="O1324" t="s">
        <v>43</v>
      </c>
    </row>
    <row r="1325" spans="1:15" x14ac:dyDescent="0.25">
      <c r="A1325" t="s">
        <v>158</v>
      </c>
      <c r="B1325">
        <v>1699.77</v>
      </c>
      <c r="C1325">
        <v>1650.9</v>
      </c>
      <c r="D1325">
        <v>1650.85</v>
      </c>
      <c r="E1325">
        <v>1648.03</v>
      </c>
      <c r="F1325">
        <v>107.252</v>
      </c>
      <c r="G1325">
        <v>211.244</v>
      </c>
      <c r="H1325">
        <v>64.788600000000002</v>
      </c>
      <c r="I1325">
        <v>48.922699999999999</v>
      </c>
      <c r="J1325">
        <v>73.403300000000002</v>
      </c>
      <c r="K1325">
        <v>1312.91</v>
      </c>
      <c r="L1325">
        <v>1.44894E-2</v>
      </c>
      <c r="M1325">
        <v>0.98101799999999995</v>
      </c>
      <c r="N1325">
        <v>0</v>
      </c>
      <c r="O1325" t="s">
        <v>43</v>
      </c>
    </row>
    <row r="1326" spans="1:15" x14ac:dyDescent="0.25">
      <c r="A1326" t="s">
        <v>158</v>
      </c>
      <c r="B1326">
        <v>1705.45</v>
      </c>
      <c r="C1326">
        <v>1654.04</v>
      </c>
      <c r="D1326">
        <v>1654</v>
      </c>
      <c r="E1326">
        <v>1651.19</v>
      </c>
      <c r="F1326">
        <v>107.221</v>
      </c>
      <c r="G1326">
        <v>209.99799999999999</v>
      </c>
      <c r="H1326">
        <v>64.074299999999994</v>
      </c>
      <c r="I1326">
        <v>48.632599999999996</v>
      </c>
      <c r="J1326">
        <v>73.074100000000001</v>
      </c>
      <c r="K1326">
        <v>1317.46</v>
      </c>
      <c r="L1326">
        <v>1.1239799999999999E-2</v>
      </c>
      <c r="M1326">
        <v>0.98100799999999999</v>
      </c>
      <c r="N1326">
        <v>0</v>
      </c>
      <c r="O1326" t="s">
        <v>43</v>
      </c>
    </row>
    <row r="1327" spans="1:15" x14ac:dyDescent="0.25">
      <c r="A1327" t="s">
        <v>158</v>
      </c>
      <c r="B1327">
        <v>1707.84</v>
      </c>
      <c r="C1327">
        <v>1656.45</v>
      </c>
      <c r="D1327">
        <v>1656.4</v>
      </c>
      <c r="E1327">
        <v>1653.59</v>
      </c>
      <c r="F1327">
        <v>106.693</v>
      </c>
      <c r="G1327">
        <v>210.50899999999999</v>
      </c>
      <c r="H1327">
        <v>64.239500000000007</v>
      </c>
      <c r="I1327">
        <v>48.602499999999999</v>
      </c>
      <c r="J1327">
        <v>73.436499999999995</v>
      </c>
      <c r="K1327">
        <v>1319.83</v>
      </c>
      <c r="L1327">
        <v>1.19691E-2</v>
      </c>
      <c r="M1327">
        <v>0.98101799999999995</v>
      </c>
      <c r="N1327">
        <v>0</v>
      </c>
      <c r="O1327" t="s">
        <v>43</v>
      </c>
    </row>
    <row r="1328" spans="1:15" x14ac:dyDescent="0.25">
      <c r="A1328" t="s">
        <v>158</v>
      </c>
      <c r="B1328">
        <v>1711.44</v>
      </c>
      <c r="C1328">
        <v>1660.48</v>
      </c>
      <c r="D1328">
        <v>1660.42</v>
      </c>
      <c r="E1328">
        <v>1657.56</v>
      </c>
      <c r="F1328">
        <v>108.047</v>
      </c>
      <c r="G1328">
        <v>213.89500000000001</v>
      </c>
      <c r="H1328">
        <v>64.486500000000007</v>
      </c>
      <c r="I1328">
        <v>49.868299999999998</v>
      </c>
      <c r="J1328">
        <v>75.167000000000002</v>
      </c>
      <c r="K1328">
        <v>1318.81</v>
      </c>
      <c r="L1328">
        <v>1.0874399999999999E-2</v>
      </c>
      <c r="M1328">
        <v>0.98100100000000001</v>
      </c>
      <c r="N1328">
        <v>0</v>
      </c>
      <c r="O1328" t="s">
        <v>43</v>
      </c>
    </row>
    <row r="1329" spans="1:25" x14ac:dyDescent="0.25">
      <c r="A1329" t="s">
        <v>158</v>
      </c>
      <c r="B1329">
        <v>1710.59</v>
      </c>
      <c r="C1329">
        <v>1657.46</v>
      </c>
      <c r="D1329">
        <v>1657.41</v>
      </c>
      <c r="E1329">
        <v>1654.61</v>
      </c>
      <c r="F1329">
        <v>107.998</v>
      </c>
      <c r="G1329">
        <v>212.67400000000001</v>
      </c>
      <c r="H1329">
        <v>64.588700000000003</v>
      </c>
      <c r="I1329">
        <v>49.426299999999998</v>
      </c>
      <c r="J1329">
        <v>74.384399999999999</v>
      </c>
      <c r="K1329">
        <v>1317.34</v>
      </c>
      <c r="L1329">
        <v>1.9368699999999999E-2</v>
      </c>
      <c r="M1329">
        <v>0.98580500000000004</v>
      </c>
      <c r="N1329">
        <v>0</v>
      </c>
      <c r="O1329" t="s">
        <v>43</v>
      </c>
    </row>
    <row r="1330" spans="1:25" x14ac:dyDescent="0.25">
      <c r="A1330" t="s">
        <v>158</v>
      </c>
      <c r="B1330">
        <v>1709.09</v>
      </c>
      <c r="C1330">
        <v>1658.11</v>
      </c>
      <c r="D1330">
        <v>1658.06</v>
      </c>
      <c r="E1330">
        <v>1655.26</v>
      </c>
      <c r="F1330">
        <v>106.736</v>
      </c>
      <c r="G1330">
        <v>210.798</v>
      </c>
      <c r="H1330">
        <v>64.544700000000006</v>
      </c>
      <c r="I1330">
        <v>49.050699999999999</v>
      </c>
      <c r="J1330">
        <v>73.0167</v>
      </c>
      <c r="K1330">
        <v>1321.13</v>
      </c>
      <c r="L1330">
        <v>1.08617E-2</v>
      </c>
      <c r="M1330">
        <v>0.98101799999999995</v>
      </c>
      <c r="N1330">
        <v>0</v>
      </c>
      <c r="O1330" t="s">
        <v>43</v>
      </c>
    </row>
    <row r="1331" spans="1:25" x14ac:dyDescent="0.25">
      <c r="A1331" t="s">
        <v>158</v>
      </c>
      <c r="B1331">
        <v>1712.59</v>
      </c>
      <c r="C1331">
        <v>1663.06</v>
      </c>
      <c r="D1331">
        <v>1663</v>
      </c>
      <c r="E1331">
        <v>1660.19</v>
      </c>
      <c r="F1331">
        <v>108.893</v>
      </c>
      <c r="G1331">
        <v>212.917</v>
      </c>
      <c r="H1331">
        <v>64.094800000000006</v>
      </c>
      <c r="I1331">
        <v>49.436399999999999</v>
      </c>
      <c r="J1331">
        <v>75.033100000000005</v>
      </c>
      <c r="K1331">
        <v>1321.75</v>
      </c>
      <c r="L1331">
        <v>1.0939900000000001E-2</v>
      </c>
      <c r="M1331">
        <v>0.98100900000000002</v>
      </c>
      <c r="N1331">
        <v>0</v>
      </c>
      <c r="O1331" t="s">
        <v>43</v>
      </c>
    </row>
    <row r="1332" spans="1:25" x14ac:dyDescent="0.25">
      <c r="A1332" t="s">
        <v>158</v>
      </c>
      <c r="B1332">
        <v>1700.99</v>
      </c>
      <c r="C1332">
        <v>1649.56</v>
      </c>
      <c r="D1332">
        <v>1649.51</v>
      </c>
      <c r="E1332">
        <v>1646.7</v>
      </c>
      <c r="F1332">
        <v>106.267</v>
      </c>
      <c r="G1332">
        <v>209.82900000000001</v>
      </c>
      <c r="H1332">
        <v>64.244799999999998</v>
      </c>
      <c r="I1332">
        <v>48.505600000000001</v>
      </c>
      <c r="J1332">
        <v>72.910399999999996</v>
      </c>
      <c r="K1332">
        <v>1313.86</v>
      </c>
      <c r="L1332">
        <v>1.10402E-2</v>
      </c>
      <c r="M1332">
        <v>0.99465999999999999</v>
      </c>
      <c r="N1332">
        <v>0</v>
      </c>
      <c r="O1332" t="s">
        <v>43</v>
      </c>
    </row>
    <row r="1333" spans="1:25" x14ac:dyDescent="0.25">
      <c r="A1333" t="s">
        <v>158</v>
      </c>
      <c r="B1333">
        <v>1709.72</v>
      </c>
      <c r="C1333">
        <v>1657.24</v>
      </c>
      <c r="D1333">
        <v>1657.19</v>
      </c>
      <c r="E1333">
        <v>1654.37</v>
      </c>
      <c r="F1333">
        <v>109.07599999999999</v>
      </c>
      <c r="G1333">
        <v>212.155</v>
      </c>
      <c r="H1333">
        <v>64.498400000000004</v>
      </c>
      <c r="I1333">
        <v>49.394599999999997</v>
      </c>
      <c r="J1333">
        <v>73.9131</v>
      </c>
      <c r="K1333">
        <v>1316.5</v>
      </c>
      <c r="L1333">
        <v>1.08956E-2</v>
      </c>
      <c r="M1333">
        <v>0.98101899999999997</v>
      </c>
      <c r="N1333">
        <v>0</v>
      </c>
      <c r="O1333" t="s">
        <v>43</v>
      </c>
    </row>
    <row r="1334" spans="1:25" x14ac:dyDescent="0.25">
      <c r="A1334" t="s">
        <v>158</v>
      </c>
      <c r="B1334">
        <v>1701.54</v>
      </c>
      <c r="C1334">
        <v>1650.19</v>
      </c>
      <c r="D1334">
        <v>1650.14</v>
      </c>
      <c r="E1334">
        <v>1647.31</v>
      </c>
      <c r="F1334">
        <v>106.953</v>
      </c>
      <c r="G1334">
        <v>211.881</v>
      </c>
      <c r="H1334">
        <v>64.438400000000001</v>
      </c>
      <c r="I1334">
        <v>48.836300000000001</v>
      </c>
      <c r="J1334">
        <v>74.413700000000006</v>
      </c>
      <c r="K1334">
        <v>1311.83</v>
      </c>
      <c r="L1334">
        <v>1.09436E-2</v>
      </c>
      <c r="M1334">
        <v>0.99502800000000002</v>
      </c>
      <c r="N1334">
        <v>0</v>
      </c>
      <c r="O1334" t="s">
        <v>43</v>
      </c>
    </row>
    <row r="1335" spans="1:25" x14ac:dyDescent="0.25">
      <c r="A1335" t="s">
        <v>158</v>
      </c>
      <c r="B1335">
        <v>1712.17</v>
      </c>
      <c r="C1335">
        <v>1659.04</v>
      </c>
      <c r="D1335">
        <v>1658.98</v>
      </c>
      <c r="E1335">
        <v>1656.11</v>
      </c>
      <c r="F1335">
        <v>108.742</v>
      </c>
      <c r="G1335">
        <v>211.04499999999999</v>
      </c>
      <c r="H1335">
        <v>64.065799999999996</v>
      </c>
      <c r="I1335">
        <v>48.479399999999998</v>
      </c>
      <c r="J1335">
        <v>74.259</v>
      </c>
      <c r="K1335">
        <v>1319.7</v>
      </c>
      <c r="L1335">
        <v>1.08775E-2</v>
      </c>
      <c r="M1335">
        <v>0.98092699999999999</v>
      </c>
      <c r="N1335">
        <v>0</v>
      </c>
      <c r="O1335" t="s">
        <v>43</v>
      </c>
    </row>
    <row r="1336" spans="1:25" x14ac:dyDescent="0.25">
      <c r="A1336" t="s">
        <v>158</v>
      </c>
      <c r="B1336">
        <v>1703.68</v>
      </c>
      <c r="C1336">
        <v>1653.36</v>
      </c>
      <c r="D1336">
        <v>1653.31</v>
      </c>
      <c r="E1336">
        <v>1650.51</v>
      </c>
      <c r="F1336">
        <v>106.521</v>
      </c>
      <c r="G1336">
        <v>210.87200000000001</v>
      </c>
      <c r="H1336">
        <v>64.461399999999998</v>
      </c>
      <c r="I1336">
        <v>48.867699999999999</v>
      </c>
      <c r="J1336">
        <v>73.397999999999996</v>
      </c>
      <c r="K1336">
        <v>1316.44</v>
      </c>
      <c r="L1336">
        <v>1.08637E-2</v>
      </c>
      <c r="M1336">
        <v>0.98800699999999997</v>
      </c>
      <c r="N1336">
        <v>0</v>
      </c>
      <c r="O1336" t="s">
        <v>43</v>
      </c>
    </row>
    <row r="1337" spans="1:25" x14ac:dyDescent="0.25">
      <c r="A1337" t="s">
        <v>158</v>
      </c>
      <c r="B1337">
        <v>1708.28</v>
      </c>
      <c r="C1337">
        <v>1656.9</v>
      </c>
      <c r="D1337">
        <v>1656.85</v>
      </c>
      <c r="E1337">
        <v>1654.03</v>
      </c>
      <c r="F1337">
        <v>106.53</v>
      </c>
      <c r="G1337">
        <v>210.27099999999999</v>
      </c>
      <c r="H1337">
        <v>64.513199999999998</v>
      </c>
      <c r="I1337">
        <v>48.536999999999999</v>
      </c>
      <c r="J1337">
        <v>72.995099999999994</v>
      </c>
      <c r="K1337">
        <v>1320.73</v>
      </c>
      <c r="L1337">
        <v>1.6822799999999999E-2</v>
      </c>
      <c r="M1337">
        <v>0.98101899999999997</v>
      </c>
      <c r="N1337">
        <v>0</v>
      </c>
      <c r="O1337" t="s">
        <v>43</v>
      </c>
    </row>
    <row r="1338" spans="1:25" x14ac:dyDescent="0.25">
      <c r="A1338" t="s">
        <v>158</v>
      </c>
      <c r="B1338">
        <v>1705.71</v>
      </c>
      <c r="C1338">
        <v>1653.25</v>
      </c>
      <c r="D1338">
        <v>1653.19</v>
      </c>
      <c r="E1338">
        <v>1650.37</v>
      </c>
      <c r="F1338">
        <v>106.533</v>
      </c>
      <c r="G1338">
        <v>211.17400000000001</v>
      </c>
      <c r="H1338">
        <v>64.909099999999995</v>
      </c>
      <c r="I1338">
        <v>48.552799999999998</v>
      </c>
      <c r="J1338">
        <v>73.582800000000006</v>
      </c>
      <c r="K1338">
        <v>1315.83</v>
      </c>
      <c r="L1338">
        <v>1.1636199999999999E-2</v>
      </c>
      <c r="M1338">
        <v>0.98101899999999997</v>
      </c>
      <c r="N1338">
        <v>0</v>
      </c>
      <c r="O1338" t="s">
        <v>43</v>
      </c>
    </row>
    <row r="1339" spans="1:25" x14ac:dyDescent="0.25">
      <c r="A1339" t="s">
        <v>158</v>
      </c>
      <c r="B1339">
        <v>1704.25</v>
      </c>
      <c r="C1339">
        <v>1653.19</v>
      </c>
      <c r="D1339">
        <v>1653.15</v>
      </c>
      <c r="E1339">
        <v>1650.36</v>
      </c>
      <c r="F1339">
        <v>106.41800000000001</v>
      </c>
      <c r="G1339">
        <v>210.48699999999999</v>
      </c>
      <c r="H1339">
        <v>64.184799999999996</v>
      </c>
      <c r="I1339">
        <v>48.691600000000001</v>
      </c>
      <c r="J1339">
        <v>73.343100000000007</v>
      </c>
      <c r="K1339">
        <v>1316.77</v>
      </c>
      <c r="L1339">
        <v>1.0921200000000001E-2</v>
      </c>
      <c r="M1339">
        <v>0.99428799999999995</v>
      </c>
      <c r="N1339">
        <v>0</v>
      </c>
      <c r="O1339" t="s">
        <v>43</v>
      </c>
    </row>
    <row r="1340" spans="1:25" x14ac:dyDescent="0.25">
      <c r="A1340" t="s">
        <v>158</v>
      </c>
      <c r="B1340">
        <v>1705.35</v>
      </c>
      <c r="C1340">
        <v>1653.95</v>
      </c>
      <c r="D1340">
        <v>1653.9</v>
      </c>
      <c r="E1340">
        <v>1651.06</v>
      </c>
      <c r="F1340">
        <v>107.221</v>
      </c>
      <c r="G1340">
        <v>210.428</v>
      </c>
      <c r="H1340">
        <v>64.473600000000005</v>
      </c>
      <c r="I1340">
        <v>48.4193</v>
      </c>
      <c r="J1340">
        <v>73.295900000000003</v>
      </c>
      <c r="K1340">
        <v>1316.66</v>
      </c>
      <c r="L1340">
        <v>1.5198E-2</v>
      </c>
      <c r="M1340">
        <v>0.98092699999999999</v>
      </c>
      <c r="N1340">
        <v>0</v>
      </c>
      <c r="O1340" t="s">
        <v>43</v>
      </c>
    </row>
    <row r="1341" spans="1:25" x14ac:dyDescent="0.25">
      <c r="A1341" t="s">
        <v>158</v>
      </c>
      <c r="B1341">
        <v>1703.27</v>
      </c>
      <c r="C1341">
        <v>1653.46</v>
      </c>
      <c r="D1341">
        <v>1653.41</v>
      </c>
      <c r="E1341">
        <v>1650.61</v>
      </c>
      <c r="F1341">
        <v>107.694</v>
      </c>
      <c r="G1341">
        <v>210.86</v>
      </c>
      <c r="H1341">
        <v>64.404600000000002</v>
      </c>
      <c r="I1341">
        <v>48.503500000000003</v>
      </c>
      <c r="J1341">
        <v>73.745800000000003</v>
      </c>
      <c r="K1341">
        <v>1315.38</v>
      </c>
      <c r="L1341">
        <v>1.36647E-2</v>
      </c>
      <c r="M1341">
        <v>0.99216300000000002</v>
      </c>
      <c r="N1341">
        <v>0</v>
      </c>
      <c r="O1341" t="s">
        <v>43</v>
      </c>
    </row>
    <row r="1342" spans="1:25" x14ac:dyDescent="0.25">
      <c r="A1342" t="s">
        <v>158</v>
      </c>
      <c r="B1342">
        <v>1702.94</v>
      </c>
      <c r="C1342">
        <v>1653.5</v>
      </c>
      <c r="D1342">
        <v>1653.45</v>
      </c>
      <c r="E1342">
        <v>1650.65</v>
      </c>
      <c r="F1342">
        <v>107.482</v>
      </c>
      <c r="G1342">
        <v>211.03100000000001</v>
      </c>
      <c r="H1342">
        <v>64.353800000000007</v>
      </c>
      <c r="I1342">
        <v>48.925400000000003</v>
      </c>
      <c r="J1342">
        <v>73.4863</v>
      </c>
      <c r="K1342">
        <v>1315.49</v>
      </c>
      <c r="L1342">
        <v>1.0863299999999999E-2</v>
      </c>
      <c r="M1342">
        <v>0.98096499999999998</v>
      </c>
      <c r="N1342">
        <v>0</v>
      </c>
      <c r="O1342" t="s">
        <v>43</v>
      </c>
    </row>
    <row r="1343" spans="1:25" x14ac:dyDescent="0.25">
      <c r="A1343" t="s">
        <v>158</v>
      </c>
      <c r="B1343">
        <v>1705.45</v>
      </c>
      <c r="C1343">
        <v>1654.02</v>
      </c>
      <c r="D1343">
        <v>1653.97</v>
      </c>
      <c r="E1343">
        <v>1651.15</v>
      </c>
      <c r="F1343">
        <v>107.53700000000001</v>
      </c>
      <c r="G1343">
        <v>209.78800000000001</v>
      </c>
      <c r="H1343">
        <v>64.343900000000005</v>
      </c>
      <c r="I1343">
        <v>48.420200000000001</v>
      </c>
      <c r="J1343">
        <v>72.7851</v>
      </c>
      <c r="K1343">
        <v>1317.13</v>
      </c>
      <c r="L1343">
        <v>1.47396E-2</v>
      </c>
      <c r="M1343">
        <v>0.99276200000000003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158</v>
      </c>
      <c r="B1344">
        <v>1703.62</v>
      </c>
      <c r="C1344">
        <v>1654.41</v>
      </c>
      <c r="D1344">
        <v>1654.35</v>
      </c>
      <c r="E1344">
        <v>1651.53</v>
      </c>
      <c r="F1344">
        <v>106.917</v>
      </c>
      <c r="G1344">
        <v>211.809</v>
      </c>
      <c r="H1344">
        <v>64.602800000000002</v>
      </c>
      <c r="I1344">
        <v>48.891599999999997</v>
      </c>
      <c r="J1344">
        <v>74.093500000000006</v>
      </c>
      <c r="K1344">
        <v>1316.16</v>
      </c>
      <c r="L1344">
        <v>1.10581E-2</v>
      </c>
      <c r="M1344">
        <v>0.98060599999999998</v>
      </c>
      <c r="N1344">
        <v>0</v>
      </c>
      <c r="O1344" t="s">
        <v>43</v>
      </c>
      <c r="R1344">
        <f>AVERAGE(B1295:B1344)</f>
        <v>1706.3711999999994</v>
      </c>
      <c r="S1344">
        <f>AVERAGE(C1295:C1344)</f>
        <v>1655.2257999999999</v>
      </c>
      <c r="U1344">
        <f>_xlfn.VAR.P(B1295:B1344)</f>
        <v>12.014654560000015</v>
      </c>
      <c r="V1344">
        <f>_xlfn.VAR.P(C1295:C1344)</f>
        <v>11.425096359999992</v>
      </c>
      <c r="X1344">
        <f>1.96*SQRT(U1344)/50</f>
        <v>0.13587567399309716</v>
      </c>
      <c r="Y1344">
        <f>1.96*SQRT(V1344)/50</f>
        <v>0.13250003800237337</v>
      </c>
    </row>
    <row r="1345" spans="1:14" x14ac:dyDescent="0.25">
      <c r="A1345" t="s">
        <v>159</v>
      </c>
      <c r="B1345">
        <v>85474.550600000002</v>
      </c>
      <c r="C1345" t="s">
        <v>37</v>
      </c>
    </row>
    <row r="1346" spans="1:14" x14ac:dyDescent="0.25">
      <c r="A1346" t="s">
        <v>160</v>
      </c>
      <c r="B1346">
        <v>1631.66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1.1444599999999999E-2</v>
      </c>
      <c r="L1346">
        <v>0.98100699999999996</v>
      </c>
      <c r="M1346">
        <v>0</v>
      </c>
      <c r="N1346" t="s">
        <v>43</v>
      </c>
    </row>
    <row r="1347" spans="1:14" x14ac:dyDescent="0.25">
      <c r="A1347" t="s">
        <v>160</v>
      </c>
      <c r="B1347">
        <v>1639.78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1.2919699999999999E-2</v>
      </c>
      <c r="L1347">
        <v>0.99494800000000005</v>
      </c>
      <c r="M1347">
        <v>0</v>
      </c>
      <c r="N1347" t="s">
        <v>43</v>
      </c>
    </row>
    <row r="1348" spans="1:14" x14ac:dyDescent="0.25">
      <c r="A1348" t="s">
        <v>160</v>
      </c>
      <c r="B1348">
        <v>1633.49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1.43619E-2</v>
      </c>
      <c r="L1348">
        <v>0.98474600000000001</v>
      </c>
      <c r="M1348">
        <v>0</v>
      </c>
      <c r="N1348" t="s">
        <v>43</v>
      </c>
    </row>
    <row r="1349" spans="1:14" x14ac:dyDescent="0.25">
      <c r="A1349" t="s">
        <v>160</v>
      </c>
      <c r="B1349">
        <v>1630.91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1.32365E-2</v>
      </c>
      <c r="L1349">
        <v>0.98101899999999997</v>
      </c>
      <c r="M1349">
        <v>0</v>
      </c>
      <c r="N1349" t="s">
        <v>43</v>
      </c>
    </row>
    <row r="1350" spans="1:14" x14ac:dyDescent="0.25">
      <c r="A1350" t="s">
        <v>160</v>
      </c>
      <c r="B1350">
        <v>1629.38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1.0968200000000001E-2</v>
      </c>
      <c r="L1350">
        <v>0.98101899999999997</v>
      </c>
      <c r="M1350">
        <v>0</v>
      </c>
      <c r="N1350" t="s">
        <v>43</v>
      </c>
    </row>
    <row r="1351" spans="1:14" x14ac:dyDescent="0.25">
      <c r="A1351" t="s">
        <v>160</v>
      </c>
      <c r="B1351">
        <v>1639.21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1.08586E-2</v>
      </c>
      <c r="L1351">
        <v>0.98101700000000003</v>
      </c>
      <c r="M1351">
        <v>0</v>
      </c>
      <c r="N1351" t="s">
        <v>43</v>
      </c>
    </row>
    <row r="1352" spans="1:14" x14ac:dyDescent="0.25">
      <c r="A1352" t="s">
        <v>160</v>
      </c>
      <c r="B1352">
        <v>1630.75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1.18467E-2</v>
      </c>
      <c r="L1352">
        <v>0.99009999999999998</v>
      </c>
      <c r="M1352">
        <v>0</v>
      </c>
      <c r="N1352" t="s">
        <v>43</v>
      </c>
    </row>
    <row r="1353" spans="1:14" x14ac:dyDescent="0.25">
      <c r="A1353" t="s">
        <v>160</v>
      </c>
      <c r="B1353">
        <v>1637.42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1.25982E-2</v>
      </c>
      <c r="L1353">
        <v>0.98101799999999995</v>
      </c>
      <c r="M1353">
        <v>0</v>
      </c>
      <c r="N1353" t="s">
        <v>43</v>
      </c>
    </row>
    <row r="1354" spans="1:14" x14ac:dyDescent="0.25">
      <c r="A1354" t="s">
        <v>160</v>
      </c>
      <c r="B1354">
        <v>1632.17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1.09818E-2</v>
      </c>
      <c r="L1354">
        <v>0.99473199999999995</v>
      </c>
      <c r="M1354">
        <v>0</v>
      </c>
      <c r="N1354" t="s">
        <v>43</v>
      </c>
    </row>
    <row r="1355" spans="1:14" x14ac:dyDescent="0.25">
      <c r="A1355" t="s">
        <v>160</v>
      </c>
      <c r="B1355">
        <v>1632.48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2.90399E-2</v>
      </c>
      <c r="L1355">
        <v>0.98101700000000003</v>
      </c>
      <c r="M1355">
        <v>0</v>
      </c>
      <c r="N1355" t="s">
        <v>43</v>
      </c>
    </row>
    <row r="1356" spans="1:14" x14ac:dyDescent="0.25">
      <c r="A1356" t="s">
        <v>160</v>
      </c>
      <c r="B1356">
        <v>1633.73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2.90377E-2</v>
      </c>
      <c r="L1356">
        <v>0.98101799999999995</v>
      </c>
      <c r="M1356">
        <v>0</v>
      </c>
      <c r="N1356" t="s">
        <v>43</v>
      </c>
    </row>
    <row r="1357" spans="1:14" x14ac:dyDescent="0.25">
      <c r="A1357" t="s">
        <v>160</v>
      </c>
      <c r="B1357">
        <v>1634.29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2.9038100000000001E-2</v>
      </c>
      <c r="L1357">
        <v>0.98101799999999995</v>
      </c>
      <c r="M1357">
        <v>0</v>
      </c>
      <c r="N1357" t="s">
        <v>43</v>
      </c>
    </row>
    <row r="1358" spans="1:14" x14ac:dyDescent="0.25">
      <c r="A1358" t="s">
        <v>160</v>
      </c>
      <c r="B1358">
        <v>1632.77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1.14634E-2</v>
      </c>
      <c r="L1358">
        <v>0.98100900000000002</v>
      </c>
      <c r="M1358">
        <v>0</v>
      </c>
      <c r="N1358" t="s">
        <v>43</v>
      </c>
    </row>
    <row r="1359" spans="1:14" x14ac:dyDescent="0.25">
      <c r="A1359" t="s">
        <v>160</v>
      </c>
      <c r="B1359">
        <v>1632.1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1.78888E-2</v>
      </c>
      <c r="L1359">
        <v>0.981016</v>
      </c>
      <c r="M1359">
        <v>0</v>
      </c>
      <c r="N1359" t="s">
        <v>43</v>
      </c>
    </row>
    <row r="1360" spans="1:14" x14ac:dyDescent="0.25">
      <c r="A1360" t="s">
        <v>160</v>
      </c>
      <c r="B1360">
        <v>1633.63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2.0893700000000001E-2</v>
      </c>
      <c r="L1360">
        <v>0.98099700000000001</v>
      </c>
      <c r="M1360">
        <v>0</v>
      </c>
      <c r="N1360" t="s">
        <v>43</v>
      </c>
    </row>
    <row r="1361" spans="1:14" x14ac:dyDescent="0.25">
      <c r="A1361" t="s">
        <v>160</v>
      </c>
      <c r="B1361">
        <v>1637.44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1.1074000000000001E-2</v>
      </c>
      <c r="L1361">
        <v>0.98100299999999996</v>
      </c>
      <c r="M1361">
        <v>0</v>
      </c>
      <c r="N1361" t="s">
        <v>43</v>
      </c>
    </row>
    <row r="1362" spans="1:14" x14ac:dyDescent="0.25">
      <c r="A1362" t="s">
        <v>160</v>
      </c>
      <c r="B1362">
        <v>1631.69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1.0858100000000001E-2</v>
      </c>
      <c r="L1362">
        <v>0.99441299999999999</v>
      </c>
      <c r="M1362">
        <v>0</v>
      </c>
      <c r="N1362" t="s">
        <v>43</v>
      </c>
    </row>
    <row r="1363" spans="1:14" x14ac:dyDescent="0.25">
      <c r="A1363" t="s">
        <v>160</v>
      </c>
      <c r="B1363">
        <v>1632.74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1.08576E-2</v>
      </c>
      <c r="L1363">
        <v>0.99509400000000003</v>
      </c>
      <c r="M1363">
        <v>0</v>
      </c>
      <c r="N1363" t="s">
        <v>43</v>
      </c>
    </row>
    <row r="1364" spans="1:14" x14ac:dyDescent="0.25">
      <c r="A1364" t="s">
        <v>160</v>
      </c>
      <c r="B1364">
        <v>1635.68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2.5118000000000001E-2</v>
      </c>
      <c r="L1364">
        <v>0.98099999999999998</v>
      </c>
      <c r="M1364">
        <v>0</v>
      </c>
      <c r="N1364" t="s">
        <v>43</v>
      </c>
    </row>
    <row r="1365" spans="1:14" x14ac:dyDescent="0.25">
      <c r="A1365" t="s">
        <v>160</v>
      </c>
      <c r="B1365">
        <v>1636.54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1.08761E-2</v>
      </c>
      <c r="L1365">
        <v>0.99505299999999997</v>
      </c>
      <c r="M1365">
        <v>0</v>
      </c>
      <c r="N1365" t="s">
        <v>43</v>
      </c>
    </row>
    <row r="1366" spans="1:14" x14ac:dyDescent="0.25">
      <c r="A1366" t="s">
        <v>160</v>
      </c>
      <c r="B1366">
        <v>1633.72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1.26345E-2</v>
      </c>
      <c r="L1366">
        <v>0.99016099999999996</v>
      </c>
      <c r="M1366">
        <v>0</v>
      </c>
      <c r="N1366" t="s">
        <v>43</v>
      </c>
    </row>
    <row r="1367" spans="1:14" x14ac:dyDescent="0.25">
      <c r="A1367" t="s">
        <v>160</v>
      </c>
      <c r="B1367">
        <v>1630.31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1.3024300000000001E-2</v>
      </c>
      <c r="L1367">
        <v>0.98101400000000005</v>
      </c>
      <c r="M1367">
        <v>0</v>
      </c>
      <c r="N1367" t="s">
        <v>43</v>
      </c>
    </row>
    <row r="1368" spans="1:14" x14ac:dyDescent="0.25">
      <c r="A1368" t="s">
        <v>160</v>
      </c>
      <c r="B1368">
        <v>1636.69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1.08834E-2</v>
      </c>
      <c r="L1368">
        <v>0.98100600000000004</v>
      </c>
      <c r="M1368">
        <v>0</v>
      </c>
      <c r="N1368" t="s">
        <v>43</v>
      </c>
    </row>
    <row r="1369" spans="1:14" x14ac:dyDescent="0.25">
      <c r="A1369" t="s">
        <v>160</v>
      </c>
      <c r="B1369">
        <v>1636.42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1.1177400000000001E-2</v>
      </c>
      <c r="L1369">
        <v>0.98101799999999995</v>
      </c>
      <c r="M1369">
        <v>0</v>
      </c>
      <c r="N1369" t="s">
        <v>43</v>
      </c>
    </row>
    <row r="1370" spans="1:14" x14ac:dyDescent="0.25">
      <c r="A1370" t="s">
        <v>160</v>
      </c>
      <c r="B1370">
        <v>1637.3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1.21394E-2</v>
      </c>
      <c r="L1370">
        <v>0.99079899999999999</v>
      </c>
      <c r="M1370">
        <v>0</v>
      </c>
      <c r="N1370" t="s">
        <v>43</v>
      </c>
    </row>
    <row r="1371" spans="1:14" x14ac:dyDescent="0.25">
      <c r="A1371" t="s">
        <v>160</v>
      </c>
      <c r="B1371">
        <v>1633.56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1.12006E-2</v>
      </c>
      <c r="L1371">
        <v>0.98099400000000003</v>
      </c>
      <c r="M1371">
        <v>0</v>
      </c>
      <c r="N1371" t="s">
        <v>43</v>
      </c>
    </row>
    <row r="1372" spans="1:14" x14ac:dyDescent="0.25">
      <c r="A1372" t="s">
        <v>160</v>
      </c>
      <c r="B1372">
        <v>1630.74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1.1387400000000001E-2</v>
      </c>
      <c r="L1372">
        <v>0.98101700000000003</v>
      </c>
      <c r="M1372">
        <v>0</v>
      </c>
      <c r="N1372" t="s">
        <v>43</v>
      </c>
    </row>
    <row r="1373" spans="1:14" x14ac:dyDescent="0.25">
      <c r="A1373" t="s">
        <v>160</v>
      </c>
      <c r="B1373">
        <v>1635.36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1.08688E-2</v>
      </c>
      <c r="L1373">
        <v>0.981016</v>
      </c>
      <c r="M1373">
        <v>0</v>
      </c>
      <c r="N1373" t="s">
        <v>43</v>
      </c>
    </row>
    <row r="1374" spans="1:14" x14ac:dyDescent="0.25">
      <c r="A1374" t="s">
        <v>160</v>
      </c>
      <c r="B1374">
        <v>1634.15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1.1818800000000001E-2</v>
      </c>
      <c r="L1374">
        <v>0.98820399999999997</v>
      </c>
      <c r="M1374">
        <v>0</v>
      </c>
      <c r="N1374" t="s">
        <v>43</v>
      </c>
    </row>
    <row r="1375" spans="1:14" x14ac:dyDescent="0.25">
      <c r="A1375" t="s">
        <v>160</v>
      </c>
      <c r="B1375">
        <v>1633.52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1.10277E-2</v>
      </c>
      <c r="L1375">
        <v>0.99345799999999995</v>
      </c>
      <c r="M1375">
        <v>0</v>
      </c>
      <c r="N1375" t="s">
        <v>43</v>
      </c>
    </row>
    <row r="1376" spans="1:14" x14ac:dyDescent="0.25">
      <c r="A1376" t="s">
        <v>160</v>
      </c>
      <c r="B1376">
        <v>1630.79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1.22521E-2</v>
      </c>
      <c r="L1376">
        <v>0.98101499999999997</v>
      </c>
      <c r="M1376">
        <v>0</v>
      </c>
      <c r="N1376" t="s">
        <v>43</v>
      </c>
    </row>
    <row r="1377" spans="1:14" x14ac:dyDescent="0.25">
      <c r="A1377" t="s">
        <v>160</v>
      </c>
      <c r="B1377">
        <v>1635.91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1.1827900000000001E-2</v>
      </c>
      <c r="L1377">
        <v>0.98101499999999997</v>
      </c>
      <c r="M1377">
        <v>0</v>
      </c>
      <c r="N1377" t="s">
        <v>43</v>
      </c>
    </row>
    <row r="1378" spans="1:14" x14ac:dyDescent="0.25">
      <c r="A1378" t="s">
        <v>160</v>
      </c>
      <c r="B1378">
        <v>1631.88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1.09522E-2</v>
      </c>
      <c r="L1378">
        <v>0.98101899999999997</v>
      </c>
      <c r="M1378">
        <v>0</v>
      </c>
      <c r="N1378" t="s">
        <v>43</v>
      </c>
    </row>
    <row r="1379" spans="1:14" x14ac:dyDescent="0.25">
      <c r="A1379" t="s">
        <v>160</v>
      </c>
      <c r="B1379">
        <v>1632.53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1.31802E-2</v>
      </c>
      <c r="L1379">
        <v>0.99003200000000002</v>
      </c>
      <c r="M1379">
        <v>0</v>
      </c>
      <c r="N1379" t="s">
        <v>43</v>
      </c>
    </row>
    <row r="1380" spans="1:14" x14ac:dyDescent="0.25">
      <c r="A1380" t="s">
        <v>160</v>
      </c>
      <c r="B1380">
        <v>1635.95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1.1649899999999999E-2</v>
      </c>
      <c r="L1380">
        <v>0.98101899999999997</v>
      </c>
      <c r="M1380">
        <v>0</v>
      </c>
      <c r="N1380" t="s">
        <v>43</v>
      </c>
    </row>
    <row r="1381" spans="1:14" x14ac:dyDescent="0.25">
      <c r="A1381" t="s">
        <v>160</v>
      </c>
      <c r="B1381">
        <v>1633.68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1.1339399999999999E-2</v>
      </c>
      <c r="L1381">
        <v>0.98100299999999996</v>
      </c>
      <c r="M1381">
        <v>0</v>
      </c>
      <c r="N1381" t="s">
        <v>43</v>
      </c>
    </row>
    <row r="1382" spans="1:14" x14ac:dyDescent="0.25">
      <c r="A1382" t="s">
        <v>160</v>
      </c>
      <c r="B1382">
        <v>1636.48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1.0864E-2</v>
      </c>
      <c r="L1382">
        <v>0.980993</v>
      </c>
      <c r="M1382">
        <v>0</v>
      </c>
      <c r="N1382" t="s">
        <v>43</v>
      </c>
    </row>
    <row r="1383" spans="1:14" x14ac:dyDescent="0.25">
      <c r="A1383" t="s">
        <v>160</v>
      </c>
      <c r="B1383">
        <v>1628.99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1.3041000000000001E-2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160</v>
      </c>
      <c r="B1384">
        <v>1639.18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1.0861600000000001E-2</v>
      </c>
      <c r="L1384">
        <v>0.980962</v>
      </c>
      <c r="M1384">
        <v>0</v>
      </c>
      <c r="N1384" t="s">
        <v>43</v>
      </c>
    </row>
    <row r="1385" spans="1:14" x14ac:dyDescent="0.25">
      <c r="A1385" t="s">
        <v>160</v>
      </c>
      <c r="B1385">
        <v>1633.97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2.0880599999999999E-2</v>
      </c>
      <c r="L1385">
        <v>0.981016</v>
      </c>
      <c r="M1385">
        <v>0</v>
      </c>
      <c r="N1385" t="s">
        <v>43</v>
      </c>
    </row>
    <row r="1386" spans="1:14" x14ac:dyDescent="0.25">
      <c r="A1386" t="s">
        <v>160</v>
      </c>
      <c r="B1386">
        <v>1636.43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1.13591E-2</v>
      </c>
      <c r="L1386">
        <v>0.98477700000000001</v>
      </c>
      <c r="M1386">
        <v>0</v>
      </c>
      <c r="N1386" t="s">
        <v>43</v>
      </c>
    </row>
    <row r="1387" spans="1:14" x14ac:dyDescent="0.25">
      <c r="A1387" t="s">
        <v>160</v>
      </c>
      <c r="B1387">
        <v>1634.29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1.2223700000000001E-2</v>
      </c>
      <c r="L1387">
        <v>0.98100299999999996</v>
      </c>
      <c r="M1387">
        <v>0</v>
      </c>
      <c r="N1387" t="s">
        <v>43</v>
      </c>
    </row>
    <row r="1388" spans="1:14" x14ac:dyDescent="0.25">
      <c r="A1388" t="s">
        <v>160</v>
      </c>
      <c r="B1388">
        <v>1633.71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1.41878E-2</v>
      </c>
      <c r="L1388">
        <v>0.99412999999999996</v>
      </c>
      <c r="M1388">
        <v>0</v>
      </c>
      <c r="N1388" t="s">
        <v>43</v>
      </c>
    </row>
    <row r="1389" spans="1:14" x14ac:dyDescent="0.25">
      <c r="A1389" t="s">
        <v>160</v>
      </c>
      <c r="B1389">
        <v>1631.42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1.2316799999999999E-2</v>
      </c>
      <c r="L1389">
        <v>0.98146100000000003</v>
      </c>
      <c r="M1389">
        <v>0</v>
      </c>
      <c r="N1389" t="s">
        <v>43</v>
      </c>
    </row>
    <row r="1390" spans="1:14" x14ac:dyDescent="0.25">
      <c r="A1390" t="s">
        <v>160</v>
      </c>
      <c r="B1390">
        <v>1635.38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1.0868900000000001E-2</v>
      </c>
      <c r="L1390">
        <v>0.98096899999999998</v>
      </c>
      <c r="M1390">
        <v>0</v>
      </c>
      <c r="N1390" t="s">
        <v>43</v>
      </c>
    </row>
    <row r="1391" spans="1:14" x14ac:dyDescent="0.25">
      <c r="A1391" t="s">
        <v>160</v>
      </c>
      <c r="B1391">
        <v>1635.59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1.13241E-2</v>
      </c>
      <c r="L1391">
        <v>0.98100100000000001</v>
      </c>
      <c r="M1391">
        <v>0</v>
      </c>
      <c r="N1391" t="s">
        <v>43</v>
      </c>
    </row>
    <row r="1392" spans="1:14" x14ac:dyDescent="0.25">
      <c r="A1392" t="s">
        <v>160</v>
      </c>
      <c r="B1392">
        <v>1632.71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1.17786E-2</v>
      </c>
      <c r="L1392">
        <v>0.98091700000000004</v>
      </c>
      <c r="M1392">
        <v>0</v>
      </c>
      <c r="N1392" t="s">
        <v>43</v>
      </c>
    </row>
    <row r="1393" spans="1:25" x14ac:dyDescent="0.25">
      <c r="A1393" t="s">
        <v>160</v>
      </c>
      <c r="B1393">
        <v>1631.81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1.14127E-2</v>
      </c>
      <c r="L1393">
        <v>0.98100799999999999</v>
      </c>
      <c r="M1393">
        <v>0</v>
      </c>
      <c r="N1393" t="s">
        <v>43</v>
      </c>
    </row>
    <row r="1394" spans="1:25" x14ac:dyDescent="0.25">
      <c r="A1394" t="s">
        <v>160</v>
      </c>
      <c r="B1394">
        <v>1631.73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1.5703600000000002E-2</v>
      </c>
      <c r="L1394">
        <v>0.98101799999999995</v>
      </c>
      <c r="M1394">
        <v>0</v>
      </c>
      <c r="N1394" t="s">
        <v>43</v>
      </c>
    </row>
    <row r="1395" spans="1:25" x14ac:dyDescent="0.25">
      <c r="A1395" t="s">
        <v>160</v>
      </c>
      <c r="B1395">
        <v>1633.23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1.08769E-2</v>
      </c>
      <c r="L1395">
        <v>0.98101700000000003</v>
      </c>
      <c r="M1395">
        <v>0</v>
      </c>
      <c r="N1395" t="s">
        <v>43</v>
      </c>
    </row>
    <row r="1396" spans="1:25" x14ac:dyDescent="0.25">
      <c r="A1396" t="s">
        <v>160</v>
      </c>
      <c r="B1396">
        <v>1632.11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1.1248599999999999E-2</v>
      </c>
      <c r="L1396">
        <v>0.98099000000000003</v>
      </c>
      <c r="M1396">
        <v>0</v>
      </c>
      <c r="N1396" t="s">
        <v>43</v>
      </c>
    </row>
    <row r="1397" spans="1:25" x14ac:dyDescent="0.25">
      <c r="A1397" t="s">
        <v>160</v>
      </c>
      <c r="B1397">
        <v>1633.63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1.0880600000000001E-2</v>
      </c>
      <c r="L1397">
        <v>0.98100799999999999</v>
      </c>
      <c r="M1397">
        <v>0</v>
      </c>
      <c r="N1397" t="s">
        <v>43</v>
      </c>
    </row>
    <row r="1398" spans="1:25" x14ac:dyDescent="0.25">
      <c r="A1398" t="s">
        <v>160</v>
      </c>
      <c r="B1398">
        <v>1632.88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1.08577E-2</v>
      </c>
      <c r="L1398">
        <v>0.98100399999999999</v>
      </c>
      <c r="M1398">
        <v>0</v>
      </c>
      <c r="N1398" t="s">
        <v>43</v>
      </c>
    </row>
    <row r="1399" spans="1:25" x14ac:dyDescent="0.25">
      <c r="A1399" t="s">
        <v>160</v>
      </c>
      <c r="B1399">
        <v>1632.61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1.08577E-2</v>
      </c>
      <c r="L1399">
        <v>0.98096399999999995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160</v>
      </c>
      <c r="B1400">
        <v>1634.83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1.09138E-2</v>
      </c>
      <c r="L1400">
        <v>0.98100399999999999</v>
      </c>
      <c r="M1400">
        <v>0</v>
      </c>
      <c r="N1400" t="s">
        <v>43</v>
      </c>
      <c r="R1400">
        <f>AVERAGE(B1351:B1400)</f>
        <v>1633.9226000000001</v>
      </c>
      <c r="S1400">
        <f>AVERAGE(C1351:C1400)</f>
        <v>0</v>
      </c>
      <c r="U1400">
        <f>_xlfn.VAR.P(B1351:B1400)</f>
        <v>5.167203240000056</v>
      </c>
      <c r="V1400">
        <f>_xlfn.VAR.P(C1351:C1400)</f>
        <v>0</v>
      </c>
      <c r="X1400">
        <f>1.96*SQRT(U1400)/50</f>
        <v>8.9107413758416798E-2</v>
      </c>
      <c r="Y1400">
        <f>1.96*SQRT(V1400)/50</f>
        <v>0</v>
      </c>
    </row>
    <row r="1401" spans="1:25" x14ac:dyDescent="0.25">
      <c r="A1401" t="s">
        <v>161</v>
      </c>
      <c r="B1401">
        <v>81798.8799</v>
      </c>
      <c r="C1401" t="s">
        <v>37</v>
      </c>
    </row>
    <row r="1402" spans="1:25" x14ac:dyDescent="0.25">
      <c r="A1402" t="s">
        <v>162</v>
      </c>
      <c r="B1402">
        <v>1483.81</v>
      </c>
      <c r="C1402">
        <v>1482.36</v>
      </c>
      <c r="D1402">
        <v>1482.31</v>
      </c>
      <c r="E1402">
        <v>1479.56</v>
      </c>
      <c r="F1402">
        <v>106.88500000000001</v>
      </c>
      <c r="G1402">
        <v>0</v>
      </c>
      <c r="H1402">
        <v>64.177899999999994</v>
      </c>
      <c r="I1402">
        <v>0</v>
      </c>
      <c r="J1402">
        <v>1.0871199999999999E-2</v>
      </c>
      <c r="K1402">
        <v>0.98101899999999997</v>
      </c>
      <c r="L1402">
        <v>0</v>
      </c>
      <c r="M1402" t="s">
        <v>43</v>
      </c>
    </row>
    <row r="1403" spans="1:25" x14ac:dyDescent="0.25">
      <c r="A1403" t="s">
        <v>162</v>
      </c>
      <c r="B1403">
        <v>1501.06</v>
      </c>
      <c r="C1403">
        <v>1499.42</v>
      </c>
      <c r="D1403">
        <v>1499.36</v>
      </c>
      <c r="E1403">
        <v>1496.49</v>
      </c>
      <c r="F1403">
        <v>108.544</v>
      </c>
      <c r="G1403">
        <v>0</v>
      </c>
      <c r="H1403">
        <v>64.641999999999996</v>
      </c>
      <c r="I1403">
        <v>0</v>
      </c>
      <c r="J1403">
        <v>1.22066E-2</v>
      </c>
      <c r="K1403">
        <v>0.983958</v>
      </c>
      <c r="L1403">
        <v>0</v>
      </c>
      <c r="M1403" t="s">
        <v>43</v>
      </c>
    </row>
    <row r="1404" spans="1:25" x14ac:dyDescent="0.25">
      <c r="A1404" t="s">
        <v>162</v>
      </c>
      <c r="B1404">
        <v>1492.76</v>
      </c>
      <c r="C1404">
        <v>1490.68</v>
      </c>
      <c r="D1404">
        <v>1490.63</v>
      </c>
      <c r="E1404">
        <v>1487.91</v>
      </c>
      <c r="F1404">
        <v>107.947</v>
      </c>
      <c r="G1404">
        <v>0</v>
      </c>
      <c r="H1404">
        <v>64.529700000000005</v>
      </c>
      <c r="I1404">
        <v>0</v>
      </c>
      <c r="J1404">
        <v>1.08825E-2</v>
      </c>
      <c r="K1404">
        <v>0.98096399999999995</v>
      </c>
      <c r="L1404">
        <v>0</v>
      </c>
      <c r="M1404" t="s">
        <v>43</v>
      </c>
    </row>
    <row r="1405" spans="1:25" x14ac:dyDescent="0.25">
      <c r="A1405" t="s">
        <v>162</v>
      </c>
      <c r="B1405">
        <v>1496.45</v>
      </c>
      <c r="C1405">
        <v>1495.04</v>
      </c>
      <c r="D1405">
        <v>1495</v>
      </c>
      <c r="E1405">
        <v>1492.24</v>
      </c>
      <c r="F1405">
        <v>109.923</v>
      </c>
      <c r="G1405">
        <v>0</v>
      </c>
      <c r="H1405">
        <v>64.266000000000005</v>
      </c>
      <c r="I1405">
        <v>0</v>
      </c>
      <c r="J1405">
        <v>1.08586E-2</v>
      </c>
      <c r="K1405">
        <v>0.98101400000000005</v>
      </c>
      <c r="L1405">
        <v>0</v>
      </c>
      <c r="M1405" t="s">
        <v>43</v>
      </c>
    </row>
    <row r="1406" spans="1:25" x14ac:dyDescent="0.25">
      <c r="A1406" t="s">
        <v>162</v>
      </c>
      <c r="B1406">
        <v>1486.54</v>
      </c>
      <c r="C1406">
        <v>1485.14</v>
      </c>
      <c r="D1406">
        <v>1485.09</v>
      </c>
      <c r="E1406">
        <v>1482.35</v>
      </c>
      <c r="F1406">
        <v>107.85899999999999</v>
      </c>
      <c r="G1406">
        <v>0</v>
      </c>
      <c r="H1406">
        <v>64.593000000000004</v>
      </c>
      <c r="I1406">
        <v>0</v>
      </c>
      <c r="J1406">
        <v>1.09082E-2</v>
      </c>
      <c r="K1406">
        <v>0.98097900000000005</v>
      </c>
      <c r="L1406">
        <v>0</v>
      </c>
      <c r="M1406" t="s">
        <v>43</v>
      </c>
    </row>
    <row r="1407" spans="1:25" x14ac:dyDescent="0.25">
      <c r="A1407" t="s">
        <v>162</v>
      </c>
      <c r="B1407">
        <v>1495.09</v>
      </c>
      <c r="C1407">
        <v>1493.73</v>
      </c>
      <c r="D1407">
        <v>1493.68</v>
      </c>
      <c r="E1407">
        <v>1490.97</v>
      </c>
      <c r="F1407">
        <v>108.099</v>
      </c>
      <c r="G1407">
        <v>0</v>
      </c>
      <c r="H1407">
        <v>64.148399999999995</v>
      </c>
      <c r="I1407">
        <v>0</v>
      </c>
      <c r="J1407">
        <v>1.4391899999999999E-2</v>
      </c>
      <c r="K1407">
        <v>0.98101499999999997</v>
      </c>
      <c r="L1407">
        <v>0</v>
      </c>
      <c r="M1407" t="s">
        <v>43</v>
      </c>
    </row>
    <row r="1408" spans="1:25" x14ac:dyDescent="0.25">
      <c r="A1408" t="s">
        <v>162</v>
      </c>
      <c r="B1408">
        <v>1495.85</v>
      </c>
      <c r="C1408">
        <v>1494.2</v>
      </c>
      <c r="D1408">
        <v>1494.16</v>
      </c>
      <c r="E1408">
        <v>1491.43</v>
      </c>
      <c r="F1408">
        <v>110.05800000000001</v>
      </c>
      <c r="G1408">
        <v>0</v>
      </c>
      <c r="H1408">
        <v>64.330699999999993</v>
      </c>
      <c r="I1408">
        <v>0</v>
      </c>
      <c r="J1408">
        <v>1.41374E-2</v>
      </c>
      <c r="K1408">
        <v>0.98099499999999995</v>
      </c>
      <c r="L1408">
        <v>0</v>
      </c>
      <c r="M1408" t="s">
        <v>43</v>
      </c>
    </row>
    <row r="1409" spans="1:13" x14ac:dyDescent="0.25">
      <c r="A1409" t="s">
        <v>162</v>
      </c>
      <c r="B1409">
        <v>1490.72</v>
      </c>
      <c r="C1409">
        <v>1489.05</v>
      </c>
      <c r="D1409">
        <v>1489.01</v>
      </c>
      <c r="E1409">
        <v>1486.28</v>
      </c>
      <c r="F1409">
        <v>107.77200000000001</v>
      </c>
      <c r="G1409">
        <v>0</v>
      </c>
      <c r="H1409">
        <v>64.701099999999997</v>
      </c>
      <c r="I1409">
        <v>0</v>
      </c>
      <c r="J1409">
        <v>1.15283E-2</v>
      </c>
      <c r="K1409">
        <v>0.98101799999999995</v>
      </c>
      <c r="L1409">
        <v>0</v>
      </c>
      <c r="M1409" t="s">
        <v>43</v>
      </c>
    </row>
    <row r="1410" spans="1:13" x14ac:dyDescent="0.25">
      <c r="A1410" t="s">
        <v>162</v>
      </c>
      <c r="B1410">
        <v>1493.13</v>
      </c>
      <c r="C1410">
        <v>1491.72</v>
      </c>
      <c r="D1410">
        <v>1491.68</v>
      </c>
      <c r="E1410">
        <v>1488.92</v>
      </c>
      <c r="F1410">
        <v>109.578</v>
      </c>
      <c r="G1410">
        <v>0</v>
      </c>
      <c r="H1410">
        <v>64.520099999999999</v>
      </c>
      <c r="I1410">
        <v>0</v>
      </c>
      <c r="J1410">
        <v>1.0925499999999999E-2</v>
      </c>
      <c r="K1410">
        <v>0.98099899999999995</v>
      </c>
      <c r="L1410">
        <v>0</v>
      </c>
      <c r="M1410" t="s">
        <v>43</v>
      </c>
    </row>
    <row r="1411" spans="1:13" x14ac:dyDescent="0.25">
      <c r="A1411" t="s">
        <v>162</v>
      </c>
      <c r="B1411">
        <v>1491.97</v>
      </c>
      <c r="C1411">
        <v>1490.35</v>
      </c>
      <c r="D1411">
        <v>1490.3</v>
      </c>
      <c r="E1411">
        <v>1487.56</v>
      </c>
      <c r="F1411">
        <v>109.705</v>
      </c>
      <c r="G1411">
        <v>0</v>
      </c>
      <c r="H1411">
        <v>64.117199999999997</v>
      </c>
      <c r="I1411">
        <v>0</v>
      </c>
      <c r="J1411">
        <v>1.09874E-2</v>
      </c>
      <c r="K1411">
        <v>0.98101899999999997</v>
      </c>
      <c r="L1411">
        <v>0</v>
      </c>
      <c r="M1411" t="s">
        <v>43</v>
      </c>
    </row>
    <row r="1412" spans="1:13" x14ac:dyDescent="0.25">
      <c r="A1412" t="s">
        <v>162</v>
      </c>
      <c r="B1412">
        <v>1496.26</v>
      </c>
      <c r="C1412">
        <v>1494.82</v>
      </c>
      <c r="D1412">
        <v>1494.78</v>
      </c>
      <c r="E1412">
        <v>1492.06</v>
      </c>
      <c r="F1412">
        <v>107.67700000000001</v>
      </c>
      <c r="G1412">
        <v>0</v>
      </c>
      <c r="H1412">
        <v>64.429400000000001</v>
      </c>
      <c r="I1412">
        <v>0</v>
      </c>
      <c r="J1412">
        <v>2.34901E-2</v>
      </c>
      <c r="K1412">
        <v>0.981016</v>
      </c>
      <c r="L1412">
        <v>0</v>
      </c>
      <c r="M1412" t="s">
        <v>43</v>
      </c>
    </row>
    <row r="1413" spans="1:13" x14ac:dyDescent="0.25">
      <c r="A1413" t="s">
        <v>162</v>
      </c>
      <c r="B1413">
        <v>1493.93</v>
      </c>
      <c r="C1413">
        <v>1492.52</v>
      </c>
      <c r="D1413">
        <v>1492.47</v>
      </c>
      <c r="E1413">
        <v>1489.75</v>
      </c>
      <c r="F1413">
        <v>109.60599999999999</v>
      </c>
      <c r="G1413">
        <v>0</v>
      </c>
      <c r="H1413">
        <v>64.1768</v>
      </c>
      <c r="I1413">
        <v>0</v>
      </c>
      <c r="J1413">
        <v>1.5440300000000001E-2</v>
      </c>
      <c r="K1413">
        <v>0.980989</v>
      </c>
      <c r="L1413">
        <v>0</v>
      </c>
      <c r="M1413" t="s">
        <v>43</v>
      </c>
    </row>
    <row r="1414" spans="1:13" x14ac:dyDescent="0.25">
      <c r="A1414" t="s">
        <v>162</v>
      </c>
      <c r="B1414">
        <v>1484.93</v>
      </c>
      <c r="C1414">
        <v>1483.33</v>
      </c>
      <c r="D1414">
        <v>1483.29</v>
      </c>
      <c r="E1414">
        <v>1480.56</v>
      </c>
      <c r="F1414">
        <v>107.735</v>
      </c>
      <c r="G1414">
        <v>0</v>
      </c>
      <c r="H1414">
        <v>64.433000000000007</v>
      </c>
      <c r="I1414">
        <v>0</v>
      </c>
      <c r="J1414">
        <v>1.27425E-2</v>
      </c>
      <c r="K1414">
        <v>0.981012</v>
      </c>
      <c r="L1414">
        <v>0</v>
      </c>
      <c r="M1414" t="s">
        <v>43</v>
      </c>
    </row>
    <row r="1415" spans="1:13" x14ac:dyDescent="0.25">
      <c r="A1415" t="s">
        <v>162</v>
      </c>
      <c r="B1415">
        <v>1488.19</v>
      </c>
      <c r="C1415">
        <v>1486.61</v>
      </c>
      <c r="D1415">
        <v>1486.57</v>
      </c>
      <c r="E1415">
        <v>1483.83</v>
      </c>
      <c r="F1415">
        <v>107.852</v>
      </c>
      <c r="G1415">
        <v>0</v>
      </c>
      <c r="H1415">
        <v>64.187299999999993</v>
      </c>
      <c r="I1415">
        <v>0</v>
      </c>
      <c r="J1415">
        <v>1.29593E-2</v>
      </c>
      <c r="K1415">
        <v>0.98101899999999997</v>
      </c>
      <c r="L1415">
        <v>0</v>
      </c>
      <c r="M1415" t="s">
        <v>43</v>
      </c>
    </row>
    <row r="1416" spans="1:13" x14ac:dyDescent="0.25">
      <c r="A1416" t="s">
        <v>162</v>
      </c>
      <c r="B1416">
        <v>1496.49</v>
      </c>
      <c r="C1416">
        <v>1494.83</v>
      </c>
      <c r="D1416">
        <v>1494.79</v>
      </c>
      <c r="E1416">
        <v>1492.02</v>
      </c>
      <c r="F1416">
        <v>108.81699999999999</v>
      </c>
      <c r="G1416">
        <v>0</v>
      </c>
      <c r="H1416">
        <v>64.874700000000004</v>
      </c>
      <c r="I1416">
        <v>0</v>
      </c>
      <c r="J1416">
        <v>1.13791E-2</v>
      </c>
      <c r="K1416">
        <v>0.98101899999999997</v>
      </c>
      <c r="L1416">
        <v>0</v>
      </c>
      <c r="M1416" t="s">
        <v>43</v>
      </c>
    </row>
    <row r="1417" spans="1:13" x14ac:dyDescent="0.25">
      <c r="A1417" t="s">
        <v>162</v>
      </c>
      <c r="B1417">
        <v>1496.98</v>
      </c>
      <c r="C1417">
        <v>1494.81</v>
      </c>
      <c r="D1417">
        <v>1494.77</v>
      </c>
      <c r="E1417">
        <v>1492.02</v>
      </c>
      <c r="F1417">
        <v>109.542</v>
      </c>
      <c r="G1417">
        <v>0</v>
      </c>
      <c r="H1417">
        <v>64.532499999999999</v>
      </c>
      <c r="I1417">
        <v>0</v>
      </c>
      <c r="J1417">
        <v>1.0914699999999999E-2</v>
      </c>
      <c r="K1417">
        <v>0.98704700000000001</v>
      </c>
      <c r="L1417">
        <v>0</v>
      </c>
      <c r="M1417" t="s">
        <v>43</v>
      </c>
    </row>
    <row r="1418" spans="1:13" x14ac:dyDescent="0.25">
      <c r="A1418" t="s">
        <v>162</v>
      </c>
      <c r="B1418">
        <v>1492.72</v>
      </c>
      <c r="C1418">
        <v>1491.31</v>
      </c>
      <c r="D1418">
        <v>1491.27</v>
      </c>
      <c r="E1418">
        <v>1488.5</v>
      </c>
      <c r="F1418">
        <v>107.59</v>
      </c>
      <c r="G1418">
        <v>0</v>
      </c>
      <c r="H1418">
        <v>64.466200000000001</v>
      </c>
      <c r="I1418">
        <v>0</v>
      </c>
      <c r="J1418">
        <v>1.08872E-2</v>
      </c>
      <c r="K1418">
        <v>0.99499400000000005</v>
      </c>
      <c r="L1418">
        <v>0</v>
      </c>
      <c r="M1418" t="s">
        <v>43</v>
      </c>
    </row>
    <row r="1419" spans="1:13" x14ac:dyDescent="0.25">
      <c r="A1419" t="s">
        <v>162</v>
      </c>
      <c r="B1419">
        <v>1491.3</v>
      </c>
      <c r="C1419">
        <v>1489.85</v>
      </c>
      <c r="D1419">
        <v>1489.8</v>
      </c>
      <c r="E1419">
        <v>1487.03</v>
      </c>
      <c r="F1419">
        <v>107.279</v>
      </c>
      <c r="G1419">
        <v>0</v>
      </c>
      <c r="H1419">
        <v>64.939300000000003</v>
      </c>
      <c r="I1419">
        <v>0</v>
      </c>
      <c r="J1419">
        <v>1.30157E-2</v>
      </c>
      <c r="K1419">
        <v>0.98101400000000005</v>
      </c>
      <c r="L1419">
        <v>0</v>
      </c>
      <c r="M1419" t="s">
        <v>43</v>
      </c>
    </row>
    <row r="1420" spans="1:13" x14ac:dyDescent="0.25">
      <c r="A1420" t="s">
        <v>162</v>
      </c>
      <c r="B1420">
        <v>1490.93</v>
      </c>
      <c r="C1420">
        <v>1489.22</v>
      </c>
      <c r="D1420">
        <v>1489.18</v>
      </c>
      <c r="E1420">
        <v>1486.43</v>
      </c>
      <c r="F1420">
        <v>107.755</v>
      </c>
      <c r="G1420">
        <v>0</v>
      </c>
      <c r="H1420">
        <v>64.006299999999996</v>
      </c>
      <c r="I1420">
        <v>0</v>
      </c>
      <c r="J1420">
        <v>1.1874900000000001E-2</v>
      </c>
      <c r="K1420">
        <v>0.98373900000000003</v>
      </c>
      <c r="L1420">
        <v>0</v>
      </c>
      <c r="M1420" t="s">
        <v>43</v>
      </c>
    </row>
    <row r="1421" spans="1:13" x14ac:dyDescent="0.25">
      <c r="A1421" t="s">
        <v>162</v>
      </c>
      <c r="B1421">
        <v>1490.04</v>
      </c>
      <c r="C1421">
        <v>1488.37</v>
      </c>
      <c r="D1421">
        <v>1488.33</v>
      </c>
      <c r="E1421">
        <v>1485.59</v>
      </c>
      <c r="F1421">
        <v>108.001</v>
      </c>
      <c r="G1421">
        <v>0</v>
      </c>
      <c r="H1421">
        <v>64.144499999999994</v>
      </c>
      <c r="I1421">
        <v>0</v>
      </c>
      <c r="J1421">
        <v>1.10543E-2</v>
      </c>
      <c r="K1421">
        <v>0.99502500000000005</v>
      </c>
      <c r="L1421">
        <v>0</v>
      </c>
      <c r="M1421" t="s">
        <v>43</v>
      </c>
    </row>
    <row r="1422" spans="1:13" x14ac:dyDescent="0.25">
      <c r="A1422" t="s">
        <v>162</v>
      </c>
      <c r="B1422">
        <v>1492.58</v>
      </c>
      <c r="C1422">
        <v>1490.91</v>
      </c>
      <c r="D1422">
        <v>1490.87</v>
      </c>
      <c r="E1422">
        <v>1488.1</v>
      </c>
      <c r="F1422">
        <v>107.923</v>
      </c>
      <c r="G1422">
        <v>0</v>
      </c>
      <c r="H1422">
        <v>64.330399999999997</v>
      </c>
      <c r="I1422">
        <v>0</v>
      </c>
      <c r="J1422">
        <v>1.5798199999999998E-2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162</v>
      </c>
      <c r="B1423">
        <v>1495.07</v>
      </c>
      <c r="C1423">
        <v>1493.64</v>
      </c>
      <c r="D1423">
        <v>1493.6</v>
      </c>
      <c r="E1423">
        <v>1490.84</v>
      </c>
      <c r="F1423">
        <v>107.05200000000001</v>
      </c>
      <c r="G1423">
        <v>0</v>
      </c>
      <c r="H1423">
        <v>65.356200000000001</v>
      </c>
      <c r="I1423">
        <v>0</v>
      </c>
      <c r="J1423">
        <v>1.08936E-2</v>
      </c>
      <c r="K1423">
        <v>0.98709800000000003</v>
      </c>
      <c r="L1423">
        <v>0</v>
      </c>
      <c r="M1423" t="s">
        <v>43</v>
      </c>
    </row>
    <row r="1424" spans="1:13" x14ac:dyDescent="0.25">
      <c r="A1424" t="s">
        <v>162</v>
      </c>
      <c r="B1424">
        <v>1499.05</v>
      </c>
      <c r="C1424">
        <v>1497.27</v>
      </c>
      <c r="D1424">
        <v>1497.22</v>
      </c>
      <c r="E1424">
        <v>1494.45</v>
      </c>
      <c r="F1424">
        <v>106.9</v>
      </c>
      <c r="G1424">
        <v>0</v>
      </c>
      <c r="H1424">
        <v>64.437200000000004</v>
      </c>
      <c r="I1424">
        <v>0</v>
      </c>
      <c r="J1424">
        <v>1.18663E-2</v>
      </c>
      <c r="K1424">
        <v>0.98099099999999995</v>
      </c>
      <c r="L1424">
        <v>0</v>
      </c>
      <c r="M1424" t="s">
        <v>43</v>
      </c>
    </row>
    <row r="1425" spans="1:13" x14ac:dyDescent="0.25">
      <c r="A1425" t="s">
        <v>162</v>
      </c>
      <c r="B1425">
        <v>1491.74</v>
      </c>
      <c r="C1425">
        <v>1490.33</v>
      </c>
      <c r="D1425">
        <v>1490.29</v>
      </c>
      <c r="E1425">
        <v>1487.56</v>
      </c>
      <c r="F1425">
        <v>106.90900000000001</v>
      </c>
      <c r="G1425">
        <v>0</v>
      </c>
      <c r="H1425">
        <v>64.041600000000003</v>
      </c>
      <c r="I1425">
        <v>0</v>
      </c>
      <c r="J1425">
        <v>1.0875900000000001E-2</v>
      </c>
      <c r="K1425">
        <v>0.98100699999999996</v>
      </c>
      <c r="L1425">
        <v>0</v>
      </c>
      <c r="M1425" t="s">
        <v>43</v>
      </c>
    </row>
    <row r="1426" spans="1:13" x14ac:dyDescent="0.25">
      <c r="A1426" t="s">
        <v>162</v>
      </c>
      <c r="B1426">
        <v>1494</v>
      </c>
      <c r="C1426">
        <v>1492.51</v>
      </c>
      <c r="D1426">
        <v>1492.46</v>
      </c>
      <c r="E1426">
        <v>1489.7</v>
      </c>
      <c r="F1426">
        <v>109.5</v>
      </c>
      <c r="G1426">
        <v>0</v>
      </c>
      <c r="H1426">
        <v>64.480099999999993</v>
      </c>
      <c r="I1426">
        <v>0</v>
      </c>
      <c r="J1426">
        <v>1.08901E-2</v>
      </c>
      <c r="K1426">
        <v>0.98096799999999995</v>
      </c>
      <c r="L1426">
        <v>0</v>
      </c>
      <c r="M1426" t="s">
        <v>43</v>
      </c>
    </row>
    <row r="1427" spans="1:13" x14ac:dyDescent="0.25">
      <c r="A1427" t="s">
        <v>162</v>
      </c>
      <c r="B1427">
        <v>1497.41</v>
      </c>
      <c r="C1427">
        <v>1495.75</v>
      </c>
      <c r="D1427">
        <v>1495.71</v>
      </c>
      <c r="E1427">
        <v>1492.91</v>
      </c>
      <c r="F1427">
        <v>108.758</v>
      </c>
      <c r="G1427">
        <v>0</v>
      </c>
      <c r="H1427">
        <v>65.301100000000005</v>
      </c>
      <c r="I1427">
        <v>0</v>
      </c>
      <c r="J1427">
        <v>1.0857E-2</v>
      </c>
      <c r="K1427">
        <v>0.98559600000000003</v>
      </c>
      <c r="L1427">
        <v>0</v>
      </c>
      <c r="M1427" t="s">
        <v>43</v>
      </c>
    </row>
    <row r="1428" spans="1:13" x14ac:dyDescent="0.25">
      <c r="A1428" t="s">
        <v>162</v>
      </c>
      <c r="B1428">
        <v>1493.9</v>
      </c>
      <c r="C1428">
        <v>1492.2</v>
      </c>
      <c r="D1428">
        <v>1492.16</v>
      </c>
      <c r="E1428">
        <v>1489.41</v>
      </c>
      <c r="F1428">
        <v>108.26300000000001</v>
      </c>
      <c r="G1428">
        <v>0</v>
      </c>
      <c r="H1428">
        <v>64.161199999999994</v>
      </c>
      <c r="I1428">
        <v>0</v>
      </c>
      <c r="J1428">
        <v>1.1605900000000001E-2</v>
      </c>
      <c r="K1428">
        <v>0.980958</v>
      </c>
      <c r="L1428">
        <v>0</v>
      </c>
      <c r="M1428" t="s">
        <v>43</v>
      </c>
    </row>
    <row r="1429" spans="1:13" x14ac:dyDescent="0.25">
      <c r="A1429" t="s">
        <v>162</v>
      </c>
      <c r="B1429">
        <v>1495.51</v>
      </c>
      <c r="C1429">
        <v>1494.1</v>
      </c>
      <c r="D1429">
        <v>1494.06</v>
      </c>
      <c r="E1429">
        <v>1491.3</v>
      </c>
      <c r="F1429">
        <v>107.21899999999999</v>
      </c>
      <c r="G1429">
        <v>0</v>
      </c>
      <c r="H1429">
        <v>64.806299999999993</v>
      </c>
      <c r="I1429">
        <v>0</v>
      </c>
      <c r="J1429">
        <v>1.1239600000000001E-2</v>
      </c>
      <c r="K1429">
        <v>0.98101899999999997</v>
      </c>
      <c r="L1429">
        <v>0</v>
      </c>
      <c r="M1429" t="s">
        <v>43</v>
      </c>
    </row>
    <row r="1430" spans="1:13" x14ac:dyDescent="0.25">
      <c r="A1430" t="s">
        <v>162</v>
      </c>
      <c r="B1430">
        <v>1490.25</v>
      </c>
      <c r="C1430">
        <v>1488.57</v>
      </c>
      <c r="D1430">
        <v>1488.53</v>
      </c>
      <c r="E1430">
        <v>1485.75</v>
      </c>
      <c r="F1430">
        <v>107.773</v>
      </c>
      <c r="G1430">
        <v>0</v>
      </c>
      <c r="H1430">
        <v>64.311800000000005</v>
      </c>
      <c r="I1430">
        <v>0</v>
      </c>
      <c r="J1430">
        <v>1.6619600000000002E-2</v>
      </c>
      <c r="K1430">
        <v>0.98101799999999995</v>
      </c>
      <c r="L1430">
        <v>0</v>
      </c>
      <c r="M1430" t="s">
        <v>43</v>
      </c>
    </row>
    <row r="1431" spans="1:13" x14ac:dyDescent="0.25">
      <c r="A1431" t="s">
        <v>162</v>
      </c>
      <c r="B1431">
        <v>1486.32</v>
      </c>
      <c r="C1431">
        <v>1484.6</v>
      </c>
      <c r="D1431">
        <v>1484.55</v>
      </c>
      <c r="E1431">
        <v>1481.78</v>
      </c>
      <c r="F1431">
        <v>107.396</v>
      </c>
      <c r="G1431">
        <v>0</v>
      </c>
      <c r="H1431">
        <v>65.090800000000002</v>
      </c>
      <c r="I1431">
        <v>0</v>
      </c>
      <c r="J1431">
        <v>1.22486E-2</v>
      </c>
      <c r="K1431">
        <v>0.98094700000000001</v>
      </c>
      <c r="L1431">
        <v>0</v>
      </c>
      <c r="M1431" t="s">
        <v>43</v>
      </c>
    </row>
    <row r="1432" spans="1:13" x14ac:dyDescent="0.25">
      <c r="A1432" t="s">
        <v>162</v>
      </c>
      <c r="B1432">
        <v>1495.06</v>
      </c>
      <c r="C1432">
        <v>1493.66</v>
      </c>
      <c r="D1432">
        <v>1493.61</v>
      </c>
      <c r="E1432">
        <v>1490.84</v>
      </c>
      <c r="F1432">
        <v>107.608</v>
      </c>
      <c r="G1432">
        <v>0</v>
      </c>
      <c r="H1432">
        <v>65.105000000000004</v>
      </c>
      <c r="I1432">
        <v>0</v>
      </c>
      <c r="J1432">
        <v>1.09003E-2</v>
      </c>
      <c r="K1432">
        <v>0.981016</v>
      </c>
      <c r="L1432">
        <v>0</v>
      </c>
      <c r="M1432" t="s">
        <v>43</v>
      </c>
    </row>
    <row r="1433" spans="1:13" x14ac:dyDescent="0.25">
      <c r="A1433" t="s">
        <v>162</v>
      </c>
      <c r="B1433">
        <v>1497.95</v>
      </c>
      <c r="C1433">
        <v>1496.51</v>
      </c>
      <c r="D1433">
        <v>1496.47</v>
      </c>
      <c r="E1433">
        <v>1493.74</v>
      </c>
      <c r="F1433">
        <v>109.53400000000001</v>
      </c>
      <c r="G1433">
        <v>0</v>
      </c>
      <c r="H1433">
        <v>64.645300000000006</v>
      </c>
      <c r="I1433">
        <v>0</v>
      </c>
      <c r="J1433">
        <v>1.1135300000000001E-2</v>
      </c>
      <c r="K1433">
        <v>0.980993</v>
      </c>
      <c r="L1433">
        <v>0</v>
      </c>
      <c r="M1433" t="s">
        <v>43</v>
      </c>
    </row>
    <row r="1434" spans="1:13" x14ac:dyDescent="0.25">
      <c r="A1434" t="s">
        <v>162</v>
      </c>
      <c r="B1434">
        <v>1493.67</v>
      </c>
      <c r="C1434">
        <v>1492.27</v>
      </c>
      <c r="D1434">
        <v>1492.22</v>
      </c>
      <c r="E1434">
        <v>1489.45</v>
      </c>
      <c r="F1434">
        <v>107.044</v>
      </c>
      <c r="G1434">
        <v>0</v>
      </c>
      <c r="H1434">
        <v>64.3523</v>
      </c>
      <c r="I1434">
        <v>0</v>
      </c>
      <c r="J1434">
        <v>1.09909E-2</v>
      </c>
      <c r="K1434">
        <v>0.98095900000000003</v>
      </c>
      <c r="L1434">
        <v>0</v>
      </c>
      <c r="M1434" t="s">
        <v>43</v>
      </c>
    </row>
    <row r="1435" spans="1:13" x14ac:dyDescent="0.25">
      <c r="A1435" t="s">
        <v>162</v>
      </c>
      <c r="B1435">
        <v>1493.39</v>
      </c>
      <c r="C1435">
        <v>1492.01</v>
      </c>
      <c r="D1435">
        <v>1491.96</v>
      </c>
      <c r="E1435">
        <v>1489.21</v>
      </c>
      <c r="F1435">
        <v>110.041</v>
      </c>
      <c r="G1435">
        <v>0</v>
      </c>
      <c r="H1435">
        <v>64.972099999999998</v>
      </c>
      <c r="I1435">
        <v>0</v>
      </c>
      <c r="J1435">
        <v>1.13775E-2</v>
      </c>
      <c r="K1435">
        <v>0.98622600000000005</v>
      </c>
      <c r="L1435">
        <v>0</v>
      </c>
      <c r="M1435" t="s">
        <v>43</v>
      </c>
    </row>
    <row r="1436" spans="1:13" x14ac:dyDescent="0.25">
      <c r="A1436" t="s">
        <v>162</v>
      </c>
      <c r="B1436">
        <v>1492.76</v>
      </c>
      <c r="C1436">
        <v>1490.64</v>
      </c>
      <c r="D1436">
        <v>1490.6</v>
      </c>
      <c r="E1436">
        <v>1487.85</v>
      </c>
      <c r="F1436">
        <v>107.902</v>
      </c>
      <c r="G1436">
        <v>0</v>
      </c>
      <c r="H1436">
        <v>64.157600000000002</v>
      </c>
      <c r="I1436">
        <v>0</v>
      </c>
      <c r="J1436">
        <v>1.08673E-2</v>
      </c>
      <c r="K1436">
        <v>0.98098300000000005</v>
      </c>
      <c r="L1436">
        <v>0</v>
      </c>
      <c r="M1436" t="s">
        <v>43</v>
      </c>
    </row>
    <row r="1437" spans="1:13" x14ac:dyDescent="0.25">
      <c r="A1437" t="s">
        <v>162</v>
      </c>
      <c r="B1437">
        <v>1496.22</v>
      </c>
      <c r="C1437">
        <v>1494.52</v>
      </c>
      <c r="D1437">
        <v>1494.48</v>
      </c>
      <c r="E1437">
        <v>1491.75</v>
      </c>
      <c r="F1437">
        <v>107.97499999999999</v>
      </c>
      <c r="G1437">
        <v>0</v>
      </c>
      <c r="H1437">
        <v>64.311700000000002</v>
      </c>
      <c r="I1437">
        <v>0</v>
      </c>
      <c r="J1437">
        <v>1.0861300000000001E-2</v>
      </c>
      <c r="K1437">
        <v>0.98101899999999997</v>
      </c>
      <c r="L1437">
        <v>0</v>
      </c>
      <c r="M1437" t="s">
        <v>43</v>
      </c>
    </row>
    <row r="1438" spans="1:13" x14ac:dyDescent="0.25">
      <c r="A1438" t="s">
        <v>162</v>
      </c>
      <c r="B1438">
        <v>1492.09</v>
      </c>
      <c r="C1438">
        <v>1490.37</v>
      </c>
      <c r="D1438">
        <v>1490.33</v>
      </c>
      <c r="E1438">
        <v>1487.6</v>
      </c>
      <c r="F1438">
        <v>109.922</v>
      </c>
      <c r="G1438">
        <v>0</v>
      </c>
      <c r="H1438">
        <v>64.421700000000001</v>
      </c>
      <c r="I1438">
        <v>0</v>
      </c>
      <c r="J1438">
        <v>1.08608E-2</v>
      </c>
      <c r="K1438">
        <v>0.98101899999999997</v>
      </c>
      <c r="L1438">
        <v>0</v>
      </c>
      <c r="M1438" t="s">
        <v>43</v>
      </c>
    </row>
    <row r="1439" spans="1:13" x14ac:dyDescent="0.25">
      <c r="A1439" t="s">
        <v>162</v>
      </c>
      <c r="B1439">
        <v>1492.2</v>
      </c>
      <c r="C1439">
        <v>1490.79</v>
      </c>
      <c r="D1439">
        <v>1490.75</v>
      </c>
      <c r="E1439">
        <v>1488.01</v>
      </c>
      <c r="F1439">
        <v>108.321</v>
      </c>
      <c r="G1439">
        <v>0</v>
      </c>
      <c r="H1439">
        <v>64.069699999999997</v>
      </c>
      <c r="I1439">
        <v>0</v>
      </c>
      <c r="J1439">
        <v>1.2591400000000001E-2</v>
      </c>
      <c r="K1439">
        <v>0.988506</v>
      </c>
      <c r="L1439">
        <v>0</v>
      </c>
      <c r="M1439" t="s">
        <v>43</v>
      </c>
    </row>
    <row r="1440" spans="1:13" x14ac:dyDescent="0.25">
      <c r="A1440" t="s">
        <v>162</v>
      </c>
      <c r="B1440">
        <v>1493.55</v>
      </c>
      <c r="C1440">
        <v>1491.85</v>
      </c>
      <c r="D1440">
        <v>1491.81</v>
      </c>
      <c r="E1440">
        <v>1489.07</v>
      </c>
      <c r="F1440">
        <v>109.824</v>
      </c>
      <c r="G1440">
        <v>0</v>
      </c>
      <c r="H1440">
        <v>64.2958</v>
      </c>
      <c r="I1440">
        <v>0</v>
      </c>
      <c r="J1440">
        <v>1.30753E-2</v>
      </c>
      <c r="K1440">
        <v>0.99259600000000003</v>
      </c>
      <c r="L1440">
        <v>0</v>
      </c>
      <c r="M1440" t="s">
        <v>43</v>
      </c>
    </row>
    <row r="1441" spans="1:25" x14ac:dyDescent="0.25">
      <c r="A1441" t="s">
        <v>162</v>
      </c>
      <c r="B1441">
        <v>1489.94</v>
      </c>
      <c r="C1441">
        <v>1488.46</v>
      </c>
      <c r="D1441">
        <v>1488.41</v>
      </c>
      <c r="E1441">
        <v>1485.68</v>
      </c>
      <c r="F1441">
        <v>108.00700000000001</v>
      </c>
      <c r="G1441">
        <v>0</v>
      </c>
      <c r="H1441">
        <v>64.291399999999996</v>
      </c>
      <c r="I1441">
        <v>0</v>
      </c>
      <c r="J1441">
        <v>1.08678E-2</v>
      </c>
      <c r="K1441">
        <v>0.98162400000000005</v>
      </c>
      <c r="L1441">
        <v>0</v>
      </c>
      <c r="M1441" t="s">
        <v>43</v>
      </c>
    </row>
    <row r="1442" spans="1:25" x14ac:dyDescent="0.25">
      <c r="A1442" t="s">
        <v>162</v>
      </c>
      <c r="B1442">
        <v>1489.46</v>
      </c>
      <c r="C1442">
        <v>1488.04</v>
      </c>
      <c r="D1442">
        <v>1488</v>
      </c>
      <c r="E1442">
        <v>1485.25</v>
      </c>
      <c r="F1442">
        <v>107.55</v>
      </c>
      <c r="G1442">
        <v>0</v>
      </c>
      <c r="H1442">
        <v>64.594300000000004</v>
      </c>
      <c r="I1442">
        <v>0</v>
      </c>
      <c r="J1442">
        <v>1.4458199999999999E-2</v>
      </c>
      <c r="K1442">
        <v>0.99279300000000004</v>
      </c>
      <c r="L1442">
        <v>0</v>
      </c>
      <c r="M1442" t="s">
        <v>43</v>
      </c>
    </row>
    <row r="1443" spans="1:25" x14ac:dyDescent="0.25">
      <c r="A1443" t="s">
        <v>162</v>
      </c>
      <c r="B1443">
        <v>1493.04</v>
      </c>
      <c r="C1443">
        <v>1491.64</v>
      </c>
      <c r="D1443">
        <v>1491.6</v>
      </c>
      <c r="E1443">
        <v>1488.85</v>
      </c>
      <c r="F1443">
        <v>106.977</v>
      </c>
      <c r="G1443">
        <v>0</v>
      </c>
      <c r="H1443">
        <v>64.267499999999998</v>
      </c>
      <c r="I1443">
        <v>0</v>
      </c>
      <c r="J1443">
        <v>1.11103E-2</v>
      </c>
      <c r="K1443">
        <v>0.98101899999999997</v>
      </c>
      <c r="L1443">
        <v>0</v>
      </c>
      <c r="M1443" t="s">
        <v>43</v>
      </c>
    </row>
    <row r="1444" spans="1:25" x14ac:dyDescent="0.25">
      <c r="A1444" t="s">
        <v>162</v>
      </c>
      <c r="B1444">
        <v>1495.39</v>
      </c>
      <c r="C1444">
        <v>1493.95</v>
      </c>
      <c r="D1444">
        <v>1493.91</v>
      </c>
      <c r="E1444">
        <v>1491.15</v>
      </c>
      <c r="F1444">
        <v>110.495</v>
      </c>
      <c r="G1444">
        <v>0</v>
      </c>
      <c r="H1444">
        <v>64.114999999999995</v>
      </c>
      <c r="I1444">
        <v>0</v>
      </c>
      <c r="J1444">
        <v>1.2328199999999999E-2</v>
      </c>
      <c r="K1444">
        <v>0.98101700000000003</v>
      </c>
      <c r="L1444">
        <v>0</v>
      </c>
      <c r="M1444" t="s">
        <v>43</v>
      </c>
    </row>
    <row r="1445" spans="1:25" x14ac:dyDescent="0.25">
      <c r="A1445" t="s">
        <v>162</v>
      </c>
      <c r="B1445">
        <v>1495.91</v>
      </c>
      <c r="C1445">
        <v>1494.44</v>
      </c>
      <c r="D1445">
        <v>1494.39</v>
      </c>
      <c r="E1445">
        <v>1491.65</v>
      </c>
      <c r="F1445">
        <v>107.863</v>
      </c>
      <c r="G1445">
        <v>0</v>
      </c>
      <c r="H1445">
        <v>64.511399999999995</v>
      </c>
      <c r="I1445">
        <v>0</v>
      </c>
      <c r="J1445">
        <v>1.16642E-2</v>
      </c>
      <c r="K1445">
        <v>0.98099199999999998</v>
      </c>
      <c r="L1445">
        <v>0</v>
      </c>
      <c r="M1445" t="s">
        <v>43</v>
      </c>
    </row>
    <row r="1446" spans="1:25" x14ac:dyDescent="0.25">
      <c r="A1446" t="s">
        <v>162</v>
      </c>
      <c r="B1446">
        <v>1491.73</v>
      </c>
      <c r="C1446">
        <v>1490.29</v>
      </c>
      <c r="D1446">
        <v>1490.25</v>
      </c>
      <c r="E1446">
        <v>1487.51</v>
      </c>
      <c r="F1446">
        <v>107.836</v>
      </c>
      <c r="G1446">
        <v>0</v>
      </c>
      <c r="H1446">
        <v>64.058099999999996</v>
      </c>
      <c r="I1446">
        <v>0</v>
      </c>
      <c r="J1446">
        <v>1.1387599999999999E-2</v>
      </c>
      <c r="K1446">
        <v>0.98094199999999998</v>
      </c>
      <c r="L1446">
        <v>0</v>
      </c>
      <c r="M1446" t="s">
        <v>43</v>
      </c>
    </row>
    <row r="1447" spans="1:25" x14ac:dyDescent="0.25">
      <c r="A1447" t="s">
        <v>162</v>
      </c>
      <c r="B1447">
        <v>1496.32</v>
      </c>
      <c r="C1447">
        <v>1494.75</v>
      </c>
      <c r="D1447">
        <v>1494.71</v>
      </c>
      <c r="E1447">
        <v>1491.94</v>
      </c>
      <c r="F1447">
        <v>107.15600000000001</v>
      </c>
      <c r="G1447">
        <v>0</v>
      </c>
      <c r="H1447">
        <v>64.916399999999996</v>
      </c>
      <c r="I1447">
        <v>0</v>
      </c>
      <c r="J1447">
        <v>1.16773E-2</v>
      </c>
      <c r="K1447">
        <v>0.98175599999999996</v>
      </c>
      <c r="L1447">
        <v>0</v>
      </c>
      <c r="M1447" t="s">
        <v>43</v>
      </c>
    </row>
    <row r="1448" spans="1:25" x14ac:dyDescent="0.25">
      <c r="A1448" t="s">
        <v>162</v>
      </c>
      <c r="B1448">
        <v>1497.09</v>
      </c>
      <c r="C1448">
        <v>1495.68</v>
      </c>
      <c r="D1448">
        <v>1495.63</v>
      </c>
      <c r="E1448">
        <v>1492.9</v>
      </c>
      <c r="F1448">
        <v>107.51300000000001</v>
      </c>
      <c r="G1448">
        <v>0</v>
      </c>
      <c r="H1448">
        <v>64.109800000000007</v>
      </c>
      <c r="I1448">
        <v>0</v>
      </c>
      <c r="J1448">
        <v>1.3491100000000001E-2</v>
      </c>
      <c r="K1448">
        <v>0.98124</v>
      </c>
      <c r="L1448">
        <v>0</v>
      </c>
      <c r="M1448" t="s">
        <v>43</v>
      </c>
    </row>
    <row r="1449" spans="1:25" x14ac:dyDescent="0.25">
      <c r="A1449" t="s">
        <v>162</v>
      </c>
      <c r="B1449">
        <v>1494.76</v>
      </c>
      <c r="C1449">
        <v>1492.6</v>
      </c>
      <c r="D1449">
        <v>1492.56</v>
      </c>
      <c r="E1449">
        <v>1489.78</v>
      </c>
      <c r="F1449">
        <v>107.44499999999999</v>
      </c>
      <c r="G1449">
        <v>0</v>
      </c>
      <c r="H1449">
        <v>64.698300000000003</v>
      </c>
      <c r="I1449">
        <v>0</v>
      </c>
      <c r="J1449">
        <v>1.23333E-2</v>
      </c>
      <c r="K1449">
        <v>0.981016</v>
      </c>
      <c r="L1449">
        <v>0</v>
      </c>
      <c r="M1449" t="s">
        <v>43</v>
      </c>
    </row>
    <row r="1450" spans="1:25" x14ac:dyDescent="0.25">
      <c r="A1450" t="s">
        <v>162</v>
      </c>
      <c r="B1450">
        <v>1494.44</v>
      </c>
      <c r="C1450">
        <v>1492.86</v>
      </c>
      <c r="D1450">
        <v>1492.82</v>
      </c>
      <c r="E1450">
        <v>1490.07</v>
      </c>
      <c r="F1450">
        <v>109.774</v>
      </c>
      <c r="G1450">
        <v>0</v>
      </c>
      <c r="H1450">
        <v>64.635300000000001</v>
      </c>
      <c r="I1450">
        <v>0</v>
      </c>
      <c r="J1450">
        <v>1.1413299999999999E-2</v>
      </c>
      <c r="K1450">
        <v>0.98091399999999995</v>
      </c>
      <c r="L1450">
        <v>0</v>
      </c>
      <c r="M1450" t="s">
        <v>43</v>
      </c>
    </row>
    <row r="1451" spans="1:25" x14ac:dyDescent="0.25">
      <c r="A1451" t="s">
        <v>162</v>
      </c>
      <c r="B1451">
        <v>1500.45</v>
      </c>
      <c r="C1451">
        <v>1498.78</v>
      </c>
      <c r="D1451">
        <v>1498.73</v>
      </c>
      <c r="E1451">
        <v>1495.98</v>
      </c>
      <c r="F1451">
        <v>110.3</v>
      </c>
      <c r="G1451">
        <v>0</v>
      </c>
      <c r="H1451">
        <v>64.353300000000004</v>
      </c>
      <c r="I1451">
        <v>0</v>
      </c>
      <c r="J1451">
        <v>1.18602E-2</v>
      </c>
      <c r="K1451">
        <v>0.98101799999999995</v>
      </c>
      <c r="L1451">
        <v>0</v>
      </c>
      <c r="M1451" t="s">
        <v>43</v>
      </c>
    </row>
    <row r="1452" spans="1:25" x14ac:dyDescent="0.25">
      <c r="A1452" t="s">
        <v>162</v>
      </c>
      <c r="B1452">
        <v>1490.35</v>
      </c>
      <c r="C1452">
        <v>1488.95</v>
      </c>
      <c r="D1452">
        <v>1488.91</v>
      </c>
      <c r="E1452">
        <v>1486.21</v>
      </c>
      <c r="F1452">
        <v>109.824</v>
      </c>
      <c r="G1452">
        <v>0</v>
      </c>
      <c r="H1452">
        <v>64.601200000000006</v>
      </c>
      <c r="I1452">
        <v>0</v>
      </c>
      <c r="J1452">
        <v>1.2378E-2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162</v>
      </c>
      <c r="B1453">
        <v>1497.57</v>
      </c>
      <c r="C1453">
        <v>1496.15</v>
      </c>
      <c r="D1453">
        <v>1496.1</v>
      </c>
      <c r="E1453">
        <v>1493.31</v>
      </c>
      <c r="F1453">
        <v>108.946</v>
      </c>
      <c r="G1453">
        <v>0</v>
      </c>
      <c r="H1453">
        <v>65.091300000000004</v>
      </c>
      <c r="I1453">
        <v>0</v>
      </c>
      <c r="J1453">
        <v>1.24137E-2</v>
      </c>
      <c r="K1453">
        <v>0.98101300000000002</v>
      </c>
      <c r="L1453">
        <v>0</v>
      </c>
      <c r="M1453" t="s">
        <v>43</v>
      </c>
    </row>
    <row r="1454" spans="1:25" x14ac:dyDescent="0.25">
      <c r="A1454" t="s">
        <v>162</v>
      </c>
      <c r="B1454">
        <v>1491.82</v>
      </c>
      <c r="C1454">
        <v>1490.46</v>
      </c>
      <c r="D1454">
        <v>1490.42</v>
      </c>
      <c r="E1454">
        <v>1487.68</v>
      </c>
      <c r="F1454">
        <v>109.825</v>
      </c>
      <c r="G1454">
        <v>0</v>
      </c>
      <c r="H1454">
        <v>64.575000000000003</v>
      </c>
      <c r="I1454">
        <v>0</v>
      </c>
      <c r="J1454">
        <v>1.09368E-2</v>
      </c>
      <c r="K1454">
        <v>0.98101400000000005</v>
      </c>
      <c r="L1454">
        <v>0</v>
      </c>
      <c r="M1454" t="s">
        <v>43</v>
      </c>
    </row>
    <row r="1455" spans="1:25" x14ac:dyDescent="0.25">
      <c r="A1455" t="s">
        <v>162</v>
      </c>
      <c r="B1455">
        <v>1497.75</v>
      </c>
      <c r="C1455">
        <v>1496.34</v>
      </c>
      <c r="D1455">
        <v>1496.3</v>
      </c>
      <c r="E1455">
        <v>1493.56</v>
      </c>
      <c r="F1455">
        <v>107.78700000000001</v>
      </c>
      <c r="G1455">
        <v>0</v>
      </c>
      <c r="H1455">
        <v>64.754400000000004</v>
      </c>
      <c r="I1455">
        <v>0</v>
      </c>
      <c r="J1455">
        <v>1.3471199999999999E-2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162</v>
      </c>
      <c r="B1456">
        <v>1501.26</v>
      </c>
      <c r="C1456">
        <v>1499.74</v>
      </c>
      <c r="D1456">
        <v>1499.69</v>
      </c>
      <c r="E1456">
        <v>1496.96</v>
      </c>
      <c r="F1456">
        <v>110.33</v>
      </c>
      <c r="G1456">
        <v>0</v>
      </c>
      <c r="H1456">
        <v>64.270300000000006</v>
      </c>
      <c r="I1456">
        <v>0</v>
      </c>
      <c r="J1456">
        <v>1.10521E-2</v>
      </c>
      <c r="K1456">
        <v>0.99286600000000003</v>
      </c>
      <c r="L1456">
        <v>0</v>
      </c>
      <c r="M1456" t="s">
        <v>43</v>
      </c>
      <c r="R1456">
        <f>AVERAGE(B1407:B1456)</f>
        <v>1493.7706000000003</v>
      </c>
      <c r="S1456">
        <f>AVERAGE(C1407:C1456)</f>
        <v>1492.2069999999999</v>
      </c>
      <c r="U1456">
        <f>_xlfn.VAR.P(B1407:B1456)</f>
        <v>10.860133639999976</v>
      </c>
      <c r="V1456">
        <f>_xlfn.VAR.P(C1407:C1456)</f>
        <v>10.872629000000108</v>
      </c>
      <c r="X1456">
        <f>1.96*SQRT(U1456)/50</f>
        <v>0.12918249013147859</v>
      </c>
      <c r="Y1456">
        <f>1.96*SQRT(V1456)/50</f>
        <v>0.1292567856112791</v>
      </c>
    </row>
    <row r="1457" spans="1:15" x14ac:dyDescent="0.25">
      <c r="A1457" t="s">
        <v>163</v>
      </c>
      <c r="B1457">
        <v>74814.917700000005</v>
      </c>
      <c r="C1457" t="s">
        <v>37</v>
      </c>
    </row>
    <row r="1458" spans="1:15" x14ac:dyDescent="0.25">
      <c r="A1458" t="s">
        <v>164</v>
      </c>
      <c r="B1458">
        <v>1733.74</v>
      </c>
      <c r="C1458">
        <v>1682.7</v>
      </c>
      <c r="D1458">
        <v>1682.65</v>
      </c>
      <c r="E1458">
        <v>1680.13</v>
      </c>
      <c r="F1458">
        <v>115.717</v>
      </c>
      <c r="G1458">
        <v>229.78200000000001</v>
      </c>
      <c r="H1458">
        <v>86.272099999999995</v>
      </c>
      <c r="I1458">
        <v>46.382100000000001</v>
      </c>
      <c r="J1458">
        <v>72.692800000000005</v>
      </c>
      <c r="K1458">
        <v>1318.3</v>
      </c>
      <c r="L1458">
        <v>1.4495299999999999E-2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164</v>
      </c>
      <c r="B1459">
        <v>1727.59</v>
      </c>
      <c r="C1459">
        <v>1676.29</v>
      </c>
      <c r="D1459">
        <v>1676.24</v>
      </c>
      <c r="E1459">
        <v>1673.69</v>
      </c>
      <c r="F1459">
        <v>114.41800000000001</v>
      </c>
      <c r="G1459">
        <v>229.85300000000001</v>
      </c>
      <c r="H1459">
        <v>86.043400000000005</v>
      </c>
      <c r="I1459">
        <v>46.520800000000001</v>
      </c>
      <c r="J1459">
        <v>72.925700000000006</v>
      </c>
      <c r="K1459">
        <v>1313.25</v>
      </c>
      <c r="L1459">
        <v>1.08673E-2</v>
      </c>
      <c r="M1459">
        <v>0.99503699999999995</v>
      </c>
      <c r="N1459">
        <v>0</v>
      </c>
      <c r="O1459" t="s">
        <v>43</v>
      </c>
    </row>
    <row r="1460" spans="1:15" x14ac:dyDescent="0.25">
      <c r="A1460" t="s">
        <v>164</v>
      </c>
      <c r="B1460">
        <v>1730.24</v>
      </c>
      <c r="C1460">
        <v>1678.9</v>
      </c>
      <c r="D1460">
        <v>1678.85</v>
      </c>
      <c r="E1460">
        <v>1676.32</v>
      </c>
      <c r="F1460">
        <v>114.913</v>
      </c>
      <c r="G1460">
        <v>231.148</v>
      </c>
      <c r="H1460">
        <v>86.020099999999999</v>
      </c>
      <c r="I1460">
        <v>46.337499999999999</v>
      </c>
      <c r="J1460">
        <v>74.423100000000005</v>
      </c>
      <c r="K1460">
        <v>1313.9</v>
      </c>
      <c r="L1460">
        <v>1.0897799999999999E-2</v>
      </c>
      <c r="M1460">
        <v>0.98101499999999997</v>
      </c>
      <c r="N1460">
        <v>0</v>
      </c>
      <c r="O1460" t="s">
        <v>43</v>
      </c>
    </row>
    <row r="1461" spans="1:15" x14ac:dyDescent="0.25">
      <c r="A1461" t="s">
        <v>164</v>
      </c>
      <c r="B1461">
        <v>1731.86</v>
      </c>
      <c r="C1461">
        <v>1681.62</v>
      </c>
      <c r="D1461">
        <v>1681.57</v>
      </c>
      <c r="E1461">
        <v>1679.04</v>
      </c>
      <c r="F1461">
        <v>114.79900000000001</v>
      </c>
      <c r="G1461">
        <v>229.30099999999999</v>
      </c>
      <c r="H1461">
        <v>85.461100000000002</v>
      </c>
      <c r="I1461">
        <v>46.280500000000004</v>
      </c>
      <c r="J1461">
        <v>73.215199999999996</v>
      </c>
      <c r="K1461">
        <v>1318.49</v>
      </c>
      <c r="L1461">
        <v>1.2959699999999999E-2</v>
      </c>
      <c r="M1461">
        <v>0.98101700000000003</v>
      </c>
      <c r="N1461">
        <v>0</v>
      </c>
      <c r="O1461" t="s">
        <v>43</v>
      </c>
    </row>
    <row r="1462" spans="1:15" x14ac:dyDescent="0.25">
      <c r="A1462" t="s">
        <v>164</v>
      </c>
      <c r="B1462">
        <v>1727.52</v>
      </c>
      <c r="C1462">
        <v>1678.02</v>
      </c>
      <c r="D1462">
        <v>1677.97</v>
      </c>
      <c r="E1462">
        <v>1675.45</v>
      </c>
      <c r="F1462">
        <v>117.366</v>
      </c>
      <c r="G1462">
        <v>229.07599999999999</v>
      </c>
      <c r="H1462">
        <v>85.874899999999997</v>
      </c>
      <c r="I1462">
        <v>46.273400000000002</v>
      </c>
      <c r="J1462">
        <v>72.522599999999997</v>
      </c>
      <c r="K1462">
        <v>1312.45</v>
      </c>
      <c r="L1462">
        <v>1.14781E-2</v>
      </c>
      <c r="M1462">
        <v>0.98101499999999997</v>
      </c>
      <c r="N1462">
        <v>0</v>
      </c>
      <c r="O1462" t="s">
        <v>43</v>
      </c>
    </row>
    <row r="1463" spans="1:15" x14ac:dyDescent="0.25">
      <c r="A1463" t="s">
        <v>164</v>
      </c>
      <c r="B1463">
        <v>1729.31</v>
      </c>
      <c r="C1463">
        <v>1678.28</v>
      </c>
      <c r="D1463">
        <v>1678.23</v>
      </c>
      <c r="E1463">
        <v>1675.71</v>
      </c>
      <c r="F1463">
        <v>113.99299999999999</v>
      </c>
      <c r="G1463">
        <v>229.30799999999999</v>
      </c>
      <c r="H1463">
        <v>86.008799999999994</v>
      </c>
      <c r="I1463">
        <v>46.4619</v>
      </c>
      <c r="J1463">
        <v>72.606800000000007</v>
      </c>
      <c r="K1463">
        <v>1316.18</v>
      </c>
      <c r="L1463">
        <v>1.08573E-2</v>
      </c>
      <c r="M1463">
        <v>0.99490999999999996</v>
      </c>
      <c r="N1463">
        <v>0</v>
      </c>
      <c r="O1463" t="s">
        <v>43</v>
      </c>
    </row>
    <row r="1464" spans="1:15" x14ac:dyDescent="0.25">
      <c r="A1464" t="s">
        <v>164</v>
      </c>
      <c r="B1464">
        <v>1731.28</v>
      </c>
      <c r="C1464">
        <v>1677.51</v>
      </c>
      <c r="D1464">
        <v>1677.45</v>
      </c>
      <c r="E1464">
        <v>1674.89</v>
      </c>
      <c r="F1464">
        <v>114.21</v>
      </c>
      <c r="G1464">
        <v>230.547</v>
      </c>
      <c r="H1464">
        <v>86.093000000000004</v>
      </c>
      <c r="I1464">
        <v>46.722299999999997</v>
      </c>
      <c r="J1464">
        <v>73.225899999999996</v>
      </c>
      <c r="K1464">
        <v>1313.77</v>
      </c>
      <c r="L1464">
        <v>1.11358E-2</v>
      </c>
      <c r="M1464">
        <v>0.98098200000000002</v>
      </c>
      <c r="N1464">
        <v>0</v>
      </c>
      <c r="O1464" t="s">
        <v>43</v>
      </c>
    </row>
    <row r="1465" spans="1:15" x14ac:dyDescent="0.25">
      <c r="A1465" t="s">
        <v>164</v>
      </c>
      <c r="B1465">
        <v>1726.43</v>
      </c>
      <c r="C1465">
        <v>1675.22</v>
      </c>
      <c r="D1465">
        <v>1675.17</v>
      </c>
      <c r="E1465">
        <v>1672.64</v>
      </c>
      <c r="F1465">
        <v>114.093</v>
      </c>
      <c r="G1465">
        <v>229.893</v>
      </c>
      <c r="H1465">
        <v>86.375399999999999</v>
      </c>
      <c r="I1465">
        <v>46.446199999999997</v>
      </c>
      <c r="J1465">
        <v>72.646299999999997</v>
      </c>
      <c r="K1465">
        <v>1312.39</v>
      </c>
      <c r="L1465">
        <v>2.90376E-2</v>
      </c>
      <c r="M1465">
        <v>0.98101899999999997</v>
      </c>
      <c r="N1465">
        <v>0</v>
      </c>
      <c r="O1465" t="s">
        <v>43</v>
      </c>
    </row>
    <row r="1466" spans="1:15" x14ac:dyDescent="0.25">
      <c r="A1466" t="s">
        <v>164</v>
      </c>
      <c r="B1466">
        <v>1725.71</v>
      </c>
      <c r="C1466">
        <v>1675.99</v>
      </c>
      <c r="D1466">
        <v>1675.94</v>
      </c>
      <c r="E1466">
        <v>1673.42</v>
      </c>
      <c r="F1466">
        <v>114.322</v>
      </c>
      <c r="G1466">
        <v>228.82499999999999</v>
      </c>
      <c r="H1466">
        <v>85.593100000000007</v>
      </c>
      <c r="I1466">
        <v>46.176099999999998</v>
      </c>
      <c r="J1466">
        <v>72.718999999999994</v>
      </c>
      <c r="K1466">
        <v>1313.79</v>
      </c>
      <c r="L1466">
        <v>1.10829E-2</v>
      </c>
      <c r="M1466">
        <v>0.98378100000000002</v>
      </c>
      <c r="N1466">
        <v>0</v>
      </c>
      <c r="O1466" t="s">
        <v>43</v>
      </c>
    </row>
    <row r="1467" spans="1:15" x14ac:dyDescent="0.25">
      <c r="A1467" t="s">
        <v>164</v>
      </c>
      <c r="B1467">
        <v>1724.4</v>
      </c>
      <c r="C1467">
        <v>1673.13</v>
      </c>
      <c r="D1467">
        <v>1673.08</v>
      </c>
      <c r="E1467">
        <v>1670.57</v>
      </c>
      <c r="F1467">
        <v>113.994</v>
      </c>
      <c r="G1467">
        <v>230.23400000000001</v>
      </c>
      <c r="H1467">
        <v>85.848600000000005</v>
      </c>
      <c r="I1467">
        <v>46.893900000000002</v>
      </c>
      <c r="J1467">
        <v>73.108000000000004</v>
      </c>
      <c r="K1467">
        <v>1310.06</v>
      </c>
      <c r="L1467">
        <v>1.14866E-2</v>
      </c>
      <c r="M1467">
        <v>0.98338599999999998</v>
      </c>
      <c r="N1467">
        <v>0</v>
      </c>
      <c r="O1467" t="s">
        <v>43</v>
      </c>
    </row>
    <row r="1468" spans="1:15" x14ac:dyDescent="0.25">
      <c r="A1468" t="s">
        <v>164</v>
      </c>
      <c r="B1468">
        <v>1731.85</v>
      </c>
      <c r="C1468">
        <v>1680.4</v>
      </c>
      <c r="D1468">
        <v>1680.35</v>
      </c>
      <c r="E1468">
        <v>1677.82</v>
      </c>
      <c r="F1468">
        <v>116.57599999999999</v>
      </c>
      <c r="G1468">
        <v>230.11199999999999</v>
      </c>
      <c r="H1468">
        <v>86.047499999999999</v>
      </c>
      <c r="I1468">
        <v>46.413800000000002</v>
      </c>
      <c r="J1468">
        <v>73.226399999999998</v>
      </c>
      <c r="K1468">
        <v>1314.75</v>
      </c>
      <c r="L1468">
        <v>1.63266E-2</v>
      </c>
      <c r="M1468">
        <v>0.98101000000000005</v>
      </c>
      <c r="N1468">
        <v>0</v>
      </c>
      <c r="O1468" t="s">
        <v>43</v>
      </c>
    </row>
    <row r="1469" spans="1:15" x14ac:dyDescent="0.25">
      <c r="A1469" t="s">
        <v>164</v>
      </c>
      <c r="B1469">
        <v>1731.72</v>
      </c>
      <c r="C1469">
        <v>1680.23</v>
      </c>
      <c r="D1469">
        <v>1680.18</v>
      </c>
      <c r="E1469">
        <v>1677.61</v>
      </c>
      <c r="F1469">
        <v>114.19</v>
      </c>
      <c r="G1469">
        <v>229.99100000000001</v>
      </c>
      <c r="H1469">
        <v>85.7483</v>
      </c>
      <c r="I1469">
        <v>46.560600000000001</v>
      </c>
      <c r="J1469">
        <v>73.243799999999993</v>
      </c>
      <c r="K1469">
        <v>1316.97</v>
      </c>
      <c r="L1469">
        <v>2.17416E-2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164</v>
      </c>
      <c r="B1470">
        <v>1734.18</v>
      </c>
      <c r="C1470">
        <v>1683.75</v>
      </c>
      <c r="D1470">
        <v>1683.69</v>
      </c>
      <c r="E1470">
        <v>1681.14</v>
      </c>
      <c r="F1470">
        <v>117.066</v>
      </c>
      <c r="G1470">
        <v>230.60599999999999</v>
      </c>
      <c r="H1470">
        <v>86.062100000000001</v>
      </c>
      <c r="I1470">
        <v>46.456899999999997</v>
      </c>
      <c r="J1470">
        <v>73.558499999999995</v>
      </c>
      <c r="K1470">
        <v>1317.14</v>
      </c>
      <c r="L1470">
        <v>1.22863E-2</v>
      </c>
      <c r="M1470">
        <v>0.98101899999999997</v>
      </c>
      <c r="N1470">
        <v>0</v>
      </c>
      <c r="O1470" t="s">
        <v>43</v>
      </c>
    </row>
    <row r="1471" spans="1:15" x14ac:dyDescent="0.25">
      <c r="A1471" t="s">
        <v>164</v>
      </c>
      <c r="B1471">
        <v>1735.39</v>
      </c>
      <c r="C1471">
        <v>1685.64</v>
      </c>
      <c r="D1471">
        <v>1685.59</v>
      </c>
      <c r="E1471">
        <v>1683.06</v>
      </c>
      <c r="F1471">
        <v>115.417</v>
      </c>
      <c r="G1471">
        <v>231.333</v>
      </c>
      <c r="H1471">
        <v>86.554699999999997</v>
      </c>
      <c r="I1471">
        <v>46.633800000000001</v>
      </c>
      <c r="J1471">
        <v>73.665899999999993</v>
      </c>
      <c r="K1471">
        <v>1319.76</v>
      </c>
      <c r="L1471">
        <v>1.24028E-2</v>
      </c>
      <c r="M1471">
        <v>0.98100399999999999</v>
      </c>
      <c r="N1471">
        <v>0</v>
      </c>
      <c r="O1471" t="s">
        <v>43</v>
      </c>
    </row>
    <row r="1472" spans="1:15" x14ac:dyDescent="0.25">
      <c r="A1472" t="s">
        <v>164</v>
      </c>
      <c r="B1472">
        <v>1727.76</v>
      </c>
      <c r="C1472">
        <v>1676.16</v>
      </c>
      <c r="D1472">
        <v>1676.1</v>
      </c>
      <c r="E1472">
        <v>1673.58</v>
      </c>
      <c r="F1472">
        <v>115.54300000000001</v>
      </c>
      <c r="G1472">
        <v>229.34800000000001</v>
      </c>
      <c r="H1472">
        <v>85.809600000000003</v>
      </c>
      <c r="I1472">
        <v>46.148299999999999</v>
      </c>
      <c r="J1472">
        <v>73.090299999999999</v>
      </c>
      <c r="K1472">
        <v>1312.34</v>
      </c>
      <c r="L1472">
        <v>1.1253000000000001E-2</v>
      </c>
      <c r="M1472">
        <v>0.98099199999999998</v>
      </c>
      <c r="N1472">
        <v>0</v>
      </c>
      <c r="O1472" t="s">
        <v>43</v>
      </c>
    </row>
    <row r="1473" spans="1:15" x14ac:dyDescent="0.25">
      <c r="A1473" t="s">
        <v>164</v>
      </c>
      <c r="B1473">
        <v>1724.86</v>
      </c>
      <c r="C1473">
        <v>1674.26</v>
      </c>
      <c r="D1473">
        <v>1674.2</v>
      </c>
      <c r="E1473">
        <v>1671.67</v>
      </c>
      <c r="F1473">
        <v>114.751</v>
      </c>
      <c r="G1473">
        <v>230.536</v>
      </c>
      <c r="H1473">
        <v>86.813199999999995</v>
      </c>
      <c r="I1473">
        <v>46.508299999999998</v>
      </c>
      <c r="J1473">
        <v>72.760300000000001</v>
      </c>
      <c r="K1473">
        <v>1309.96</v>
      </c>
      <c r="L1473">
        <v>1.17564E-2</v>
      </c>
      <c r="M1473">
        <v>0.98101400000000005</v>
      </c>
      <c r="N1473">
        <v>0</v>
      </c>
      <c r="O1473" t="s">
        <v>43</v>
      </c>
    </row>
    <row r="1474" spans="1:15" x14ac:dyDescent="0.25">
      <c r="A1474" t="s">
        <v>164</v>
      </c>
      <c r="B1474">
        <v>1732.65</v>
      </c>
      <c r="C1474">
        <v>1681.28</v>
      </c>
      <c r="D1474">
        <v>1681.23</v>
      </c>
      <c r="E1474">
        <v>1678.72</v>
      </c>
      <c r="F1474">
        <v>118.96599999999999</v>
      </c>
      <c r="G1474">
        <v>230.01400000000001</v>
      </c>
      <c r="H1474">
        <v>86.046499999999995</v>
      </c>
      <c r="I1474">
        <v>46.431899999999999</v>
      </c>
      <c r="J1474">
        <v>72.963399999999993</v>
      </c>
      <c r="K1474">
        <v>1313.24</v>
      </c>
      <c r="L1474">
        <v>1.16813E-2</v>
      </c>
      <c r="M1474">
        <v>0.98101300000000002</v>
      </c>
      <c r="N1474">
        <v>0</v>
      </c>
      <c r="O1474" t="s">
        <v>43</v>
      </c>
    </row>
    <row r="1475" spans="1:15" x14ac:dyDescent="0.25">
      <c r="A1475" t="s">
        <v>164</v>
      </c>
      <c r="B1475">
        <v>1726.77</v>
      </c>
      <c r="C1475">
        <v>1674.94</v>
      </c>
      <c r="D1475">
        <v>1674.89</v>
      </c>
      <c r="E1475">
        <v>1672.39</v>
      </c>
      <c r="F1475">
        <v>114.485</v>
      </c>
      <c r="G1475">
        <v>228.947</v>
      </c>
      <c r="H1475">
        <v>85.575299999999999</v>
      </c>
      <c r="I1475">
        <v>46.441600000000001</v>
      </c>
      <c r="J1475">
        <v>72.606499999999997</v>
      </c>
      <c r="K1475">
        <v>1312.6</v>
      </c>
      <c r="L1475">
        <v>1.08585E-2</v>
      </c>
      <c r="M1475">
        <v>0.99039500000000003</v>
      </c>
      <c r="N1475">
        <v>0</v>
      </c>
      <c r="O1475" t="s">
        <v>43</v>
      </c>
    </row>
    <row r="1476" spans="1:15" x14ac:dyDescent="0.25">
      <c r="A1476" t="s">
        <v>164</v>
      </c>
      <c r="B1476">
        <v>1729.02</v>
      </c>
      <c r="C1476">
        <v>1679.07</v>
      </c>
      <c r="D1476">
        <v>1679.02</v>
      </c>
      <c r="E1476">
        <v>1676.5</v>
      </c>
      <c r="F1476">
        <v>116.128</v>
      </c>
      <c r="G1476">
        <v>231.15600000000001</v>
      </c>
      <c r="H1476">
        <v>86.617500000000007</v>
      </c>
      <c r="I1476">
        <v>46.848199999999999</v>
      </c>
      <c r="J1476">
        <v>73.264600000000002</v>
      </c>
      <c r="K1476">
        <v>1312.95</v>
      </c>
      <c r="L1476">
        <v>1.10294E-2</v>
      </c>
      <c r="M1476">
        <v>0.98101700000000003</v>
      </c>
      <c r="N1476">
        <v>0</v>
      </c>
      <c r="O1476" t="s">
        <v>43</v>
      </c>
    </row>
    <row r="1477" spans="1:15" x14ac:dyDescent="0.25">
      <c r="A1477" t="s">
        <v>164</v>
      </c>
      <c r="B1477">
        <v>1731.71</v>
      </c>
      <c r="C1477">
        <v>1680.42</v>
      </c>
      <c r="D1477">
        <v>1680.37</v>
      </c>
      <c r="E1477">
        <v>1677.83</v>
      </c>
      <c r="F1477">
        <v>115.027</v>
      </c>
      <c r="G1477">
        <v>230.27</v>
      </c>
      <c r="H1477">
        <v>86.444800000000001</v>
      </c>
      <c r="I1477">
        <v>46.390300000000003</v>
      </c>
      <c r="J1477">
        <v>73.068899999999999</v>
      </c>
      <c r="K1477">
        <v>1316.3</v>
      </c>
      <c r="L1477">
        <v>2.1703099999999999E-2</v>
      </c>
      <c r="M1477">
        <v>0.98033000000000003</v>
      </c>
      <c r="N1477">
        <v>0</v>
      </c>
      <c r="O1477" t="s">
        <v>43</v>
      </c>
    </row>
    <row r="1478" spans="1:15" x14ac:dyDescent="0.25">
      <c r="A1478" t="s">
        <v>164</v>
      </c>
      <c r="B1478">
        <v>1725.32</v>
      </c>
      <c r="C1478">
        <v>1674.82</v>
      </c>
      <c r="D1478">
        <v>1674.77</v>
      </c>
      <c r="E1478">
        <v>1672.23</v>
      </c>
      <c r="F1478">
        <v>113.986</v>
      </c>
      <c r="G1478">
        <v>229.17599999999999</v>
      </c>
      <c r="H1478">
        <v>85.734300000000005</v>
      </c>
      <c r="I1478">
        <v>46.312899999999999</v>
      </c>
      <c r="J1478">
        <v>72.835300000000004</v>
      </c>
      <c r="K1478">
        <v>1312.57</v>
      </c>
      <c r="L1478">
        <v>1.0917400000000001E-2</v>
      </c>
      <c r="M1478">
        <v>0.98099700000000001</v>
      </c>
      <c r="N1478">
        <v>0</v>
      </c>
      <c r="O1478" t="s">
        <v>43</v>
      </c>
    </row>
    <row r="1479" spans="1:15" x14ac:dyDescent="0.25">
      <c r="A1479" t="s">
        <v>164</v>
      </c>
      <c r="B1479">
        <v>1733.85</v>
      </c>
      <c r="C1479">
        <v>1682.56</v>
      </c>
      <c r="D1479">
        <v>1682.51</v>
      </c>
      <c r="E1479">
        <v>1679.98</v>
      </c>
      <c r="F1479">
        <v>117.804</v>
      </c>
      <c r="G1479">
        <v>230.952</v>
      </c>
      <c r="H1479">
        <v>86.761399999999995</v>
      </c>
      <c r="I1479">
        <v>46.8078</v>
      </c>
      <c r="J1479">
        <v>73.0261</v>
      </c>
      <c r="K1479">
        <v>1314.91</v>
      </c>
      <c r="L1479">
        <v>2.4163899999999999E-2</v>
      </c>
      <c r="M1479">
        <v>0.98066900000000001</v>
      </c>
      <c r="N1479">
        <v>0</v>
      </c>
      <c r="O1479" t="s">
        <v>43</v>
      </c>
    </row>
    <row r="1480" spans="1:15" x14ac:dyDescent="0.25">
      <c r="A1480" t="s">
        <v>164</v>
      </c>
      <c r="B1480">
        <v>1730.96</v>
      </c>
      <c r="C1480">
        <v>1679.84</v>
      </c>
      <c r="D1480">
        <v>1679.78</v>
      </c>
      <c r="E1480">
        <v>1677.24</v>
      </c>
      <c r="F1480">
        <v>114.214</v>
      </c>
      <c r="G1480">
        <v>229.38900000000001</v>
      </c>
      <c r="H1480">
        <v>85.531099999999995</v>
      </c>
      <c r="I1480">
        <v>46.366700000000002</v>
      </c>
      <c r="J1480">
        <v>73.250799999999998</v>
      </c>
      <c r="K1480">
        <v>1317.48</v>
      </c>
      <c r="L1480">
        <v>1.1691699999999999E-2</v>
      </c>
      <c r="M1480">
        <v>0.980742</v>
      </c>
      <c r="N1480">
        <v>0</v>
      </c>
      <c r="O1480" t="s">
        <v>43</v>
      </c>
    </row>
    <row r="1481" spans="1:15" x14ac:dyDescent="0.25">
      <c r="A1481" t="s">
        <v>164</v>
      </c>
      <c r="B1481">
        <v>1732.81</v>
      </c>
      <c r="C1481">
        <v>1682.72</v>
      </c>
      <c r="D1481">
        <v>1682.67</v>
      </c>
      <c r="E1481">
        <v>1680.07</v>
      </c>
      <c r="F1481">
        <v>117.28</v>
      </c>
      <c r="G1481">
        <v>231.21700000000001</v>
      </c>
      <c r="H1481">
        <v>85.835400000000007</v>
      </c>
      <c r="I1481">
        <v>47.128900000000002</v>
      </c>
      <c r="J1481">
        <v>73.801500000000004</v>
      </c>
      <c r="K1481">
        <v>1315.23</v>
      </c>
      <c r="L1481">
        <v>1.09797E-2</v>
      </c>
      <c r="M1481">
        <v>0.98100799999999999</v>
      </c>
      <c r="N1481">
        <v>0</v>
      </c>
      <c r="O1481" t="s">
        <v>43</v>
      </c>
    </row>
    <row r="1482" spans="1:15" x14ac:dyDescent="0.25">
      <c r="A1482" t="s">
        <v>164</v>
      </c>
      <c r="B1482">
        <v>1735.38</v>
      </c>
      <c r="C1482">
        <v>1684.45</v>
      </c>
      <c r="D1482">
        <v>1684.41</v>
      </c>
      <c r="E1482">
        <v>1681.94</v>
      </c>
      <c r="F1482">
        <v>118.354</v>
      </c>
      <c r="G1482">
        <v>232.697</v>
      </c>
      <c r="H1482">
        <v>86.310500000000005</v>
      </c>
      <c r="I1482">
        <v>47.502800000000001</v>
      </c>
      <c r="J1482">
        <v>74.377499999999998</v>
      </c>
      <c r="K1482">
        <v>1314.6</v>
      </c>
      <c r="L1482">
        <v>1.0895999999999999E-2</v>
      </c>
      <c r="M1482">
        <v>0.981016</v>
      </c>
      <c r="N1482">
        <v>0</v>
      </c>
      <c r="O1482" t="s">
        <v>43</v>
      </c>
    </row>
    <row r="1483" spans="1:15" x14ac:dyDescent="0.25">
      <c r="A1483" t="s">
        <v>164</v>
      </c>
      <c r="B1483">
        <v>1735.82</v>
      </c>
      <c r="C1483">
        <v>1684.48</v>
      </c>
      <c r="D1483">
        <v>1684.43</v>
      </c>
      <c r="E1483">
        <v>1681.93</v>
      </c>
      <c r="F1483">
        <v>117.57899999999999</v>
      </c>
      <c r="G1483">
        <v>231.64699999999999</v>
      </c>
      <c r="H1483">
        <v>85.799099999999996</v>
      </c>
      <c r="I1483">
        <v>46.781399999999998</v>
      </c>
      <c r="J1483">
        <v>74.642700000000005</v>
      </c>
      <c r="K1483">
        <v>1316.5</v>
      </c>
      <c r="L1483">
        <v>1.08732E-2</v>
      </c>
      <c r="M1483">
        <v>0.98091799999999996</v>
      </c>
      <c r="N1483">
        <v>0</v>
      </c>
      <c r="O1483" t="s">
        <v>43</v>
      </c>
    </row>
    <row r="1484" spans="1:15" x14ac:dyDescent="0.25">
      <c r="A1484" t="s">
        <v>164</v>
      </c>
      <c r="B1484">
        <v>1724.33</v>
      </c>
      <c r="C1484">
        <v>1674.58</v>
      </c>
      <c r="D1484">
        <v>1674.53</v>
      </c>
      <c r="E1484">
        <v>1672</v>
      </c>
      <c r="F1484">
        <v>115.283</v>
      </c>
      <c r="G1484">
        <v>230.43199999999999</v>
      </c>
      <c r="H1484">
        <v>86.053899999999999</v>
      </c>
      <c r="I1484">
        <v>46.679900000000004</v>
      </c>
      <c r="J1484">
        <v>73.3108</v>
      </c>
      <c r="K1484">
        <v>1309.93</v>
      </c>
      <c r="L1484">
        <v>1.1845E-2</v>
      </c>
      <c r="M1484">
        <v>0.98097299999999998</v>
      </c>
      <c r="N1484">
        <v>0</v>
      </c>
      <c r="O1484" t="s">
        <v>43</v>
      </c>
    </row>
    <row r="1485" spans="1:15" x14ac:dyDescent="0.25">
      <c r="A1485" t="s">
        <v>164</v>
      </c>
      <c r="B1485">
        <v>1732.25</v>
      </c>
      <c r="C1485">
        <v>1680.77</v>
      </c>
      <c r="D1485">
        <v>1680.72</v>
      </c>
      <c r="E1485">
        <v>1678.2</v>
      </c>
      <c r="F1485">
        <v>115.24299999999999</v>
      </c>
      <c r="G1485">
        <v>231.40799999999999</v>
      </c>
      <c r="H1485">
        <v>87.190399999999997</v>
      </c>
      <c r="I1485">
        <v>46.976100000000002</v>
      </c>
      <c r="J1485">
        <v>72.643299999999996</v>
      </c>
      <c r="K1485">
        <v>1315.31</v>
      </c>
      <c r="L1485">
        <v>1.1195399999999999E-2</v>
      </c>
      <c r="M1485">
        <v>0.98101899999999997</v>
      </c>
      <c r="N1485">
        <v>0</v>
      </c>
      <c r="O1485" t="s">
        <v>43</v>
      </c>
    </row>
    <row r="1486" spans="1:15" x14ac:dyDescent="0.25">
      <c r="A1486" t="s">
        <v>164</v>
      </c>
      <c r="B1486">
        <v>1729.52</v>
      </c>
      <c r="C1486">
        <v>1678.25</v>
      </c>
      <c r="D1486">
        <v>1678.2</v>
      </c>
      <c r="E1486">
        <v>1675.72</v>
      </c>
      <c r="F1486">
        <v>115.845</v>
      </c>
      <c r="G1486">
        <v>229.251</v>
      </c>
      <c r="H1486">
        <v>86.127899999999997</v>
      </c>
      <c r="I1486">
        <v>46.380200000000002</v>
      </c>
      <c r="J1486">
        <v>72.307400000000001</v>
      </c>
      <c r="K1486">
        <v>1314.25</v>
      </c>
      <c r="L1486">
        <v>1.0968500000000001E-2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164</v>
      </c>
      <c r="B1487">
        <v>1730.73</v>
      </c>
      <c r="C1487">
        <v>1679.52</v>
      </c>
      <c r="D1487">
        <v>1679.47</v>
      </c>
      <c r="E1487">
        <v>1676.94</v>
      </c>
      <c r="F1487">
        <v>119.045</v>
      </c>
      <c r="G1487">
        <v>229.69200000000001</v>
      </c>
      <c r="H1487">
        <v>85.714299999999994</v>
      </c>
      <c r="I1487">
        <v>46.456000000000003</v>
      </c>
      <c r="J1487">
        <v>73.308899999999994</v>
      </c>
      <c r="K1487">
        <v>1311.97</v>
      </c>
      <c r="L1487">
        <v>1.1246000000000001E-2</v>
      </c>
      <c r="M1487">
        <v>0.98101899999999997</v>
      </c>
      <c r="N1487">
        <v>0</v>
      </c>
      <c r="O1487" t="s">
        <v>43</v>
      </c>
    </row>
    <row r="1488" spans="1:15" x14ac:dyDescent="0.25">
      <c r="A1488" t="s">
        <v>164</v>
      </c>
      <c r="B1488">
        <v>1734.74</v>
      </c>
      <c r="C1488">
        <v>1683.69</v>
      </c>
      <c r="D1488">
        <v>1683.64</v>
      </c>
      <c r="E1488">
        <v>1681.14</v>
      </c>
      <c r="F1488">
        <v>117.815</v>
      </c>
      <c r="G1488">
        <v>230.958</v>
      </c>
      <c r="H1488">
        <v>86.459400000000002</v>
      </c>
      <c r="I1488">
        <v>47.019500000000001</v>
      </c>
      <c r="J1488">
        <v>73.118600000000001</v>
      </c>
      <c r="K1488">
        <v>1316.17</v>
      </c>
      <c r="L1488">
        <v>1.5981700000000001E-2</v>
      </c>
      <c r="M1488">
        <v>0.98091200000000001</v>
      </c>
      <c r="N1488">
        <v>0</v>
      </c>
      <c r="O1488" t="s">
        <v>43</v>
      </c>
    </row>
    <row r="1489" spans="1:15" x14ac:dyDescent="0.25">
      <c r="A1489" t="s">
        <v>164</v>
      </c>
      <c r="B1489">
        <v>1730.81</v>
      </c>
      <c r="C1489">
        <v>1678.82</v>
      </c>
      <c r="D1489">
        <v>1678.77</v>
      </c>
      <c r="E1489">
        <v>1676.15</v>
      </c>
      <c r="F1489">
        <v>115.273</v>
      </c>
      <c r="G1489">
        <v>229.505</v>
      </c>
      <c r="H1489">
        <v>86.139499999999998</v>
      </c>
      <c r="I1489">
        <v>46.543599999999998</v>
      </c>
      <c r="J1489">
        <v>72.499700000000004</v>
      </c>
      <c r="K1489">
        <v>1315.14</v>
      </c>
      <c r="L1489">
        <v>1.0884400000000001E-2</v>
      </c>
      <c r="M1489">
        <v>0.98101000000000005</v>
      </c>
      <c r="N1489">
        <v>0</v>
      </c>
      <c r="O1489" t="s">
        <v>43</v>
      </c>
    </row>
    <row r="1490" spans="1:15" x14ac:dyDescent="0.25">
      <c r="A1490" t="s">
        <v>164</v>
      </c>
      <c r="B1490">
        <v>1729.35</v>
      </c>
      <c r="C1490">
        <v>1679.17</v>
      </c>
      <c r="D1490">
        <v>1679.12</v>
      </c>
      <c r="E1490">
        <v>1676.59</v>
      </c>
      <c r="F1490">
        <v>117.458</v>
      </c>
      <c r="G1490">
        <v>230.37899999999999</v>
      </c>
      <c r="H1490">
        <v>86.6554</v>
      </c>
      <c r="I1490">
        <v>46.7</v>
      </c>
      <c r="J1490">
        <v>72.767799999999994</v>
      </c>
      <c r="K1490">
        <v>1312.48</v>
      </c>
      <c r="L1490">
        <v>1.5759700000000001E-2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164</v>
      </c>
      <c r="B1491">
        <v>1735.92</v>
      </c>
      <c r="C1491">
        <v>1685.25</v>
      </c>
      <c r="D1491">
        <v>1685.2</v>
      </c>
      <c r="E1491">
        <v>1682.66</v>
      </c>
      <c r="F1491">
        <v>114.205</v>
      </c>
      <c r="G1491">
        <v>231.22900000000001</v>
      </c>
      <c r="H1491">
        <v>86.360500000000002</v>
      </c>
      <c r="I1491">
        <v>46.471699999999998</v>
      </c>
      <c r="J1491">
        <v>74.080799999999996</v>
      </c>
      <c r="K1491">
        <v>1320.94</v>
      </c>
      <c r="L1491">
        <v>1.2700400000000001E-2</v>
      </c>
      <c r="M1491">
        <v>0.98101899999999997</v>
      </c>
      <c r="N1491">
        <v>0</v>
      </c>
      <c r="O1491" t="s">
        <v>43</v>
      </c>
    </row>
    <row r="1492" spans="1:15" x14ac:dyDescent="0.25">
      <c r="A1492" t="s">
        <v>164</v>
      </c>
      <c r="B1492">
        <v>1732.92</v>
      </c>
      <c r="C1492">
        <v>1681.43</v>
      </c>
      <c r="D1492">
        <v>1681.37</v>
      </c>
      <c r="E1492">
        <v>1678.82</v>
      </c>
      <c r="F1492">
        <v>116.164</v>
      </c>
      <c r="G1492">
        <v>229.47200000000001</v>
      </c>
      <c r="H1492">
        <v>85.921499999999995</v>
      </c>
      <c r="I1492">
        <v>46.406399999999998</v>
      </c>
      <c r="J1492">
        <v>72.805800000000005</v>
      </c>
      <c r="K1492">
        <v>1317</v>
      </c>
      <c r="L1492">
        <v>1.1644399999999999E-2</v>
      </c>
      <c r="M1492">
        <v>0.98101799999999995</v>
      </c>
      <c r="N1492">
        <v>0</v>
      </c>
      <c r="O1492" t="s">
        <v>43</v>
      </c>
    </row>
    <row r="1493" spans="1:15" x14ac:dyDescent="0.25">
      <c r="A1493" t="s">
        <v>164</v>
      </c>
      <c r="B1493">
        <v>1727.1</v>
      </c>
      <c r="C1493">
        <v>1675.19</v>
      </c>
      <c r="D1493">
        <v>1675.15</v>
      </c>
      <c r="E1493">
        <v>1672.62</v>
      </c>
      <c r="F1493">
        <v>114.63</v>
      </c>
      <c r="G1493">
        <v>230.28399999999999</v>
      </c>
      <c r="H1493">
        <v>86.325000000000003</v>
      </c>
      <c r="I1493">
        <v>46.572499999999998</v>
      </c>
      <c r="J1493">
        <v>72.822599999999994</v>
      </c>
      <c r="K1493">
        <v>1311.46</v>
      </c>
      <c r="L1493">
        <v>1.0857800000000001E-2</v>
      </c>
      <c r="M1493">
        <v>0.98100500000000002</v>
      </c>
      <c r="N1493">
        <v>0</v>
      </c>
      <c r="O1493" t="s">
        <v>43</v>
      </c>
    </row>
    <row r="1494" spans="1:15" x14ac:dyDescent="0.25">
      <c r="A1494" t="s">
        <v>164</v>
      </c>
      <c r="B1494">
        <v>1735.45</v>
      </c>
      <c r="C1494">
        <v>1682.28</v>
      </c>
      <c r="D1494">
        <v>1682.22</v>
      </c>
      <c r="E1494">
        <v>1679.65</v>
      </c>
      <c r="F1494">
        <v>115.791</v>
      </c>
      <c r="G1494">
        <v>232.15799999999999</v>
      </c>
      <c r="H1494">
        <v>86.906199999999998</v>
      </c>
      <c r="I1494">
        <v>46.943300000000001</v>
      </c>
      <c r="J1494">
        <v>73.885999999999996</v>
      </c>
      <c r="K1494">
        <v>1315.43</v>
      </c>
      <c r="L1494">
        <v>1.1198100000000001E-2</v>
      </c>
      <c r="M1494">
        <v>0.98101799999999995</v>
      </c>
      <c r="N1494">
        <v>0</v>
      </c>
      <c r="O1494" t="s">
        <v>43</v>
      </c>
    </row>
    <row r="1495" spans="1:15" x14ac:dyDescent="0.25">
      <c r="A1495" t="s">
        <v>164</v>
      </c>
      <c r="B1495">
        <v>1729.51</v>
      </c>
      <c r="C1495">
        <v>1678.23</v>
      </c>
      <c r="D1495">
        <v>1678.18</v>
      </c>
      <c r="E1495">
        <v>1675.65</v>
      </c>
      <c r="F1495">
        <v>114.718</v>
      </c>
      <c r="G1495">
        <v>228.322</v>
      </c>
      <c r="H1495">
        <v>85.541300000000007</v>
      </c>
      <c r="I1495">
        <v>46.127699999999997</v>
      </c>
      <c r="J1495">
        <v>72.511200000000002</v>
      </c>
      <c r="K1495">
        <v>1316.38</v>
      </c>
      <c r="L1495">
        <v>1.1974200000000001E-2</v>
      </c>
      <c r="M1495">
        <v>0.98096899999999998</v>
      </c>
      <c r="N1495">
        <v>0</v>
      </c>
      <c r="O1495" t="s">
        <v>43</v>
      </c>
    </row>
    <row r="1496" spans="1:15" x14ac:dyDescent="0.25">
      <c r="A1496" t="s">
        <v>164</v>
      </c>
      <c r="B1496">
        <v>1729.53</v>
      </c>
      <c r="C1496">
        <v>1679.61</v>
      </c>
      <c r="D1496">
        <v>1679.57</v>
      </c>
      <c r="E1496">
        <v>1677.04</v>
      </c>
      <c r="F1496">
        <v>115.413</v>
      </c>
      <c r="G1496">
        <v>229.39099999999999</v>
      </c>
      <c r="H1496">
        <v>86.180300000000003</v>
      </c>
      <c r="I1496">
        <v>46.406999999999996</v>
      </c>
      <c r="J1496">
        <v>72.540499999999994</v>
      </c>
      <c r="K1496">
        <v>1315.93</v>
      </c>
      <c r="L1496">
        <v>2.9037799999999999E-2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164</v>
      </c>
      <c r="B1497">
        <v>1733.46</v>
      </c>
      <c r="C1497">
        <v>1681.88</v>
      </c>
      <c r="D1497">
        <v>1681.84</v>
      </c>
      <c r="E1497">
        <v>1679.28</v>
      </c>
      <c r="F1497">
        <v>115.699</v>
      </c>
      <c r="G1497">
        <v>228.679</v>
      </c>
      <c r="H1497">
        <v>85.603999999999999</v>
      </c>
      <c r="I1497">
        <v>46.078099999999999</v>
      </c>
      <c r="J1497">
        <v>72.972300000000004</v>
      </c>
      <c r="K1497">
        <v>1318.61</v>
      </c>
      <c r="L1497">
        <v>1.23494E-2</v>
      </c>
      <c r="M1497">
        <v>0.994838</v>
      </c>
      <c r="N1497">
        <v>0</v>
      </c>
      <c r="O1497" t="s">
        <v>43</v>
      </c>
    </row>
    <row r="1498" spans="1:15" x14ac:dyDescent="0.25">
      <c r="A1498" t="s">
        <v>164</v>
      </c>
      <c r="B1498">
        <v>1728.89</v>
      </c>
      <c r="C1498">
        <v>1676.19</v>
      </c>
      <c r="D1498">
        <v>1676.14</v>
      </c>
      <c r="E1498">
        <v>1673.65</v>
      </c>
      <c r="F1498">
        <v>114.72</v>
      </c>
      <c r="G1498">
        <v>229.94900000000001</v>
      </c>
      <c r="H1498">
        <v>86.782499999999999</v>
      </c>
      <c r="I1498">
        <v>46.321599999999997</v>
      </c>
      <c r="J1498">
        <v>72.579599999999999</v>
      </c>
      <c r="K1498">
        <v>1312.79</v>
      </c>
      <c r="L1498">
        <v>1.10011E-2</v>
      </c>
      <c r="M1498">
        <v>0.98101499999999997</v>
      </c>
      <c r="N1498">
        <v>0</v>
      </c>
      <c r="O1498" t="s">
        <v>43</v>
      </c>
    </row>
    <row r="1499" spans="1:15" x14ac:dyDescent="0.25">
      <c r="A1499" t="s">
        <v>164</v>
      </c>
      <c r="B1499">
        <v>1728.27</v>
      </c>
      <c r="C1499">
        <v>1677.19</v>
      </c>
      <c r="D1499">
        <v>1677.13</v>
      </c>
      <c r="E1499">
        <v>1674.58</v>
      </c>
      <c r="F1499">
        <v>114.864</v>
      </c>
      <c r="G1499">
        <v>228.797</v>
      </c>
      <c r="H1499">
        <v>85.672700000000006</v>
      </c>
      <c r="I1499">
        <v>46.289000000000001</v>
      </c>
      <c r="J1499">
        <v>72.665599999999998</v>
      </c>
      <c r="K1499">
        <v>1314.55</v>
      </c>
      <c r="L1499">
        <v>1.08673E-2</v>
      </c>
      <c r="M1499">
        <v>0.98092400000000002</v>
      </c>
      <c r="N1499">
        <v>0</v>
      </c>
      <c r="O1499" t="s">
        <v>43</v>
      </c>
    </row>
    <row r="1500" spans="1:15" x14ac:dyDescent="0.25">
      <c r="A1500" t="s">
        <v>164</v>
      </c>
      <c r="B1500">
        <v>1728.08</v>
      </c>
      <c r="C1500">
        <v>1677.9</v>
      </c>
      <c r="D1500">
        <v>1677.85</v>
      </c>
      <c r="E1500">
        <v>1675.36</v>
      </c>
      <c r="F1500">
        <v>115.57</v>
      </c>
      <c r="G1500">
        <v>229.76</v>
      </c>
      <c r="H1500">
        <v>86.346500000000006</v>
      </c>
      <c r="I1500">
        <v>46.549700000000001</v>
      </c>
      <c r="J1500">
        <v>72.565600000000003</v>
      </c>
      <c r="K1500">
        <v>1313.71</v>
      </c>
      <c r="L1500">
        <v>1.40325E-2</v>
      </c>
      <c r="M1500">
        <v>0.98101499999999997</v>
      </c>
      <c r="N1500">
        <v>0</v>
      </c>
      <c r="O1500" t="s">
        <v>43</v>
      </c>
    </row>
    <row r="1501" spans="1:15" x14ac:dyDescent="0.25">
      <c r="A1501" t="s">
        <v>164</v>
      </c>
      <c r="B1501">
        <v>1729.41</v>
      </c>
      <c r="C1501">
        <v>1677.91</v>
      </c>
      <c r="D1501">
        <v>1677.86</v>
      </c>
      <c r="E1501">
        <v>1675.33</v>
      </c>
      <c r="F1501">
        <v>114.252</v>
      </c>
      <c r="G1501">
        <v>229.95500000000001</v>
      </c>
      <c r="H1501">
        <v>85.571299999999994</v>
      </c>
      <c r="I1501">
        <v>46.771900000000002</v>
      </c>
      <c r="J1501">
        <v>73.322900000000004</v>
      </c>
      <c r="K1501">
        <v>1314.95</v>
      </c>
      <c r="L1501">
        <v>1.23949E-2</v>
      </c>
      <c r="M1501">
        <v>0.98099999999999998</v>
      </c>
      <c r="N1501">
        <v>0</v>
      </c>
      <c r="O1501" t="s">
        <v>43</v>
      </c>
    </row>
    <row r="1502" spans="1:15" x14ac:dyDescent="0.25">
      <c r="A1502" t="s">
        <v>164</v>
      </c>
      <c r="B1502">
        <v>1736.17</v>
      </c>
      <c r="C1502">
        <v>1684.75</v>
      </c>
      <c r="D1502">
        <v>1684.7</v>
      </c>
      <c r="E1502">
        <v>1682.11</v>
      </c>
      <c r="F1502">
        <v>114.378</v>
      </c>
      <c r="G1502">
        <v>229.72300000000001</v>
      </c>
      <c r="H1502">
        <v>85.805099999999996</v>
      </c>
      <c r="I1502">
        <v>46.429400000000001</v>
      </c>
      <c r="J1502">
        <v>73.217500000000001</v>
      </c>
      <c r="K1502">
        <v>1321.85</v>
      </c>
      <c r="L1502">
        <v>1.1019899999999999E-2</v>
      </c>
      <c r="M1502">
        <v>0.98101400000000005</v>
      </c>
      <c r="N1502">
        <v>0</v>
      </c>
      <c r="O1502" t="s">
        <v>43</v>
      </c>
    </row>
    <row r="1503" spans="1:15" x14ac:dyDescent="0.25">
      <c r="A1503" t="s">
        <v>164</v>
      </c>
      <c r="B1503">
        <v>1731.22</v>
      </c>
      <c r="C1503">
        <v>1679.87</v>
      </c>
      <c r="D1503">
        <v>1679.82</v>
      </c>
      <c r="E1503">
        <v>1677.3</v>
      </c>
      <c r="F1503">
        <v>115.82</v>
      </c>
      <c r="G1503">
        <v>230.625</v>
      </c>
      <c r="H1503">
        <v>86.369500000000002</v>
      </c>
      <c r="I1503">
        <v>46.462400000000002</v>
      </c>
      <c r="J1503">
        <v>73.396299999999997</v>
      </c>
      <c r="K1503">
        <v>1314.48</v>
      </c>
      <c r="L1503">
        <v>1.0884700000000001E-2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164</v>
      </c>
      <c r="B1504">
        <v>1731.13</v>
      </c>
      <c r="C1504">
        <v>1680.38</v>
      </c>
      <c r="D1504">
        <v>1680.33</v>
      </c>
      <c r="E1504">
        <v>1677.79</v>
      </c>
      <c r="F1504">
        <v>114.535</v>
      </c>
      <c r="G1504">
        <v>230.11099999999999</v>
      </c>
      <c r="H1504">
        <v>85.838800000000006</v>
      </c>
      <c r="I1504">
        <v>46.446399999999997</v>
      </c>
      <c r="J1504">
        <v>73.580600000000004</v>
      </c>
      <c r="K1504">
        <v>1316.78</v>
      </c>
      <c r="L1504">
        <v>1.09152E-2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164</v>
      </c>
      <c r="B1505">
        <v>1730.05</v>
      </c>
      <c r="C1505">
        <v>1679.95</v>
      </c>
      <c r="D1505">
        <v>1679.9</v>
      </c>
      <c r="E1505">
        <v>1677.36</v>
      </c>
      <c r="F1505">
        <v>115.901</v>
      </c>
      <c r="G1505">
        <v>229.46600000000001</v>
      </c>
      <c r="H1505">
        <v>85.178399999999996</v>
      </c>
      <c r="I1505">
        <v>46.612099999999998</v>
      </c>
      <c r="J1505">
        <v>73.346900000000005</v>
      </c>
      <c r="K1505">
        <v>1315.8</v>
      </c>
      <c r="L1505">
        <v>1.1389099999999999E-2</v>
      </c>
      <c r="M1505">
        <v>0.99462899999999999</v>
      </c>
      <c r="N1505">
        <v>0</v>
      </c>
      <c r="O1505" t="s">
        <v>43</v>
      </c>
    </row>
    <row r="1506" spans="1:25" x14ac:dyDescent="0.25">
      <c r="A1506" t="s">
        <v>164</v>
      </c>
      <c r="B1506">
        <v>1725.01</v>
      </c>
      <c r="C1506">
        <v>1674.67</v>
      </c>
      <c r="D1506">
        <v>1674.62</v>
      </c>
      <c r="E1506">
        <v>1672.07</v>
      </c>
      <c r="F1506">
        <v>116.598</v>
      </c>
      <c r="G1506">
        <v>230.43600000000001</v>
      </c>
      <c r="H1506">
        <v>86.769599999999997</v>
      </c>
      <c r="I1506">
        <v>46.674999999999997</v>
      </c>
      <c r="J1506">
        <v>72.483500000000006</v>
      </c>
      <c r="K1506">
        <v>1308.72</v>
      </c>
      <c r="L1506">
        <v>1.14124E-2</v>
      </c>
      <c r="M1506">
        <v>0.98089800000000005</v>
      </c>
      <c r="N1506">
        <v>0</v>
      </c>
      <c r="O1506" t="s">
        <v>43</v>
      </c>
    </row>
    <row r="1507" spans="1:25" x14ac:dyDescent="0.25">
      <c r="A1507" t="s">
        <v>164</v>
      </c>
      <c r="B1507">
        <v>1732.11</v>
      </c>
      <c r="C1507">
        <v>1680.17</v>
      </c>
      <c r="D1507">
        <v>1680.12</v>
      </c>
      <c r="E1507">
        <v>1677.6</v>
      </c>
      <c r="F1507">
        <v>116.51900000000001</v>
      </c>
      <c r="G1507">
        <v>227.57900000000001</v>
      </c>
      <c r="H1507">
        <v>85.186000000000007</v>
      </c>
      <c r="I1507">
        <v>45.900599999999997</v>
      </c>
      <c r="J1507">
        <v>72.232399999999998</v>
      </c>
      <c r="K1507">
        <v>1317.08</v>
      </c>
      <c r="L1507">
        <v>1.1989100000000001E-2</v>
      </c>
      <c r="M1507">
        <v>0.98095299999999996</v>
      </c>
      <c r="N1507">
        <v>0</v>
      </c>
      <c r="O1507" t="s">
        <v>43</v>
      </c>
    </row>
    <row r="1508" spans="1:25" x14ac:dyDescent="0.25">
      <c r="A1508" t="s">
        <v>164</v>
      </c>
      <c r="B1508">
        <v>1734.3</v>
      </c>
      <c r="C1508">
        <v>1682.94</v>
      </c>
      <c r="D1508">
        <v>1682.89</v>
      </c>
      <c r="E1508">
        <v>1680.36</v>
      </c>
      <c r="F1508">
        <v>114.706</v>
      </c>
      <c r="G1508">
        <v>231.72900000000001</v>
      </c>
      <c r="H1508">
        <v>86.937200000000004</v>
      </c>
      <c r="I1508">
        <v>46.746400000000001</v>
      </c>
      <c r="J1508">
        <v>73.578500000000005</v>
      </c>
      <c r="K1508">
        <v>1317.6</v>
      </c>
      <c r="L1508">
        <v>1.32668E-2</v>
      </c>
      <c r="M1508">
        <v>0.98101700000000003</v>
      </c>
      <c r="N1508">
        <v>0</v>
      </c>
      <c r="O1508" t="s">
        <v>43</v>
      </c>
    </row>
    <row r="1509" spans="1:25" x14ac:dyDescent="0.25">
      <c r="A1509" t="s">
        <v>164</v>
      </c>
      <c r="B1509">
        <v>1728.87</v>
      </c>
      <c r="C1509">
        <v>1678.23</v>
      </c>
      <c r="D1509">
        <v>1678.18</v>
      </c>
      <c r="E1509">
        <v>1675.64</v>
      </c>
      <c r="F1509">
        <v>113.949</v>
      </c>
      <c r="G1509">
        <v>229.87100000000001</v>
      </c>
      <c r="H1509">
        <v>86.235900000000001</v>
      </c>
      <c r="I1509">
        <v>46.455100000000002</v>
      </c>
      <c r="J1509">
        <v>72.7393</v>
      </c>
      <c r="K1509">
        <v>1315.49</v>
      </c>
      <c r="L1509">
        <v>1.09643E-2</v>
      </c>
      <c r="M1509">
        <v>0.98101899999999997</v>
      </c>
      <c r="N1509">
        <v>0</v>
      </c>
      <c r="O1509" t="s">
        <v>43</v>
      </c>
    </row>
    <row r="1510" spans="1:25" x14ac:dyDescent="0.25">
      <c r="A1510" t="s">
        <v>164</v>
      </c>
      <c r="B1510">
        <v>1725.88</v>
      </c>
      <c r="C1510">
        <v>1674.24</v>
      </c>
      <c r="D1510">
        <v>1674.19</v>
      </c>
      <c r="E1510">
        <v>1671.67</v>
      </c>
      <c r="F1510">
        <v>114.19199999999999</v>
      </c>
      <c r="G1510">
        <v>228.92099999999999</v>
      </c>
      <c r="H1510">
        <v>85.632199999999997</v>
      </c>
      <c r="I1510">
        <v>46.374899999999997</v>
      </c>
      <c r="J1510">
        <v>72.798299999999998</v>
      </c>
      <c r="K1510">
        <v>1312.16</v>
      </c>
      <c r="L1510">
        <v>1.10247E-2</v>
      </c>
      <c r="M1510">
        <v>0.99358800000000003</v>
      </c>
      <c r="N1510">
        <v>0</v>
      </c>
      <c r="O1510" t="s">
        <v>43</v>
      </c>
    </row>
    <row r="1511" spans="1:25" x14ac:dyDescent="0.25">
      <c r="A1511" t="s">
        <v>164</v>
      </c>
      <c r="B1511">
        <v>1730.01</v>
      </c>
      <c r="C1511">
        <v>1680.24</v>
      </c>
      <c r="D1511">
        <v>1680.19</v>
      </c>
      <c r="E1511">
        <v>1677.65</v>
      </c>
      <c r="F1511">
        <v>114.864</v>
      </c>
      <c r="G1511">
        <v>230.77</v>
      </c>
      <c r="H1511">
        <v>86.032399999999996</v>
      </c>
      <c r="I1511">
        <v>46.774099999999997</v>
      </c>
      <c r="J1511">
        <v>73.617000000000004</v>
      </c>
      <c r="K1511">
        <v>1315.93</v>
      </c>
      <c r="L1511">
        <v>1.11792E-2</v>
      </c>
      <c r="M1511">
        <v>0.98093200000000003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164</v>
      </c>
      <c r="B1512">
        <v>1729.71</v>
      </c>
      <c r="C1512">
        <v>1678.45</v>
      </c>
      <c r="D1512">
        <v>1678.4</v>
      </c>
      <c r="E1512">
        <v>1675.87</v>
      </c>
      <c r="F1512">
        <v>114.75700000000001</v>
      </c>
      <c r="G1512">
        <v>229.798</v>
      </c>
      <c r="H1512">
        <v>86.333699999999993</v>
      </c>
      <c r="I1512">
        <v>46.355200000000004</v>
      </c>
      <c r="J1512">
        <v>72.765900000000002</v>
      </c>
      <c r="K1512">
        <v>1314.95</v>
      </c>
      <c r="L1512">
        <v>1.08573E-2</v>
      </c>
      <c r="M1512">
        <v>0.98101799999999995</v>
      </c>
      <c r="N1512">
        <v>0</v>
      </c>
      <c r="O1512" t="s">
        <v>43</v>
      </c>
      <c r="R1512">
        <f>AVERAGE(B1463:B1512)</f>
        <v>1730.4381999999998</v>
      </c>
      <c r="S1512">
        <f>AVERAGE(C1463:C1512)</f>
        <v>1679.3380000000002</v>
      </c>
      <c r="U1512">
        <f>_xlfn.VAR.P(B1463:B1512)</f>
        <v>10.799542760000097</v>
      </c>
      <c r="V1512">
        <f>_xlfn.VAR.P(C1463:C1512)</f>
        <v>10.392112000000006</v>
      </c>
      <c r="X1512">
        <f>1.96*SQRT(U1512)/50</f>
        <v>0.12882161847580764</v>
      </c>
      <c r="Y1512">
        <f>1.96*SQRT(V1512)/50</f>
        <v>0.12636825148620207</v>
      </c>
    </row>
    <row r="1513" spans="1:25" x14ac:dyDescent="0.25">
      <c r="A1513" t="s">
        <v>165</v>
      </c>
      <c r="B1513">
        <v>86672.738800000006</v>
      </c>
      <c r="C1513" t="s">
        <v>37</v>
      </c>
    </row>
    <row r="1514" spans="1:25" x14ac:dyDescent="0.25">
      <c r="A1514" t="s">
        <v>166</v>
      </c>
      <c r="B1514">
        <v>1657.6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1.1141399999999999E-2</v>
      </c>
      <c r="L1514">
        <v>0.995112</v>
      </c>
      <c r="M1514">
        <v>0</v>
      </c>
      <c r="N1514" t="s">
        <v>43</v>
      </c>
    </row>
    <row r="1515" spans="1:25" x14ac:dyDescent="0.25">
      <c r="A1515" t="s">
        <v>166</v>
      </c>
      <c r="B1515">
        <v>1664.3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1.0944199999999999E-2</v>
      </c>
      <c r="L1515">
        <v>0.98101300000000002</v>
      </c>
      <c r="M1515">
        <v>0</v>
      </c>
      <c r="N1515" t="s">
        <v>43</v>
      </c>
    </row>
    <row r="1516" spans="1:25" x14ac:dyDescent="0.25">
      <c r="A1516" t="s">
        <v>166</v>
      </c>
      <c r="B1516">
        <v>1661.6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1.12581E-2</v>
      </c>
      <c r="L1516">
        <v>0.98101899999999997</v>
      </c>
      <c r="M1516">
        <v>0</v>
      </c>
      <c r="N1516" t="s">
        <v>43</v>
      </c>
    </row>
    <row r="1517" spans="1:25" x14ac:dyDescent="0.25">
      <c r="A1517" t="s">
        <v>166</v>
      </c>
      <c r="B1517">
        <v>1663.43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1.1040299999999999E-2</v>
      </c>
      <c r="L1517">
        <v>0.98100900000000002</v>
      </c>
      <c r="M1517">
        <v>0</v>
      </c>
      <c r="N1517" t="s">
        <v>43</v>
      </c>
    </row>
    <row r="1518" spans="1:25" x14ac:dyDescent="0.25">
      <c r="A1518" t="s">
        <v>166</v>
      </c>
      <c r="B1518">
        <v>1659.7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2.05113E-2</v>
      </c>
      <c r="L1518">
        <v>0.98101700000000003</v>
      </c>
      <c r="M1518">
        <v>0</v>
      </c>
      <c r="N1518" t="s">
        <v>43</v>
      </c>
    </row>
    <row r="1519" spans="1:25" x14ac:dyDescent="0.25">
      <c r="A1519" t="s">
        <v>166</v>
      </c>
      <c r="B1519">
        <v>1657.51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2.9038000000000001E-2</v>
      </c>
      <c r="L1519">
        <v>0.98100799999999999</v>
      </c>
      <c r="M1519">
        <v>0</v>
      </c>
      <c r="N1519" t="s">
        <v>43</v>
      </c>
    </row>
    <row r="1520" spans="1:25" x14ac:dyDescent="0.25">
      <c r="A1520" t="s">
        <v>166</v>
      </c>
      <c r="B1520">
        <v>1660.01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1.38294E-2</v>
      </c>
      <c r="L1520">
        <v>0.99424199999999996</v>
      </c>
      <c r="M1520">
        <v>0</v>
      </c>
      <c r="N1520" t="s">
        <v>43</v>
      </c>
    </row>
    <row r="1521" spans="1:14" x14ac:dyDescent="0.25">
      <c r="A1521" t="s">
        <v>166</v>
      </c>
      <c r="B1521">
        <v>1662.48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1.10274E-2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166</v>
      </c>
      <c r="B1522">
        <v>1660.56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1.2859499999999999E-2</v>
      </c>
      <c r="L1522">
        <v>0.98096899999999998</v>
      </c>
      <c r="M1522">
        <v>0</v>
      </c>
      <c r="N1522" t="s">
        <v>43</v>
      </c>
    </row>
    <row r="1523" spans="1:14" x14ac:dyDescent="0.25">
      <c r="A1523" t="s">
        <v>166</v>
      </c>
      <c r="B1523">
        <v>1661.04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1.3400799999999999E-2</v>
      </c>
      <c r="L1523">
        <v>0.98355800000000004</v>
      </c>
      <c r="M1523">
        <v>0</v>
      </c>
      <c r="N1523" t="s">
        <v>43</v>
      </c>
    </row>
    <row r="1524" spans="1:14" x14ac:dyDescent="0.25">
      <c r="A1524" t="s">
        <v>166</v>
      </c>
      <c r="B1524">
        <v>1659.37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1.0878199999999999E-2</v>
      </c>
      <c r="L1524">
        <v>0.98101000000000005</v>
      </c>
      <c r="M1524">
        <v>0</v>
      </c>
      <c r="N1524" t="s">
        <v>43</v>
      </c>
    </row>
    <row r="1525" spans="1:14" x14ac:dyDescent="0.25">
      <c r="A1525" t="s">
        <v>166</v>
      </c>
      <c r="B1525">
        <v>1653.91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1.5122200000000001E-2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166</v>
      </c>
      <c r="B1526">
        <v>1662.53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1.0858E-2</v>
      </c>
      <c r="L1526">
        <v>0.98164799999999997</v>
      </c>
      <c r="M1526">
        <v>0</v>
      </c>
      <c r="N1526" t="s">
        <v>43</v>
      </c>
    </row>
    <row r="1527" spans="1:14" x14ac:dyDescent="0.25">
      <c r="A1527" t="s">
        <v>166</v>
      </c>
      <c r="B1527">
        <v>1657.71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1.0856899999999999E-2</v>
      </c>
      <c r="L1527">
        <v>0.98101899999999997</v>
      </c>
      <c r="M1527">
        <v>0</v>
      </c>
      <c r="N1527" t="s">
        <v>43</v>
      </c>
    </row>
    <row r="1528" spans="1:14" x14ac:dyDescent="0.25">
      <c r="A1528" t="s">
        <v>166</v>
      </c>
      <c r="B1528">
        <v>1659.03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1.0951900000000001E-2</v>
      </c>
      <c r="L1528">
        <v>0.98093200000000003</v>
      </c>
      <c r="M1528">
        <v>0</v>
      </c>
      <c r="N1528" t="s">
        <v>43</v>
      </c>
    </row>
    <row r="1529" spans="1:14" x14ac:dyDescent="0.25">
      <c r="A1529" t="s">
        <v>166</v>
      </c>
      <c r="B1529">
        <v>1654.18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1.6844899999999999E-2</v>
      </c>
      <c r="L1529">
        <v>0.99448599999999998</v>
      </c>
      <c r="M1529">
        <v>0</v>
      </c>
      <c r="N1529" t="s">
        <v>43</v>
      </c>
    </row>
    <row r="1530" spans="1:14" x14ac:dyDescent="0.25">
      <c r="A1530" t="s">
        <v>166</v>
      </c>
      <c r="B1530">
        <v>1664.46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1.35368E-2</v>
      </c>
      <c r="L1530">
        <v>0.98092999999999997</v>
      </c>
      <c r="M1530">
        <v>0</v>
      </c>
      <c r="N1530" t="s">
        <v>43</v>
      </c>
    </row>
    <row r="1531" spans="1:14" x14ac:dyDescent="0.25">
      <c r="A1531" t="s">
        <v>166</v>
      </c>
      <c r="B1531">
        <v>1658.41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1.09E-2</v>
      </c>
      <c r="L1531">
        <v>0.98101799999999995</v>
      </c>
      <c r="M1531">
        <v>0</v>
      </c>
      <c r="N1531" t="s">
        <v>43</v>
      </c>
    </row>
    <row r="1532" spans="1:14" x14ac:dyDescent="0.25">
      <c r="A1532" t="s">
        <v>166</v>
      </c>
      <c r="B1532">
        <v>1665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1.16074E-2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166</v>
      </c>
      <c r="B1533">
        <v>1657.8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1.11739E-2</v>
      </c>
      <c r="L1533">
        <v>0.98089400000000004</v>
      </c>
      <c r="M1533">
        <v>0</v>
      </c>
      <c r="N1533" t="s">
        <v>43</v>
      </c>
    </row>
    <row r="1534" spans="1:14" x14ac:dyDescent="0.25">
      <c r="A1534" t="s">
        <v>166</v>
      </c>
      <c r="B1534">
        <v>1658.75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1.0861900000000001E-2</v>
      </c>
      <c r="L1534">
        <v>0.990425</v>
      </c>
      <c r="M1534">
        <v>0</v>
      </c>
      <c r="N1534" t="s">
        <v>43</v>
      </c>
    </row>
    <row r="1535" spans="1:14" x14ac:dyDescent="0.25">
      <c r="A1535" t="s">
        <v>166</v>
      </c>
      <c r="B1535">
        <v>1665.56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1.7284799999999999E-2</v>
      </c>
      <c r="L1535">
        <v>0.98101899999999997</v>
      </c>
      <c r="M1535">
        <v>0</v>
      </c>
      <c r="N1535" t="s">
        <v>43</v>
      </c>
    </row>
    <row r="1536" spans="1:14" x14ac:dyDescent="0.25">
      <c r="A1536" t="s">
        <v>166</v>
      </c>
      <c r="B1536">
        <v>1656.89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1.3165400000000001E-2</v>
      </c>
      <c r="L1536">
        <v>0.98094800000000004</v>
      </c>
      <c r="M1536">
        <v>0</v>
      </c>
      <c r="N1536" t="s">
        <v>43</v>
      </c>
    </row>
    <row r="1537" spans="1:14" x14ac:dyDescent="0.25">
      <c r="A1537" t="s">
        <v>166</v>
      </c>
      <c r="B1537">
        <v>1658.39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1.2559799999999999E-2</v>
      </c>
      <c r="L1537">
        <v>0.98101700000000003</v>
      </c>
      <c r="M1537">
        <v>0</v>
      </c>
      <c r="N1537" t="s">
        <v>43</v>
      </c>
    </row>
    <row r="1538" spans="1:14" x14ac:dyDescent="0.25">
      <c r="A1538" t="s">
        <v>166</v>
      </c>
      <c r="B1538">
        <v>1662.66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1.12116E-2</v>
      </c>
      <c r="L1538">
        <v>0.98101899999999997</v>
      </c>
      <c r="M1538">
        <v>0</v>
      </c>
      <c r="N1538" t="s">
        <v>43</v>
      </c>
    </row>
    <row r="1539" spans="1:14" x14ac:dyDescent="0.25">
      <c r="A1539" t="s">
        <v>166</v>
      </c>
      <c r="B1539">
        <v>1669.61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1.2521600000000001E-2</v>
      </c>
      <c r="L1539">
        <v>0.99509999999999998</v>
      </c>
      <c r="M1539">
        <v>0</v>
      </c>
      <c r="N1539" t="s">
        <v>43</v>
      </c>
    </row>
    <row r="1540" spans="1:14" x14ac:dyDescent="0.25">
      <c r="A1540" t="s">
        <v>166</v>
      </c>
      <c r="B1540">
        <v>1661.51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1.08836E-2</v>
      </c>
      <c r="L1540">
        <v>0.98101899999999997</v>
      </c>
      <c r="M1540">
        <v>0</v>
      </c>
      <c r="N1540" t="s">
        <v>43</v>
      </c>
    </row>
    <row r="1541" spans="1:14" x14ac:dyDescent="0.25">
      <c r="A1541" t="s">
        <v>166</v>
      </c>
      <c r="B1541">
        <v>1660.44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1.34257E-2</v>
      </c>
      <c r="L1541">
        <v>0.98101400000000005</v>
      </c>
      <c r="M1541">
        <v>0</v>
      </c>
      <c r="N1541" t="s">
        <v>43</v>
      </c>
    </row>
    <row r="1542" spans="1:14" x14ac:dyDescent="0.25">
      <c r="A1542" t="s">
        <v>166</v>
      </c>
      <c r="B1542">
        <v>1660.34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1.5418899999999999E-2</v>
      </c>
      <c r="L1542">
        <v>0.99510900000000002</v>
      </c>
      <c r="M1542">
        <v>0</v>
      </c>
      <c r="N1542" t="s">
        <v>43</v>
      </c>
    </row>
    <row r="1543" spans="1:14" x14ac:dyDescent="0.25">
      <c r="A1543" t="s">
        <v>166</v>
      </c>
      <c r="B1543">
        <v>1660.85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1.20754E-2</v>
      </c>
      <c r="L1543">
        <v>0.98100399999999999</v>
      </c>
      <c r="M1543">
        <v>0</v>
      </c>
      <c r="N1543" t="s">
        <v>43</v>
      </c>
    </row>
    <row r="1544" spans="1:14" x14ac:dyDescent="0.25">
      <c r="A1544" t="s">
        <v>166</v>
      </c>
      <c r="B1544">
        <v>1658.83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1.08691E-2</v>
      </c>
      <c r="L1544">
        <v>0.98101899999999997</v>
      </c>
      <c r="M1544">
        <v>0</v>
      </c>
      <c r="N1544" t="s">
        <v>43</v>
      </c>
    </row>
    <row r="1545" spans="1:14" x14ac:dyDescent="0.25">
      <c r="A1545" t="s">
        <v>166</v>
      </c>
      <c r="B1545">
        <v>1661.49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1.1355199999999999E-2</v>
      </c>
      <c r="L1545">
        <v>0.98101899999999997</v>
      </c>
      <c r="M1545">
        <v>0</v>
      </c>
      <c r="N1545" t="s">
        <v>43</v>
      </c>
    </row>
    <row r="1546" spans="1:14" x14ac:dyDescent="0.25">
      <c r="A1546" t="s">
        <v>166</v>
      </c>
      <c r="B1546">
        <v>1661.38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1.72614E-2</v>
      </c>
      <c r="L1546">
        <v>0.98101899999999997</v>
      </c>
      <c r="M1546">
        <v>0</v>
      </c>
      <c r="N1546" t="s">
        <v>43</v>
      </c>
    </row>
    <row r="1547" spans="1:14" x14ac:dyDescent="0.25">
      <c r="A1547" t="s">
        <v>166</v>
      </c>
      <c r="B1547">
        <v>1664.44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1.8373799999999999E-2</v>
      </c>
      <c r="L1547">
        <v>0.98101499999999997</v>
      </c>
      <c r="M1547">
        <v>0</v>
      </c>
      <c r="N1547" t="s">
        <v>43</v>
      </c>
    </row>
    <row r="1548" spans="1:14" x14ac:dyDescent="0.25">
      <c r="A1548" t="s">
        <v>166</v>
      </c>
      <c r="B1548">
        <v>1659.75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1.17308E-2</v>
      </c>
      <c r="L1548">
        <v>0.99232900000000002</v>
      </c>
      <c r="M1548">
        <v>0</v>
      </c>
      <c r="N1548" t="s">
        <v>43</v>
      </c>
    </row>
    <row r="1549" spans="1:14" x14ac:dyDescent="0.25">
      <c r="A1549" t="s">
        <v>166</v>
      </c>
      <c r="B1549">
        <v>1662.78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1.09213E-2</v>
      </c>
      <c r="L1549">
        <v>0.98101899999999997</v>
      </c>
      <c r="M1549">
        <v>0</v>
      </c>
      <c r="N1549" t="s">
        <v>43</v>
      </c>
    </row>
    <row r="1550" spans="1:14" x14ac:dyDescent="0.25">
      <c r="A1550" t="s">
        <v>166</v>
      </c>
      <c r="B1550">
        <v>1656.77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1.0951199999999999E-2</v>
      </c>
      <c r="L1550">
        <v>0.98100399999999999</v>
      </c>
      <c r="M1550">
        <v>0</v>
      </c>
      <c r="N1550" t="s">
        <v>43</v>
      </c>
    </row>
    <row r="1551" spans="1:14" x14ac:dyDescent="0.25">
      <c r="A1551" t="s">
        <v>166</v>
      </c>
      <c r="B1551">
        <v>1663.42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1.09818E-2</v>
      </c>
      <c r="L1551">
        <v>0.98100500000000002</v>
      </c>
      <c r="M1551">
        <v>0</v>
      </c>
      <c r="N1551" t="s">
        <v>43</v>
      </c>
    </row>
    <row r="1552" spans="1:14" x14ac:dyDescent="0.25">
      <c r="A1552" t="s">
        <v>166</v>
      </c>
      <c r="B1552">
        <v>1663.68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1.6476299999999999E-2</v>
      </c>
      <c r="L1552">
        <v>0.98098600000000002</v>
      </c>
      <c r="M1552">
        <v>0</v>
      </c>
      <c r="N1552" t="s">
        <v>43</v>
      </c>
    </row>
    <row r="1553" spans="1:25" x14ac:dyDescent="0.25">
      <c r="A1553" t="s">
        <v>166</v>
      </c>
      <c r="B1553">
        <v>1668.74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1.08609E-2</v>
      </c>
      <c r="L1553">
        <v>0.98101899999999997</v>
      </c>
      <c r="M1553">
        <v>0</v>
      </c>
      <c r="N1553" t="s">
        <v>43</v>
      </c>
    </row>
    <row r="1554" spans="1:25" x14ac:dyDescent="0.25">
      <c r="A1554" t="s">
        <v>166</v>
      </c>
      <c r="B1554">
        <v>1653.65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1.18385E-2</v>
      </c>
      <c r="L1554">
        <v>0.98101700000000003</v>
      </c>
      <c r="M1554">
        <v>0</v>
      </c>
      <c r="N1554" t="s">
        <v>43</v>
      </c>
    </row>
    <row r="1555" spans="1:25" x14ac:dyDescent="0.25">
      <c r="A1555" t="s">
        <v>166</v>
      </c>
      <c r="B1555">
        <v>1660.23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1.09339E-2</v>
      </c>
      <c r="L1555">
        <v>0.98101899999999997</v>
      </c>
      <c r="M1555">
        <v>0</v>
      </c>
      <c r="N1555" t="s">
        <v>43</v>
      </c>
    </row>
    <row r="1556" spans="1:25" x14ac:dyDescent="0.25">
      <c r="A1556" t="s">
        <v>166</v>
      </c>
      <c r="B1556">
        <v>1658.22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1.47329E-2</v>
      </c>
      <c r="L1556">
        <v>0.98101899999999997</v>
      </c>
      <c r="M1556">
        <v>0</v>
      </c>
      <c r="N1556" t="s">
        <v>43</v>
      </c>
    </row>
    <row r="1557" spans="1:25" x14ac:dyDescent="0.25">
      <c r="A1557" t="s">
        <v>166</v>
      </c>
      <c r="B1557">
        <v>1659.04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1.0857500000000001E-2</v>
      </c>
      <c r="L1557">
        <v>0.98093799999999998</v>
      </c>
      <c r="M1557">
        <v>0</v>
      </c>
      <c r="N1557" t="s">
        <v>43</v>
      </c>
    </row>
    <row r="1558" spans="1:25" x14ac:dyDescent="0.25">
      <c r="A1558" t="s">
        <v>166</v>
      </c>
      <c r="B1558">
        <v>1656.29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1.1074000000000001E-2</v>
      </c>
      <c r="L1558">
        <v>0.98101700000000003</v>
      </c>
      <c r="M1558">
        <v>0</v>
      </c>
      <c r="N1558" t="s">
        <v>43</v>
      </c>
    </row>
    <row r="1559" spans="1:25" x14ac:dyDescent="0.25">
      <c r="A1559" t="s">
        <v>166</v>
      </c>
      <c r="B1559">
        <v>1661.6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1.1506000000000001E-2</v>
      </c>
      <c r="L1559">
        <v>0.98581600000000003</v>
      </c>
      <c r="M1559">
        <v>0</v>
      </c>
      <c r="N1559" t="s">
        <v>43</v>
      </c>
    </row>
    <row r="1560" spans="1:25" x14ac:dyDescent="0.25">
      <c r="A1560" t="s">
        <v>166</v>
      </c>
      <c r="B1560">
        <v>1658.5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1.1991399999999999E-2</v>
      </c>
      <c r="L1560">
        <v>0.98101499999999997</v>
      </c>
      <c r="M1560">
        <v>0</v>
      </c>
      <c r="N1560" t="s">
        <v>43</v>
      </c>
    </row>
    <row r="1561" spans="1:25" x14ac:dyDescent="0.25">
      <c r="A1561" t="s">
        <v>166</v>
      </c>
      <c r="B1561">
        <v>1665.35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1.0939300000000001E-2</v>
      </c>
      <c r="L1561">
        <v>0.98622399999999999</v>
      </c>
      <c r="M1561">
        <v>0</v>
      </c>
      <c r="N1561" t="s">
        <v>43</v>
      </c>
    </row>
    <row r="1562" spans="1:25" x14ac:dyDescent="0.25">
      <c r="A1562" t="s">
        <v>166</v>
      </c>
      <c r="B1562">
        <v>1659.25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1.29938E-2</v>
      </c>
      <c r="L1562">
        <v>0.98101799999999995</v>
      </c>
      <c r="M1562">
        <v>0</v>
      </c>
      <c r="N1562" t="s">
        <v>43</v>
      </c>
    </row>
    <row r="1563" spans="1:25" x14ac:dyDescent="0.25">
      <c r="A1563" t="s">
        <v>166</v>
      </c>
      <c r="B1563">
        <v>1664.65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2.5906599999999998E-2</v>
      </c>
      <c r="L1563">
        <v>0.98101899999999997</v>
      </c>
      <c r="M1563">
        <v>0</v>
      </c>
      <c r="N1563" t="s">
        <v>43</v>
      </c>
    </row>
    <row r="1564" spans="1:25" x14ac:dyDescent="0.25">
      <c r="A1564" t="s">
        <v>166</v>
      </c>
      <c r="B1564">
        <v>1659.16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1.11089E-2</v>
      </c>
      <c r="L1564">
        <v>0.992753</v>
      </c>
      <c r="M1564">
        <v>0</v>
      </c>
      <c r="N1564" t="s">
        <v>43</v>
      </c>
    </row>
    <row r="1565" spans="1:25" x14ac:dyDescent="0.25">
      <c r="A1565" t="s">
        <v>166</v>
      </c>
      <c r="B1565">
        <v>1663.8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1.14012E-2</v>
      </c>
      <c r="L1565">
        <v>0.98087599999999997</v>
      </c>
      <c r="M1565">
        <v>0</v>
      </c>
      <c r="N1565" t="s">
        <v>43</v>
      </c>
    </row>
    <row r="1566" spans="1:25" x14ac:dyDescent="0.25">
      <c r="A1566" t="s">
        <v>166</v>
      </c>
      <c r="B1566">
        <v>1663.85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1.0857E-2</v>
      </c>
      <c r="L1566">
        <v>0.98897000000000002</v>
      </c>
      <c r="M1566">
        <v>0</v>
      </c>
      <c r="N1566" t="s">
        <v>43</v>
      </c>
    </row>
    <row r="1567" spans="1:25" x14ac:dyDescent="0.25">
      <c r="A1567" t="s">
        <v>166</v>
      </c>
      <c r="B1567">
        <v>1659.64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1.7593600000000001E-2</v>
      </c>
      <c r="L1567">
        <v>0.98101899999999997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166</v>
      </c>
      <c r="B1568">
        <v>1659.99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1.28775E-2</v>
      </c>
      <c r="L1568">
        <v>0.98097699999999999</v>
      </c>
      <c r="M1568">
        <v>0</v>
      </c>
      <c r="N1568" t="s">
        <v>43</v>
      </c>
      <c r="R1568">
        <f>AVERAGE(B1519:B1568)</f>
        <v>1660.6700000000003</v>
      </c>
      <c r="S1568">
        <f>AVERAGE(C1519:C1568)</f>
        <v>0</v>
      </c>
      <c r="U1568">
        <f>_xlfn.VAR.P(B1519:B1568)</f>
        <v>11.279711999999886</v>
      </c>
      <c r="V1568">
        <f>_xlfn.VAR.P(C1519:C1568)</f>
        <v>0</v>
      </c>
      <c r="X1568">
        <f>1.96*SQRT(U1568)/50</f>
        <v>0.13165430736470352</v>
      </c>
      <c r="Y1568">
        <f>1.96*SQRT(V1568)/50</f>
        <v>0</v>
      </c>
    </row>
    <row r="1569" spans="1:13" x14ac:dyDescent="0.25">
      <c r="A1569" t="s">
        <v>167</v>
      </c>
      <c r="B1569">
        <v>83141.335300000006</v>
      </c>
      <c r="C1569" t="s">
        <v>37</v>
      </c>
    </row>
    <row r="1570" spans="1:13" x14ac:dyDescent="0.25">
      <c r="A1570" t="s">
        <v>168</v>
      </c>
      <c r="B1570">
        <v>1517.36</v>
      </c>
      <c r="C1570">
        <v>1515.93</v>
      </c>
      <c r="D1570">
        <v>1515.88</v>
      </c>
      <c r="E1570">
        <v>1513.49</v>
      </c>
      <c r="F1570">
        <v>109.79300000000001</v>
      </c>
      <c r="G1570">
        <v>0</v>
      </c>
      <c r="H1570">
        <v>85.352800000000002</v>
      </c>
      <c r="I1570">
        <v>0</v>
      </c>
      <c r="J1570">
        <v>1.1416300000000001E-2</v>
      </c>
      <c r="K1570">
        <v>0.99483900000000003</v>
      </c>
      <c r="L1570">
        <v>0</v>
      </c>
      <c r="M1570" t="s">
        <v>43</v>
      </c>
    </row>
    <row r="1571" spans="1:13" x14ac:dyDescent="0.25">
      <c r="A1571" t="s">
        <v>168</v>
      </c>
      <c r="B1571">
        <v>1518.44</v>
      </c>
      <c r="C1571">
        <v>1516.75</v>
      </c>
      <c r="D1571">
        <v>1516.71</v>
      </c>
      <c r="E1571">
        <v>1514.29</v>
      </c>
      <c r="F1571">
        <v>108.41500000000001</v>
      </c>
      <c r="G1571">
        <v>0</v>
      </c>
      <c r="H1571">
        <v>84.6494</v>
      </c>
      <c r="I1571">
        <v>0</v>
      </c>
      <c r="J1571">
        <v>1.5963000000000001E-2</v>
      </c>
      <c r="K1571">
        <v>0.98100299999999996</v>
      </c>
      <c r="L1571">
        <v>0</v>
      </c>
      <c r="M1571" t="s">
        <v>43</v>
      </c>
    </row>
    <row r="1572" spans="1:13" x14ac:dyDescent="0.25">
      <c r="A1572" t="s">
        <v>168</v>
      </c>
      <c r="B1572">
        <v>1514.44</v>
      </c>
      <c r="C1572">
        <v>1513.04</v>
      </c>
      <c r="D1572">
        <v>1513</v>
      </c>
      <c r="E1572">
        <v>1510.61</v>
      </c>
      <c r="F1572">
        <v>108.229</v>
      </c>
      <c r="G1572">
        <v>0</v>
      </c>
      <c r="H1572">
        <v>85.727199999999996</v>
      </c>
      <c r="I1572">
        <v>0</v>
      </c>
      <c r="J1572">
        <v>1.0887600000000001E-2</v>
      </c>
      <c r="K1572">
        <v>0.98095500000000002</v>
      </c>
      <c r="L1572">
        <v>0</v>
      </c>
      <c r="M1572" t="s">
        <v>43</v>
      </c>
    </row>
    <row r="1573" spans="1:13" x14ac:dyDescent="0.25">
      <c r="A1573" t="s">
        <v>168</v>
      </c>
      <c r="B1573">
        <v>1513.99</v>
      </c>
      <c r="C1573">
        <v>1512.56</v>
      </c>
      <c r="D1573">
        <v>1512.52</v>
      </c>
      <c r="E1573">
        <v>1510.11</v>
      </c>
      <c r="F1573">
        <v>110.511</v>
      </c>
      <c r="G1573">
        <v>0</v>
      </c>
      <c r="H1573">
        <v>85.559399999999997</v>
      </c>
      <c r="I1573">
        <v>0</v>
      </c>
      <c r="J1573">
        <v>1.10767E-2</v>
      </c>
      <c r="K1573">
        <v>0.98101499999999997</v>
      </c>
      <c r="L1573">
        <v>0</v>
      </c>
      <c r="M1573" t="s">
        <v>43</v>
      </c>
    </row>
    <row r="1574" spans="1:13" x14ac:dyDescent="0.25">
      <c r="A1574" t="s">
        <v>168</v>
      </c>
      <c r="B1574">
        <v>1515.79</v>
      </c>
      <c r="C1574">
        <v>1514.38</v>
      </c>
      <c r="D1574">
        <v>1514.34</v>
      </c>
      <c r="E1574">
        <v>1511.94</v>
      </c>
      <c r="F1574">
        <v>109.63800000000001</v>
      </c>
      <c r="G1574">
        <v>0</v>
      </c>
      <c r="H1574">
        <v>84.535600000000002</v>
      </c>
      <c r="I1574">
        <v>0</v>
      </c>
      <c r="J1574">
        <v>1.55934E-2</v>
      </c>
      <c r="K1574">
        <v>0.98092699999999999</v>
      </c>
      <c r="L1574">
        <v>0</v>
      </c>
      <c r="M1574" t="s">
        <v>43</v>
      </c>
    </row>
    <row r="1575" spans="1:13" x14ac:dyDescent="0.25">
      <c r="A1575" t="s">
        <v>168</v>
      </c>
      <c r="B1575">
        <v>1519.89</v>
      </c>
      <c r="C1575">
        <v>1518.34</v>
      </c>
      <c r="D1575">
        <v>1518.3</v>
      </c>
      <c r="E1575">
        <v>1515.87</v>
      </c>
      <c r="F1575">
        <v>111.175</v>
      </c>
      <c r="G1575">
        <v>0</v>
      </c>
      <c r="H1575">
        <v>85.211399999999998</v>
      </c>
      <c r="I1575">
        <v>0</v>
      </c>
      <c r="J1575">
        <v>1.8139800000000001E-2</v>
      </c>
      <c r="K1575">
        <v>0.98101899999999997</v>
      </c>
      <c r="L1575">
        <v>0</v>
      </c>
      <c r="M1575" t="s">
        <v>43</v>
      </c>
    </row>
    <row r="1576" spans="1:13" x14ac:dyDescent="0.25">
      <c r="A1576" t="s">
        <v>168</v>
      </c>
      <c r="B1576">
        <v>1508.02</v>
      </c>
      <c r="C1576">
        <v>1506.35</v>
      </c>
      <c r="D1576">
        <v>1506.3</v>
      </c>
      <c r="E1576">
        <v>1503.89</v>
      </c>
      <c r="F1576">
        <v>107.09099999999999</v>
      </c>
      <c r="G1576">
        <v>0</v>
      </c>
      <c r="H1576">
        <v>85.707899999999995</v>
      </c>
      <c r="I1576">
        <v>0</v>
      </c>
      <c r="J1576">
        <v>1.30697E-2</v>
      </c>
      <c r="K1576">
        <v>0.995112</v>
      </c>
      <c r="L1576">
        <v>0</v>
      </c>
      <c r="M1576" t="s">
        <v>43</v>
      </c>
    </row>
    <row r="1577" spans="1:13" x14ac:dyDescent="0.25">
      <c r="A1577" t="s">
        <v>168</v>
      </c>
      <c r="B1577">
        <v>1516.26</v>
      </c>
      <c r="C1577">
        <v>1514.7</v>
      </c>
      <c r="D1577">
        <v>1514.66</v>
      </c>
      <c r="E1577">
        <v>1512.24</v>
      </c>
      <c r="F1577">
        <v>108.26900000000001</v>
      </c>
      <c r="G1577">
        <v>0</v>
      </c>
      <c r="H1577">
        <v>84.9589</v>
      </c>
      <c r="I1577">
        <v>0</v>
      </c>
      <c r="J1577">
        <v>1.13924E-2</v>
      </c>
      <c r="K1577">
        <v>0.98039500000000002</v>
      </c>
      <c r="L1577">
        <v>0</v>
      </c>
      <c r="M1577" t="s">
        <v>43</v>
      </c>
    </row>
    <row r="1578" spans="1:13" x14ac:dyDescent="0.25">
      <c r="A1578" t="s">
        <v>168</v>
      </c>
      <c r="B1578">
        <v>1512.79</v>
      </c>
      <c r="C1578">
        <v>1511.38</v>
      </c>
      <c r="D1578">
        <v>1511.34</v>
      </c>
      <c r="E1578">
        <v>1508.92</v>
      </c>
      <c r="F1578">
        <v>111.17</v>
      </c>
      <c r="G1578">
        <v>0</v>
      </c>
      <c r="H1578">
        <v>85.070300000000003</v>
      </c>
      <c r="I1578">
        <v>0</v>
      </c>
      <c r="J1578">
        <v>1.1142900000000001E-2</v>
      </c>
      <c r="K1578">
        <v>0.98101700000000003</v>
      </c>
      <c r="L1578">
        <v>0</v>
      </c>
      <c r="M1578" t="s">
        <v>43</v>
      </c>
    </row>
    <row r="1579" spans="1:13" x14ac:dyDescent="0.25">
      <c r="A1579" t="s">
        <v>168</v>
      </c>
      <c r="B1579">
        <v>1518.82</v>
      </c>
      <c r="C1579">
        <v>1516.75</v>
      </c>
      <c r="D1579">
        <v>1516.71</v>
      </c>
      <c r="E1579">
        <v>1514.24</v>
      </c>
      <c r="F1579">
        <v>107.846</v>
      </c>
      <c r="G1579">
        <v>0</v>
      </c>
      <c r="H1579">
        <v>85.331500000000005</v>
      </c>
      <c r="I1579">
        <v>0</v>
      </c>
      <c r="J1579">
        <v>1.0875299999999999E-2</v>
      </c>
      <c r="K1579">
        <v>0.98095200000000005</v>
      </c>
      <c r="L1579">
        <v>0</v>
      </c>
      <c r="M1579" t="s">
        <v>43</v>
      </c>
    </row>
    <row r="1580" spans="1:13" x14ac:dyDescent="0.25">
      <c r="A1580" t="s">
        <v>168</v>
      </c>
      <c r="B1580">
        <v>1508.54</v>
      </c>
      <c r="C1580">
        <v>1507.17</v>
      </c>
      <c r="D1580">
        <v>1507.13</v>
      </c>
      <c r="E1580">
        <v>1504.76</v>
      </c>
      <c r="F1580">
        <v>107.143</v>
      </c>
      <c r="G1580">
        <v>0</v>
      </c>
      <c r="H1580">
        <v>84.922799999999995</v>
      </c>
      <c r="I1580">
        <v>0</v>
      </c>
      <c r="J1580">
        <v>1.0881399999999999E-2</v>
      </c>
      <c r="K1580">
        <v>0.98086700000000004</v>
      </c>
      <c r="L1580">
        <v>0</v>
      </c>
      <c r="M1580" t="s">
        <v>43</v>
      </c>
    </row>
    <row r="1581" spans="1:13" x14ac:dyDescent="0.25">
      <c r="A1581" t="s">
        <v>168</v>
      </c>
      <c r="B1581">
        <v>1510.91</v>
      </c>
      <c r="C1581">
        <v>1509.21</v>
      </c>
      <c r="D1581">
        <v>1509.16</v>
      </c>
      <c r="E1581">
        <v>1506.76</v>
      </c>
      <c r="F1581">
        <v>107.02200000000001</v>
      </c>
      <c r="G1581">
        <v>0</v>
      </c>
      <c r="H1581">
        <v>85.631100000000004</v>
      </c>
      <c r="I1581">
        <v>0</v>
      </c>
      <c r="J1581">
        <v>1.20255E-2</v>
      </c>
      <c r="K1581">
        <v>0.98089499999999996</v>
      </c>
      <c r="L1581">
        <v>0</v>
      </c>
      <c r="M1581" t="s">
        <v>43</v>
      </c>
    </row>
    <row r="1582" spans="1:13" x14ac:dyDescent="0.25">
      <c r="A1582" t="s">
        <v>168</v>
      </c>
      <c r="B1582">
        <v>1515.52</v>
      </c>
      <c r="C1582">
        <v>1514.14</v>
      </c>
      <c r="D1582">
        <v>1514.1</v>
      </c>
      <c r="E1582">
        <v>1511.7</v>
      </c>
      <c r="F1582">
        <v>110.985</v>
      </c>
      <c r="G1582">
        <v>0</v>
      </c>
      <c r="H1582">
        <v>85.266199999999998</v>
      </c>
      <c r="I1582">
        <v>0</v>
      </c>
      <c r="J1582">
        <v>1.0861000000000001E-2</v>
      </c>
      <c r="K1582">
        <v>0.98096899999999998</v>
      </c>
      <c r="L1582">
        <v>0</v>
      </c>
      <c r="M1582" t="s">
        <v>43</v>
      </c>
    </row>
    <row r="1583" spans="1:13" x14ac:dyDescent="0.25">
      <c r="A1583" t="s">
        <v>168</v>
      </c>
      <c r="B1583">
        <v>1515.23</v>
      </c>
      <c r="C1583">
        <v>1513.8</v>
      </c>
      <c r="D1583">
        <v>1513.76</v>
      </c>
      <c r="E1583">
        <v>1511.38</v>
      </c>
      <c r="F1583">
        <v>110.265</v>
      </c>
      <c r="G1583">
        <v>0</v>
      </c>
      <c r="H1583">
        <v>85.005300000000005</v>
      </c>
      <c r="I1583">
        <v>0</v>
      </c>
      <c r="J1583">
        <v>1.1102799999999999E-2</v>
      </c>
      <c r="K1583">
        <v>0.98101899999999997</v>
      </c>
      <c r="L1583">
        <v>0</v>
      </c>
      <c r="M1583" t="s">
        <v>43</v>
      </c>
    </row>
    <row r="1584" spans="1:13" x14ac:dyDescent="0.25">
      <c r="A1584" t="s">
        <v>168</v>
      </c>
      <c r="B1584">
        <v>1511.26</v>
      </c>
      <c r="C1584">
        <v>1509.81</v>
      </c>
      <c r="D1584">
        <v>1509.77</v>
      </c>
      <c r="E1584">
        <v>1507.35</v>
      </c>
      <c r="F1584">
        <v>107.04</v>
      </c>
      <c r="G1584">
        <v>0</v>
      </c>
      <c r="H1584">
        <v>85.423199999999994</v>
      </c>
      <c r="I1584">
        <v>0</v>
      </c>
      <c r="J1584">
        <v>1.1772899999999999E-2</v>
      </c>
      <c r="K1584">
        <v>0.98100900000000002</v>
      </c>
      <c r="L1584">
        <v>0</v>
      </c>
      <c r="M1584" t="s">
        <v>43</v>
      </c>
    </row>
    <row r="1585" spans="1:13" x14ac:dyDescent="0.25">
      <c r="A1585" t="s">
        <v>168</v>
      </c>
      <c r="B1585">
        <v>1510.16</v>
      </c>
      <c r="C1585">
        <v>1508.47</v>
      </c>
      <c r="D1585">
        <v>1508.43</v>
      </c>
      <c r="E1585">
        <v>1506.04</v>
      </c>
      <c r="F1585">
        <v>107.89700000000001</v>
      </c>
      <c r="G1585">
        <v>0</v>
      </c>
      <c r="H1585">
        <v>85.058599999999998</v>
      </c>
      <c r="I1585">
        <v>0</v>
      </c>
      <c r="J1585">
        <v>1.12645E-2</v>
      </c>
      <c r="K1585">
        <v>0.98101799999999995</v>
      </c>
      <c r="L1585">
        <v>0</v>
      </c>
      <c r="M1585" t="s">
        <v>43</v>
      </c>
    </row>
    <row r="1586" spans="1:13" x14ac:dyDescent="0.25">
      <c r="A1586" t="s">
        <v>168</v>
      </c>
      <c r="B1586">
        <v>1518.22</v>
      </c>
      <c r="C1586">
        <v>1516.65</v>
      </c>
      <c r="D1586">
        <v>1516.61</v>
      </c>
      <c r="E1586">
        <v>1514.23</v>
      </c>
      <c r="F1586">
        <v>110.43300000000001</v>
      </c>
      <c r="G1586">
        <v>0</v>
      </c>
      <c r="H1586">
        <v>85.185500000000005</v>
      </c>
      <c r="I1586">
        <v>0</v>
      </c>
      <c r="J1586">
        <v>1.49319E-2</v>
      </c>
      <c r="K1586">
        <v>0.98743000000000003</v>
      </c>
      <c r="L1586">
        <v>0</v>
      </c>
      <c r="M1586" t="s">
        <v>43</v>
      </c>
    </row>
    <row r="1587" spans="1:13" x14ac:dyDescent="0.25">
      <c r="A1587" t="s">
        <v>168</v>
      </c>
      <c r="B1587">
        <v>1510.91</v>
      </c>
      <c r="C1587">
        <v>1509.38</v>
      </c>
      <c r="D1587">
        <v>1509.33</v>
      </c>
      <c r="E1587">
        <v>1506.91</v>
      </c>
      <c r="F1587">
        <v>107.492</v>
      </c>
      <c r="G1587">
        <v>0</v>
      </c>
      <c r="H1587">
        <v>86.156800000000004</v>
      </c>
      <c r="I1587">
        <v>0</v>
      </c>
      <c r="J1587">
        <v>1.30642E-2</v>
      </c>
      <c r="K1587">
        <v>0.98825799999999997</v>
      </c>
      <c r="L1587">
        <v>0</v>
      </c>
      <c r="M1587" t="s">
        <v>43</v>
      </c>
    </row>
    <row r="1588" spans="1:13" x14ac:dyDescent="0.25">
      <c r="A1588" t="s">
        <v>168</v>
      </c>
      <c r="B1588">
        <v>1511.29</v>
      </c>
      <c r="C1588">
        <v>1509.2</v>
      </c>
      <c r="D1588">
        <v>1509.16</v>
      </c>
      <c r="E1588">
        <v>1506.79</v>
      </c>
      <c r="F1588">
        <v>108.05</v>
      </c>
      <c r="G1588">
        <v>0</v>
      </c>
      <c r="H1588">
        <v>85.854200000000006</v>
      </c>
      <c r="I1588">
        <v>0</v>
      </c>
      <c r="J1588">
        <v>1.14996E-2</v>
      </c>
      <c r="K1588">
        <v>0.98099700000000001</v>
      </c>
      <c r="L1588">
        <v>0</v>
      </c>
      <c r="M1588" t="s">
        <v>43</v>
      </c>
    </row>
    <row r="1589" spans="1:13" x14ac:dyDescent="0.25">
      <c r="A1589" t="s">
        <v>168</v>
      </c>
      <c r="B1589">
        <v>1515.74</v>
      </c>
      <c r="C1589">
        <v>1514.3</v>
      </c>
      <c r="D1589">
        <v>1514.26</v>
      </c>
      <c r="E1589">
        <v>1511.85</v>
      </c>
      <c r="F1589">
        <v>110.545</v>
      </c>
      <c r="G1589">
        <v>0</v>
      </c>
      <c r="H1589">
        <v>85.444000000000003</v>
      </c>
      <c r="I1589">
        <v>0</v>
      </c>
      <c r="J1589">
        <v>1.5447199999999999E-2</v>
      </c>
      <c r="K1589">
        <v>0.98986799999999997</v>
      </c>
      <c r="L1589">
        <v>0</v>
      </c>
      <c r="M1589" t="s">
        <v>43</v>
      </c>
    </row>
    <row r="1590" spans="1:13" x14ac:dyDescent="0.25">
      <c r="A1590" t="s">
        <v>168</v>
      </c>
      <c r="B1590">
        <v>1513.73</v>
      </c>
      <c r="C1590">
        <v>1512.04</v>
      </c>
      <c r="D1590">
        <v>1512</v>
      </c>
      <c r="E1590">
        <v>1509.57</v>
      </c>
      <c r="F1590">
        <v>108.8</v>
      </c>
      <c r="G1590">
        <v>0</v>
      </c>
      <c r="H1590">
        <v>85.683400000000006</v>
      </c>
      <c r="I1590">
        <v>0</v>
      </c>
      <c r="J1590">
        <v>1.7361700000000001E-2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168</v>
      </c>
      <c r="B1591">
        <v>1510.88</v>
      </c>
      <c r="C1591">
        <v>1509.48</v>
      </c>
      <c r="D1591">
        <v>1509.44</v>
      </c>
      <c r="E1591">
        <v>1507.03</v>
      </c>
      <c r="F1591">
        <v>107.55</v>
      </c>
      <c r="G1591">
        <v>0</v>
      </c>
      <c r="H1591">
        <v>85.552599999999998</v>
      </c>
      <c r="I1591">
        <v>0</v>
      </c>
      <c r="J1591">
        <v>1.1569599999999999E-2</v>
      </c>
      <c r="K1591">
        <v>0.98098700000000005</v>
      </c>
      <c r="L1591">
        <v>0</v>
      </c>
      <c r="M1591" t="s">
        <v>43</v>
      </c>
    </row>
    <row r="1592" spans="1:13" x14ac:dyDescent="0.25">
      <c r="A1592" t="s">
        <v>168</v>
      </c>
      <c r="B1592">
        <v>1512.96</v>
      </c>
      <c r="C1592">
        <v>1511.26</v>
      </c>
      <c r="D1592">
        <v>1511.21</v>
      </c>
      <c r="E1592">
        <v>1508.77</v>
      </c>
      <c r="F1592">
        <v>109.35299999999999</v>
      </c>
      <c r="G1592">
        <v>0</v>
      </c>
      <c r="H1592">
        <v>85.272199999999998</v>
      </c>
      <c r="I1592">
        <v>0</v>
      </c>
      <c r="J1592">
        <v>1.0890499999999999E-2</v>
      </c>
      <c r="K1592">
        <v>0.981016</v>
      </c>
      <c r="L1592">
        <v>0</v>
      </c>
      <c r="M1592" t="s">
        <v>43</v>
      </c>
    </row>
    <row r="1593" spans="1:13" x14ac:dyDescent="0.25">
      <c r="A1593" t="s">
        <v>168</v>
      </c>
      <c r="B1593">
        <v>1512.83</v>
      </c>
      <c r="C1593">
        <v>1511.42</v>
      </c>
      <c r="D1593">
        <v>1511.38</v>
      </c>
      <c r="E1593">
        <v>1508.98</v>
      </c>
      <c r="F1593">
        <v>107.631</v>
      </c>
      <c r="G1593">
        <v>0</v>
      </c>
      <c r="H1593">
        <v>85.519400000000005</v>
      </c>
      <c r="I1593">
        <v>0</v>
      </c>
      <c r="J1593">
        <v>1.39074E-2</v>
      </c>
      <c r="K1593">
        <v>0.981016</v>
      </c>
      <c r="L1593">
        <v>0</v>
      </c>
      <c r="M1593" t="s">
        <v>43</v>
      </c>
    </row>
    <row r="1594" spans="1:13" x14ac:dyDescent="0.25">
      <c r="A1594" t="s">
        <v>168</v>
      </c>
      <c r="B1594">
        <v>1509.15</v>
      </c>
      <c r="C1594">
        <v>1507.5</v>
      </c>
      <c r="D1594">
        <v>1507.46</v>
      </c>
      <c r="E1594">
        <v>1505.07</v>
      </c>
      <c r="F1594">
        <v>108.08199999999999</v>
      </c>
      <c r="G1594">
        <v>0</v>
      </c>
      <c r="H1594">
        <v>85.710599999999999</v>
      </c>
      <c r="I1594">
        <v>0</v>
      </c>
      <c r="J1594">
        <v>1.08795E-2</v>
      </c>
      <c r="K1594">
        <v>0.98101899999999997</v>
      </c>
      <c r="L1594">
        <v>0</v>
      </c>
      <c r="M1594" t="s">
        <v>43</v>
      </c>
    </row>
    <row r="1595" spans="1:13" x14ac:dyDescent="0.25">
      <c r="A1595" t="s">
        <v>168</v>
      </c>
      <c r="B1595">
        <v>1514.73</v>
      </c>
      <c r="C1595">
        <v>1513.03</v>
      </c>
      <c r="D1595">
        <v>1512.99</v>
      </c>
      <c r="E1595">
        <v>1510.56</v>
      </c>
      <c r="F1595">
        <v>107.68</v>
      </c>
      <c r="G1595">
        <v>0</v>
      </c>
      <c r="H1595">
        <v>85.382300000000001</v>
      </c>
      <c r="I1595">
        <v>0</v>
      </c>
      <c r="J1595">
        <v>1.38899E-2</v>
      </c>
      <c r="K1595">
        <v>0.98094199999999998</v>
      </c>
      <c r="L1595">
        <v>0</v>
      </c>
      <c r="M1595" t="s">
        <v>43</v>
      </c>
    </row>
    <row r="1596" spans="1:13" x14ac:dyDescent="0.25">
      <c r="A1596" t="s">
        <v>168</v>
      </c>
      <c r="B1596">
        <v>1511.69</v>
      </c>
      <c r="C1596">
        <v>1510.13</v>
      </c>
      <c r="D1596">
        <v>1510.08</v>
      </c>
      <c r="E1596">
        <v>1507.67</v>
      </c>
      <c r="F1596">
        <v>108.339</v>
      </c>
      <c r="G1596">
        <v>0</v>
      </c>
      <c r="H1596">
        <v>85.478700000000003</v>
      </c>
      <c r="I1596">
        <v>0</v>
      </c>
      <c r="J1596">
        <v>1.11004E-2</v>
      </c>
      <c r="K1596">
        <v>0.98101099999999997</v>
      </c>
      <c r="L1596">
        <v>0</v>
      </c>
      <c r="M1596" t="s">
        <v>43</v>
      </c>
    </row>
    <row r="1597" spans="1:13" x14ac:dyDescent="0.25">
      <c r="A1597" t="s">
        <v>168</v>
      </c>
      <c r="B1597">
        <v>1510.16</v>
      </c>
      <c r="C1597">
        <v>1508.75</v>
      </c>
      <c r="D1597">
        <v>1508.71</v>
      </c>
      <c r="E1597">
        <v>1506.32</v>
      </c>
      <c r="F1597">
        <v>107.624</v>
      </c>
      <c r="G1597">
        <v>0</v>
      </c>
      <c r="H1597">
        <v>85.170299999999997</v>
      </c>
      <c r="I1597">
        <v>0</v>
      </c>
      <c r="J1597">
        <v>1.08597E-2</v>
      </c>
      <c r="K1597">
        <v>0.98099700000000001</v>
      </c>
      <c r="L1597">
        <v>0</v>
      </c>
      <c r="M1597" t="s">
        <v>43</v>
      </c>
    </row>
    <row r="1598" spans="1:13" x14ac:dyDescent="0.25">
      <c r="A1598" t="s">
        <v>168</v>
      </c>
      <c r="B1598">
        <v>1515.73</v>
      </c>
      <c r="C1598">
        <v>1514.05</v>
      </c>
      <c r="D1598">
        <v>1514.01</v>
      </c>
      <c r="E1598">
        <v>1511.62</v>
      </c>
      <c r="F1598">
        <v>107.114</v>
      </c>
      <c r="G1598">
        <v>0</v>
      </c>
      <c r="H1598">
        <v>85.289000000000001</v>
      </c>
      <c r="I1598">
        <v>0</v>
      </c>
      <c r="J1598">
        <v>1.2728099999999999E-2</v>
      </c>
      <c r="K1598">
        <v>0.98078500000000002</v>
      </c>
      <c r="L1598">
        <v>0</v>
      </c>
      <c r="M1598" t="s">
        <v>43</v>
      </c>
    </row>
    <row r="1599" spans="1:13" x14ac:dyDescent="0.25">
      <c r="A1599" t="s">
        <v>168</v>
      </c>
      <c r="B1599">
        <v>1510.32</v>
      </c>
      <c r="C1599">
        <v>1508.92</v>
      </c>
      <c r="D1599">
        <v>1508.88</v>
      </c>
      <c r="E1599">
        <v>1506.48</v>
      </c>
      <c r="F1599">
        <v>107.1</v>
      </c>
      <c r="G1599">
        <v>0</v>
      </c>
      <c r="H1599">
        <v>84.890799999999999</v>
      </c>
      <c r="I1599">
        <v>0</v>
      </c>
      <c r="J1599">
        <v>1.1291799999999999E-2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168</v>
      </c>
      <c r="B1600">
        <v>1509.24</v>
      </c>
      <c r="C1600">
        <v>1507.86</v>
      </c>
      <c r="D1600">
        <v>1507.82</v>
      </c>
      <c r="E1600">
        <v>1505.43</v>
      </c>
      <c r="F1600">
        <v>106.795</v>
      </c>
      <c r="G1600">
        <v>0</v>
      </c>
      <c r="H1600">
        <v>85.149199999999993</v>
      </c>
      <c r="I1600">
        <v>0</v>
      </c>
      <c r="J1600">
        <v>1.11603E-2</v>
      </c>
      <c r="K1600">
        <v>0.98098200000000002</v>
      </c>
      <c r="L1600">
        <v>0</v>
      </c>
      <c r="M1600" t="s">
        <v>43</v>
      </c>
    </row>
    <row r="1601" spans="1:13" x14ac:dyDescent="0.25">
      <c r="A1601" t="s">
        <v>168</v>
      </c>
      <c r="B1601">
        <v>1513.15</v>
      </c>
      <c r="C1601">
        <v>1511.57</v>
      </c>
      <c r="D1601">
        <v>1511.52</v>
      </c>
      <c r="E1601">
        <v>1509.14</v>
      </c>
      <c r="F1601">
        <v>110.18899999999999</v>
      </c>
      <c r="G1601">
        <v>0</v>
      </c>
      <c r="H1601">
        <v>84.812799999999996</v>
      </c>
      <c r="I1601">
        <v>0</v>
      </c>
      <c r="J1601">
        <v>1.24843E-2</v>
      </c>
      <c r="K1601">
        <v>0.98096099999999997</v>
      </c>
      <c r="L1601">
        <v>0</v>
      </c>
      <c r="M1601" t="s">
        <v>43</v>
      </c>
    </row>
    <row r="1602" spans="1:13" x14ac:dyDescent="0.25">
      <c r="A1602" t="s">
        <v>168</v>
      </c>
      <c r="B1602">
        <v>1519.43</v>
      </c>
      <c r="C1602">
        <v>1518.03</v>
      </c>
      <c r="D1602">
        <v>1517.99</v>
      </c>
      <c r="E1602">
        <v>1515.57</v>
      </c>
      <c r="F1602">
        <v>107.863</v>
      </c>
      <c r="G1602">
        <v>0</v>
      </c>
      <c r="H1602">
        <v>85.428200000000004</v>
      </c>
      <c r="I1602">
        <v>0</v>
      </c>
      <c r="J1602">
        <v>1.11206E-2</v>
      </c>
      <c r="K1602">
        <v>0.98101700000000003</v>
      </c>
      <c r="L1602">
        <v>0</v>
      </c>
      <c r="M1602" t="s">
        <v>43</v>
      </c>
    </row>
    <row r="1603" spans="1:13" x14ac:dyDescent="0.25">
      <c r="A1603" t="s">
        <v>168</v>
      </c>
      <c r="B1603">
        <v>1515.38</v>
      </c>
      <c r="C1603">
        <v>1513.96</v>
      </c>
      <c r="D1603">
        <v>1513.92</v>
      </c>
      <c r="E1603">
        <v>1511.5</v>
      </c>
      <c r="F1603">
        <v>107.364</v>
      </c>
      <c r="G1603">
        <v>0</v>
      </c>
      <c r="H1603">
        <v>85.593400000000003</v>
      </c>
      <c r="I1603">
        <v>0</v>
      </c>
      <c r="J1603">
        <v>1.0966E-2</v>
      </c>
      <c r="K1603">
        <v>0.98101799999999995</v>
      </c>
      <c r="L1603">
        <v>0</v>
      </c>
      <c r="M1603" t="s">
        <v>43</v>
      </c>
    </row>
    <row r="1604" spans="1:13" x14ac:dyDescent="0.25">
      <c r="A1604" t="s">
        <v>168</v>
      </c>
      <c r="B1604">
        <v>1511.91</v>
      </c>
      <c r="C1604">
        <v>1510.51</v>
      </c>
      <c r="D1604">
        <v>1510.46</v>
      </c>
      <c r="E1604">
        <v>1508.03</v>
      </c>
      <c r="F1604">
        <v>109.813</v>
      </c>
      <c r="G1604">
        <v>0</v>
      </c>
      <c r="H1604">
        <v>85.423699999999997</v>
      </c>
      <c r="I1604">
        <v>0</v>
      </c>
      <c r="J1604">
        <v>1.08571E-2</v>
      </c>
      <c r="K1604">
        <v>0.98101799999999995</v>
      </c>
      <c r="L1604">
        <v>0</v>
      </c>
      <c r="M1604" t="s">
        <v>43</v>
      </c>
    </row>
    <row r="1605" spans="1:13" x14ac:dyDescent="0.25">
      <c r="A1605" t="s">
        <v>168</v>
      </c>
      <c r="B1605">
        <v>1510.93</v>
      </c>
      <c r="C1605">
        <v>1509.34</v>
      </c>
      <c r="D1605">
        <v>1509.29</v>
      </c>
      <c r="E1605">
        <v>1506.89</v>
      </c>
      <c r="F1605">
        <v>108.002</v>
      </c>
      <c r="G1605">
        <v>0</v>
      </c>
      <c r="H1605">
        <v>85.465900000000005</v>
      </c>
      <c r="I1605">
        <v>0</v>
      </c>
      <c r="J1605">
        <v>1.09452E-2</v>
      </c>
      <c r="K1605">
        <v>0.981016</v>
      </c>
      <c r="L1605">
        <v>0</v>
      </c>
      <c r="M1605" t="s">
        <v>43</v>
      </c>
    </row>
    <row r="1606" spans="1:13" x14ac:dyDescent="0.25">
      <c r="A1606" t="s">
        <v>168</v>
      </c>
      <c r="B1606">
        <v>1514.42</v>
      </c>
      <c r="C1606">
        <v>1512.82</v>
      </c>
      <c r="D1606">
        <v>1512.78</v>
      </c>
      <c r="E1606">
        <v>1510.39</v>
      </c>
      <c r="F1606">
        <v>109.538</v>
      </c>
      <c r="G1606">
        <v>0</v>
      </c>
      <c r="H1606">
        <v>85.196600000000004</v>
      </c>
      <c r="I1606">
        <v>0</v>
      </c>
      <c r="J1606">
        <v>2.5846299999999999E-2</v>
      </c>
      <c r="K1606">
        <v>0.98455599999999999</v>
      </c>
      <c r="L1606">
        <v>0</v>
      </c>
      <c r="M1606" t="s">
        <v>43</v>
      </c>
    </row>
    <row r="1607" spans="1:13" x14ac:dyDescent="0.25">
      <c r="A1607" t="s">
        <v>168</v>
      </c>
      <c r="B1607">
        <v>1514.41</v>
      </c>
      <c r="C1607">
        <v>1512.74</v>
      </c>
      <c r="D1607">
        <v>1512.69</v>
      </c>
      <c r="E1607">
        <v>1510.26</v>
      </c>
      <c r="F1607">
        <v>110.688</v>
      </c>
      <c r="G1607">
        <v>0</v>
      </c>
      <c r="H1607">
        <v>85.148499999999999</v>
      </c>
      <c r="I1607">
        <v>0</v>
      </c>
      <c r="J1607">
        <v>1.15487E-2</v>
      </c>
      <c r="K1607">
        <v>0.99040799999999996</v>
      </c>
      <c r="L1607">
        <v>0</v>
      </c>
      <c r="M1607" t="s">
        <v>43</v>
      </c>
    </row>
    <row r="1608" spans="1:13" x14ac:dyDescent="0.25">
      <c r="A1608" t="s">
        <v>168</v>
      </c>
      <c r="B1608">
        <v>1517.18</v>
      </c>
      <c r="C1608">
        <v>1515.04</v>
      </c>
      <c r="D1608">
        <v>1515</v>
      </c>
      <c r="E1608">
        <v>1512.56</v>
      </c>
      <c r="F1608">
        <v>108.43600000000001</v>
      </c>
      <c r="G1608">
        <v>0</v>
      </c>
      <c r="H1608">
        <v>85.033900000000003</v>
      </c>
      <c r="I1608">
        <v>0</v>
      </c>
      <c r="J1608">
        <v>1.5253299999999999E-2</v>
      </c>
      <c r="K1608">
        <v>0.98093200000000003</v>
      </c>
      <c r="L1608">
        <v>0</v>
      </c>
      <c r="M1608" t="s">
        <v>43</v>
      </c>
    </row>
    <row r="1609" spans="1:13" x14ac:dyDescent="0.25">
      <c r="A1609" t="s">
        <v>168</v>
      </c>
      <c r="B1609">
        <v>1515.83</v>
      </c>
      <c r="C1609">
        <v>1514.41</v>
      </c>
      <c r="D1609">
        <v>1514.37</v>
      </c>
      <c r="E1609">
        <v>1511.96</v>
      </c>
      <c r="F1609">
        <v>108.50700000000001</v>
      </c>
      <c r="G1609">
        <v>0</v>
      </c>
      <c r="H1609">
        <v>85.309399999999997</v>
      </c>
      <c r="I1609">
        <v>0</v>
      </c>
      <c r="J1609">
        <v>1.12166E-2</v>
      </c>
      <c r="K1609">
        <v>0.98099700000000001</v>
      </c>
      <c r="L1609">
        <v>0</v>
      </c>
      <c r="M1609" t="s">
        <v>43</v>
      </c>
    </row>
    <row r="1610" spans="1:13" x14ac:dyDescent="0.25">
      <c r="A1610" t="s">
        <v>168</v>
      </c>
      <c r="B1610">
        <v>1522.38</v>
      </c>
      <c r="C1610">
        <v>1521.01</v>
      </c>
      <c r="D1610">
        <v>1520.97</v>
      </c>
      <c r="E1610">
        <v>1518.53</v>
      </c>
      <c r="F1610">
        <v>107.512</v>
      </c>
      <c r="G1610">
        <v>0</v>
      </c>
      <c r="H1610">
        <v>85.535799999999995</v>
      </c>
      <c r="I1610">
        <v>0</v>
      </c>
      <c r="J1610">
        <v>1.21966E-2</v>
      </c>
      <c r="K1610">
        <v>0.98101300000000002</v>
      </c>
      <c r="L1610">
        <v>0</v>
      </c>
      <c r="M1610" t="s">
        <v>43</v>
      </c>
    </row>
    <row r="1611" spans="1:13" x14ac:dyDescent="0.25">
      <c r="A1611" t="s">
        <v>168</v>
      </c>
      <c r="B1611">
        <v>1511.13</v>
      </c>
      <c r="C1611">
        <v>1509.73</v>
      </c>
      <c r="D1611">
        <v>1509.68</v>
      </c>
      <c r="E1611">
        <v>1507.29</v>
      </c>
      <c r="F1611">
        <v>107.19499999999999</v>
      </c>
      <c r="G1611">
        <v>0</v>
      </c>
      <c r="H1611">
        <v>85.113299999999995</v>
      </c>
      <c r="I1611">
        <v>0</v>
      </c>
      <c r="J1611">
        <v>1.9577500000000001E-2</v>
      </c>
      <c r="K1611">
        <v>0.98101000000000005</v>
      </c>
      <c r="L1611">
        <v>0</v>
      </c>
      <c r="M1611" t="s">
        <v>43</v>
      </c>
    </row>
    <row r="1612" spans="1:13" x14ac:dyDescent="0.25">
      <c r="A1612" t="s">
        <v>168</v>
      </c>
      <c r="B1612">
        <v>1520.62</v>
      </c>
      <c r="C1612">
        <v>1519.22</v>
      </c>
      <c r="D1612">
        <v>1519.18</v>
      </c>
      <c r="E1612">
        <v>1516.79</v>
      </c>
      <c r="F1612">
        <v>108.398</v>
      </c>
      <c r="G1612">
        <v>0</v>
      </c>
      <c r="H1612">
        <v>85.4559</v>
      </c>
      <c r="I1612">
        <v>0</v>
      </c>
      <c r="J1612">
        <v>1.2711500000000001E-2</v>
      </c>
      <c r="K1612">
        <v>0.98100799999999999</v>
      </c>
      <c r="L1612">
        <v>0</v>
      </c>
      <c r="M1612" t="s">
        <v>43</v>
      </c>
    </row>
    <row r="1613" spans="1:13" x14ac:dyDescent="0.25">
      <c r="A1613" t="s">
        <v>168</v>
      </c>
      <c r="B1613">
        <v>1512.75</v>
      </c>
      <c r="C1613">
        <v>1511</v>
      </c>
      <c r="D1613">
        <v>1510.96</v>
      </c>
      <c r="E1613">
        <v>1508.57</v>
      </c>
      <c r="F1613">
        <v>107.53100000000001</v>
      </c>
      <c r="G1613">
        <v>0</v>
      </c>
      <c r="H1613">
        <v>85.337100000000007</v>
      </c>
      <c r="I1613">
        <v>0</v>
      </c>
      <c r="J1613">
        <v>1.09867E-2</v>
      </c>
      <c r="K1613">
        <v>0.98098700000000005</v>
      </c>
      <c r="L1613">
        <v>0</v>
      </c>
      <c r="M1613" t="s">
        <v>43</v>
      </c>
    </row>
    <row r="1614" spans="1:13" x14ac:dyDescent="0.25">
      <c r="A1614" t="s">
        <v>168</v>
      </c>
      <c r="B1614">
        <v>1517.44</v>
      </c>
      <c r="C1614">
        <v>1516.1</v>
      </c>
      <c r="D1614">
        <v>1516.05</v>
      </c>
      <c r="E1614">
        <v>1513.64</v>
      </c>
      <c r="F1614">
        <v>108.726</v>
      </c>
      <c r="G1614">
        <v>0</v>
      </c>
      <c r="H1614">
        <v>85.468599999999995</v>
      </c>
      <c r="I1614">
        <v>0</v>
      </c>
      <c r="J1614">
        <v>1.2412299999999999E-2</v>
      </c>
      <c r="K1614">
        <v>0.98991399999999996</v>
      </c>
      <c r="L1614">
        <v>0</v>
      </c>
      <c r="M1614" t="s">
        <v>43</v>
      </c>
    </row>
    <row r="1615" spans="1:13" x14ac:dyDescent="0.25">
      <c r="A1615" t="s">
        <v>168</v>
      </c>
      <c r="B1615">
        <v>1508.47</v>
      </c>
      <c r="C1615">
        <v>1506.8</v>
      </c>
      <c r="D1615">
        <v>1506.76</v>
      </c>
      <c r="E1615">
        <v>1504.34</v>
      </c>
      <c r="F1615">
        <v>107.093</v>
      </c>
      <c r="G1615">
        <v>0</v>
      </c>
      <c r="H1615">
        <v>85.717600000000004</v>
      </c>
      <c r="I1615">
        <v>0</v>
      </c>
      <c r="J1615">
        <v>1.08649E-2</v>
      </c>
      <c r="K1615">
        <v>0.98099800000000004</v>
      </c>
      <c r="L1615">
        <v>0</v>
      </c>
      <c r="M1615" t="s">
        <v>43</v>
      </c>
    </row>
    <row r="1616" spans="1:13" x14ac:dyDescent="0.25">
      <c r="A1616" t="s">
        <v>168</v>
      </c>
      <c r="B1616">
        <v>1514.09</v>
      </c>
      <c r="C1616">
        <v>1511.84</v>
      </c>
      <c r="D1616">
        <v>1511.8</v>
      </c>
      <c r="E1616">
        <v>1509.41</v>
      </c>
      <c r="F1616">
        <v>110.52200000000001</v>
      </c>
      <c r="G1616">
        <v>0</v>
      </c>
      <c r="H1616">
        <v>85.281400000000005</v>
      </c>
      <c r="I1616">
        <v>0</v>
      </c>
      <c r="J1616">
        <v>1.1849999999999999E-2</v>
      </c>
      <c r="K1616">
        <v>0.980962</v>
      </c>
      <c r="L1616">
        <v>0</v>
      </c>
      <c r="M1616" t="s">
        <v>43</v>
      </c>
    </row>
    <row r="1617" spans="1:25" x14ac:dyDescent="0.25">
      <c r="A1617" t="s">
        <v>168</v>
      </c>
      <c r="B1617">
        <v>1514.19</v>
      </c>
      <c r="C1617">
        <v>1512.58</v>
      </c>
      <c r="D1617">
        <v>1512.54</v>
      </c>
      <c r="E1617">
        <v>1510.16</v>
      </c>
      <c r="F1617">
        <v>109.42100000000001</v>
      </c>
      <c r="G1617">
        <v>0</v>
      </c>
      <c r="H1617">
        <v>85.216300000000004</v>
      </c>
      <c r="I1617">
        <v>0</v>
      </c>
      <c r="J1617">
        <v>1.0857500000000001E-2</v>
      </c>
      <c r="K1617">
        <v>0.98100600000000004</v>
      </c>
      <c r="L1617">
        <v>0</v>
      </c>
      <c r="M1617" t="s">
        <v>43</v>
      </c>
    </row>
    <row r="1618" spans="1:25" x14ac:dyDescent="0.25">
      <c r="A1618" t="s">
        <v>168</v>
      </c>
      <c r="B1618">
        <v>1510.23</v>
      </c>
      <c r="C1618">
        <v>1508.47</v>
      </c>
      <c r="D1618">
        <v>1508.43</v>
      </c>
      <c r="E1618">
        <v>1506.02</v>
      </c>
      <c r="F1618">
        <v>107.816</v>
      </c>
      <c r="G1618">
        <v>0</v>
      </c>
      <c r="H1618">
        <v>85.240600000000001</v>
      </c>
      <c r="I1618">
        <v>0</v>
      </c>
      <c r="J1618">
        <v>1.08667E-2</v>
      </c>
      <c r="K1618">
        <v>0.98101899999999997</v>
      </c>
      <c r="L1618">
        <v>0</v>
      </c>
      <c r="M1618" t="s">
        <v>43</v>
      </c>
    </row>
    <row r="1619" spans="1:25" x14ac:dyDescent="0.25">
      <c r="A1619" t="s">
        <v>168</v>
      </c>
      <c r="B1619">
        <v>1515.11</v>
      </c>
      <c r="C1619">
        <v>1512.97</v>
      </c>
      <c r="D1619">
        <v>1512.93</v>
      </c>
      <c r="E1619">
        <v>1510.54</v>
      </c>
      <c r="F1619">
        <v>108.437</v>
      </c>
      <c r="G1619">
        <v>0</v>
      </c>
      <c r="H1619">
        <v>85.179299999999998</v>
      </c>
      <c r="I1619">
        <v>0</v>
      </c>
      <c r="J1619">
        <v>1.0902500000000001E-2</v>
      </c>
      <c r="K1619">
        <v>0.98101899999999997</v>
      </c>
      <c r="L1619">
        <v>0</v>
      </c>
      <c r="M1619" t="s">
        <v>43</v>
      </c>
    </row>
    <row r="1620" spans="1:25" x14ac:dyDescent="0.25">
      <c r="A1620" t="s">
        <v>168</v>
      </c>
      <c r="B1620">
        <v>1508.43</v>
      </c>
      <c r="C1620">
        <v>1507.01</v>
      </c>
      <c r="D1620">
        <v>1506.97</v>
      </c>
      <c r="E1620">
        <v>1504.6</v>
      </c>
      <c r="F1620">
        <v>107.82299999999999</v>
      </c>
      <c r="G1620">
        <v>0</v>
      </c>
      <c r="H1620">
        <v>85.493099999999998</v>
      </c>
      <c r="I1620">
        <v>0</v>
      </c>
      <c r="J1620">
        <v>1.6867500000000001E-2</v>
      </c>
      <c r="K1620">
        <v>0.98099999999999998</v>
      </c>
      <c r="L1620">
        <v>0</v>
      </c>
      <c r="M1620" t="s">
        <v>43</v>
      </c>
    </row>
    <row r="1621" spans="1:25" x14ac:dyDescent="0.25">
      <c r="A1621" t="s">
        <v>168</v>
      </c>
      <c r="B1621">
        <v>1510.84</v>
      </c>
      <c r="C1621">
        <v>1508.72</v>
      </c>
      <c r="D1621">
        <v>1508.68</v>
      </c>
      <c r="E1621">
        <v>1506.27</v>
      </c>
      <c r="F1621">
        <v>106.92</v>
      </c>
      <c r="G1621">
        <v>0</v>
      </c>
      <c r="H1621">
        <v>85.006799999999998</v>
      </c>
      <c r="I1621">
        <v>0</v>
      </c>
      <c r="J1621">
        <v>1.2925000000000001E-2</v>
      </c>
      <c r="K1621">
        <v>0.98087500000000005</v>
      </c>
      <c r="L1621">
        <v>0</v>
      </c>
      <c r="M1621" t="s">
        <v>43</v>
      </c>
    </row>
    <row r="1622" spans="1:25" x14ac:dyDescent="0.25">
      <c r="A1622" t="s">
        <v>168</v>
      </c>
      <c r="B1622">
        <v>1511.51</v>
      </c>
      <c r="C1622">
        <v>1509.97</v>
      </c>
      <c r="D1622">
        <v>1509.93</v>
      </c>
      <c r="E1622">
        <v>1507.54</v>
      </c>
      <c r="F1622">
        <v>106.67100000000001</v>
      </c>
      <c r="G1622">
        <v>0</v>
      </c>
      <c r="H1622">
        <v>85.420500000000004</v>
      </c>
      <c r="I1622">
        <v>0</v>
      </c>
      <c r="J1622">
        <v>1.16051E-2</v>
      </c>
      <c r="K1622">
        <v>0.99022600000000005</v>
      </c>
      <c r="L1622">
        <v>0</v>
      </c>
      <c r="M1622" t="s">
        <v>43</v>
      </c>
    </row>
    <row r="1623" spans="1:25" x14ac:dyDescent="0.25">
      <c r="A1623" t="s">
        <v>168</v>
      </c>
      <c r="B1623">
        <v>1510.91</v>
      </c>
      <c r="C1623">
        <v>1509.5</v>
      </c>
      <c r="D1623">
        <v>1509.46</v>
      </c>
      <c r="E1623">
        <v>1507.07</v>
      </c>
      <c r="F1623">
        <v>106.69199999999999</v>
      </c>
      <c r="G1623">
        <v>0</v>
      </c>
      <c r="H1623">
        <v>85.016300000000001</v>
      </c>
      <c r="I1623">
        <v>0</v>
      </c>
      <c r="J1623">
        <v>1.11883E-2</v>
      </c>
      <c r="K1623">
        <v>0.99052799999999996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168</v>
      </c>
      <c r="B1624">
        <v>1506.88</v>
      </c>
      <c r="C1624">
        <v>1504.79</v>
      </c>
      <c r="D1624">
        <v>1504.75</v>
      </c>
      <c r="E1624">
        <v>1502.34</v>
      </c>
      <c r="F1624">
        <v>106.84099999999999</v>
      </c>
      <c r="G1624">
        <v>0</v>
      </c>
      <c r="H1624">
        <v>85.066199999999995</v>
      </c>
      <c r="I1624">
        <v>0</v>
      </c>
      <c r="J1624">
        <v>1.0981599999999999E-2</v>
      </c>
      <c r="K1624">
        <v>0.98100500000000002</v>
      </c>
      <c r="L1624">
        <v>0</v>
      </c>
      <c r="M1624" t="s">
        <v>43</v>
      </c>
      <c r="R1624">
        <f>AVERAGE(B1575:B1624)</f>
        <v>1513.2520000000002</v>
      </c>
      <c r="S1624">
        <f>AVERAGE(C1575:C1624)</f>
        <v>1511.6443999999997</v>
      </c>
      <c r="U1624">
        <f>_xlfn.VAR.P(B1575:B1624)</f>
        <v>12.398983999999954</v>
      </c>
      <c r="V1624">
        <f>_xlfn.VAR.P(C1575:C1624)</f>
        <v>12.566304639999988</v>
      </c>
      <c r="X1624">
        <f>1.96*SQRT(U1624)/50</f>
        <v>0.13803178899717242</v>
      </c>
      <c r="Y1624">
        <f>1.96*SQRT(V1624)/50</f>
        <v>0.13896001713446057</v>
      </c>
    </row>
    <row r="1625" spans="1:25" x14ac:dyDescent="0.25">
      <c r="A1625" t="s">
        <v>169</v>
      </c>
      <c r="B1625">
        <v>75794.940900000001</v>
      </c>
      <c r="C1625" t="s">
        <v>37</v>
      </c>
    </row>
    <row r="1626" spans="1:25" x14ac:dyDescent="0.25">
      <c r="A1626" t="s">
        <v>170</v>
      </c>
      <c r="B1626">
        <v>1729.68</v>
      </c>
      <c r="C1626">
        <v>1678.66</v>
      </c>
      <c r="D1626">
        <v>1678.61</v>
      </c>
      <c r="E1626">
        <v>1676.14</v>
      </c>
      <c r="F1626">
        <v>115.014</v>
      </c>
      <c r="G1626">
        <v>229.37299999999999</v>
      </c>
      <c r="H1626">
        <v>86.129900000000006</v>
      </c>
      <c r="I1626">
        <v>46.370699999999999</v>
      </c>
      <c r="J1626">
        <v>72.552800000000005</v>
      </c>
      <c r="K1626">
        <v>1315.43</v>
      </c>
      <c r="L1626">
        <v>1.0870599999999999E-2</v>
      </c>
      <c r="M1626">
        <v>0.98101799999999995</v>
      </c>
      <c r="N1626">
        <v>0</v>
      </c>
      <c r="O1626" t="s">
        <v>43</v>
      </c>
    </row>
    <row r="1627" spans="1:25" x14ac:dyDescent="0.25">
      <c r="A1627" t="s">
        <v>170</v>
      </c>
      <c r="B1627">
        <v>1726.8</v>
      </c>
      <c r="C1627">
        <v>1677.66</v>
      </c>
      <c r="D1627">
        <v>1677.6</v>
      </c>
      <c r="E1627">
        <v>1675.15</v>
      </c>
      <c r="F1627">
        <v>119.127</v>
      </c>
      <c r="G1627">
        <v>228.41900000000001</v>
      </c>
      <c r="H1627">
        <v>85.558999999999997</v>
      </c>
      <c r="I1627">
        <v>46.189799999999998</v>
      </c>
      <c r="J1627">
        <v>72.575299999999999</v>
      </c>
      <c r="K1627">
        <v>1311.28</v>
      </c>
      <c r="L1627">
        <v>1.36548E-2</v>
      </c>
      <c r="M1627">
        <v>0.98101700000000003</v>
      </c>
      <c r="N1627">
        <v>0</v>
      </c>
      <c r="O1627" t="s">
        <v>43</v>
      </c>
    </row>
    <row r="1628" spans="1:25" x14ac:dyDescent="0.25">
      <c r="A1628" t="s">
        <v>170</v>
      </c>
      <c r="B1628">
        <v>1731.66</v>
      </c>
      <c r="C1628">
        <v>1680.65</v>
      </c>
      <c r="D1628">
        <v>1680.61</v>
      </c>
      <c r="E1628">
        <v>1678.14</v>
      </c>
      <c r="F1628">
        <v>117.044</v>
      </c>
      <c r="G1628">
        <v>228.58600000000001</v>
      </c>
      <c r="H1628">
        <v>85.703400000000002</v>
      </c>
      <c r="I1628">
        <v>45.762799999999999</v>
      </c>
      <c r="J1628">
        <v>72.664100000000005</v>
      </c>
      <c r="K1628">
        <v>1316.18</v>
      </c>
      <c r="L1628">
        <v>1.12449E-2</v>
      </c>
      <c r="M1628">
        <v>0.98101499999999997</v>
      </c>
      <c r="N1628">
        <v>0</v>
      </c>
      <c r="O1628" t="s">
        <v>43</v>
      </c>
    </row>
    <row r="1629" spans="1:25" x14ac:dyDescent="0.25">
      <c r="A1629" t="s">
        <v>170</v>
      </c>
      <c r="B1629">
        <v>1730.95</v>
      </c>
      <c r="C1629">
        <v>1678.48</v>
      </c>
      <c r="D1629">
        <v>1678.43</v>
      </c>
      <c r="E1629">
        <v>1675.94</v>
      </c>
      <c r="F1629">
        <v>114.376</v>
      </c>
      <c r="G1629">
        <v>230.637</v>
      </c>
      <c r="H1629">
        <v>86.408199999999994</v>
      </c>
      <c r="I1629">
        <v>46.604199999999999</v>
      </c>
      <c r="J1629">
        <v>73.168499999999995</v>
      </c>
      <c r="K1629">
        <v>1314.6</v>
      </c>
      <c r="L1629">
        <v>1.11977E-2</v>
      </c>
      <c r="M1629">
        <v>0.98064899999999999</v>
      </c>
      <c r="N1629">
        <v>0</v>
      </c>
      <c r="O1629" t="s">
        <v>43</v>
      </c>
    </row>
    <row r="1630" spans="1:25" x14ac:dyDescent="0.25">
      <c r="A1630" t="s">
        <v>170</v>
      </c>
      <c r="B1630">
        <v>1733.15</v>
      </c>
      <c r="C1630">
        <v>1684.13</v>
      </c>
      <c r="D1630">
        <v>1684.07</v>
      </c>
      <c r="E1630">
        <v>1681.6</v>
      </c>
      <c r="F1630">
        <v>117.928</v>
      </c>
      <c r="G1630">
        <v>230.84899999999999</v>
      </c>
      <c r="H1630">
        <v>86.452500000000001</v>
      </c>
      <c r="I1630">
        <v>46.689</v>
      </c>
      <c r="J1630">
        <v>73.209699999999998</v>
      </c>
      <c r="K1630">
        <v>1316.73</v>
      </c>
      <c r="L1630">
        <v>1.5900000000000001E-2</v>
      </c>
      <c r="M1630">
        <v>0.98090999999999995</v>
      </c>
      <c r="N1630">
        <v>0</v>
      </c>
      <c r="O1630" t="s">
        <v>43</v>
      </c>
    </row>
    <row r="1631" spans="1:25" x14ac:dyDescent="0.25">
      <c r="A1631" t="s">
        <v>170</v>
      </c>
      <c r="B1631">
        <v>1737.36</v>
      </c>
      <c r="C1631">
        <v>1685.94</v>
      </c>
      <c r="D1631">
        <v>1685.88</v>
      </c>
      <c r="E1631">
        <v>1683.35</v>
      </c>
      <c r="F1631">
        <v>118.977</v>
      </c>
      <c r="G1631">
        <v>232.98099999999999</v>
      </c>
      <c r="H1631">
        <v>86.204400000000007</v>
      </c>
      <c r="I1631">
        <v>46.704700000000003</v>
      </c>
      <c r="J1631">
        <v>75.454800000000006</v>
      </c>
      <c r="K1631">
        <v>1314.95</v>
      </c>
      <c r="L1631">
        <v>1.47569E-2</v>
      </c>
      <c r="M1631">
        <v>0.98917900000000003</v>
      </c>
      <c r="N1631">
        <v>0</v>
      </c>
      <c r="O1631" t="s">
        <v>43</v>
      </c>
    </row>
    <row r="1632" spans="1:25" x14ac:dyDescent="0.25">
      <c r="A1632" t="s">
        <v>170</v>
      </c>
      <c r="B1632">
        <v>1732.94</v>
      </c>
      <c r="C1632">
        <v>1680.45</v>
      </c>
      <c r="D1632">
        <v>1680.4</v>
      </c>
      <c r="E1632">
        <v>1677.95</v>
      </c>
      <c r="F1632">
        <v>115.414</v>
      </c>
      <c r="G1632">
        <v>229.44399999999999</v>
      </c>
      <c r="H1632">
        <v>85.859300000000005</v>
      </c>
      <c r="I1632">
        <v>46.543300000000002</v>
      </c>
      <c r="J1632">
        <v>72.690299999999993</v>
      </c>
      <c r="K1632">
        <v>1316.85</v>
      </c>
      <c r="L1632">
        <v>1.3935899999999999E-2</v>
      </c>
      <c r="M1632">
        <v>0.98855499999999996</v>
      </c>
      <c r="N1632">
        <v>0</v>
      </c>
      <c r="O1632" t="s">
        <v>43</v>
      </c>
    </row>
    <row r="1633" spans="1:15" x14ac:dyDescent="0.25">
      <c r="A1633" t="s">
        <v>170</v>
      </c>
      <c r="B1633">
        <v>1733.82</v>
      </c>
      <c r="C1633">
        <v>1682.82</v>
      </c>
      <c r="D1633">
        <v>1682.77</v>
      </c>
      <c r="E1633">
        <v>1680.28</v>
      </c>
      <c r="F1633">
        <v>117.691</v>
      </c>
      <c r="G1633">
        <v>229.10300000000001</v>
      </c>
      <c r="H1633">
        <v>85.798900000000003</v>
      </c>
      <c r="I1633">
        <v>46.174999999999997</v>
      </c>
      <c r="J1633">
        <v>72.962299999999999</v>
      </c>
      <c r="K1633">
        <v>1317.03</v>
      </c>
      <c r="L1633">
        <v>1.09132E-2</v>
      </c>
      <c r="M1633">
        <v>0.98100900000000002</v>
      </c>
      <c r="N1633">
        <v>0</v>
      </c>
      <c r="O1633" t="s">
        <v>43</v>
      </c>
    </row>
    <row r="1634" spans="1:15" x14ac:dyDescent="0.25">
      <c r="A1634" t="s">
        <v>170</v>
      </c>
      <c r="B1634">
        <v>1727.05</v>
      </c>
      <c r="C1634">
        <v>1677.63</v>
      </c>
      <c r="D1634">
        <v>1677.58</v>
      </c>
      <c r="E1634">
        <v>1675.09</v>
      </c>
      <c r="F1634">
        <v>116.035</v>
      </c>
      <c r="G1634">
        <v>230.18600000000001</v>
      </c>
      <c r="H1634">
        <v>86.146199999999993</v>
      </c>
      <c r="I1634">
        <v>46.3215</v>
      </c>
      <c r="J1634">
        <v>73.200100000000006</v>
      </c>
      <c r="K1634">
        <v>1312.56</v>
      </c>
      <c r="L1634">
        <v>1.24487E-2</v>
      </c>
      <c r="M1634">
        <v>0.99343599999999999</v>
      </c>
      <c r="N1634">
        <v>0</v>
      </c>
      <c r="O1634" t="s">
        <v>43</v>
      </c>
    </row>
    <row r="1635" spans="1:15" x14ac:dyDescent="0.25">
      <c r="A1635" t="s">
        <v>170</v>
      </c>
      <c r="B1635">
        <v>1730.28</v>
      </c>
      <c r="C1635">
        <v>1678.81</v>
      </c>
      <c r="D1635">
        <v>1678.75</v>
      </c>
      <c r="E1635">
        <v>1676.28</v>
      </c>
      <c r="F1635">
        <v>115.527</v>
      </c>
      <c r="G1635">
        <v>227.68799999999999</v>
      </c>
      <c r="H1635">
        <v>85.486999999999995</v>
      </c>
      <c r="I1635">
        <v>45.781599999999997</v>
      </c>
      <c r="J1635">
        <v>72.210899999999995</v>
      </c>
      <c r="K1635">
        <v>1316.67</v>
      </c>
      <c r="L1635">
        <v>1.0888399999999999E-2</v>
      </c>
      <c r="M1635">
        <v>0.98082000000000003</v>
      </c>
      <c r="N1635">
        <v>0</v>
      </c>
      <c r="O1635" t="s">
        <v>43</v>
      </c>
    </row>
    <row r="1636" spans="1:15" x14ac:dyDescent="0.25">
      <c r="A1636" t="s">
        <v>170</v>
      </c>
      <c r="B1636">
        <v>1729.17</v>
      </c>
      <c r="C1636">
        <v>1678</v>
      </c>
      <c r="D1636">
        <v>1677.94</v>
      </c>
      <c r="E1636">
        <v>1675.48</v>
      </c>
      <c r="F1636">
        <v>115.083</v>
      </c>
      <c r="G1636">
        <v>230.72200000000001</v>
      </c>
      <c r="H1636">
        <v>86.090299999999999</v>
      </c>
      <c r="I1636">
        <v>46.8581</v>
      </c>
      <c r="J1636">
        <v>73.1648</v>
      </c>
      <c r="K1636">
        <v>1313.27</v>
      </c>
      <c r="L1636">
        <v>1.14722E-2</v>
      </c>
      <c r="M1636">
        <v>0.98101400000000005</v>
      </c>
      <c r="N1636">
        <v>0</v>
      </c>
      <c r="O1636" t="s">
        <v>43</v>
      </c>
    </row>
    <row r="1637" spans="1:15" x14ac:dyDescent="0.25">
      <c r="A1637" t="s">
        <v>170</v>
      </c>
      <c r="B1637">
        <v>1726.59</v>
      </c>
      <c r="C1637">
        <v>1675.05</v>
      </c>
      <c r="D1637">
        <v>1675</v>
      </c>
      <c r="E1637">
        <v>1672.53</v>
      </c>
      <c r="F1637">
        <v>115.17400000000001</v>
      </c>
      <c r="G1637">
        <v>228.98500000000001</v>
      </c>
      <c r="H1637">
        <v>86.181399999999996</v>
      </c>
      <c r="I1637">
        <v>46.156300000000002</v>
      </c>
      <c r="J1637">
        <v>72.339399999999998</v>
      </c>
      <c r="K1637">
        <v>1311.98</v>
      </c>
      <c r="L1637">
        <v>1.0857199999999999E-2</v>
      </c>
      <c r="M1637">
        <v>0.98101899999999997</v>
      </c>
      <c r="N1637">
        <v>0</v>
      </c>
      <c r="O1637" t="s">
        <v>43</v>
      </c>
    </row>
    <row r="1638" spans="1:15" x14ac:dyDescent="0.25">
      <c r="A1638" t="s">
        <v>170</v>
      </c>
      <c r="B1638">
        <v>1729.74</v>
      </c>
      <c r="C1638">
        <v>1679.03</v>
      </c>
      <c r="D1638">
        <v>1678.98</v>
      </c>
      <c r="E1638">
        <v>1676.55</v>
      </c>
      <c r="F1638">
        <v>113.816</v>
      </c>
      <c r="G1638">
        <v>229.60300000000001</v>
      </c>
      <c r="H1638">
        <v>86.156999999999996</v>
      </c>
      <c r="I1638">
        <v>46.398800000000001</v>
      </c>
      <c r="J1638">
        <v>72.579700000000003</v>
      </c>
      <c r="K1638">
        <v>1316.79</v>
      </c>
      <c r="L1638">
        <v>1.18405E-2</v>
      </c>
      <c r="M1638">
        <v>0.98097900000000005</v>
      </c>
      <c r="N1638">
        <v>0</v>
      </c>
      <c r="O1638" t="s">
        <v>43</v>
      </c>
    </row>
    <row r="1639" spans="1:15" x14ac:dyDescent="0.25">
      <c r="A1639" t="s">
        <v>170</v>
      </c>
      <c r="B1639">
        <v>1729.19</v>
      </c>
      <c r="C1639">
        <v>1677.81</v>
      </c>
      <c r="D1639">
        <v>1677.76</v>
      </c>
      <c r="E1639">
        <v>1675.32</v>
      </c>
      <c r="F1639">
        <v>114.121</v>
      </c>
      <c r="G1639">
        <v>228.47300000000001</v>
      </c>
      <c r="H1639">
        <v>85.512799999999999</v>
      </c>
      <c r="I1639">
        <v>46.109200000000001</v>
      </c>
      <c r="J1639">
        <v>72.475099999999998</v>
      </c>
      <c r="K1639">
        <v>1316.52</v>
      </c>
      <c r="L1639">
        <v>1.0871E-2</v>
      </c>
      <c r="M1639">
        <v>0.98100399999999999</v>
      </c>
      <c r="N1639">
        <v>0</v>
      </c>
      <c r="O1639" t="s">
        <v>43</v>
      </c>
    </row>
    <row r="1640" spans="1:15" x14ac:dyDescent="0.25">
      <c r="A1640" t="s">
        <v>170</v>
      </c>
      <c r="B1640">
        <v>1728.77</v>
      </c>
      <c r="C1640">
        <v>1679.07</v>
      </c>
      <c r="D1640">
        <v>1679.02</v>
      </c>
      <c r="E1640">
        <v>1676.57</v>
      </c>
      <c r="F1640">
        <v>117.553</v>
      </c>
      <c r="G1640">
        <v>227.858</v>
      </c>
      <c r="H1640">
        <v>85.234099999999998</v>
      </c>
      <c r="I1640">
        <v>45.7455</v>
      </c>
      <c r="J1640">
        <v>72.582400000000007</v>
      </c>
      <c r="K1640">
        <v>1314.9</v>
      </c>
      <c r="L1640">
        <v>1.14673E-2</v>
      </c>
      <c r="M1640">
        <v>0.98101899999999997</v>
      </c>
      <c r="N1640">
        <v>0</v>
      </c>
      <c r="O1640" t="s">
        <v>43</v>
      </c>
    </row>
    <row r="1641" spans="1:15" x14ac:dyDescent="0.25">
      <c r="A1641" t="s">
        <v>170</v>
      </c>
      <c r="B1641">
        <v>1738.98</v>
      </c>
      <c r="C1641">
        <v>1686.79</v>
      </c>
      <c r="D1641">
        <v>1686.73</v>
      </c>
      <c r="E1641">
        <v>1684.24</v>
      </c>
      <c r="F1641">
        <v>117.536</v>
      </c>
      <c r="G1641">
        <v>229.94200000000001</v>
      </c>
      <c r="H1641">
        <v>85.94</v>
      </c>
      <c r="I1641">
        <v>46.691000000000003</v>
      </c>
      <c r="J1641">
        <v>72.975200000000001</v>
      </c>
      <c r="K1641">
        <v>1320.41</v>
      </c>
      <c r="L1641">
        <v>1.7387199999999998E-2</v>
      </c>
      <c r="M1641">
        <v>0.99244500000000002</v>
      </c>
      <c r="N1641">
        <v>0</v>
      </c>
      <c r="O1641" t="s">
        <v>43</v>
      </c>
    </row>
    <row r="1642" spans="1:15" x14ac:dyDescent="0.25">
      <c r="A1642" t="s">
        <v>170</v>
      </c>
      <c r="B1642">
        <v>1727.55</v>
      </c>
      <c r="C1642">
        <v>1678.58</v>
      </c>
      <c r="D1642">
        <v>1678.52</v>
      </c>
      <c r="E1642">
        <v>1676.08</v>
      </c>
      <c r="F1642">
        <v>117.57899999999999</v>
      </c>
      <c r="G1642">
        <v>228.55199999999999</v>
      </c>
      <c r="H1642">
        <v>86.178299999999993</v>
      </c>
      <c r="I1642">
        <v>45.893999999999998</v>
      </c>
      <c r="J1642">
        <v>72.248800000000003</v>
      </c>
      <c r="K1642">
        <v>1313.69</v>
      </c>
      <c r="L1642">
        <v>1.13016E-2</v>
      </c>
      <c r="M1642">
        <v>0.98098200000000002</v>
      </c>
      <c r="N1642">
        <v>0</v>
      </c>
      <c r="O1642" t="s">
        <v>43</v>
      </c>
    </row>
    <row r="1643" spans="1:15" x14ac:dyDescent="0.25">
      <c r="A1643" t="s">
        <v>170</v>
      </c>
      <c r="B1643">
        <v>1732.2</v>
      </c>
      <c r="C1643">
        <v>1680.68</v>
      </c>
      <c r="D1643">
        <v>1680.63</v>
      </c>
      <c r="E1643">
        <v>1678.18</v>
      </c>
      <c r="F1643">
        <v>114.59699999999999</v>
      </c>
      <c r="G1643">
        <v>229.85</v>
      </c>
      <c r="H1643">
        <v>86.306100000000001</v>
      </c>
      <c r="I1643">
        <v>46.461599999999997</v>
      </c>
      <c r="J1643">
        <v>72.822000000000003</v>
      </c>
      <c r="K1643">
        <v>1317.45</v>
      </c>
      <c r="L1643">
        <v>1.0857E-2</v>
      </c>
      <c r="M1643">
        <v>0.98098099999999999</v>
      </c>
      <c r="N1643">
        <v>0</v>
      </c>
      <c r="O1643" t="s">
        <v>43</v>
      </c>
    </row>
    <row r="1644" spans="1:15" x14ac:dyDescent="0.25">
      <c r="A1644" t="s">
        <v>170</v>
      </c>
      <c r="B1644">
        <v>1731.49</v>
      </c>
      <c r="C1644">
        <v>1678.8</v>
      </c>
      <c r="D1644">
        <v>1678.75</v>
      </c>
      <c r="E1644">
        <v>1676.3</v>
      </c>
      <c r="F1644">
        <v>117.175</v>
      </c>
      <c r="G1644">
        <v>230.816</v>
      </c>
      <c r="H1644">
        <v>86.069699999999997</v>
      </c>
      <c r="I1644">
        <v>47.011299999999999</v>
      </c>
      <c r="J1644">
        <v>73.129900000000006</v>
      </c>
      <c r="K1644">
        <v>1311.99</v>
      </c>
      <c r="L1644">
        <v>1.08684E-2</v>
      </c>
      <c r="M1644">
        <v>0.98977000000000004</v>
      </c>
      <c r="N1644">
        <v>0</v>
      </c>
      <c r="O1644" t="s">
        <v>43</v>
      </c>
    </row>
    <row r="1645" spans="1:15" x14ac:dyDescent="0.25">
      <c r="A1645" t="s">
        <v>170</v>
      </c>
      <c r="B1645">
        <v>1739.16</v>
      </c>
      <c r="C1645">
        <v>1689.18</v>
      </c>
      <c r="D1645">
        <v>1689.13</v>
      </c>
      <c r="E1645">
        <v>1686.64</v>
      </c>
      <c r="F1645">
        <v>119.517</v>
      </c>
      <c r="G1645">
        <v>229.834</v>
      </c>
      <c r="H1645">
        <v>85.853999999999999</v>
      </c>
      <c r="I1645">
        <v>46.137900000000002</v>
      </c>
      <c r="J1645">
        <v>73.609499999999997</v>
      </c>
      <c r="K1645">
        <v>1321</v>
      </c>
      <c r="L1645">
        <v>1.09724E-2</v>
      </c>
      <c r="M1645">
        <v>0.980993</v>
      </c>
      <c r="N1645">
        <v>0</v>
      </c>
      <c r="O1645" t="s">
        <v>43</v>
      </c>
    </row>
    <row r="1646" spans="1:15" x14ac:dyDescent="0.25">
      <c r="A1646" t="s">
        <v>170</v>
      </c>
      <c r="B1646">
        <v>1731.88</v>
      </c>
      <c r="C1646">
        <v>1680.24</v>
      </c>
      <c r="D1646">
        <v>1680.18</v>
      </c>
      <c r="E1646">
        <v>1677.69</v>
      </c>
      <c r="F1646">
        <v>114.869</v>
      </c>
      <c r="G1646">
        <v>230.511</v>
      </c>
      <c r="H1646">
        <v>86.5792</v>
      </c>
      <c r="I1646">
        <v>46.323799999999999</v>
      </c>
      <c r="J1646">
        <v>73.125100000000003</v>
      </c>
      <c r="K1646">
        <v>1315.75</v>
      </c>
      <c r="L1646">
        <v>1.40705E-2</v>
      </c>
      <c r="M1646">
        <v>0.99260599999999999</v>
      </c>
      <c r="N1646">
        <v>0</v>
      </c>
      <c r="O1646" t="s">
        <v>43</v>
      </c>
    </row>
    <row r="1647" spans="1:15" x14ac:dyDescent="0.25">
      <c r="A1647" t="s">
        <v>170</v>
      </c>
      <c r="B1647">
        <v>1734.5</v>
      </c>
      <c r="C1647">
        <v>1681.94</v>
      </c>
      <c r="D1647">
        <v>1681.89</v>
      </c>
      <c r="E1647">
        <v>1679.43</v>
      </c>
      <c r="F1647">
        <v>115.443</v>
      </c>
      <c r="G1647">
        <v>228.916</v>
      </c>
      <c r="H1647">
        <v>85.688400000000001</v>
      </c>
      <c r="I1647">
        <v>46.047499999999999</v>
      </c>
      <c r="J1647">
        <v>72.892600000000002</v>
      </c>
      <c r="K1647">
        <v>1318.93</v>
      </c>
      <c r="L1647">
        <v>1.1124999999999999E-2</v>
      </c>
      <c r="M1647">
        <v>0.98101899999999997</v>
      </c>
      <c r="N1647">
        <v>0</v>
      </c>
      <c r="O1647" t="s">
        <v>43</v>
      </c>
    </row>
    <row r="1648" spans="1:15" x14ac:dyDescent="0.25">
      <c r="A1648" t="s">
        <v>170</v>
      </c>
      <c r="B1648">
        <v>1732.38</v>
      </c>
      <c r="C1648">
        <v>1680.91</v>
      </c>
      <c r="D1648">
        <v>1680.86</v>
      </c>
      <c r="E1648">
        <v>1678.41</v>
      </c>
      <c r="F1648">
        <v>115.245</v>
      </c>
      <c r="G1648">
        <v>229.19200000000001</v>
      </c>
      <c r="H1648">
        <v>86.119900000000001</v>
      </c>
      <c r="I1648">
        <v>46.025799999999997</v>
      </c>
      <c r="J1648">
        <v>72.585700000000003</v>
      </c>
      <c r="K1648">
        <v>1317.72</v>
      </c>
      <c r="L1648">
        <v>2.9040799999999999E-2</v>
      </c>
      <c r="M1648">
        <v>0.98100900000000002</v>
      </c>
      <c r="N1648">
        <v>0</v>
      </c>
      <c r="O1648" t="s">
        <v>43</v>
      </c>
    </row>
    <row r="1649" spans="1:15" x14ac:dyDescent="0.25">
      <c r="A1649" t="s">
        <v>170</v>
      </c>
      <c r="B1649">
        <v>1732.17</v>
      </c>
      <c r="C1649">
        <v>1682.63</v>
      </c>
      <c r="D1649">
        <v>1682.58</v>
      </c>
      <c r="E1649">
        <v>1680.12</v>
      </c>
      <c r="F1649">
        <v>117.324</v>
      </c>
      <c r="G1649">
        <v>229.66800000000001</v>
      </c>
      <c r="H1649">
        <v>85.964399999999998</v>
      </c>
      <c r="I1649">
        <v>46.352499999999999</v>
      </c>
      <c r="J1649">
        <v>73.067400000000006</v>
      </c>
      <c r="K1649">
        <v>1317.08</v>
      </c>
      <c r="L1649">
        <v>1.08869E-2</v>
      </c>
      <c r="M1649">
        <v>0.98101799999999995</v>
      </c>
      <c r="N1649">
        <v>0</v>
      </c>
      <c r="O1649" t="s">
        <v>43</v>
      </c>
    </row>
    <row r="1650" spans="1:15" x14ac:dyDescent="0.25">
      <c r="A1650" t="s">
        <v>170</v>
      </c>
      <c r="B1650">
        <v>1727.12</v>
      </c>
      <c r="C1650">
        <v>1675.6</v>
      </c>
      <c r="D1650">
        <v>1675.55</v>
      </c>
      <c r="E1650">
        <v>1673.08</v>
      </c>
      <c r="F1650">
        <v>114.292</v>
      </c>
      <c r="G1650">
        <v>229.453</v>
      </c>
      <c r="H1650">
        <v>86.8523</v>
      </c>
      <c r="I1650">
        <v>46.246400000000001</v>
      </c>
      <c r="J1650">
        <v>71.846000000000004</v>
      </c>
      <c r="K1650">
        <v>1312.88</v>
      </c>
      <c r="L1650">
        <v>1.1010799999999999E-2</v>
      </c>
      <c r="M1650">
        <v>0.98097599999999996</v>
      </c>
      <c r="N1650">
        <v>0</v>
      </c>
      <c r="O1650" t="s">
        <v>43</v>
      </c>
    </row>
    <row r="1651" spans="1:15" x14ac:dyDescent="0.25">
      <c r="A1651" t="s">
        <v>170</v>
      </c>
      <c r="B1651">
        <v>1742.15</v>
      </c>
      <c r="C1651">
        <v>1691.12</v>
      </c>
      <c r="D1651">
        <v>1691.07</v>
      </c>
      <c r="E1651">
        <v>1688.54</v>
      </c>
      <c r="F1651">
        <v>116.26900000000001</v>
      </c>
      <c r="G1651">
        <v>232.14500000000001</v>
      </c>
      <c r="H1651">
        <v>86.013599999999997</v>
      </c>
      <c r="I1651">
        <v>47.135800000000003</v>
      </c>
      <c r="J1651">
        <v>74.558199999999999</v>
      </c>
      <c r="K1651">
        <v>1323.73</v>
      </c>
      <c r="L1651">
        <v>1.4549100000000001E-2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170</v>
      </c>
      <c r="B1652">
        <v>1733.21</v>
      </c>
      <c r="C1652">
        <v>1681.15</v>
      </c>
      <c r="D1652">
        <v>1681.09</v>
      </c>
      <c r="E1652">
        <v>1678.65</v>
      </c>
      <c r="F1652">
        <v>115.801</v>
      </c>
      <c r="G1652">
        <v>231.41900000000001</v>
      </c>
      <c r="H1652">
        <v>85.561599999999999</v>
      </c>
      <c r="I1652">
        <v>47.0139</v>
      </c>
      <c r="J1652">
        <v>74.461799999999997</v>
      </c>
      <c r="K1652">
        <v>1314.94</v>
      </c>
      <c r="L1652">
        <v>1.09529E-2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170</v>
      </c>
      <c r="B1653">
        <v>1729.56</v>
      </c>
      <c r="C1653">
        <v>1678.2</v>
      </c>
      <c r="D1653">
        <v>1678.15</v>
      </c>
      <c r="E1653">
        <v>1675.66</v>
      </c>
      <c r="F1653">
        <v>113.919</v>
      </c>
      <c r="G1653">
        <v>230.54599999999999</v>
      </c>
      <c r="H1653">
        <v>86.263099999999994</v>
      </c>
      <c r="I1653">
        <v>46.540100000000002</v>
      </c>
      <c r="J1653">
        <v>73.347499999999997</v>
      </c>
      <c r="K1653">
        <v>1314.95</v>
      </c>
      <c r="L1653">
        <v>1.0882899999999999E-2</v>
      </c>
      <c r="M1653">
        <v>0.98101300000000002</v>
      </c>
      <c r="N1653">
        <v>0</v>
      </c>
      <c r="O1653" t="s">
        <v>43</v>
      </c>
    </row>
    <row r="1654" spans="1:15" x14ac:dyDescent="0.25">
      <c r="A1654" t="s">
        <v>170</v>
      </c>
      <c r="B1654">
        <v>1728.52</v>
      </c>
      <c r="C1654">
        <v>1678.22</v>
      </c>
      <c r="D1654">
        <v>1678.16</v>
      </c>
      <c r="E1654">
        <v>1675.7</v>
      </c>
      <c r="F1654">
        <v>115.995</v>
      </c>
      <c r="G1654">
        <v>228.71700000000001</v>
      </c>
      <c r="H1654">
        <v>86.068200000000004</v>
      </c>
      <c r="I1654">
        <v>46.073300000000003</v>
      </c>
      <c r="J1654">
        <v>72.451800000000006</v>
      </c>
      <c r="K1654">
        <v>1314.67</v>
      </c>
      <c r="L1654">
        <v>1.08828E-2</v>
      </c>
      <c r="M1654">
        <v>0.98101499999999997</v>
      </c>
      <c r="N1654">
        <v>0</v>
      </c>
      <c r="O1654" t="s">
        <v>43</v>
      </c>
    </row>
    <row r="1655" spans="1:15" x14ac:dyDescent="0.25">
      <c r="A1655" t="s">
        <v>170</v>
      </c>
      <c r="B1655">
        <v>1726.22</v>
      </c>
      <c r="C1655">
        <v>1674.92</v>
      </c>
      <c r="D1655">
        <v>1674.87</v>
      </c>
      <c r="E1655">
        <v>1672.43</v>
      </c>
      <c r="F1655">
        <v>115.71299999999999</v>
      </c>
      <c r="G1655">
        <v>230.54900000000001</v>
      </c>
      <c r="H1655">
        <v>87.326400000000007</v>
      </c>
      <c r="I1655">
        <v>46.445500000000003</v>
      </c>
      <c r="J1655">
        <v>72.265100000000004</v>
      </c>
      <c r="K1655">
        <v>1309.74</v>
      </c>
      <c r="L1655">
        <v>1.158E-2</v>
      </c>
      <c r="M1655">
        <v>0.980267</v>
      </c>
      <c r="N1655">
        <v>0</v>
      </c>
      <c r="O1655" t="s">
        <v>43</v>
      </c>
    </row>
    <row r="1656" spans="1:15" x14ac:dyDescent="0.25">
      <c r="A1656" t="s">
        <v>170</v>
      </c>
      <c r="B1656">
        <v>1737.39</v>
      </c>
      <c r="C1656">
        <v>1679.63</v>
      </c>
      <c r="D1656">
        <v>1679.57</v>
      </c>
      <c r="E1656">
        <v>1677.12</v>
      </c>
      <c r="F1656">
        <v>117.143</v>
      </c>
      <c r="G1656">
        <v>229.49600000000001</v>
      </c>
      <c r="H1656">
        <v>85.638999999999996</v>
      </c>
      <c r="I1656">
        <v>46.417499999999997</v>
      </c>
      <c r="J1656">
        <v>73.135199999999998</v>
      </c>
      <c r="K1656">
        <v>1314.02</v>
      </c>
      <c r="L1656">
        <v>1.08612E-2</v>
      </c>
      <c r="M1656">
        <v>0.98101899999999997</v>
      </c>
      <c r="N1656">
        <v>0</v>
      </c>
      <c r="O1656" t="s">
        <v>43</v>
      </c>
    </row>
    <row r="1657" spans="1:15" x14ac:dyDescent="0.25">
      <c r="A1657" t="s">
        <v>170</v>
      </c>
      <c r="B1657">
        <v>1728.27</v>
      </c>
      <c r="C1657">
        <v>1676.76</v>
      </c>
      <c r="D1657">
        <v>1676.7</v>
      </c>
      <c r="E1657">
        <v>1674.22</v>
      </c>
      <c r="F1657">
        <v>115.325</v>
      </c>
      <c r="G1657">
        <v>228.99</v>
      </c>
      <c r="H1657">
        <v>85.470399999999998</v>
      </c>
      <c r="I1657">
        <v>46.091299999999997</v>
      </c>
      <c r="J1657">
        <v>73.028199999999998</v>
      </c>
      <c r="K1657">
        <v>1313.58</v>
      </c>
      <c r="L1657">
        <v>2.49225E-2</v>
      </c>
      <c r="M1657">
        <v>0.980935</v>
      </c>
      <c r="N1657">
        <v>0</v>
      </c>
      <c r="O1657" t="s">
        <v>43</v>
      </c>
    </row>
    <row r="1658" spans="1:15" x14ac:dyDescent="0.25">
      <c r="A1658" t="s">
        <v>170</v>
      </c>
      <c r="B1658">
        <v>1731.49</v>
      </c>
      <c r="C1658">
        <v>1677.51</v>
      </c>
      <c r="D1658">
        <v>1677.45</v>
      </c>
      <c r="E1658">
        <v>1674.95</v>
      </c>
      <c r="F1658">
        <v>117.83</v>
      </c>
      <c r="G1658">
        <v>229.92099999999999</v>
      </c>
      <c r="H1658">
        <v>86.273799999999994</v>
      </c>
      <c r="I1658">
        <v>46.4268</v>
      </c>
      <c r="J1658">
        <v>72.818799999999996</v>
      </c>
      <c r="K1658">
        <v>1310.97</v>
      </c>
      <c r="L1658">
        <v>1.0856899999999999E-2</v>
      </c>
      <c r="M1658">
        <v>0.98101899999999997</v>
      </c>
      <c r="N1658">
        <v>0</v>
      </c>
      <c r="O1658" t="s">
        <v>43</v>
      </c>
    </row>
    <row r="1659" spans="1:15" x14ac:dyDescent="0.25">
      <c r="A1659" t="s">
        <v>170</v>
      </c>
      <c r="B1659">
        <v>1738.6</v>
      </c>
      <c r="C1659">
        <v>1687.65</v>
      </c>
      <c r="D1659">
        <v>1687.6</v>
      </c>
      <c r="E1659">
        <v>1685.14</v>
      </c>
      <c r="F1659">
        <v>118.19499999999999</v>
      </c>
      <c r="G1659">
        <v>229.06200000000001</v>
      </c>
      <c r="H1659">
        <v>85.668099999999995</v>
      </c>
      <c r="I1659">
        <v>46.150500000000001</v>
      </c>
      <c r="J1659">
        <v>72.840100000000007</v>
      </c>
      <c r="K1659">
        <v>1321.7</v>
      </c>
      <c r="L1659">
        <v>1.2235599999999999E-2</v>
      </c>
      <c r="M1659">
        <v>0.98097299999999998</v>
      </c>
      <c r="N1659">
        <v>0</v>
      </c>
      <c r="O1659" t="s">
        <v>43</v>
      </c>
    </row>
    <row r="1660" spans="1:15" x14ac:dyDescent="0.25">
      <c r="A1660" t="s">
        <v>170</v>
      </c>
      <c r="B1660">
        <v>1728.91</v>
      </c>
      <c r="C1660">
        <v>1677.37</v>
      </c>
      <c r="D1660">
        <v>1677.32</v>
      </c>
      <c r="E1660">
        <v>1674.89</v>
      </c>
      <c r="F1660">
        <v>113.629</v>
      </c>
      <c r="G1660">
        <v>230.52099999999999</v>
      </c>
      <c r="H1660">
        <v>85.754199999999997</v>
      </c>
      <c r="I1660">
        <v>46.989899999999999</v>
      </c>
      <c r="J1660">
        <v>73.292599999999993</v>
      </c>
      <c r="K1660">
        <v>1314.32</v>
      </c>
      <c r="L1660">
        <v>1.0890199999999999E-2</v>
      </c>
      <c r="M1660">
        <v>0.98101499999999997</v>
      </c>
      <c r="N1660">
        <v>0</v>
      </c>
      <c r="O1660" t="s">
        <v>43</v>
      </c>
    </row>
    <row r="1661" spans="1:15" x14ac:dyDescent="0.25">
      <c r="A1661" t="s">
        <v>170</v>
      </c>
      <c r="B1661">
        <v>1734.86</v>
      </c>
      <c r="C1661">
        <v>1683.81</v>
      </c>
      <c r="D1661">
        <v>1683.76</v>
      </c>
      <c r="E1661">
        <v>1681.31</v>
      </c>
      <c r="F1661">
        <v>117.13</v>
      </c>
      <c r="G1661">
        <v>232.428</v>
      </c>
      <c r="H1661">
        <v>85.375900000000001</v>
      </c>
      <c r="I1661">
        <v>47.7425</v>
      </c>
      <c r="J1661">
        <v>74.623599999999996</v>
      </c>
      <c r="K1661">
        <v>1315.26</v>
      </c>
      <c r="L1661">
        <v>1.6763E-2</v>
      </c>
      <c r="M1661">
        <v>0.994058</v>
      </c>
      <c r="N1661">
        <v>0</v>
      </c>
      <c r="O1661" t="s">
        <v>43</v>
      </c>
    </row>
    <row r="1662" spans="1:15" x14ac:dyDescent="0.25">
      <c r="A1662" t="s">
        <v>170</v>
      </c>
      <c r="B1662">
        <v>1727.77</v>
      </c>
      <c r="C1662">
        <v>1678.46</v>
      </c>
      <c r="D1662">
        <v>1678.4</v>
      </c>
      <c r="E1662">
        <v>1675.92</v>
      </c>
      <c r="F1662">
        <v>114.499</v>
      </c>
      <c r="G1662">
        <v>231.214</v>
      </c>
      <c r="H1662">
        <v>86.174899999999994</v>
      </c>
      <c r="I1662">
        <v>46.803899999999999</v>
      </c>
      <c r="J1662">
        <v>73.765699999999995</v>
      </c>
      <c r="K1662">
        <v>1313.78</v>
      </c>
      <c r="L1662">
        <v>1.0885300000000001E-2</v>
      </c>
      <c r="M1662">
        <v>0.99128000000000005</v>
      </c>
      <c r="N1662">
        <v>0</v>
      </c>
      <c r="O1662" t="s">
        <v>43</v>
      </c>
    </row>
    <row r="1663" spans="1:15" x14ac:dyDescent="0.25">
      <c r="A1663" t="s">
        <v>170</v>
      </c>
      <c r="B1663">
        <v>1724.96</v>
      </c>
      <c r="C1663">
        <v>1673.42</v>
      </c>
      <c r="D1663">
        <v>1673.37</v>
      </c>
      <c r="E1663">
        <v>1670.91</v>
      </c>
      <c r="F1663">
        <v>115.899</v>
      </c>
      <c r="G1663">
        <v>229.38900000000001</v>
      </c>
      <c r="H1663">
        <v>86.277000000000001</v>
      </c>
      <c r="I1663">
        <v>46.326599999999999</v>
      </c>
      <c r="J1663">
        <v>72.418499999999995</v>
      </c>
      <c r="K1663">
        <v>1309.31</v>
      </c>
      <c r="L1663">
        <v>1.1010900000000001E-2</v>
      </c>
      <c r="M1663">
        <v>0.98101899999999997</v>
      </c>
      <c r="N1663">
        <v>0</v>
      </c>
      <c r="O1663" t="s">
        <v>43</v>
      </c>
    </row>
    <row r="1664" spans="1:15" x14ac:dyDescent="0.25">
      <c r="A1664" t="s">
        <v>170</v>
      </c>
      <c r="B1664">
        <v>1728.07</v>
      </c>
      <c r="C1664">
        <v>1678.3</v>
      </c>
      <c r="D1664">
        <v>1678.26</v>
      </c>
      <c r="E1664">
        <v>1675.81</v>
      </c>
      <c r="F1664">
        <v>114.892</v>
      </c>
      <c r="G1664">
        <v>228.327</v>
      </c>
      <c r="H1664">
        <v>85.772599999999997</v>
      </c>
      <c r="I1664">
        <v>45.955800000000004</v>
      </c>
      <c r="J1664">
        <v>72.1357</v>
      </c>
      <c r="K1664">
        <v>1316.28</v>
      </c>
      <c r="L1664">
        <v>1.0951000000000001E-2</v>
      </c>
      <c r="M1664">
        <v>0.98101899999999997</v>
      </c>
      <c r="N1664">
        <v>0</v>
      </c>
      <c r="O1664" t="s">
        <v>43</v>
      </c>
    </row>
    <row r="1665" spans="1:25" x14ac:dyDescent="0.25">
      <c r="A1665" t="s">
        <v>170</v>
      </c>
      <c r="B1665">
        <v>1734.5</v>
      </c>
      <c r="C1665">
        <v>1685.31</v>
      </c>
      <c r="D1665">
        <v>1685.26</v>
      </c>
      <c r="E1665">
        <v>1682.78</v>
      </c>
      <c r="F1665">
        <v>115.652</v>
      </c>
      <c r="G1665">
        <v>229.173</v>
      </c>
      <c r="H1665">
        <v>85.799000000000007</v>
      </c>
      <c r="I1665">
        <v>46.265500000000003</v>
      </c>
      <c r="J1665">
        <v>72.706100000000006</v>
      </c>
      <c r="K1665">
        <v>1321.93</v>
      </c>
      <c r="L1665">
        <v>1.28804E-2</v>
      </c>
      <c r="M1665">
        <v>0.98101899999999997</v>
      </c>
      <c r="N1665">
        <v>0</v>
      </c>
      <c r="O1665" t="s">
        <v>43</v>
      </c>
    </row>
    <row r="1666" spans="1:25" x14ac:dyDescent="0.25">
      <c r="A1666" t="s">
        <v>170</v>
      </c>
      <c r="B1666">
        <v>1731.82</v>
      </c>
      <c r="C1666">
        <v>1681.42</v>
      </c>
      <c r="D1666">
        <v>1681.36</v>
      </c>
      <c r="E1666">
        <v>1678.9</v>
      </c>
      <c r="F1666">
        <v>115.667</v>
      </c>
      <c r="G1666">
        <v>229.88499999999999</v>
      </c>
      <c r="H1666">
        <v>86.677999999999997</v>
      </c>
      <c r="I1666">
        <v>46.134500000000003</v>
      </c>
      <c r="J1666">
        <v>72.650999999999996</v>
      </c>
      <c r="K1666">
        <v>1317.13</v>
      </c>
      <c r="L1666">
        <v>1.10651E-2</v>
      </c>
      <c r="M1666">
        <v>0.981016</v>
      </c>
      <c r="N1666">
        <v>0</v>
      </c>
      <c r="O1666" t="s">
        <v>43</v>
      </c>
    </row>
    <row r="1667" spans="1:25" x14ac:dyDescent="0.25">
      <c r="A1667" t="s">
        <v>170</v>
      </c>
      <c r="B1667">
        <v>1733.31</v>
      </c>
      <c r="C1667">
        <v>1681.52</v>
      </c>
      <c r="D1667">
        <v>1681.47</v>
      </c>
      <c r="E1667">
        <v>1679.01</v>
      </c>
      <c r="F1667">
        <v>117.58199999999999</v>
      </c>
      <c r="G1667">
        <v>228.83600000000001</v>
      </c>
      <c r="H1667">
        <v>85.393100000000004</v>
      </c>
      <c r="I1667">
        <v>46.110799999999998</v>
      </c>
      <c r="J1667">
        <v>72.9191</v>
      </c>
      <c r="K1667">
        <v>1316.43</v>
      </c>
      <c r="L1667">
        <v>1.0862E-2</v>
      </c>
      <c r="M1667">
        <v>0.98101700000000003</v>
      </c>
      <c r="N1667">
        <v>0</v>
      </c>
      <c r="O1667" t="s">
        <v>43</v>
      </c>
    </row>
    <row r="1668" spans="1:25" x14ac:dyDescent="0.25">
      <c r="A1668" t="s">
        <v>170</v>
      </c>
      <c r="B1668">
        <v>1729.52</v>
      </c>
      <c r="C1668">
        <v>1678.07</v>
      </c>
      <c r="D1668">
        <v>1678.02</v>
      </c>
      <c r="E1668">
        <v>1675.56</v>
      </c>
      <c r="F1668">
        <v>115.035</v>
      </c>
      <c r="G1668">
        <v>229.874</v>
      </c>
      <c r="H1668">
        <v>86.630399999999995</v>
      </c>
      <c r="I1668">
        <v>46.5152</v>
      </c>
      <c r="J1668">
        <v>72.154200000000003</v>
      </c>
      <c r="K1668">
        <v>1314.23</v>
      </c>
      <c r="L1668">
        <v>1.13832E-2</v>
      </c>
      <c r="M1668">
        <v>0.98101799999999995</v>
      </c>
      <c r="N1668">
        <v>0</v>
      </c>
      <c r="O1668" t="s">
        <v>43</v>
      </c>
    </row>
    <row r="1669" spans="1:25" x14ac:dyDescent="0.25">
      <c r="A1669" t="s">
        <v>170</v>
      </c>
      <c r="B1669">
        <v>1730.84</v>
      </c>
      <c r="C1669">
        <v>1681.38</v>
      </c>
      <c r="D1669">
        <v>1681.33</v>
      </c>
      <c r="E1669">
        <v>1678.87</v>
      </c>
      <c r="F1669">
        <v>117.127</v>
      </c>
      <c r="G1669">
        <v>228.67</v>
      </c>
      <c r="H1669">
        <v>86.013300000000001</v>
      </c>
      <c r="I1669">
        <v>46.1004</v>
      </c>
      <c r="J1669">
        <v>72.267600000000002</v>
      </c>
      <c r="K1669">
        <v>1316.59</v>
      </c>
      <c r="L1669">
        <v>1.4550799999999999E-2</v>
      </c>
      <c r="M1669">
        <v>0.981012</v>
      </c>
      <c r="N1669">
        <v>0</v>
      </c>
      <c r="O1669" t="s">
        <v>43</v>
      </c>
    </row>
    <row r="1670" spans="1:25" x14ac:dyDescent="0.25">
      <c r="A1670" t="s">
        <v>170</v>
      </c>
      <c r="B1670">
        <v>1734.44</v>
      </c>
      <c r="C1670">
        <v>1683.89</v>
      </c>
      <c r="D1670">
        <v>1683.83</v>
      </c>
      <c r="E1670">
        <v>1681.35</v>
      </c>
      <c r="F1670">
        <v>114.76600000000001</v>
      </c>
      <c r="G1670">
        <v>229.84899999999999</v>
      </c>
      <c r="H1670">
        <v>86.132900000000006</v>
      </c>
      <c r="I1670">
        <v>46.290399999999998</v>
      </c>
      <c r="J1670">
        <v>73.053299999999993</v>
      </c>
      <c r="K1670">
        <v>1320.36</v>
      </c>
      <c r="L1670">
        <v>1.17786E-2</v>
      </c>
      <c r="M1670">
        <v>0.98098300000000005</v>
      </c>
      <c r="N1670">
        <v>0</v>
      </c>
      <c r="O1670" t="s">
        <v>43</v>
      </c>
    </row>
    <row r="1671" spans="1:25" x14ac:dyDescent="0.25">
      <c r="A1671" t="s">
        <v>170</v>
      </c>
      <c r="B1671">
        <v>1734.21</v>
      </c>
      <c r="C1671">
        <v>1683.01</v>
      </c>
      <c r="D1671">
        <v>1682.96</v>
      </c>
      <c r="E1671">
        <v>1680.47</v>
      </c>
      <c r="F1671">
        <v>115.679</v>
      </c>
      <c r="G1671">
        <v>230.19200000000001</v>
      </c>
      <c r="H1671">
        <v>85.976799999999997</v>
      </c>
      <c r="I1671">
        <v>46.377400000000002</v>
      </c>
      <c r="J1671">
        <v>73.423900000000003</v>
      </c>
      <c r="K1671">
        <v>1318.45</v>
      </c>
      <c r="L1671">
        <v>1.10534E-2</v>
      </c>
      <c r="M1671">
        <v>0.98089499999999996</v>
      </c>
      <c r="N1671">
        <v>0</v>
      </c>
      <c r="O1671" t="s">
        <v>43</v>
      </c>
    </row>
    <row r="1672" spans="1:25" x14ac:dyDescent="0.25">
      <c r="A1672" t="s">
        <v>170</v>
      </c>
      <c r="B1672">
        <v>1730.08</v>
      </c>
      <c r="C1672">
        <v>1678.47</v>
      </c>
      <c r="D1672">
        <v>1678.41</v>
      </c>
      <c r="E1672">
        <v>1675.96</v>
      </c>
      <c r="F1672">
        <v>115.538</v>
      </c>
      <c r="G1672">
        <v>228.55099999999999</v>
      </c>
      <c r="H1672">
        <v>84.887500000000003</v>
      </c>
      <c r="I1672">
        <v>46.258600000000001</v>
      </c>
      <c r="J1672">
        <v>73.073499999999996</v>
      </c>
      <c r="K1672">
        <v>1315.41</v>
      </c>
      <c r="L1672">
        <v>1.3572300000000001E-2</v>
      </c>
      <c r="M1672">
        <v>0.98100100000000001</v>
      </c>
      <c r="N1672">
        <v>0</v>
      </c>
      <c r="O1672" t="s">
        <v>43</v>
      </c>
    </row>
    <row r="1673" spans="1:25" x14ac:dyDescent="0.25">
      <c r="A1673" t="s">
        <v>170</v>
      </c>
      <c r="B1673">
        <v>1729.63</v>
      </c>
      <c r="C1673">
        <v>1679.26</v>
      </c>
      <c r="D1673">
        <v>1679.21</v>
      </c>
      <c r="E1673">
        <v>1676.74</v>
      </c>
      <c r="F1673">
        <v>117.226</v>
      </c>
      <c r="G1673">
        <v>229.375</v>
      </c>
      <c r="H1673">
        <v>86.087100000000007</v>
      </c>
      <c r="I1673">
        <v>46.231900000000003</v>
      </c>
      <c r="J1673">
        <v>72.517799999999994</v>
      </c>
      <c r="K1673">
        <v>1313.87</v>
      </c>
      <c r="L1673">
        <v>1.4076099999999999E-2</v>
      </c>
      <c r="M1673">
        <v>0.98105399999999998</v>
      </c>
      <c r="N1673">
        <v>0</v>
      </c>
      <c r="O1673" t="s">
        <v>43</v>
      </c>
    </row>
    <row r="1674" spans="1:25" x14ac:dyDescent="0.25">
      <c r="A1674" t="s">
        <v>170</v>
      </c>
      <c r="B1674">
        <v>1728.08</v>
      </c>
      <c r="C1674">
        <v>1677.28</v>
      </c>
      <c r="D1674">
        <v>1677.22</v>
      </c>
      <c r="E1674">
        <v>1674.77</v>
      </c>
      <c r="F1674">
        <v>115.288</v>
      </c>
      <c r="G1674">
        <v>229.714</v>
      </c>
      <c r="H1674">
        <v>85.813900000000004</v>
      </c>
      <c r="I1674">
        <v>46.354500000000002</v>
      </c>
      <c r="J1674">
        <v>73.149500000000003</v>
      </c>
      <c r="K1674">
        <v>1313.35</v>
      </c>
      <c r="L1674">
        <v>1.0918199999999999E-2</v>
      </c>
      <c r="M1674">
        <v>0.99028700000000003</v>
      </c>
      <c r="N1674">
        <v>0</v>
      </c>
      <c r="O1674" t="s">
        <v>43</v>
      </c>
    </row>
    <row r="1675" spans="1:25" x14ac:dyDescent="0.25">
      <c r="A1675" t="s">
        <v>170</v>
      </c>
      <c r="B1675">
        <v>1731.29</v>
      </c>
      <c r="C1675">
        <v>1681.88</v>
      </c>
      <c r="D1675">
        <v>1681.83</v>
      </c>
      <c r="E1675">
        <v>1679.38</v>
      </c>
      <c r="F1675">
        <v>114.15600000000001</v>
      </c>
      <c r="G1675">
        <v>230.25</v>
      </c>
      <c r="H1675">
        <v>86.1738</v>
      </c>
      <c r="I1675">
        <v>46.680700000000002</v>
      </c>
      <c r="J1675">
        <v>73.020099999999999</v>
      </c>
      <c r="K1675">
        <v>1318.8</v>
      </c>
      <c r="L1675">
        <v>1.09181E-2</v>
      </c>
      <c r="M1675">
        <v>0.99426800000000004</v>
      </c>
      <c r="N1675">
        <v>0</v>
      </c>
      <c r="O1675" t="s">
        <v>43</v>
      </c>
    </row>
    <row r="1676" spans="1:25" x14ac:dyDescent="0.25">
      <c r="A1676" t="s">
        <v>170</v>
      </c>
      <c r="B1676">
        <v>1730.83</v>
      </c>
      <c r="C1676">
        <v>1679.62</v>
      </c>
      <c r="D1676">
        <v>1679.57</v>
      </c>
      <c r="E1676">
        <v>1677.09</v>
      </c>
      <c r="F1676">
        <v>117.581</v>
      </c>
      <c r="G1676">
        <v>229.19399999999999</v>
      </c>
      <c r="H1676">
        <v>85.484800000000007</v>
      </c>
      <c r="I1676">
        <v>46.181800000000003</v>
      </c>
      <c r="J1676">
        <v>73.143699999999995</v>
      </c>
      <c r="K1676">
        <v>1314.11</v>
      </c>
      <c r="L1676">
        <v>1.14807E-2</v>
      </c>
      <c r="M1676">
        <v>0.98101799999999995</v>
      </c>
      <c r="N1676">
        <v>0</v>
      </c>
      <c r="O1676" t="s">
        <v>43</v>
      </c>
    </row>
    <row r="1677" spans="1:25" x14ac:dyDescent="0.25">
      <c r="A1677" t="s">
        <v>170</v>
      </c>
      <c r="B1677">
        <v>1732.27</v>
      </c>
      <c r="C1677">
        <v>1681.33</v>
      </c>
      <c r="D1677">
        <v>1681.27</v>
      </c>
      <c r="E1677">
        <v>1678.75</v>
      </c>
      <c r="F1677">
        <v>115.265</v>
      </c>
      <c r="G1677">
        <v>231.113</v>
      </c>
      <c r="H1677">
        <v>86.009</v>
      </c>
      <c r="I1677">
        <v>46.5473</v>
      </c>
      <c r="J1677">
        <v>74.241900000000001</v>
      </c>
      <c r="K1677">
        <v>1315.91</v>
      </c>
      <c r="L1677">
        <v>1.5593900000000001E-2</v>
      </c>
      <c r="M1677">
        <v>0.98081700000000005</v>
      </c>
      <c r="N1677">
        <v>0</v>
      </c>
      <c r="O1677" t="s">
        <v>43</v>
      </c>
    </row>
    <row r="1678" spans="1:25" x14ac:dyDescent="0.25">
      <c r="A1678" t="s">
        <v>170</v>
      </c>
      <c r="B1678">
        <v>1729.89</v>
      </c>
      <c r="C1678">
        <v>1680.12</v>
      </c>
      <c r="D1678">
        <v>1680.07</v>
      </c>
      <c r="E1678">
        <v>1677.6</v>
      </c>
      <c r="F1678">
        <v>117.93600000000001</v>
      </c>
      <c r="G1678">
        <v>230.917</v>
      </c>
      <c r="H1678">
        <v>87.190299999999993</v>
      </c>
      <c r="I1678">
        <v>46.541499999999999</v>
      </c>
      <c r="J1678">
        <v>72.773499999999999</v>
      </c>
      <c r="K1678">
        <v>1312.62</v>
      </c>
      <c r="L1678">
        <v>1.11597E-2</v>
      </c>
      <c r="M1678">
        <v>0.98101799999999995</v>
      </c>
      <c r="N1678">
        <v>0</v>
      </c>
      <c r="O1678" t="s">
        <v>43</v>
      </c>
    </row>
    <row r="1679" spans="1:25" x14ac:dyDescent="0.25">
      <c r="A1679" t="s">
        <v>170</v>
      </c>
      <c r="B1679">
        <v>1732.66</v>
      </c>
      <c r="C1679">
        <v>1681.86</v>
      </c>
      <c r="D1679">
        <v>1681.81</v>
      </c>
      <c r="E1679">
        <v>1679.36</v>
      </c>
      <c r="F1679">
        <v>117.444</v>
      </c>
      <c r="G1679">
        <v>228.62200000000001</v>
      </c>
      <c r="H1679">
        <v>85.381799999999998</v>
      </c>
      <c r="I1679">
        <v>46.2059</v>
      </c>
      <c r="J1679">
        <v>72.687299999999993</v>
      </c>
      <c r="K1679">
        <v>1316.93</v>
      </c>
      <c r="L1679">
        <v>1.29397E-2</v>
      </c>
      <c r="M1679">
        <v>0.98101300000000002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170</v>
      </c>
      <c r="B1680">
        <v>1732.87</v>
      </c>
      <c r="C1680">
        <v>1681.36</v>
      </c>
      <c r="D1680">
        <v>1681.31</v>
      </c>
      <c r="E1680">
        <v>1678.83</v>
      </c>
      <c r="F1680">
        <v>115.22499999999999</v>
      </c>
      <c r="G1680">
        <v>231.56</v>
      </c>
      <c r="H1680">
        <v>86.0244</v>
      </c>
      <c r="I1680">
        <v>46.741599999999998</v>
      </c>
      <c r="J1680">
        <v>74.581599999999995</v>
      </c>
      <c r="K1680">
        <v>1315.78</v>
      </c>
      <c r="L1680">
        <v>1.1469099999999999E-2</v>
      </c>
      <c r="M1680">
        <v>0.98086600000000002</v>
      </c>
      <c r="N1680">
        <v>0</v>
      </c>
      <c r="O1680" t="s">
        <v>43</v>
      </c>
      <c r="R1680">
        <f>AVERAGE(B1631:B1680)</f>
        <v>1731.5711999999999</v>
      </c>
      <c r="S1680">
        <f>AVERAGE(C1631:C1680)</f>
        <v>1680.4451999999999</v>
      </c>
      <c r="U1680">
        <f>_xlfn.VAR.P(B1631:B1680)</f>
        <v>13.284218560000081</v>
      </c>
      <c r="V1680">
        <f>_xlfn.VAR.P(C1631:C1680)</f>
        <v>12.53659296000003</v>
      </c>
      <c r="X1680">
        <f>1.96*SQRT(U1680)/50</f>
        <v>0.14287428602809718</v>
      </c>
      <c r="Y1680">
        <f>1.96*SQRT(V1680)/50</f>
        <v>0.13879564188422649</v>
      </c>
    </row>
    <row r="1681" spans="1:14" x14ac:dyDescent="0.25">
      <c r="A1681" t="s">
        <v>171</v>
      </c>
      <c r="B1681">
        <v>86737.580600000001</v>
      </c>
      <c r="C1681" t="s">
        <v>37</v>
      </c>
    </row>
    <row r="1682" spans="1:14" x14ac:dyDescent="0.25">
      <c r="A1682" t="s">
        <v>172</v>
      </c>
      <c r="B1682">
        <v>1663.96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1.11986E-2</v>
      </c>
      <c r="L1682">
        <v>0.98097900000000005</v>
      </c>
      <c r="M1682">
        <v>0</v>
      </c>
      <c r="N1682" t="s">
        <v>43</v>
      </c>
    </row>
    <row r="1683" spans="1:14" x14ac:dyDescent="0.25">
      <c r="A1683" t="s">
        <v>172</v>
      </c>
      <c r="B1683">
        <v>1659.45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1.10691E-2</v>
      </c>
      <c r="L1683">
        <v>0.980993</v>
      </c>
      <c r="M1683">
        <v>0</v>
      </c>
      <c r="N1683" t="s">
        <v>43</v>
      </c>
    </row>
    <row r="1684" spans="1:14" x14ac:dyDescent="0.25">
      <c r="A1684" t="s">
        <v>172</v>
      </c>
      <c r="B1684">
        <v>1659.91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1.27166E-2</v>
      </c>
      <c r="L1684">
        <v>0.98101899999999997</v>
      </c>
      <c r="M1684">
        <v>0</v>
      </c>
      <c r="N1684" t="s">
        <v>43</v>
      </c>
    </row>
    <row r="1685" spans="1:14" x14ac:dyDescent="0.25">
      <c r="A1685" t="s">
        <v>172</v>
      </c>
      <c r="B1685">
        <v>1662.79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1.1063399999999999E-2</v>
      </c>
      <c r="L1685">
        <v>0.98101300000000002</v>
      </c>
      <c r="M1685">
        <v>0</v>
      </c>
      <c r="N1685" t="s">
        <v>43</v>
      </c>
    </row>
    <row r="1686" spans="1:14" x14ac:dyDescent="0.25">
      <c r="A1686" t="s">
        <v>172</v>
      </c>
      <c r="B1686">
        <v>1665.99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1.1071900000000001E-2</v>
      </c>
      <c r="L1686">
        <v>0.98101300000000002</v>
      </c>
      <c r="M1686">
        <v>0</v>
      </c>
      <c r="N1686" t="s">
        <v>43</v>
      </c>
    </row>
    <row r="1687" spans="1:14" x14ac:dyDescent="0.25">
      <c r="A1687" t="s">
        <v>172</v>
      </c>
      <c r="B1687">
        <v>1659.94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1.1010900000000001E-2</v>
      </c>
      <c r="L1687">
        <v>0.98101400000000005</v>
      </c>
      <c r="M1687">
        <v>0</v>
      </c>
      <c r="N1687" t="s">
        <v>43</v>
      </c>
    </row>
    <row r="1688" spans="1:14" x14ac:dyDescent="0.25">
      <c r="A1688" t="s">
        <v>172</v>
      </c>
      <c r="B1688">
        <v>1664.83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1.8201599999999998E-2</v>
      </c>
      <c r="L1688">
        <v>0.99079300000000003</v>
      </c>
      <c r="M1688">
        <v>0</v>
      </c>
      <c r="N1688" t="s">
        <v>43</v>
      </c>
    </row>
    <row r="1689" spans="1:14" x14ac:dyDescent="0.25">
      <c r="A1689" t="s">
        <v>172</v>
      </c>
      <c r="B1689">
        <v>1657.42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1.10273E-2</v>
      </c>
      <c r="L1689">
        <v>0.98384199999999999</v>
      </c>
      <c r="M1689">
        <v>0</v>
      </c>
      <c r="N1689" t="s">
        <v>43</v>
      </c>
    </row>
    <row r="1690" spans="1:14" x14ac:dyDescent="0.25">
      <c r="A1690" t="s">
        <v>172</v>
      </c>
      <c r="B1690">
        <v>1657.79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1.16536E-2</v>
      </c>
      <c r="L1690">
        <v>0.98839699999999997</v>
      </c>
      <c r="M1690">
        <v>0</v>
      </c>
      <c r="N1690" t="s">
        <v>43</v>
      </c>
    </row>
    <row r="1691" spans="1:14" x14ac:dyDescent="0.25">
      <c r="A1691" t="s">
        <v>172</v>
      </c>
      <c r="B1691">
        <v>1654.1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1.0861300000000001E-2</v>
      </c>
      <c r="L1691">
        <v>0.98100699999999996</v>
      </c>
      <c r="M1691">
        <v>0</v>
      </c>
      <c r="N1691" t="s">
        <v>43</v>
      </c>
    </row>
    <row r="1692" spans="1:14" x14ac:dyDescent="0.25">
      <c r="A1692" t="s">
        <v>172</v>
      </c>
      <c r="B1692">
        <v>1658.83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1.1580699999999999E-2</v>
      </c>
      <c r="L1692">
        <v>0.98101700000000003</v>
      </c>
      <c r="M1692">
        <v>0</v>
      </c>
      <c r="N1692" t="s">
        <v>43</v>
      </c>
    </row>
    <row r="1693" spans="1:14" x14ac:dyDescent="0.25">
      <c r="A1693" t="s">
        <v>172</v>
      </c>
      <c r="B1693">
        <v>1664.13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1.2090200000000001E-2</v>
      </c>
      <c r="L1693">
        <v>0.98006300000000002</v>
      </c>
      <c r="M1693">
        <v>0</v>
      </c>
      <c r="N1693" t="s">
        <v>43</v>
      </c>
    </row>
    <row r="1694" spans="1:14" x14ac:dyDescent="0.25">
      <c r="A1694" t="s">
        <v>172</v>
      </c>
      <c r="B1694">
        <v>1655.6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1.11758E-2</v>
      </c>
      <c r="L1694">
        <v>0.981012</v>
      </c>
      <c r="M1694">
        <v>0</v>
      </c>
      <c r="N1694" t="s">
        <v>43</v>
      </c>
    </row>
    <row r="1695" spans="1:14" x14ac:dyDescent="0.25">
      <c r="A1695" t="s">
        <v>172</v>
      </c>
      <c r="B1695">
        <v>1657.12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1.1724999999999999E-2</v>
      </c>
      <c r="L1695">
        <v>0.98101499999999997</v>
      </c>
      <c r="M1695">
        <v>0</v>
      </c>
      <c r="N1695" t="s">
        <v>43</v>
      </c>
    </row>
    <row r="1696" spans="1:14" x14ac:dyDescent="0.25">
      <c r="A1696" t="s">
        <v>172</v>
      </c>
      <c r="B1696">
        <v>1665.45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1.16352E-2</v>
      </c>
      <c r="L1696">
        <v>0.981012</v>
      </c>
      <c r="M1696">
        <v>0</v>
      </c>
      <c r="N1696" t="s">
        <v>43</v>
      </c>
    </row>
    <row r="1697" spans="1:14" x14ac:dyDescent="0.25">
      <c r="A1697" t="s">
        <v>172</v>
      </c>
      <c r="B1697">
        <v>1658.95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1.12113E-2</v>
      </c>
      <c r="L1697">
        <v>0.98101499999999997</v>
      </c>
      <c r="M1697">
        <v>0</v>
      </c>
      <c r="N1697" t="s">
        <v>43</v>
      </c>
    </row>
    <row r="1698" spans="1:14" x14ac:dyDescent="0.25">
      <c r="A1698" t="s">
        <v>172</v>
      </c>
      <c r="B1698">
        <v>1657.03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1.1088499999999999E-2</v>
      </c>
      <c r="L1698">
        <v>0.98096399999999995</v>
      </c>
      <c r="M1698">
        <v>0</v>
      </c>
      <c r="N1698" t="s">
        <v>43</v>
      </c>
    </row>
    <row r="1699" spans="1:14" x14ac:dyDescent="0.25">
      <c r="A1699" t="s">
        <v>172</v>
      </c>
      <c r="B1699">
        <v>1657.11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1.49766E-2</v>
      </c>
      <c r="L1699">
        <v>0.98101499999999997</v>
      </c>
      <c r="M1699">
        <v>0</v>
      </c>
      <c r="N1699" t="s">
        <v>43</v>
      </c>
    </row>
    <row r="1700" spans="1:14" x14ac:dyDescent="0.25">
      <c r="A1700" t="s">
        <v>172</v>
      </c>
      <c r="B1700">
        <v>1662.03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1.19728E-2</v>
      </c>
      <c r="L1700">
        <v>0.98099700000000001</v>
      </c>
      <c r="M1700">
        <v>0</v>
      </c>
      <c r="N1700" t="s">
        <v>43</v>
      </c>
    </row>
    <row r="1701" spans="1:14" x14ac:dyDescent="0.25">
      <c r="A1701" t="s">
        <v>172</v>
      </c>
      <c r="B1701">
        <v>1659.65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1.08869E-2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172</v>
      </c>
      <c r="B1702">
        <v>1665.76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1.1547699999999999E-2</v>
      </c>
      <c r="L1702">
        <v>0.98100699999999996</v>
      </c>
      <c r="M1702">
        <v>0</v>
      </c>
      <c r="N1702" t="s">
        <v>43</v>
      </c>
    </row>
    <row r="1703" spans="1:14" x14ac:dyDescent="0.25">
      <c r="A1703" t="s">
        <v>172</v>
      </c>
      <c r="B1703">
        <v>1660.47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1.0940099999999999E-2</v>
      </c>
      <c r="L1703">
        <v>0.98101300000000002</v>
      </c>
      <c r="M1703">
        <v>0</v>
      </c>
      <c r="N1703" t="s">
        <v>43</v>
      </c>
    </row>
    <row r="1704" spans="1:14" x14ac:dyDescent="0.25">
      <c r="A1704" t="s">
        <v>172</v>
      </c>
      <c r="B1704">
        <v>1660.92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1.13826E-2</v>
      </c>
      <c r="L1704">
        <v>0.98097900000000005</v>
      </c>
      <c r="M1704">
        <v>0</v>
      </c>
      <c r="N1704" t="s">
        <v>43</v>
      </c>
    </row>
    <row r="1705" spans="1:14" x14ac:dyDescent="0.25">
      <c r="A1705" t="s">
        <v>172</v>
      </c>
      <c r="B1705">
        <v>1656.47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1.7367799999999999E-2</v>
      </c>
      <c r="L1705">
        <v>0.98101499999999997</v>
      </c>
      <c r="M1705">
        <v>0</v>
      </c>
      <c r="N1705" t="s">
        <v>43</v>
      </c>
    </row>
    <row r="1706" spans="1:14" x14ac:dyDescent="0.25">
      <c r="A1706" t="s">
        <v>172</v>
      </c>
      <c r="B1706">
        <v>1655.94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1.15738E-2</v>
      </c>
      <c r="L1706">
        <v>0.98101499999999997</v>
      </c>
      <c r="M1706">
        <v>0</v>
      </c>
      <c r="N1706" t="s">
        <v>43</v>
      </c>
    </row>
    <row r="1707" spans="1:14" x14ac:dyDescent="0.25">
      <c r="A1707" t="s">
        <v>172</v>
      </c>
      <c r="B1707">
        <v>1657.4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1.1680899999999999E-2</v>
      </c>
      <c r="L1707">
        <v>0.980985</v>
      </c>
      <c r="M1707">
        <v>0</v>
      </c>
      <c r="N1707" t="s">
        <v>43</v>
      </c>
    </row>
    <row r="1708" spans="1:14" x14ac:dyDescent="0.25">
      <c r="A1708" t="s">
        <v>172</v>
      </c>
      <c r="B1708">
        <v>1656.95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1.1232000000000001E-2</v>
      </c>
      <c r="L1708">
        <v>0.981012</v>
      </c>
      <c r="M1708">
        <v>0</v>
      </c>
      <c r="N1708" t="s">
        <v>43</v>
      </c>
    </row>
    <row r="1709" spans="1:14" x14ac:dyDescent="0.25">
      <c r="A1709" t="s">
        <v>172</v>
      </c>
      <c r="B1709">
        <v>1661.15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1.25393E-2</v>
      </c>
      <c r="L1709">
        <v>0.98098399999999997</v>
      </c>
      <c r="M1709">
        <v>0</v>
      </c>
      <c r="N1709" t="s">
        <v>43</v>
      </c>
    </row>
    <row r="1710" spans="1:14" x14ac:dyDescent="0.25">
      <c r="A1710" t="s">
        <v>172</v>
      </c>
      <c r="B1710">
        <v>1655.84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1.08939E-2</v>
      </c>
      <c r="L1710">
        <v>0.98101499999999997</v>
      </c>
      <c r="M1710">
        <v>0</v>
      </c>
      <c r="N1710" t="s">
        <v>43</v>
      </c>
    </row>
    <row r="1711" spans="1:14" x14ac:dyDescent="0.25">
      <c r="A1711" t="s">
        <v>172</v>
      </c>
      <c r="B1711">
        <v>1656.76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1.0938099999999999E-2</v>
      </c>
      <c r="L1711">
        <v>0.98101899999999997</v>
      </c>
      <c r="M1711">
        <v>0</v>
      </c>
      <c r="N1711" t="s">
        <v>43</v>
      </c>
    </row>
    <row r="1712" spans="1:14" x14ac:dyDescent="0.25">
      <c r="A1712" t="s">
        <v>172</v>
      </c>
      <c r="B1712">
        <v>1672.29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1.24391E-2</v>
      </c>
      <c r="L1712">
        <v>0.98101700000000003</v>
      </c>
      <c r="M1712">
        <v>0</v>
      </c>
      <c r="N1712" t="s">
        <v>43</v>
      </c>
    </row>
    <row r="1713" spans="1:14" x14ac:dyDescent="0.25">
      <c r="A1713" t="s">
        <v>172</v>
      </c>
      <c r="B1713">
        <v>1660.18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1.6865399999999999E-2</v>
      </c>
      <c r="L1713">
        <v>0.98089999999999999</v>
      </c>
      <c r="M1713">
        <v>0</v>
      </c>
      <c r="N1713" t="s">
        <v>43</v>
      </c>
    </row>
    <row r="1714" spans="1:14" x14ac:dyDescent="0.25">
      <c r="A1714" t="s">
        <v>172</v>
      </c>
      <c r="B1714">
        <v>1659.48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1.0875299999999999E-2</v>
      </c>
      <c r="L1714">
        <v>0.98100399999999999</v>
      </c>
      <c r="M1714">
        <v>0</v>
      </c>
      <c r="N1714" t="s">
        <v>43</v>
      </c>
    </row>
    <row r="1715" spans="1:14" x14ac:dyDescent="0.25">
      <c r="A1715" t="s">
        <v>172</v>
      </c>
      <c r="B1715">
        <v>1662.66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1.0929899999999999E-2</v>
      </c>
      <c r="L1715">
        <v>0.98097800000000002</v>
      </c>
      <c r="M1715">
        <v>0</v>
      </c>
      <c r="N1715" t="s">
        <v>43</v>
      </c>
    </row>
    <row r="1716" spans="1:14" x14ac:dyDescent="0.25">
      <c r="A1716" t="s">
        <v>172</v>
      </c>
      <c r="B1716">
        <v>1658.17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1.1246000000000001E-2</v>
      </c>
      <c r="L1716">
        <v>0.98101499999999997</v>
      </c>
      <c r="M1716">
        <v>0</v>
      </c>
      <c r="N1716" t="s">
        <v>43</v>
      </c>
    </row>
    <row r="1717" spans="1:14" x14ac:dyDescent="0.25">
      <c r="A1717" t="s">
        <v>172</v>
      </c>
      <c r="B1717">
        <v>1661.58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1.10157E-2</v>
      </c>
      <c r="L1717">
        <v>0.99508200000000002</v>
      </c>
      <c r="M1717">
        <v>0</v>
      </c>
      <c r="N1717" t="s">
        <v>43</v>
      </c>
    </row>
    <row r="1718" spans="1:14" x14ac:dyDescent="0.25">
      <c r="A1718" t="s">
        <v>172</v>
      </c>
      <c r="B1718">
        <v>1662.18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1.3650600000000001E-2</v>
      </c>
      <c r="L1718">
        <v>0.98101799999999995</v>
      </c>
      <c r="M1718">
        <v>0</v>
      </c>
      <c r="N1718" t="s">
        <v>43</v>
      </c>
    </row>
    <row r="1719" spans="1:14" x14ac:dyDescent="0.25">
      <c r="A1719" t="s">
        <v>172</v>
      </c>
      <c r="B1719">
        <v>1657.19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1.086E-2</v>
      </c>
      <c r="L1719">
        <v>0.98100500000000002</v>
      </c>
      <c r="M1719">
        <v>0</v>
      </c>
      <c r="N1719" t="s">
        <v>43</v>
      </c>
    </row>
    <row r="1720" spans="1:14" x14ac:dyDescent="0.25">
      <c r="A1720" t="s">
        <v>172</v>
      </c>
      <c r="B1720">
        <v>1661.81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1.1680599999999999E-2</v>
      </c>
      <c r="L1720">
        <v>0.98101799999999995</v>
      </c>
      <c r="M1720">
        <v>0</v>
      </c>
      <c r="N1720" t="s">
        <v>43</v>
      </c>
    </row>
    <row r="1721" spans="1:14" x14ac:dyDescent="0.25">
      <c r="A1721" t="s">
        <v>172</v>
      </c>
      <c r="B1721">
        <v>1661.77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1.1092100000000001E-2</v>
      </c>
      <c r="L1721">
        <v>0.981012</v>
      </c>
      <c r="M1721">
        <v>0</v>
      </c>
      <c r="N1721" t="s">
        <v>43</v>
      </c>
    </row>
    <row r="1722" spans="1:14" x14ac:dyDescent="0.25">
      <c r="A1722" t="s">
        <v>172</v>
      </c>
      <c r="B1722">
        <v>1658.26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2.51667E-2</v>
      </c>
      <c r="L1722">
        <v>0.98101700000000003</v>
      </c>
      <c r="M1722">
        <v>0</v>
      </c>
      <c r="N1722" t="s">
        <v>43</v>
      </c>
    </row>
    <row r="1723" spans="1:14" x14ac:dyDescent="0.25">
      <c r="A1723" t="s">
        <v>172</v>
      </c>
      <c r="B1723">
        <v>1662.98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1.2952200000000001E-2</v>
      </c>
      <c r="L1723">
        <v>0.98099599999999998</v>
      </c>
      <c r="M1723">
        <v>0</v>
      </c>
      <c r="N1723" t="s">
        <v>43</v>
      </c>
    </row>
    <row r="1724" spans="1:14" x14ac:dyDescent="0.25">
      <c r="A1724" t="s">
        <v>172</v>
      </c>
      <c r="B1724">
        <v>1656.48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1.10156E-2</v>
      </c>
      <c r="L1724">
        <v>0.99494899999999997</v>
      </c>
      <c r="M1724">
        <v>0</v>
      </c>
      <c r="N1724" t="s">
        <v>43</v>
      </c>
    </row>
    <row r="1725" spans="1:14" x14ac:dyDescent="0.25">
      <c r="A1725" t="s">
        <v>172</v>
      </c>
      <c r="B1725">
        <v>1659.37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1.66018E-2</v>
      </c>
      <c r="L1725">
        <v>0.98794999999999999</v>
      </c>
      <c r="M1725">
        <v>0</v>
      </c>
      <c r="N1725" t="s">
        <v>43</v>
      </c>
    </row>
    <row r="1726" spans="1:14" x14ac:dyDescent="0.25">
      <c r="A1726" t="s">
        <v>172</v>
      </c>
      <c r="B1726">
        <v>1659.18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1.0966800000000001E-2</v>
      </c>
      <c r="L1726">
        <v>0.98099999999999998</v>
      </c>
      <c r="M1726">
        <v>0</v>
      </c>
      <c r="N1726" t="s">
        <v>43</v>
      </c>
    </row>
    <row r="1727" spans="1:14" x14ac:dyDescent="0.25">
      <c r="A1727" t="s">
        <v>172</v>
      </c>
      <c r="B1727">
        <v>1661.59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1.2575899999999999E-2</v>
      </c>
      <c r="L1727">
        <v>0.98100799999999999</v>
      </c>
      <c r="M1727">
        <v>0</v>
      </c>
      <c r="N1727" t="s">
        <v>43</v>
      </c>
    </row>
    <row r="1728" spans="1:14" x14ac:dyDescent="0.25">
      <c r="A1728" t="s">
        <v>172</v>
      </c>
      <c r="B1728">
        <v>1661.74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1.09821E-2</v>
      </c>
      <c r="L1728">
        <v>0.98101799999999995</v>
      </c>
      <c r="M1728">
        <v>0</v>
      </c>
      <c r="N1728" t="s">
        <v>43</v>
      </c>
    </row>
    <row r="1729" spans="1:25" x14ac:dyDescent="0.25">
      <c r="A1729" t="s">
        <v>172</v>
      </c>
      <c r="B1729">
        <v>1665.92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1.0875900000000001E-2</v>
      </c>
      <c r="L1729">
        <v>0.98101099999999997</v>
      </c>
      <c r="M1729">
        <v>0</v>
      </c>
      <c r="N1729" t="s">
        <v>43</v>
      </c>
    </row>
    <row r="1730" spans="1:25" x14ac:dyDescent="0.25">
      <c r="A1730" t="s">
        <v>172</v>
      </c>
      <c r="B1730">
        <v>1661.13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1.1066599999999999E-2</v>
      </c>
      <c r="L1730">
        <v>0.98100399999999999</v>
      </c>
      <c r="M1730">
        <v>0</v>
      </c>
      <c r="N1730" t="s">
        <v>43</v>
      </c>
    </row>
    <row r="1731" spans="1:25" x14ac:dyDescent="0.25">
      <c r="A1731" t="s">
        <v>172</v>
      </c>
      <c r="B1731">
        <v>1659.63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1.2022100000000001E-2</v>
      </c>
      <c r="L1731">
        <v>0.98101899999999997</v>
      </c>
      <c r="M1731">
        <v>0</v>
      </c>
      <c r="N1731" t="s">
        <v>43</v>
      </c>
    </row>
    <row r="1732" spans="1:25" x14ac:dyDescent="0.25">
      <c r="A1732" t="s">
        <v>172</v>
      </c>
      <c r="B1732">
        <v>1656.79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1.29214E-2</v>
      </c>
      <c r="L1732">
        <v>0.98100200000000004</v>
      </c>
      <c r="M1732">
        <v>0</v>
      </c>
      <c r="N1732" t="s">
        <v>43</v>
      </c>
    </row>
    <row r="1733" spans="1:25" x14ac:dyDescent="0.25">
      <c r="A1733" t="s">
        <v>172</v>
      </c>
      <c r="B1733">
        <v>1665.27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2.2674900000000001E-2</v>
      </c>
      <c r="L1733">
        <v>0.99386799999999997</v>
      </c>
      <c r="M1733">
        <v>0</v>
      </c>
      <c r="N1733" t="s">
        <v>43</v>
      </c>
    </row>
    <row r="1734" spans="1:25" x14ac:dyDescent="0.25">
      <c r="A1734" t="s">
        <v>172</v>
      </c>
      <c r="B1734">
        <v>1660.7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1.0922400000000001E-2</v>
      </c>
      <c r="L1734">
        <v>0.981016</v>
      </c>
      <c r="M1734">
        <v>0</v>
      </c>
      <c r="N1734" t="s">
        <v>43</v>
      </c>
    </row>
    <row r="1735" spans="1:25" x14ac:dyDescent="0.25">
      <c r="A1735" t="s">
        <v>172</v>
      </c>
      <c r="B1735">
        <v>1659.36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1.2677000000000001E-2</v>
      </c>
      <c r="L1735">
        <v>0.98101799999999995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172</v>
      </c>
      <c r="B1736">
        <v>1662.1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1.1063999999999999E-2</v>
      </c>
      <c r="L1736">
        <v>0.98924699999999999</v>
      </c>
      <c r="M1736">
        <v>0</v>
      </c>
      <c r="N1736" t="s">
        <v>43</v>
      </c>
      <c r="R1736">
        <f>AVERAGE(B1687:B1736)</f>
        <v>1660.1090000000006</v>
      </c>
      <c r="S1736">
        <f>AVERAGE(C1687:C1736)</f>
        <v>0</v>
      </c>
      <c r="U1736">
        <f>_xlfn.VAR.P(B1687:B1736)</f>
        <v>11.397273000000057</v>
      </c>
      <c r="V1736">
        <f>_xlfn.VAR.P(C1687:C1736)</f>
        <v>0</v>
      </c>
      <c r="X1736">
        <f>1.96*SQRT(U1736)/50</f>
        <v>0.13233860201286732</v>
      </c>
      <c r="Y1736">
        <f>1.96*SQRT(V1736)/50</f>
        <v>0</v>
      </c>
    </row>
    <row r="1737" spans="1:25" x14ac:dyDescent="0.25">
      <c r="A1737" t="s">
        <v>173</v>
      </c>
      <c r="B1737">
        <v>83110.887400000007</v>
      </c>
      <c r="C1737" t="s">
        <v>37</v>
      </c>
    </row>
    <row r="1738" spans="1:25" x14ac:dyDescent="0.25">
      <c r="A1738" t="s">
        <v>174</v>
      </c>
      <c r="B1738">
        <v>1510.4</v>
      </c>
      <c r="C1738">
        <v>1508.93</v>
      </c>
      <c r="D1738">
        <v>1508.88</v>
      </c>
      <c r="E1738">
        <v>1506.52</v>
      </c>
      <c r="F1738">
        <v>106.783</v>
      </c>
      <c r="G1738">
        <v>0</v>
      </c>
      <c r="H1738">
        <v>85.123900000000006</v>
      </c>
      <c r="I1738">
        <v>0</v>
      </c>
      <c r="J1738">
        <v>1.14153E-2</v>
      </c>
      <c r="K1738">
        <v>0.980958</v>
      </c>
      <c r="L1738">
        <v>0</v>
      </c>
      <c r="M1738" t="s">
        <v>43</v>
      </c>
    </row>
    <row r="1739" spans="1:25" x14ac:dyDescent="0.25">
      <c r="A1739" t="s">
        <v>174</v>
      </c>
      <c r="B1739">
        <v>1512.51</v>
      </c>
      <c r="C1739">
        <v>1511.08</v>
      </c>
      <c r="D1739">
        <v>1511.05</v>
      </c>
      <c r="E1739">
        <v>1508.78</v>
      </c>
      <c r="F1739">
        <v>106.31399999999999</v>
      </c>
      <c r="G1739">
        <v>0</v>
      </c>
      <c r="H1739">
        <v>85.2316</v>
      </c>
      <c r="I1739">
        <v>0</v>
      </c>
      <c r="J1739">
        <v>1.2348700000000001E-2</v>
      </c>
      <c r="K1739">
        <v>0.98099899999999995</v>
      </c>
      <c r="L1739">
        <v>0</v>
      </c>
      <c r="M1739" t="s">
        <v>43</v>
      </c>
    </row>
    <row r="1740" spans="1:25" x14ac:dyDescent="0.25">
      <c r="A1740" t="s">
        <v>174</v>
      </c>
      <c r="B1740">
        <v>1514.86</v>
      </c>
      <c r="C1740">
        <v>1513.17</v>
      </c>
      <c r="D1740">
        <v>1513.12</v>
      </c>
      <c r="E1740">
        <v>1510.83</v>
      </c>
      <c r="F1740">
        <v>107.98</v>
      </c>
      <c r="G1740">
        <v>0</v>
      </c>
      <c r="H1740">
        <v>85.040300000000002</v>
      </c>
      <c r="I1740">
        <v>0</v>
      </c>
      <c r="J1740">
        <v>1.22779E-2</v>
      </c>
      <c r="K1740">
        <v>0.981016</v>
      </c>
      <c r="L1740">
        <v>0</v>
      </c>
      <c r="M1740" t="s">
        <v>43</v>
      </c>
    </row>
    <row r="1741" spans="1:25" x14ac:dyDescent="0.25">
      <c r="A1741" t="s">
        <v>174</v>
      </c>
      <c r="B1741">
        <v>1509.64</v>
      </c>
      <c r="C1741">
        <v>1508.24</v>
      </c>
      <c r="D1741">
        <v>1508.19</v>
      </c>
      <c r="E1741">
        <v>1505.88</v>
      </c>
      <c r="F1741">
        <v>106.764</v>
      </c>
      <c r="G1741">
        <v>0</v>
      </c>
      <c r="H1741">
        <v>84.902500000000003</v>
      </c>
      <c r="I1741">
        <v>0</v>
      </c>
      <c r="J1741">
        <v>1.17549E-2</v>
      </c>
      <c r="K1741">
        <v>0.98101799999999995</v>
      </c>
      <c r="L1741">
        <v>0</v>
      </c>
      <c r="M1741" t="s">
        <v>43</v>
      </c>
    </row>
    <row r="1742" spans="1:25" x14ac:dyDescent="0.25">
      <c r="A1742" t="s">
        <v>174</v>
      </c>
      <c r="B1742">
        <v>1511.89</v>
      </c>
      <c r="C1742">
        <v>1510.51</v>
      </c>
      <c r="D1742">
        <v>1510.46</v>
      </c>
      <c r="E1742">
        <v>1508.18</v>
      </c>
      <c r="F1742">
        <v>107.425</v>
      </c>
      <c r="G1742">
        <v>0</v>
      </c>
      <c r="H1742">
        <v>85.473200000000006</v>
      </c>
      <c r="I1742">
        <v>0</v>
      </c>
      <c r="J1742">
        <v>1.7304900000000002E-2</v>
      </c>
      <c r="K1742">
        <v>0.98475999999999997</v>
      </c>
      <c r="L1742">
        <v>0</v>
      </c>
      <c r="M1742" t="s">
        <v>43</v>
      </c>
    </row>
    <row r="1743" spans="1:25" x14ac:dyDescent="0.25">
      <c r="A1743" t="s">
        <v>174</v>
      </c>
      <c r="B1743">
        <v>1518.27</v>
      </c>
      <c r="C1743">
        <v>1516.58</v>
      </c>
      <c r="D1743">
        <v>1516.54</v>
      </c>
      <c r="E1743">
        <v>1514.23</v>
      </c>
      <c r="F1743">
        <v>110.726</v>
      </c>
      <c r="G1743">
        <v>0</v>
      </c>
      <c r="H1743">
        <v>84.866600000000005</v>
      </c>
      <c r="I1743">
        <v>0</v>
      </c>
      <c r="J1743">
        <v>1.1138199999999999E-2</v>
      </c>
      <c r="K1743">
        <v>0.98099199999999998</v>
      </c>
      <c r="L1743">
        <v>0</v>
      </c>
      <c r="M1743" t="s">
        <v>43</v>
      </c>
    </row>
    <row r="1744" spans="1:25" x14ac:dyDescent="0.25">
      <c r="A1744" t="s">
        <v>174</v>
      </c>
      <c r="B1744">
        <v>1513.42</v>
      </c>
      <c r="C1744">
        <v>1512.01</v>
      </c>
      <c r="D1744">
        <v>1511.97</v>
      </c>
      <c r="E1744">
        <v>1509.68</v>
      </c>
      <c r="F1744">
        <v>108.68</v>
      </c>
      <c r="G1744">
        <v>0</v>
      </c>
      <c r="H1744">
        <v>85.4726</v>
      </c>
      <c r="I1744">
        <v>0</v>
      </c>
      <c r="J1744">
        <v>1.09841E-2</v>
      </c>
      <c r="K1744">
        <v>0.98101400000000005</v>
      </c>
      <c r="L1744">
        <v>0</v>
      </c>
      <c r="M1744" t="s">
        <v>43</v>
      </c>
    </row>
    <row r="1745" spans="1:13" x14ac:dyDescent="0.25">
      <c r="A1745" t="s">
        <v>174</v>
      </c>
      <c r="B1745">
        <v>1512.57</v>
      </c>
      <c r="C1745">
        <v>1510.96</v>
      </c>
      <c r="D1745">
        <v>1510.91</v>
      </c>
      <c r="E1745">
        <v>1508.61</v>
      </c>
      <c r="F1745">
        <v>108.626</v>
      </c>
      <c r="G1745">
        <v>0</v>
      </c>
      <c r="H1745">
        <v>85.615399999999994</v>
      </c>
      <c r="I1745">
        <v>0</v>
      </c>
      <c r="J1745">
        <v>1.5971200000000001E-2</v>
      </c>
      <c r="K1745">
        <v>0.98652899999999999</v>
      </c>
      <c r="L1745">
        <v>0</v>
      </c>
      <c r="M1745" t="s">
        <v>43</v>
      </c>
    </row>
    <row r="1746" spans="1:13" x14ac:dyDescent="0.25">
      <c r="A1746" t="s">
        <v>174</v>
      </c>
      <c r="B1746">
        <v>1513.72</v>
      </c>
      <c r="C1746">
        <v>1512.33</v>
      </c>
      <c r="D1746">
        <v>1512.28</v>
      </c>
      <c r="E1746">
        <v>1509.95</v>
      </c>
      <c r="F1746">
        <v>108.148</v>
      </c>
      <c r="G1746">
        <v>0</v>
      </c>
      <c r="H1746">
        <v>84.701400000000007</v>
      </c>
      <c r="I1746">
        <v>0</v>
      </c>
      <c r="J1746">
        <v>1.0863899999999999E-2</v>
      </c>
      <c r="K1746">
        <v>0.98101899999999997</v>
      </c>
      <c r="L1746">
        <v>0</v>
      </c>
      <c r="M1746" t="s">
        <v>43</v>
      </c>
    </row>
    <row r="1747" spans="1:13" x14ac:dyDescent="0.25">
      <c r="A1747" t="s">
        <v>174</v>
      </c>
      <c r="B1747">
        <v>1521.21</v>
      </c>
      <c r="C1747">
        <v>1519.48</v>
      </c>
      <c r="D1747">
        <v>1519.43</v>
      </c>
      <c r="E1747">
        <v>1517.15</v>
      </c>
      <c r="F1747">
        <v>108.52500000000001</v>
      </c>
      <c r="G1747">
        <v>0</v>
      </c>
      <c r="H1747">
        <v>84.696700000000007</v>
      </c>
      <c r="I1747">
        <v>0</v>
      </c>
      <c r="J1747">
        <v>2.6179600000000001E-2</v>
      </c>
      <c r="K1747">
        <v>0.98101499999999997</v>
      </c>
      <c r="L1747">
        <v>0</v>
      </c>
      <c r="M1747" t="s">
        <v>43</v>
      </c>
    </row>
    <row r="1748" spans="1:13" x14ac:dyDescent="0.25">
      <c r="A1748" t="s">
        <v>174</v>
      </c>
      <c r="B1748">
        <v>1523.74</v>
      </c>
      <c r="C1748">
        <v>1522.36</v>
      </c>
      <c r="D1748">
        <v>1522.32</v>
      </c>
      <c r="E1748">
        <v>1520</v>
      </c>
      <c r="F1748">
        <v>111.645</v>
      </c>
      <c r="G1748">
        <v>0</v>
      </c>
      <c r="H1748">
        <v>84.953299999999999</v>
      </c>
      <c r="I1748">
        <v>0</v>
      </c>
      <c r="J1748">
        <v>1.36451E-2</v>
      </c>
      <c r="K1748">
        <v>0.98101899999999997</v>
      </c>
      <c r="L1748">
        <v>0</v>
      </c>
      <c r="M1748" t="s">
        <v>43</v>
      </c>
    </row>
    <row r="1749" spans="1:13" x14ac:dyDescent="0.25">
      <c r="A1749" t="s">
        <v>174</v>
      </c>
      <c r="B1749">
        <v>1508.27</v>
      </c>
      <c r="C1749">
        <v>1506.86</v>
      </c>
      <c r="D1749">
        <v>1506.82</v>
      </c>
      <c r="E1749">
        <v>1504.52</v>
      </c>
      <c r="F1749">
        <v>106.572</v>
      </c>
      <c r="G1749">
        <v>0</v>
      </c>
      <c r="H1749">
        <v>85.319000000000003</v>
      </c>
      <c r="I1749">
        <v>0</v>
      </c>
      <c r="J1749">
        <v>1.31532E-2</v>
      </c>
      <c r="K1749">
        <v>0.98101899999999997</v>
      </c>
      <c r="L1749">
        <v>0</v>
      </c>
      <c r="M1749" t="s">
        <v>43</v>
      </c>
    </row>
    <row r="1750" spans="1:13" x14ac:dyDescent="0.25">
      <c r="A1750" t="s">
        <v>174</v>
      </c>
      <c r="B1750">
        <v>1514.57</v>
      </c>
      <c r="C1750">
        <v>1513.14</v>
      </c>
      <c r="D1750">
        <v>1513.1</v>
      </c>
      <c r="E1750">
        <v>1510.8</v>
      </c>
      <c r="F1750">
        <v>108.19499999999999</v>
      </c>
      <c r="G1750">
        <v>0</v>
      </c>
      <c r="H1750">
        <v>84.886600000000001</v>
      </c>
      <c r="I1750">
        <v>0</v>
      </c>
      <c r="J1750">
        <v>1.0874200000000001E-2</v>
      </c>
      <c r="K1750">
        <v>0.98100299999999996</v>
      </c>
      <c r="L1750">
        <v>0</v>
      </c>
      <c r="M1750" t="s">
        <v>43</v>
      </c>
    </row>
    <row r="1751" spans="1:13" x14ac:dyDescent="0.25">
      <c r="A1751" t="s">
        <v>174</v>
      </c>
      <c r="B1751">
        <v>1517.22</v>
      </c>
      <c r="C1751">
        <v>1515.48</v>
      </c>
      <c r="D1751">
        <v>1515.44</v>
      </c>
      <c r="E1751">
        <v>1513.16</v>
      </c>
      <c r="F1751">
        <v>108.878</v>
      </c>
      <c r="G1751">
        <v>0</v>
      </c>
      <c r="H1751">
        <v>85.517899999999997</v>
      </c>
      <c r="I1751">
        <v>0</v>
      </c>
      <c r="J1751">
        <v>1.16016E-2</v>
      </c>
      <c r="K1751">
        <v>0.98101899999999997</v>
      </c>
      <c r="L1751">
        <v>0</v>
      </c>
      <c r="M1751" t="s">
        <v>43</v>
      </c>
    </row>
    <row r="1752" spans="1:13" x14ac:dyDescent="0.25">
      <c r="A1752" t="s">
        <v>174</v>
      </c>
      <c r="B1752">
        <v>1512.17</v>
      </c>
      <c r="C1752">
        <v>1510.51</v>
      </c>
      <c r="D1752">
        <v>1510.46</v>
      </c>
      <c r="E1752">
        <v>1508.18</v>
      </c>
      <c r="F1752">
        <v>108.357</v>
      </c>
      <c r="G1752">
        <v>0</v>
      </c>
      <c r="H1752">
        <v>85.343999999999994</v>
      </c>
      <c r="I1752">
        <v>0</v>
      </c>
      <c r="J1752">
        <v>1.0999699999999999E-2</v>
      </c>
      <c r="K1752">
        <v>0.981016</v>
      </c>
      <c r="L1752">
        <v>0</v>
      </c>
      <c r="M1752" t="s">
        <v>43</v>
      </c>
    </row>
    <row r="1753" spans="1:13" x14ac:dyDescent="0.25">
      <c r="A1753" t="s">
        <v>174</v>
      </c>
      <c r="B1753">
        <v>1516.41</v>
      </c>
      <c r="C1753">
        <v>1515.01</v>
      </c>
      <c r="D1753">
        <v>1514.97</v>
      </c>
      <c r="E1753">
        <v>1512.69</v>
      </c>
      <c r="F1753">
        <v>108.386</v>
      </c>
      <c r="G1753">
        <v>0</v>
      </c>
      <c r="H1753">
        <v>85.344499999999996</v>
      </c>
      <c r="I1753">
        <v>0</v>
      </c>
      <c r="J1753">
        <v>1.1150200000000001E-2</v>
      </c>
      <c r="K1753">
        <v>0.98100299999999996</v>
      </c>
      <c r="L1753">
        <v>0</v>
      </c>
      <c r="M1753" t="s">
        <v>43</v>
      </c>
    </row>
    <row r="1754" spans="1:13" x14ac:dyDescent="0.25">
      <c r="A1754" t="s">
        <v>174</v>
      </c>
      <c r="B1754">
        <v>1511.89</v>
      </c>
      <c r="C1754">
        <v>1509.79</v>
      </c>
      <c r="D1754">
        <v>1509.75</v>
      </c>
      <c r="E1754">
        <v>1507.43</v>
      </c>
      <c r="F1754">
        <v>111.29600000000001</v>
      </c>
      <c r="G1754">
        <v>0</v>
      </c>
      <c r="H1754">
        <v>85.096599999999995</v>
      </c>
      <c r="I1754">
        <v>0</v>
      </c>
      <c r="J1754">
        <v>1.1041199999999999E-2</v>
      </c>
      <c r="K1754">
        <v>0.98096000000000005</v>
      </c>
      <c r="L1754">
        <v>0</v>
      </c>
      <c r="M1754" t="s">
        <v>43</v>
      </c>
    </row>
    <row r="1755" spans="1:13" x14ac:dyDescent="0.25">
      <c r="A1755" t="s">
        <v>174</v>
      </c>
      <c r="B1755">
        <v>1515.68</v>
      </c>
      <c r="C1755">
        <v>1514.28</v>
      </c>
      <c r="D1755">
        <v>1514.24</v>
      </c>
      <c r="E1755">
        <v>1511.92</v>
      </c>
      <c r="F1755">
        <v>108.04600000000001</v>
      </c>
      <c r="G1755">
        <v>0</v>
      </c>
      <c r="H1755">
        <v>84.867000000000004</v>
      </c>
      <c r="I1755">
        <v>0</v>
      </c>
      <c r="J1755">
        <v>1.1288400000000001E-2</v>
      </c>
      <c r="K1755">
        <v>0.99281900000000001</v>
      </c>
      <c r="L1755">
        <v>0</v>
      </c>
      <c r="M1755" t="s">
        <v>43</v>
      </c>
    </row>
    <row r="1756" spans="1:13" x14ac:dyDescent="0.25">
      <c r="A1756" t="s">
        <v>174</v>
      </c>
      <c r="B1756">
        <v>1506.28</v>
      </c>
      <c r="C1756">
        <v>1504.58</v>
      </c>
      <c r="D1756">
        <v>1504.54</v>
      </c>
      <c r="E1756">
        <v>1502.24</v>
      </c>
      <c r="F1756">
        <v>106.813</v>
      </c>
      <c r="G1756">
        <v>0</v>
      </c>
      <c r="H1756">
        <v>84.894400000000005</v>
      </c>
      <c r="I1756">
        <v>0</v>
      </c>
      <c r="J1756">
        <v>1.0857E-2</v>
      </c>
      <c r="K1756">
        <v>0.98101899999999997</v>
      </c>
      <c r="L1756">
        <v>0</v>
      </c>
      <c r="M1756" t="s">
        <v>43</v>
      </c>
    </row>
    <row r="1757" spans="1:13" x14ac:dyDescent="0.25">
      <c r="A1757" t="s">
        <v>174</v>
      </c>
      <c r="B1757">
        <v>1517.91</v>
      </c>
      <c r="C1757">
        <v>1516.5</v>
      </c>
      <c r="D1757">
        <v>1516.45</v>
      </c>
      <c r="E1757">
        <v>1514.12</v>
      </c>
      <c r="F1757">
        <v>110.17700000000001</v>
      </c>
      <c r="G1757">
        <v>0</v>
      </c>
      <c r="H1757">
        <v>86.126000000000005</v>
      </c>
      <c r="I1757">
        <v>0</v>
      </c>
      <c r="J1757">
        <v>1.0898400000000001E-2</v>
      </c>
      <c r="K1757">
        <v>0.98101899999999997</v>
      </c>
      <c r="L1757">
        <v>0</v>
      </c>
      <c r="M1757" t="s">
        <v>43</v>
      </c>
    </row>
    <row r="1758" spans="1:13" x14ac:dyDescent="0.25">
      <c r="A1758" t="s">
        <v>174</v>
      </c>
      <c r="B1758">
        <v>1520.9</v>
      </c>
      <c r="C1758">
        <v>1519.4</v>
      </c>
      <c r="D1758">
        <v>1519.35</v>
      </c>
      <c r="E1758">
        <v>1517.05</v>
      </c>
      <c r="F1758">
        <v>108.486</v>
      </c>
      <c r="G1758">
        <v>0</v>
      </c>
      <c r="H1758">
        <v>85.194500000000005</v>
      </c>
      <c r="I1758">
        <v>0</v>
      </c>
      <c r="J1758">
        <v>1.0858E-2</v>
      </c>
      <c r="K1758">
        <v>0.98101799999999995</v>
      </c>
      <c r="L1758">
        <v>0</v>
      </c>
      <c r="M1758" t="s">
        <v>43</v>
      </c>
    </row>
    <row r="1759" spans="1:13" x14ac:dyDescent="0.25">
      <c r="A1759" t="s">
        <v>174</v>
      </c>
      <c r="B1759">
        <v>1514.64</v>
      </c>
      <c r="C1759">
        <v>1513.11</v>
      </c>
      <c r="D1759">
        <v>1513.06</v>
      </c>
      <c r="E1759">
        <v>1510.77</v>
      </c>
      <c r="F1759">
        <v>110.411</v>
      </c>
      <c r="G1759">
        <v>0</v>
      </c>
      <c r="H1759">
        <v>84.8018</v>
      </c>
      <c r="I1759">
        <v>0</v>
      </c>
      <c r="J1759">
        <v>1.30597E-2</v>
      </c>
      <c r="K1759">
        <v>0.99147799999999997</v>
      </c>
      <c r="L1759">
        <v>0</v>
      </c>
      <c r="M1759" t="s">
        <v>43</v>
      </c>
    </row>
    <row r="1760" spans="1:13" x14ac:dyDescent="0.25">
      <c r="A1760" t="s">
        <v>174</v>
      </c>
      <c r="B1760">
        <v>1511.55</v>
      </c>
      <c r="C1760">
        <v>1510.16</v>
      </c>
      <c r="D1760">
        <v>1510.12</v>
      </c>
      <c r="E1760">
        <v>1507.82</v>
      </c>
      <c r="F1760">
        <v>107.18899999999999</v>
      </c>
      <c r="G1760">
        <v>0</v>
      </c>
      <c r="H1760">
        <v>84.750200000000007</v>
      </c>
      <c r="I1760">
        <v>0</v>
      </c>
      <c r="J1760">
        <v>1.3958699999999999E-2</v>
      </c>
      <c r="K1760">
        <v>0.98096700000000003</v>
      </c>
      <c r="L1760">
        <v>0</v>
      </c>
      <c r="M1760" t="s">
        <v>43</v>
      </c>
    </row>
    <row r="1761" spans="1:13" x14ac:dyDescent="0.25">
      <c r="A1761" t="s">
        <v>174</v>
      </c>
      <c r="B1761">
        <v>1512.77</v>
      </c>
      <c r="C1761">
        <v>1511.34</v>
      </c>
      <c r="D1761">
        <v>1511.29</v>
      </c>
      <c r="E1761">
        <v>1509.01</v>
      </c>
      <c r="F1761">
        <v>108.223</v>
      </c>
      <c r="G1761">
        <v>0</v>
      </c>
      <c r="H1761">
        <v>85.847300000000004</v>
      </c>
      <c r="I1761">
        <v>0</v>
      </c>
      <c r="J1761">
        <v>1.10519E-2</v>
      </c>
      <c r="K1761">
        <v>0.98101400000000005</v>
      </c>
      <c r="L1761">
        <v>0</v>
      </c>
      <c r="M1761" t="s">
        <v>43</v>
      </c>
    </row>
    <row r="1762" spans="1:13" x14ac:dyDescent="0.25">
      <c r="A1762" t="s">
        <v>174</v>
      </c>
      <c r="B1762">
        <v>1513.57</v>
      </c>
      <c r="C1762">
        <v>1512.08</v>
      </c>
      <c r="D1762">
        <v>1512.03</v>
      </c>
      <c r="E1762">
        <v>1509.75</v>
      </c>
      <c r="F1762">
        <v>108.598</v>
      </c>
      <c r="G1762">
        <v>0</v>
      </c>
      <c r="H1762">
        <v>85.135499999999993</v>
      </c>
      <c r="I1762">
        <v>0</v>
      </c>
      <c r="J1762">
        <v>1.09126E-2</v>
      </c>
      <c r="K1762">
        <v>0.98094300000000001</v>
      </c>
      <c r="L1762">
        <v>0</v>
      </c>
      <c r="M1762" t="s">
        <v>43</v>
      </c>
    </row>
    <row r="1763" spans="1:13" x14ac:dyDescent="0.25">
      <c r="A1763" t="s">
        <v>174</v>
      </c>
      <c r="B1763">
        <v>1516.49</v>
      </c>
      <c r="C1763">
        <v>1515.08</v>
      </c>
      <c r="D1763">
        <v>1515.04</v>
      </c>
      <c r="E1763">
        <v>1512.73</v>
      </c>
      <c r="F1763">
        <v>109.515</v>
      </c>
      <c r="G1763">
        <v>0</v>
      </c>
      <c r="H1763">
        <v>85.163899999999998</v>
      </c>
      <c r="I1763">
        <v>0</v>
      </c>
      <c r="J1763">
        <v>1.13811E-2</v>
      </c>
      <c r="K1763">
        <v>0.98092699999999999</v>
      </c>
      <c r="L1763">
        <v>0</v>
      </c>
      <c r="M1763" t="s">
        <v>43</v>
      </c>
    </row>
    <row r="1764" spans="1:13" x14ac:dyDescent="0.25">
      <c r="A1764" t="s">
        <v>174</v>
      </c>
      <c r="B1764">
        <v>1518.12</v>
      </c>
      <c r="C1764">
        <v>1516.74</v>
      </c>
      <c r="D1764">
        <v>1516.7</v>
      </c>
      <c r="E1764">
        <v>1514.39</v>
      </c>
      <c r="F1764">
        <v>111.10599999999999</v>
      </c>
      <c r="G1764">
        <v>0</v>
      </c>
      <c r="H1764">
        <v>85.654799999999994</v>
      </c>
      <c r="I1764">
        <v>0</v>
      </c>
      <c r="J1764">
        <v>1.37742E-2</v>
      </c>
      <c r="K1764">
        <v>0.98101700000000003</v>
      </c>
      <c r="L1764">
        <v>0</v>
      </c>
      <c r="M1764" t="s">
        <v>43</v>
      </c>
    </row>
    <row r="1765" spans="1:13" x14ac:dyDescent="0.25">
      <c r="A1765" t="s">
        <v>174</v>
      </c>
      <c r="B1765">
        <v>1514.1</v>
      </c>
      <c r="C1765">
        <v>1512.21</v>
      </c>
      <c r="D1765">
        <v>1512.17</v>
      </c>
      <c r="E1765">
        <v>1509.87</v>
      </c>
      <c r="F1765">
        <v>107.825</v>
      </c>
      <c r="G1765">
        <v>0</v>
      </c>
      <c r="H1765">
        <v>85.491100000000003</v>
      </c>
      <c r="I1765">
        <v>0</v>
      </c>
      <c r="J1765">
        <v>1.11506E-2</v>
      </c>
      <c r="K1765">
        <v>0.98101400000000005</v>
      </c>
      <c r="L1765">
        <v>0</v>
      </c>
      <c r="M1765" t="s">
        <v>43</v>
      </c>
    </row>
    <row r="1766" spans="1:13" x14ac:dyDescent="0.25">
      <c r="A1766" t="s">
        <v>174</v>
      </c>
      <c r="B1766">
        <v>1521.24</v>
      </c>
      <c r="C1766">
        <v>1519.56</v>
      </c>
      <c r="D1766">
        <v>1519.51</v>
      </c>
      <c r="E1766">
        <v>1517.23</v>
      </c>
      <c r="F1766">
        <v>108.74</v>
      </c>
      <c r="G1766">
        <v>0</v>
      </c>
      <c r="H1766">
        <v>84.910499999999999</v>
      </c>
      <c r="I1766">
        <v>0</v>
      </c>
      <c r="J1766">
        <v>1.1805700000000001E-2</v>
      </c>
      <c r="K1766">
        <v>0.98101899999999997</v>
      </c>
      <c r="L1766">
        <v>0</v>
      </c>
      <c r="M1766" t="s">
        <v>43</v>
      </c>
    </row>
    <row r="1767" spans="1:13" x14ac:dyDescent="0.25">
      <c r="A1767" t="s">
        <v>174</v>
      </c>
      <c r="B1767">
        <v>1512.66</v>
      </c>
      <c r="C1767">
        <v>1510.79</v>
      </c>
      <c r="D1767">
        <v>1510.74</v>
      </c>
      <c r="E1767">
        <v>1508.43</v>
      </c>
      <c r="F1767">
        <v>107.949</v>
      </c>
      <c r="G1767">
        <v>0</v>
      </c>
      <c r="H1767">
        <v>85.254900000000006</v>
      </c>
      <c r="I1767">
        <v>0</v>
      </c>
      <c r="J1767">
        <v>1.1916100000000001E-2</v>
      </c>
      <c r="K1767">
        <v>0.98100600000000004</v>
      </c>
      <c r="L1767">
        <v>0</v>
      </c>
      <c r="M1767" t="s">
        <v>43</v>
      </c>
    </row>
    <row r="1768" spans="1:13" x14ac:dyDescent="0.25">
      <c r="A1768" t="s">
        <v>174</v>
      </c>
      <c r="B1768">
        <v>1519.99</v>
      </c>
      <c r="C1768">
        <v>1518.53</v>
      </c>
      <c r="D1768">
        <v>1518.49</v>
      </c>
      <c r="E1768">
        <v>1516.18</v>
      </c>
      <c r="F1768">
        <v>111.91800000000001</v>
      </c>
      <c r="G1768">
        <v>0</v>
      </c>
      <c r="H1768">
        <v>85.613200000000006</v>
      </c>
      <c r="I1768">
        <v>0</v>
      </c>
      <c r="J1768">
        <v>1.20225E-2</v>
      </c>
      <c r="K1768">
        <v>0.98101799999999995</v>
      </c>
      <c r="L1768">
        <v>0</v>
      </c>
      <c r="M1768" t="s">
        <v>43</v>
      </c>
    </row>
    <row r="1769" spans="1:13" x14ac:dyDescent="0.25">
      <c r="A1769" t="s">
        <v>174</v>
      </c>
      <c r="B1769">
        <v>1512.98</v>
      </c>
      <c r="C1769">
        <v>1511.6</v>
      </c>
      <c r="D1769">
        <v>1511.56</v>
      </c>
      <c r="E1769">
        <v>1509.24</v>
      </c>
      <c r="F1769">
        <v>107.13200000000001</v>
      </c>
      <c r="G1769">
        <v>0</v>
      </c>
      <c r="H1769">
        <v>85.239800000000002</v>
      </c>
      <c r="I1769">
        <v>0</v>
      </c>
      <c r="J1769">
        <v>1.1524100000000001E-2</v>
      </c>
      <c r="K1769">
        <v>0.98101799999999995</v>
      </c>
      <c r="L1769">
        <v>0</v>
      </c>
      <c r="M1769" t="s">
        <v>43</v>
      </c>
    </row>
    <row r="1770" spans="1:13" x14ac:dyDescent="0.25">
      <c r="A1770" t="s">
        <v>174</v>
      </c>
      <c r="B1770">
        <v>1507.97</v>
      </c>
      <c r="C1770">
        <v>1506.3</v>
      </c>
      <c r="D1770">
        <v>1506.26</v>
      </c>
      <c r="E1770">
        <v>1503.96</v>
      </c>
      <c r="F1770">
        <v>107.913</v>
      </c>
      <c r="G1770">
        <v>0</v>
      </c>
      <c r="H1770">
        <v>84.787199999999999</v>
      </c>
      <c r="I1770">
        <v>0</v>
      </c>
      <c r="J1770">
        <v>1.11249E-2</v>
      </c>
      <c r="K1770">
        <v>0.98101899999999997</v>
      </c>
      <c r="L1770">
        <v>0</v>
      </c>
      <c r="M1770" t="s">
        <v>43</v>
      </c>
    </row>
    <row r="1771" spans="1:13" x14ac:dyDescent="0.25">
      <c r="A1771" t="s">
        <v>174</v>
      </c>
      <c r="B1771">
        <v>1512.23</v>
      </c>
      <c r="C1771">
        <v>1510.81</v>
      </c>
      <c r="D1771">
        <v>1510.76</v>
      </c>
      <c r="E1771">
        <v>1508.46</v>
      </c>
      <c r="F1771">
        <v>110.09699999999999</v>
      </c>
      <c r="G1771">
        <v>0</v>
      </c>
      <c r="H1771">
        <v>84.863699999999994</v>
      </c>
      <c r="I1771">
        <v>0</v>
      </c>
      <c r="J1771">
        <v>1.1095600000000001E-2</v>
      </c>
      <c r="K1771">
        <v>0.99322100000000002</v>
      </c>
      <c r="L1771">
        <v>0</v>
      </c>
      <c r="M1771" t="s">
        <v>43</v>
      </c>
    </row>
    <row r="1772" spans="1:13" x14ac:dyDescent="0.25">
      <c r="A1772" t="s">
        <v>174</v>
      </c>
      <c r="B1772">
        <v>1505.35</v>
      </c>
      <c r="C1772">
        <v>1503.75</v>
      </c>
      <c r="D1772">
        <v>1503.71</v>
      </c>
      <c r="E1772">
        <v>1501.43</v>
      </c>
      <c r="F1772">
        <v>107.14100000000001</v>
      </c>
      <c r="G1772">
        <v>0</v>
      </c>
      <c r="H1772">
        <v>85.212500000000006</v>
      </c>
      <c r="I1772">
        <v>0</v>
      </c>
      <c r="J1772">
        <v>1.9873200000000001E-2</v>
      </c>
      <c r="K1772">
        <v>0.98101899999999997</v>
      </c>
      <c r="L1772">
        <v>0</v>
      </c>
      <c r="M1772" t="s">
        <v>43</v>
      </c>
    </row>
    <row r="1773" spans="1:13" x14ac:dyDescent="0.25">
      <c r="A1773" t="s">
        <v>174</v>
      </c>
      <c r="B1773">
        <v>1514.88</v>
      </c>
      <c r="C1773">
        <v>1513.37</v>
      </c>
      <c r="D1773">
        <v>1513.32</v>
      </c>
      <c r="E1773">
        <v>1511</v>
      </c>
      <c r="F1773">
        <v>108.735</v>
      </c>
      <c r="G1773">
        <v>0</v>
      </c>
      <c r="H1773">
        <v>85.006500000000003</v>
      </c>
      <c r="I1773">
        <v>0</v>
      </c>
      <c r="J1773">
        <v>1.0862999999999999E-2</v>
      </c>
      <c r="K1773">
        <v>0.98101099999999997</v>
      </c>
      <c r="L1773">
        <v>0</v>
      </c>
      <c r="M1773" t="s">
        <v>43</v>
      </c>
    </row>
    <row r="1774" spans="1:13" x14ac:dyDescent="0.25">
      <c r="A1774" t="s">
        <v>174</v>
      </c>
      <c r="B1774">
        <v>1513.72</v>
      </c>
      <c r="C1774">
        <v>1512.02</v>
      </c>
      <c r="D1774">
        <v>1511.98</v>
      </c>
      <c r="E1774">
        <v>1509.66</v>
      </c>
      <c r="F1774">
        <v>109.023</v>
      </c>
      <c r="G1774">
        <v>0</v>
      </c>
      <c r="H1774">
        <v>85.3917</v>
      </c>
      <c r="I1774">
        <v>0</v>
      </c>
      <c r="J1774">
        <v>1.1939399999999999E-2</v>
      </c>
      <c r="K1774">
        <v>0.98097100000000004</v>
      </c>
      <c r="L1774">
        <v>0</v>
      </c>
      <c r="M1774" t="s">
        <v>43</v>
      </c>
    </row>
    <row r="1775" spans="1:13" x14ac:dyDescent="0.25">
      <c r="A1775" t="s">
        <v>174</v>
      </c>
      <c r="B1775">
        <v>1514.84</v>
      </c>
      <c r="C1775">
        <v>1512.72</v>
      </c>
      <c r="D1775">
        <v>1512.68</v>
      </c>
      <c r="E1775">
        <v>1510.38</v>
      </c>
      <c r="F1775">
        <v>106.97199999999999</v>
      </c>
      <c r="G1775">
        <v>0</v>
      </c>
      <c r="H1775">
        <v>85.3643</v>
      </c>
      <c r="I1775">
        <v>0</v>
      </c>
      <c r="J1775">
        <v>1.11959E-2</v>
      </c>
      <c r="K1775">
        <v>0.98088799999999998</v>
      </c>
      <c r="L1775">
        <v>0</v>
      </c>
      <c r="M1775" t="s">
        <v>43</v>
      </c>
    </row>
    <row r="1776" spans="1:13" x14ac:dyDescent="0.25">
      <c r="A1776" t="s">
        <v>174</v>
      </c>
      <c r="B1776">
        <v>1515.83</v>
      </c>
      <c r="C1776">
        <v>1514.23</v>
      </c>
      <c r="D1776">
        <v>1514.19</v>
      </c>
      <c r="E1776">
        <v>1511.88</v>
      </c>
      <c r="F1776">
        <v>108.85</v>
      </c>
      <c r="G1776">
        <v>0</v>
      </c>
      <c r="H1776">
        <v>85.664699999999996</v>
      </c>
      <c r="I1776">
        <v>0</v>
      </c>
      <c r="J1776">
        <v>1.1538E-2</v>
      </c>
      <c r="K1776">
        <v>0.98101499999999997</v>
      </c>
      <c r="L1776">
        <v>0</v>
      </c>
      <c r="M1776" t="s">
        <v>43</v>
      </c>
    </row>
    <row r="1777" spans="1:25" x14ac:dyDescent="0.25">
      <c r="A1777" t="s">
        <v>174</v>
      </c>
      <c r="B1777">
        <v>1518.1</v>
      </c>
      <c r="C1777">
        <v>1516.44</v>
      </c>
      <c r="D1777">
        <v>1516.39</v>
      </c>
      <c r="E1777">
        <v>1514.05</v>
      </c>
      <c r="F1777">
        <v>106.827</v>
      </c>
      <c r="G1777">
        <v>0</v>
      </c>
      <c r="H1777">
        <v>85.045699999999997</v>
      </c>
      <c r="I1777">
        <v>0</v>
      </c>
      <c r="J1777">
        <v>1.29265E-2</v>
      </c>
      <c r="K1777">
        <v>0.98094499999999996</v>
      </c>
      <c r="L1777">
        <v>0</v>
      </c>
      <c r="M1777" t="s">
        <v>43</v>
      </c>
    </row>
    <row r="1778" spans="1:25" x14ac:dyDescent="0.25">
      <c r="A1778" t="s">
        <v>174</v>
      </c>
      <c r="B1778">
        <v>1516.3</v>
      </c>
      <c r="C1778">
        <v>1514.86</v>
      </c>
      <c r="D1778">
        <v>1514.82</v>
      </c>
      <c r="E1778">
        <v>1512.52</v>
      </c>
      <c r="F1778">
        <v>108.491</v>
      </c>
      <c r="G1778">
        <v>0</v>
      </c>
      <c r="H1778">
        <v>84.871200000000002</v>
      </c>
      <c r="I1778">
        <v>0</v>
      </c>
      <c r="J1778">
        <v>1.20333E-2</v>
      </c>
      <c r="K1778">
        <v>0.98101799999999995</v>
      </c>
      <c r="L1778">
        <v>0</v>
      </c>
      <c r="M1778" t="s">
        <v>43</v>
      </c>
    </row>
    <row r="1779" spans="1:25" x14ac:dyDescent="0.25">
      <c r="A1779" t="s">
        <v>174</v>
      </c>
      <c r="B1779">
        <v>1516.13</v>
      </c>
      <c r="C1779">
        <v>1514.71</v>
      </c>
      <c r="D1779">
        <v>1514.66</v>
      </c>
      <c r="E1779">
        <v>1512.29</v>
      </c>
      <c r="F1779">
        <v>108.968</v>
      </c>
      <c r="G1779">
        <v>0</v>
      </c>
      <c r="H1779">
        <v>85.844499999999996</v>
      </c>
      <c r="I1779">
        <v>0</v>
      </c>
      <c r="J1779">
        <v>1.15306E-2</v>
      </c>
      <c r="K1779">
        <v>0.98100600000000004</v>
      </c>
      <c r="L1779">
        <v>0</v>
      </c>
      <c r="M1779" t="s">
        <v>43</v>
      </c>
    </row>
    <row r="1780" spans="1:25" x14ac:dyDescent="0.25">
      <c r="A1780" t="s">
        <v>174</v>
      </c>
      <c r="B1780">
        <v>1516.51</v>
      </c>
      <c r="C1780">
        <v>1514.84</v>
      </c>
      <c r="D1780">
        <v>1514.8</v>
      </c>
      <c r="E1780">
        <v>1512.52</v>
      </c>
      <c r="F1780">
        <v>107.953</v>
      </c>
      <c r="G1780">
        <v>0</v>
      </c>
      <c r="H1780">
        <v>85.433800000000005</v>
      </c>
      <c r="I1780">
        <v>0</v>
      </c>
      <c r="J1780">
        <v>1.09754E-2</v>
      </c>
      <c r="K1780">
        <v>0.99068400000000001</v>
      </c>
      <c r="L1780">
        <v>0</v>
      </c>
      <c r="M1780" t="s">
        <v>43</v>
      </c>
    </row>
    <row r="1781" spans="1:25" x14ac:dyDescent="0.25">
      <c r="A1781" t="s">
        <v>174</v>
      </c>
      <c r="B1781">
        <v>1519.1</v>
      </c>
      <c r="C1781">
        <v>1517.69</v>
      </c>
      <c r="D1781">
        <v>1517.64</v>
      </c>
      <c r="E1781">
        <v>1515.33</v>
      </c>
      <c r="F1781">
        <v>108.22499999999999</v>
      </c>
      <c r="G1781">
        <v>0</v>
      </c>
      <c r="H1781">
        <v>85.194000000000003</v>
      </c>
      <c r="I1781">
        <v>0</v>
      </c>
      <c r="J1781">
        <v>1.08913E-2</v>
      </c>
      <c r="K1781">
        <v>0.98099700000000001</v>
      </c>
      <c r="L1781">
        <v>0</v>
      </c>
      <c r="M1781" t="s">
        <v>43</v>
      </c>
    </row>
    <row r="1782" spans="1:25" x14ac:dyDescent="0.25">
      <c r="A1782" t="s">
        <v>174</v>
      </c>
      <c r="B1782">
        <v>1516.42</v>
      </c>
      <c r="C1782">
        <v>1514.76</v>
      </c>
      <c r="D1782">
        <v>1514.71</v>
      </c>
      <c r="E1782">
        <v>1512.42</v>
      </c>
      <c r="F1782">
        <v>108.804</v>
      </c>
      <c r="G1782">
        <v>0</v>
      </c>
      <c r="H1782">
        <v>85.228899999999996</v>
      </c>
      <c r="I1782">
        <v>0</v>
      </c>
      <c r="J1782">
        <v>1.08688E-2</v>
      </c>
      <c r="K1782">
        <v>0.98101700000000003</v>
      </c>
      <c r="L1782">
        <v>0</v>
      </c>
      <c r="M1782" t="s">
        <v>43</v>
      </c>
    </row>
    <row r="1783" spans="1:25" x14ac:dyDescent="0.25">
      <c r="A1783" t="s">
        <v>174</v>
      </c>
      <c r="B1783">
        <v>1513.44</v>
      </c>
      <c r="C1783">
        <v>1511.72</v>
      </c>
      <c r="D1783">
        <v>1511.68</v>
      </c>
      <c r="E1783">
        <v>1509.38</v>
      </c>
      <c r="F1783">
        <v>106.562</v>
      </c>
      <c r="G1783">
        <v>0</v>
      </c>
      <c r="H1783">
        <v>84.860900000000001</v>
      </c>
      <c r="I1783">
        <v>0</v>
      </c>
      <c r="J1783">
        <v>1.1880399999999999E-2</v>
      </c>
      <c r="K1783">
        <v>0.98101799999999995</v>
      </c>
      <c r="L1783">
        <v>0</v>
      </c>
      <c r="M1783" t="s">
        <v>43</v>
      </c>
    </row>
    <row r="1784" spans="1:25" x14ac:dyDescent="0.25">
      <c r="A1784" t="s">
        <v>174</v>
      </c>
      <c r="B1784">
        <v>1513.47</v>
      </c>
      <c r="C1784">
        <v>1511.35</v>
      </c>
      <c r="D1784">
        <v>1511.31</v>
      </c>
      <c r="E1784">
        <v>1509.01</v>
      </c>
      <c r="F1784">
        <v>106.70699999999999</v>
      </c>
      <c r="G1784">
        <v>0</v>
      </c>
      <c r="H1784">
        <v>85.590800000000002</v>
      </c>
      <c r="I1784">
        <v>0</v>
      </c>
      <c r="J1784">
        <v>1.40231E-2</v>
      </c>
      <c r="K1784">
        <v>0.98097800000000002</v>
      </c>
      <c r="L1784">
        <v>0</v>
      </c>
      <c r="M1784" t="s">
        <v>43</v>
      </c>
    </row>
    <row r="1785" spans="1:25" x14ac:dyDescent="0.25">
      <c r="A1785" t="s">
        <v>174</v>
      </c>
      <c r="B1785">
        <v>1513.56</v>
      </c>
      <c r="C1785">
        <v>1512.18</v>
      </c>
      <c r="D1785">
        <v>1512.13</v>
      </c>
      <c r="E1785">
        <v>1509.79</v>
      </c>
      <c r="F1785">
        <v>109.48699999999999</v>
      </c>
      <c r="G1785">
        <v>0</v>
      </c>
      <c r="H1785">
        <v>85.752300000000005</v>
      </c>
      <c r="I1785">
        <v>0</v>
      </c>
      <c r="J1785">
        <v>1.09E-2</v>
      </c>
      <c r="K1785">
        <v>0.98101799999999995</v>
      </c>
      <c r="L1785">
        <v>0</v>
      </c>
      <c r="M1785" t="s">
        <v>43</v>
      </c>
    </row>
    <row r="1786" spans="1:25" x14ac:dyDescent="0.25">
      <c r="A1786" t="s">
        <v>174</v>
      </c>
      <c r="B1786">
        <v>1516.4</v>
      </c>
      <c r="C1786">
        <v>1514.75</v>
      </c>
      <c r="D1786">
        <v>1514.71</v>
      </c>
      <c r="E1786">
        <v>1512.42</v>
      </c>
      <c r="F1786">
        <v>110.788</v>
      </c>
      <c r="G1786">
        <v>0</v>
      </c>
      <c r="H1786">
        <v>85.135999999999996</v>
      </c>
      <c r="I1786">
        <v>0</v>
      </c>
      <c r="J1786">
        <v>1.23243E-2</v>
      </c>
      <c r="K1786">
        <v>0.98099000000000003</v>
      </c>
      <c r="L1786">
        <v>0</v>
      </c>
      <c r="M1786" t="s">
        <v>43</v>
      </c>
    </row>
    <row r="1787" spans="1:25" x14ac:dyDescent="0.25">
      <c r="A1787" t="s">
        <v>174</v>
      </c>
      <c r="B1787">
        <v>1513.71</v>
      </c>
      <c r="C1787">
        <v>1512.3</v>
      </c>
      <c r="D1787">
        <v>1512.26</v>
      </c>
      <c r="E1787">
        <v>1509.94</v>
      </c>
      <c r="F1787">
        <v>108.654</v>
      </c>
      <c r="G1787">
        <v>0</v>
      </c>
      <c r="H1787">
        <v>85.244299999999996</v>
      </c>
      <c r="I1787">
        <v>0</v>
      </c>
      <c r="J1787">
        <v>1.0930199999999999E-2</v>
      </c>
      <c r="K1787">
        <v>0.98101899999999997</v>
      </c>
      <c r="L1787">
        <v>0</v>
      </c>
      <c r="M1787" t="s">
        <v>43</v>
      </c>
    </row>
    <row r="1788" spans="1:25" x14ac:dyDescent="0.25">
      <c r="A1788" t="s">
        <v>174</v>
      </c>
      <c r="B1788">
        <v>1509.45</v>
      </c>
      <c r="C1788">
        <v>1507.79</v>
      </c>
      <c r="D1788">
        <v>1507.75</v>
      </c>
      <c r="E1788">
        <v>1505.47</v>
      </c>
      <c r="F1788">
        <v>107.73099999999999</v>
      </c>
      <c r="G1788">
        <v>0</v>
      </c>
      <c r="H1788">
        <v>84.935000000000002</v>
      </c>
      <c r="I1788">
        <v>0</v>
      </c>
      <c r="J1788">
        <v>1.09245E-2</v>
      </c>
      <c r="K1788">
        <v>0.98085</v>
      </c>
      <c r="L1788">
        <v>0</v>
      </c>
      <c r="M1788" t="s">
        <v>43</v>
      </c>
    </row>
    <row r="1789" spans="1:25" x14ac:dyDescent="0.25">
      <c r="A1789" t="s">
        <v>174</v>
      </c>
      <c r="B1789">
        <v>1517.08</v>
      </c>
      <c r="C1789">
        <v>1515.39</v>
      </c>
      <c r="D1789">
        <v>1515.34</v>
      </c>
      <c r="E1789">
        <v>1513.01</v>
      </c>
      <c r="F1789">
        <v>108.36199999999999</v>
      </c>
      <c r="G1789">
        <v>0</v>
      </c>
      <c r="H1789">
        <v>85.042199999999994</v>
      </c>
      <c r="I1789">
        <v>0</v>
      </c>
      <c r="J1789">
        <v>1.0922599999999999E-2</v>
      </c>
      <c r="K1789">
        <v>0.99351</v>
      </c>
      <c r="L1789">
        <v>0</v>
      </c>
      <c r="M1789" t="s">
        <v>43</v>
      </c>
    </row>
    <row r="1790" spans="1:25" x14ac:dyDescent="0.25">
      <c r="A1790" t="s">
        <v>174</v>
      </c>
      <c r="B1790">
        <v>1511.88</v>
      </c>
      <c r="C1790">
        <v>1510.19</v>
      </c>
      <c r="D1790">
        <v>1510.15</v>
      </c>
      <c r="E1790">
        <v>1507.87</v>
      </c>
      <c r="F1790">
        <v>108.93300000000001</v>
      </c>
      <c r="G1790">
        <v>0</v>
      </c>
      <c r="H1790">
        <v>85.075699999999998</v>
      </c>
      <c r="I1790">
        <v>0</v>
      </c>
      <c r="J1790">
        <v>1.18049E-2</v>
      </c>
      <c r="K1790">
        <v>0.98014299999999999</v>
      </c>
      <c r="L1790">
        <v>0</v>
      </c>
      <c r="M1790" t="s">
        <v>43</v>
      </c>
    </row>
    <row r="1791" spans="1:25" x14ac:dyDescent="0.25">
      <c r="A1791" t="s">
        <v>174</v>
      </c>
      <c r="B1791">
        <v>1517.32</v>
      </c>
      <c r="C1791">
        <v>1515.66</v>
      </c>
      <c r="D1791">
        <v>1515.61</v>
      </c>
      <c r="E1791">
        <v>1513.3</v>
      </c>
      <c r="F1791">
        <v>108.541</v>
      </c>
      <c r="G1791">
        <v>0</v>
      </c>
      <c r="H1791">
        <v>85.281999999999996</v>
      </c>
      <c r="I1791">
        <v>0</v>
      </c>
      <c r="J1791">
        <v>1.08658E-2</v>
      </c>
      <c r="K1791">
        <v>0.995112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174</v>
      </c>
      <c r="B1792">
        <v>1510.99</v>
      </c>
      <c r="C1792">
        <v>1509.33</v>
      </c>
      <c r="D1792">
        <v>1509.28</v>
      </c>
      <c r="E1792">
        <v>1506.98</v>
      </c>
      <c r="F1792">
        <v>108.80200000000001</v>
      </c>
      <c r="G1792">
        <v>0</v>
      </c>
      <c r="H1792">
        <v>85.092100000000002</v>
      </c>
      <c r="I1792">
        <v>0</v>
      </c>
      <c r="J1792">
        <v>6.3983699999999996E-3</v>
      </c>
      <c r="K1792">
        <v>0.98516499999999996</v>
      </c>
      <c r="L1792">
        <v>0</v>
      </c>
      <c r="M1792" t="s">
        <v>43</v>
      </c>
      <c r="R1792">
        <f>AVERAGE(B1743:B1792)</f>
        <v>1514.7404000000004</v>
      </c>
      <c r="S1792">
        <f>AVERAGE(C1743:C1792)</f>
        <v>1513.1526000000001</v>
      </c>
      <c r="U1792">
        <f>_xlfn.VAR.P(B1743:B1792)</f>
        <v>13.808839840000008</v>
      </c>
      <c r="V1792">
        <f>_xlfn.VAR.P(C1743:C1792)</f>
        <v>14.051883240000077</v>
      </c>
      <c r="X1792">
        <f>1.96*SQRT(U1792)/50</f>
        <v>0.14566816965877483</v>
      </c>
      <c r="Y1792">
        <f>1.96*SQRT(V1792)/50</f>
        <v>0.14694449925707909</v>
      </c>
    </row>
    <row r="1793" spans="1:9" x14ac:dyDescent="0.25">
      <c r="A1793" t="s">
        <v>175</v>
      </c>
      <c r="B1793">
        <v>75866.6875</v>
      </c>
      <c r="C1793" t="s">
        <v>37</v>
      </c>
    </row>
    <row r="1794" spans="1:9" x14ac:dyDescent="0.25">
      <c r="A1794" t="s">
        <v>176</v>
      </c>
      <c r="B1794">
        <v>1208.95</v>
      </c>
      <c r="C1794">
        <v>1193.96</v>
      </c>
      <c r="D1794">
        <v>1141.01</v>
      </c>
      <c r="E1794">
        <v>1135.8900000000001</v>
      </c>
      <c r="F1794">
        <v>107.68899999999999</v>
      </c>
      <c r="G1794">
        <v>1.0923799999999999E-2</v>
      </c>
      <c r="H1794">
        <v>0.99173999999999995</v>
      </c>
      <c r="I1794">
        <v>0</v>
      </c>
    </row>
    <row r="1795" spans="1:9" x14ac:dyDescent="0.25">
      <c r="A1795" t="s">
        <v>176</v>
      </c>
      <c r="B1795">
        <v>1079.93</v>
      </c>
      <c r="C1795">
        <v>1077.49</v>
      </c>
      <c r="D1795">
        <v>1025.7</v>
      </c>
      <c r="E1795">
        <v>1020.74</v>
      </c>
      <c r="F1795">
        <v>110.77</v>
      </c>
      <c r="G1795">
        <v>1.10726E-2</v>
      </c>
      <c r="H1795">
        <v>0.98100500000000002</v>
      </c>
      <c r="I1795">
        <v>0</v>
      </c>
    </row>
    <row r="1796" spans="1:9" x14ac:dyDescent="0.25">
      <c r="A1796" t="s">
        <v>176</v>
      </c>
      <c r="B1796">
        <v>1080.99</v>
      </c>
      <c r="C1796">
        <v>1077.81</v>
      </c>
      <c r="D1796">
        <v>1025.6600000000001</v>
      </c>
      <c r="E1796">
        <v>1020.71</v>
      </c>
      <c r="F1796">
        <v>109.014</v>
      </c>
      <c r="G1796">
        <v>1.0897199999999999E-2</v>
      </c>
      <c r="H1796">
        <v>0.98088600000000004</v>
      </c>
      <c r="I1796">
        <v>0</v>
      </c>
    </row>
    <row r="1797" spans="1:9" x14ac:dyDescent="0.25">
      <c r="A1797" t="s">
        <v>176</v>
      </c>
      <c r="B1797">
        <v>1085.9000000000001</v>
      </c>
      <c r="C1797">
        <v>1083.3</v>
      </c>
      <c r="D1797">
        <v>1031.1199999999999</v>
      </c>
      <c r="E1797">
        <v>1026.17</v>
      </c>
      <c r="F1797">
        <v>110.227</v>
      </c>
      <c r="G1797">
        <v>1.09771E-2</v>
      </c>
      <c r="H1797">
        <v>0.98100600000000004</v>
      </c>
      <c r="I1797">
        <v>0</v>
      </c>
    </row>
    <row r="1798" spans="1:9" x14ac:dyDescent="0.25">
      <c r="A1798" t="s">
        <v>176</v>
      </c>
      <c r="B1798">
        <v>1075.67</v>
      </c>
      <c r="C1798">
        <v>1072.92</v>
      </c>
      <c r="D1798">
        <v>1021.12</v>
      </c>
      <c r="E1798">
        <v>1016.12</v>
      </c>
      <c r="F1798">
        <v>107.374</v>
      </c>
      <c r="G1798">
        <v>1.08638E-2</v>
      </c>
      <c r="H1798">
        <v>0.98098799999999997</v>
      </c>
      <c r="I1798">
        <v>0</v>
      </c>
    </row>
    <row r="1799" spans="1:9" x14ac:dyDescent="0.25">
      <c r="A1799" t="s">
        <v>176</v>
      </c>
      <c r="B1799">
        <v>1080.17</v>
      </c>
      <c r="C1799">
        <v>1077.4100000000001</v>
      </c>
      <c r="D1799">
        <v>1025.3499999999999</v>
      </c>
      <c r="E1799">
        <v>1020.5</v>
      </c>
      <c r="F1799">
        <v>108.94499999999999</v>
      </c>
      <c r="G1799">
        <v>1.08974E-2</v>
      </c>
      <c r="H1799">
        <v>0.98101899999999997</v>
      </c>
      <c r="I1799">
        <v>0</v>
      </c>
    </row>
    <row r="1800" spans="1:9" x14ac:dyDescent="0.25">
      <c r="A1800" t="s">
        <v>176</v>
      </c>
      <c r="B1800">
        <v>1082.55</v>
      </c>
      <c r="C1800">
        <v>1079.97</v>
      </c>
      <c r="D1800">
        <v>1028.1500000000001</v>
      </c>
      <c r="E1800">
        <v>1023.3</v>
      </c>
      <c r="F1800">
        <v>110.67400000000001</v>
      </c>
      <c r="G1800">
        <v>1.1566E-2</v>
      </c>
      <c r="H1800">
        <v>0.98097800000000002</v>
      </c>
      <c r="I1800">
        <v>0</v>
      </c>
    </row>
    <row r="1801" spans="1:9" x14ac:dyDescent="0.25">
      <c r="A1801" t="s">
        <v>176</v>
      </c>
      <c r="B1801">
        <v>1080.27</v>
      </c>
      <c r="C1801">
        <v>1076.69</v>
      </c>
      <c r="D1801">
        <v>1024.0999999999999</v>
      </c>
      <c r="E1801">
        <v>1019.34</v>
      </c>
      <c r="F1801">
        <v>106.265</v>
      </c>
      <c r="G1801">
        <v>1.119E-2</v>
      </c>
      <c r="H1801">
        <v>0.98101499999999997</v>
      </c>
      <c r="I1801">
        <v>0</v>
      </c>
    </row>
    <row r="1802" spans="1:9" x14ac:dyDescent="0.25">
      <c r="A1802" t="s">
        <v>176</v>
      </c>
      <c r="B1802">
        <v>1080.3499999999999</v>
      </c>
      <c r="C1802">
        <v>1077.57</v>
      </c>
      <c r="D1802">
        <v>1025.33</v>
      </c>
      <c r="E1802">
        <v>1020.73</v>
      </c>
      <c r="F1802">
        <v>106.184</v>
      </c>
      <c r="G1802">
        <v>1.1729399999999999E-2</v>
      </c>
      <c r="H1802">
        <v>0.99318300000000004</v>
      </c>
      <c r="I1802">
        <v>0</v>
      </c>
    </row>
    <row r="1803" spans="1:9" x14ac:dyDescent="0.25">
      <c r="A1803" t="s">
        <v>176</v>
      </c>
      <c r="B1803">
        <v>1079.4000000000001</v>
      </c>
      <c r="C1803">
        <v>1076.3800000000001</v>
      </c>
      <c r="D1803">
        <v>1024.45</v>
      </c>
      <c r="E1803">
        <v>1019.54</v>
      </c>
      <c r="F1803">
        <v>107.42100000000001</v>
      </c>
      <c r="G1803">
        <v>1.72993E-2</v>
      </c>
      <c r="H1803">
        <v>0.98101899999999997</v>
      </c>
      <c r="I1803">
        <v>0</v>
      </c>
    </row>
    <row r="1804" spans="1:9" x14ac:dyDescent="0.25">
      <c r="A1804" t="s">
        <v>176</v>
      </c>
      <c r="B1804">
        <v>1080.98</v>
      </c>
      <c r="C1804">
        <v>1078.1099999999999</v>
      </c>
      <c r="D1804">
        <v>1026.2</v>
      </c>
      <c r="E1804">
        <v>1021.43</v>
      </c>
      <c r="F1804">
        <v>110.486</v>
      </c>
      <c r="G1804">
        <v>1.08582E-2</v>
      </c>
      <c r="H1804">
        <v>0.98101899999999997</v>
      </c>
      <c r="I1804">
        <v>0</v>
      </c>
    </row>
    <row r="1805" spans="1:9" x14ac:dyDescent="0.25">
      <c r="A1805" t="s">
        <v>176</v>
      </c>
      <c r="B1805">
        <v>1083.68</v>
      </c>
      <c r="C1805">
        <v>1080.8800000000001</v>
      </c>
      <c r="D1805">
        <v>1029.58</v>
      </c>
      <c r="E1805">
        <v>1024.6500000000001</v>
      </c>
      <c r="F1805">
        <v>110.904</v>
      </c>
      <c r="G1805">
        <v>1.08655E-2</v>
      </c>
      <c r="H1805">
        <v>0.99292899999999995</v>
      </c>
      <c r="I1805">
        <v>0</v>
      </c>
    </row>
    <row r="1806" spans="1:9" x14ac:dyDescent="0.25">
      <c r="A1806" t="s">
        <v>176</v>
      </c>
      <c r="B1806">
        <v>1079.4000000000001</v>
      </c>
      <c r="C1806">
        <v>1076.99</v>
      </c>
      <c r="D1806">
        <v>1025.4000000000001</v>
      </c>
      <c r="E1806">
        <v>1020.27</v>
      </c>
      <c r="F1806">
        <v>109.015</v>
      </c>
      <c r="G1806">
        <v>1.1689099999999999E-2</v>
      </c>
      <c r="H1806">
        <v>0.99083900000000003</v>
      </c>
      <c r="I1806">
        <v>0</v>
      </c>
    </row>
    <row r="1807" spans="1:9" x14ac:dyDescent="0.25">
      <c r="A1807" t="s">
        <v>176</v>
      </c>
      <c r="B1807">
        <v>1076.94</v>
      </c>
      <c r="C1807">
        <v>1074.31</v>
      </c>
      <c r="D1807">
        <v>1022.27</v>
      </c>
      <c r="E1807">
        <v>1017.15</v>
      </c>
      <c r="F1807">
        <v>106.77200000000001</v>
      </c>
      <c r="G1807">
        <v>1.12172E-2</v>
      </c>
      <c r="H1807">
        <v>0.981016</v>
      </c>
      <c r="I1807">
        <v>0</v>
      </c>
    </row>
    <row r="1808" spans="1:9" x14ac:dyDescent="0.25">
      <c r="A1808" t="s">
        <v>176</v>
      </c>
      <c r="B1808">
        <v>1083.22</v>
      </c>
      <c r="C1808">
        <v>1080.25</v>
      </c>
      <c r="D1808">
        <v>1028.29</v>
      </c>
      <c r="E1808">
        <v>1023.23</v>
      </c>
      <c r="F1808">
        <v>110.157</v>
      </c>
      <c r="G1808">
        <v>1.1767E-2</v>
      </c>
      <c r="H1808">
        <v>0.98090999999999995</v>
      </c>
      <c r="I1808">
        <v>0</v>
      </c>
    </row>
    <row r="1809" spans="1:9" x14ac:dyDescent="0.25">
      <c r="A1809" t="s">
        <v>176</v>
      </c>
      <c r="B1809">
        <v>1080.18</v>
      </c>
      <c r="C1809">
        <v>1077.28</v>
      </c>
      <c r="D1809">
        <v>1025.5</v>
      </c>
      <c r="E1809">
        <v>1020.21</v>
      </c>
      <c r="F1809">
        <v>107.60599999999999</v>
      </c>
      <c r="G1809">
        <v>1.10483E-2</v>
      </c>
      <c r="H1809">
        <v>0.98100299999999996</v>
      </c>
      <c r="I1809">
        <v>0</v>
      </c>
    </row>
    <row r="1810" spans="1:9" x14ac:dyDescent="0.25">
      <c r="A1810" t="s">
        <v>176</v>
      </c>
      <c r="B1810">
        <v>1080.0999999999999</v>
      </c>
      <c r="C1810">
        <v>1077.76</v>
      </c>
      <c r="D1810">
        <v>1025.74</v>
      </c>
      <c r="E1810">
        <v>1021.01</v>
      </c>
      <c r="F1810">
        <v>111.855</v>
      </c>
      <c r="G1810">
        <v>1.1494799999999999E-2</v>
      </c>
      <c r="H1810">
        <v>0.98101899999999997</v>
      </c>
      <c r="I1810">
        <v>0</v>
      </c>
    </row>
    <row r="1811" spans="1:9" x14ac:dyDescent="0.25">
      <c r="A1811" t="s">
        <v>176</v>
      </c>
      <c r="B1811">
        <v>1080.74</v>
      </c>
      <c r="C1811">
        <v>1077.8699999999999</v>
      </c>
      <c r="D1811">
        <v>1026.21</v>
      </c>
      <c r="E1811">
        <v>1020.92</v>
      </c>
      <c r="F1811">
        <v>107.151</v>
      </c>
      <c r="G1811">
        <v>1.22349E-2</v>
      </c>
      <c r="H1811">
        <v>0.98101899999999997</v>
      </c>
      <c r="I1811">
        <v>0</v>
      </c>
    </row>
    <row r="1812" spans="1:9" x14ac:dyDescent="0.25">
      <c r="A1812" t="s">
        <v>176</v>
      </c>
      <c r="B1812">
        <v>1079.1099999999999</v>
      </c>
      <c r="C1812">
        <v>1076.3499999999999</v>
      </c>
      <c r="D1812">
        <v>1024.1099999999999</v>
      </c>
      <c r="E1812">
        <v>1019.55</v>
      </c>
      <c r="F1812">
        <v>109.928</v>
      </c>
      <c r="G1812">
        <v>1.0895E-2</v>
      </c>
      <c r="H1812">
        <v>0.99095500000000003</v>
      </c>
      <c r="I1812">
        <v>0</v>
      </c>
    </row>
    <row r="1813" spans="1:9" x14ac:dyDescent="0.25">
      <c r="A1813" t="s">
        <v>176</v>
      </c>
      <c r="B1813">
        <v>1086.55</v>
      </c>
      <c r="C1813">
        <v>1082.6199999999999</v>
      </c>
      <c r="D1813">
        <v>1031.55</v>
      </c>
      <c r="E1813">
        <v>1026.47</v>
      </c>
      <c r="F1813">
        <v>111.07</v>
      </c>
      <c r="G1813">
        <v>1.09216E-2</v>
      </c>
      <c r="H1813">
        <v>0.98099400000000003</v>
      </c>
      <c r="I1813">
        <v>0</v>
      </c>
    </row>
    <row r="1814" spans="1:9" x14ac:dyDescent="0.25">
      <c r="A1814" t="s">
        <v>176</v>
      </c>
      <c r="B1814">
        <v>1078.8699999999999</v>
      </c>
      <c r="C1814">
        <v>1075.4100000000001</v>
      </c>
      <c r="D1814">
        <v>1023.62</v>
      </c>
      <c r="E1814">
        <v>1018.5</v>
      </c>
      <c r="F1814">
        <v>106.20099999999999</v>
      </c>
      <c r="G1814">
        <v>1.23432E-2</v>
      </c>
      <c r="H1814">
        <v>0.98101300000000002</v>
      </c>
      <c r="I1814">
        <v>0</v>
      </c>
    </row>
    <row r="1815" spans="1:9" x14ac:dyDescent="0.25">
      <c r="A1815" t="s">
        <v>176</v>
      </c>
      <c r="B1815">
        <v>1083.72</v>
      </c>
      <c r="C1815">
        <v>1080.7</v>
      </c>
      <c r="D1815">
        <v>1028.53</v>
      </c>
      <c r="E1815">
        <v>1023.71</v>
      </c>
      <c r="F1815">
        <v>110.976</v>
      </c>
      <c r="G1815">
        <v>1.1156599999999999E-2</v>
      </c>
      <c r="H1815">
        <v>0.98076099999999999</v>
      </c>
      <c r="I1815">
        <v>0</v>
      </c>
    </row>
    <row r="1816" spans="1:9" x14ac:dyDescent="0.25">
      <c r="A1816" t="s">
        <v>176</v>
      </c>
      <c r="B1816">
        <v>1082.51</v>
      </c>
      <c r="C1816">
        <v>1079.46</v>
      </c>
      <c r="D1816">
        <v>1027.48</v>
      </c>
      <c r="E1816">
        <v>1022.62</v>
      </c>
      <c r="F1816">
        <v>110.767</v>
      </c>
      <c r="G1816">
        <v>1.09082E-2</v>
      </c>
      <c r="H1816">
        <v>0.98101799999999995</v>
      </c>
      <c r="I1816">
        <v>0</v>
      </c>
    </row>
    <row r="1817" spans="1:9" x14ac:dyDescent="0.25">
      <c r="A1817" t="s">
        <v>176</v>
      </c>
      <c r="B1817">
        <v>1077.8800000000001</v>
      </c>
      <c r="C1817">
        <v>1075.2</v>
      </c>
      <c r="D1817">
        <v>1022.87</v>
      </c>
      <c r="E1817">
        <v>1017.97</v>
      </c>
      <c r="F1817">
        <v>106.395</v>
      </c>
      <c r="G1817">
        <v>1.0862699999999999E-2</v>
      </c>
      <c r="H1817">
        <v>0.98101700000000003</v>
      </c>
      <c r="I1817">
        <v>0</v>
      </c>
    </row>
    <row r="1818" spans="1:9" x14ac:dyDescent="0.25">
      <c r="A1818" t="s">
        <v>176</v>
      </c>
      <c r="B1818">
        <v>1084.3399999999999</v>
      </c>
      <c r="C1818">
        <v>1082.02</v>
      </c>
      <c r="D1818">
        <v>1029.8599999999999</v>
      </c>
      <c r="E1818">
        <v>1024.9000000000001</v>
      </c>
      <c r="F1818">
        <v>106.255</v>
      </c>
      <c r="G1818">
        <v>1.3548899999999999E-2</v>
      </c>
      <c r="H1818">
        <v>0.98101799999999995</v>
      </c>
      <c r="I1818">
        <v>0</v>
      </c>
    </row>
    <row r="1819" spans="1:9" x14ac:dyDescent="0.25">
      <c r="A1819" t="s">
        <v>176</v>
      </c>
      <c r="B1819">
        <v>1081.99</v>
      </c>
      <c r="C1819">
        <v>1078.93</v>
      </c>
      <c r="D1819">
        <v>1027.67</v>
      </c>
      <c r="E1819">
        <v>1022.39</v>
      </c>
      <c r="F1819">
        <v>106.881</v>
      </c>
      <c r="G1819">
        <v>1.0958000000000001E-2</v>
      </c>
      <c r="H1819">
        <v>0.98101499999999997</v>
      </c>
      <c r="I1819">
        <v>0</v>
      </c>
    </row>
    <row r="1820" spans="1:9" x14ac:dyDescent="0.25">
      <c r="A1820" t="s">
        <v>176</v>
      </c>
      <c r="B1820">
        <v>1084.3399999999999</v>
      </c>
      <c r="C1820">
        <v>1081.94</v>
      </c>
      <c r="D1820">
        <v>1029.98</v>
      </c>
      <c r="E1820">
        <v>1024.8900000000001</v>
      </c>
      <c r="F1820">
        <v>108.896</v>
      </c>
      <c r="G1820">
        <v>1.15254E-2</v>
      </c>
      <c r="H1820">
        <v>0.98101400000000005</v>
      </c>
      <c r="I1820">
        <v>0</v>
      </c>
    </row>
    <row r="1821" spans="1:9" x14ac:dyDescent="0.25">
      <c r="A1821" t="s">
        <v>176</v>
      </c>
      <c r="B1821">
        <v>1082.8</v>
      </c>
      <c r="C1821">
        <v>1080.03</v>
      </c>
      <c r="D1821">
        <v>1028.6199999999999</v>
      </c>
      <c r="E1821">
        <v>1023.58</v>
      </c>
      <c r="F1821">
        <v>106.23</v>
      </c>
      <c r="G1821">
        <v>1.0858E-2</v>
      </c>
      <c r="H1821">
        <v>0.98100100000000001</v>
      </c>
      <c r="I1821">
        <v>0</v>
      </c>
    </row>
    <row r="1822" spans="1:9" x14ac:dyDescent="0.25">
      <c r="A1822" t="s">
        <v>176</v>
      </c>
      <c r="B1822">
        <v>1087.3499999999999</v>
      </c>
      <c r="C1822">
        <v>1084.42</v>
      </c>
      <c r="D1822">
        <v>1032.68</v>
      </c>
      <c r="E1822">
        <v>1027.9100000000001</v>
      </c>
      <c r="F1822">
        <v>110.943</v>
      </c>
      <c r="G1822">
        <v>1.15605E-2</v>
      </c>
      <c r="H1822">
        <v>0.981012</v>
      </c>
      <c r="I1822">
        <v>0</v>
      </c>
    </row>
    <row r="1823" spans="1:9" x14ac:dyDescent="0.25">
      <c r="A1823" t="s">
        <v>176</v>
      </c>
      <c r="B1823">
        <v>1088.47</v>
      </c>
      <c r="C1823">
        <v>1085.43</v>
      </c>
      <c r="D1823">
        <v>1033.3399999999999</v>
      </c>
      <c r="E1823">
        <v>1028.48</v>
      </c>
      <c r="F1823">
        <v>111.977</v>
      </c>
      <c r="G1823">
        <v>1.09081E-2</v>
      </c>
      <c r="H1823">
        <v>0.98087800000000003</v>
      </c>
      <c r="I1823">
        <v>0</v>
      </c>
    </row>
    <row r="1824" spans="1:9" x14ac:dyDescent="0.25">
      <c r="A1824" t="s">
        <v>176</v>
      </c>
      <c r="B1824">
        <v>1090.98</v>
      </c>
      <c r="C1824">
        <v>1087.5</v>
      </c>
      <c r="D1824">
        <v>1036.05</v>
      </c>
      <c r="E1824">
        <v>1030.8900000000001</v>
      </c>
      <c r="F1824">
        <v>109.895</v>
      </c>
      <c r="G1824">
        <v>1.09043E-2</v>
      </c>
      <c r="H1824">
        <v>0.98101899999999997</v>
      </c>
      <c r="I1824">
        <v>0</v>
      </c>
    </row>
    <row r="1825" spans="1:9" x14ac:dyDescent="0.25">
      <c r="A1825" t="s">
        <v>176</v>
      </c>
      <c r="B1825">
        <v>1083.28</v>
      </c>
      <c r="C1825">
        <v>1080.27</v>
      </c>
      <c r="D1825">
        <v>1028.25</v>
      </c>
      <c r="E1825">
        <v>1023.24</v>
      </c>
      <c r="F1825">
        <v>106.395</v>
      </c>
      <c r="G1825">
        <v>1.0857E-2</v>
      </c>
      <c r="H1825">
        <v>0.98101799999999995</v>
      </c>
      <c r="I1825">
        <v>0</v>
      </c>
    </row>
    <row r="1826" spans="1:9" x14ac:dyDescent="0.25">
      <c r="A1826" t="s">
        <v>176</v>
      </c>
      <c r="B1826">
        <v>1080.72</v>
      </c>
      <c r="C1826">
        <v>1078.23</v>
      </c>
      <c r="D1826">
        <v>1026.6099999999999</v>
      </c>
      <c r="E1826">
        <v>1021.63</v>
      </c>
      <c r="F1826">
        <v>106.416</v>
      </c>
      <c r="G1826">
        <v>1.11024E-2</v>
      </c>
      <c r="H1826">
        <v>0.98099700000000001</v>
      </c>
      <c r="I1826">
        <v>0</v>
      </c>
    </row>
    <row r="1827" spans="1:9" x14ac:dyDescent="0.25">
      <c r="A1827" t="s">
        <v>176</v>
      </c>
      <c r="B1827">
        <v>1086.96</v>
      </c>
      <c r="C1827">
        <v>1084.4100000000001</v>
      </c>
      <c r="D1827">
        <v>1032.3499999999999</v>
      </c>
      <c r="E1827">
        <v>1027.54</v>
      </c>
      <c r="F1827">
        <v>109.908</v>
      </c>
      <c r="G1827">
        <v>1.31363E-2</v>
      </c>
      <c r="H1827">
        <v>0.98650300000000002</v>
      </c>
      <c r="I1827">
        <v>0</v>
      </c>
    </row>
    <row r="1828" spans="1:9" x14ac:dyDescent="0.25">
      <c r="A1828" t="s">
        <v>176</v>
      </c>
      <c r="B1828">
        <v>1084.27</v>
      </c>
      <c r="C1828">
        <v>1081.9100000000001</v>
      </c>
      <c r="D1828">
        <v>1029.81</v>
      </c>
      <c r="E1828">
        <v>1024.95</v>
      </c>
      <c r="F1828">
        <v>106.307</v>
      </c>
      <c r="G1828">
        <v>1.1055000000000001E-2</v>
      </c>
      <c r="H1828">
        <v>0.98090900000000003</v>
      </c>
      <c r="I1828">
        <v>0</v>
      </c>
    </row>
    <row r="1829" spans="1:9" x14ac:dyDescent="0.25">
      <c r="A1829" t="s">
        <v>176</v>
      </c>
      <c r="B1829">
        <v>1086.9100000000001</v>
      </c>
      <c r="C1829">
        <v>1084.06</v>
      </c>
      <c r="D1829">
        <v>1032.0899999999999</v>
      </c>
      <c r="E1829">
        <v>1027.1500000000001</v>
      </c>
      <c r="F1829">
        <v>106.393</v>
      </c>
      <c r="G1829">
        <v>1.1097600000000001E-2</v>
      </c>
      <c r="H1829">
        <v>0.98101899999999997</v>
      </c>
      <c r="I1829">
        <v>0</v>
      </c>
    </row>
    <row r="1830" spans="1:9" x14ac:dyDescent="0.25">
      <c r="A1830" t="s">
        <v>176</v>
      </c>
      <c r="B1830">
        <v>1086.57</v>
      </c>
      <c r="C1830">
        <v>1083.74</v>
      </c>
      <c r="D1830">
        <v>1031.8800000000001</v>
      </c>
      <c r="E1830">
        <v>1027.06</v>
      </c>
      <c r="F1830">
        <v>110.64</v>
      </c>
      <c r="G1830">
        <v>1.5756099999999999E-2</v>
      </c>
      <c r="H1830">
        <v>0.98101300000000002</v>
      </c>
      <c r="I1830">
        <v>0</v>
      </c>
    </row>
    <row r="1831" spans="1:9" x14ac:dyDescent="0.25">
      <c r="A1831" t="s">
        <v>176</v>
      </c>
      <c r="B1831">
        <v>1087.44</v>
      </c>
      <c r="C1831">
        <v>1084.76</v>
      </c>
      <c r="D1831">
        <v>1032.49</v>
      </c>
      <c r="E1831">
        <v>1027.67</v>
      </c>
      <c r="F1831">
        <v>107.752</v>
      </c>
      <c r="G1831">
        <v>1.1027500000000001E-2</v>
      </c>
      <c r="H1831">
        <v>0.98052399999999995</v>
      </c>
      <c r="I1831">
        <v>0</v>
      </c>
    </row>
    <row r="1832" spans="1:9" x14ac:dyDescent="0.25">
      <c r="A1832" t="s">
        <v>176</v>
      </c>
      <c r="B1832">
        <v>1083.31</v>
      </c>
      <c r="C1832">
        <v>1080.54</v>
      </c>
      <c r="D1832">
        <v>1028.5</v>
      </c>
      <c r="E1832">
        <v>1023.55</v>
      </c>
      <c r="F1832">
        <v>107.492</v>
      </c>
      <c r="G1832">
        <v>1.55871E-2</v>
      </c>
      <c r="H1832">
        <v>0.98099800000000004</v>
      </c>
      <c r="I1832">
        <v>0</v>
      </c>
    </row>
    <row r="1833" spans="1:9" x14ac:dyDescent="0.25">
      <c r="A1833" t="s">
        <v>176</v>
      </c>
      <c r="B1833">
        <v>1083.74</v>
      </c>
      <c r="C1833">
        <v>1081.27</v>
      </c>
      <c r="D1833">
        <v>1029.45</v>
      </c>
      <c r="E1833">
        <v>1024.46</v>
      </c>
      <c r="F1833">
        <v>106.18300000000001</v>
      </c>
      <c r="G1833">
        <v>1.5642900000000001E-2</v>
      </c>
      <c r="H1833">
        <v>0.98099199999999998</v>
      </c>
      <c r="I1833">
        <v>0</v>
      </c>
    </row>
    <row r="1834" spans="1:9" x14ac:dyDescent="0.25">
      <c r="A1834" t="s">
        <v>176</v>
      </c>
      <c r="B1834">
        <v>1086.31</v>
      </c>
      <c r="C1834">
        <v>1083.29</v>
      </c>
      <c r="D1834">
        <v>1031.6300000000001</v>
      </c>
      <c r="E1834">
        <v>1026.49</v>
      </c>
      <c r="F1834">
        <v>110.465</v>
      </c>
      <c r="G1834">
        <v>1.08915E-2</v>
      </c>
      <c r="H1834">
        <v>0.98101700000000003</v>
      </c>
      <c r="I1834">
        <v>0</v>
      </c>
    </row>
    <row r="1835" spans="1:9" x14ac:dyDescent="0.25">
      <c r="A1835" t="s">
        <v>176</v>
      </c>
      <c r="B1835">
        <v>1089.67</v>
      </c>
      <c r="C1835">
        <v>1086.8499999999999</v>
      </c>
      <c r="D1835">
        <v>1035.4000000000001</v>
      </c>
      <c r="E1835">
        <v>1030.3800000000001</v>
      </c>
      <c r="F1835">
        <v>111.047</v>
      </c>
      <c r="G1835">
        <v>1.43994E-2</v>
      </c>
      <c r="H1835">
        <v>0.980993</v>
      </c>
      <c r="I1835">
        <v>0</v>
      </c>
    </row>
    <row r="1836" spans="1:9" x14ac:dyDescent="0.25">
      <c r="A1836" t="s">
        <v>176</v>
      </c>
      <c r="B1836">
        <v>1090.0899999999999</v>
      </c>
      <c r="C1836">
        <v>1087.32</v>
      </c>
      <c r="D1836">
        <v>1034.77</v>
      </c>
      <c r="E1836">
        <v>1029.96</v>
      </c>
      <c r="F1836">
        <v>112.127</v>
      </c>
      <c r="G1836">
        <v>1.1221E-2</v>
      </c>
      <c r="H1836">
        <v>0.99463100000000004</v>
      </c>
      <c r="I1836">
        <v>0</v>
      </c>
    </row>
    <row r="1837" spans="1:9" x14ac:dyDescent="0.25">
      <c r="A1837" t="s">
        <v>176</v>
      </c>
      <c r="B1837">
        <v>1080.6300000000001</v>
      </c>
      <c r="C1837">
        <v>1077.8900000000001</v>
      </c>
      <c r="D1837">
        <v>1026.6400000000001</v>
      </c>
      <c r="E1837">
        <v>1021.64</v>
      </c>
      <c r="F1837">
        <v>107.53400000000001</v>
      </c>
      <c r="G1837">
        <v>1.10597E-2</v>
      </c>
      <c r="H1837">
        <v>0.98100699999999996</v>
      </c>
      <c r="I1837">
        <v>0</v>
      </c>
    </row>
    <row r="1838" spans="1:9" x14ac:dyDescent="0.25">
      <c r="A1838" t="s">
        <v>176</v>
      </c>
      <c r="B1838">
        <v>1087.97</v>
      </c>
      <c r="C1838">
        <v>1085.52</v>
      </c>
      <c r="D1838">
        <v>1033.3699999999999</v>
      </c>
      <c r="E1838">
        <v>1028.48</v>
      </c>
      <c r="F1838">
        <v>109.185</v>
      </c>
      <c r="G1838">
        <v>1.1518E-2</v>
      </c>
      <c r="H1838">
        <v>0.98095399999999999</v>
      </c>
      <c r="I1838">
        <v>0</v>
      </c>
    </row>
    <row r="1839" spans="1:9" x14ac:dyDescent="0.25">
      <c r="A1839" t="s">
        <v>176</v>
      </c>
      <c r="B1839">
        <v>1086.74</v>
      </c>
      <c r="C1839">
        <v>1084.23</v>
      </c>
      <c r="D1839">
        <v>1032.29</v>
      </c>
      <c r="E1839">
        <v>1027.1199999999999</v>
      </c>
      <c r="F1839">
        <v>109.66800000000001</v>
      </c>
      <c r="G1839">
        <v>1.09246E-2</v>
      </c>
      <c r="H1839">
        <v>0.98100799999999999</v>
      </c>
      <c r="I1839">
        <v>0</v>
      </c>
    </row>
    <row r="1840" spans="1:9" x14ac:dyDescent="0.25">
      <c r="A1840" t="s">
        <v>176</v>
      </c>
      <c r="B1840">
        <v>1085.02</v>
      </c>
      <c r="C1840">
        <v>1082.1099999999999</v>
      </c>
      <c r="D1840">
        <v>1030.25</v>
      </c>
      <c r="E1840">
        <v>1025.23</v>
      </c>
      <c r="F1840">
        <v>108.083</v>
      </c>
      <c r="G1840">
        <v>1.1342100000000001E-2</v>
      </c>
      <c r="H1840">
        <v>0.98101499999999997</v>
      </c>
      <c r="I1840">
        <v>0</v>
      </c>
    </row>
    <row r="1841" spans="1:25" x14ac:dyDescent="0.25">
      <c r="A1841" t="s">
        <v>176</v>
      </c>
      <c r="B1841">
        <v>1089.3699999999999</v>
      </c>
      <c r="C1841">
        <v>1086.6400000000001</v>
      </c>
      <c r="D1841">
        <v>1034.21</v>
      </c>
      <c r="E1841">
        <v>1029.3</v>
      </c>
      <c r="F1841">
        <v>110.96599999999999</v>
      </c>
      <c r="G1841">
        <v>1.21291E-2</v>
      </c>
      <c r="H1841">
        <v>0.98088699999999995</v>
      </c>
      <c r="I1841">
        <v>0</v>
      </c>
    </row>
    <row r="1842" spans="1:25" x14ac:dyDescent="0.25">
      <c r="A1842" t="s">
        <v>176</v>
      </c>
      <c r="B1842">
        <v>1086.9100000000001</v>
      </c>
      <c r="C1842">
        <v>1083.6500000000001</v>
      </c>
      <c r="D1842">
        <v>1032.21</v>
      </c>
      <c r="E1842">
        <v>1027.23</v>
      </c>
      <c r="F1842">
        <v>109.73699999999999</v>
      </c>
      <c r="G1842">
        <v>1.08577E-2</v>
      </c>
      <c r="H1842">
        <v>0.98101899999999997</v>
      </c>
      <c r="I1842">
        <v>0</v>
      </c>
    </row>
    <row r="1843" spans="1:25" x14ac:dyDescent="0.25">
      <c r="A1843" t="s">
        <v>176</v>
      </c>
      <c r="B1843">
        <v>1084.9100000000001</v>
      </c>
      <c r="C1843">
        <v>1081.79</v>
      </c>
      <c r="D1843">
        <v>1029.94</v>
      </c>
      <c r="E1843">
        <v>1024.93</v>
      </c>
      <c r="F1843">
        <v>109.075</v>
      </c>
      <c r="G1843">
        <v>1.5957699999999998E-2</v>
      </c>
      <c r="H1843">
        <v>0.98055700000000001</v>
      </c>
      <c r="I1843">
        <v>0</v>
      </c>
    </row>
    <row r="1844" spans="1:25" x14ac:dyDescent="0.25">
      <c r="A1844" t="s">
        <v>176</v>
      </c>
      <c r="B1844">
        <v>1085.06</v>
      </c>
      <c r="C1844">
        <v>1082.44</v>
      </c>
      <c r="D1844">
        <v>1031.28</v>
      </c>
      <c r="E1844">
        <v>1026.33</v>
      </c>
      <c r="F1844">
        <v>111.26</v>
      </c>
      <c r="G1844">
        <v>1.46578E-2</v>
      </c>
      <c r="H1844">
        <v>0.98991399999999996</v>
      </c>
      <c r="I1844">
        <v>0</v>
      </c>
    </row>
    <row r="1845" spans="1:25" x14ac:dyDescent="0.25">
      <c r="A1845" t="s">
        <v>176</v>
      </c>
      <c r="B1845">
        <v>1087.1199999999999</v>
      </c>
      <c r="C1845">
        <v>1084.03</v>
      </c>
      <c r="D1845">
        <v>1031.8</v>
      </c>
      <c r="E1845">
        <v>1026.8900000000001</v>
      </c>
      <c r="F1845">
        <v>106.749</v>
      </c>
      <c r="G1845">
        <v>1.0870599999999999E-2</v>
      </c>
      <c r="H1845">
        <v>0.981016</v>
      </c>
      <c r="I1845">
        <v>0</v>
      </c>
    </row>
    <row r="1846" spans="1:25" x14ac:dyDescent="0.25">
      <c r="A1846" t="s">
        <v>176</v>
      </c>
      <c r="B1846">
        <v>1079.27</v>
      </c>
      <c r="C1846">
        <v>1076.24</v>
      </c>
      <c r="D1846">
        <v>1023.95</v>
      </c>
      <c r="E1846">
        <v>1019.08</v>
      </c>
      <c r="F1846">
        <v>107.485</v>
      </c>
      <c r="G1846">
        <v>1.4854600000000001E-2</v>
      </c>
      <c r="H1846">
        <v>0.98890599999999995</v>
      </c>
      <c r="I1846">
        <v>0</v>
      </c>
    </row>
    <row r="1847" spans="1:25" x14ac:dyDescent="0.25">
      <c r="A1847" t="s">
        <v>176</v>
      </c>
      <c r="B1847">
        <v>1076.97</v>
      </c>
      <c r="C1847">
        <v>1074.1199999999999</v>
      </c>
      <c r="D1847">
        <v>1022.71</v>
      </c>
      <c r="E1847">
        <v>1017.76</v>
      </c>
      <c r="F1847">
        <v>110.95099999999999</v>
      </c>
      <c r="G1847">
        <v>2.6616000000000001E-2</v>
      </c>
      <c r="H1847">
        <v>0.98525700000000005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176</v>
      </c>
      <c r="B1848">
        <v>1078.05</v>
      </c>
      <c r="C1848">
        <v>1074.99</v>
      </c>
      <c r="D1848">
        <v>1023.24</v>
      </c>
      <c r="E1848">
        <v>1018.54</v>
      </c>
      <c r="F1848">
        <v>109.17700000000001</v>
      </c>
      <c r="G1848">
        <v>1.20716E-2</v>
      </c>
      <c r="H1848">
        <v>0.98099800000000004</v>
      </c>
      <c r="I1848">
        <v>0</v>
      </c>
      <c r="R1848">
        <f>AVERAGE(B1799:B1848)</f>
        <v>1083.4835999999998</v>
      </c>
      <c r="S1848">
        <f>AVERAGE(C1799:C1848)</f>
        <v>1080.6356000000001</v>
      </c>
      <c r="U1848">
        <f>_xlfn.VAR.P(B1799:B1848)</f>
        <v>13.384111039999938</v>
      </c>
      <c r="V1848">
        <f>_xlfn.VAR.P(C1799:C1848)</f>
        <v>13.303308640000012</v>
      </c>
      <c r="X1848">
        <f>1.96*SQRT(U1848)/50</f>
        <v>0.14341046122408752</v>
      </c>
      <c r="Y1848">
        <f>1.96*SQRT(V1848)/50</f>
        <v>0.14297690788574782</v>
      </c>
    </row>
    <row r="1849" spans="1:25" x14ac:dyDescent="0.25">
      <c r="A1849" t="s">
        <v>176</v>
      </c>
      <c r="B1849">
        <v>54562.3897</v>
      </c>
      <c r="C1849" t="s">
        <v>37</v>
      </c>
    </row>
    <row r="1850" spans="1:25" x14ac:dyDescent="0.25">
      <c r="A1850" t="s">
        <v>177</v>
      </c>
      <c r="B1850">
        <v>1025.19</v>
      </c>
      <c r="C1850">
        <v>0</v>
      </c>
      <c r="D1850">
        <v>0</v>
      </c>
      <c r="E1850">
        <v>0</v>
      </c>
      <c r="F1850">
        <v>0</v>
      </c>
      <c r="G1850">
        <v>1.54816E-2</v>
      </c>
      <c r="H1850">
        <v>0.98101099999999997</v>
      </c>
      <c r="I1850">
        <v>0</v>
      </c>
    </row>
    <row r="1851" spans="1:25" x14ac:dyDescent="0.25">
      <c r="A1851" t="s">
        <v>177</v>
      </c>
      <c r="B1851">
        <v>1020.36</v>
      </c>
      <c r="C1851">
        <v>0</v>
      </c>
      <c r="D1851">
        <v>0</v>
      </c>
      <c r="E1851">
        <v>0</v>
      </c>
      <c r="F1851">
        <v>0</v>
      </c>
      <c r="G1851">
        <v>2.2813799999999999E-2</v>
      </c>
      <c r="H1851">
        <v>0.98101899999999997</v>
      </c>
      <c r="I1851">
        <v>0</v>
      </c>
    </row>
    <row r="1852" spans="1:25" x14ac:dyDescent="0.25">
      <c r="A1852" t="s">
        <v>177</v>
      </c>
      <c r="B1852">
        <v>1022.72</v>
      </c>
      <c r="C1852">
        <v>0</v>
      </c>
      <c r="D1852">
        <v>0</v>
      </c>
      <c r="E1852">
        <v>0</v>
      </c>
      <c r="F1852">
        <v>0</v>
      </c>
      <c r="G1852">
        <v>1.12075E-2</v>
      </c>
      <c r="H1852">
        <v>0.98101400000000005</v>
      </c>
      <c r="I1852">
        <v>0</v>
      </c>
    </row>
    <row r="1853" spans="1:25" x14ac:dyDescent="0.25">
      <c r="A1853" t="s">
        <v>177</v>
      </c>
      <c r="B1853">
        <v>1026.46</v>
      </c>
      <c r="C1853">
        <v>0</v>
      </c>
      <c r="D1853">
        <v>0</v>
      </c>
      <c r="E1853">
        <v>0</v>
      </c>
      <c r="F1853">
        <v>0</v>
      </c>
      <c r="G1853">
        <v>1.0858700000000001E-2</v>
      </c>
      <c r="H1853">
        <v>0.98100900000000002</v>
      </c>
      <c r="I1853">
        <v>0</v>
      </c>
    </row>
    <row r="1854" spans="1:25" x14ac:dyDescent="0.25">
      <c r="A1854" t="s">
        <v>177</v>
      </c>
      <c r="B1854">
        <v>1024.58</v>
      </c>
      <c r="C1854">
        <v>0</v>
      </c>
      <c r="D1854">
        <v>0</v>
      </c>
      <c r="E1854">
        <v>0</v>
      </c>
      <c r="F1854">
        <v>0</v>
      </c>
      <c r="G1854">
        <v>1.0873499999999999E-2</v>
      </c>
      <c r="H1854">
        <v>0.98098700000000005</v>
      </c>
      <c r="I1854">
        <v>0</v>
      </c>
    </row>
    <row r="1855" spans="1:25" x14ac:dyDescent="0.25">
      <c r="A1855" t="s">
        <v>177</v>
      </c>
      <c r="B1855">
        <v>1027.9100000000001</v>
      </c>
      <c r="C1855">
        <v>0</v>
      </c>
      <c r="D1855">
        <v>0</v>
      </c>
      <c r="E1855">
        <v>0</v>
      </c>
      <c r="F1855">
        <v>0</v>
      </c>
      <c r="G1855">
        <v>1.1592999999999999E-2</v>
      </c>
      <c r="H1855">
        <v>0.98101400000000005</v>
      </c>
      <c r="I1855">
        <v>0</v>
      </c>
    </row>
    <row r="1856" spans="1:25" x14ac:dyDescent="0.25">
      <c r="A1856" t="s">
        <v>177</v>
      </c>
      <c r="B1856">
        <v>1018.16</v>
      </c>
      <c r="C1856">
        <v>0</v>
      </c>
      <c r="D1856">
        <v>0</v>
      </c>
      <c r="E1856">
        <v>0</v>
      </c>
      <c r="F1856">
        <v>0</v>
      </c>
      <c r="G1856">
        <v>1.53887E-2</v>
      </c>
      <c r="H1856">
        <v>0.98575800000000002</v>
      </c>
      <c r="I1856">
        <v>0</v>
      </c>
    </row>
    <row r="1857" spans="1:9" x14ac:dyDescent="0.25">
      <c r="A1857" t="s">
        <v>177</v>
      </c>
      <c r="B1857">
        <v>1022.6</v>
      </c>
      <c r="C1857">
        <v>0</v>
      </c>
      <c r="D1857">
        <v>0</v>
      </c>
      <c r="E1857">
        <v>0</v>
      </c>
      <c r="F1857">
        <v>0</v>
      </c>
      <c r="G1857">
        <v>1.08688E-2</v>
      </c>
      <c r="H1857">
        <v>0.98100799999999999</v>
      </c>
      <c r="I1857">
        <v>0</v>
      </c>
    </row>
    <row r="1858" spans="1:9" x14ac:dyDescent="0.25">
      <c r="A1858" t="s">
        <v>177</v>
      </c>
      <c r="B1858">
        <v>1025.55</v>
      </c>
      <c r="C1858">
        <v>0</v>
      </c>
      <c r="D1858">
        <v>0</v>
      </c>
      <c r="E1858">
        <v>0</v>
      </c>
      <c r="F1858">
        <v>0</v>
      </c>
      <c r="G1858">
        <v>1.10493E-2</v>
      </c>
      <c r="H1858">
        <v>0.98062899999999997</v>
      </c>
      <c r="I1858">
        <v>0</v>
      </c>
    </row>
    <row r="1859" spans="1:9" x14ac:dyDescent="0.25">
      <c r="A1859" t="s">
        <v>177</v>
      </c>
      <c r="B1859">
        <v>1022.5</v>
      </c>
      <c r="C1859">
        <v>0</v>
      </c>
      <c r="D1859">
        <v>0</v>
      </c>
      <c r="E1859">
        <v>0</v>
      </c>
      <c r="F1859">
        <v>0</v>
      </c>
      <c r="G1859">
        <v>1.1569899999999999E-2</v>
      </c>
      <c r="H1859">
        <v>0.98355999999999999</v>
      </c>
      <c r="I1859">
        <v>0</v>
      </c>
    </row>
    <row r="1860" spans="1:9" x14ac:dyDescent="0.25">
      <c r="A1860" t="s">
        <v>177</v>
      </c>
      <c r="B1860">
        <v>1016.69</v>
      </c>
      <c r="C1860">
        <v>0</v>
      </c>
      <c r="D1860">
        <v>0</v>
      </c>
      <c r="E1860">
        <v>0</v>
      </c>
      <c r="F1860">
        <v>0</v>
      </c>
      <c r="G1860">
        <v>1.08632E-2</v>
      </c>
      <c r="H1860">
        <v>0.98101899999999997</v>
      </c>
      <c r="I1860">
        <v>0</v>
      </c>
    </row>
    <row r="1861" spans="1:9" x14ac:dyDescent="0.25">
      <c r="A1861" t="s">
        <v>177</v>
      </c>
      <c r="B1861">
        <v>1024.3699999999999</v>
      </c>
      <c r="C1861">
        <v>0</v>
      </c>
      <c r="D1861">
        <v>0</v>
      </c>
      <c r="E1861">
        <v>0</v>
      </c>
      <c r="F1861">
        <v>0</v>
      </c>
      <c r="G1861">
        <v>1.39826E-2</v>
      </c>
      <c r="H1861">
        <v>0.98089999999999999</v>
      </c>
      <c r="I1861">
        <v>0</v>
      </c>
    </row>
    <row r="1862" spans="1:9" x14ac:dyDescent="0.25">
      <c r="A1862" t="s">
        <v>177</v>
      </c>
      <c r="B1862">
        <v>1024.72</v>
      </c>
      <c r="C1862">
        <v>0</v>
      </c>
      <c r="D1862">
        <v>0</v>
      </c>
      <c r="E1862">
        <v>0</v>
      </c>
      <c r="F1862">
        <v>0</v>
      </c>
      <c r="G1862">
        <v>1.08856E-2</v>
      </c>
      <c r="H1862">
        <v>0.98101799999999995</v>
      </c>
      <c r="I1862">
        <v>0</v>
      </c>
    </row>
    <row r="1863" spans="1:9" x14ac:dyDescent="0.25">
      <c r="A1863" t="s">
        <v>177</v>
      </c>
      <c r="B1863">
        <v>1024.4000000000001</v>
      </c>
      <c r="C1863">
        <v>0</v>
      </c>
      <c r="D1863">
        <v>0</v>
      </c>
      <c r="E1863">
        <v>0</v>
      </c>
      <c r="F1863">
        <v>0</v>
      </c>
      <c r="G1863">
        <v>1.1407499999999999E-2</v>
      </c>
      <c r="H1863">
        <v>0.98216800000000004</v>
      </c>
      <c r="I1863">
        <v>0</v>
      </c>
    </row>
    <row r="1864" spans="1:9" x14ac:dyDescent="0.25">
      <c r="A1864" t="s">
        <v>177</v>
      </c>
      <c r="B1864">
        <v>1025.05</v>
      </c>
      <c r="C1864">
        <v>0</v>
      </c>
      <c r="D1864">
        <v>0</v>
      </c>
      <c r="E1864">
        <v>0</v>
      </c>
      <c r="F1864">
        <v>0</v>
      </c>
      <c r="G1864">
        <v>1.1157200000000001E-2</v>
      </c>
      <c r="H1864">
        <v>0.98099599999999998</v>
      </c>
      <c r="I1864">
        <v>0</v>
      </c>
    </row>
    <row r="1865" spans="1:9" x14ac:dyDescent="0.25">
      <c r="A1865" t="s">
        <v>177</v>
      </c>
      <c r="B1865">
        <v>1019.35</v>
      </c>
      <c r="C1865">
        <v>0</v>
      </c>
      <c r="D1865">
        <v>0</v>
      </c>
      <c r="E1865">
        <v>0</v>
      </c>
      <c r="F1865">
        <v>0</v>
      </c>
      <c r="G1865">
        <v>1.28805E-2</v>
      </c>
      <c r="H1865">
        <v>0.98101799999999995</v>
      </c>
      <c r="I1865">
        <v>0</v>
      </c>
    </row>
    <row r="1866" spans="1:9" x14ac:dyDescent="0.25">
      <c r="A1866" t="s">
        <v>177</v>
      </c>
      <c r="B1866">
        <v>1023.3</v>
      </c>
      <c r="C1866">
        <v>0</v>
      </c>
      <c r="D1866">
        <v>0</v>
      </c>
      <c r="E1866">
        <v>0</v>
      </c>
      <c r="F1866">
        <v>0</v>
      </c>
      <c r="G1866">
        <v>1.0999999999999999E-2</v>
      </c>
      <c r="H1866">
        <v>0.98100600000000004</v>
      </c>
      <c r="I1866">
        <v>0</v>
      </c>
    </row>
    <row r="1867" spans="1:9" x14ac:dyDescent="0.25">
      <c r="A1867" t="s">
        <v>177</v>
      </c>
      <c r="B1867">
        <v>1019.73</v>
      </c>
      <c r="C1867">
        <v>0</v>
      </c>
      <c r="D1867">
        <v>0</v>
      </c>
      <c r="E1867">
        <v>0</v>
      </c>
      <c r="F1867">
        <v>0</v>
      </c>
      <c r="G1867">
        <v>1.1387700000000001E-2</v>
      </c>
      <c r="H1867">
        <v>0.98100699999999996</v>
      </c>
      <c r="I1867">
        <v>0</v>
      </c>
    </row>
    <row r="1868" spans="1:9" x14ac:dyDescent="0.25">
      <c r="A1868" t="s">
        <v>177</v>
      </c>
      <c r="B1868">
        <v>1022.81</v>
      </c>
      <c r="C1868">
        <v>0</v>
      </c>
      <c r="D1868">
        <v>0</v>
      </c>
      <c r="E1868">
        <v>0</v>
      </c>
      <c r="F1868">
        <v>0</v>
      </c>
      <c r="G1868">
        <v>1.55581E-2</v>
      </c>
      <c r="H1868">
        <v>0.98101799999999995</v>
      </c>
      <c r="I1868">
        <v>0</v>
      </c>
    </row>
    <row r="1869" spans="1:9" x14ac:dyDescent="0.25">
      <c r="A1869" t="s">
        <v>177</v>
      </c>
      <c r="B1869">
        <v>1023.7</v>
      </c>
      <c r="C1869">
        <v>0</v>
      </c>
      <c r="D1869">
        <v>0</v>
      </c>
      <c r="E1869">
        <v>0</v>
      </c>
      <c r="F1869">
        <v>0</v>
      </c>
      <c r="G1869">
        <v>1.15957E-2</v>
      </c>
      <c r="H1869">
        <v>0.99294099999999996</v>
      </c>
      <c r="I1869">
        <v>0</v>
      </c>
    </row>
    <row r="1870" spans="1:9" x14ac:dyDescent="0.25">
      <c r="A1870" t="s">
        <v>177</v>
      </c>
      <c r="B1870">
        <v>1025.92</v>
      </c>
      <c r="C1870">
        <v>0</v>
      </c>
      <c r="D1870">
        <v>0</v>
      </c>
      <c r="E1870">
        <v>0</v>
      </c>
      <c r="F1870">
        <v>0</v>
      </c>
      <c r="G1870">
        <v>1.24064E-2</v>
      </c>
      <c r="H1870">
        <v>0.98098700000000005</v>
      </c>
      <c r="I1870">
        <v>0</v>
      </c>
    </row>
    <row r="1871" spans="1:9" x14ac:dyDescent="0.25">
      <c r="A1871" t="s">
        <v>177</v>
      </c>
      <c r="B1871">
        <v>1024.52</v>
      </c>
      <c r="C1871">
        <v>0</v>
      </c>
      <c r="D1871">
        <v>0</v>
      </c>
      <c r="E1871">
        <v>0</v>
      </c>
      <c r="F1871">
        <v>0</v>
      </c>
      <c r="G1871">
        <v>1.3719800000000001E-2</v>
      </c>
      <c r="H1871">
        <v>0.98101799999999995</v>
      </c>
      <c r="I1871">
        <v>0</v>
      </c>
    </row>
    <row r="1872" spans="1:9" x14ac:dyDescent="0.25">
      <c r="A1872" t="s">
        <v>177</v>
      </c>
      <c r="B1872">
        <v>1024.56</v>
      </c>
      <c r="C1872">
        <v>0</v>
      </c>
      <c r="D1872">
        <v>0</v>
      </c>
      <c r="E1872">
        <v>0</v>
      </c>
      <c r="F1872">
        <v>0</v>
      </c>
      <c r="G1872">
        <v>1.1235999999999999E-2</v>
      </c>
      <c r="H1872">
        <v>0.98100399999999999</v>
      </c>
      <c r="I1872">
        <v>0</v>
      </c>
    </row>
    <row r="1873" spans="1:9" x14ac:dyDescent="0.25">
      <c r="A1873" t="s">
        <v>177</v>
      </c>
      <c r="B1873">
        <v>1029.6099999999999</v>
      </c>
      <c r="C1873">
        <v>0</v>
      </c>
      <c r="D1873">
        <v>0</v>
      </c>
      <c r="E1873">
        <v>0</v>
      </c>
      <c r="F1873">
        <v>0</v>
      </c>
      <c r="G1873">
        <v>1.2516599999999999E-2</v>
      </c>
      <c r="H1873">
        <v>0.98091499999999998</v>
      </c>
      <c r="I1873">
        <v>0</v>
      </c>
    </row>
    <row r="1874" spans="1:9" x14ac:dyDescent="0.25">
      <c r="A1874" t="s">
        <v>177</v>
      </c>
      <c r="B1874">
        <v>1020.25</v>
      </c>
      <c r="C1874">
        <v>0</v>
      </c>
      <c r="D1874">
        <v>0</v>
      </c>
      <c r="E1874">
        <v>0</v>
      </c>
      <c r="F1874">
        <v>0</v>
      </c>
      <c r="G1874">
        <v>1.1910499999999999E-2</v>
      </c>
      <c r="H1874">
        <v>0.98101400000000005</v>
      </c>
      <c r="I1874">
        <v>0</v>
      </c>
    </row>
    <row r="1875" spans="1:9" x14ac:dyDescent="0.25">
      <c r="A1875" t="s">
        <v>177</v>
      </c>
      <c r="B1875">
        <v>1022.87</v>
      </c>
      <c r="C1875">
        <v>0</v>
      </c>
      <c r="D1875">
        <v>0</v>
      </c>
      <c r="E1875">
        <v>0</v>
      </c>
      <c r="F1875">
        <v>0</v>
      </c>
      <c r="G1875">
        <v>1.3677399999999999E-2</v>
      </c>
      <c r="H1875">
        <v>0.98101899999999997</v>
      </c>
      <c r="I1875">
        <v>0</v>
      </c>
    </row>
    <row r="1876" spans="1:9" x14ac:dyDescent="0.25">
      <c r="A1876" t="s">
        <v>177</v>
      </c>
      <c r="B1876">
        <v>1024.76</v>
      </c>
      <c r="C1876">
        <v>0</v>
      </c>
      <c r="D1876">
        <v>0</v>
      </c>
      <c r="E1876">
        <v>0</v>
      </c>
      <c r="F1876">
        <v>0</v>
      </c>
      <c r="G1876">
        <v>1.3881599999999999E-2</v>
      </c>
      <c r="H1876">
        <v>0.98340499999999997</v>
      </c>
      <c r="I1876">
        <v>0</v>
      </c>
    </row>
    <row r="1877" spans="1:9" x14ac:dyDescent="0.25">
      <c r="A1877" t="s">
        <v>177</v>
      </c>
      <c r="B1877">
        <v>1023.16</v>
      </c>
      <c r="C1877">
        <v>0</v>
      </c>
      <c r="D1877">
        <v>0</v>
      </c>
      <c r="E1877">
        <v>0</v>
      </c>
      <c r="F1877">
        <v>0</v>
      </c>
      <c r="G1877">
        <v>1.0927299999999999E-2</v>
      </c>
      <c r="H1877">
        <v>0.98101899999999997</v>
      </c>
      <c r="I1877">
        <v>0</v>
      </c>
    </row>
    <row r="1878" spans="1:9" x14ac:dyDescent="0.25">
      <c r="A1878" t="s">
        <v>177</v>
      </c>
      <c r="B1878">
        <v>1022.07</v>
      </c>
      <c r="C1878">
        <v>0</v>
      </c>
      <c r="D1878">
        <v>0</v>
      </c>
      <c r="E1878">
        <v>0</v>
      </c>
      <c r="F1878">
        <v>0</v>
      </c>
      <c r="G1878">
        <v>1.08647E-2</v>
      </c>
      <c r="H1878">
        <v>0.98101799999999995</v>
      </c>
      <c r="I1878">
        <v>0</v>
      </c>
    </row>
    <row r="1879" spans="1:9" x14ac:dyDescent="0.25">
      <c r="A1879" t="s">
        <v>177</v>
      </c>
      <c r="B1879">
        <v>1023.98</v>
      </c>
      <c r="C1879">
        <v>0</v>
      </c>
      <c r="D1879">
        <v>0</v>
      </c>
      <c r="E1879">
        <v>0</v>
      </c>
      <c r="F1879">
        <v>0</v>
      </c>
      <c r="G1879">
        <v>1.10148E-2</v>
      </c>
      <c r="H1879">
        <v>0.98101799999999995</v>
      </c>
      <c r="I1879">
        <v>0</v>
      </c>
    </row>
    <row r="1880" spans="1:9" x14ac:dyDescent="0.25">
      <c r="A1880" t="s">
        <v>177</v>
      </c>
      <c r="B1880">
        <v>1020.5</v>
      </c>
      <c r="C1880">
        <v>0</v>
      </c>
      <c r="D1880">
        <v>0</v>
      </c>
      <c r="E1880">
        <v>0</v>
      </c>
      <c r="F1880">
        <v>0</v>
      </c>
      <c r="G1880">
        <v>1.0857500000000001E-2</v>
      </c>
      <c r="H1880">
        <v>0.98101799999999995</v>
      </c>
      <c r="I1880">
        <v>0</v>
      </c>
    </row>
    <row r="1881" spans="1:9" x14ac:dyDescent="0.25">
      <c r="A1881" t="s">
        <v>177</v>
      </c>
      <c r="B1881">
        <v>1027.24</v>
      </c>
      <c r="C1881">
        <v>0</v>
      </c>
      <c r="D1881">
        <v>0</v>
      </c>
      <c r="E1881">
        <v>0</v>
      </c>
      <c r="F1881">
        <v>0</v>
      </c>
      <c r="G1881">
        <v>1.3452E-2</v>
      </c>
      <c r="H1881">
        <v>0.98101499999999997</v>
      </c>
      <c r="I1881">
        <v>0</v>
      </c>
    </row>
    <row r="1882" spans="1:9" x14ac:dyDescent="0.25">
      <c r="A1882" t="s">
        <v>177</v>
      </c>
      <c r="B1882">
        <v>1024.8</v>
      </c>
      <c r="C1882">
        <v>0</v>
      </c>
      <c r="D1882">
        <v>0</v>
      </c>
      <c r="E1882">
        <v>0</v>
      </c>
      <c r="F1882">
        <v>0</v>
      </c>
      <c r="G1882">
        <v>1.0863899999999999E-2</v>
      </c>
      <c r="H1882">
        <v>0.98022799999999999</v>
      </c>
      <c r="I1882">
        <v>0</v>
      </c>
    </row>
    <row r="1883" spans="1:9" x14ac:dyDescent="0.25">
      <c r="A1883" t="s">
        <v>177</v>
      </c>
      <c r="B1883">
        <v>1031.79</v>
      </c>
      <c r="C1883">
        <v>0</v>
      </c>
      <c r="D1883">
        <v>0</v>
      </c>
      <c r="E1883">
        <v>0</v>
      </c>
      <c r="F1883">
        <v>0</v>
      </c>
      <c r="G1883">
        <v>1.9003099999999998E-2</v>
      </c>
      <c r="H1883">
        <v>0.98218499999999997</v>
      </c>
      <c r="I1883">
        <v>0</v>
      </c>
    </row>
    <row r="1884" spans="1:9" x14ac:dyDescent="0.25">
      <c r="A1884" t="s">
        <v>177</v>
      </c>
      <c r="B1884">
        <v>1023.29</v>
      </c>
      <c r="C1884">
        <v>0</v>
      </c>
      <c r="D1884">
        <v>0</v>
      </c>
      <c r="E1884">
        <v>0</v>
      </c>
      <c r="F1884">
        <v>0</v>
      </c>
      <c r="G1884">
        <v>1.08764E-2</v>
      </c>
      <c r="H1884">
        <v>0.98101899999999997</v>
      </c>
      <c r="I1884">
        <v>0</v>
      </c>
    </row>
    <row r="1885" spans="1:9" x14ac:dyDescent="0.25">
      <c r="A1885" t="s">
        <v>177</v>
      </c>
      <c r="B1885">
        <v>1027.03</v>
      </c>
      <c r="C1885">
        <v>0</v>
      </c>
      <c r="D1885">
        <v>0</v>
      </c>
      <c r="E1885">
        <v>0</v>
      </c>
      <c r="F1885">
        <v>0</v>
      </c>
      <c r="G1885">
        <v>2.5811199999999999E-2</v>
      </c>
      <c r="H1885">
        <v>0.982742</v>
      </c>
      <c r="I1885">
        <v>0</v>
      </c>
    </row>
    <row r="1886" spans="1:9" x14ac:dyDescent="0.25">
      <c r="A1886" t="s">
        <v>177</v>
      </c>
      <c r="B1886">
        <v>1028.25</v>
      </c>
      <c r="C1886">
        <v>0</v>
      </c>
      <c r="D1886">
        <v>0</v>
      </c>
      <c r="E1886">
        <v>0</v>
      </c>
      <c r="F1886">
        <v>0</v>
      </c>
      <c r="G1886">
        <v>1.19661E-2</v>
      </c>
      <c r="H1886">
        <v>0.98085800000000001</v>
      </c>
      <c r="I1886">
        <v>0</v>
      </c>
    </row>
    <row r="1887" spans="1:9" x14ac:dyDescent="0.25">
      <c r="A1887" t="s">
        <v>177</v>
      </c>
      <c r="B1887">
        <v>1023.05</v>
      </c>
      <c r="C1887">
        <v>0</v>
      </c>
      <c r="D1887">
        <v>0</v>
      </c>
      <c r="E1887">
        <v>0</v>
      </c>
      <c r="F1887">
        <v>0</v>
      </c>
      <c r="G1887">
        <v>1.08907E-2</v>
      </c>
      <c r="H1887">
        <v>0.98100200000000004</v>
      </c>
      <c r="I1887">
        <v>0</v>
      </c>
    </row>
    <row r="1888" spans="1:9" x14ac:dyDescent="0.25">
      <c r="A1888" t="s">
        <v>177</v>
      </c>
      <c r="B1888">
        <v>1027.1400000000001</v>
      </c>
      <c r="C1888">
        <v>0</v>
      </c>
      <c r="D1888">
        <v>0</v>
      </c>
      <c r="E1888">
        <v>0</v>
      </c>
      <c r="F1888">
        <v>0</v>
      </c>
      <c r="G1888">
        <v>1.1964499999999999E-2</v>
      </c>
      <c r="H1888">
        <v>0.98101899999999997</v>
      </c>
      <c r="I1888">
        <v>0</v>
      </c>
    </row>
    <row r="1889" spans="1:25" x14ac:dyDescent="0.25">
      <c r="A1889" t="s">
        <v>177</v>
      </c>
      <c r="B1889">
        <v>1028.5999999999999</v>
      </c>
      <c r="C1889">
        <v>0</v>
      </c>
      <c r="D1889">
        <v>0</v>
      </c>
      <c r="E1889">
        <v>0</v>
      </c>
      <c r="F1889">
        <v>0</v>
      </c>
      <c r="G1889">
        <v>1.11558E-2</v>
      </c>
      <c r="H1889">
        <v>0.990977</v>
      </c>
      <c r="I1889">
        <v>0</v>
      </c>
    </row>
    <row r="1890" spans="1:25" x14ac:dyDescent="0.25">
      <c r="A1890" t="s">
        <v>177</v>
      </c>
      <c r="B1890">
        <v>1025.93</v>
      </c>
      <c r="C1890">
        <v>0</v>
      </c>
      <c r="D1890">
        <v>0</v>
      </c>
      <c r="E1890">
        <v>0</v>
      </c>
      <c r="F1890">
        <v>0</v>
      </c>
      <c r="G1890">
        <v>1.08948E-2</v>
      </c>
      <c r="H1890">
        <v>0.99489499999999997</v>
      </c>
      <c r="I1890">
        <v>0</v>
      </c>
    </row>
    <row r="1891" spans="1:25" x14ac:dyDescent="0.25">
      <c r="A1891" t="s">
        <v>177</v>
      </c>
      <c r="B1891">
        <v>1029.74</v>
      </c>
      <c r="C1891">
        <v>0</v>
      </c>
      <c r="D1891">
        <v>0</v>
      </c>
      <c r="E1891">
        <v>0</v>
      </c>
      <c r="F1891">
        <v>0</v>
      </c>
      <c r="G1891">
        <v>1.26788E-2</v>
      </c>
      <c r="H1891">
        <v>0.98086200000000001</v>
      </c>
      <c r="I1891">
        <v>0</v>
      </c>
    </row>
    <row r="1892" spans="1:25" x14ac:dyDescent="0.25">
      <c r="A1892" t="s">
        <v>177</v>
      </c>
      <c r="B1892">
        <v>1024.8399999999999</v>
      </c>
      <c r="C1892">
        <v>0</v>
      </c>
      <c r="D1892">
        <v>0</v>
      </c>
      <c r="E1892">
        <v>0</v>
      </c>
      <c r="F1892">
        <v>0</v>
      </c>
      <c r="G1892">
        <v>1.08691E-2</v>
      </c>
      <c r="H1892">
        <v>0.98101899999999997</v>
      </c>
      <c r="I1892">
        <v>0</v>
      </c>
    </row>
    <row r="1893" spans="1:25" x14ac:dyDescent="0.25">
      <c r="A1893" t="s">
        <v>177</v>
      </c>
      <c r="B1893">
        <v>1028.6600000000001</v>
      </c>
      <c r="C1893">
        <v>0</v>
      </c>
      <c r="D1893">
        <v>0</v>
      </c>
      <c r="E1893">
        <v>0</v>
      </c>
      <c r="F1893">
        <v>0</v>
      </c>
      <c r="G1893">
        <v>1.1372500000000001E-2</v>
      </c>
      <c r="H1893">
        <v>0.98101899999999997</v>
      </c>
      <c r="I1893">
        <v>0</v>
      </c>
    </row>
    <row r="1894" spans="1:25" x14ac:dyDescent="0.25">
      <c r="A1894" t="s">
        <v>177</v>
      </c>
      <c r="B1894">
        <v>1034.7</v>
      </c>
      <c r="C1894">
        <v>0</v>
      </c>
      <c r="D1894">
        <v>0</v>
      </c>
      <c r="E1894">
        <v>0</v>
      </c>
      <c r="F1894">
        <v>0</v>
      </c>
      <c r="G1894">
        <v>1.22465E-2</v>
      </c>
      <c r="H1894">
        <v>0.98100100000000001</v>
      </c>
      <c r="I1894">
        <v>0</v>
      </c>
    </row>
    <row r="1895" spans="1:25" x14ac:dyDescent="0.25">
      <c r="A1895" t="s">
        <v>177</v>
      </c>
      <c r="B1895">
        <v>1026.42</v>
      </c>
      <c r="C1895">
        <v>0</v>
      </c>
      <c r="D1895">
        <v>0</v>
      </c>
      <c r="E1895">
        <v>0</v>
      </c>
      <c r="F1895">
        <v>0</v>
      </c>
      <c r="G1895">
        <v>1.0856899999999999E-2</v>
      </c>
      <c r="H1895">
        <v>0.988846</v>
      </c>
      <c r="I1895">
        <v>0</v>
      </c>
    </row>
    <row r="1896" spans="1:25" x14ac:dyDescent="0.25">
      <c r="A1896" t="s">
        <v>177</v>
      </c>
      <c r="B1896">
        <v>1024.06</v>
      </c>
      <c r="C1896">
        <v>0</v>
      </c>
      <c r="D1896">
        <v>0</v>
      </c>
      <c r="E1896">
        <v>0</v>
      </c>
      <c r="F1896">
        <v>0</v>
      </c>
      <c r="G1896">
        <v>1.0901299999999999E-2</v>
      </c>
      <c r="H1896">
        <v>0.98097699999999999</v>
      </c>
      <c r="I1896">
        <v>0</v>
      </c>
    </row>
    <row r="1897" spans="1:25" x14ac:dyDescent="0.25">
      <c r="A1897" t="s">
        <v>177</v>
      </c>
      <c r="B1897">
        <v>1024.8</v>
      </c>
      <c r="C1897">
        <v>0</v>
      </c>
      <c r="D1897">
        <v>0</v>
      </c>
      <c r="E1897">
        <v>0</v>
      </c>
      <c r="F1897">
        <v>0</v>
      </c>
      <c r="G1897">
        <v>1.1879900000000001E-2</v>
      </c>
      <c r="H1897">
        <v>0.98098700000000005</v>
      </c>
      <c r="I1897">
        <v>0</v>
      </c>
    </row>
    <row r="1898" spans="1:25" x14ac:dyDescent="0.25">
      <c r="A1898" t="s">
        <v>177</v>
      </c>
      <c r="B1898">
        <v>1027.1099999999999</v>
      </c>
      <c r="C1898">
        <v>0</v>
      </c>
      <c r="D1898">
        <v>0</v>
      </c>
      <c r="E1898">
        <v>0</v>
      </c>
      <c r="F1898">
        <v>0</v>
      </c>
      <c r="G1898">
        <v>1.1002700000000001E-2</v>
      </c>
      <c r="H1898">
        <v>0.98101700000000003</v>
      </c>
      <c r="I1898">
        <v>0</v>
      </c>
    </row>
    <row r="1899" spans="1:25" x14ac:dyDescent="0.25">
      <c r="A1899" t="s">
        <v>177</v>
      </c>
      <c r="B1899">
        <v>1030.6600000000001</v>
      </c>
      <c r="C1899">
        <v>0</v>
      </c>
      <c r="D1899">
        <v>0</v>
      </c>
      <c r="E1899">
        <v>0</v>
      </c>
      <c r="F1899">
        <v>0</v>
      </c>
      <c r="G1899">
        <v>1.0999699999999999E-2</v>
      </c>
      <c r="H1899">
        <v>0.99441299999999999</v>
      </c>
      <c r="I1899">
        <v>0</v>
      </c>
    </row>
    <row r="1900" spans="1:25" x14ac:dyDescent="0.25">
      <c r="A1900" t="s">
        <v>177</v>
      </c>
      <c r="B1900">
        <v>1027.08</v>
      </c>
      <c r="C1900">
        <v>0</v>
      </c>
      <c r="D1900">
        <v>0</v>
      </c>
      <c r="E1900">
        <v>0</v>
      </c>
      <c r="F1900">
        <v>0</v>
      </c>
      <c r="G1900">
        <v>1.1365399999999999E-2</v>
      </c>
      <c r="H1900">
        <v>0.98100100000000001</v>
      </c>
      <c r="I1900">
        <v>0</v>
      </c>
    </row>
    <row r="1901" spans="1:25" x14ac:dyDescent="0.25">
      <c r="A1901" t="s">
        <v>177</v>
      </c>
      <c r="B1901">
        <v>1026.92</v>
      </c>
      <c r="C1901">
        <v>0</v>
      </c>
      <c r="D1901">
        <v>0</v>
      </c>
      <c r="E1901">
        <v>0</v>
      </c>
      <c r="F1901">
        <v>0</v>
      </c>
      <c r="G1901">
        <v>1.0891400000000001E-2</v>
      </c>
      <c r="H1901">
        <v>0.99445099999999997</v>
      </c>
      <c r="I1901">
        <v>0</v>
      </c>
    </row>
    <row r="1902" spans="1:25" x14ac:dyDescent="0.25">
      <c r="A1902" t="s">
        <v>177</v>
      </c>
      <c r="B1902">
        <v>1028.99</v>
      </c>
      <c r="C1902">
        <v>0</v>
      </c>
      <c r="D1902">
        <v>0</v>
      </c>
      <c r="E1902">
        <v>0</v>
      </c>
      <c r="F1902">
        <v>0</v>
      </c>
      <c r="G1902">
        <v>1.15236E-2</v>
      </c>
      <c r="H1902">
        <v>0.981012</v>
      </c>
      <c r="I1902">
        <v>0</v>
      </c>
    </row>
    <row r="1903" spans="1:25" x14ac:dyDescent="0.25">
      <c r="A1903" t="s">
        <v>177</v>
      </c>
      <c r="B1903">
        <v>1023.04</v>
      </c>
      <c r="C1903">
        <v>0</v>
      </c>
      <c r="D1903">
        <v>0</v>
      </c>
      <c r="E1903">
        <v>0</v>
      </c>
      <c r="F1903">
        <v>0</v>
      </c>
      <c r="G1903">
        <v>1.0890199999999999E-2</v>
      </c>
      <c r="H1903">
        <v>0.98101899999999997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177</v>
      </c>
      <c r="B1904">
        <v>1023.24</v>
      </c>
      <c r="C1904">
        <v>0</v>
      </c>
      <c r="D1904">
        <v>0</v>
      </c>
      <c r="E1904">
        <v>0</v>
      </c>
      <c r="F1904">
        <v>0</v>
      </c>
      <c r="G1904">
        <v>1.0951900000000001E-2</v>
      </c>
      <c r="H1904">
        <v>0.99511499999999997</v>
      </c>
      <c r="I1904">
        <v>0</v>
      </c>
      <c r="R1904">
        <f>AVERAGE(B1855:B1904)</f>
        <v>1025.0083999999997</v>
      </c>
      <c r="S1904">
        <f>AVERAGE(C1855:C1904)</f>
        <v>0</v>
      </c>
      <c r="U1904">
        <f>_xlfn.VAR.P(B1855:B1904)</f>
        <v>11.614465440000014</v>
      </c>
      <c r="V1904">
        <f>_xlfn.VAR.P(C1855:C1904)</f>
        <v>0</v>
      </c>
      <c r="X1904">
        <f>1.96*SQRT(U1904)/50</f>
        <v>0.13359360828168995</v>
      </c>
      <c r="Y1904">
        <f>1.96*SQRT(V1904)/50</f>
        <v>0</v>
      </c>
    </row>
    <row r="1905" spans="1:9" x14ac:dyDescent="0.25">
      <c r="A1905" t="s">
        <v>177</v>
      </c>
      <c r="B1905">
        <v>51617.690300000002</v>
      </c>
      <c r="C1905" t="s">
        <v>37</v>
      </c>
    </row>
    <row r="1906" spans="1:9" x14ac:dyDescent="0.25">
      <c r="A1906" t="s">
        <v>180</v>
      </c>
      <c r="B1906">
        <v>35919.5</v>
      </c>
      <c r="C1906">
        <v>35917.4</v>
      </c>
      <c r="D1906">
        <v>0</v>
      </c>
      <c r="E1906">
        <v>0</v>
      </c>
      <c r="F1906">
        <v>0</v>
      </c>
      <c r="G1906">
        <v>2.1271699999999998E-3</v>
      </c>
      <c r="H1906">
        <v>1</v>
      </c>
      <c r="I1906">
        <v>954366</v>
      </c>
    </row>
    <row r="1907" spans="1:9" x14ac:dyDescent="0.25">
      <c r="A1907" t="s">
        <v>180</v>
      </c>
      <c r="B1907">
        <v>35054.699999999997</v>
      </c>
      <c r="C1907">
        <v>35052.6</v>
      </c>
      <c r="D1907">
        <v>0</v>
      </c>
      <c r="E1907">
        <v>0</v>
      </c>
      <c r="F1907">
        <v>0</v>
      </c>
      <c r="G1907">
        <v>1.23478E-3</v>
      </c>
      <c r="H1907">
        <v>1</v>
      </c>
      <c r="I1907">
        <v>1023431</v>
      </c>
    </row>
    <row r="1908" spans="1:9" x14ac:dyDescent="0.25">
      <c r="A1908" t="s">
        <v>180</v>
      </c>
      <c r="B1908">
        <v>34409.199999999997</v>
      </c>
      <c r="C1908">
        <v>34407.4</v>
      </c>
      <c r="D1908">
        <v>0</v>
      </c>
      <c r="E1908">
        <v>0</v>
      </c>
      <c r="F1908">
        <v>0</v>
      </c>
      <c r="G1908">
        <v>2.1271699999999998E-3</v>
      </c>
      <c r="H1908">
        <v>1</v>
      </c>
      <c r="I1908">
        <v>884991</v>
      </c>
    </row>
    <row r="1909" spans="1:9" x14ac:dyDescent="0.25">
      <c r="A1909" t="s">
        <v>180</v>
      </c>
      <c r="B1909">
        <v>6166.64</v>
      </c>
      <c r="C1909">
        <v>6164.56</v>
      </c>
      <c r="D1909">
        <v>0</v>
      </c>
      <c r="E1909">
        <v>0</v>
      </c>
      <c r="F1909">
        <v>0</v>
      </c>
      <c r="G1909">
        <v>1.2300499999999999E-3</v>
      </c>
      <c r="H1909">
        <v>0.995116</v>
      </c>
      <c r="I1909">
        <v>0</v>
      </c>
    </row>
    <row r="1910" spans="1:9" x14ac:dyDescent="0.25">
      <c r="A1910" t="s">
        <v>180</v>
      </c>
      <c r="B1910">
        <v>26220.2</v>
      </c>
      <c r="C1910">
        <v>26218.2</v>
      </c>
      <c r="D1910">
        <v>0</v>
      </c>
      <c r="E1910">
        <v>0</v>
      </c>
      <c r="F1910">
        <v>0</v>
      </c>
      <c r="G1910">
        <v>1.2529500000000001E-3</v>
      </c>
      <c r="H1910">
        <v>1</v>
      </c>
      <c r="I1910">
        <v>193041</v>
      </c>
    </row>
    <row r="1911" spans="1:9" x14ac:dyDescent="0.25">
      <c r="A1911" t="s">
        <v>180</v>
      </c>
      <c r="B1911">
        <v>6324.56</v>
      </c>
      <c r="C1911">
        <v>6323.01</v>
      </c>
      <c r="D1911">
        <v>0</v>
      </c>
      <c r="E1911">
        <v>0</v>
      </c>
      <c r="F1911">
        <v>0</v>
      </c>
      <c r="G1911">
        <v>1.2300499999999999E-3</v>
      </c>
      <c r="H1911">
        <v>1</v>
      </c>
      <c r="I1911">
        <v>0</v>
      </c>
    </row>
    <row r="1912" spans="1:9" x14ac:dyDescent="0.25">
      <c r="A1912" t="s">
        <v>180</v>
      </c>
      <c r="B1912">
        <v>30134.799999999999</v>
      </c>
      <c r="C1912">
        <v>30132</v>
      </c>
      <c r="D1912">
        <v>0</v>
      </c>
      <c r="E1912">
        <v>0</v>
      </c>
      <c r="F1912">
        <v>0</v>
      </c>
      <c r="G1912">
        <v>1.28546E-3</v>
      </c>
      <c r="H1912">
        <v>1</v>
      </c>
      <c r="I1912">
        <v>364469</v>
      </c>
    </row>
    <row r="1913" spans="1:9" x14ac:dyDescent="0.25">
      <c r="A1913" t="s">
        <v>180</v>
      </c>
      <c r="B1913">
        <v>6251.81</v>
      </c>
      <c r="C1913">
        <v>6250.28</v>
      </c>
      <c r="D1913">
        <v>0</v>
      </c>
      <c r="E1913">
        <v>0</v>
      </c>
      <c r="F1913">
        <v>0</v>
      </c>
      <c r="G1913">
        <v>1.2300499999999999E-3</v>
      </c>
      <c r="H1913">
        <v>0.999834</v>
      </c>
      <c r="I1913">
        <v>0</v>
      </c>
    </row>
    <row r="1914" spans="1:9" x14ac:dyDescent="0.25">
      <c r="A1914" t="s">
        <v>180</v>
      </c>
      <c r="B1914">
        <v>26733.7</v>
      </c>
      <c r="C1914">
        <v>26731.5</v>
      </c>
      <c r="D1914">
        <v>0</v>
      </c>
      <c r="E1914">
        <v>0</v>
      </c>
      <c r="F1914">
        <v>0</v>
      </c>
      <c r="G1914">
        <v>1.26516E-3</v>
      </c>
      <c r="H1914">
        <v>1</v>
      </c>
      <c r="I1914">
        <v>204157</v>
      </c>
    </row>
    <row r="1915" spans="1:9" x14ac:dyDescent="0.25">
      <c r="A1915" t="s">
        <v>180</v>
      </c>
      <c r="B1915">
        <v>6310.01</v>
      </c>
      <c r="C1915">
        <v>6308.59</v>
      </c>
      <c r="D1915">
        <v>0</v>
      </c>
      <c r="E1915">
        <v>0</v>
      </c>
      <c r="F1915">
        <v>0</v>
      </c>
      <c r="G1915">
        <v>1.2300499999999999E-3</v>
      </c>
      <c r="H1915">
        <v>1</v>
      </c>
      <c r="I1915">
        <v>0</v>
      </c>
    </row>
    <row r="1916" spans="1:9" x14ac:dyDescent="0.25">
      <c r="A1916" t="s">
        <v>180</v>
      </c>
      <c r="B1916">
        <v>32832.199999999997</v>
      </c>
      <c r="C1916">
        <v>32830.199999999997</v>
      </c>
      <c r="D1916">
        <v>0</v>
      </c>
      <c r="E1916">
        <v>0</v>
      </c>
      <c r="F1916">
        <v>0</v>
      </c>
      <c r="G1916">
        <v>1.28298E-3</v>
      </c>
      <c r="H1916">
        <v>1</v>
      </c>
      <c r="I1916">
        <v>637056</v>
      </c>
    </row>
    <row r="1917" spans="1:9" x14ac:dyDescent="0.25">
      <c r="A1917" t="s">
        <v>180</v>
      </c>
      <c r="B1917">
        <v>6237.15</v>
      </c>
      <c r="C1917">
        <v>6235.37</v>
      </c>
      <c r="D1917">
        <v>0</v>
      </c>
      <c r="E1917">
        <v>0</v>
      </c>
      <c r="F1917">
        <v>0</v>
      </c>
      <c r="G1917">
        <v>1.23022E-3</v>
      </c>
      <c r="H1917">
        <v>0.99677000000000004</v>
      </c>
      <c r="I1917">
        <v>0</v>
      </c>
    </row>
    <row r="1918" spans="1:9" x14ac:dyDescent="0.25">
      <c r="A1918" t="s">
        <v>180</v>
      </c>
      <c r="B1918">
        <v>30784.7</v>
      </c>
      <c r="C1918">
        <v>30782.7</v>
      </c>
      <c r="D1918">
        <v>0</v>
      </c>
      <c r="E1918">
        <v>0</v>
      </c>
      <c r="F1918">
        <v>0</v>
      </c>
      <c r="G1918">
        <v>1.28546E-3</v>
      </c>
      <c r="H1918">
        <v>1</v>
      </c>
      <c r="I1918">
        <v>381713</v>
      </c>
    </row>
    <row r="1919" spans="1:9" x14ac:dyDescent="0.25">
      <c r="A1919" t="s">
        <v>180</v>
      </c>
      <c r="B1919">
        <v>6315.88</v>
      </c>
      <c r="C1919">
        <v>6313.95</v>
      </c>
      <c r="D1919">
        <v>0</v>
      </c>
      <c r="E1919">
        <v>0</v>
      </c>
      <c r="F1919">
        <v>0</v>
      </c>
      <c r="G1919">
        <v>1.2300499999999999E-3</v>
      </c>
      <c r="H1919">
        <v>1</v>
      </c>
      <c r="I1919">
        <v>0</v>
      </c>
    </row>
    <row r="1920" spans="1:9" x14ac:dyDescent="0.25">
      <c r="A1920" t="s">
        <v>180</v>
      </c>
      <c r="B1920">
        <v>33257.699999999997</v>
      </c>
      <c r="C1920">
        <v>33256.199999999997</v>
      </c>
      <c r="D1920">
        <v>0</v>
      </c>
      <c r="E1920">
        <v>0</v>
      </c>
      <c r="F1920">
        <v>0</v>
      </c>
      <c r="G1920">
        <v>1.28546E-3</v>
      </c>
      <c r="H1920">
        <v>1</v>
      </c>
      <c r="I1920">
        <v>763677</v>
      </c>
    </row>
    <row r="1921" spans="1:9" x14ac:dyDescent="0.25">
      <c r="A1921" t="s">
        <v>180</v>
      </c>
      <c r="B1921">
        <v>6274.4</v>
      </c>
      <c r="C1921">
        <v>6271.85</v>
      </c>
      <c r="D1921">
        <v>0</v>
      </c>
      <c r="E1921">
        <v>0</v>
      </c>
      <c r="F1921">
        <v>0</v>
      </c>
      <c r="G1921">
        <v>1.2300499999999999E-3</v>
      </c>
      <c r="H1921">
        <v>1</v>
      </c>
      <c r="I1921">
        <v>0</v>
      </c>
    </row>
    <row r="1922" spans="1:9" x14ac:dyDescent="0.25">
      <c r="A1922" t="s">
        <v>180</v>
      </c>
      <c r="B1922">
        <v>33263.5</v>
      </c>
      <c r="C1922">
        <v>33261.599999999999</v>
      </c>
      <c r="D1922">
        <v>0</v>
      </c>
      <c r="E1922">
        <v>0</v>
      </c>
      <c r="F1922">
        <v>0</v>
      </c>
      <c r="G1922">
        <v>1.28919E-3</v>
      </c>
      <c r="H1922">
        <v>1</v>
      </c>
      <c r="I1922">
        <v>711125</v>
      </c>
    </row>
    <row r="1923" spans="1:9" x14ac:dyDescent="0.25">
      <c r="A1923" t="s">
        <v>180</v>
      </c>
      <c r="B1923">
        <v>6269.54</v>
      </c>
      <c r="C1923">
        <v>6267.39</v>
      </c>
      <c r="D1923">
        <v>0</v>
      </c>
      <c r="E1923">
        <v>0</v>
      </c>
      <c r="F1923">
        <v>0</v>
      </c>
      <c r="G1923">
        <v>1.2300499999999999E-3</v>
      </c>
      <c r="H1923">
        <v>1</v>
      </c>
      <c r="I1923">
        <v>0</v>
      </c>
    </row>
    <row r="1924" spans="1:9" x14ac:dyDescent="0.25">
      <c r="A1924" t="s">
        <v>180</v>
      </c>
      <c r="B1924">
        <v>33621.699999999997</v>
      </c>
      <c r="C1924">
        <v>33619.800000000003</v>
      </c>
      <c r="D1924">
        <v>0</v>
      </c>
      <c r="E1924">
        <v>0</v>
      </c>
      <c r="F1924">
        <v>0</v>
      </c>
      <c r="G1924">
        <v>1.28298E-3</v>
      </c>
      <c r="H1924">
        <v>1</v>
      </c>
      <c r="I1924">
        <v>800081</v>
      </c>
    </row>
    <row r="1925" spans="1:9" x14ac:dyDescent="0.25">
      <c r="A1925" t="s">
        <v>180</v>
      </c>
      <c r="B1925">
        <v>6233.89</v>
      </c>
      <c r="C1925">
        <v>6231.96</v>
      </c>
      <c r="D1925">
        <v>0</v>
      </c>
      <c r="E1925">
        <v>0</v>
      </c>
      <c r="F1925">
        <v>0</v>
      </c>
      <c r="G1925">
        <v>1.23179E-3</v>
      </c>
      <c r="H1925">
        <v>0.995116</v>
      </c>
      <c r="I1925">
        <v>0</v>
      </c>
    </row>
    <row r="1926" spans="1:9" x14ac:dyDescent="0.25">
      <c r="A1926" t="s">
        <v>180</v>
      </c>
      <c r="B1926">
        <v>31046.9</v>
      </c>
      <c r="C1926">
        <v>31045.200000000001</v>
      </c>
      <c r="D1926">
        <v>0</v>
      </c>
      <c r="E1926">
        <v>0</v>
      </c>
      <c r="F1926">
        <v>0</v>
      </c>
      <c r="G1926">
        <v>1.28546E-3</v>
      </c>
      <c r="H1926">
        <v>1</v>
      </c>
      <c r="I1926">
        <v>409602</v>
      </c>
    </row>
    <row r="1927" spans="1:9" x14ac:dyDescent="0.25">
      <c r="A1927" t="s">
        <v>180</v>
      </c>
      <c r="B1927">
        <v>6347.62</v>
      </c>
      <c r="C1927">
        <v>6345.7</v>
      </c>
      <c r="D1927">
        <v>0</v>
      </c>
      <c r="E1927">
        <v>0</v>
      </c>
      <c r="F1927">
        <v>0</v>
      </c>
      <c r="G1927">
        <v>1.2300499999999999E-3</v>
      </c>
      <c r="H1927">
        <v>1</v>
      </c>
      <c r="I1927">
        <v>0</v>
      </c>
    </row>
    <row r="1928" spans="1:9" x14ac:dyDescent="0.25">
      <c r="A1928" t="s">
        <v>180</v>
      </c>
      <c r="B1928">
        <v>34956.699999999997</v>
      </c>
      <c r="C1928">
        <v>34954.1</v>
      </c>
      <c r="D1928">
        <v>0</v>
      </c>
      <c r="E1928">
        <v>0</v>
      </c>
      <c r="F1928">
        <v>0</v>
      </c>
      <c r="G1928">
        <v>1.28919E-3</v>
      </c>
      <c r="H1928">
        <v>1</v>
      </c>
      <c r="I1928">
        <v>1028227</v>
      </c>
    </row>
    <row r="1929" spans="1:9" x14ac:dyDescent="0.25">
      <c r="A1929" t="s">
        <v>180</v>
      </c>
      <c r="B1929">
        <v>6178.01</v>
      </c>
      <c r="C1929">
        <v>6175.86</v>
      </c>
      <c r="D1929">
        <v>0</v>
      </c>
      <c r="E1929">
        <v>0</v>
      </c>
      <c r="F1929">
        <v>0</v>
      </c>
      <c r="G1929">
        <v>1.1039800000000001E-2</v>
      </c>
      <c r="H1929">
        <v>0.99497500000000005</v>
      </c>
      <c r="I1929">
        <v>0</v>
      </c>
    </row>
    <row r="1930" spans="1:9" x14ac:dyDescent="0.25">
      <c r="A1930" t="s">
        <v>180</v>
      </c>
      <c r="B1930">
        <v>31947.4</v>
      </c>
      <c r="C1930">
        <v>31945.5</v>
      </c>
      <c r="D1930">
        <v>0</v>
      </c>
      <c r="E1930">
        <v>0</v>
      </c>
      <c r="F1930">
        <v>0</v>
      </c>
      <c r="G1930">
        <v>1.2529500000000001E-3</v>
      </c>
      <c r="H1930">
        <v>1</v>
      </c>
      <c r="I1930">
        <v>639410</v>
      </c>
    </row>
    <row r="1931" spans="1:9" x14ac:dyDescent="0.25">
      <c r="A1931" t="s">
        <v>180</v>
      </c>
      <c r="B1931">
        <v>6243.63</v>
      </c>
      <c r="C1931">
        <v>6241.99</v>
      </c>
      <c r="D1931">
        <v>0</v>
      </c>
      <c r="E1931">
        <v>0</v>
      </c>
      <c r="F1931">
        <v>0</v>
      </c>
      <c r="G1931">
        <v>1.2330399999999999E-3</v>
      </c>
      <c r="H1931">
        <v>0.99511499999999997</v>
      </c>
      <c r="I1931">
        <v>0</v>
      </c>
    </row>
    <row r="1932" spans="1:9" x14ac:dyDescent="0.25">
      <c r="A1932" t="s">
        <v>180</v>
      </c>
      <c r="B1932">
        <v>32920.300000000003</v>
      </c>
      <c r="C1932">
        <v>32918.699999999997</v>
      </c>
      <c r="D1932">
        <v>0</v>
      </c>
      <c r="E1932">
        <v>0</v>
      </c>
      <c r="F1932">
        <v>0</v>
      </c>
      <c r="G1932">
        <v>1.28546E-3</v>
      </c>
      <c r="H1932">
        <v>1</v>
      </c>
      <c r="I1932">
        <v>744573</v>
      </c>
    </row>
    <row r="1933" spans="1:9" x14ac:dyDescent="0.25">
      <c r="A1933" t="s">
        <v>180</v>
      </c>
      <c r="B1933">
        <v>6252.45</v>
      </c>
      <c r="C1933">
        <v>6250.44</v>
      </c>
      <c r="D1933">
        <v>0</v>
      </c>
      <c r="E1933">
        <v>0</v>
      </c>
      <c r="F1933">
        <v>0</v>
      </c>
      <c r="G1933">
        <v>1.2300600000000001E-3</v>
      </c>
      <c r="H1933">
        <v>1</v>
      </c>
      <c r="I1933">
        <v>0</v>
      </c>
    </row>
    <row r="1934" spans="1:9" x14ac:dyDescent="0.25">
      <c r="A1934" t="s">
        <v>180</v>
      </c>
      <c r="B1934">
        <v>32921.9</v>
      </c>
      <c r="C1934">
        <v>32919.9</v>
      </c>
      <c r="D1934">
        <v>0</v>
      </c>
      <c r="E1934">
        <v>0</v>
      </c>
      <c r="F1934">
        <v>0</v>
      </c>
      <c r="G1934">
        <v>1.2636399999999999E-3</v>
      </c>
      <c r="H1934">
        <v>1</v>
      </c>
      <c r="I1934">
        <v>819524</v>
      </c>
    </row>
    <row r="1935" spans="1:9" x14ac:dyDescent="0.25">
      <c r="A1935" t="s">
        <v>180</v>
      </c>
      <c r="B1935">
        <v>6264</v>
      </c>
      <c r="C1935">
        <v>6261.87</v>
      </c>
      <c r="D1935">
        <v>0</v>
      </c>
      <c r="E1935">
        <v>0</v>
      </c>
      <c r="F1935">
        <v>0</v>
      </c>
      <c r="G1935">
        <v>1.2389499999999999E-3</v>
      </c>
      <c r="H1935">
        <v>0.995116</v>
      </c>
      <c r="I1935">
        <v>0</v>
      </c>
    </row>
    <row r="1936" spans="1:9" x14ac:dyDescent="0.25">
      <c r="A1936" t="s">
        <v>180</v>
      </c>
      <c r="B1936">
        <v>30749.599999999999</v>
      </c>
      <c r="C1936">
        <v>30748</v>
      </c>
      <c r="D1936">
        <v>0</v>
      </c>
      <c r="E1936">
        <v>0</v>
      </c>
      <c r="F1936">
        <v>0</v>
      </c>
      <c r="G1936">
        <v>1.25377E-3</v>
      </c>
      <c r="H1936">
        <v>1</v>
      </c>
      <c r="I1936">
        <v>463191</v>
      </c>
    </row>
    <row r="1937" spans="1:9" x14ac:dyDescent="0.25">
      <c r="A1937" t="s">
        <v>180</v>
      </c>
      <c r="B1937">
        <v>6304.05</v>
      </c>
      <c r="C1937">
        <v>6301.4</v>
      </c>
      <c r="D1937">
        <v>0</v>
      </c>
      <c r="E1937">
        <v>0</v>
      </c>
      <c r="F1937">
        <v>0</v>
      </c>
      <c r="G1937">
        <v>1.2300499999999999E-3</v>
      </c>
      <c r="H1937">
        <v>1</v>
      </c>
      <c r="I1937">
        <v>0</v>
      </c>
    </row>
    <row r="1938" spans="1:9" x14ac:dyDescent="0.25">
      <c r="A1938" t="s">
        <v>180</v>
      </c>
      <c r="B1938">
        <v>32919</v>
      </c>
      <c r="C1938">
        <v>32916.699999999997</v>
      </c>
      <c r="D1938">
        <v>0</v>
      </c>
      <c r="E1938">
        <v>0</v>
      </c>
      <c r="F1938">
        <v>0</v>
      </c>
      <c r="G1938">
        <v>1.28546E-3</v>
      </c>
      <c r="H1938">
        <v>1</v>
      </c>
      <c r="I1938">
        <v>747796</v>
      </c>
    </row>
    <row r="1939" spans="1:9" x14ac:dyDescent="0.25">
      <c r="A1939" t="s">
        <v>180</v>
      </c>
      <c r="B1939">
        <v>6284.74</v>
      </c>
      <c r="C1939">
        <v>6282.67</v>
      </c>
      <c r="D1939">
        <v>0</v>
      </c>
      <c r="E1939">
        <v>0</v>
      </c>
      <c r="F1939">
        <v>0</v>
      </c>
      <c r="G1939">
        <v>1.2300499999999999E-3</v>
      </c>
      <c r="H1939">
        <v>0.995116</v>
      </c>
      <c r="I1939">
        <v>0</v>
      </c>
    </row>
    <row r="1940" spans="1:9" x14ac:dyDescent="0.25">
      <c r="A1940" t="s">
        <v>180</v>
      </c>
      <c r="B1940">
        <v>31368.7</v>
      </c>
      <c r="C1940">
        <v>31366.7</v>
      </c>
      <c r="D1940">
        <v>0</v>
      </c>
      <c r="E1940">
        <v>0</v>
      </c>
      <c r="F1940">
        <v>0</v>
      </c>
      <c r="G1940">
        <v>1.25377E-3</v>
      </c>
      <c r="H1940">
        <v>1</v>
      </c>
      <c r="I1940">
        <v>494476</v>
      </c>
    </row>
    <row r="1941" spans="1:9" x14ac:dyDescent="0.25">
      <c r="A1941" t="s">
        <v>180</v>
      </c>
      <c r="B1941">
        <v>6304.65</v>
      </c>
      <c r="C1941">
        <v>6302.67</v>
      </c>
      <c r="D1941">
        <v>0</v>
      </c>
      <c r="E1941">
        <v>0</v>
      </c>
      <c r="F1941">
        <v>0</v>
      </c>
      <c r="G1941">
        <v>1.2300600000000001E-3</v>
      </c>
      <c r="H1941">
        <v>1</v>
      </c>
      <c r="I1941">
        <v>0</v>
      </c>
    </row>
    <row r="1942" spans="1:9" x14ac:dyDescent="0.25">
      <c r="A1942" t="s">
        <v>180</v>
      </c>
      <c r="B1942">
        <v>33142</v>
      </c>
      <c r="C1942">
        <v>33140.199999999997</v>
      </c>
      <c r="D1942">
        <v>0</v>
      </c>
      <c r="E1942">
        <v>0</v>
      </c>
      <c r="F1942">
        <v>0</v>
      </c>
      <c r="G1942">
        <v>1.3106700000000001E-3</v>
      </c>
      <c r="H1942">
        <v>1</v>
      </c>
      <c r="I1942">
        <v>627832</v>
      </c>
    </row>
    <row r="1943" spans="1:9" x14ac:dyDescent="0.25">
      <c r="A1943" t="s">
        <v>180</v>
      </c>
      <c r="B1943">
        <v>6233.51</v>
      </c>
      <c r="C1943">
        <v>6231.97</v>
      </c>
      <c r="D1943">
        <v>0</v>
      </c>
      <c r="E1943">
        <v>0</v>
      </c>
      <c r="F1943">
        <v>0</v>
      </c>
      <c r="G1943">
        <v>1.2300600000000001E-3</v>
      </c>
      <c r="H1943">
        <v>0.99740899999999999</v>
      </c>
      <c r="I1943">
        <v>0</v>
      </c>
    </row>
    <row r="1944" spans="1:9" x14ac:dyDescent="0.25">
      <c r="A1944" t="s">
        <v>180</v>
      </c>
      <c r="B1944">
        <v>26833.8</v>
      </c>
      <c r="C1944">
        <v>26831.8</v>
      </c>
      <c r="D1944">
        <v>0</v>
      </c>
      <c r="E1944">
        <v>0</v>
      </c>
      <c r="F1944">
        <v>0</v>
      </c>
      <c r="G1944">
        <v>1.2529500000000001E-3</v>
      </c>
      <c r="H1944">
        <v>1</v>
      </c>
      <c r="I1944">
        <v>129481</v>
      </c>
    </row>
    <row r="1945" spans="1:9" x14ac:dyDescent="0.25">
      <c r="A1945" t="s">
        <v>180</v>
      </c>
      <c r="B1945">
        <v>6370.52</v>
      </c>
      <c r="C1945">
        <v>6368.6</v>
      </c>
      <c r="D1945">
        <v>0</v>
      </c>
      <c r="E1945">
        <v>0</v>
      </c>
      <c r="F1945">
        <v>0</v>
      </c>
      <c r="G1945">
        <v>1.2300499999999999E-3</v>
      </c>
      <c r="H1945">
        <v>1</v>
      </c>
      <c r="I1945">
        <v>0</v>
      </c>
    </row>
    <row r="1946" spans="1:9" x14ac:dyDescent="0.25">
      <c r="A1946" t="s">
        <v>180</v>
      </c>
      <c r="B1946">
        <v>28713.5</v>
      </c>
      <c r="C1946">
        <v>28711.599999999999</v>
      </c>
      <c r="D1946">
        <v>0</v>
      </c>
      <c r="E1946">
        <v>0</v>
      </c>
      <c r="F1946">
        <v>0</v>
      </c>
      <c r="G1946">
        <v>1.28546E-3</v>
      </c>
      <c r="H1946">
        <v>1</v>
      </c>
      <c r="I1946">
        <v>262025</v>
      </c>
    </row>
    <row r="1947" spans="1:9" x14ac:dyDescent="0.25">
      <c r="A1947" t="s">
        <v>180</v>
      </c>
      <c r="B1947">
        <v>6385.15</v>
      </c>
      <c r="C1947">
        <v>6383.05</v>
      </c>
      <c r="D1947">
        <v>0</v>
      </c>
      <c r="E1947">
        <v>0</v>
      </c>
      <c r="F1947">
        <v>0</v>
      </c>
      <c r="G1947">
        <v>1.2300499999999999E-3</v>
      </c>
      <c r="H1947">
        <v>1</v>
      </c>
      <c r="I1947">
        <v>0</v>
      </c>
    </row>
    <row r="1948" spans="1:9" x14ac:dyDescent="0.25">
      <c r="A1948" t="s">
        <v>180</v>
      </c>
      <c r="B1948">
        <v>32341</v>
      </c>
      <c r="C1948">
        <v>32339.1</v>
      </c>
      <c r="D1948">
        <v>0</v>
      </c>
      <c r="E1948">
        <v>0</v>
      </c>
      <c r="F1948">
        <v>0</v>
      </c>
      <c r="G1948">
        <v>1.26516E-3</v>
      </c>
      <c r="H1948">
        <v>1</v>
      </c>
      <c r="I1948">
        <v>567434</v>
      </c>
    </row>
    <row r="1949" spans="1:9" x14ac:dyDescent="0.25">
      <c r="A1949" t="s">
        <v>180</v>
      </c>
      <c r="B1949">
        <v>6275.97</v>
      </c>
      <c r="C1949">
        <v>6274.08</v>
      </c>
      <c r="D1949">
        <v>0</v>
      </c>
      <c r="E1949">
        <v>0</v>
      </c>
      <c r="F1949">
        <v>0</v>
      </c>
      <c r="G1949">
        <v>1.2300499999999999E-3</v>
      </c>
      <c r="H1949">
        <v>1</v>
      </c>
      <c r="I1949">
        <v>0</v>
      </c>
    </row>
    <row r="1950" spans="1:9" x14ac:dyDescent="0.25">
      <c r="A1950" t="s">
        <v>180</v>
      </c>
      <c r="B1950">
        <v>25301.7</v>
      </c>
      <c r="C1950">
        <v>25299.5</v>
      </c>
      <c r="D1950">
        <v>0</v>
      </c>
      <c r="E1950">
        <v>0</v>
      </c>
      <c r="F1950">
        <v>0</v>
      </c>
      <c r="G1950">
        <v>1.25293E-3</v>
      </c>
      <c r="H1950">
        <v>1</v>
      </c>
      <c r="I1950">
        <v>105132</v>
      </c>
    </row>
    <row r="1951" spans="1:9" x14ac:dyDescent="0.25">
      <c r="A1951" t="s">
        <v>180</v>
      </c>
      <c r="B1951">
        <v>6401.3</v>
      </c>
      <c r="C1951">
        <v>6399.31</v>
      </c>
      <c r="D1951">
        <v>0</v>
      </c>
      <c r="E1951">
        <v>0</v>
      </c>
      <c r="F1951">
        <v>0</v>
      </c>
      <c r="G1951">
        <v>1.2300499999999999E-3</v>
      </c>
      <c r="H1951">
        <v>1</v>
      </c>
      <c r="I1951">
        <v>0</v>
      </c>
    </row>
    <row r="1952" spans="1:9" x14ac:dyDescent="0.25">
      <c r="A1952" t="s">
        <v>180</v>
      </c>
      <c r="B1952">
        <v>32669.9</v>
      </c>
      <c r="C1952">
        <v>32668</v>
      </c>
      <c r="D1952">
        <v>0</v>
      </c>
      <c r="E1952">
        <v>0</v>
      </c>
      <c r="F1952">
        <v>0</v>
      </c>
      <c r="G1952">
        <v>1.28919E-3</v>
      </c>
      <c r="H1952">
        <v>1</v>
      </c>
      <c r="I1952">
        <v>543439</v>
      </c>
    </row>
    <row r="1953" spans="1:25" x14ac:dyDescent="0.25">
      <c r="A1953" t="s">
        <v>180</v>
      </c>
      <c r="B1953">
        <v>6262.52</v>
      </c>
      <c r="C1953">
        <v>6260.76</v>
      </c>
      <c r="D1953">
        <v>0</v>
      </c>
      <c r="E1953">
        <v>0</v>
      </c>
      <c r="F1953">
        <v>0</v>
      </c>
      <c r="G1953">
        <v>1.2300499999999999E-3</v>
      </c>
      <c r="H1953">
        <v>1</v>
      </c>
      <c r="I1953">
        <v>0</v>
      </c>
    </row>
    <row r="1954" spans="1:25" x14ac:dyDescent="0.25">
      <c r="A1954" t="s">
        <v>180</v>
      </c>
      <c r="B1954">
        <v>32724.1</v>
      </c>
      <c r="C1954">
        <v>32722.5</v>
      </c>
      <c r="D1954">
        <v>0</v>
      </c>
      <c r="E1954">
        <v>0</v>
      </c>
      <c r="F1954">
        <v>0</v>
      </c>
      <c r="G1954">
        <v>1.23164E-3</v>
      </c>
      <c r="H1954">
        <v>1</v>
      </c>
      <c r="I1954">
        <v>619757</v>
      </c>
    </row>
    <row r="1955" spans="1:25" x14ac:dyDescent="0.25">
      <c r="A1955" t="s">
        <v>180</v>
      </c>
      <c r="B1955">
        <v>6292.09</v>
      </c>
      <c r="C1955">
        <v>6290.13</v>
      </c>
      <c r="D1955">
        <v>0</v>
      </c>
      <c r="E1955">
        <v>0</v>
      </c>
      <c r="F1955">
        <v>0</v>
      </c>
      <c r="G1955">
        <v>1.23007E-3</v>
      </c>
      <c r="H1955">
        <v>0.99987800000000004</v>
      </c>
      <c r="I1955">
        <v>0</v>
      </c>
    </row>
    <row r="1956" spans="1:25" x14ac:dyDescent="0.25">
      <c r="A1956" t="s">
        <v>180</v>
      </c>
      <c r="B1956">
        <v>27543.1</v>
      </c>
      <c r="C1956">
        <v>27541.1</v>
      </c>
      <c r="D1956">
        <v>0</v>
      </c>
      <c r="E1956">
        <v>0</v>
      </c>
      <c r="F1956">
        <v>0</v>
      </c>
      <c r="G1956">
        <v>1.2529500000000001E-3</v>
      </c>
      <c r="H1956">
        <v>1</v>
      </c>
      <c r="I1956">
        <v>167388</v>
      </c>
    </row>
    <row r="1957" spans="1:25" x14ac:dyDescent="0.25">
      <c r="A1957" t="s">
        <v>180</v>
      </c>
      <c r="B1957">
        <v>6364.67</v>
      </c>
      <c r="C1957">
        <v>6362.72</v>
      </c>
      <c r="D1957">
        <v>0</v>
      </c>
      <c r="E1957">
        <v>0</v>
      </c>
      <c r="F1957">
        <v>0</v>
      </c>
      <c r="G1957">
        <v>1.2300499999999999E-3</v>
      </c>
      <c r="H1957">
        <v>1</v>
      </c>
      <c r="I1957">
        <v>0</v>
      </c>
    </row>
    <row r="1958" spans="1:25" x14ac:dyDescent="0.25">
      <c r="A1958" t="s">
        <v>180</v>
      </c>
      <c r="B1958">
        <v>32958.1</v>
      </c>
      <c r="C1958">
        <v>32956.300000000003</v>
      </c>
      <c r="D1958">
        <v>0</v>
      </c>
      <c r="E1958">
        <v>0</v>
      </c>
      <c r="F1958">
        <v>0</v>
      </c>
      <c r="G1958">
        <v>1.28546E-3</v>
      </c>
      <c r="H1958">
        <v>1</v>
      </c>
      <c r="I1958">
        <v>748749</v>
      </c>
    </row>
    <row r="1959" spans="1:25" x14ac:dyDescent="0.25">
      <c r="A1959" t="s">
        <v>180</v>
      </c>
      <c r="B1959">
        <v>6243.37</v>
      </c>
      <c r="C1959">
        <v>6241.21</v>
      </c>
      <c r="D1959">
        <v>0</v>
      </c>
      <c r="E1959">
        <v>0</v>
      </c>
      <c r="F1959">
        <v>0</v>
      </c>
      <c r="G1959">
        <v>1.2300499999999999E-3</v>
      </c>
      <c r="H1959">
        <v>0.995116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180</v>
      </c>
      <c r="B1960">
        <v>25370.1</v>
      </c>
      <c r="C1960">
        <v>25368.1</v>
      </c>
      <c r="D1960">
        <v>0</v>
      </c>
      <c r="E1960">
        <v>0</v>
      </c>
      <c r="F1960">
        <v>0</v>
      </c>
      <c r="G1960">
        <v>1.26516E-3</v>
      </c>
      <c r="H1960">
        <v>1</v>
      </c>
      <c r="I1960">
        <v>165002</v>
      </c>
      <c r="R1960">
        <f>AVERAGE(B1911:B1960)</f>
        <v>18685.631800000003</v>
      </c>
      <c r="S1960">
        <f>AVERAGE(C1911:C1960)</f>
        <v>18683.676599999999</v>
      </c>
      <c r="U1960">
        <f>_xlfn.VAR.P(B1911:B1960)</f>
        <v>157312993.05533066</v>
      </c>
      <c r="V1960">
        <f>_xlfn.VAR.P(C1911:C1960)</f>
        <v>157312919.80507457</v>
      </c>
      <c r="X1960">
        <f>1.96*SQRT(U1960)/50</f>
        <v>491.66394788365687</v>
      </c>
      <c r="Y1960">
        <f>1.96*SQRT(V1960)/50</f>
        <v>491.66383341595281</v>
      </c>
    </row>
    <row r="1961" spans="1:25" x14ac:dyDescent="0.25">
      <c r="A1961" t="s">
        <v>181</v>
      </c>
      <c r="B1961">
        <v>934612.46340000001</v>
      </c>
      <c r="C1961" t="s">
        <v>37</v>
      </c>
    </row>
    <row r="1962" spans="1:25" x14ac:dyDescent="0.25">
      <c r="A1962" t="s">
        <v>182</v>
      </c>
      <c r="B1962">
        <v>83367.199999999997</v>
      </c>
      <c r="C1962">
        <v>83365.2</v>
      </c>
      <c r="D1962">
        <v>0</v>
      </c>
      <c r="E1962">
        <v>0</v>
      </c>
      <c r="F1962">
        <v>0</v>
      </c>
      <c r="G1962">
        <v>1.09538E-2</v>
      </c>
      <c r="H1962">
        <v>0.98101799999999995</v>
      </c>
      <c r="I1962">
        <v>27720400</v>
      </c>
    </row>
    <row r="1963" spans="1:25" x14ac:dyDescent="0.25">
      <c r="A1963" t="s">
        <v>182</v>
      </c>
      <c r="B1963">
        <v>83151.399999999994</v>
      </c>
      <c r="C1963">
        <v>83149.3</v>
      </c>
      <c r="D1963">
        <v>0</v>
      </c>
      <c r="E1963">
        <v>0</v>
      </c>
      <c r="F1963">
        <v>0</v>
      </c>
      <c r="G1963">
        <v>2.9039300000000001E-2</v>
      </c>
      <c r="H1963">
        <v>0.98099800000000004</v>
      </c>
      <c r="I1963">
        <v>27720400</v>
      </c>
    </row>
    <row r="1964" spans="1:25" x14ac:dyDescent="0.25">
      <c r="A1964" t="s">
        <v>182</v>
      </c>
      <c r="B1964">
        <v>83616.5</v>
      </c>
      <c r="C1964">
        <v>83614.899999999994</v>
      </c>
      <c r="D1964">
        <v>0</v>
      </c>
      <c r="E1964">
        <v>0</v>
      </c>
      <c r="F1964">
        <v>0</v>
      </c>
      <c r="G1964">
        <v>1.8988000000000001E-2</v>
      </c>
      <c r="H1964">
        <v>0.98100299999999996</v>
      </c>
      <c r="I1964">
        <v>27720400</v>
      </c>
    </row>
    <row r="1965" spans="1:25" x14ac:dyDescent="0.25">
      <c r="A1965" t="s">
        <v>182</v>
      </c>
      <c r="B1965">
        <v>83265.399999999994</v>
      </c>
      <c r="C1965">
        <v>83263.3</v>
      </c>
      <c r="D1965">
        <v>0</v>
      </c>
      <c r="E1965">
        <v>0</v>
      </c>
      <c r="F1965">
        <v>0</v>
      </c>
      <c r="G1965">
        <v>1.9032500000000001E-2</v>
      </c>
      <c r="H1965">
        <v>0.98099800000000004</v>
      </c>
      <c r="I1965">
        <v>27720400</v>
      </c>
    </row>
    <row r="1966" spans="1:25" x14ac:dyDescent="0.25">
      <c r="A1966" t="s">
        <v>182</v>
      </c>
      <c r="B1966">
        <v>83221</v>
      </c>
      <c r="C1966">
        <v>83218.899999999994</v>
      </c>
      <c r="D1966">
        <v>0</v>
      </c>
      <c r="E1966">
        <v>0</v>
      </c>
      <c r="F1966">
        <v>0</v>
      </c>
      <c r="G1966">
        <v>2.9039300000000001E-2</v>
      </c>
      <c r="H1966">
        <v>0.98099800000000004</v>
      </c>
      <c r="I1966">
        <v>27720400</v>
      </c>
    </row>
    <row r="1967" spans="1:25" x14ac:dyDescent="0.25">
      <c r="A1967" t="s">
        <v>182</v>
      </c>
      <c r="B1967">
        <v>83504.100000000006</v>
      </c>
      <c r="C1967">
        <v>83502.100000000006</v>
      </c>
      <c r="D1967">
        <v>0</v>
      </c>
      <c r="E1967">
        <v>0</v>
      </c>
      <c r="F1967">
        <v>0</v>
      </c>
      <c r="G1967">
        <v>2.9038499999999998E-2</v>
      </c>
      <c r="H1967">
        <v>0.98099899999999995</v>
      </c>
      <c r="I1967">
        <v>27720400</v>
      </c>
    </row>
    <row r="1968" spans="1:25" x14ac:dyDescent="0.25">
      <c r="A1968" t="s">
        <v>182</v>
      </c>
      <c r="B1968">
        <v>83310.8</v>
      </c>
      <c r="C1968">
        <v>83309</v>
      </c>
      <c r="D1968">
        <v>0</v>
      </c>
      <c r="E1968">
        <v>0</v>
      </c>
      <c r="F1968">
        <v>0</v>
      </c>
      <c r="G1968">
        <v>1.9032500000000001E-2</v>
      </c>
      <c r="H1968">
        <v>0.98099800000000004</v>
      </c>
      <c r="I1968">
        <v>27720400</v>
      </c>
    </row>
    <row r="1969" spans="1:9" x14ac:dyDescent="0.25">
      <c r="A1969" t="s">
        <v>182</v>
      </c>
      <c r="B1969">
        <v>83174.3</v>
      </c>
      <c r="C1969">
        <v>83172.2</v>
      </c>
      <c r="D1969">
        <v>0</v>
      </c>
      <c r="E1969">
        <v>0</v>
      </c>
      <c r="F1969">
        <v>0</v>
      </c>
      <c r="G1969">
        <v>2.9038100000000001E-2</v>
      </c>
      <c r="H1969">
        <v>0.98099800000000004</v>
      </c>
      <c r="I1969">
        <v>27720400</v>
      </c>
    </row>
    <row r="1970" spans="1:9" x14ac:dyDescent="0.25">
      <c r="A1970" t="s">
        <v>182</v>
      </c>
      <c r="B1970">
        <v>83326.399999999994</v>
      </c>
      <c r="C1970">
        <v>83324.3</v>
      </c>
      <c r="D1970">
        <v>0</v>
      </c>
      <c r="E1970">
        <v>0</v>
      </c>
      <c r="F1970">
        <v>0</v>
      </c>
      <c r="G1970">
        <v>2.9039300000000001E-2</v>
      </c>
      <c r="H1970">
        <v>0.98099800000000004</v>
      </c>
      <c r="I1970">
        <v>27720400</v>
      </c>
    </row>
    <row r="1971" spans="1:9" x14ac:dyDescent="0.25">
      <c r="A1971" t="s">
        <v>182</v>
      </c>
      <c r="B1971">
        <v>83341.899999999994</v>
      </c>
      <c r="C1971">
        <v>83339.899999999994</v>
      </c>
      <c r="D1971">
        <v>0</v>
      </c>
      <c r="E1971">
        <v>0</v>
      </c>
      <c r="F1971">
        <v>0</v>
      </c>
      <c r="G1971">
        <v>2.9059399999999999E-2</v>
      </c>
      <c r="H1971">
        <v>0.98099800000000004</v>
      </c>
      <c r="I1971">
        <v>27720400</v>
      </c>
    </row>
    <row r="1972" spans="1:9" x14ac:dyDescent="0.25">
      <c r="A1972" t="s">
        <v>182</v>
      </c>
      <c r="B1972">
        <v>83332.399999999994</v>
      </c>
      <c r="C1972">
        <v>83330</v>
      </c>
      <c r="D1972">
        <v>0</v>
      </c>
      <c r="E1972">
        <v>0</v>
      </c>
      <c r="F1972">
        <v>0</v>
      </c>
      <c r="G1972">
        <v>2.90377E-2</v>
      </c>
      <c r="H1972">
        <v>0.98099800000000004</v>
      </c>
      <c r="I1972">
        <v>27720400</v>
      </c>
    </row>
    <row r="1973" spans="1:9" x14ac:dyDescent="0.25">
      <c r="A1973" t="s">
        <v>182</v>
      </c>
      <c r="B1973">
        <v>83242.2</v>
      </c>
      <c r="C1973">
        <v>83240.2</v>
      </c>
      <c r="D1973">
        <v>0</v>
      </c>
      <c r="E1973">
        <v>0</v>
      </c>
      <c r="F1973">
        <v>0</v>
      </c>
      <c r="G1973">
        <v>2.9037899999999998E-2</v>
      </c>
      <c r="H1973">
        <v>0.98099800000000004</v>
      </c>
      <c r="I1973">
        <v>27720400</v>
      </c>
    </row>
    <row r="1974" spans="1:9" x14ac:dyDescent="0.25">
      <c r="A1974" t="s">
        <v>182</v>
      </c>
      <c r="B1974">
        <v>83568.5</v>
      </c>
      <c r="C1974">
        <v>83566.3</v>
      </c>
      <c r="D1974">
        <v>0</v>
      </c>
      <c r="E1974">
        <v>0</v>
      </c>
      <c r="F1974">
        <v>0</v>
      </c>
      <c r="G1974">
        <v>1.9032500000000001E-2</v>
      </c>
      <c r="H1974">
        <v>0.98099800000000004</v>
      </c>
      <c r="I1974">
        <v>27720400</v>
      </c>
    </row>
    <row r="1975" spans="1:9" x14ac:dyDescent="0.25">
      <c r="A1975" t="s">
        <v>182</v>
      </c>
      <c r="B1975">
        <v>83259.899999999994</v>
      </c>
      <c r="C1975">
        <v>83257.899999999994</v>
      </c>
      <c r="D1975">
        <v>0</v>
      </c>
      <c r="E1975">
        <v>0</v>
      </c>
      <c r="F1975">
        <v>0</v>
      </c>
      <c r="G1975">
        <v>2.5366099999999999E-2</v>
      </c>
      <c r="H1975">
        <v>0.98099800000000004</v>
      </c>
      <c r="I1975">
        <v>27720400</v>
      </c>
    </row>
    <row r="1976" spans="1:9" x14ac:dyDescent="0.25">
      <c r="A1976" t="s">
        <v>182</v>
      </c>
      <c r="B1976">
        <v>83240.800000000003</v>
      </c>
      <c r="C1976">
        <v>83238.399999999994</v>
      </c>
      <c r="D1976">
        <v>0</v>
      </c>
      <c r="E1976">
        <v>0</v>
      </c>
      <c r="F1976">
        <v>0</v>
      </c>
      <c r="G1976">
        <v>1.9055900000000001E-2</v>
      </c>
      <c r="H1976">
        <v>0.98099800000000004</v>
      </c>
      <c r="I1976">
        <v>27720400</v>
      </c>
    </row>
    <row r="1977" spans="1:9" x14ac:dyDescent="0.25">
      <c r="A1977" t="s">
        <v>182</v>
      </c>
      <c r="B1977">
        <v>83358.3</v>
      </c>
      <c r="C1977">
        <v>83355.7</v>
      </c>
      <c r="D1977">
        <v>0</v>
      </c>
      <c r="E1977">
        <v>0</v>
      </c>
      <c r="F1977">
        <v>0</v>
      </c>
      <c r="G1977">
        <v>2.9038499999999998E-2</v>
      </c>
      <c r="H1977">
        <v>0.98099800000000004</v>
      </c>
      <c r="I1977">
        <v>27720400</v>
      </c>
    </row>
    <row r="1978" spans="1:9" x14ac:dyDescent="0.25">
      <c r="A1978" t="s">
        <v>182</v>
      </c>
      <c r="B1978">
        <v>83327.600000000006</v>
      </c>
      <c r="C1978">
        <v>83325.899999999994</v>
      </c>
      <c r="D1978">
        <v>0</v>
      </c>
      <c r="E1978">
        <v>0</v>
      </c>
      <c r="F1978">
        <v>0</v>
      </c>
      <c r="G1978">
        <v>2.9048500000000001E-2</v>
      </c>
      <c r="H1978">
        <v>0.98099800000000004</v>
      </c>
      <c r="I1978">
        <v>27720400</v>
      </c>
    </row>
    <row r="1979" spans="1:9" x14ac:dyDescent="0.25">
      <c r="A1979" t="s">
        <v>182</v>
      </c>
      <c r="B1979">
        <v>83229.899999999994</v>
      </c>
      <c r="C1979">
        <v>83227.8</v>
      </c>
      <c r="D1979">
        <v>0</v>
      </c>
      <c r="E1979">
        <v>0</v>
      </c>
      <c r="F1979">
        <v>0</v>
      </c>
      <c r="G1979">
        <v>1.9032500000000001E-2</v>
      </c>
      <c r="H1979">
        <v>0.98099800000000004</v>
      </c>
      <c r="I1979">
        <v>27720400</v>
      </c>
    </row>
    <row r="1980" spans="1:9" x14ac:dyDescent="0.25">
      <c r="A1980" t="s">
        <v>182</v>
      </c>
      <c r="B1980">
        <v>83165.100000000006</v>
      </c>
      <c r="C1980">
        <v>83163.199999999997</v>
      </c>
      <c r="D1980">
        <v>0</v>
      </c>
      <c r="E1980">
        <v>0</v>
      </c>
      <c r="F1980">
        <v>0</v>
      </c>
      <c r="G1980">
        <v>2.90377E-2</v>
      </c>
      <c r="H1980">
        <v>0.98099800000000004</v>
      </c>
      <c r="I1980">
        <v>27720400</v>
      </c>
    </row>
    <row r="1981" spans="1:9" x14ac:dyDescent="0.25">
      <c r="A1981" t="s">
        <v>182</v>
      </c>
      <c r="B1981">
        <v>83505.8</v>
      </c>
      <c r="C1981">
        <v>83504</v>
      </c>
      <c r="D1981">
        <v>0</v>
      </c>
      <c r="E1981">
        <v>0</v>
      </c>
      <c r="F1981">
        <v>0</v>
      </c>
      <c r="G1981">
        <v>1.9170900000000001E-2</v>
      </c>
      <c r="H1981">
        <v>0.98099800000000004</v>
      </c>
      <c r="I1981">
        <v>27720400</v>
      </c>
    </row>
    <row r="1982" spans="1:9" x14ac:dyDescent="0.25">
      <c r="A1982" t="s">
        <v>182</v>
      </c>
      <c r="B1982">
        <v>83338.3</v>
      </c>
      <c r="C1982">
        <v>83336.3</v>
      </c>
      <c r="D1982">
        <v>0</v>
      </c>
      <c r="E1982">
        <v>0</v>
      </c>
      <c r="F1982">
        <v>0</v>
      </c>
      <c r="G1982">
        <v>2.7585800000000001E-2</v>
      </c>
      <c r="H1982">
        <v>0.98099800000000004</v>
      </c>
      <c r="I1982">
        <v>27720400</v>
      </c>
    </row>
    <row r="1983" spans="1:9" x14ac:dyDescent="0.25">
      <c r="A1983" t="s">
        <v>182</v>
      </c>
      <c r="B1983">
        <v>83100.5</v>
      </c>
      <c r="C1983">
        <v>83098.600000000006</v>
      </c>
      <c r="D1983">
        <v>0</v>
      </c>
      <c r="E1983">
        <v>0</v>
      </c>
      <c r="F1983">
        <v>0</v>
      </c>
      <c r="G1983">
        <v>2.9039300000000001E-2</v>
      </c>
      <c r="H1983">
        <v>0.98099800000000004</v>
      </c>
      <c r="I1983">
        <v>27720400</v>
      </c>
    </row>
    <row r="1984" spans="1:9" x14ac:dyDescent="0.25">
      <c r="A1984" t="s">
        <v>182</v>
      </c>
      <c r="B1984">
        <v>83586.899999999994</v>
      </c>
      <c r="C1984">
        <v>83584.800000000003</v>
      </c>
      <c r="D1984">
        <v>0</v>
      </c>
      <c r="E1984">
        <v>0</v>
      </c>
      <c r="F1984">
        <v>0</v>
      </c>
      <c r="G1984">
        <v>2.9039300000000001E-2</v>
      </c>
      <c r="H1984">
        <v>0.98099800000000004</v>
      </c>
      <c r="I1984">
        <v>27720400</v>
      </c>
    </row>
    <row r="1985" spans="1:9" x14ac:dyDescent="0.25">
      <c r="A1985" t="s">
        <v>182</v>
      </c>
      <c r="B1985">
        <v>83403</v>
      </c>
      <c r="C1985">
        <v>83401.2</v>
      </c>
      <c r="D1985">
        <v>0</v>
      </c>
      <c r="E1985">
        <v>0</v>
      </c>
      <c r="F1985">
        <v>0</v>
      </c>
      <c r="G1985">
        <v>2.9039300000000001E-2</v>
      </c>
      <c r="H1985">
        <v>0.98099800000000004</v>
      </c>
      <c r="I1985">
        <v>27720400</v>
      </c>
    </row>
    <row r="1986" spans="1:9" x14ac:dyDescent="0.25">
      <c r="A1986" t="s">
        <v>182</v>
      </c>
      <c r="B1986">
        <v>83067.8</v>
      </c>
      <c r="C1986">
        <v>83065.899999999994</v>
      </c>
      <c r="D1986">
        <v>0</v>
      </c>
      <c r="E1986">
        <v>0</v>
      </c>
      <c r="F1986">
        <v>0</v>
      </c>
      <c r="G1986">
        <v>2.7583099999999999E-2</v>
      </c>
      <c r="H1986">
        <v>0.98100299999999996</v>
      </c>
      <c r="I1986">
        <v>27720400</v>
      </c>
    </row>
    <row r="1987" spans="1:9" x14ac:dyDescent="0.25">
      <c r="A1987" t="s">
        <v>182</v>
      </c>
      <c r="B1987">
        <v>83391.7</v>
      </c>
      <c r="C1987">
        <v>83389.600000000006</v>
      </c>
      <c r="D1987">
        <v>0</v>
      </c>
      <c r="E1987">
        <v>0</v>
      </c>
      <c r="F1987">
        <v>0</v>
      </c>
      <c r="G1987">
        <v>2.9059399999999999E-2</v>
      </c>
      <c r="H1987">
        <v>0.98099800000000004</v>
      </c>
      <c r="I1987">
        <v>27720400</v>
      </c>
    </row>
    <row r="1988" spans="1:9" x14ac:dyDescent="0.25">
      <c r="A1988" t="s">
        <v>182</v>
      </c>
      <c r="B1988">
        <v>83452.100000000006</v>
      </c>
      <c r="C1988">
        <v>83450.100000000006</v>
      </c>
      <c r="D1988">
        <v>0</v>
      </c>
      <c r="E1988">
        <v>0</v>
      </c>
      <c r="F1988">
        <v>0</v>
      </c>
      <c r="G1988">
        <v>2.9039300000000001E-2</v>
      </c>
      <c r="H1988">
        <v>0.98099800000000004</v>
      </c>
      <c r="I1988">
        <v>27720400</v>
      </c>
    </row>
    <row r="1989" spans="1:9" x14ac:dyDescent="0.25">
      <c r="A1989" t="s">
        <v>182</v>
      </c>
      <c r="B1989">
        <v>83257.3</v>
      </c>
      <c r="C1989">
        <v>83255.3</v>
      </c>
      <c r="D1989">
        <v>0</v>
      </c>
      <c r="E1989">
        <v>0</v>
      </c>
      <c r="F1989">
        <v>0</v>
      </c>
      <c r="G1989">
        <v>2.9039300000000001E-2</v>
      </c>
      <c r="H1989">
        <v>0.98099800000000004</v>
      </c>
      <c r="I1989">
        <v>27720400</v>
      </c>
    </row>
    <row r="1990" spans="1:9" x14ac:dyDescent="0.25">
      <c r="A1990" t="s">
        <v>182</v>
      </c>
      <c r="B1990">
        <v>83258</v>
      </c>
      <c r="C1990">
        <v>83255.8</v>
      </c>
      <c r="D1990">
        <v>0</v>
      </c>
      <c r="E1990">
        <v>0</v>
      </c>
      <c r="F1990">
        <v>0</v>
      </c>
      <c r="G1990">
        <v>2.9038399999999999E-2</v>
      </c>
      <c r="H1990">
        <v>0.98099800000000004</v>
      </c>
      <c r="I1990">
        <v>27720400</v>
      </c>
    </row>
    <row r="1991" spans="1:9" x14ac:dyDescent="0.25">
      <c r="A1991" t="s">
        <v>182</v>
      </c>
      <c r="B1991">
        <v>83587</v>
      </c>
      <c r="C1991">
        <v>83585.399999999994</v>
      </c>
      <c r="D1991">
        <v>0</v>
      </c>
      <c r="E1991">
        <v>0</v>
      </c>
      <c r="F1991">
        <v>0</v>
      </c>
      <c r="G1991">
        <v>1.9032500000000001E-2</v>
      </c>
      <c r="H1991">
        <v>0.98100900000000002</v>
      </c>
      <c r="I1991">
        <v>27720400</v>
      </c>
    </row>
    <row r="1992" spans="1:9" x14ac:dyDescent="0.25">
      <c r="A1992" t="s">
        <v>182</v>
      </c>
      <c r="B1992">
        <v>83159</v>
      </c>
      <c r="C1992">
        <v>83157.399999999994</v>
      </c>
      <c r="D1992">
        <v>0</v>
      </c>
      <c r="E1992">
        <v>0</v>
      </c>
      <c r="F1992">
        <v>0</v>
      </c>
      <c r="G1992">
        <v>1.9032500000000001E-2</v>
      </c>
      <c r="H1992">
        <v>0.98099800000000004</v>
      </c>
      <c r="I1992">
        <v>27720400</v>
      </c>
    </row>
    <row r="1993" spans="1:9" x14ac:dyDescent="0.25">
      <c r="A1993" t="s">
        <v>182</v>
      </c>
      <c r="B1993">
        <v>83178.8</v>
      </c>
      <c r="C1993">
        <v>83176.7</v>
      </c>
      <c r="D1993">
        <v>0</v>
      </c>
      <c r="E1993">
        <v>0</v>
      </c>
      <c r="F1993">
        <v>0</v>
      </c>
      <c r="G1993">
        <v>1.09027E-2</v>
      </c>
      <c r="H1993">
        <v>0.98101499999999997</v>
      </c>
      <c r="I1993">
        <v>27720400</v>
      </c>
    </row>
    <row r="1994" spans="1:9" x14ac:dyDescent="0.25">
      <c r="A1994" t="s">
        <v>182</v>
      </c>
      <c r="B1994">
        <v>83569.3</v>
      </c>
      <c r="C1994">
        <v>83567.399999999994</v>
      </c>
      <c r="D1994">
        <v>0</v>
      </c>
      <c r="E1994">
        <v>0</v>
      </c>
      <c r="F1994">
        <v>0</v>
      </c>
      <c r="G1994">
        <v>1.9032500000000001E-2</v>
      </c>
      <c r="H1994">
        <v>0.98099800000000004</v>
      </c>
      <c r="I1994">
        <v>27720400</v>
      </c>
    </row>
    <row r="1995" spans="1:9" x14ac:dyDescent="0.25">
      <c r="A1995" t="s">
        <v>182</v>
      </c>
      <c r="B1995">
        <v>83286.2</v>
      </c>
      <c r="C1995">
        <v>83284.7</v>
      </c>
      <c r="D1995">
        <v>0</v>
      </c>
      <c r="E1995">
        <v>0</v>
      </c>
      <c r="F1995">
        <v>0</v>
      </c>
      <c r="G1995">
        <v>1.9032500000000001E-2</v>
      </c>
      <c r="H1995">
        <v>0.98099800000000004</v>
      </c>
      <c r="I1995">
        <v>27720400</v>
      </c>
    </row>
    <row r="1996" spans="1:9" x14ac:dyDescent="0.25">
      <c r="A1996" t="s">
        <v>182</v>
      </c>
      <c r="B1996">
        <v>83160.800000000003</v>
      </c>
      <c r="C1996">
        <v>83158.5</v>
      </c>
      <c r="D1996">
        <v>0</v>
      </c>
      <c r="E1996">
        <v>0</v>
      </c>
      <c r="F1996">
        <v>0</v>
      </c>
      <c r="G1996">
        <v>2.9039300000000001E-2</v>
      </c>
      <c r="H1996">
        <v>0.98100900000000002</v>
      </c>
      <c r="I1996">
        <v>27720400</v>
      </c>
    </row>
    <row r="1997" spans="1:9" x14ac:dyDescent="0.25">
      <c r="A1997" t="s">
        <v>182</v>
      </c>
      <c r="B1997">
        <v>83354.100000000006</v>
      </c>
      <c r="C1997">
        <v>83352.600000000006</v>
      </c>
      <c r="D1997">
        <v>0</v>
      </c>
      <c r="E1997">
        <v>0</v>
      </c>
      <c r="F1997">
        <v>0</v>
      </c>
      <c r="G1997">
        <v>2.9039300000000001E-2</v>
      </c>
      <c r="H1997">
        <v>0.98099800000000004</v>
      </c>
      <c r="I1997">
        <v>27720400</v>
      </c>
    </row>
    <row r="1998" spans="1:9" x14ac:dyDescent="0.25">
      <c r="A1998" t="s">
        <v>182</v>
      </c>
      <c r="B1998">
        <v>83379.199999999997</v>
      </c>
      <c r="C1998">
        <v>83377.2</v>
      </c>
      <c r="D1998">
        <v>0</v>
      </c>
      <c r="E1998">
        <v>0</v>
      </c>
      <c r="F1998">
        <v>0</v>
      </c>
      <c r="G1998">
        <v>2.9039300000000001E-2</v>
      </c>
      <c r="H1998">
        <v>0.98099800000000004</v>
      </c>
      <c r="I1998">
        <v>27720400</v>
      </c>
    </row>
    <row r="1999" spans="1:9" x14ac:dyDescent="0.25">
      <c r="A1999" t="s">
        <v>182</v>
      </c>
      <c r="B1999">
        <v>83238</v>
      </c>
      <c r="C1999">
        <v>83235.7</v>
      </c>
      <c r="D1999">
        <v>0</v>
      </c>
      <c r="E1999">
        <v>0</v>
      </c>
      <c r="F1999">
        <v>0</v>
      </c>
      <c r="G1999">
        <v>2.9074599999999999E-2</v>
      </c>
      <c r="H1999">
        <v>0.98100900000000002</v>
      </c>
      <c r="I1999">
        <v>-1426206873</v>
      </c>
    </row>
    <row r="2000" spans="1:9" x14ac:dyDescent="0.25">
      <c r="A2000" t="s">
        <v>182</v>
      </c>
      <c r="B2000">
        <v>83251.100000000006</v>
      </c>
      <c r="C2000">
        <v>83249.2</v>
      </c>
      <c r="D2000">
        <v>0</v>
      </c>
      <c r="E2000">
        <v>0</v>
      </c>
      <c r="F2000">
        <v>0</v>
      </c>
      <c r="G2000">
        <v>2.9039300000000001E-2</v>
      </c>
      <c r="H2000">
        <v>0.98099800000000004</v>
      </c>
      <c r="I2000">
        <v>1575367990</v>
      </c>
    </row>
    <row r="2001" spans="1:25" x14ac:dyDescent="0.25">
      <c r="A2001" t="s">
        <v>182</v>
      </c>
      <c r="B2001">
        <v>83533.5</v>
      </c>
      <c r="C2001">
        <v>83531.600000000006</v>
      </c>
      <c r="D2001">
        <v>0</v>
      </c>
      <c r="E2001">
        <v>0</v>
      </c>
      <c r="F2001">
        <v>0</v>
      </c>
      <c r="G2001">
        <v>2.90377E-2</v>
      </c>
      <c r="H2001">
        <v>0.98100299999999996</v>
      </c>
      <c r="I2001">
        <v>1374413846</v>
      </c>
    </row>
    <row r="2002" spans="1:25" x14ac:dyDescent="0.25">
      <c r="A2002" t="s">
        <v>182</v>
      </c>
      <c r="B2002">
        <v>83318</v>
      </c>
      <c r="C2002">
        <v>83315.3</v>
      </c>
      <c r="D2002">
        <v>0</v>
      </c>
      <c r="E2002">
        <v>0</v>
      </c>
      <c r="F2002">
        <v>0</v>
      </c>
      <c r="G2002">
        <v>2.9039300000000001E-2</v>
      </c>
      <c r="H2002">
        <v>0.98099800000000004</v>
      </c>
      <c r="I2002">
        <v>-913702174</v>
      </c>
    </row>
    <row r="2003" spans="1:25" x14ac:dyDescent="0.25">
      <c r="A2003" t="s">
        <v>182</v>
      </c>
      <c r="B2003">
        <v>83207.3</v>
      </c>
      <c r="C2003">
        <v>83205.399999999994</v>
      </c>
      <c r="D2003">
        <v>0</v>
      </c>
      <c r="E2003">
        <v>0</v>
      </c>
      <c r="F2003">
        <v>0</v>
      </c>
      <c r="G2003">
        <v>2.90593E-2</v>
      </c>
      <c r="H2003">
        <v>0.98099800000000004</v>
      </c>
      <c r="I2003">
        <v>-913702174</v>
      </c>
    </row>
    <row r="2004" spans="1:25" x14ac:dyDescent="0.25">
      <c r="A2004" t="s">
        <v>182</v>
      </c>
      <c r="B2004">
        <v>83310.899999999994</v>
      </c>
      <c r="C2004">
        <v>83309</v>
      </c>
      <c r="D2004">
        <v>0</v>
      </c>
      <c r="E2004">
        <v>0</v>
      </c>
      <c r="F2004">
        <v>0</v>
      </c>
      <c r="G2004">
        <v>1.8986800000000002E-2</v>
      </c>
      <c r="H2004">
        <v>0.98099800000000004</v>
      </c>
      <c r="I2004">
        <v>-913702174</v>
      </c>
    </row>
    <row r="2005" spans="1:25" x14ac:dyDescent="0.25">
      <c r="A2005" t="s">
        <v>182</v>
      </c>
      <c r="B2005">
        <v>83388.399999999994</v>
      </c>
      <c r="C2005">
        <v>83386.2</v>
      </c>
      <c r="D2005">
        <v>0</v>
      </c>
      <c r="E2005">
        <v>0</v>
      </c>
      <c r="F2005">
        <v>0</v>
      </c>
      <c r="G2005">
        <v>2.7585599999999998E-2</v>
      </c>
      <c r="H2005">
        <v>0.98099800000000004</v>
      </c>
      <c r="I2005">
        <v>-913702174</v>
      </c>
    </row>
    <row r="2006" spans="1:25" x14ac:dyDescent="0.25">
      <c r="A2006" t="s">
        <v>182</v>
      </c>
      <c r="B2006">
        <v>83303.7</v>
      </c>
      <c r="C2006">
        <v>83301.7</v>
      </c>
      <c r="D2006">
        <v>0</v>
      </c>
      <c r="E2006">
        <v>0</v>
      </c>
      <c r="F2006">
        <v>0</v>
      </c>
      <c r="G2006">
        <v>1.9055900000000001E-2</v>
      </c>
      <c r="H2006">
        <v>0.98099800000000004</v>
      </c>
      <c r="I2006">
        <v>-913702174</v>
      </c>
    </row>
    <row r="2007" spans="1:25" x14ac:dyDescent="0.25">
      <c r="A2007" t="s">
        <v>182</v>
      </c>
      <c r="B2007">
        <v>83126.5</v>
      </c>
      <c r="C2007">
        <v>83124.5</v>
      </c>
      <c r="D2007">
        <v>0</v>
      </c>
      <c r="E2007">
        <v>0</v>
      </c>
      <c r="F2007">
        <v>0</v>
      </c>
      <c r="G2007">
        <v>2.9038499999999998E-2</v>
      </c>
      <c r="H2007">
        <v>0.98099800000000004</v>
      </c>
      <c r="I2007">
        <v>-913702174</v>
      </c>
    </row>
    <row r="2008" spans="1:25" x14ac:dyDescent="0.25">
      <c r="A2008" t="s">
        <v>182</v>
      </c>
      <c r="B2008">
        <v>83613.100000000006</v>
      </c>
      <c r="C2008">
        <v>83611</v>
      </c>
      <c r="D2008">
        <v>0</v>
      </c>
      <c r="E2008">
        <v>0</v>
      </c>
      <c r="F2008">
        <v>0</v>
      </c>
      <c r="G2008">
        <v>2.9038499999999998E-2</v>
      </c>
      <c r="H2008">
        <v>0.98099800000000004</v>
      </c>
      <c r="I2008">
        <v>-913702174</v>
      </c>
    </row>
    <row r="2009" spans="1:25" x14ac:dyDescent="0.25">
      <c r="A2009" t="s">
        <v>182</v>
      </c>
      <c r="B2009">
        <v>83403.3</v>
      </c>
      <c r="C2009">
        <v>83401.3</v>
      </c>
      <c r="D2009">
        <v>0</v>
      </c>
      <c r="E2009">
        <v>0</v>
      </c>
      <c r="F2009">
        <v>0</v>
      </c>
      <c r="G2009">
        <v>1.9055900000000001E-2</v>
      </c>
      <c r="H2009">
        <v>0.98099800000000004</v>
      </c>
      <c r="I2009">
        <v>1184668512</v>
      </c>
    </row>
    <row r="2010" spans="1:25" x14ac:dyDescent="0.25">
      <c r="A2010" t="s">
        <v>182</v>
      </c>
      <c r="B2010">
        <v>83182.600000000006</v>
      </c>
      <c r="C2010">
        <v>83180.600000000006</v>
      </c>
      <c r="D2010">
        <v>0</v>
      </c>
      <c r="E2010">
        <v>0</v>
      </c>
      <c r="F2010">
        <v>0</v>
      </c>
      <c r="G2010">
        <v>2.7561700000000001E-2</v>
      </c>
      <c r="H2010">
        <v>0.98100200000000004</v>
      </c>
      <c r="I2010">
        <v>1184668512</v>
      </c>
    </row>
    <row r="2011" spans="1:25" x14ac:dyDescent="0.25">
      <c r="A2011" t="s">
        <v>182</v>
      </c>
      <c r="B2011">
        <v>83384</v>
      </c>
      <c r="C2011">
        <v>83381.8</v>
      </c>
      <c r="D2011">
        <v>0</v>
      </c>
      <c r="E2011">
        <v>0</v>
      </c>
      <c r="F2011">
        <v>0</v>
      </c>
      <c r="G2011">
        <v>1.9033999999999999E-2</v>
      </c>
      <c r="H2011">
        <v>0.98100200000000004</v>
      </c>
      <c r="I2011">
        <v>1184668512</v>
      </c>
    </row>
    <row r="2012" spans="1:25" x14ac:dyDescent="0.25">
      <c r="A2012" t="s">
        <v>182</v>
      </c>
      <c r="B2012">
        <v>83369.100000000006</v>
      </c>
      <c r="C2012">
        <v>83367.100000000006</v>
      </c>
      <c r="D2012">
        <v>0</v>
      </c>
      <c r="E2012">
        <v>0</v>
      </c>
      <c r="F2012">
        <v>0</v>
      </c>
      <c r="G2012">
        <v>2.9038399999999999E-2</v>
      </c>
      <c r="H2012">
        <v>0.98099800000000004</v>
      </c>
      <c r="I2012">
        <v>1184668512</v>
      </c>
    </row>
    <row r="2013" spans="1:25" x14ac:dyDescent="0.25">
      <c r="A2013" t="s">
        <v>182</v>
      </c>
      <c r="B2013">
        <v>83177.600000000006</v>
      </c>
      <c r="C2013">
        <v>83175.600000000006</v>
      </c>
      <c r="D2013">
        <v>0</v>
      </c>
      <c r="E2013">
        <v>0</v>
      </c>
      <c r="F2013">
        <v>0</v>
      </c>
      <c r="G2013">
        <v>2.7585599999999998E-2</v>
      </c>
      <c r="H2013">
        <v>0.98099800000000004</v>
      </c>
      <c r="I2013">
        <v>1184668512</v>
      </c>
    </row>
    <row r="2014" spans="1:25" x14ac:dyDescent="0.25">
      <c r="A2014" t="s">
        <v>182</v>
      </c>
      <c r="B2014">
        <v>83253.5</v>
      </c>
      <c r="C2014">
        <v>83251.3</v>
      </c>
      <c r="D2014">
        <v>0</v>
      </c>
      <c r="E2014">
        <v>0</v>
      </c>
      <c r="F2014">
        <v>0</v>
      </c>
      <c r="G2014">
        <v>1.90116E-2</v>
      </c>
      <c r="H2014">
        <v>0.98035799999999995</v>
      </c>
      <c r="I2014">
        <v>1184668512</v>
      </c>
    </row>
    <row r="2015" spans="1:25" x14ac:dyDescent="0.25">
      <c r="A2015" t="s">
        <v>182</v>
      </c>
      <c r="B2015">
        <v>83659.3</v>
      </c>
      <c r="C2015">
        <v>83657.3</v>
      </c>
      <c r="D2015">
        <v>0</v>
      </c>
      <c r="E2015">
        <v>0</v>
      </c>
      <c r="F2015">
        <v>0</v>
      </c>
      <c r="G2015">
        <v>2.9059399999999999E-2</v>
      </c>
      <c r="H2015">
        <v>0.98099800000000004</v>
      </c>
      <c r="I2015">
        <v>1184668512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182</v>
      </c>
      <c r="B2016">
        <v>83239</v>
      </c>
      <c r="C2016">
        <v>83237</v>
      </c>
      <c r="D2016">
        <v>0</v>
      </c>
      <c r="E2016">
        <v>0</v>
      </c>
      <c r="F2016">
        <v>0</v>
      </c>
      <c r="G2016">
        <v>2.7585800000000001E-2</v>
      </c>
      <c r="H2016">
        <v>0.98099800000000004</v>
      </c>
      <c r="I2016">
        <v>1184668512</v>
      </c>
      <c r="R2016">
        <f>AVERAGE(B1967:B2016)</f>
        <v>83327.538</v>
      </c>
      <c r="S2016">
        <f>AVERAGE(C1967:C2016)</f>
        <v>83325.520000000019</v>
      </c>
      <c r="U2016">
        <f>_xlfn.VAR.P(B1967:B2016)</f>
        <v>20135.930355999979</v>
      </c>
      <c r="V2016">
        <f>_xlfn.VAR.P(C1967:C2016)</f>
        <v>20138.744400000211</v>
      </c>
      <c r="X2016">
        <f>1.96*SQRT(U2016)/50</f>
        <v>5.5625242491375984</v>
      </c>
      <c r="Y2016">
        <f>1.96*SQRT(V2016)/50</f>
        <v>5.562912923533526</v>
      </c>
    </row>
    <row r="2017" spans="1:22" x14ac:dyDescent="0.25">
      <c r="A2017" t="s">
        <v>183</v>
      </c>
      <c r="B2017">
        <v>4166691.0720000002</v>
      </c>
      <c r="C2017" t="s">
        <v>37</v>
      </c>
      <c r="U2017" t="s">
        <v>83</v>
      </c>
    </row>
    <row r="2018" spans="1:22" x14ac:dyDescent="0.25">
      <c r="A2018" t="s">
        <v>184</v>
      </c>
      <c r="B2018">
        <v>4378.8599999999997</v>
      </c>
      <c r="C2018">
        <v>4376.97</v>
      </c>
      <c r="D2018">
        <v>0</v>
      </c>
      <c r="E2018">
        <v>0</v>
      </c>
      <c r="F2018">
        <v>0</v>
      </c>
      <c r="G2018">
        <v>1.1511E-2</v>
      </c>
      <c r="H2018">
        <v>0.98101899999999997</v>
      </c>
      <c r="I2018">
        <v>1184668512</v>
      </c>
      <c r="U2018">
        <f>_xlfn.STDEV.P(B1967:B2016)</f>
        <v>141.90112880453057</v>
      </c>
      <c r="V2018">
        <f>_xlfn.STDEV.P(C1967:C2016)</f>
        <v>141.911043967692</v>
      </c>
    </row>
    <row r="2019" spans="1:22" x14ac:dyDescent="0.25">
      <c r="A2019" t="s">
        <v>184</v>
      </c>
      <c r="B2019">
        <v>4364.1099999999997</v>
      </c>
      <c r="C2019">
        <v>4362.1400000000003</v>
      </c>
      <c r="D2019">
        <v>0</v>
      </c>
      <c r="E2019">
        <v>0</v>
      </c>
      <c r="F2019">
        <v>0</v>
      </c>
      <c r="G2019">
        <v>1.1511E-2</v>
      </c>
      <c r="H2019">
        <v>0.98101899999999997</v>
      </c>
      <c r="I2019">
        <v>1184668512</v>
      </c>
    </row>
    <row r="2020" spans="1:22" x14ac:dyDescent="0.25">
      <c r="A2020" t="s">
        <v>184</v>
      </c>
      <c r="B2020">
        <v>4366.8100000000004</v>
      </c>
      <c r="C2020">
        <v>4365.22</v>
      </c>
      <c r="D2020">
        <v>0</v>
      </c>
      <c r="E2020">
        <v>0</v>
      </c>
      <c r="F2020">
        <v>0</v>
      </c>
      <c r="G2020">
        <v>1.1510899999999999E-2</v>
      </c>
      <c r="H2020">
        <v>0.98101899999999997</v>
      </c>
      <c r="I2020">
        <v>1184668512</v>
      </c>
    </row>
    <row r="2021" spans="1:22" x14ac:dyDescent="0.25">
      <c r="A2021" t="s">
        <v>184</v>
      </c>
      <c r="B2021">
        <v>4367.8900000000003</v>
      </c>
      <c r="C2021">
        <v>4365.6499999999996</v>
      </c>
      <c r="D2021">
        <v>0</v>
      </c>
      <c r="E2021">
        <v>0</v>
      </c>
      <c r="F2021">
        <v>0</v>
      </c>
      <c r="G2021">
        <v>1.10209E-2</v>
      </c>
      <c r="H2021">
        <v>0.98101899999999997</v>
      </c>
      <c r="I2021">
        <v>1184668512</v>
      </c>
    </row>
    <row r="2022" spans="1:22" x14ac:dyDescent="0.25">
      <c r="A2022" t="s">
        <v>184</v>
      </c>
      <c r="B2022">
        <v>4368.71</v>
      </c>
      <c r="C2022">
        <v>4366.72</v>
      </c>
      <c r="D2022">
        <v>0</v>
      </c>
      <c r="E2022">
        <v>0</v>
      </c>
      <c r="F2022">
        <v>0</v>
      </c>
      <c r="G2022">
        <v>1.1342400000000001E-2</v>
      </c>
      <c r="H2022">
        <v>0.98101899999999997</v>
      </c>
      <c r="I2022">
        <v>1184668512</v>
      </c>
    </row>
    <row r="2023" spans="1:22" x14ac:dyDescent="0.25">
      <c r="A2023" t="s">
        <v>184</v>
      </c>
      <c r="B2023">
        <v>4384.8999999999996</v>
      </c>
      <c r="C2023">
        <v>4382.8999999999996</v>
      </c>
      <c r="D2023">
        <v>0</v>
      </c>
      <c r="E2023">
        <v>0</v>
      </c>
      <c r="F2023">
        <v>0</v>
      </c>
      <c r="G2023">
        <v>1.1511E-2</v>
      </c>
      <c r="H2023">
        <v>0.98100299999999996</v>
      </c>
      <c r="I2023">
        <v>1184668512</v>
      </c>
    </row>
    <row r="2024" spans="1:22" x14ac:dyDescent="0.25">
      <c r="A2024" t="s">
        <v>184</v>
      </c>
      <c r="B2024">
        <v>4382.29</v>
      </c>
      <c r="C2024">
        <v>4380.53</v>
      </c>
      <c r="D2024">
        <v>0</v>
      </c>
      <c r="E2024">
        <v>0</v>
      </c>
      <c r="F2024">
        <v>0</v>
      </c>
      <c r="G2024">
        <v>1.14447E-2</v>
      </c>
      <c r="H2024">
        <v>0.98101899999999997</v>
      </c>
      <c r="I2024">
        <v>-794067104</v>
      </c>
    </row>
    <row r="2025" spans="1:22" x14ac:dyDescent="0.25">
      <c r="A2025" t="s">
        <v>184</v>
      </c>
      <c r="B2025">
        <v>4381.43</v>
      </c>
      <c r="C2025">
        <v>4379.37</v>
      </c>
      <c r="D2025">
        <v>0</v>
      </c>
      <c r="E2025">
        <v>0</v>
      </c>
      <c r="F2025">
        <v>0</v>
      </c>
      <c r="G2025">
        <v>1.1511499999999999E-2</v>
      </c>
      <c r="H2025">
        <v>0.98101899999999997</v>
      </c>
      <c r="I2025">
        <v>-794067104</v>
      </c>
    </row>
    <row r="2026" spans="1:22" x14ac:dyDescent="0.25">
      <c r="A2026" t="s">
        <v>184</v>
      </c>
      <c r="B2026">
        <v>4383.08</v>
      </c>
      <c r="C2026">
        <v>4381.05</v>
      </c>
      <c r="D2026">
        <v>0</v>
      </c>
      <c r="E2026">
        <v>0</v>
      </c>
      <c r="F2026">
        <v>0</v>
      </c>
      <c r="G2026">
        <v>1.13466E-2</v>
      </c>
      <c r="H2026">
        <v>0.98099599999999998</v>
      </c>
      <c r="I2026">
        <v>-794067104</v>
      </c>
    </row>
    <row r="2027" spans="1:22" x14ac:dyDescent="0.25">
      <c r="A2027" t="s">
        <v>184</v>
      </c>
      <c r="B2027">
        <v>4386.12</v>
      </c>
      <c r="C2027">
        <v>4383.1899999999996</v>
      </c>
      <c r="D2027">
        <v>0</v>
      </c>
      <c r="E2027">
        <v>0</v>
      </c>
      <c r="F2027">
        <v>0</v>
      </c>
      <c r="G2027">
        <v>1.15111E-2</v>
      </c>
      <c r="H2027">
        <v>0.98101899999999997</v>
      </c>
      <c r="I2027">
        <v>-794067104</v>
      </c>
    </row>
    <row r="2028" spans="1:22" x14ac:dyDescent="0.25">
      <c r="A2028" t="s">
        <v>184</v>
      </c>
      <c r="B2028">
        <v>4383.4399999999996</v>
      </c>
      <c r="C2028">
        <v>4381.46</v>
      </c>
      <c r="D2028">
        <v>0</v>
      </c>
      <c r="E2028">
        <v>0</v>
      </c>
      <c r="F2028">
        <v>0</v>
      </c>
      <c r="G2028">
        <v>1.1511499999999999E-2</v>
      </c>
      <c r="H2028">
        <v>0.98101899999999997</v>
      </c>
      <c r="I2028">
        <v>-794067104</v>
      </c>
    </row>
    <row r="2029" spans="1:22" x14ac:dyDescent="0.25">
      <c r="A2029" t="s">
        <v>184</v>
      </c>
      <c r="B2029">
        <v>4386.42</v>
      </c>
      <c r="C2029">
        <v>4384.49</v>
      </c>
      <c r="D2029">
        <v>0</v>
      </c>
      <c r="E2029">
        <v>0</v>
      </c>
      <c r="F2029">
        <v>0</v>
      </c>
      <c r="G2029">
        <v>1.1877199999999999E-2</v>
      </c>
      <c r="H2029">
        <v>0.98101899999999997</v>
      </c>
      <c r="I2029">
        <v>-794067104</v>
      </c>
    </row>
    <row r="2030" spans="1:22" x14ac:dyDescent="0.25">
      <c r="A2030" t="s">
        <v>184</v>
      </c>
      <c r="B2030">
        <v>4388.95</v>
      </c>
      <c r="C2030">
        <v>4386.51</v>
      </c>
      <c r="D2030">
        <v>0</v>
      </c>
      <c r="E2030">
        <v>0</v>
      </c>
      <c r="F2030">
        <v>0</v>
      </c>
      <c r="G2030">
        <v>1.1021100000000001E-2</v>
      </c>
      <c r="H2030">
        <v>0.98101899999999997</v>
      </c>
      <c r="I2030">
        <v>-794067104</v>
      </c>
    </row>
    <row r="2031" spans="1:22" x14ac:dyDescent="0.25">
      <c r="A2031" t="s">
        <v>184</v>
      </c>
      <c r="B2031">
        <v>4381.21</v>
      </c>
      <c r="C2031">
        <v>4379.2299999999996</v>
      </c>
      <c r="D2031">
        <v>0</v>
      </c>
      <c r="E2031">
        <v>0</v>
      </c>
      <c r="F2031">
        <v>0</v>
      </c>
      <c r="G2031">
        <v>1.1021100000000001E-2</v>
      </c>
      <c r="H2031">
        <v>0.99458299999999999</v>
      </c>
      <c r="I2031">
        <v>-794067104</v>
      </c>
    </row>
    <row r="2032" spans="1:22" x14ac:dyDescent="0.25">
      <c r="A2032" t="s">
        <v>184</v>
      </c>
      <c r="B2032">
        <v>4386.42</v>
      </c>
      <c r="C2032">
        <v>4384.32</v>
      </c>
      <c r="D2032">
        <v>0</v>
      </c>
      <c r="E2032">
        <v>0</v>
      </c>
      <c r="F2032">
        <v>0</v>
      </c>
      <c r="G2032">
        <v>1.1511E-2</v>
      </c>
      <c r="H2032">
        <v>0.98101899999999997</v>
      </c>
      <c r="I2032">
        <v>-794067104</v>
      </c>
    </row>
    <row r="2033" spans="1:9" x14ac:dyDescent="0.25">
      <c r="A2033" t="s">
        <v>184</v>
      </c>
      <c r="B2033">
        <v>4384.7</v>
      </c>
      <c r="C2033">
        <v>4382.4799999999996</v>
      </c>
      <c r="D2033">
        <v>0</v>
      </c>
      <c r="E2033">
        <v>0</v>
      </c>
      <c r="F2033">
        <v>0</v>
      </c>
      <c r="G2033">
        <v>1.1510899999999999E-2</v>
      </c>
      <c r="H2033">
        <v>0.98101899999999997</v>
      </c>
      <c r="I2033">
        <v>-794067104</v>
      </c>
    </row>
    <row r="2034" spans="1:9" x14ac:dyDescent="0.25">
      <c r="A2034" t="s">
        <v>184</v>
      </c>
      <c r="B2034">
        <v>4385.17</v>
      </c>
      <c r="C2034">
        <v>4383.18</v>
      </c>
      <c r="D2034">
        <v>0</v>
      </c>
      <c r="E2034">
        <v>0</v>
      </c>
      <c r="F2034">
        <v>0</v>
      </c>
      <c r="G2034">
        <v>1.1511E-2</v>
      </c>
      <c r="H2034">
        <v>0.98101799999999995</v>
      </c>
      <c r="I2034">
        <v>-794067104</v>
      </c>
    </row>
    <row r="2035" spans="1:9" x14ac:dyDescent="0.25">
      <c r="A2035" t="s">
        <v>184</v>
      </c>
      <c r="B2035">
        <v>4377.53</v>
      </c>
      <c r="C2035">
        <v>4375.5600000000004</v>
      </c>
      <c r="D2035">
        <v>0</v>
      </c>
      <c r="E2035">
        <v>0</v>
      </c>
      <c r="F2035">
        <v>0</v>
      </c>
      <c r="G2035">
        <v>1.15111E-2</v>
      </c>
      <c r="H2035">
        <v>0.98101899999999997</v>
      </c>
      <c r="I2035">
        <v>-794067104</v>
      </c>
    </row>
    <row r="2036" spans="1:9" x14ac:dyDescent="0.25">
      <c r="A2036" t="s">
        <v>184</v>
      </c>
      <c r="B2036">
        <v>4355.2700000000004</v>
      </c>
      <c r="C2036">
        <v>4353.34</v>
      </c>
      <c r="D2036">
        <v>0</v>
      </c>
      <c r="E2036">
        <v>0</v>
      </c>
      <c r="F2036">
        <v>0</v>
      </c>
      <c r="G2036">
        <v>1.1510899999999999E-2</v>
      </c>
      <c r="H2036">
        <v>0.98101899999999997</v>
      </c>
      <c r="I2036">
        <v>-794067104</v>
      </c>
    </row>
    <row r="2037" spans="1:9" x14ac:dyDescent="0.25">
      <c r="A2037" t="s">
        <v>184</v>
      </c>
      <c r="B2037">
        <v>4362.55</v>
      </c>
      <c r="C2037">
        <v>4360.6099999999997</v>
      </c>
      <c r="D2037">
        <v>0</v>
      </c>
      <c r="E2037">
        <v>0</v>
      </c>
      <c r="F2037">
        <v>0</v>
      </c>
      <c r="G2037">
        <v>1.15111E-2</v>
      </c>
      <c r="H2037">
        <v>0.98101899999999997</v>
      </c>
      <c r="I2037">
        <v>-794067104</v>
      </c>
    </row>
    <row r="2038" spans="1:9" x14ac:dyDescent="0.25">
      <c r="A2038" t="s">
        <v>184</v>
      </c>
      <c r="B2038">
        <v>4369.2</v>
      </c>
      <c r="C2038">
        <v>4367.29</v>
      </c>
      <c r="D2038">
        <v>0</v>
      </c>
      <c r="E2038">
        <v>0</v>
      </c>
      <c r="F2038">
        <v>0</v>
      </c>
      <c r="G2038">
        <v>1.1511E-2</v>
      </c>
      <c r="H2038">
        <v>0.98101899999999997</v>
      </c>
      <c r="I2038">
        <v>-1719345376</v>
      </c>
    </row>
    <row r="2039" spans="1:9" x14ac:dyDescent="0.25">
      <c r="A2039" t="s">
        <v>184</v>
      </c>
      <c r="B2039">
        <v>4358.55</v>
      </c>
      <c r="C2039">
        <v>4356.46</v>
      </c>
      <c r="D2039">
        <v>0</v>
      </c>
      <c r="E2039">
        <v>0</v>
      </c>
      <c r="F2039">
        <v>0</v>
      </c>
      <c r="G2039">
        <v>1.1510899999999999E-2</v>
      </c>
      <c r="H2039">
        <v>0.98101899999999997</v>
      </c>
      <c r="I2039">
        <v>-1719345376</v>
      </c>
    </row>
    <row r="2040" spans="1:9" x14ac:dyDescent="0.25">
      <c r="A2040" t="s">
        <v>184</v>
      </c>
      <c r="B2040">
        <v>4361.74</v>
      </c>
      <c r="C2040">
        <v>4359.82</v>
      </c>
      <c r="D2040">
        <v>0</v>
      </c>
      <c r="E2040">
        <v>0</v>
      </c>
      <c r="F2040">
        <v>0</v>
      </c>
      <c r="G2040">
        <v>1.15111E-2</v>
      </c>
      <c r="H2040">
        <v>0.98101899999999997</v>
      </c>
      <c r="I2040">
        <v>-1719345376</v>
      </c>
    </row>
    <row r="2041" spans="1:9" x14ac:dyDescent="0.25">
      <c r="A2041" t="s">
        <v>184</v>
      </c>
      <c r="B2041">
        <v>4368.0600000000004</v>
      </c>
      <c r="C2041">
        <v>4366.17</v>
      </c>
      <c r="D2041">
        <v>0</v>
      </c>
      <c r="E2041">
        <v>0</v>
      </c>
      <c r="F2041">
        <v>0</v>
      </c>
      <c r="G2041">
        <v>1.1511499999999999E-2</v>
      </c>
      <c r="H2041">
        <v>0.98101899999999997</v>
      </c>
      <c r="I2041">
        <v>-1719345376</v>
      </c>
    </row>
    <row r="2042" spans="1:9" x14ac:dyDescent="0.25">
      <c r="A2042" t="s">
        <v>184</v>
      </c>
      <c r="B2042">
        <v>4368.7700000000004</v>
      </c>
      <c r="C2042">
        <v>4366.6099999999997</v>
      </c>
      <c r="D2042">
        <v>0</v>
      </c>
      <c r="E2042">
        <v>0</v>
      </c>
      <c r="F2042">
        <v>0</v>
      </c>
      <c r="G2042">
        <v>1.1221999999999999E-2</v>
      </c>
      <c r="H2042">
        <v>0.98101899999999997</v>
      </c>
      <c r="I2042">
        <v>-1719345376</v>
      </c>
    </row>
    <row r="2043" spans="1:9" x14ac:dyDescent="0.25">
      <c r="A2043" t="s">
        <v>184</v>
      </c>
      <c r="B2043">
        <v>4404.55</v>
      </c>
      <c r="C2043">
        <v>4402.5600000000004</v>
      </c>
      <c r="D2043">
        <v>0</v>
      </c>
      <c r="E2043">
        <v>0</v>
      </c>
      <c r="F2043">
        <v>0</v>
      </c>
      <c r="G2043">
        <v>1.1510899999999999E-2</v>
      </c>
      <c r="H2043">
        <v>0.98101899999999997</v>
      </c>
      <c r="I2043">
        <v>-1719345376</v>
      </c>
    </row>
    <row r="2044" spans="1:9" x14ac:dyDescent="0.25">
      <c r="A2044" t="s">
        <v>184</v>
      </c>
      <c r="B2044">
        <v>4405.3599999999997</v>
      </c>
      <c r="C2044">
        <v>4403.42</v>
      </c>
      <c r="D2044">
        <v>0</v>
      </c>
      <c r="E2044">
        <v>0</v>
      </c>
      <c r="F2044">
        <v>0</v>
      </c>
      <c r="G2044">
        <v>1.1510899999999999E-2</v>
      </c>
      <c r="H2044">
        <v>0.98101899999999997</v>
      </c>
      <c r="I2044">
        <v>-1719345376</v>
      </c>
    </row>
    <row r="2045" spans="1:9" x14ac:dyDescent="0.25">
      <c r="A2045" t="s">
        <v>184</v>
      </c>
      <c r="B2045">
        <v>4398.62</v>
      </c>
      <c r="C2045">
        <v>4397.01</v>
      </c>
      <c r="D2045">
        <v>0</v>
      </c>
      <c r="E2045">
        <v>0</v>
      </c>
      <c r="F2045">
        <v>0</v>
      </c>
      <c r="G2045">
        <v>1.15111E-2</v>
      </c>
      <c r="H2045">
        <v>0.98101899999999997</v>
      </c>
      <c r="I2045">
        <v>-1719345376</v>
      </c>
    </row>
    <row r="2046" spans="1:9" x14ac:dyDescent="0.25">
      <c r="A2046" t="s">
        <v>184</v>
      </c>
      <c r="B2046">
        <v>4398.51</v>
      </c>
      <c r="C2046">
        <v>4396.5</v>
      </c>
      <c r="D2046">
        <v>0</v>
      </c>
      <c r="E2046">
        <v>0</v>
      </c>
      <c r="F2046">
        <v>0</v>
      </c>
      <c r="G2046">
        <v>1.1063999999999999E-2</v>
      </c>
      <c r="H2046">
        <v>0.98101899999999997</v>
      </c>
      <c r="I2046">
        <v>-1719345376</v>
      </c>
    </row>
    <row r="2047" spans="1:9" x14ac:dyDescent="0.25">
      <c r="A2047" t="s">
        <v>184</v>
      </c>
      <c r="B2047">
        <v>4398.75</v>
      </c>
      <c r="C2047">
        <v>4396.82</v>
      </c>
      <c r="D2047">
        <v>0</v>
      </c>
      <c r="E2047">
        <v>0</v>
      </c>
      <c r="F2047">
        <v>0</v>
      </c>
      <c r="G2047">
        <v>1.15111E-2</v>
      </c>
      <c r="H2047">
        <v>0.98101899999999997</v>
      </c>
      <c r="I2047">
        <v>-1719345376</v>
      </c>
    </row>
    <row r="2048" spans="1:9" x14ac:dyDescent="0.25">
      <c r="A2048" t="s">
        <v>184</v>
      </c>
      <c r="B2048">
        <v>4400.26</v>
      </c>
      <c r="C2048">
        <v>4398.18</v>
      </c>
      <c r="D2048">
        <v>0</v>
      </c>
      <c r="E2048">
        <v>0</v>
      </c>
      <c r="F2048">
        <v>0</v>
      </c>
      <c r="G2048">
        <v>1.1511E-2</v>
      </c>
      <c r="H2048">
        <v>0.98101899999999997</v>
      </c>
      <c r="I2048">
        <v>-1719345376</v>
      </c>
    </row>
    <row r="2049" spans="1:9" x14ac:dyDescent="0.25">
      <c r="A2049" t="s">
        <v>184</v>
      </c>
      <c r="B2049">
        <v>4399.13</v>
      </c>
      <c r="C2049">
        <v>4397.16</v>
      </c>
      <c r="D2049">
        <v>0</v>
      </c>
      <c r="E2049">
        <v>0</v>
      </c>
      <c r="F2049">
        <v>0</v>
      </c>
      <c r="G2049">
        <v>1.1510899999999999E-2</v>
      </c>
      <c r="H2049">
        <v>0.98101899999999997</v>
      </c>
      <c r="I2049">
        <v>-1719345376</v>
      </c>
    </row>
    <row r="2050" spans="1:9" x14ac:dyDescent="0.25">
      <c r="A2050" t="s">
        <v>184</v>
      </c>
      <c r="B2050">
        <v>4405.91</v>
      </c>
      <c r="C2050">
        <v>4402.9399999999996</v>
      </c>
      <c r="D2050">
        <v>0</v>
      </c>
      <c r="E2050">
        <v>0</v>
      </c>
      <c r="F2050">
        <v>0</v>
      </c>
      <c r="G2050">
        <v>1.1021100000000001E-2</v>
      </c>
      <c r="H2050">
        <v>0.98101899999999997</v>
      </c>
      <c r="I2050">
        <v>-1719345376</v>
      </c>
    </row>
    <row r="2051" spans="1:9" x14ac:dyDescent="0.25">
      <c r="A2051" t="s">
        <v>184</v>
      </c>
      <c r="B2051">
        <v>4400.57</v>
      </c>
      <c r="C2051">
        <v>4398.26</v>
      </c>
      <c r="D2051">
        <v>0</v>
      </c>
      <c r="E2051">
        <v>0</v>
      </c>
      <c r="F2051">
        <v>0</v>
      </c>
      <c r="G2051">
        <v>1.1021100000000001E-2</v>
      </c>
      <c r="H2051">
        <v>0.98101899999999997</v>
      </c>
      <c r="I2051">
        <v>-1719345376</v>
      </c>
    </row>
    <row r="2052" spans="1:9" x14ac:dyDescent="0.25">
      <c r="A2052" t="s">
        <v>184</v>
      </c>
      <c r="B2052">
        <v>4404.18</v>
      </c>
      <c r="C2052">
        <v>4402.41</v>
      </c>
      <c r="D2052">
        <v>0</v>
      </c>
      <c r="E2052">
        <v>0</v>
      </c>
      <c r="F2052">
        <v>0</v>
      </c>
      <c r="G2052">
        <v>1.1511E-2</v>
      </c>
      <c r="H2052">
        <v>0.98101899999999997</v>
      </c>
      <c r="I2052">
        <v>105562784</v>
      </c>
    </row>
    <row r="2053" spans="1:9" x14ac:dyDescent="0.25">
      <c r="A2053" t="s">
        <v>184</v>
      </c>
      <c r="B2053">
        <v>4403.32</v>
      </c>
      <c r="C2053">
        <v>4400.8500000000004</v>
      </c>
      <c r="D2053">
        <v>0</v>
      </c>
      <c r="E2053">
        <v>0</v>
      </c>
      <c r="F2053">
        <v>0</v>
      </c>
      <c r="G2053">
        <v>1.1511E-2</v>
      </c>
      <c r="H2053">
        <v>0.98101899999999997</v>
      </c>
      <c r="I2053">
        <v>105562784</v>
      </c>
    </row>
    <row r="2054" spans="1:9" x14ac:dyDescent="0.25">
      <c r="A2054" t="s">
        <v>184</v>
      </c>
      <c r="B2054">
        <v>4401.0200000000004</v>
      </c>
      <c r="C2054">
        <v>4398.8</v>
      </c>
      <c r="D2054">
        <v>0</v>
      </c>
      <c r="E2054">
        <v>0</v>
      </c>
      <c r="F2054">
        <v>0</v>
      </c>
      <c r="G2054">
        <v>1.1511E-2</v>
      </c>
      <c r="H2054">
        <v>0.98101899999999997</v>
      </c>
      <c r="I2054">
        <v>105562784</v>
      </c>
    </row>
    <row r="2055" spans="1:9" x14ac:dyDescent="0.25">
      <c r="A2055" t="s">
        <v>184</v>
      </c>
      <c r="B2055">
        <v>4405.38</v>
      </c>
      <c r="C2055">
        <v>4403.32</v>
      </c>
      <c r="D2055">
        <v>0</v>
      </c>
      <c r="E2055">
        <v>0</v>
      </c>
      <c r="F2055">
        <v>0</v>
      </c>
      <c r="G2055">
        <v>1.17532E-2</v>
      </c>
      <c r="H2055">
        <v>0.98101899999999997</v>
      </c>
      <c r="I2055">
        <v>105562784</v>
      </c>
    </row>
    <row r="2056" spans="1:9" x14ac:dyDescent="0.25">
      <c r="A2056" t="s">
        <v>184</v>
      </c>
      <c r="B2056">
        <v>4405.88</v>
      </c>
      <c r="C2056">
        <v>4403.6000000000004</v>
      </c>
      <c r="D2056">
        <v>0</v>
      </c>
      <c r="E2056">
        <v>0</v>
      </c>
      <c r="F2056">
        <v>0</v>
      </c>
      <c r="G2056">
        <v>1.1510899999999999E-2</v>
      </c>
      <c r="H2056">
        <v>0.98101899999999997</v>
      </c>
      <c r="I2056">
        <v>105562784</v>
      </c>
    </row>
    <row r="2057" spans="1:9" x14ac:dyDescent="0.25">
      <c r="A2057" t="s">
        <v>184</v>
      </c>
      <c r="B2057">
        <v>4404.0200000000004</v>
      </c>
      <c r="C2057">
        <v>4401.93</v>
      </c>
      <c r="D2057">
        <v>0</v>
      </c>
      <c r="E2057">
        <v>0</v>
      </c>
      <c r="F2057">
        <v>0</v>
      </c>
      <c r="G2057">
        <v>1.1510899999999999E-2</v>
      </c>
      <c r="H2057">
        <v>0.98101899999999997</v>
      </c>
      <c r="I2057">
        <v>105562784</v>
      </c>
    </row>
    <row r="2058" spans="1:9" x14ac:dyDescent="0.25">
      <c r="A2058" t="s">
        <v>184</v>
      </c>
      <c r="B2058">
        <v>4404.4799999999996</v>
      </c>
      <c r="C2058">
        <v>4402.5</v>
      </c>
      <c r="D2058">
        <v>0</v>
      </c>
      <c r="E2058">
        <v>0</v>
      </c>
      <c r="F2058">
        <v>0</v>
      </c>
      <c r="G2058">
        <v>1.1511E-2</v>
      </c>
      <c r="H2058">
        <v>0.98100399999999999</v>
      </c>
      <c r="I2058">
        <v>105562784</v>
      </c>
    </row>
    <row r="2059" spans="1:9" x14ac:dyDescent="0.25">
      <c r="A2059" t="s">
        <v>184</v>
      </c>
      <c r="B2059">
        <v>4408.1499999999996</v>
      </c>
      <c r="C2059">
        <v>4406</v>
      </c>
      <c r="D2059">
        <v>0</v>
      </c>
      <c r="E2059">
        <v>0</v>
      </c>
      <c r="F2059">
        <v>0</v>
      </c>
      <c r="G2059">
        <v>1.1510899999999999E-2</v>
      </c>
      <c r="H2059">
        <v>0.98101899999999997</v>
      </c>
      <c r="I2059">
        <v>105562784</v>
      </c>
    </row>
    <row r="2060" spans="1:9" x14ac:dyDescent="0.25">
      <c r="A2060" t="s">
        <v>184</v>
      </c>
      <c r="B2060">
        <v>4401.41</v>
      </c>
      <c r="C2060">
        <v>4399.22</v>
      </c>
      <c r="D2060">
        <v>0</v>
      </c>
      <c r="E2060">
        <v>0</v>
      </c>
      <c r="F2060">
        <v>0</v>
      </c>
      <c r="G2060">
        <v>1.1511E-2</v>
      </c>
      <c r="H2060">
        <v>0.98101899999999997</v>
      </c>
      <c r="I2060">
        <v>105562784</v>
      </c>
    </row>
    <row r="2061" spans="1:9" x14ac:dyDescent="0.25">
      <c r="A2061" t="s">
        <v>184</v>
      </c>
      <c r="B2061">
        <v>4403.37</v>
      </c>
      <c r="C2061">
        <v>4400.97</v>
      </c>
      <c r="D2061">
        <v>0</v>
      </c>
      <c r="E2061">
        <v>0</v>
      </c>
      <c r="F2061">
        <v>0</v>
      </c>
      <c r="G2061">
        <v>1.1511E-2</v>
      </c>
      <c r="H2061">
        <v>0.98101899999999997</v>
      </c>
      <c r="I2061">
        <v>105562784</v>
      </c>
    </row>
    <row r="2062" spans="1:9" x14ac:dyDescent="0.25">
      <c r="A2062" t="s">
        <v>184</v>
      </c>
      <c r="B2062">
        <v>4401.78</v>
      </c>
      <c r="C2062">
        <v>4399.6099999999997</v>
      </c>
      <c r="D2062">
        <v>0</v>
      </c>
      <c r="E2062">
        <v>0</v>
      </c>
      <c r="F2062">
        <v>0</v>
      </c>
      <c r="G2062">
        <v>1.1510899999999999E-2</v>
      </c>
      <c r="H2062">
        <v>0.98101899999999997</v>
      </c>
      <c r="I2062">
        <v>105562784</v>
      </c>
    </row>
    <row r="2063" spans="1:9" x14ac:dyDescent="0.25">
      <c r="A2063" t="s">
        <v>184</v>
      </c>
      <c r="B2063">
        <v>4402.9399999999996</v>
      </c>
      <c r="C2063">
        <v>4400.8599999999997</v>
      </c>
      <c r="D2063">
        <v>0</v>
      </c>
      <c r="E2063">
        <v>0</v>
      </c>
      <c r="F2063">
        <v>0</v>
      </c>
      <c r="G2063">
        <v>1.1510899999999999E-2</v>
      </c>
      <c r="H2063">
        <v>0.98101899999999997</v>
      </c>
      <c r="I2063">
        <v>105562784</v>
      </c>
    </row>
    <row r="2064" spans="1:9" x14ac:dyDescent="0.25">
      <c r="A2064" t="s">
        <v>184</v>
      </c>
      <c r="B2064">
        <v>4407.6499999999996</v>
      </c>
      <c r="C2064">
        <v>4405.2</v>
      </c>
      <c r="D2064">
        <v>0</v>
      </c>
      <c r="E2064">
        <v>0</v>
      </c>
      <c r="F2064">
        <v>0</v>
      </c>
      <c r="G2064">
        <v>1.1510899999999999E-2</v>
      </c>
      <c r="H2064">
        <v>0.98101899999999997</v>
      </c>
      <c r="I2064">
        <v>105562784</v>
      </c>
    </row>
    <row r="2065" spans="1:25" x14ac:dyDescent="0.25">
      <c r="A2065" t="s">
        <v>184</v>
      </c>
      <c r="B2065">
        <v>4404.1899999999996</v>
      </c>
      <c r="C2065">
        <v>4401.95</v>
      </c>
      <c r="D2065">
        <v>0</v>
      </c>
      <c r="E2065">
        <v>0</v>
      </c>
      <c r="F2065">
        <v>0</v>
      </c>
      <c r="G2065">
        <v>1.1021100000000001E-2</v>
      </c>
      <c r="H2065">
        <v>0.98101899999999997</v>
      </c>
      <c r="I2065">
        <v>105562784</v>
      </c>
    </row>
    <row r="2066" spans="1:25" x14ac:dyDescent="0.25">
      <c r="A2066" t="s">
        <v>184</v>
      </c>
      <c r="B2066">
        <v>4378.78</v>
      </c>
      <c r="C2066">
        <v>4376.58</v>
      </c>
      <c r="D2066">
        <v>0</v>
      </c>
      <c r="E2066">
        <v>0</v>
      </c>
      <c r="F2066">
        <v>0</v>
      </c>
      <c r="G2066">
        <v>1.17844E-2</v>
      </c>
      <c r="H2066">
        <v>0.98101899999999997</v>
      </c>
      <c r="I2066">
        <v>105562784</v>
      </c>
    </row>
    <row r="2067" spans="1:25" x14ac:dyDescent="0.25">
      <c r="A2067" t="s">
        <v>184</v>
      </c>
      <c r="B2067">
        <v>4383.3900000000003</v>
      </c>
      <c r="C2067">
        <v>4381.41</v>
      </c>
      <c r="D2067">
        <v>0</v>
      </c>
      <c r="E2067">
        <v>0</v>
      </c>
      <c r="F2067">
        <v>0</v>
      </c>
      <c r="G2067">
        <v>1.1511E-2</v>
      </c>
      <c r="H2067">
        <v>0.98101899999999997</v>
      </c>
      <c r="I2067">
        <v>105562784</v>
      </c>
    </row>
    <row r="2068" spans="1:25" x14ac:dyDescent="0.25">
      <c r="A2068" t="s">
        <v>184</v>
      </c>
      <c r="B2068">
        <v>4376.91</v>
      </c>
      <c r="C2068">
        <v>4375.2299999999996</v>
      </c>
      <c r="D2068">
        <v>0</v>
      </c>
      <c r="E2068">
        <v>0</v>
      </c>
      <c r="F2068">
        <v>0</v>
      </c>
      <c r="G2068">
        <v>1.10031E-2</v>
      </c>
      <c r="H2068">
        <v>0.98101899999999997</v>
      </c>
      <c r="I2068">
        <v>105562784</v>
      </c>
    </row>
    <row r="2069" spans="1:25" x14ac:dyDescent="0.25">
      <c r="A2069" t="s">
        <v>184</v>
      </c>
      <c r="B2069">
        <v>4370.67</v>
      </c>
      <c r="C2069">
        <v>4368.3500000000004</v>
      </c>
      <c r="D2069">
        <v>0</v>
      </c>
      <c r="E2069">
        <v>0</v>
      </c>
      <c r="F2069">
        <v>0</v>
      </c>
      <c r="G2069">
        <v>1.10174E-2</v>
      </c>
      <c r="H2069">
        <v>0.98101899999999997</v>
      </c>
      <c r="I2069">
        <v>105562784</v>
      </c>
    </row>
    <row r="2070" spans="1:25" x14ac:dyDescent="0.25">
      <c r="A2070" t="s">
        <v>184</v>
      </c>
      <c r="B2070">
        <v>4377.3500000000004</v>
      </c>
      <c r="C2070">
        <v>4375.59</v>
      </c>
      <c r="D2070">
        <v>0</v>
      </c>
      <c r="E2070">
        <v>0</v>
      </c>
      <c r="F2070">
        <v>0</v>
      </c>
      <c r="G2070">
        <v>1.15111E-2</v>
      </c>
      <c r="H2070">
        <v>0.98101899999999997</v>
      </c>
      <c r="I2070">
        <v>105562784</v>
      </c>
    </row>
    <row r="2071" spans="1:25" x14ac:dyDescent="0.25">
      <c r="A2071" t="s">
        <v>184</v>
      </c>
      <c r="B2071">
        <v>4379.2299999999996</v>
      </c>
      <c r="C2071">
        <v>4377.1899999999996</v>
      </c>
      <c r="D2071">
        <v>0</v>
      </c>
      <c r="E2071">
        <v>0</v>
      </c>
      <c r="F2071">
        <v>0</v>
      </c>
      <c r="G2071">
        <v>1.1510899999999999E-2</v>
      </c>
      <c r="H2071">
        <v>0.98101899999999997</v>
      </c>
      <c r="I2071">
        <v>105562784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184</v>
      </c>
      <c r="B2072">
        <v>4383.26</v>
      </c>
      <c r="C2072">
        <v>4380.74</v>
      </c>
      <c r="D2072">
        <v>0</v>
      </c>
      <c r="E2072">
        <v>0</v>
      </c>
      <c r="F2072">
        <v>0</v>
      </c>
      <c r="G2072">
        <v>1.1511E-2</v>
      </c>
      <c r="H2072">
        <v>0.98101899999999997</v>
      </c>
      <c r="I2072">
        <v>105562784</v>
      </c>
      <c r="R2072">
        <f>AVERAGE(B2023:B2072)</f>
        <v>4389.0964000000004</v>
      </c>
      <c r="S2072">
        <f>AVERAGE(C2023:C2072)</f>
        <v>4386.9946</v>
      </c>
      <c r="U2072">
        <f>_xlfn.VAR.P(B2023:B2072)</f>
        <v>215.19699903999776</v>
      </c>
      <c r="V2072">
        <f>_xlfn.VAR.P(C2023:C2072)</f>
        <v>213.21820084000134</v>
      </c>
      <c r="X2072">
        <f>1.96*SQRT(U2072)/50</f>
        <v>0.57504809938371426</v>
      </c>
      <c r="Y2072">
        <f>1.96*SQRT(V2072)/50</f>
        <v>0.57239812730195028</v>
      </c>
    </row>
    <row r="2073" spans="1:25" x14ac:dyDescent="0.25">
      <c r="A2073" t="s">
        <v>185</v>
      </c>
      <c r="B2073">
        <v>219834.87729999999</v>
      </c>
      <c r="C2073" t="s">
        <v>37</v>
      </c>
    </row>
    <row r="2074" spans="1:25" x14ac:dyDescent="0.25">
      <c r="A2074" t="s">
        <v>186</v>
      </c>
      <c r="B2074">
        <v>2552.1999999999998</v>
      </c>
      <c r="C2074">
        <v>2549.92</v>
      </c>
      <c r="D2074">
        <v>2487.84</v>
      </c>
      <c r="E2074">
        <v>2466.0300000000002</v>
      </c>
      <c r="F2074">
        <v>364.577</v>
      </c>
      <c r="G2074">
        <v>0</v>
      </c>
      <c r="H2074">
        <v>364.577</v>
      </c>
      <c r="I2074">
        <v>1</v>
      </c>
      <c r="J2074">
        <v>1</v>
      </c>
      <c r="K2074">
        <v>628349</v>
      </c>
    </row>
    <row r="2075" spans="1:25" x14ac:dyDescent="0.25">
      <c r="A2075" t="s">
        <v>186</v>
      </c>
      <c r="B2075">
        <v>2558.38</v>
      </c>
      <c r="C2075">
        <v>2556.1</v>
      </c>
      <c r="D2075">
        <v>2492</v>
      </c>
      <c r="E2075">
        <v>2469.62</v>
      </c>
      <c r="F2075">
        <v>360.71899999999999</v>
      </c>
      <c r="G2075">
        <v>0</v>
      </c>
      <c r="H2075">
        <v>360.71899999999999</v>
      </c>
      <c r="I2075">
        <v>0.43624200000000002</v>
      </c>
      <c r="J2075">
        <v>1</v>
      </c>
      <c r="K2075">
        <v>628349</v>
      </c>
    </row>
    <row r="2076" spans="1:25" x14ac:dyDescent="0.25">
      <c r="A2076" t="s">
        <v>186</v>
      </c>
      <c r="B2076">
        <v>2569.6999999999998</v>
      </c>
      <c r="C2076">
        <v>2567.4499999999998</v>
      </c>
      <c r="D2076">
        <v>2502.48</v>
      </c>
      <c r="E2076">
        <v>2480.08</v>
      </c>
      <c r="F2076">
        <v>362.66300000000001</v>
      </c>
      <c r="G2076">
        <v>0</v>
      </c>
      <c r="H2076">
        <v>362.66300000000001</v>
      </c>
      <c r="I2076">
        <v>1</v>
      </c>
      <c r="J2076">
        <v>1</v>
      </c>
      <c r="K2076">
        <v>628349</v>
      </c>
    </row>
    <row r="2077" spans="1:25" x14ac:dyDescent="0.25">
      <c r="A2077" t="s">
        <v>186</v>
      </c>
      <c r="B2077">
        <v>2570.0700000000002</v>
      </c>
      <c r="C2077">
        <v>2567.9499999999998</v>
      </c>
      <c r="D2077">
        <v>2505.65</v>
      </c>
      <c r="E2077">
        <v>2483.34</v>
      </c>
      <c r="F2077">
        <v>361.53399999999999</v>
      </c>
      <c r="G2077">
        <v>0</v>
      </c>
      <c r="H2077">
        <v>361.53399999999999</v>
      </c>
      <c r="I2077">
        <v>1</v>
      </c>
      <c r="J2077">
        <v>1</v>
      </c>
      <c r="K2077">
        <v>628349</v>
      </c>
    </row>
    <row r="2078" spans="1:25" x14ac:dyDescent="0.25">
      <c r="A2078" t="s">
        <v>186</v>
      </c>
      <c r="B2078">
        <v>2572.61</v>
      </c>
      <c r="C2078">
        <v>2570.4499999999998</v>
      </c>
      <c r="D2078">
        <v>2506.36</v>
      </c>
      <c r="E2078">
        <v>2484.5500000000002</v>
      </c>
      <c r="F2078">
        <v>364.86099999999999</v>
      </c>
      <c r="G2078">
        <v>0</v>
      </c>
      <c r="H2078">
        <v>364.86099999999999</v>
      </c>
      <c r="I2078">
        <v>1</v>
      </c>
      <c r="J2078">
        <v>1</v>
      </c>
      <c r="K2078">
        <v>628349</v>
      </c>
    </row>
    <row r="2079" spans="1:25" x14ac:dyDescent="0.25">
      <c r="A2079" t="s">
        <v>186</v>
      </c>
      <c r="B2079">
        <v>2570.6799999999998</v>
      </c>
      <c r="C2079">
        <v>2568.59</v>
      </c>
      <c r="D2079">
        <v>2506.35</v>
      </c>
      <c r="E2079">
        <v>2483.91</v>
      </c>
      <c r="F2079">
        <v>363.036</v>
      </c>
      <c r="G2079">
        <v>0</v>
      </c>
      <c r="H2079">
        <v>363.036</v>
      </c>
      <c r="I2079">
        <v>1</v>
      </c>
      <c r="J2079">
        <v>1</v>
      </c>
      <c r="K2079">
        <v>628349</v>
      </c>
    </row>
    <row r="2080" spans="1:25" x14ac:dyDescent="0.25">
      <c r="A2080" t="s">
        <v>186</v>
      </c>
      <c r="B2080">
        <v>2575.9699999999998</v>
      </c>
      <c r="C2080">
        <v>2573.6999999999998</v>
      </c>
      <c r="D2080">
        <v>2509.1799999999998</v>
      </c>
      <c r="E2080">
        <v>2486.77</v>
      </c>
      <c r="F2080">
        <v>363.23500000000001</v>
      </c>
      <c r="G2080">
        <v>0</v>
      </c>
      <c r="H2080">
        <v>363.23500000000001</v>
      </c>
      <c r="I2080">
        <v>1</v>
      </c>
      <c r="J2080">
        <v>1</v>
      </c>
      <c r="K2080">
        <v>628349</v>
      </c>
    </row>
    <row r="2081" spans="1:11" x14ac:dyDescent="0.25">
      <c r="A2081" t="s">
        <v>186</v>
      </c>
      <c r="B2081">
        <v>2569.9899999999998</v>
      </c>
      <c r="C2081">
        <v>2567.88</v>
      </c>
      <c r="D2081">
        <v>2505.0500000000002</v>
      </c>
      <c r="E2081">
        <v>2482.66</v>
      </c>
      <c r="F2081">
        <v>364.27300000000002</v>
      </c>
      <c r="G2081">
        <v>0</v>
      </c>
      <c r="H2081">
        <v>364.27300000000002</v>
      </c>
      <c r="I2081">
        <v>1</v>
      </c>
      <c r="J2081">
        <v>1</v>
      </c>
      <c r="K2081">
        <v>628349</v>
      </c>
    </row>
    <row r="2082" spans="1:11" x14ac:dyDescent="0.25">
      <c r="A2082" t="s">
        <v>186</v>
      </c>
      <c r="B2082">
        <v>2564.77</v>
      </c>
      <c r="C2082">
        <v>2562.8200000000002</v>
      </c>
      <c r="D2082">
        <v>2498.85</v>
      </c>
      <c r="E2082">
        <v>2477.04</v>
      </c>
      <c r="F2082">
        <v>361.86900000000003</v>
      </c>
      <c r="G2082">
        <v>0</v>
      </c>
      <c r="H2082">
        <v>361.86900000000003</v>
      </c>
      <c r="I2082">
        <v>1</v>
      </c>
      <c r="J2082">
        <v>1</v>
      </c>
      <c r="K2082">
        <v>628349</v>
      </c>
    </row>
    <row r="2083" spans="1:11" x14ac:dyDescent="0.25">
      <c r="A2083" t="s">
        <v>186</v>
      </c>
      <c r="B2083">
        <v>2553.54</v>
      </c>
      <c r="C2083">
        <v>2550.8000000000002</v>
      </c>
      <c r="D2083">
        <v>2485.73</v>
      </c>
      <c r="E2083">
        <v>2463.41</v>
      </c>
      <c r="F2083">
        <v>360.35199999999998</v>
      </c>
      <c r="G2083">
        <v>0</v>
      </c>
      <c r="H2083">
        <v>360.35199999999998</v>
      </c>
      <c r="I2083">
        <v>1</v>
      </c>
      <c r="J2083">
        <v>1</v>
      </c>
      <c r="K2083">
        <v>628349</v>
      </c>
    </row>
    <row r="2084" spans="1:11" x14ac:dyDescent="0.25">
      <c r="A2084" t="s">
        <v>186</v>
      </c>
      <c r="B2084">
        <v>2548.37</v>
      </c>
      <c r="C2084">
        <v>2545.94</v>
      </c>
      <c r="D2084">
        <v>2482.25</v>
      </c>
      <c r="E2084">
        <v>2459.94</v>
      </c>
      <c r="F2084">
        <v>357.93</v>
      </c>
      <c r="G2084">
        <v>0</v>
      </c>
      <c r="H2084">
        <v>357.93</v>
      </c>
      <c r="I2084">
        <v>1</v>
      </c>
      <c r="J2084">
        <v>1</v>
      </c>
      <c r="K2084">
        <v>628349</v>
      </c>
    </row>
    <row r="2085" spans="1:11" x14ac:dyDescent="0.25">
      <c r="A2085" t="s">
        <v>186</v>
      </c>
      <c r="B2085">
        <v>2554.67</v>
      </c>
      <c r="C2085">
        <v>2552.65</v>
      </c>
      <c r="D2085">
        <v>2486.9299999999998</v>
      </c>
      <c r="E2085">
        <v>2464.75</v>
      </c>
      <c r="F2085">
        <v>360.56299999999999</v>
      </c>
      <c r="G2085">
        <v>0</v>
      </c>
      <c r="H2085">
        <v>360.56299999999999</v>
      </c>
      <c r="I2085">
        <v>1</v>
      </c>
      <c r="J2085">
        <v>1</v>
      </c>
      <c r="K2085">
        <v>628349</v>
      </c>
    </row>
    <row r="2086" spans="1:11" x14ac:dyDescent="0.25">
      <c r="A2086" t="s">
        <v>186</v>
      </c>
      <c r="B2086">
        <v>2546.66</v>
      </c>
      <c r="C2086">
        <v>2544.58</v>
      </c>
      <c r="D2086">
        <v>2482.1799999999998</v>
      </c>
      <c r="E2086">
        <v>2460.41</v>
      </c>
      <c r="F2086">
        <v>359.03399999999999</v>
      </c>
      <c r="G2086">
        <v>0</v>
      </c>
      <c r="H2086">
        <v>359.03399999999999</v>
      </c>
      <c r="I2086">
        <v>1</v>
      </c>
      <c r="J2086">
        <v>1</v>
      </c>
      <c r="K2086">
        <v>628349</v>
      </c>
    </row>
    <row r="2087" spans="1:11" x14ac:dyDescent="0.25">
      <c r="A2087" t="s">
        <v>186</v>
      </c>
      <c r="B2087">
        <v>2551.81</v>
      </c>
      <c r="C2087">
        <v>2549.62</v>
      </c>
      <c r="D2087">
        <v>2486.2800000000002</v>
      </c>
      <c r="E2087">
        <v>2463.96</v>
      </c>
      <c r="F2087">
        <v>358.17099999999999</v>
      </c>
      <c r="G2087">
        <v>0</v>
      </c>
      <c r="H2087">
        <v>358.17099999999999</v>
      </c>
      <c r="I2087">
        <v>1</v>
      </c>
      <c r="J2087">
        <v>1</v>
      </c>
      <c r="K2087">
        <v>628349</v>
      </c>
    </row>
    <row r="2088" spans="1:11" x14ac:dyDescent="0.25">
      <c r="A2088" t="s">
        <v>186</v>
      </c>
      <c r="B2088">
        <v>2548.6</v>
      </c>
      <c r="C2088">
        <v>2546.25</v>
      </c>
      <c r="D2088">
        <v>2482.14</v>
      </c>
      <c r="E2088">
        <v>2459.85</v>
      </c>
      <c r="F2088">
        <v>360.49</v>
      </c>
      <c r="G2088">
        <v>0</v>
      </c>
      <c r="H2088">
        <v>360.49</v>
      </c>
      <c r="I2088">
        <v>1</v>
      </c>
      <c r="J2088">
        <v>1</v>
      </c>
      <c r="K2088">
        <v>628349</v>
      </c>
    </row>
    <row r="2089" spans="1:11" x14ac:dyDescent="0.25">
      <c r="A2089" t="s">
        <v>186</v>
      </c>
      <c r="B2089">
        <v>2542.7399999999998</v>
      </c>
      <c r="C2089">
        <v>2540.96</v>
      </c>
      <c r="D2089">
        <v>2478.88</v>
      </c>
      <c r="E2089">
        <v>2456.84</v>
      </c>
      <c r="F2089">
        <v>358.935</v>
      </c>
      <c r="G2089">
        <v>0</v>
      </c>
      <c r="H2089">
        <v>358.935</v>
      </c>
      <c r="I2089">
        <v>1</v>
      </c>
      <c r="J2089">
        <v>1</v>
      </c>
      <c r="K2089">
        <v>628349</v>
      </c>
    </row>
    <row r="2090" spans="1:11" x14ac:dyDescent="0.25">
      <c r="A2090" t="s">
        <v>186</v>
      </c>
      <c r="B2090">
        <v>2550.39</v>
      </c>
      <c r="C2090">
        <v>2548.27</v>
      </c>
      <c r="D2090">
        <v>2485.86</v>
      </c>
      <c r="E2090">
        <v>2464.17</v>
      </c>
      <c r="F2090">
        <v>361.24900000000002</v>
      </c>
      <c r="G2090">
        <v>0</v>
      </c>
      <c r="H2090">
        <v>361.24900000000002</v>
      </c>
      <c r="I2090">
        <v>1</v>
      </c>
      <c r="J2090">
        <v>1</v>
      </c>
      <c r="K2090">
        <v>628349</v>
      </c>
    </row>
    <row r="2091" spans="1:11" x14ac:dyDescent="0.25">
      <c r="A2091" t="s">
        <v>186</v>
      </c>
      <c r="B2091">
        <v>2551.92</v>
      </c>
      <c r="C2091">
        <v>2549.58</v>
      </c>
      <c r="D2091">
        <v>2487.17</v>
      </c>
      <c r="E2091">
        <v>2464.83</v>
      </c>
      <c r="F2091">
        <v>361.005</v>
      </c>
      <c r="G2091">
        <v>0</v>
      </c>
      <c r="H2091">
        <v>361.005</v>
      </c>
      <c r="I2091">
        <v>1</v>
      </c>
      <c r="J2091">
        <v>1</v>
      </c>
      <c r="K2091">
        <v>628349</v>
      </c>
    </row>
    <row r="2092" spans="1:11" x14ac:dyDescent="0.25">
      <c r="A2092" t="s">
        <v>186</v>
      </c>
      <c r="B2092">
        <v>2566.8200000000002</v>
      </c>
      <c r="C2092">
        <v>2565.06</v>
      </c>
      <c r="D2092">
        <v>2497.0700000000002</v>
      </c>
      <c r="E2092">
        <v>2474.7600000000002</v>
      </c>
      <c r="F2092">
        <v>361.15899999999999</v>
      </c>
      <c r="G2092">
        <v>0</v>
      </c>
      <c r="H2092">
        <v>361.15899999999999</v>
      </c>
      <c r="I2092">
        <v>1</v>
      </c>
      <c r="J2092">
        <v>1</v>
      </c>
      <c r="K2092">
        <v>628349</v>
      </c>
    </row>
    <row r="2093" spans="1:11" x14ac:dyDescent="0.25">
      <c r="A2093" t="s">
        <v>186</v>
      </c>
      <c r="B2093">
        <v>2555.13</v>
      </c>
      <c r="C2093">
        <v>2553.0100000000002</v>
      </c>
      <c r="D2093">
        <v>2489.83</v>
      </c>
      <c r="E2093">
        <v>2467.69</v>
      </c>
      <c r="F2093">
        <v>358.209</v>
      </c>
      <c r="G2093">
        <v>0</v>
      </c>
      <c r="H2093">
        <v>358.209</v>
      </c>
      <c r="I2093">
        <v>1</v>
      </c>
      <c r="J2093">
        <v>1</v>
      </c>
      <c r="K2093">
        <v>628349</v>
      </c>
    </row>
    <row r="2094" spans="1:11" x14ac:dyDescent="0.25">
      <c r="A2094" t="s">
        <v>186</v>
      </c>
      <c r="B2094">
        <v>2556.7399999999998</v>
      </c>
      <c r="C2094">
        <v>2554.7399999999998</v>
      </c>
      <c r="D2094">
        <v>2490.67</v>
      </c>
      <c r="E2094">
        <v>2468.8000000000002</v>
      </c>
      <c r="F2094">
        <v>361.78100000000001</v>
      </c>
      <c r="G2094">
        <v>0</v>
      </c>
      <c r="H2094">
        <v>361.78100000000001</v>
      </c>
      <c r="I2094">
        <v>1</v>
      </c>
      <c r="J2094">
        <v>1</v>
      </c>
      <c r="K2094">
        <v>628349</v>
      </c>
    </row>
    <row r="2095" spans="1:11" x14ac:dyDescent="0.25">
      <c r="A2095" t="s">
        <v>186</v>
      </c>
      <c r="B2095">
        <v>2553.35</v>
      </c>
      <c r="C2095">
        <v>2551.25</v>
      </c>
      <c r="D2095">
        <v>2489.1799999999998</v>
      </c>
      <c r="E2095">
        <v>2466.7800000000002</v>
      </c>
      <c r="F2095">
        <v>361.09</v>
      </c>
      <c r="G2095">
        <v>0</v>
      </c>
      <c r="H2095">
        <v>361.09</v>
      </c>
      <c r="I2095">
        <v>1</v>
      </c>
      <c r="J2095">
        <v>1</v>
      </c>
      <c r="K2095">
        <v>628349</v>
      </c>
    </row>
    <row r="2096" spans="1:11" x14ac:dyDescent="0.25">
      <c r="A2096" t="s">
        <v>186</v>
      </c>
      <c r="B2096">
        <v>2560.09</v>
      </c>
      <c r="C2096">
        <v>2558.23</v>
      </c>
      <c r="D2096">
        <v>2495.4</v>
      </c>
      <c r="E2096">
        <v>2472.98</v>
      </c>
      <c r="F2096">
        <v>361.85700000000003</v>
      </c>
      <c r="G2096">
        <v>0</v>
      </c>
      <c r="H2096">
        <v>361.85700000000003</v>
      </c>
      <c r="I2096">
        <v>1</v>
      </c>
      <c r="J2096">
        <v>1</v>
      </c>
      <c r="K2096">
        <v>628349</v>
      </c>
    </row>
    <row r="2097" spans="1:11" x14ac:dyDescent="0.25">
      <c r="A2097" t="s">
        <v>186</v>
      </c>
      <c r="B2097">
        <v>2559.04</v>
      </c>
      <c r="C2097">
        <v>2557.0700000000002</v>
      </c>
      <c r="D2097">
        <v>2493.8200000000002</v>
      </c>
      <c r="E2097">
        <v>2471.59</v>
      </c>
      <c r="F2097">
        <v>362.67899999999997</v>
      </c>
      <c r="G2097">
        <v>0</v>
      </c>
      <c r="H2097">
        <v>362.67899999999997</v>
      </c>
      <c r="I2097">
        <v>1</v>
      </c>
      <c r="J2097">
        <v>1</v>
      </c>
      <c r="K2097">
        <v>628349</v>
      </c>
    </row>
    <row r="2098" spans="1:11" x14ac:dyDescent="0.25">
      <c r="A2098" t="s">
        <v>186</v>
      </c>
      <c r="B2098">
        <v>2555.98</v>
      </c>
      <c r="C2098">
        <v>2553.9899999999998</v>
      </c>
      <c r="D2098">
        <v>2490.19</v>
      </c>
      <c r="E2098">
        <v>2468.34</v>
      </c>
      <c r="F2098">
        <v>359.85899999999998</v>
      </c>
      <c r="G2098">
        <v>0</v>
      </c>
      <c r="H2098">
        <v>359.85899999999998</v>
      </c>
      <c r="I2098">
        <v>1</v>
      </c>
      <c r="J2098">
        <v>1</v>
      </c>
      <c r="K2098">
        <v>628349</v>
      </c>
    </row>
    <row r="2099" spans="1:11" x14ac:dyDescent="0.25">
      <c r="A2099" t="s">
        <v>186</v>
      </c>
      <c r="B2099">
        <v>2560.37</v>
      </c>
      <c r="C2099">
        <v>2558.38</v>
      </c>
      <c r="D2099">
        <v>2496.15</v>
      </c>
      <c r="E2099">
        <v>2473.81</v>
      </c>
      <c r="F2099">
        <v>361.30200000000002</v>
      </c>
      <c r="G2099">
        <v>0</v>
      </c>
      <c r="H2099">
        <v>361.30200000000002</v>
      </c>
      <c r="I2099">
        <v>1</v>
      </c>
      <c r="J2099">
        <v>1</v>
      </c>
      <c r="K2099">
        <v>628349</v>
      </c>
    </row>
    <row r="2100" spans="1:11" x14ac:dyDescent="0.25">
      <c r="A2100" t="s">
        <v>186</v>
      </c>
      <c r="B2100">
        <v>2556.12</v>
      </c>
      <c r="C2100">
        <v>2553.81</v>
      </c>
      <c r="D2100">
        <v>2489.1</v>
      </c>
      <c r="E2100">
        <v>2466.8000000000002</v>
      </c>
      <c r="F2100">
        <v>363.83199999999999</v>
      </c>
      <c r="G2100">
        <v>0</v>
      </c>
      <c r="H2100">
        <v>363.83199999999999</v>
      </c>
      <c r="I2100">
        <v>1</v>
      </c>
      <c r="J2100">
        <v>1</v>
      </c>
      <c r="K2100">
        <v>628349</v>
      </c>
    </row>
    <row r="2101" spans="1:11" x14ac:dyDescent="0.25">
      <c r="A2101" t="s">
        <v>186</v>
      </c>
      <c r="B2101">
        <v>2558.1799999999998</v>
      </c>
      <c r="C2101">
        <v>2555.9499999999998</v>
      </c>
      <c r="D2101">
        <v>2493.1999999999998</v>
      </c>
      <c r="E2101">
        <v>2471</v>
      </c>
      <c r="F2101">
        <v>363.5</v>
      </c>
      <c r="G2101">
        <v>0</v>
      </c>
      <c r="H2101">
        <v>363.5</v>
      </c>
      <c r="I2101">
        <v>1</v>
      </c>
      <c r="J2101">
        <v>1</v>
      </c>
      <c r="K2101">
        <v>628349</v>
      </c>
    </row>
    <row r="2102" spans="1:11" x14ac:dyDescent="0.25">
      <c r="A2102" t="s">
        <v>186</v>
      </c>
      <c r="B2102">
        <v>2555.89</v>
      </c>
      <c r="C2102">
        <v>2553.86</v>
      </c>
      <c r="D2102">
        <v>2492.06</v>
      </c>
      <c r="E2102">
        <v>2470.34</v>
      </c>
      <c r="F2102">
        <v>362.18900000000002</v>
      </c>
      <c r="G2102">
        <v>0</v>
      </c>
      <c r="H2102">
        <v>362.18900000000002</v>
      </c>
      <c r="I2102">
        <v>1</v>
      </c>
      <c r="J2102">
        <v>1</v>
      </c>
      <c r="K2102">
        <v>628349</v>
      </c>
    </row>
    <row r="2103" spans="1:11" x14ac:dyDescent="0.25">
      <c r="A2103" t="s">
        <v>186</v>
      </c>
      <c r="B2103">
        <v>2553.2399999999998</v>
      </c>
      <c r="C2103">
        <v>2551.25</v>
      </c>
      <c r="D2103">
        <v>2489.08</v>
      </c>
      <c r="E2103">
        <v>2466.7199999999998</v>
      </c>
      <c r="F2103">
        <v>360.85500000000002</v>
      </c>
      <c r="G2103">
        <v>0</v>
      </c>
      <c r="H2103">
        <v>360.85500000000002</v>
      </c>
      <c r="I2103">
        <v>1</v>
      </c>
      <c r="J2103">
        <v>1</v>
      </c>
      <c r="K2103">
        <v>628349</v>
      </c>
    </row>
    <row r="2104" spans="1:11" x14ac:dyDescent="0.25">
      <c r="A2104" t="s">
        <v>186</v>
      </c>
      <c r="B2104">
        <v>2560.7199999999998</v>
      </c>
      <c r="C2104">
        <v>2558.71</v>
      </c>
      <c r="D2104">
        <v>2495.6799999999998</v>
      </c>
      <c r="E2104">
        <v>2473.31</v>
      </c>
      <c r="F2104">
        <v>361.52600000000001</v>
      </c>
      <c r="G2104">
        <v>0</v>
      </c>
      <c r="H2104">
        <v>361.52600000000001</v>
      </c>
      <c r="I2104">
        <v>1</v>
      </c>
      <c r="J2104">
        <v>1</v>
      </c>
      <c r="K2104">
        <v>628349</v>
      </c>
    </row>
    <row r="2105" spans="1:11" x14ac:dyDescent="0.25">
      <c r="A2105" t="s">
        <v>186</v>
      </c>
      <c r="B2105">
        <v>2553.71</v>
      </c>
      <c r="C2105">
        <v>2551.4499999999998</v>
      </c>
      <c r="D2105">
        <v>2488.8000000000002</v>
      </c>
      <c r="E2105">
        <v>2466.5500000000002</v>
      </c>
      <c r="F2105">
        <v>360.47899999999998</v>
      </c>
      <c r="G2105">
        <v>0</v>
      </c>
      <c r="H2105">
        <v>360.47899999999998</v>
      </c>
      <c r="I2105">
        <v>1</v>
      </c>
      <c r="J2105">
        <v>1</v>
      </c>
      <c r="K2105">
        <v>628349</v>
      </c>
    </row>
    <row r="2106" spans="1:11" x14ac:dyDescent="0.25">
      <c r="A2106" t="s">
        <v>186</v>
      </c>
      <c r="B2106">
        <v>2560.6</v>
      </c>
      <c r="C2106">
        <v>2558.36</v>
      </c>
      <c r="D2106">
        <v>2491.14</v>
      </c>
      <c r="E2106">
        <v>2469.37</v>
      </c>
      <c r="F2106">
        <v>361.29899999999998</v>
      </c>
      <c r="G2106">
        <v>0</v>
      </c>
      <c r="H2106">
        <v>361.29899999999998</v>
      </c>
      <c r="I2106">
        <v>1</v>
      </c>
      <c r="J2106">
        <v>1</v>
      </c>
      <c r="K2106">
        <v>628349</v>
      </c>
    </row>
    <row r="2107" spans="1:11" x14ac:dyDescent="0.25">
      <c r="A2107" t="s">
        <v>186</v>
      </c>
      <c r="B2107">
        <v>2555.87</v>
      </c>
      <c r="C2107">
        <v>2553.89</v>
      </c>
      <c r="D2107">
        <v>2489.2199999999998</v>
      </c>
      <c r="E2107">
        <v>2466.92</v>
      </c>
      <c r="F2107">
        <v>361.30500000000001</v>
      </c>
      <c r="G2107">
        <v>0</v>
      </c>
      <c r="H2107">
        <v>361.30500000000001</v>
      </c>
      <c r="I2107">
        <v>1</v>
      </c>
      <c r="J2107">
        <v>1</v>
      </c>
      <c r="K2107">
        <v>628349</v>
      </c>
    </row>
    <row r="2108" spans="1:11" x14ac:dyDescent="0.25">
      <c r="A2108" t="s">
        <v>186</v>
      </c>
      <c r="B2108">
        <v>2561.15</v>
      </c>
      <c r="C2108">
        <v>2558.91</v>
      </c>
      <c r="D2108">
        <v>2493.5</v>
      </c>
      <c r="E2108">
        <v>2471.08</v>
      </c>
      <c r="F2108">
        <v>361.41300000000001</v>
      </c>
      <c r="G2108">
        <v>0</v>
      </c>
      <c r="H2108">
        <v>361.41300000000001</v>
      </c>
      <c r="I2108">
        <v>1</v>
      </c>
      <c r="J2108">
        <v>1</v>
      </c>
      <c r="K2108">
        <v>628349</v>
      </c>
    </row>
    <row r="2109" spans="1:11" x14ac:dyDescent="0.25">
      <c r="A2109" t="s">
        <v>186</v>
      </c>
      <c r="B2109">
        <v>2551.46</v>
      </c>
      <c r="C2109">
        <v>2549.48</v>
      </c>
      <c r="D2109">
        <v>2487.61</v>
      </c>
      <c r="E2109">
        <v>2465.39</v>
      </c>
      <c r="F2109">
        <v>361.06299999999999</v>
      </c>
      <c r="G2109">
        <v>0</v>
      </c>
      <c r="H2109">
        <v>361.06299999999999</v>
      </c>
      <c r="I2109">
        <v>1</v>
      </c>
      <c r="J2109">
        <v>1</v>
      </c>
      <c r="K2109">
        <v>628349</v>
      </c>
    </row>
    <row r="2110" spans="1:11" x14ac:dyDescent="0.25">
      <c r="A2110" t="s">
        <v>186</v>
      </c>
      <c r="B2110">
        <v>2555.6799999999998</v>
      </c>
      <c r="C2110">
        <v>2553.79</v>
      </c>
      <c r="D2110">
        <v>2491.75</v>
      </c>
      <c r="E2110">
        <v>2469.92</v>
      </c>
      <c r="F2110">
        <v>361.07400000000001</v>
      </c>
      <c r="G2110">
        <v>0</v>
      </c>
      <c r="H2110">
        <v>361.07400000000001</v>
      </c>
      <c r="I2110">
        <v>1</v>
      </c>
      <c r="J2110">
        <v>1</v>
      </c>
      <c r="K2110">
        <v>628349</v>
      </c>
    </row>
    <row r="2111" spans="1:11" x14ac:dyDescent="0.25">
      <c r="A2111" t="s">
        <v>186</v>
      </c>
      <c r="B2111">
        <v>2562.1799999999998</v>
      </c>
      <c r="C2111">
        <v>2560.04</v>
      </c>
      <c r="D2111">
        <v>2498.06</v>
      </c>
      <c r="E2111">
        <v>2475.7199999999998</v>
      </c>
      <c r="F2111">
        <v>364.90899999999999</v>
      </c>
      <c r="G2111">
        <v>0</v>
      </c>
      <c r="H2111">
        <v>364.90899999999999</v>
      </c>
      <c r="I2111">
        <v>1</v>
      </c>
      <c r="J2111">
        <v>1</v>
      </c>
      <c r="K2111">
        <v>628349</v>
      </c>
    </row>
    <row r="2112" spans="1:11" x14ac:dyDescent="0.25">
      <c r="A2112" t="s">
        <v>186</v>
      </c>
      <c r="B2112">
        <v>2554.48</v>
      </c>
      <c r="C2112">
        <v>2552.41</v>
      </c>
      <c r="D2112">
        <v>2490.35</v>
      </c>
      <c r="E2112">
        <v>2468.0700000000002</v>
      </c>
      <c r="F2112">
        <v>360.89400000000001</v>
      </c>
      <c r="G2112">
        <v>0</v>
      </c>
      <c r="H2112">
        <v>360.89400000000001</v>
      </c>
      <c r="I2112">
        <v>1</v>
      </c>
      <c r="J2112">
        <v>1</v>
      </c>
      <c r="K2112">
        <v>628349</v>
      </c>
    </row>
    <row r="2113" spans="1:25" x14ac:dyDescent="0.25">
      <c r="A2113" t="s">
        <v>186</v>
      </c>
      <c r="B2113">
        <v>2561.7800000000002</v>
      </c>
      <c r="C2113">
        <v>2559.56</v>
      </c>
      <c r="D2113">
        <v>2495.61</v>
      </c>
      <c r="E2113">
        <v>2473.48</v>
      </c>
      <c r="F2113">
        <v>359.346</v>
      </c>
      <c r="G2113">
        <v>0</v>
      </c>
      <c r="H2113">
        <v>359.346</v>
      </c>
      <c r="I2113">
        <v>1</v>
      </c>
      <c r="J2113">
        <v>1</v>
      </c>
      <c r="K2113">
        <v>628349</v>
      </c>
    </row>
    <row r="2114" spans="1:25" x14ac:dyDescent="0.25">
      <c r="A2114" t="s">
        <v>186</v>
      </c>
      <c r="B2114">
        <v>2556.87</v>
      </c>
      <c r="C2114">
        <v>2554.6999999999998</v>
      </c>
      <c r="D2114">
        <v>2492.87</v>
      </c>
      <c r="E2114">
        <v>2471.0100000000002</v>
      </c>
      <c r="F2114">
        <v>361.43200000000002</v>
      </c>
      <c r="G2114">
        <v>0</v>
      </c>
      <c r="H2114">
        <v>361.43200000000002</v>
      </c>
      <c r="I2114">
        <v>1</v>
      </c>
      <c r="J2114">
        <v>1</v>
      </c>
      <c r="K2114">
        <v>628349</v>
      </c>
    </row>
    <row r="2115" spans="1:25" x14ac:dyDescent="0.25">
      <c r="A2115" t="s">
        <v>186</v>
      </c>
      <c r="B2115">
        <v>2561.67</v>
      </c>
      <c r="C2115">
        <v>2559.0500000000002</v>
      </c>
      <c r="D2115">
        <v>2496.2600000000002</v>
      </c>
      <c r="E2115">
        <v>2473.9299999999998</v>
      </c>
      <c r="F2115">
        <v>362.26900000000001</v>
      </c>
      <c r="G2115">
        <v>0</v>
      </c>
      <c r="H2115">
        <v>362.26900000000001</v>
      </c>
      <c r="I2115">
        <v>1</v>
      </c>
      <c r="J2115">
        <v>1</v>
      </c>
      <c r="K2115">
        <v>628349</v>
      </c>
    </row>
    <row r="2116" spans="1:25" x14ac:dyDescent="0.25">
      <c r="A2116" t="s">
        <v>186</v>
      </c>
      <c r="B2116">
        <v>2554.25</v>
      </c>
      <c r="C2116">
        <v>2551.96</v>
      </c>
      <c r="D2116">
        <v>2486.81</v>
      </c>
      <c r="E2116">
        <v>2464.52</v>
      </c>
      <c r="F2116">
        <v>362.27699999999999</v>
      </c>
      <c r="G2116">
        <v>0</v>
      </c>
      <c r="H2116">
        <v>362.27699999999999</v>
      </c>
      <c r="I2116">
        <v>1</v>
      </c>
      <c r="J2116">
        <v>1</v>
      </c>
      <c r="K2116">
        <v>628349</v>
      </c>
    </row>
    <row r="2117" spans="1:25" x14ac:dyDescent="0.25">
      <c r="A2117" t="s">
        <v>186</v>
      </c>
      <c r="B2117">
        <v>2556.27</v>
      </c>
      <c r="C2117">
        <v>2554.06</v>
      </c>
      <c r="D2117">
        <v>2492.04</v>
      </c>
      <c r="E2117">
        <v>2469.94</v>
      </c>
      <c r="F2117">
        <v>359.09</v>
      </c>
      <c r="G2117">
        <v>0</v>
      </c>
      <c r="H2117">
        <v>359.09</v>
      </c>
      <c r="I2117">
        <v>1</v>
      </c>
      <c r="J2117">
        <v>1</v>
      </c>
      <c r="K2117">
        <v>628349</v>
      </c>
    </row>
    <row r="2118" spans="1:25" x14ac:dyDescent="0.25">
      <c r="A2118" t="s">
        <v>186</v>
      </c>
      <c r="B2118">
        <v>2546.0100000000002</v>
      </c>
      <c r="C2118">
        <v>2543.58</v>
      </c>
      <c r="D2118">
        <v>2481.27</v>
      </c>
      <c r="E2118">
        <v>2459.6</v>
      </c>
      <c r="F2118">
        <v>361.745</v>
      </c>
      <c r="G2118">
        <v>0</v>
      </c>
      <c r="H2118">
        <v>361.745</v>
      </c>
      <c r="I2118">
        <v>1</v>
      </c>
      <c r="J2118">
        <v>1</v>
      </c>
      <c r="K2118">
        <v>628349</v>
      </c>
    </row>
    <row r="2119" spans="1:25" x14ac:dyDescent="0.25">
      <c r="A2119" t="s">
        <v>186</v>
      </c>
      <c r="B2119">
        <v>2544.04</v>
      </c>
      <c r="C2119">
        <v>2541.8200000000002</v>
      </c>
      <c r="D2119">
        <v>2478.85</v>
      </c>
      <c r="E2119">
        <v>2456.63</v>
      </c>
      <c r="F2119">
        <v>361.04199999999997</v>
      </c>
      <c r="G2119">
        <v>0</v>
      </c>
      <c r="H2119">
        <v>361.04199999999997</v>
      </c>
      <c r="I2119">
        <v>1</v>
      </c>
      <c r="J2119">
        <v>1</v>
      </c>
      <c r="K2119">
        <v>628349</v>
      </c>
    </row>
    <row r="2120" spans="1:25" x14ac:dyDescent="0.25">
      <c r="A2120" t="s">
        <v>186</v>
      </c>
      <c r="B2120">
        <v>2551.2199999999998</v>
      </c>
      <c r="C2120">
        <v>2548.9699999999998</v>
      </c>
      <c r="D2120">
        <v>2484.9299999999998</v>
      </c>
      <c r="E2120">
        <v>2462.6999999999998</v>
      </c>
      <c r="F2120">
        <v>359.31200000000001</v>
      </c>
      <c r="G2120">
        <v>0</v>
      </c>
      <c r="H2120">
        <v>359.31200000000001</v>
      </c>
      <c r="I2120">
        <v>1</v>
      </c>
      <c r="J2120">
        <v>1</v>
      </c>
      <c r="K2120">
        <v>628349</v>
      </c>
    </row>
    <row r="2121" spans="1:25" x14ac:dyDescent="0.25">
      <c r="A2121" t="s">
        <v>186</v>
      </c>
      <c r="B2121">
        <v>2547.31</v>
      </c>
      <c r="C2121">
        <v>2544.92</v>
      </c>
      <c r="D2121">
        <v>2482.8000000000002</v>
      </c>
      <c r="E2121">
        <v>2460.5700000000002</v>
      </c>
      <c r="F2121">
        <v>358.02499999999998</v>
      </c>
      <c r="G2121">
        <v>0</v>
      </c>
      <c r="H2121">
        <v>358.02499999999998</v>
      </c>
      <c r="I2121">
        <v>1</v>
      </c>
      <c r="J2121">
        <v>1</v>
      </c>
      <c r="K2121">
        <v>628349</v>
      </c>
    </row>
    <row r="2122" spans="1:25" x14ac:dyDescent="0.25">
      <c r="A2122" t="s">
        <v>186</v>
      </c>
      <c r="B2122">
        <v>2553.7800000000002</v>
      </c>
      <c r="C2122">
        <v>2551.77</v>
      </c>
      <c r="D2122">
        <v>2488.04</v>
      </c>
      <c r="E2122">
        <v>2466.39</v>
      </c>
      <c r="F2122">
        <v>359.28100000000001</v>
      </c>
      <c r="G2122">
        <v>0</v>
      </c>
      <c r="H2122">
        <v>359.28100000000001</v>
      </c>
      <c r="I2122">
        <v>1</v>
      </c>
      <c r="J2122">
        <v>1</v>
      </c>
      <c r="K2122">
        <v>628349</v>
      </c>
    </row>
    <row r="2123" spans="1:25" x14ac:dyDescent="0.25">
      <c r="A2123" t="s">
        <v>186</v>
      </c>
      <c r="B2123">
        <v>2549.25</v>
      </c>
      <c r="C2123">
        <v>2547.39</v>
      </c>
      <c r="D2123">
        <v>2483.29</v>
      </c>
      <c r="E2123">
        <v>2461</v>
      </c>
      <c r="F2123">
        <v>357.38900000000001</v>
      </c>
      <c r="G2123">
        <v>0</v>
      </c>
      <c r="H2123">
        <v>357.38900000000001</v>
      </c>
      <c r="I2123">
        <v>1</v>
      </c>
      <c r="J2123">
        <v>1</v>
      </c>
      <c r="K2123">
        <v>628349</v>
      </c>
    </row>
    <row r="2124" spans="1:25" x14ac:dyDescent="0.25">
      <c r="A2124" t="s">
        <v>186</v>
      </c>
      <c r="B2124">
        <v>2543.71</v>
      </c>
      <c r="C2124">
        <v>2541.77</v>
      </c>
      <c r="D2124">
        <v>2479.84</v>
      </c>
      <c r="E2124">
        <v>2457.63</v>
      </c>
      <c r="F2124">
        <v>359.16899999999998</v>
      </c>
      <c r="G2124">
        <v>0</v>
      </c>
      <c r="H2124">
        <v>359.16899999999998</v>
      </c>
      <c r="I2124">
        <v>1</v>
      </c>
      <c r="J2124">
        <v>1</v>
      </c>
      <c r="K2124">
        <v>628349</v>
      </c>
    </row>
    <row r="2125" spans="1:25" x14ac:dyDescent="0.25">
      <c r="A2125" t="s">
        <v>186</v>
      </c>
      <c r="B2125">
        <v>2547.81</v>
      </c>
      <c r="C2125">
        <v>2545.9499999999998</v>
      </c>
      <c r="D2125">
        <v>2483.54</v>
      </c>
      <c r="E2125">
        <v>2461.41</v>
      </c>
      <c r="F2125">
        <v>362.51100000000002</v>
      </c>
      <c r="G2125">
        <v>0</v>
      </c>
      <c r="H2125">
        <v>362.51100000000002</v>
      </c>
      <c r="I2125">
        <v>1</v>
      </c>
      <c r="J2125">
        <v>1</v>
      </c>
      <c r="K2125">
        <v>628349</v>
      </c>
    </row>
    <row r="2126" spans="1:25" x14ac:dyDescent="0.25">
      <c r="A2126" t="s">
        <v>186</v>
      </c>
      <c r="B2126">
        <v>2547.1</v>
      </c>
      <c r="C2126">
        <v>2545.21</v>
      </c>
      <c r="D2126">
        <v>2480.1799999999998</v>
      </c>
      <c r="E2126">
        <v>2458.42</v>
      </c>
      <c r="F2126">
        <v>360.11099999999999</v>
      </c>
      <c r="G2126">
        <v>0</v>
      </c>
      <c r="H2126">
        <v>360.11099999999999</v>
      </c>
      <c r="I2126">
        <v>1</v>
      </c>
      <c r="J2126">
        <v>1</v>
      </c>
      <c r="K2126">
        <v>628349</v>
      </c>
    </row>
    <row r="2127" spans="1:25" x14ac:dyDescent="0.25">
      <c r="A2127" t="s">
        <v>186</v>
      </c>
      <c r="B2127">
        <v>2549.66</v>
      </c>
      <c r="C2127">
        <v>2547.1799999999998</v>
      </c>
      <c r="D2127">
        <v>2485.63</v>
      </c>
      <c r="E2127">
        <v>2463.3200000000002</v>
      </c>
      <c r="F2127">
        <v>359.92700000000002</v>
      </c>
      <c r="G2127">
        <v>0</v>
      </c>
      <c r="H2127">
        <v>359.92700000000002</v>
      </c>
      <c r="I2127">
        <v>1</v>
      </c>
      <c r="J2127">
        <v>1</v>
      </c>
      <c r="K2127">
        <v>628349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186</v>
      </c>
      <c r="B2128">
        <v>2544.19</v>
      </c>
      <c r="C2128">
        <v>2542.17</v>
      </c>
      <c r="D2128">
        <v>2479.89</v>
      </c>
      <c r="E2128">
        <v>2457.6799999999998</v>
      </c>
      <c r="F2128">
        <v>360.63799999999998</v>
      </c>
      <c r="G2128">
        <v>0</v>
      </c>
      <c r="H2128">
        <v>360.63799999999998</v>
      </c>
      <c r="I2128">
        <v>1</v>
      </c>
      <c r="J2128">
        <v>1</v>
      </c>
      <c r="K2128">
        <v>628349</v>
      </c>
      <c r="R2128">
        <f>AVERAGE(B2079:B2128)</f>
        <v>2555.0365999999999</v>
      </c>
      <c r="S2128">
        <f>AVERAGE(C2079:C2128)</f>
        <v>2552.9067999999997</v>
      </c>
      <c r="U2128">
        <f>_xlfn.VAR.P(B2079:B2128)</f>
        <v>50.950294439999858</v>
      </c>
      <c r="V2128">
        <f>_xlfn.VAR.P(C2079:C2128)</f>
        <v>51.044429760000121</v>
      </c>
      <c r="X2128">
        <f>1.96*SQRT(U2128)/50</f>
        <v>0.27980754180021916</v>
      </c>
      <c r="Y2128">
        <f>1.96*SQRT(V2128)/50</f>
        <v>0.2800659075046561</v>
      </c>
    </row>
    <row r="2129" spans="1:9" x14ac:dyDescent="0.25">
      <c r="A2129" t="s">
        <v>186</v>
      </c>
      <c r="B2129">
        <v>128150.5812</v>
      </c>
      <c r="C2129" t="s">
        <v>37</v>
      </c>
    </row>
    <row r="2130" spans="1:9" x14ac:dyDescent="0.25">
      <c r="A2130" t="s">
        <v>187</v>
      </c>
      <c r="B2130">
        <v>1316.05</v>
      </c>
      <c r="C2130">
        <v>1313.88</v>
      </c>
      <c r="D2130">
        <v>1251.4100000000001</v>
      </c>
      <c r="E2130">
        <v>1231.0999999999999</v>
      </c>
      <c r="F2130">
        <v>447.798</v>
      </c>
      <c r="G2130">
        <v>1.1307899999999999E-2</v>
      </c>
      <c r="H2130">
        <v>0.98081200000000002</v>
      </c>
      <c r="I2130">
        <v>105562784</v>
      </c>
    </row>
    <row r="2131" spans="1:9" x14ac:dyDescent="0.25">
      <c r="A2131" t="s">
        <v>187</v>
      </c>
      <c r="B2131">
        <v>1316.98</v>
      </c>
      <c r="C2131">
        <v>1314.74</v>
      </c>
      <c r="D2131">
        <v>1252.3599999999999</v>
      </c>
      <c r="E2131">
        <v>1231.93</v>
      </c>
      <c r="F2131">
        <v>447.41399999999999</v>
      </c>
      <c r="G2131">
        <v>1.0857800000000001E-2</v>
      </c>
      <c r="H2131">
        <v>0.98101899999999997</v>
      </c>
      <c r="I2131">
        <v>105562784</v>
      </c>
    </row>
    <row r="2132" spans="1:9" x14ac:dyDescent="0.25">
      <c r="A2132" t="s">
        <v>187</v>
      </c>
      <c r="B2132">
        <v>1318.19</v>
      </c>
      <c r="C2132">
        <v>1315.33</v>
      </c>
      <c r="D2132">
        <v>1253.18</v>
      </c>
      <c r="E2132">
        <v>1232.96</v>
      </c>
      <c r="F2132">
        <v>448.98899999999998</v>
      </c>
      <c r="G2132">
        <v>1.2763500000000001E-2</v>
      </c>
      <c r="H2132">
        <v>0.98097299999999998</v>
      </c>
      <c r="I2132">
        <v>105562784</v>
      </c>
    </row>
    <row r="2133" spans="1:9" x14ac:dyDescent="0.25">
      <c r="A2133" t="s">
        <v>187</v>
      </c>
      <c r="B2133">
        <v>1315.17</v>
      </c>
      <c r="C2133">
        <v>1313.36</v>
      </c>
      <c r="D2133">
        <v>1251.46</v>
      </c>
      <c r="E2133">
        <v>1231.02</v>
      </c>
      <c r="F2133">
        <v>447.005</v>
      </c>
      <c r="G2133">
        <v>1.08655E-2</v>
      </c>
      <c r="H2133">
        <v>0.980989</v>
      </c>
      <c r="I2133">
        <v>105562784</v>
      </c>
    </row>
    <row r="2134" spans="1:9" x14ac:dyDescent="0.25">
      <c r="A2134" t="s">
        <v>187</v>
      </c>
      <c r="B2134">
        <v>1315.62</v>
      </c>
      <c r="C2134">
        <v>1313.55</v>
      </c>
      <c r="D2134">
        <v>1251.99</v>
      </c>
      <c r="E2134">
        <v>1231.43</v>
      </c>
      <c r="F2134">
        <v>448.363</v>
      </c>
      <c r="G2134">
        <v>1.0959099999999999E-2</v>
      </c>
      <c r="H2134">
        <v>0.98100200000000004</v>
      </c>
      <c r="I2134">
        <v>105562784</v>
      </c>
    </row>
    <row r="2135" spans="1:9" x14ac:dyDescent="0.25">
      <c r="A2135" t="s">
        <v>187</v>
      </c>
      <c r="B2135">
        <v>1313.02</v>
      </c>
      <c r="C2135">
        <v>1311.04</v>
      </c>
      <c r="D2135">
        <v>1249.77</v>
      </c>
      <c r="E2135">
        <v>1229.51</v>
      </c>
      <c r="F2135">
        <v>447.26</v>
      </c>
      <c r="G2135">
        <v>1.08962E-2</v>
      </c>
      <c r="H2135">
        <v>0.98095699999999997</v>
      </c>
      <c r="I2135">
        <v>105562784</v>
      </c>
    </row>
    <row r="2136" spans="1:9" x14ac:dyDescent="0.25">
      <c r="A2136" t="s">
        <v>187</v>
      </c>
      <c r="B2136">
        <v>1317.43</v>
      </c>
      <c r="C2136">
        <v>1315.42</v>
      </c>
      <c r="D2136">
        <v>1253.08</v>
      </c>
      <c r="E2136">
        <v>1232.69</v>
      </c>
      <c r="F2136">
        <v>448.42200000000003</v>
      </c>
      <c r="G2136">
        <v>2.04989E-2</v>
      </c>
      <c r="H2136">
        <v>0.980989</v>
      </c>
      <c r="I2136">
        <v>105562784</v>
      </c>
    </row>
    <row r="2137" spans="1:9" x14ac:dyDescent="0.25">
      <c r="A2137" t="s">
        <v>187</v>
      </c>
      <c r="B2137">
        <v>1315.59</v>
      </c>
      <c r="C2137">
        <v>1313.61</v>
      </c>
      <c r="D2137">
        <v>1252.1099999999999</v>
      </c>
      <c r="E2137">
        <v>1231.6600000000001</v>
      </c>
      <c r="F2137">
        <v>449.02699999999999</v>
      </c>
      <c r="G2137">
        <v>1.1025800000000001E-2</v>
      </c>
      <c r="H2137">
        <v>0.993892</v>
      </c>
      <c r="I2137">
        <v>105562784</v>
      </c>
    </row>
    <row r="2138" spans="1:9" x14ac:dyDescent="0.25">
      <c r="A2138" t="s">
        <v>187</v>
      </c>
      <c r="B2138">
        <v>1314.73</v>
      </c>
      <c r="C2138">
        <v>1312.81</v>
      </c>
      <c r="D2138">
        <v>1251.0999999999999</v>
      </c>
      <c r="E2138">
        <v>1230.56</v>
      </c>
      <c r="F2138">
        <v>446.83300000000003</v>
      </c>
      <c r="G2138">
        <v>1.17021E-2</v>
      </c>
      <c r="H2138">
        <v>0.98098799999999997</v>
      </c>
      <c r="I2138">
        <v>105562784</v>
      </c>
    </row>
    <row r="2139" spans="1:9" x14ac:dyDescent="0.25">
      <c r="A2139" t="s">
        <v>187</v>
      </c>
      <c r="B2139">
        <v>1316.17</v>
      </c>
      <c r="C2139">
        <v>1314.09</v>
      </c>
      <c r="D2139">
        <v>1252.3599999999999</v>
      </c>
      <c r="E2139">
        <v>1232.05</v>
      </c>
      <c r="F2139">
        <v>448.19099999999997</v>
      </c>
      <c r="G2139">
        <v>1.1190800000000001E-2</v>
      </c>
      <c r="H2139">
        <v>0.98101899999999997</v>
      </c>
      <c r="I2139">
        <v>105562784</v>
      </c>
    </row>
    <row r="2140" spans="1:9" x14ac:dyDescent="0.25">
      <c r="A2140" t="s">
        <v>187</v>
      </c>
      <c r="B2140">
        <v>1327.57</v>
      </c>
      <c r="C2140">
        <v>1324.92</v>
      </c>
      <c r="D2140">
        <v>1263.29</v>
      </c>
      <c r="E2140">
        <v>1242.51</v>
      </c>
      <c r="F2140">
        <v>453.74900000000002</v>
      </c>
      <c r="G2140">
        <v>1.09666E-2</v>
      </c>
      <c r="H2140">
        <v>0.98099199999999998</v>
      </c>
      <c r="I2140">
        <v>105562784</v>
      </c>
    </row>
    <row r="2141" spans="1:9" x14ac:dyDescent="0.25">
      <c r="A2141" t="s">
        <v>187</v>
      </c>
      <c r="B2141">
        <v>1325.53</v>
      </c>
      <c r="C2141">
        <v>1323.53</v>
      </c>
      <c r="D2141">
        <v>1261.78</v>
      </c>
      <c r="E2141">
        <v>1241.6099999999999</v>
      </c>
      <c r="F2141">
        <v>448.94299999999998</v>
      </c>
      <c r="G2141">
        <v>1.16518E-2</v>
      </c>
      <c r="H2141">
        <v>0.98101700000000003</v>
      </c>
      <c r="I2141">
        <v>105562784</v>
      </c>
    </row>
    <row r="2142" spans="1:9" x14ac:dyDescent="0.25">
      <c r="A2142" t="s">
        <v>187</v>
      </c>
      <c r="B2142">
        <v>1328.39</v>
      </c>
      <c r="C2142">
        <v>1326.52</v>
      </c>
      <c r="D2142">
        <v>1265.05</v>
      </c>
      <c r="E2142">
        <v>1244.8</v>
      </c>
      <c r="F2142">
        <v>450.66899999999998</v>
      </c>
      <c r="G2142">
        <v>1.1036000000000001E-2</v>
      </c>
      <c r="H2142">
        <v>0.98097900000000005</v>
      </c>
      <c r="I2142">
        <v>105562784</v>
      </c>
    </row>
    <row r="2143" spans="1:9" x14ac:dyDescent="0.25">
      <c r="A2143" t="s">
        <v>187</v>
      </c>
      <c r="B2143">
        <v>1326.71</v>
      </c>
      <c r="C2143">
        <v>1324.73</v>
      </c>
      <c r="D2143">
        <v>1263.29</v>
      </c>
      <c r="E2143">
        <v>1242.6500000000001</v>
      </c>
      <c r="F2143">
        <v>450.73099999999999</v>
      </c>
      <c r="G2143">
        <v>1.50913E-2</v>
      </c>
      <c r="H2143">
        <v>0.98098799999999997</v>
      </c>
      <c r="I2143">
        <v>105562784</v>
      </c>
    </row>
    <row r="2144" spans="1:9" x14ac:dyDescent="0.25">
      <c r="A2144" t="s">
        <v>187</v>
      </c>
      <c r="B2144">
        <v>1324.46</v>
      </c>
      <c r="C2144">
        <v>1322.53</v>
      </c>
      <c r="D2144">
        <v>1260.94</v>
      </c>
      <c r="E2144">
        <v>1240.18</v>
      </c>
      <c r="F2144">
        <v>451.83600000000001</v>
      </c>
      <c r="G2144">
        <v>1.10799E-2</v>
      </c>
      <c r="H2144">
        <v>0.981016</v>
      </c>
      <c r="I2144">
        <v>105562784</v>
      </c>
    </row>
    <row r="2145" spans="1:9" x14ac:dyDescent="0.25">
      <c r="A2145" t="s">
        <v>187</v>
      </c>
      <c r="B2145">
        <v>1330.41</v>
      </c>
      <c r="C2145">
        <v>1328.65</v>
      </c>
      <c r="D2145">
        <v>1265.0999999999999</v>
      </c>
      <c r="E2145">
        <v>1244.93</v>
      </c>
      <c r="F2145">
        <v>452.76799999999997</v>
      </c>
      <c r="G2145">
        <v>1.0921E-2</v>
      </c>
      <c r="H2145">
        <v>0.98101899999999997</v>
      </c>
      <c r="I2145">
        <v>105562784</v>
      </c>
    </row>
    <row r="2146" spans="1:9" x14ac:dyDescent="0.25">
      <c r="A2146" t="s">
        <v>187</v>
      </c>
      <c r="B2146">
        <v>1325.76</v>
      </c>
      <c r="C2146">
        <v>1323.79</v>
      </c>
      <c r="D2146">
        <v>1262.31</v>
      </c>
      <c r="E2146">
        <v>1242.05</v>
      </c>
      <c r="F2146">
        <v>451.11599999999999</v>
      </c>
      <c r="G2146">
        <v>1.18567E-2</v>
      </c>
      <c r="H2146">
        <v>0.98099700000000001</v>
      </c>
      <c r="I2146">
        <v>105562784</v>
      </c>
    </row>
    <row r="2147" spans="1:9" x14ac:dyDescent="0.25">
      <c r="A2147" t="s">
        <v>187</v>
      </c>
      <c r="B2147">
        <v>1326.48</v>
      </c>
      <c r="C2147">
        <v>1324.24</v>
      </c>
      <c r="D2147">
        <v>1261.51</v>
      </c>
      <c r="E2147">
        <v>1240.8800000000001</v>
      </c>
      <c r="F2147">
        <v>450.83199999999999</v>
      </c>
      <c r="G2147">
        <v>1.10104E-2</v>
      </c>
      <c r="H2147">
        <v>0.98101899999999997</v>
      </c>
      <c r="I2147">
        <v>105562784</v>
      </c>
    </row>
    <row r="2148" spans="1:9" x14ac:dyDescent="0.25">
      <c r="A2148" t="s">
        <v>187</v>
      </c>
      <c r="B2148">
        <v>1327.57</v>
      </c>
      <c r="C2148">
        <v>1325.55</v>
      </c>
      <c r="D2148">
        <v>1264.1500000000001</v>
      </c>
      <c r="E2148">
        <v>1243.5899999999999</v>
      </c>
      <c r="F2148">
        <v>452.13499999999999</v>
      </c>
      <c r="G2148">
        <v>1.0859600000000001E-2</v>
      </c>
      <c r="H2148">
        <v>0.99188200000000004</v>
      </c>
      <c r="I2148">
        <v>105562784</v>
      </c>
    </row>
    <row r="2149" spans="1:9" x14ac:dyDescent="0.25">
      <c r="A2149" t="s">
        <v>187</v>
      </c>
      <c r="B2149">
        <v>1326.66</v>
      </c>
      <c r="C2149">
        <v>1324.8</v>
      </c>
      <c r="D2149">
        <v>1263.75</v>
      </c>
      <c r="E2149">
        <v>1243.1099999999999</v>
      </c>
      <c r="F2149">
        <v>453.09899999999999</v>
      </c>
      <c r="G2149">
        <v>1.0856899999999999E-2</v>
      </c>
      <c r="H2149">
        <v>0.98101000000000005</v>
      </c>
      <c r="I2149">
        <v>105562784</v>
      </c>
    </row>
    <row r="2150" spans="1:9" x14ac:dyDescent="0.25">
      <c r="A2150" t="s">
        <v>187</v>
      </c>
      <c r="B2150">
        <v>1332.87</v>
      </c>
      <c r="C2150">
        <v>1330.97</v>
      </c>
      <c r="D2150">
        <v>1269.3800000000001</v>
      </c>
      <c r="E2150">
        <v>1248.9100000000001</v>
      </c>
      <c r="F2150">
        <v>454.81799999999998</v>
      </c>
      <c r="G2150">
        <v>1.16829E-2</v>
      </c>
      <c r="H2150">
        <v>0.98952200000000001</v>
      </c>
      <c r="I2150">
        <v>105562784</v>
      </c>
    </row>
    <row r="2151" spans="1:9" x14ac:dyDescent="0.25">
      <c r="A2151" t="s">
        <v>187</v>
      </c>
      <c r="B2151">
        <v>1327.48</v>
      </c>
      <c r="C2151">
        <v>1325.6</v>
      </c>
      <c r="D2151">
        <v>1264.6500000000001</v>
      </c>
      <c r="E2151">
        <v>1243.99</v>
      </c>
      <c r="F2151">
        <v>452.34899999999999</v>
      </c>
      <c r="G2151">
        <v>1.10238E-2</v>
      </c>
      <c r="H2151">
        <v>0.99492599999999998</v>
      </c>
      <c r="I2151">
        <v>105562784</v>
      </c>
    </row>
    <row r="2152" spans="1:9" x14ac:dyDescent="0.25">
      <c r="A2152" t="s">
        <v>187</v>
      </c>
      <c r="B2152">
        <v>1326.86</v>
      </c>
      <c r="C2152">
        <v>1324.96</v>
      </c>
      <c r="D2152">
        <v>1263.6199999999999</v>
      </c>
      <c r="E2152">
        <v>1242.97</v>
      </c>
      <c r="F2152">
        <v>450.63900000000001</v>
      </c>
      <c r="G2152">
        <v>1.0948599999999999E-2</v>
      </c>
      <c r="H2152">
        <v>0.981016</v>
      </c>
      <c r="I2152">
        <v>105562784</v>
      </c>
    </row>
    <row r="2153" spans="1:9" x14ac:dyDescent="0.25">
      <c r="A2153" t="s">
        <v>187</v>
      </c>
      <c r="B2153">
        <v>1325.77</v>
      </c>
      <c r="C2153">
        <v>1323.9</v>
      </c>
      <c r="D2153">
        <v>1261.2</v>
      </c>
      <c r="E2153">
        <v>1240.46</v>
      </c>
      <c r="F2153">
        <v>450.73500000000001</v>
      </c>
      <c r="G2153">
        <v>1.12601E-2</v>
      </c>
      <c r="H2153">
        <v>0.98101899999999997</v>
      </c>
      <c r="I2153">
        <v>105562784</v>
      </c>
    </row>
    <row r="2154" spans="1:9" x14ac:dyDescent="0.25">
      <c r="A2154" t="s">
        <v>187</v>
      </c>
      <c r="B2154">
        <v>1331.78</v>
      </c>
      <c r="C2154">
        <v>1329.66</v>
      </c>
      <c r="D2154">
        <v>1267.92</v>
      </c>
      <c r="E2154">
        <v>1247.42</v>
      </c>
      <c r="F2154">
        <v>451.65100000000001</v>
      </c>
      <c r="G2154">
        <v>1.12616E-2</v>
      </c>
      <c r="H2154">
        <v>0.98100399999999999</v>
      </c>
      <c r="I2154">
        <v>105562784</v>
      </c>
    </row>
    <row r="2155" spans="1:9" x14ac:dyDescent="0.25">
      <c r="A2155" t="s">
        <v>187</v>
      </c>
      <c r="B2155">
        <v>1327.24</v>
      </c>
      <c r="C2155">
        <v>1325.14</v>
      </c>
      <c r="D2155">
        <v>1263.44</v>
      </c>
      <c r="E2155">
        <v>1242.68</v>
      </c>
      <c r="F2155">
        <v>453.00299999999999</v>
      </c>
      <c r="G2155">
        <v>1.4169899999999999E-2</v>
      </c>
      <c r="H2155">
        <v>0.98101700000000003</v>
      </c>
      <c r="I2155">
        <v>105562784</v>
      </c>
    </row>
    <row r="2156" spans="1:9" x14ac:dyDescent="0.25">
      <c r="A2156" t="s">
        <v>187</v>
      </c>
      <c r="B2156">
        <v>1326.44</v>
      </c>
      <c r="C2156">
        <v>1324.04</v>
      </c>
      <c r="D2156">
        <v>1262.5</v>
      </c>
      <c r="E2156">
        <v>1241.74</v>
      </c>
      <c r="F2156">
        <v>453.67700000000002</v>
      </c>
      <c r="G2156">
        <v>1.2907999999999999E-2</v>
      </c>
      <c r="H2156">
        <v>0.980993</v>
      </c>
      <c r="I2156">
        <v>105562784</v>
      </c>
    </row>
    <row r="2157" spans="1:9" x14ac:dyDescent="0.25">
      <c r="A2157" t="s">
        <v>187</v>
      </c>
      <c r="B2157">
        <v>1326.73</v>
      </c>
      <c r="C2157">
        <v>1324.32</v>
      </c>
      <c r="D2157">
        <v>1263.3399999999999</v>
      </c>
      <c r="E2157">
        <v>1243.1300000000001</v>
      </c>
      <c r="F2157">
        <v>452.161</v>
      </c>
      <c r="G2157">
        <v>1.08658E-2</v>
      </c>
      <c r="H2157">
        <v>0.98099700000000001</v>
      </c>
      <c r="I2157">
        <v>105562784</v>
      </c>
    </row>
    <row r="2158" spans="1:9" x14ac:dyDescent="0.25">
      <c r="A2158" t="s">
        <v>187</v>
      </c>
      <c r="B2158">
        <v>1329.26</v>
      </c>
      <c r="C2158">
        <v>1326.83</v>
      </c>
      <c r="D2158">
        <v>1264.82</v>
      </c>
      <c r="E2158">
        <v>1244.03</v>
      </c>
      <c r="F2158">
        <v>455.36599999999999</v>
      </c>
      <c r="G2158">
        <v>1.0977199999999999E-2</v>
      </c>
      <c r="H2158">
        <v>0.98101899999999997</v>
      </c>
      <c r="I2158">
        <v>105562784</v>
      </c>
    </row>
    <row r="2159" spans="1:9" x14ac:dyDescent="0.25">
      <c r="A2159" t="s">
        <v>187</v>
      </c>
      <c r="B2159">
        <v>1328.17</v>
      </c>
      <c r="C2159">
        <v>1325.74</v>
      </c>
      <c r="D2159">
        <v>1264.28</v>
      </c>
      <c r="E2159">
        <v>1244.07</v>
      </c>
      <c r="F2159">
        <v>453.77800000000002</v>
      </c>
      <c r="G2159">
        <v>1.0856899999999999E-2</v>
      </c>
      <c r="H2159">
        <v>0.98100500000000002</v>
      </c>
      <c r="I2159">
        <v>105562784</v>
      </c>
    </row>
    <row r="2160" spans="1:9" x14ac:dyDescent="0.25">
      <c r="A2160" t="s">
        <v>187</v>
      </c>
      <c r="B2160">
        <v>1325.74</v>
      </c>
      <c r="C2160">
        <v>1323.49</v>
      </c>
      <c r="D2160">
        <v>1261.8699999999999</v>
      </c>
      <c r="E2160">
        <v>1241.6600000000001</v>
      </c>
      <c r="F2160">
        <v>452.28800000000001</v>
      </c>
      <c r="G2160">
        <v>1.10428E-2</v>
      </c>
      <c r="H2160">
        <v>0.98101300000000002</v>
      </c>
      <c r="I2160">
        <v>105562784</v>
      </c>
    </row>
    <row r="2161" spans="1:9" x14ac:dyDescent="0.25">
      <c r="A2161" t="s">
        <v>187</v>
      </c>
      <c r="B2161">
        <v>1327.15</v>
      </c>
      <c r="C2161">
        <v>1324.92</v>
      </c>
      <c r="D2161">
        <v>1263.9000000000001</v>
      </c>
      <c r="E2161">
        <v>1243.27</v>
      </c>
      <c r="F2161">
        <v>451.97</v>
      </c>
      <c r="G2161">
        <v>1.10265E-2</v>
      </c>
      <c r="H2161">
        <v>0.98101899999999997</v>
      </c>
      <c r="I2161">
        <v>105562784</v>
      </c>
    </row>
    <row r="2162" spans="1:9" x14ac:dyDescent="0.25">
      <c r="A2162" t="s">
        <v>187</v>
      </c>
      <c r="B2162">
        <v>1330.74</v>
      </c>
      <c r="C2162">
        <v>1328.58</v>
      </c>
      <c r="D2162">
        <v>1266.58</v>
      </c>
      <c r="E2162">
        <v>1245.8</v>
      </c>
      <c r="F2162">
        <v>452.892</v>
      </c>
      <c r="G2162">
        <v>1.09593E-2</v>
      </c>
      <c r="H2162">
        <v>0.98101799999999995</v>
      </c>
      <c r="I2162">
        <v>105562784</v>
      </c>
    </row>
    <row r="2163" spans="1:9" x14ac:dyDescent="0.25">
      <c r="A2163" t="s">
        <v>187</v>
      </c>
      <c r="B2163">
        <v>1328.29</v>
      </c>
      <c r="C2163">
        <v>1326.01</v>
      </c>
      <c r="D2163">
        <v>1263.71</v>
      </c>
      <c r="E2163">
        <v>1243.52</v>
      </c>
      <c r="F2163">
        <v>451.55500000000001</v>
      </c>
      <c r="G2163">
        <v>1.08629E-2</v>
      </c>
      <c r="H2163">
        <v>0.98101700000000003</v>
      </c>
      <c r="I2163">
        <v>105562784</v>
      </c>
    </row>
    <row r="2164" spans="1:9" x14ac:dyDescent="0.25">
      <c r="A2164" t="s">
        <v>187</v>
      </c>
      <c r="B2164">
        <v>1326.88</v>
      </c>
      <c r="C2164">
        <v>1324.86</v>
      </c>
      <c r="D2164">
        <v>1263.4100000000001</v>
      </c>
      <c r="E2164">
        <v>1242.76</v>
      </c>
      <c r="F2164">
        <v>451.18400000000003</v>
      </c>
      <c r="G2164">
        <v>1.0858700000000001E-2</v>
      </c>
      <c r="H2164">
        <v>0.98101400000000005</v>
      </c>
      <c r="I2164">
        <v>105562784</v>
      </c>
    </row>
    <row r="2165" spans="1:9" x14ac:dyDescent="0.25">
      <c r="A2165" t="s">
        <v>187</v>
      </c>
      <c r="B2165">
        <v>1325.96</v>
      </c>
      <c r="C2165">
        <v>1323.84</v>
      </c>
      <c r="D2165">
        <v>1262.54</v>
      </c>
      <c r="E2165">
        <v>1241.8</v>
      </c>
      <c r="F2165">
        <v>450.05399999999997</v>
      </c>
      <c r="G2165">
        <v>1.0934899999999999E-2</v>
      </c>
      <c r="H2165">
        <v>0.99439599999999995</v>
      </c>
      <c r="I2165">
        <v>105562784</v>
      </c>
    </row>
    <row r="2166" spans="1:9" x14ac:dyDescent="0.25">
      <c r="A2166" t="s">
        <v>187</v>
      </c>
      <c r="B2166">
        <v>1326.99</v>
      </c>
      <c r="C2166">
        <v>1324.79</v>
      </c>
      <c r="D2166">
        <v>1262.73</v>
      </c>
      <c r="E2166">
        <v>1242.48</v>
      </c>
      <c r="F2166">
        <v>452.04700000000003</v>
      </c>
      <c r="G2166">
        <v>1.0858899999999999E-2</v>
      </c>
      <c r="H2166">
        <v>0.98101899999999997</v>
      </c>
      <c r="I2166">
        <v>105562784</v>
      </c>
    </row>
    <row r="2167" spans="1:9" x14ac:dyDescent="0.25">
      <c r="A2167" t="s">
        <v>187</v>
      </c>
      <c r="B2167">
        <v>1331.03</v>
      </c>
      <c r="C2167">
        <v>1329.22</v>
      </c>
      <c r="D2167">
        <v>1266.57</v>
      </c>
      <c r="E2167">
        <v>1245.8</v>
      </c>
      <c r="F2167">
        <v>455.08600000000001</v>
      </c>
      <c r="G2167">
        <v>1.0911499999999999E-2</v>
      </c>
      <c r="H2167">
        <v>0.98100200000000004</v>
      </c>
      <c r="I2167">
        <v>105562784</v>
      </c>
    </row>
    <row r="2168" spans="1:9" x14ac:dyDescent="0.25">
      <c r="A2168" t="s">
        <v>187</v>
      </c>
      <c r="B2168">
        <v>1328.01</v>
      </c>
      <c r="C2168">
        <v>1325.57</v>
      </c>
      <c r="D2168">
        <v>1263.58</v>
      </c>
      <c r="E2168">
        <v>1242.81</v>
      </c>
      <c r="F2168">
        <v>452.90300000000002</v>
      </c>
      <c r="G2168">
        <v>1.1312600000000001E-2</v>
      </c>
      <c r="H2168">
        <v>0.98100799999999999</v>
      </c>
      <c r="I2168">
        <v>105562784</v>
      </c>
    </row>
    <row r="2169" spans="1:9" x14ac:dyDescent="0.25">
      <c r="A2169" t="s">
        <v>187</v>
      </c>
      <c r="B2169">
        <v>1328.27</v>
      </c>
      <c r="C2169">
        <v>1326.12</v>
      </c>
      <c r="D2169">
        <v>1264.3399999999999</v>
      </c>
      <c r="E2169">
        <v>1244.1400000000001</v>
      </c>
      <c r="F2169">
        <v>453.214</v>
      </c>
      <c r="G2169">
        <v>2.90383E-2</v>
      </c>
      <c r="H2169">
        <v>0.98097800000000002</v>
      </c>
      <c r="I2169">
        <v>105562784</v>
      </c>
    </row>
    <row r="2170" spans="1:9" x14ac:dyDescent="0.25">
      <c r="A2170" t="s">
        <v>187</v>
      </c>
      <c r="B2170">
        <v>1329.86</v>
      </c>
      <c r="C2170">
        <v>1327.77</v>
      </c>
      <c r="D2170">
        <v>1266.8800000000001</v>
      </c>
      <c r="E2170">
        <v>1246.42</v>
      </c>
      <c r="F2170">
        <v>454.09</v>
      </c>
      <c r="G2170">
        <v>1.14351E-2</v>
      </c>
      <c r="H2170">
        <v>0.98452899999999999</v>
      </c>
      <c r="I2170">
        <v>105562784</v>
      </c>
    </row>
    <row r="2171" spans="1:9" x14ac:dyDescent="0.25">
      <c r="A2171" t="s">
        <v>187</v>
      </c>
      <c r="B2171">
        <v>1326.41</v>
      </c>
      <c r="C2171">
        <v>1324.48</v>
      </c>
      <c r="D2171">
        <v>1262.98</v>
      </c>
      <c r="E2171">
        <v>1242.2</v>
      </c>
      <c r="F2171">
        <v>450.32900000000001</v>
      </c>
      <c r="G2171">
        <v>1.46188E-2</v>
      </c>
      <c r="H2171">
        <v>0.98101499999999997</v>
      </c>
      <c r="I2171">
        <v>105562784</v>
      </c>
    </row>
    <row r="2172" spans="1:9" x14ac:dyDescent="0.25">
      <c r="A2172" t="s">
        <v>187</v>
      </c>
      <c r="B2172">
        <v>1329.43</v>
      </c>
      <c r="C2172">
        <v>1326.47</v>
      </c>
      <c r="D2172">
        <v>1265.2</v>
      </c>
      <c r="E2172">
        <v>1244.55</v>
      </c>
      <c r="F2172">
        <v>452.50700000000001</v>
      </c>
      <c r="G2172">
        <v>1.09525E-2</v>
      </c>
      <c r="H2172">
        <v>0.98101700000000003</v>
      </c>
      <c r="I2172">
        <v>105562784</v>
      </c>
    </row>
    <row r="2173" spans="1:9" x14ac:dyDescent="0.25">
      <c r="A2173" t="s">
        <v>187</v>
      </c>
      <c r="B2173">
        <v>1326.04</v>
      </c>
      <c r="C2173">
        <v>1324.1</v>
      </c>
      <c r="D2173">
        <v>1262.56</v>
      </c>
      <c r="E2173">
        <v>1241.82</v>
      </c>
      <c r="F2173">
        <v>452.608</v>
      </c>
      <c r="G2173">
        <v>1.49771E-2</v>
      </c>
      <c r="H2173">
        <v>0.99478200000000006</v>
      </c>
      <c r="I2173">
        <v>105562784</v>
      </c>
    </row>
    <row r="2174" spans="1:9" x14ac:dyDescent="0.25">
      <c r="A2174" t="s">
        <v>187</v>
      </c>
      <c r="B2174">
        <v>1325.29</v>
      </c>
      <c r="C2174">
        <v>1323.42</v>
      </c>
      <c r="D2174">
        <v>1261.97</v>
      </c>
      <c r="E2174">
        <v>1241.78</v>
      </c>
      <c r="F2174">
        <v>450.358</v>
      </c>
      <c r="G2174">
        <v>1.1439100000000001E-2</v>
      </c>
      <c r="H2174">
        <v>0.98101000000000005</v>
      </c>
      <c r="I2174">
        <v>105562784</v>
      </c>
    </row>
    <row r="2175" spans="1:9" x14ac:dyDescent="0.25">
      <c r="A2175" t="s">
        <v>187</v>
      </c>
      <c r="B2175">
        <v>1327.67</v>
      </c>
      <c r="C2175">
        <v>1325.68</v>
      </c>
      <c r="D2175">
        <v>1264.05</v>
      </c>
      <c r="E2175">
        <v>1243.83</v>
      </c>
      <c r="F2175">
        <v>454.25799999999998</v>
      </c>
      <c r="G2175">
        <v>1.11962E-2</v>
      </c>
      <c r="H2175">
        <v>0.98101799999999995</v>
      </c>
      <c r="I2175">
        <v>105562784</v>
      </c>
    </row>
    <row r="2176" spans="1:9" x14ac:dyDescent="0.25">
      <c r="A2176" t="s">
        <v>187</v>
      </c>
      <c r="B2176">
        <v>1329.49</v>
      </c>
      <c r="C2176">
        <v>1327.49</v>
      </c>
      <c r="D2176">
        <v>1264.2</v>
      </c>
      <c r="E2176">
        <v>1243.55</v>
      </c>
      <c r="F2176">
        <v>453.23700000000002</v>
      </c>
      <c r="G2176">
        <v>1.08872E-2</v>
      </c>
      <c r="H2176">
        <v>0.99510200000000004</v>
      </c>
      <c r="I2176">
        <v>105562784</v>
      </c>
    </row>
    <row r="2177" spans="1:25" x14ac:dyDescent="0.25">
      <c r="A2177" t="s">
        <v>187</v>
      </c>
      <c r="B2177">
        <v>1330.47</v>
      </c>
      <c r="C2177">
        <v>1328.65</v>
      </c>
      <c r="D2177">
        <v>1266.74</v>
      </c>
      <c r="E2177">
        <v>1245.99</v>
      </c>
      <c r="F2177">
        <v>453.77699999999999</v>
      </c>
      <c r="G2177">
        <v>1.3547099999999999E-2</v>
      </c>
      <c r="H2177">
        <v>0.98097900000000005</v>
      </c>
      <c r="I2177">
        <v>105562784</v>
      </c>
    </row>
    <row r="2178" spans="1:25" x14ac:dyDescent="0.25">
      <c r="A2178" t="s">
        <v>187</v>
      </c>
      <c r="B2178">
        <v>1326.43</v>
      </c>
      <c r="C2178">
        <v>1324.56</v>
      </c>
      <c r="D2178">
        <v>1261.8599999999999</v>
      </c>
      <c r="E2178">
        <v>1241.6199999999999</v>
      </c>
      <c r="F2178">
        <v>452.84699999999998</v>
      </c>
      <c r="G2178">
        <v>2.3740199999999999E-2</v>
      </c>
      <c r="H2178">
        <v>0.98097599999999996</v>
      </c>
      <c r="I2178">
        <v>105562784</v>
      </c>
    </row>
    <row r="2179" spans="1:25" x14ac:dyDescent="0.25">
      <c r="A2179" t="s">
        <v>187</v>
      </c>
      <c r="B2179">
        <v>1327.63</v>
      </c>
      <c r="C2179">
        <v>1325.77</v>
      </c>
      <c r="D2179">
        <v>1263.52</v>
      </c>
      <c r="E2179">
        <v>1243.32</v>
      </c>
      <c r="F2179">
        <v>453.38799999999998</v>
      </c>
      <c r="G2179">
        <v>1.12949E-2</v>
      </c>
      <c r="H2179">
        <v>0.98101899999999997</v>
      </c>
      <c r="I2179">
        <v>105562784</v>
      </c>
    </row>
    <row r="2180" spans="1:25" x14ac:dyDescent="0.25">
      <c r="A2180" t="s">
        <v>187</v>
      </c>
      <c r="B2180">
        <v>1332.22</v>
      </c>
      <c r="C2180">
        <v>1330.2</v>
      </c>
      <c r="D2180">
        <v>1265.69</v>
      </c>
      <c r="E2180">
        <v>1244.9100000000001</v>
      </c>
      <c r="F2180">
        <v>451.76799999999997</v>
      </c>
      <c r="G2180">
        <v>1.14235E-2</v>
      </c>
      <c r="H2180">
        <v>0.98101899999999997</v>
      </c>
      <c r="I2180">
        <v>105562784</v>
      </c>
    </row>
    <row r="2181" spans="1:25" x14ac:dyDescent="0.25">
      <c r="A2181" t="s">
        <v>187</v>
      </c>
      <c r="B2181">
        <v>1331.27</v>
      </c>
      <c r="C2181">
        <v>1329.03</v>
      </c>
      <c r="D2181">
        <v>1264.98</v>
      </c>
      <c r="E2181">
        <v>1244.76</v>
      </c>
      <c r="F2181">
        <v>453.39600000000002</v>
      </c>
      <c r="G2181">
        <v>1.6993999999999999E-2</v>
      </c>
      <c r="H2181">
        <v>0.99392000000000003</v>
      </c>
      <c r="I2181">
        <v>105562784</v>
      </c>
    </row>
    <row r="2182" spans="1:25" x14ac:dyDescent="0.25">
      <c r="A2182" t="s">
        <v>187</v>
      </c>
      <c r="B2182">
        <v>1324.56</v>
      </c>
      <c r="C2182">
        <v>1322.22</v>
      </c>
      <c r="D2182">
        <v>1260.1500000000001</v>
      </c>
      <c r="E2182">
        <v>1239.93</v>
      </c>
      <c r="F2182">
        <v>450.76900000000001</v>
      </c>
      <c r="G2182">
        <v>1.12003E-2</v>
      </c>
      <c r="H2182">
        <v>0.99172000000000005</v>
      </c>
      <c r="I2182">
        <v>105562784</v>
      </c>
    </row>
    <row r="2183" spans="1:25" x14ac:dyDescent="0.25">
      <c r="A2183" t="s">
        <v>187</v>
      </c>
      <c r="B2183">
        <v>1329.86</v>
      </c>
      <c r="C2183">
        <v>1327.75</v>
      </c>
      <c r="D2183">
        <v>1265.6600000000001</v>
      </c>
      <c r="E2183">
        <v>1245.01</v>
      </c>
      <c r="F2183">
        <v>451.84300000000002</v>
      </c>
      <c r="G2183">
        <v>1.18297E-2</v>
      </c>
      <c r="H2183">
        <v>0.98101899999999997</v>
      </c>
      <c r="I2183">
        <v>105562784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187</v>
      </c>
      <c r="B2184">
        <v>1323.93</v>
      </c>
      <c r="C2184">
        <v>1321.67</v>
      </c>
      <c r="D2184">
        <v>1260.01</v>
      </c>
      <c r="E2184">
        <v>1239.56</v>
      </c>
      <c r="F2184">
        <v>451.63799999999998</v>
      </c>
      <c r="G2184">
        <v>1.1156599999999999E-2</v>
      </c>
      <c r="H2184">
        <v>0.98095500000000002</v>
      </c>
      <c r="I2184">
        <v>105562784</v>
      </c>
      <c r="R2184">
        <f>AVERAGE(B2135:B2184)</f>
        <v>1326.5739999999996</v>
      </c>
      <c r="S2184">
        <f>AVERAGE(C2135:C2184)</f>
        <v>1324.4809999999998</v>
      </c>
      <c r="U2184">
        <f>_xlfn.VAR.P(B2135:B2184)</f>
        <v>18.215231999999954</v>
      </c>
      <c r="V2184">
        <f>_xlfn.VAR.P(C2135:C2184)</f>
        <v>18.037909000000131</v>
      </c>
      <c r="X2184">
        <f>1.96*SQRT(U2184)/50</f>
        <v>0.16730288132748916</v>
      </c>
      <c r="Y2184">
        <f>1.96*SQRT(V2184)/50</f>
        <v>0.16648655346832125</v>
      </c>
    </row>
    <row r="2185" spans="1:25" x14ac:dyDescent="0.25">
      <c r="A2185" t="s">
        <v>188</v>
      </c>
      <c r="B2185">
        <v>66738.562699999995</v>
      </c>
      <c r="C2185" t="s">
        <v>37</v>
      </c>
    </row>
    <row r="2186" spans="1:25" x14ac:dyDescent="0.25">
      <c r="A2186" t="s">
        <v>189</v>
      </c>
      <c r="B2186">
        <v>1319.95</v>
      </c>
      <c r="C2186">
        <v>1317.66</v>
      </c>
      <c r="D2186">
        <v>1255.96</v>
      </c>
      <c r="E2186">
        <v>1233.6600000000001</v>
      </c>
      <c r="F2186">
        <v>451.71699999999998</v>
      </c>
      <c r="G2186">
        <v>1.0866300000000001E-2</v>
      </c>
      <c r="H2186">
        <v>0.98100100000000001</v>
      </c>
      <c r="I2186">
        <v>105562784</v>
      </c>
    </row>
    <row r="2187" spans="1:25" x14ac:dyDescent="0.25">
      <c r="A2187" t="s">
        <v>189</v>
      </c>
      <c r="B2187">
        <v>1320.14</v>
      </c>
      <c r="C2187">
        <v>1318.16</v>
      </c>
      <c r="D2187">
        <v>1255.45</v>
      </c>
      <c r="E2187">
        <v>1233.17</v>
      </c>
      <c r="F2187">
        <v>450.97500000000002</v>
      </c>
      <c r="G2187">
        <v>1.14313E-2</v>
      </c>
      <c r="H2187">
        <v>0.98101899999999997</v>
      </c>
      <c r="I2187">
        <v>105562784</v>
      </c>
    </row>
    <row r="2188" spans="1:25" x14ac:dyDescent="0.25">
      <c r="A2188" t="s">
        <v>189</v>
      </c>
      <c r="B2188">
        <v>1319.17</v>
      </c>
      <c r="C2188">
        <v>1317.01</v>
      </c>
      <c r="D2188">
        <v>1254.9000000000001</v>
      </c>
      <c r="E2188">
        <v>1233.08</v>
      </c>
      <c r="F2188">
        <v>452.44</v>
      </c>
      <c r="G2188">
        <v>1.5062799999999999E-2</v>
      </c>
      <c r="H2188">
        <v>0.98098700000000005</v>
      </c>
      <c r="I2188">
        <v>105562784</v>
      </c>
    </row>
    <row r="2189" spans="1:25" x14ac:dyDescent="0.25">
      <c r="A2189" t="s">
        <v>189</v>
      </c>
      <c r="B2189">
        <v>1317.25</v>
      </c>
      <c r="C2189">
        <v>1314.74</v>
      </c>
      <c r="D2189">
        <v>1252.17</v>
      </c>
      <c r="E2189">
        <v>1229.99</v>
      </c>
      <c r="F2189">
        <v>450.82100000000003</v>
      </c>
      <c r="G2189">
        <v>1.0856899999999999E-2</v>
      </c>
      <c r="H2189">
        <v>0.981016</v>
      </c>
      <c r="I2189">
        <v>105562784</v>
      </c>
    </row>
    <row r="2190" spans="1:25" x14ac:dyDescent="0.25">
      <c r="A2190" t="s">
        <v>189</v>
      </c>
      <c r="B2190">
        <v>1319.34</v>
      </c>
      <c r="C2190">
        <v>1317.07</v>
      </c>
      <c r="D2190">
        <v>1255.1199999999999</v>
      </c>
      <c r="E2190">
        <v>1232.83</v>
      </c>
      <c r="F2190">
        <v>450.66699999999997</v>
      </c>
      <c r="G2190">
        <v>1.1702300000000001E-2</v>
      </c>
      <c r="H2190">
        <v>0.98092999999999997</v>
      </c>
      <c r="I2190">
        <v>105562784</v>
      </c>
    </row>
    <row r="2191" spans="1:25" x14ac:dyDescent="0.25">
      <c r="A2191" t="s">
        <v>189</v>
      </c>
      <c r="B2191">
        <v>1320.46</v>
      </c>
      <c r="C2191">
        <v>1318.56</v>
      </c>
      <c r="D2191">
        <v>1256.29</v>
      </c>
      <c r="E2191">
        <v>1234.05</v>
      </c>
      <c r="F2191">
        <v>453.59800000000001</v>
      </c>
      <c r="G2191">
        <v>1.14701E-2</v>
      </c>
      <c r="H2191">
        <v>0.98100600000000004</v>
      </c>
      <c r="I2191">
        <v>105562784</v>
      </c>
    </row>
    <row r="2192" spans="1:25" x14ac:dyDescent="0.25">
      <c r="A2192" t="s">
        <v>189</v>
      </c>
      <c r="B2192">
        <v>1321.26</v>
      </c>
      <c r="C2192">
        <v>1318.81</v>
      </c>
      <c r="D2192">
        <v>1256.1300000000001</v>
      </c>
      <c r="E2192">
        <v>1234.32</v>
      </c>
      <c r="F2192">
        <v>451.66899999999998</v>
      </c>
      <c r="G2192">
        <v>1.6270699999999999E-2</v>
      </c>
      <c r="H2192">
        <v>0.98100299999999996</v>
      </c>
      <c r="I2192">
        <v>105562784</v>
      </c>
    </row>
    <row r="2193" spans="1:9" x14ac:dyDescent="0.25">
      <c r="A2193" t="s">
        <v>189</v>
      </c>
      <c r="B2193">
        <v>1315.49</v>
      </c>
      <c r="C2193">
        <v>1313.4</v>
      </c>
      <c r="D2193">
        <v>1251.02</v>
      </c>
      <c r="E2193">
        <v>1228.8399999999999</v>
      </c>
      <c r="F2193">
        <v>449.92700000000002</v>
      </c>
      <c r="G2193">
        <v>1.1081300000000001E-2</v>
      </c>
      <c r="H2193">
        <v>0.99494300000000002</v>
      </c>
      <c r="I2193">
        <v>105562784</v>
      </c>
    </row>
    <row r="2194" spans="1:9" x14ac:dyDescent="0.25">
      <c r="A2194" t="s">
        <v>189</v>
      </c>
      <c r="B2194">
        <v>1318.87</v>
      </c>
      <c r="C2194">
        <v>1316.61</v>
      </c>
      <c r="D2194">
        <v>1254.92</v>
      </c>
      <c r="E2194">
        <v>1232.6199999999999</v>
      </c>
      <c r="F2194">
        <v>449.27100000000002</v>
      </c>
      <c r="G2194">
        <v>2.1851499999999999E-2</v>
      </c>
      <c r="H2194">
        <v>0.98097500000000004</v>
      </c>
      <c r="I2194">
        <v>105562784</v>
      </c>
    </row>
    <row r="2195" spans="1:9" x14ac:dyDescent="0.25">
      <c r="A2195" t="s">
        <v>189</v>
      </c>
      <c r="B2195">
        <v>1317.16</v>
      </c>
      <c r="C2195">
        <v>1314.92</v>
      </c>
      <c r="D2195">
        <v>1251.8499999999999</v>
      </c>
      <c r="E2195">
        <v>1229.6199999999999</v>
      </c>
      <c r="F2195">
        <v>451.56900000000002</v>
      </c>
      <c r="G2195">
        <v>1.09062E-2</v>
      </c>
      <c r="H2195">
        <v>0.98095200000000005</v>
      </c>
      <c r="I2195">
        <v>105562784</v>
      </c>
    </row>
    <row r="2196" spans="1:9" x14ac:dyDescent="0.25">
      <c r="A2196" t="s">
        <v>189</v>
      </c>
      <c r="B2196">
        <v>1324.31</v>
      </c>
      <c r="C2196">
        <v>1322.28</v>
      </c>
      <c r="D2196">
        <v>1259.32</v>
      </c>
      <c r="E2196">
        <v>1237.45</v>
      </c>
      <c r="F2196">
        <v>451.64499999999998</v>
      </c>
      <c r="G2196">
        <v>1.2697999999999999E-2</v>
      </c>
      <c r="H2196">
        <v>0.98101099999999997</v>
      </c>
      <c r="I2196">
        <v>105562784</v>
      </c>
    </row>
    <row r="2197" spans="1:9" x14ac:dyDescent="0.25">
      <c r="A2197" t="s">
        <v>189</v>
      </c>
      <c r="B2197">
        <v>1318.08</v>
      </c>
      <c r="C2197">
        <v>1316.02</v>
      </c>
      <c r="D2197">
        <v>1253.54</v>
      </c>
      <c r="E2197">
        <v>1231.33</v>
      </c>
      <c r="F2197">
        <v>451.09100000000001</v>
      </c>
      <c r="G2197">
        <v>1.13014E-2</v>
      </c>
      <c r="H2197">
        <v>0.98100100000000001</v>
      </c>
      <c r="I2197">
        <v>105562784</v>
      </c>
    </row>
    <row r="2198" spans="1:9" x14ac:dyDescent="0.25">
      <c r="A2198" t="s">
        <v>189</v>
      </c>
      <c r="B2198">
        <v>1316.44</v>
      </c>
      <c r="C2198">
        <v>1314.45</v>
      </c>
      <c r="D2198">
        <v>1252.44</v>
      </c>
      <c r="E2198">
        <v>1230.1600000000001</v>
      </c>
      <c r="F2198">
        <v>450.24900000000002</v>
      </c>
      <c r="G2198">
        <v>1.0862999999999999E-2</v>
      </c>
      <c r="H2198">
        <v>0.98092500000000005</v>
      </c>
      <c r="I2198">
        <v>105562784</v>
      </c>
    </row>
    <row r="2199" spans="1:9" x14ac:dyDescent="0.25">
      <c r="A2199" t="s">
        <v>189</v>
      </c>
      <c r="B2199">
        <v>1316.91</v>
      </c>
      <c r="C2199">
        <v>1314.9</v>
      </c>
      <c r="D2199">
        <v>1253.29</v>
      </c>
      <c r="E2199">
        <v>1231.05</v>
      </c>
      <c r="F2199">
        <v>451.34300000000002</v>
      </c>
      <c r="G2199">
        <v>1.08743E-2</v>
      </c>
      <c r="H2199">
        <v>0.98089000000000004</v>
      </c>
      <c r="I2199">
        <v>105562784</v>
      </c>
    </row>
    <row r="2200" spans="1:9" x14ac:dyDescent="0.25">
      <c r="A2200" t="s">
        <v>189</v>
      </c>
      <c r="B2200">
        <v>1322.36</v>
      </c>
      <c r="C2200">
        <v>1320.37</v>
      </c>
      <c r="D2200">
        <v>1257.8399999999999</v>
      </c>
      <c r="E2200">
        <v>1235.99</v>
      </c>
      <c r="F2200">
        <v>453.64299999999997</v>
      </c>
      <c r="G2200">
        <v>1.2192E-2</v>
      </c>
      <c r="H2200">
        <v>0.98101700000000003</v>
      </c>
      <c r="I2200">
        <v>105562784</v>
      </c>
    </row>
    <row r="2201" spans="1:9" x14ac:dyDescent="0.25">
      <c r="A2201" t="s">
        <v>189</v>
      </c>
      <c r="B2201">
        <v>1318.21</v>
      </c>
      <c r="C2201">
        <v>1316.21</v>
      </c>
      <c r="D2201">
        <v>1254.57</v>
      </c>
      <c r="E2201">
        <v>1232.3699999999999</v>
      </c>
      <c r="F2201">
        <v>450.87099999999998</v>
      </c>
      <c r="G2201">
        <v>1.55698E-2</v>
      </c>
      <c r="H2201">
        <v>0.98101499999999997</v>
      </c>
      <c r="I2201">
        <v>105562784</v>
      </c>
    </row>
    <row r="2202" spans="1:9" x14ac:dyDescent="0.25">
      <c r="A2202" t="s">
        <v>189</v>
      </c>
      <c r="B2202">
        <v>1318.06</v>
      </c>
      <c r="C2202">
        <v>1315.73</v>
      </c>
      <c r="D2202">
        <v>1254.22</v>
      </c>
      <c r="E2202">
        <v>1231.92</v>
      </c>
      <c r="F2202">
        <v>450.97300000000001</v>
      </c>
      <c r="G2202">
        <v>1.0968500000000001E-2</v>
      </c>
      <c r="H2202">
        <v>0.98101700000000003</v>
      </c>
      <c r="I2202">
        <v>105562784</v>
      </c>
    </row>
    <row r="2203" spans="1:9" x14ac:dyDescent="0.25">
      <c r="A2203" t="s">
        <v>189</v>
      </c>
      <c r="B2203">
        <v>1317.96</v>
      </c>
      <c r="C2203">
        <v>1316.08</v>
      </c>
      <c r="D2203">
        <v>1253.97</v>
      </c>
      <c r="E2203">
        <v>1231.73</v>
      </c>
      <c r="F2203">
        <v>450.47800000000001</v>
      </c>
      <c r="G2203">
        <v>1.09272E-2</v>
      </c>
      <c r="H2203">
        <v>0.98101700000000003</v>
      </c>
      <c r="I2203">
        <v>105562784</v>
      </c>
    </row>
    <row r="2204" spans="1:9" x14ac:dyDescent="0.25">
      <c r="A2204" t="s">
        <v>189</v>
      </c>
      <c r="B2204">
        <v>1323.27</v>
      </c>
      <c r="C2204">
        <v>1321.39</v>
      </c>
      <c r="D2204">
        <v>1257.27</v>
      </c>
      <c r="E2204">
        <v>1235.4100000000001</v>
      </c>
      <c r="F2204">
        <v>452.209</v>
      </c>
      <c r="G2204">
        <v>1.3278699999999999E-2</v>
      </c>
      <c r="H2204">
        <v>0.99280400000000002</v>
      </c>
      <c r="I2204">
        <v>105562784</v>
      </c>
    </row>
    <row r="2205" spans="1:9" x14ac:dyDescent="0.25">
      <c r="A2205" t="s">
        <v>189</v>
      </c>
      <c r="B2205">
        <v>1316.79</v>
      </c>
      <c r="C2205">
        <v>1314.81</v>
      </c>
      <c r="D2205">
        <v>1252.68</v>
      </c>
      <c r="E2205">
        <v>1230.49</v>
      </c>
      <c r="F2205">
        <v>450.387</v>
      </c>
      <c r="G2205">
        <v>1.10379E-2</v>
      </c>
      <c r="H2205">
        <v>0.98101899999999997</v>
      </c>
      <c r="I2205">
        <v>105562784</v>
      </c>
    </row>
    <row r="2206" spans="1:9" x14ac:dyDescent="0.25">
      <c r="A2206" t="s">
        <v>189</v>
      </c>
      <c r="B2206">
        <v>1316.68</v>
      </c>
      <c r="C2206">
        <v>1314.79</v>
      </c>
      <c r="D2206">
        <v>1252.1400000000001</v>
      </c>
      <c r="E2206">
        <v>1229.8499999999999</v>
      </c>
      <c r="F2206">
        <v>450.61599999999999</v>
      </c>
      <c r="G2206">
        <v>1.1485799999999999E-2</v>
      </c>
      <c r="H2206">
        <v>0.980993</v>
      </c>
      <c r="I2206">
        <v>105562784</v>
      </c>
    </row>
    <row r="2207" spans="1:9" x14ac:dyDescent="0.25">
      <c r="A2207" t="s">
        <v>189</v>
      </c>
      <c r="B2207">
        <v>1317.84</v>
      </c>
      <c r="C2207">
        <v>1315.64</v>
      </c>
      <c r="D2207">
        <v>1253.8599999999999</v>
      </c>
      <c r="E2207">
        <v>1231.6400000000001</v>
      </c>
      <c r="F2207">
        <v>450.51400000000001</v>
      </c>
      <c r="G2207">
        <v>1.1517400000000001E-2</v>
      </c>
      <c r="H2207">
        <v>0.98101499999999997</v>
      </c>
      <c r="I2207">
        <v>105562784</v>
      </c>
    </row>
    <row r="2208" spans="1:9" x14ac:dyDescent="0.25">
      <c r="A2208" t="s">
        <v>189</v>
      </c>
      <c r="B2208">
        <v>1312.12</v>
      </c>
      <c r="C2208">
        <v>1309.8499999999999</v>
      </c>
      <c r="D2208">
        <v>1247.69</v>
      </c>
      <c r="E2208">
        <v>1225.93</v>
      </c>
      <c r="F2208">
        <v>448.65499999999997</v>
      </c>
      <c r="G2208">
        <v>1.0898100000000001E-2</v>
      </c>
      <c r="H2208">
        <v>0.98092800000000002</v>
      </c>
      <c r="I2208">
        <v>105562784</v>
      </c>
    </row>
    <row r="2209" spans="1:9" x14ac:dyDescent="0.25">
      <c r="A2209" t="s">
        <v>189</v>
      </c>
      <c r="B2209">
        <v>1317.28</v>
      </c>
      <c r="C2209">
        <v>1315.06</v>
      </c>
      <c r="D2209">
        <v>1251.31</v>
      </c>
      <c r="E2209">
        <v>1229.19</v>
      </c>
      <c r="F2209">
        <v>449.3</v>
      </c>
      <c r="G2209">
        <v>1.38309E-2</v>
      </c>
      <c r="H2209">
        <v>0.98101400000000005</v>
      </c>
      <c r="I2209">
        <v>105562784</v>
      </c>
    </row>
    <row r="2210" spans="1:9" x14ac:dyDescent="0.25">
      <c r="A2210" t="s">
        <v>189</v>
      </c>
      <c r="B2210">
        <v>1310.82</v>
      </c>
      <c r="C2210">
        <v>1308.49</v>
      </c>
      <c r="D2210">
        <v>1246.68</v>
      </c>
      <c r="E2210">
        <v>1224.49</v>
      </c>
      <c r="F2210">
        <v>448.40499999999997</v>
      </c>
      <c r="G2210">
        <v>1.1010799999999999E-2</v>
      </c>
      <c r="H2210">
        <v>0.98101499999999997</v>
      </c>
      <c r="I2210">
        <v>105562784</v>
      </c>
    </row>
    <row r="2211" spans="1:9" x14ac:dyDescent="0.25">
      <c r="A2211" t="s">
        <v>189</v>
      </c>
      <c r="B2211">
        <v>1310.19</v>
      </c>
      <c r="C2211">
        <v>1308.02</v>
      </c>
      <c r="D2211">
        <v>1246.1300000000001</v>
      </c>
      <c r="E2211">
        <v>1223.99</v>
      </c>
      <c r="F2211">
        <v>447.74099999999999</v>
      </c>
      <c r="G2211">
        <v>1.08781E-2</v>
      </c>
      <c r="H2211">
        <v>0.98100900000000002</v>
      </c>
      <c r="I2211">
        <v>105562784</v>
      </c>
    </row>
    <row r="2212" spans="1:9" x14ac:dyDescent="0.25">
      <c r="A2212" t="s">
        <v>189</v>
      </c>
      <c r="B2212">
        <v>1310.6500000000001</v>
      </c>
      <c r="C2212">
        <v>1308.25</v>
      </c>
      <c r="D2212">
        <v>1245.6400000000001</v>
      </c>
      <c r="E2212">
        <v>1223.8900000000001</v>
      </c>
      <c r="F2212">
        <v>448.38400000000001</v>
      </c>
      <c r="G2212">
        <v>1.17623E-2</v>
      </c>
      <c r="H2212">
        <v>0.98099199999999998</v>
      </c>
      <c r="I2212">
        <v>105562784</v>
      </c>
    </row>
    <row r="2213" spans="1:9" x14ac:dyDescent="0.25">
      <c r="A2213" t="s">
        <v>189</v>
      </c>
      <c r="B2213">
        <v>1314.22</v>
      </c>
      <c r="C2213">
        <v>1312.09</v>
      </c>
      <c r="D2213">
        <v>1249.56</v>
      </c>
      <c r="E2213">
        <v>1227.47</v>
      </c>
      <c r="F2213">
        <v>449.02100000000002</v>
      </c>
      <c r="G2213">
        <v>2.6871800000000001E-2</v>
      </c>
      <c r="H2213">
        <v>0.98101000000000005</v>
      </c>
      <c r="I2213">
        <v>105562784</v>
      </c>
    </row>
    <row r="2214" spans="1:9" x14ac:dyDescent="0.25">
      <c r="A2214" t="s">
        <v>189</v>
      </c>
      <c r="B2214">
        <v>1313.6</v>
      </c>
      <c r="C2214">
        <v>1311.19</v>
      </c>
      <c r="D2214">
        <v>1248.82</v>
      </c>
      <c r="E2214">
        <v>1226.6199999999999</v>
      </c>
      <c r="F2214">
        <v>448.54599999999999</v>
      </c>
      <c r="G2214">
        <v>1.17783E-2</v>
      </c>
      <c r="H2214">
        <v>0.981016</v>
      </c>
      <c r="I2214">
        <v>105562784</v>
      </c>
    </row>
    <row r="2215" spans="1:9" x14ac:dyDescent="0.25">
      <c r="A2215" t="s">
        <v>189</v>
      </c>
      <c r="B2215">
        <v>1311.44</v>
      </c>
      <c r="C2215">
        <v>1309.17</v>
      </c>
      <c r="D2215">
        <v>1247.1300000000001</v>
      </c>
      <c r="E2215">
        <v>1225.01</v>
      </c>
      <c r="F2215">
        <v>447.21600000000001</v>
      </c>
      <c r="G2215">
        <v>1.16898E-2</v>
      </c>
      <c r="H2215">
        <v>0.99426199999999998</v>
      </c>
      <c r="I2215">
        <v>105562784</v>
      </c>
    </row>
    <row r="2216" spans="1:9" x14ac:dyDescent="0.25">
      <c r="A2216" t="s">
        <v>189</v>
      </c>
      <c r="B2216">
        <v>1311.1</v>
      </c>
      <c r="C2216">
        <v>1308.9100000000001</v>
      </c>
      <c r="D2216">
        <v>1247.08</v>
      </c>
      <c r="E2216">
        <v>1225.3499999999999</v>
      </c>
      <c r="F2216">
        <v>448.44200000000001</v>
      </c>
      <c r="G2216">
        <v>1.08582E-2</v>
      </c>
      <c r="H2216">
        <v>0.98101499999999997</v>
      </c>
      <c r="I2216">
        <v>105562784</v>
      </c>
    </row>
    <row r="2217" spans="1:9" x14ac:dyDescent="0.25">
      <c r="A2217" t="s">
        <v>189</v>
      </c>
      <c r="B2217">
        <v>1311.24</v>
      </c>
      <c r="C2217">
        <v>1309.1400000000001</v>
      </c>
      <c r="D2217">
        <v>1246.95</v>
      </c>
      <c r="E2217">
        <v>1224.8599999999999</v>
      </c>
      <c r="F2217">
        <v>448.69299999999998</v>
      </c>
      <c r="G2217">
        <v>1.09088E-2</v>
      </c>
      <c r="H2217">
        <v>0.98100699999999996</v>
      </c>
      <c r="I2217">
        <v>105562784</v>
      </c>
    </row>
    <row r="2218" spans="1:9" x14ac:dyDescent="0.25">
      <c r="A2218" t="s">
        <v>189</v>
      </c>
      <c r="B2218">
        <v>1314.9</v>
      </c>
      <c r="C2218">
        <v>1312.64</v>
      </c>
      <c r="D2218">
        <v>1250.24</v>
      </c>
      <c r="E2218">
        <v>1228.04</v>
      </c>
      <c r="F2218">
        <v>451.75</v>
      </c>
      <c r="G2218">
        <v>1.18551E-2</v>
      </c>
      <c r="H2218">
        <v>0.98086499999999999</v>
      </c>
      <c r="I2218">
        <v>105562784</v>
      </c>
    </row>
    <row r="2219" spans="1:9" x14ac:dyDescent="0.25">
      <c r="A2219" t="s">
        <v>189</v>
      </c>
      <c r="B2219">
        <v>1309.92</v>
      </c>
      <c r="C2219">
        <v>1307.79</v>
      </c>
      <c r="D2219">
        <v>1246.1400000000001</v>
      </c>
      <c r="E2219">
        <v>1224.01</v>
      </c>
      <c r="F2219">
        <v>448.5</v>
      </c>
      <c r="G2219">
        <v>1.10394E-2</v>
      </c>
      <c r="H2219">
        <v>0.98100299999999996</v>
      </c>
      <c r="I2219">
        <v>105562784</v>
      </c>
    </row>
    <row r="2220" spans="1:9" x14ac:dyDescent="0.25">
      <c r="A2220" t="s">
        <v>189</v>
      </c>
      <c r="B2220">
        <v>1313.56</v>
      </c>
      <c r="C2220">
        <v>1311.35</v>
      </c>
      <c r="D2220">
        <v>1249.49</v>
      </c>
      <c r="E2220">
        <v>1227.75</v>
      </c>
      <c r="F2220">
        <v>447.36700000000002</v>
      </c>
      <c r="G2220">
        <v>1.08676E-2</v>
      </c>
      <c r="H2220">
        <v>0.98983500000000002</v>
      </c>
      <c r="I2220">
        <v>105562784</v>
      </c>
    </row>
    <row r="2221" spans="1:9" x14ac:dyDescent="0.25">
      <c r="A2221" t="s">
        <v>189</v>
      </c>
      <c r="B2221">
        <v>1310.91</v>
      </c>
      <c r="C2221">
        <v>1308.73</v>
      </c>
      <c r="D2221">
        <v>1245.51</v>
      </c>
      <c r="E2221">
        <v>1223.4000000000001</v>
      </c>
      <c r="F2221">
        <v>448.53500000000003</v>
      </c>
      <c r="G2221">
        <v>2.25151E-2</v>
      </c>
      <c r="H2221">
        <v>0.98877400000000004</v>
      </c>
      <c r="I2221">
        <v>105562784</v>
      </c>
    </row>
    <row r="2222" spans="1:9" x14ac:dyDescent="0.25">
      <c r="A2222" t="s">
        <v>189</v>
      </c>
      <c r="B2222">
        <v>1313.16</v>
      </c>
      <c r="C2222">
        <v>1311.32</v>
      </c>
      <c r="D2222">
        <v>1249</v>
      </c>
      <c r="E2222">
        <v>1226.81</v>
      </c>
      <c r="F2222">
        <v>449.01900000000001</v>
      </c>
      <c r="G2222">
        <v>1.1490999999999999E-2</v>
      </c>
      <c r="H2222">
        <v>0.981012</v>
      </c>
      <c r="I2222">
        <v>105562784</v>
      </c>
    </row>
    <row r="2223" spans="1:9" x14ac:dyDescent="0.25">
      <c r="A2223" t="s">
        <v>189</v>
      </c>
      <c r="B2223">
        <v>1314.95</v>
      </c>
      <c r="C2223">
        <v>1313.02</v>
      </c>
      <c r="D2223">
        <v>1250.6400000000001</v>
      </c>
      <c r="E2223">
        <v>1228.47</v>
      </c>
      <c r="F2223">
        <v>449.471</v>
      </c>
      <c r="G2223">
        <v>1.32464E-2</v>
      </c>
      <c r="H2223">
        <v>0.981012</v>
      </c>
      <c r="I2223">
        <v>105562784</v>
      </c>
    </row>
    <row r="2224" spans="1:9" x14ac:dyDescent="0.25">
      <c r="A2224" t="s">
        <v>189</v>
      </c>
      <c r="B2224">
        <v>1311.51</v>
      </c>
      <c r="C2224">
        <v>1309.5899999999999</v>
      </c>
      <c r="D2224">
        <v>1247.6199999999999</v>
      </c>
      <c r="E2224">
        <v>1225.8699999999999</v>
      </c>
      <c r="F2224">
        <v>447.79199999999997</v>
      </c>
      <c r="G2224">
        <v>1.32522E-2</v>
      </c>
      <c r="H2224">
        <v>0.98101799999999995</v>
      </c>
      <c r="I2224">
        <v>105562784</v>
      </c>
    </row>
    <row r="2225" spans="1:25" x14ac:dyDescent="0.25">
      <c r="A2225" t="s">
        <v>189</v>
      </c>
      <c r="B2225">
        <v>1309.33</v>
      </c>
      <c r="C2225">
        <v>1307.32</v>
      </c>
      <c r="D2225">
        <v>1245.08</v>
      </c>
      <c r="E2225">
        <v>1222.98</v>
      </c>
      <c r="F2225">
        <v>447.71300000000002</v>
      </c>
      <c r="G2225">
        <v>1.11187E-2</v>
      </c>
      <c r="H2225">
        <v>0.98086099999999998</v>
      </c>
      <c r="I2225">
        <v>105562784</v>
      </c>
    </row>
    <row r="2226" spans="1:25" x14ac:dyDescent="0.25">
      <c r="A2226" t="s">
        <v>189</v>
      </c>
      <c r="B2226">
        <v>1309.8900000000001</v>
      </c>
      <c r="C2226">
        <v>1307.5899999999999</v>
      </c>
      <c r="D2226">
        <v>1245.79</v>
      </c>
      <c r="E2226">
        <v>1223.6099999999999</v>
      </c>
      <c r="F2226">
        <v>447.74700000000001</v>
      </c>
      <c r="G2226">
        <v>1.08646E-2</v>
      </c>
      <c r="H2226">
        <v>0.98356399999999999</v>
      </c>
      <c r="I2226">
        <v>105562784</v>
      </c>
    </row>
    <row r="2227" spans="1:25" x14ac:dyDescent="0.25">
      <c r="A2227" t="s">
        <v>189</v>
      </c>
      <c r="B2227">
        <v>1315.89</v>
      </c>
      <c r="C2227">
        <v>1313.94</v>
      </c>
      <c r="D2227">
        <v>1250.67</v>
      </c>
      <c r="E2227">
        <v>1228.52</v>
      </c>
      <c r="F2227">
        <v>449.69299999999998</v>
      </c>
      <c r="G2227">
        <v>1.08573E-2</v>
      </c>
      <c r="H2227">
        <v>0.98460899999999996</v>
      </c>
      <c r="I2227">
        <v>105562784</v>
      </c>
    </row>
    <row r="2228" spans="1:25" x14ac:dyDescent="0.25">
      <c r="A2228" t="s">
        <v>189</v>
      </c>
      <c r="B2228">
        <v>1310.03</v>
      </c>
      <c r="C2228">
        <v>1307.79</v>
      </c>
      <c r="D2228">
        <v>1246.23</v>
      </c>
      <c r="E2228">
        <v>1224.48</v>
      </c>
      <c r="F2228">
        <v>447.39600000000002</v>
      </c>
      <c r="G2228">
        <v>1.12026E-2</v>
      </c>
      <c r="H2228">
        <v>0.98101899999999997</v>
      </c>
      <c r="I2228">
        <v>105562784</v>
      </c>
    </row>
    <row r="2229" spans="1:25" x14ac:dyDescent="0.25">
      <c r="A2229" t="s">
        <v>189</v>
      </c>
      <c r="B2229">
        <v>1309.8800000000001</v>
      </c>
      <c r="C2229">
        <v>1308</v>
      </c>
      <c r="D2229">
        <v>1245.5899999999999</v>
      </c>
      <c r="E2229">
        <v>1223.49</v>
      </c>
      <c r="F2229">
        <v>447.28800000000001</v>
      </c>
      <c r="G2229">
        <v>1.49269E-2</v>
      </c>
      <c r="H2229">
        <v>0.98998799999999998</v>
      </c>
      <c r="I2229">
        <v>105562784</v>
      </c>
    </row>
    <row r="2230" spans="1:25" x14ac:dyDescent="0.25">
      <c r="A2230" t="s">
        <v>189</v>
      </c>
      <c r="B2230">
        <v>1311.2</v>
      </c>
      <c r="C2230">
        <v>1309.21</v>
      </c>
      <c r="D2230">
        <v>1246.8800000000001</v>
      </c>
      <c r="E2230">
        <v>1224.68</v>
      </c>
      <c r="F2230">
        <v>448.84500000000003</v>
      </c>
      <c r="G2230">
        <v>1.19731E-2</v>
      </c>
      <c r="H2230">
        <v>0.981012</v>
      </c>
      <c r="I2230">
        <v>105562784</v>
      </c>
    </row>
    <row r="2231" spans="1:25" x14ac:dyDescent="0.25">
      <c r="A2231" t="s">
        <v>189</v>
      </c>
      <c r="B2231">
        <v>1310.01</v>
      </c>
      <c r="C2231">
        <v>1308.3599999999999</v>
      </c>
      <c r="D2231">
        <v>1246.56</v>
      </c>
      <c r="E2231">
        <v>1224.4100000000001</v>
      </c>
      <c r="F2231">
        <v>449.29399999999998</v>
      </c>
      <c r="G2231">
        <v>1.76785E-2</v>
      </c>
      <c r="H2231">
        <v>0.98101700000000003</v>
      </c>
      <c r="I2231">
        <v>105562784</v>
      </c>
    </row>
    <row r="2232" spans="1:25" x14ac:dyDescent="0.25">
      <c r="A2232" t="s">
        <v>189</v>
      </c>
      <c r="B2232">
        <v>1313.74</v>
      </c>
      <c r="C2232">
        <v>1311.75</v>
      </c>
      <c r="D2232">
        <v>1247.1300000000001</v>
      </c>
      <c r="E2232">
        <v>1225.4000000000001</v>
      </c>
      <c r="F2232">
        <v>448.464</v>
      </c>
      <c r="G2232">
        <v>1.0862500000000001E-2</v>
      </c>
      <c r="H2232">
        <v>0.98648199999999997</v>
      </c>
      <c r="I2232">
        <v>105562784</v>
      </c>
    </row>
    <row r="2233" spans="1:25" x14ac:dyDescent="0.25">
      <c r="A2233" t="s">
        <v>189</v>
      </c>
      <c r="B2233">
        <v>1310.4100000000001</v>
      </c>
      <c r="C2233">
        <v>1308.24</v>
      </c>
      <c r="D2233">
        <v>1246.48</v>
      </c>
      <c r="E2233">
        <v>1224.3900000000001</v>
      </c>
      <c r="F2233">
        <v>447.339</v>
      </c>
      <c r="G2233">
        <v>1.09915E-2</v>
      </c>
      <c r="H2233">
        <v>0.98101799999999995</v>
      </c>
      <c r="I2233">
        <v>105562784</v>
      </c>
    </row>
    <row r="2234" spans="1:25" x14ac:dyDescent="0.25">
      <c r="A2234" t="s">
        <v>189</v>
      </c>
      <c r="B2234">
        <v>1312.05</v>
      </c>
      <c r="C2234">
        <v>1309.78</v>
      </c>
      <c r="D2234">
        <v>1247.6400000000001</v>
      </c>
      <c r="E2234">
        <v>1225.42</v>
      </c>
      <c r="F2234">
        <v>447.57</v>
      </c>
      <c r="G2234">
        <v>1.9771199999999999E-2</v>
      </c>
      <c r="H2234">
        <v>0.98098799999999997</v>
      </c>
      <c r="I2234">
        <v>105562784</v>
      </c>
    </row>
    <row r="2235" spans="1:25" x14ac:dyDescent="0.25">
      <c r="A2235" t="s">
        <v>189</v>
      </c>
      <c r="B2235">
        <v>1310.48</v>
      </c>
      <c r="C2235">
        <v>1308.1400000000001</v>
      </c>
      <c r="D2235">
        <v>1245.9000000000001</v>
      </c>
      <c r="E2235">
        <v>1223.76</v>
      </c>
      <c r="F2235">
        <v>447.27800000000002</v>
      </c>
      <c r="G2235">
        <v>1.12452E-2</v>
      </c>
      <c r="H2235">
        <v>0.98088799999999998</v>
      </c>
      <c r="I2235">
        <v>105562784</v>
      </c>
    </row>
    <row r="2236" spans="1:25" x14ac:dyDescent="0.25">
      <c r="A2236" t="s">
        <v>189</v>
      </c>
      <c r="B2236">
        <v>1313.54</v>
      </c>
      <c r="C2236">
        <v>1311.72</v>
      </c>
      <c r="D2236">
        <v>1249.52</v>
      </c>
      <c r="E2236">
        <v>1227.78</v>
      </c>
      <c r="F2236">
        <v>450.21199999999999</v>
      </c>
      <c r="G2236">
        <v>1.31472E-2</v>
      </c>
      <c r="H2236">
        <v>0.98243400000000003</v>
      </c>
      <c r="I2236">
        <v>105562784</v>
      </c>
    </row>
    <row r="2237" spans="1:25" x14ac:dyDescent="0.25">
      <c r="A2237" t="s">
        <v>189</v>
      </c>
      <c r="B2237">
        <v>1310.47</v>
      </c>
      <c r="C2237">
        <v>1308.0899999999999</v>
      </c>
      <c r="D2237">
        <v>1246.06</v>
      </c>
      <c r="E2237">
        <v>1223.98</v>
      </c>
      <c r="F2237">
        <v>447.48099999999999</v>
      </c>
      <c r="G2237">
        <v>1.0985200000000001E-2</v>
      </c>
      <c r="H2237">
        <v>0.98101700000000003</v>
      </c>
      <c r="I2237">
        <v>105562784</v>
      </c>
    </row>
    <row r="2238" spans="1:25" x14ac:dyDescent="0.25">
      <c r="A2238" t="s">
        <v>189</v>
      </c>
      <c r="B2238">
        <v>1310.82</v>
      </c>
      <c r="C2238">
        <v>1308.6400000000001</v>
      </c>
      <c r="D2238">
        <v>1246.31</v>
      </c>
      <c r="E2238">
        <v>1224.1199999999999</v>
      </c>
      <c r="F2238">
        <v>450.64400000000001</v>
      </c>
      <c r="G2238">
        <v>1.17427E-2</v>
      </c>
      <c r="H2238">
        <v>0.98100200000000004</v>
      </c>
      <c r="I2238">
        <v>105562784</v>
      </c>
    </row>
    <row r="2239" spans="1:25" x14ac:dyDescent="0.25">
      <c r="A2239" t="s">
        <v>189</v>
      </c>
      <c r="B2239">
        <v>1311.46</v>
      </c>
      <c r="C2239">
        <v>1309.17</v>
      </c>
      <c r="D2239">
        <v>1246.8699999999999</v>
      </c>
      <c r="E2239">
        <v>1224.74</v>
      </c>
      <c r="F2239">
        <v>450.70800000000003</v>
      </c>
      <c r="G2239">
        <v>1.1315499999999999E-2</v>
      </c>
      <c r="H2239">
        <v>0.99066900000000002</v>
      </c>
      <c r="I2239">
        <v>105562784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189</v>
      </c>
      <c r="B2240">
        <v>1310.76</v>
      </c>
      <c r="C2240">
        <v>1308.57</v>
      </c>
      <c r="D2240">
        <v>1245.9000000000001</v>
      </c>
      <c r="E2240">
        <v>1224.1500000000001</v>
      </c>
      <c r="F2240">
        <v>446.66300000000001</v>
      </c>
      <c r="G2240">
        <v>1.15069E-2</v>
      </c>
      <c r="H2240">
        <v>0.99388900000000002</v>
      </c>
      <c r="I2240">
        <v>105562784</v>
      </c>
      <c r="R2240">
        <f>AVERAGE(B2191:B2240)</f>
        <v>1314.2336000000003</v>
      </c>
      <c r="S2240">
        <f>AVERAGE(C2191:C2240)</f>
        <v>1312.1177999999998</v>
      </c>
      <c r="U2240">
        <f>_xlfn.VAR.P(B2191:B2240)</f>
        <v>15.520247039999886</v>
      </c>
      <c r="V2240">
        <f>_xlfn.VAR.P(C2191:C2240)</f>
        <v>15.832953159999983</v>
      </c>
      <c r="X2240">
        <f>1.96*SQRT(U2240)/50</f>
        <v>0.15443131939974294</v>
      </c>
      <c r="Y2240">
        <f>1.96*SQRT(V2240)/50</f>
        <v>0.15597932280844912</v>
      </c>
    </row>
    <row r="2241" spans="1:9" x14ac:dyDescent="0.25">
      <c r="A2241" t="s">
        <v>190</v>
      </c>
      <c r="B2241">
        <v>66117.781600000002</v>
      </c>
      <c r="C2241" t="s">
        <v>37</v>
      </c>
    </row>
    <row r="2242" spans="1:9" x14ac:dyDescent="0.25">
      <c r="A2242" t="s">
        <v>191</v>
      </c>
      <c r="B2242">
        <v>1038.78</v>
      </c>
      <c r="C2242">
        <v>1037.0999999999999</v>
      </c>
      <c r="D2242">
        <v>986.673</v>
      </c>
      <c r="E2242">
        <v>981.57899999999995</v>
      </c>
      <c r="F2242">
        <v>115.58499999999999</v>
      </c>
      <c r="G2242">
        <v>1.12744E-2</v>
      </c>
      <c r="H2242">
        <v>0.98101899999999997</v>
      </c>
      <c r="I2242">
        <v>105562784</v>
      </c>
    </row>
    <row r="2243" spans="1:9" x14ac:dyDescent="0.25">
      <c r="A2243" t="s">
        <v>191</v>
      </c>
      <c r="B2243">
        <v>1037.6300000000001</v>
      </c>
      <c r="C2243">
        <v>1035.22</v>
      </c>
      <c r="D2243">
        <v>984.86300000000006</v>
      </c>
      <c r="E2243">
        <v>979.99599999999998</v>
      </c>
      <c r="F2243">
        <v>115.276</v>
      </c>
      <c r="G2243">
        <v>1.16501E-2</v>
      </c>
      <c r="H2243">
        <v>0.98101899999999997</v>
      </c>
      <c r="I2243">
        <v>105562784</v>
      </c>
    </row>
    <row r="2244" spans="1:9" x14ac:dyDescent="0.25">
      <c r="A2244" t="s">
        <v>191</v>
      </c>
      <c r="B2244">
        <v>1034.99</v>
      </c>
      <c r="C2244">
        <v>1032.67</v>
      </c>
      <c r="D2244">
        <v>982.02200000000005</v>
      </c>
      <c r="E2244">
        <v>977.14599999999996</v>
      </c>
      <c r="F2244">
        <v>114.819</v>
      </c>
      <c r="G2244">
        <v>1.43313E-2</v>
      </c>
      <c r="H2244">
        <v>0.98492000000000002</v>
      </c>
      <c r="I2244">
        <v>105562784</v>
      </c>
    </row>
    <row r="2245" spans="1:9" x14ac:dyDescent="0.25">
      <c r="A2245" t="s">
        <v>191</v>
      </c>
      <c r="B2245">
        <v>1036.4000000000001</v>
      </c>
      <c r="C2245">
        <v>1034.23</v>
      </c>
      <c r="D2245">
        <v>983.904</v>
      </c>
      <c r="E2245">
        <v>978.96500000000003</v>
      </c>
      <c r="F2245">
        <v>114.70099999999999</v>
      </c>
      <c r="G2245">
        <v>1.1107499999999999E-2</v>
      </c>
      <c r="H2245">
        <v>0.98082100000000005</v>
      </c>
      <c r="I2245">
        <v>105562784</v>
      </c>
    </row>
    <row r="2246" spans="1:9" x14ac:dyDescent="0.25">
      <c r="A2246" t="s">
        <v>191</v>
      </c>
      <c r="B2246">
        <v>1037.79</v>
      </c>
      <c r="C2246">
        <v>1035.21</v>
      </c>
      <c r="D2246">
        <v>985.072</v>
      </c>
      <c r="E2246">
        <v>980.16700000000003</v>
      </c>
      <c r="F2246">
        <v>114.533</v>
      </c>
      <c r="G2246">
        <v>1.13318E-2</v>
      </c>
      <c r="H2246">
        <v>0.99261900000000003</v>
      </c>
      <c r="I2246">
        <v>105562784</v>
      </c>
    </row>
    <row r="2247" spans="1:9" x14ac:dyDescent="0.25">
      <c r="A2247" t="s">
        <v>191</v>
      </c>
      <c r="B2247">
        <v>1040.1199999999999</v>
      </c>
      <c r="C2247">
        <v>1037.9000000000001</v>
      </c>
      <c r="D2247">
        <v>987.26</v>
      </c>
      <c r="E2247">
        <v>982.41</v>
      </c>
      <c r="F2247">
        <v>114.76600000000001</v>
      </c>
      <c r="G2247">
        <v>1.46103E-2</v>
      </c>
      <c r="H2247">
        <v>0.980993</v>
      </c>
      <c r="I2247">
        <v>105562784</v>
      </c>
    </row>
    <row r="2248" spans="1:9" x14ac:dyDescent="0.25">
      <c r="A2248" t="s">
        <v>191</v>
      </c>
      <c r="B2248">
        <v>1039.83</v>
      </c>
      <c r="C2248">
        <v>1037.19</v>
      </c>
      <c r="D2248">
        <v>986.75699999999995</v>
      </c>
      <c r="E2248">
        <v>981.93899999999996</v>
      </c>
      <c r="F2248">
        <v>116.026</v>
      </c>
      <c r="G2248">
        <v>1.32309E-2</v>
      </c>
      <c r="H2248">
        <v>0.98101899999999997</v>
      </c>
      <c r="I2248">
        <v>105562784</v>
      </c>
    </row>
    <row r="2249" spans="1:9" x14ac:dyDescent="0.25">
      <c r="A2249" t="s">
        <v>191</v>
      </c>
      <c r="B2249">
        <v>1041.26</v>
      </c>
      <c r="C2249">
        <v>1039.2</v>
      </c>
      <c r="D2249">
        <v>988.80899999999997</v>
      </c>
      <c r="E2249">
        <v>983.88199999999995</v>
      </c>
      <c r="F2249">
        <v>114.541</v>
      </c>
      <c r="G2249">
        <v>1.33186E-2</v>
      </c>
      <c r="H2249">
        <v>0.98101799999999995</v>
      </c>
      <c r="I2249">
        <v>105562784</v>
      </c>
    </row>
    <row r="2250" spans="1:9" x14ac:dyDescent="0.25">
      <c r="A2250" t="s">
        <v>191</v>
      </c>
      <c r="B2250">
        <v>1038.32</v>
      </c>
      <c r="C2250">
        <v>1036.07</v>
      </c>
      <c r="D2250">
        <v>985.60400000000004</v>
      </c>
      <c r="E2250">
        <v>980.68799999999999</v>
      </c>
      <c r="F2250">
        <v>114.776</v>
      </c>
      <c r="G2250">
        <v>1.10172E-2</v>
      </c>
      <c r="H2250">
        <v>0.98093200000000003</v>
      </c>
      <c r="I2250">
        <v>105562784</v>
      </c>
    </row>
    <row r="2251" spans="1:9" x14ac:dyDescent="0.25">
      <c r="A2251" t="s">
        <v>191</v>
      </c>
      <c r="B2251">
        <v>1036.55</v>
      </c>
      <c r="C2251">
        <v>1034.6400000000001</v>
      </c>
      <c r="D2251">
        <v>984.35900000000004</v>
      </c>
      <c r="E2251">
        <v>979.63900000000001</v>
      </c>
      <c r="F2251">
        <v>114.71899999999999</v>
      </c>
      <c r="G2251">
        <v>1.29967E-2</v>
      </c>
      <c r="H2251">
        <v>0.98101400000000005</v>
      </c>
      <c r="I2251">
        <v>105562784</v>
      </c>
    </row>
    <row r="2252" spans="1:9" x14ac:dyDescent="0.25">
      <c r="A2252" t="s">
        <v>191</v>
      </c>
      <c r="B2252">
        <v>1035.8399999999999</v>
      </c>
      <c r="C2252">
        <v>1033.45</v>
      </c>
      <c r="D2252">
        <v>982.66300000000001</v>
      </c>
      <c r="E2252">
        <v>977.76800000000003</v>
      </c>
      <c r="F2252">
        <v>114.15600000000001</v>
      </c>
      <c r="G2252">
        <v>1.12909E-2</v>
      </c>
      <c r="H2252">
        <v>0.98094000000000003</v>
      </c>
      <c r="I2252">
        <v>105562784</v>
      </c>
    </row>
    <row r="2253" spans="1:9" x14ac:dyDescent="0.25">
      <c r="A2253" t="s">
        <v>191</v>
      </c>
      <c r="B2253">
        <v>1040.3900000000001</v>
      </c>
      <c r="C2253">
        <v>1038.19</v>
      </c>
      <c r="D2253">
        <v>987.25199999999995</v>
      </c>
      <c r="E2253">
        <v>982.35400000000004</v>
      </c>
      <c r="F2253">
        <v>115.40600000000001</v>
      </c>
      <c r="G2253">
        <v>1.0975800000000001E-2</v>
      </c>
      <c r="H2253">
        <v>0.98099700000000001</v>
      </c>
      <c r="I2253">
        <v>105562784</v>
      </c>
    </row>
    <row r="2254" spans="1:9" x14ac:dyDescent="0.25">
      <c r="A2254" t="s">
        <v>191</v>
      </c>
      <c r="B2254">
        <v>1037.75</v>
      </c>
      <c r="C2254">
        <v>1035.5999999999999</v>
      </c>
      <c r="D2254">
        <v>985.20600000000002</v>
      </c>
      <c r="E2254">
        <v>980.45399999999995</v>
      </c>
      <c r="F2254">
        <v>114.092</v>
      </c>
      <c r="G2254">
        <v>1.0858700000000001E-2</v>
      </c>
      <c r="H2254">
        <v>0.982769</v>
      </c>
      <c r="I2254">
        <v>105562784</v>
      </c>
    </row>
    <row r="2255" spans="1:9" x14ac:dyDescent="0.25">
      <c r="A2255" t="s">
        <v>191</v>
      </c>
      <c r="B2255">
        <v>1037.99</v>
      </c>
      <c r="C2255">
        <v>1035.93</v>
      </c>
      <c r="D2255">
        <v>985.31500000000005</v>
      </c>
      <c r="E2255">
        <v>980.47299999999996</v>
      </c>
      <c r="F2255">
        <v>113.358</v>
      </c>
      <c r="G2255">
        <v>1.2975E-2</v>
      </c>
      <c r="H2255">
        <v>0.98101499999999997</v>
      </c>
      <c r="I2255">
        <v>105562784</v>
      </c>
    </row>
    <row r="2256" spans="1:9" x14ac:dyDescent="0.25">
      <c r="A2256" t="s">
        <v>191</v>
      </c>
      <c r="B2256">
        <v>1037.93</v>
      </c>
      <c r="C2256">
        <v>1035.6500000000001</v>
      </c>
      <c r="D2256">
        <v>985.08299999999997</v>
      </c>
      <c r="E2256">
        <v>980.22900000000004</v>
      </c>
      <c r="F2256">
        <v>114.51</v>
      </c>
      <c r="G2256">
        <v>1.0958799999999999E-2</v>
      </c>
      <c r="H2256">
        <v>0.98101799999999995</v>
      </c>
      <c r="I2256">
        <v>105562784</v>
      </c>
    </row>
    <row r="2257" spans="1:9" x14ac:dyDescent="0.25">
      <c r="A2257" t="s">
        <v>191</v>
      </c>
      <c r="B2257">
        <v>1039.6500000000001</v>
      </c>
      <c r="C2257">
        <v>1037.23</v>
      </c>
      <c r="D2257">
        <v>986.40700000000004</v>
      </c>
      <c r="E2257">
        <v>981.58799999999997</v>
      </c>
      <c r="F2257">
        <v>114.595</v>
      </c>
      <c r="G2257">
        <v>1.23617E-2</v>
      </c>
      <c r="H2257">
        <v>0.98085999999999995</v>
      </c>
      <c r="I2257">
        <v>105562784</v>
      </c>
    </row>
    <row r="2258" spans="1:9" x14ac:dyDescent="0.25">
      <c r="A2258" t="s">
        <v>191</v>
      </c>
      <c r="B2258">
        <v>1038.8599999999999</v>
      </c>
      <c r="C2258">
        <v>1036.67</v>
      </c>
      <c r="D2258">
        <v>985.952</v>
      </c>
      <c r="E2258">
        <v>981.178</v>
      </c>
      <c r="F2258">
        <v>115.925</v>
      </c>
      <c r="G2258">
        <v>1.1533399999999999E-2</v>
      </c>
      <c r="H2258">
        <v>0.98101700000000003</v>
      </c>
      <c r="I2258">
        <v>105562784</v>
      </c>
    </row>
    <row r="2259" spans="1:9" x14ac:dyDescent="0.25">
      <c r="A2259" t="s">
        <v>191</v>
      </c>
      <c r="B2259">
        <v>1044.77</v>
      </c>
      <c r="C2259">
        <v>1042.78</v>
      </c>
      <c r="D2259">
        <v>992.07500000000005</v>
      </c>
      <c r="E2259">
        <v>987.23</v>
      </c>
      <c r="F2259">
        <v>115.976</v>
      </c>
      <c r="G2259">
        <v>1.5709299999999999E-2</v>
      </c>
      <c r="H2259">
        <v>0.98457700000000004</v>
      </c>
      <c r="I2259">
        <v>105562784</v>
      </c>
    </row>
    <row r="2260" spans="1:9" x14ac:dyDescent="0.25">
      <c r="A2260" t="s">
        <v>191</v>
      </c>
      <c r="B2260">
        <v>1040.29</v>
      </c>
      <c r="C2260">
        <v>1038.01</v>
      </c>
      <c r="D2260">
        <v>987.47299999999996</v>
      </c>
      <c r="E2260">
        <v>982.75800000000004</v>
      </c>
      <c r="F2260">
        <v>114.587</v>
      </c>
      <c r="G2260">
        <v>1.08713E-2</v>
      </c>
      <c r="H2260">
        <v>0.98247200000000001</v>
      </c>
      <c r="I2260">
        <v>105562784</v>
      </c>
    </row>
    <row r="2261" spans="1:9" x14ac:dyDescent="0.25">
      <c r="A2261" t="s">
        <v>191</v>
      </c>
      <c r="B2261">
        <v>1041.29</v>
      </c>
      <c r="C2261">
        <v>1039.0999999999999</v>
      </c>
      <c r="D2261">
        <v>988.25900000000001</v>
      </c>
      <c r="E2261">
        <v>983.74300000000005</v>
      </c>
      <c r="F2261">
        <v>114.423</v>
      </c>
      <c r="G2261">
        <v>1.12613E-2</v>
      </c>
      <c r="H2261">
        <v>0.98101899999999997</v>
      </c>
      <c r="I2261">
        <v>105562784</v>
      </c>
    </row>
    <row r="2262" spans="1:9" x14ac:dyDescent="0.25">
      <c r="A2262" t="s">
        <v>191</v>
      </c>
      <c r="B2262">
        <v>1041.26</v>
      </c>
      <c r="C2262">
        <v>1039.33</v>
      </c>
      <c r="D2262">
        <v>988.99800000000005</v>
      </c>
      <c r="E2262">
        <v>984.16899999999998</v>
      </c>
      <c r="F2262">
        <v>113.39100000000001</v>
      </c>
      <c r="G2262">
        <v>1.1229899999999999E-2</v>
      </c>
      <c r="H2262">
        <v>0.98099000000000003</v>
      </c>
      <c r="I2262">
        <v>105562784</v>
      </c>
    </row>
    <row r="2263" spans="1:9" x14ac:dyDescent="0.25">
      <c r="A2263" t="s">
        <v>191</v>
      </c>
      <c r="B2263">
        <v>1039.53</v>
      </c>
      <c r="C2263">
        <v>1037.23</v>
      </c>
      <c r="D2263">
        <v>986.91700000000003</v>
      </c>
      <c r="E2263">
        <v>981.79100000000005</v>
      </c>
      <c r="F2263">
        <v>114.675</v>
      </c>
      <c r="G2263">
        <v>1.09318E-2</v>
      </c>
      <c r="H2263">
        <v>0.98092299999999999</v>
      </c>
      <c r="I2263">
        <v>105562784</v>
      </c>
    </row>
    <row r="2264" spans="1:9" x14ac:dyDescent="0.25">
      <c r="A2264" t="s">
        <v>191</v>
      </c>
      <c r="B2264">
        <v>1040.22</v>
      </c>
      <c r="C2264">
        <v>1038.29</v>
      </c>
      <c r="D2264">
        <v>987.59</v>
      </c>
      <c r="E2264">
        <v>982.58199999999999</v>
      </c>
      <c r="F2264">
        <v>114.377</v>
      </c>
      <c r="G2264">
        <v>1.2658000000000001E-2</v>
      </c>
      <c r="H2264">
        <v>0.98100900000000002</v>
      </c>
      <c r="I2264">
        <v>105562784</v>
      </c>
    </row>
    <row r="2265" spans="1:9" x14ac:dyDescent="0.25">
      <c r="A2265" t="s">
        <v>191</v>
      </c>
      <c r="B2265">
        <v>1045.79</v>
      </c>
      <c r="C2265">
        <v>1043.3699999999999</v>
      </c>
      <c r="D2265">
        <v>992.62199999999996</v>
      </c>
      <c r="E2265">
        <v>987.97500000000002</v>
      </c>
      <c r="F2265">
        <v>115.553</v>
      </c>
      <c r="G2265">
        <v>1.8055600000000002E-2</v>
      </c>
      <c r="H2265">
        <v>0.98100299999999996</v>
      </c>
      <c r="I2265">
        <v>105562784</v>
      </c>
    </row>
    <row r="2266" spans="1:9" x14ac:dyDescent="0.25">
      <c r="A2266" t="s">
        <v>191</v>
      </c>
      <c r="B2266">
        <v>1040.01</v>
      </c>
      <c r="C2266">
        <v>1037.75</v>
      </c>
      <c r="D2266">
        <v>987.22699999999998</v>
      </c>
      <c r="E2266">
        <v>982.41899999999998</v>
      </c>
      <c r="F2266">
        <v>114.932</v>
      </c>
      <c r="G2266">
        <v>1.1244799999999999E-2</v>
      </c>
      <c r="H2266">
        <v>0.98101899999999997</v>
      </c>
      <c r="I2266">
        <v>105562784</v>
      </c>
    </row>
    <row r="2267" spans="1:9" x14ac:dyDescent="0.25">
      <c r="A2267" t="s">
        <v>191</v>
      </c>
      <c r="B2267">
        <v>1039.05</v>
      </c>
      <c r="C2267">
        <v>1037.29</v>
      </c>
      <c r="D2267">
        <v>987.10699999999997</v>
      </c>
      <c r="E2267">
        <v>982.428</v>
      </c>
      <c r="F2267">
        <v>114.18600000000001</v>
      </c>
      <c r="G2267">
        <v>1.1496299999999999E-2</v>
      </c>
      <c r="H2267">
        <v>0.98092000000000001</v>
      </c>
      <c r="I2267">
        <v>105562784</v>
      </c>
    </row>
    <row r="2268" spans="1:9" x14ac:dyDescent="0.25">
      <c r="A2268" t="s">
        <v>191</v>
      </c>
      <c r="B2268">
        <v>1039.71</v>
      </c>
      <c r="C2268">
        <v>1037.8399999999999</v>
      </c>
      <c r="D2268">
        <v>987.197</v>
      </c>
      <c r="E2268">
        <v>982.42600000000004</v>
      </c>
      <c r="F2268">
        <v>113.92100000000001</v>
      </c>
      <c r="G2268">
        <v>1.0907699999999999E-2</v>
      </c>
      <c r="H2268">
        <v>0.981016</v>
      </c>
      <c r="I2268">
        <v>105562784</v>
      </c>
    </row>
    <row r="2269" spans="1:9" x14ac:dyDescent="0.25">
      <c r="A2269" t="s">
        <v>191</v>
      </c>
      <c r="B2269">
        <v>1039.8699999999999</v>
      </c>
      <c r="C2269">
        <v>1037.3699999999999</v>
      </c>
      <c r="D2269">
        <v>987.43600000000004</v>
      </c>
      <c r="E2269">
        <v>982.50599999999997</v>
      </c>
      <c r="F2269">
        <v>112.94</v>
      </c>
      <c r="G2269">
        <v>1.2558700000000001E-2</v>
      </c>
      <c r="H2269">
        <v>0.98101899999999997</v>
      </c>
      <c r="I2269">
        <v>105562784</v>
      </c>
    </row>
    <row r="2270" spans="1:9" x14ac:dyDescent="0.25">
      <c r="A2270" t="s">
        <v>191</v>
      </c>
      <c r="B2270">
        <v>1042.05</v>
      </c>
      <c r="C2270">
        <v>1039.8800000000001</v>
      </c>
      <c r="D2270">
        <v>988.60900000000004</v>
      </c>
      <c r="E2270">
        <v>984.71799999999996</v>
      </c>
      <c r="F2270">
        <v>114.145</v>
      </c>
      <c r="G2270">
        <v>1.2254900000000001E-2</v>
      </c>
      <c r="H2270">
        <v>0.98098300000000005</v>
      </c>
      <c r="I2270">
        <v>105562784</v>
      </c>
    </row>
    <row r="2271" spans="1:9" x14ac:dyDescent="0.25">
      <c r="A2271" t="s">
        <v>191</v>
      </c>
      <c r="B2271">
        <v>1042.93</v>
      </c>
      <c r="C2271">
        <v>1040.5999999999999</v>
      </c>
      <c r="D2271">
        <v>989.94299999999998</v>
      </c>
      <c r="E2271">
        <v>984.92499999999995</v>
      </c>
      <c r="F2271">
        <v>114.21899999999999</v>
      </c>
      <c r="G2271">
        <v>1.11261E-2</v>
      </c>
      <c r="H2271">
        <v>0.98101799999999995</v>
      </c>
      <c r="I2271">
        <v>105562784</v>
      </c>
    </row>
    <row r="2272" spans="1:9" x14ac:dyDescent="0.25">
      <c r="A2272" t="s">
        <v>191</v>
      </c>
      <c r="B2272">
        <v>1039.78</v>
      </c>
      <c r="C2272">
        <v>1037.53</v>
      </c>
      <c r="D2272">
        <v>987.09699999999998</v>
      </c>
      <c r="E2272">
        <v>982.17399999999998</v>
      </c>
      <c r="F2272">
        <v>114.735</v>
      </c>
      <c r="G2272">
        <v>1.19875E-2</v>
      </c>
      <c r="H2272">
        <v>0.99497199999999997</v>
      </c>
      <c r="I2272">
        <v>105562784</v>
      </c>
    </row>
    <row r="2273" spans="1:9" x14ac:dyDescent="0.25">
      <c r="A2273" t="s">
        <v>191</v>
      </c>
      <c r="B2273">
        <v>1041.28</v>
      </c>
      <c r="C2273">
        <v>1038.01</v>
      </c>
      <c r="D2273">
        <v>987.52499999999998</v>
      </c>
      <c r="E2273">
        <v>982.55499999999995</v>
      </c>
      <c r="F2273">
        <v>114.146</v>
      </c>
      <c r="G2273">
        <v>1.1991399999999999E-2</v>
      </c>
      <c r="H2273">
        <v>0.980989</v>
      </c>
      <c r="I2273">
        <v>105562784</v>
      </c>
    </row>
    <row r="2274" spans="1:9" x14ac:dyDescent="0.25">
      <c r="A2274" t="s">
        <v>191</v>
      </c>
      <c r="B2274">
        <v>1042.9000000000001</v>
      </c>
      <c r="C2274">
        <v>1040.77</v>
      </c>
      <c r="D2274">
        <v>990.21699999999998</v>
      </c>
      <c r="E2274">
        <v>985.48599999999999</v>
      </c>
      <c r="F2274">
        <v>115.343</v>
      </c>
      <c r="G2274">
        <v>1.13817E-2</v>
      </c>
      <c r="H2274">
        <v>0.98099099999999995</v>
      </c>
      <c r="I2274">
        <v>105562784</v>
      </c>
    </row>
    <row r="2275" spans="1:9" x14ac:dyDescent="0.25">
      <c r="A2275" t="s">
        <v>191</v>
      </c>
      <c r="B2275">
        <v>1042.7</v>
      </c>
      <c r="C2275">
        <v>1040.3599999999999</v>
      </c>
      <c r="D2275">
        <v>989.85</v>
      </c>
      <c r="E2275">
        <v>985.048</v>
      </c>
      <c r="F2275">
        <v>114.158</v>
      </c>
      <c r="G2275">
        <v>1.1478500000000001E-2</v>
      </c>
      <c r="H2275">
        <v>0.99426499999999995</v>
      </c>
      <c r="I2275">
        <v>105562784</v>
      </c>
    </row>
    <row r="2276" spans="1:9" x14ac:dyDescent="0.25">
      <c r="A2276" t="s">
        <v>191</v>
      </c>
      <c r="B2276">
        <v>1039.79</v>
      </c>
      <c r="C2276">
        <v>1038.0999999999999</v>
      </c>
      <c r="D2276">
        <v>987.53800000000001</v>
      </c>
      <c r="E2276">
        <v>982.52700000000004</v>
      </c>
      <c r="F2276">
        <v>114.114</v>
      </c>
      <c r="G2276">
        <v>1.0859300000000001E-2</v>
      </c>
      <c r="H2276">
        <v>0.98181600000000002</v>
      </c>
      <c r="I2276">
        <v>105562784</v>
      </c>
    </row>
    <row r="2277" spans="1:9" x14ac:dyDescent="0.25">
      <c r="A2277" t="s">
        <v>191</v>
      </c>
      <c r="B2277">
        <v>1043.3</v>
      </c>
      <c r="C2277">
        <v>1040.92</v>
      </c>
      <c r="D2277">
        <v>990.54700000000003</v>
      </c>
      <c r="E2277">
        <v>985.53</v>
      </c>
      <c r="F2277">
        <v>114.624</v>
      </c>
      <c r="G2277">
        <v>1.1059100000000001E-2</v>
      </c>
      <c r="H2277">
        <v>0.98101400000000005</v>
      </c>
      <c r="I2277">
        <v>105562784</v>
      </c>
    </row>
    <row r="2278" spans="1:9" x14ac:dyDescent="0.25">
      <c r="A2278" t="s">
        <v>191</v>
      </c>
      <c r="B2278">
        <v>1044.26</v>
      </c>
      <c r="C2278">
        <v>1041.5899999999999</v>
      </c>
      <c r="D2278">
        <v>991.03800000000001</v>
      </c>
      <c r="E2278">
        <v>986.14099999999996</v>
      </c>
      <c r="F2278">
        <v>114.354</v>
      </c>
      <c r="G2278">
        <v>1.2884400000000001E-2</v>
      </c>
      <c r="H2278">
        <v>0.99210600000000004</v>
      </c>
      <c r="I2278">
        <v>105562784</v>
      </c>
    </row>
    <row r="2279" spans="1:9" x14ac:dyDescent="0.25">
      <c r="A2279" t="s">
        <v>191</v>
      </c>
      <c r="B2279">
        <v>1042.9000000000001</v>
      </c>
      <c r="C2279">
        <v>1040.8</v>
      </c>
      <c r="D2279">
        <v>990.45299999999997</v>
      </c>
      <c r="E2279">
        <v>985.29300000000001</v>
      </c>
      <c r="F2279">
        <v>113.646</v>
      </c>
      <c r="G2279">
        <v>2.2982099999999998E-2</v>
      </c>
      <c r="H2279">
        <v>0.98097299999999998</v>
      </c>
      <c r="I2279">
        <v>105562784</v>
      </c>
    </row>
    <row r="2280" spans="1:9" x14ac:dyDescent="0.25">
      <c r="A2280" t="s">
        <v>191</v>
      </c>
      <c r="B2280">
        <v>1040.5899999999999</v>
      </c>
      <c r="C2280">
        <v>1038.5999999999999</v>
      </c>
      <c r="D2280">
        <v>988.154</v>
      </c>
      <c r="E2280">
        <v>983.351</v>
      </c>
      <c r="F2280">
        <v>114.13</v>
      </c>
      <c r="G2280">
        <v>1.08787E-2</v>
      </c>
      <c r="H2280">
        <v>0.98101700000000003</v>
      </c>
      <c r="I2280">
        <v>105562784</v>
      </c>
    </row>
    <row r="2281" spans="1:9" x14ac:dyDescent="0.25">
      <c r="A2281" t="s">
        <v>191</v>
      </c>
      <c r="B2281">
        <v>1042.74</v>
      </c>
      <c r="C2281">
        <v>1039.96</v>
      </c>
      <c r="D2281">
        <v>988.81299999999999</v>
      </c>
      <c r="E2281">
        <v>983.86900000000003</v>
      </c>
      <c r="F2281">
        <v>114.5</v>
      </c>
      <c r="G2281">
        <v>1.14071E-2</v>
      </c>
      <c r="H2281">
        <v>0.98101000000000005</v>
      </c>
      <c r="I2281">
        <v>105562784</v>
      </c>
    </row>
    <row r="2282" spans="1:9" x14ac:dyDescent="0.25">
      <c r="A2282" t="s">
        <v>191</v>
      </c>
      <c r="B2282">
        <v>1047.97</v>
      </c>
      <c r="C2282">
        <v>1046.02</v>
      </c>
      <c r="D2282">
        <v>995.404</v>
      </c>
      <c r="E2282">
        <v>990.45899999999995</v>
      </c>
      <c r="F2282">
        <v>114.611</v>
      </c>
      <c r="G2282">
        <v>1.37001E-2</v>
      </c>
      <c r="H2282">
        <v>0.980958</v>
      </c>
      <c r="I2282">
        <v>105562784</v>
      </c>
    </row>
    <row r="2283" spans="1:9" x14ac:dyDescent="0.25">
      <c r="A2283" t="s">
        <v>191</v>
      </c>
      <c r="B2283">
        <v>1043.8800000000001</v>
      </c>
      <c r="C2283">
        <v>1041.47</v>
      </c>
      <c r="D2283">
        <v>990.67499999999995</v>
      </c>
      <c r="E2283">
        <v>985.75699999999995</v>
      </c>
      <c r="F2283">
        <v>113.66</v>
      </c>
      <c r="G2283">
        <v>2.6032900000000001E-2</v>
      </c>
      <c r="H2283">
        <v>0.98092500000000005</v>
      </c>
      <c r="I2283">
        <v>105562784</v>
      </c>
    </row>
    <row r="2284" spans="1:9" x14ac:dyDescent="0.25">
      <c r="A2284" t="s">
        <v>191</v>
      </c>
      <c r="B2284">
        <v>1043.1099999999999</v>
      </c>
      <c r="C2284">
        <v>1041.2</v>
      </c>
      <c r="D2284">
        <v>990.50199999999995</v>
      </c>
      <c r="E2284">
        <v>985.53200000000004</v>
      </c>
      <c r="F2284">
        <v>114.684</v>
      </c>
      <c r="G2284">
        <v>1.9805099999999999E-2</v>
      </c>
      <c r="H2284">
        <v>0.99491799999999997</v>
      </c>
      <c r="I2284">
        <v>105562784</v>
      </c>
    </row>
    <row r="2285" spans="1:9" x14ac:dyDescent="0.25">
      <c r="A2285" t="s">
        <v>191</v>
      </c>
      <c r="B2285">
        <v>1042.01</v>
      </c>
      <c r="C2285">
        <v>1039.8</v>
      </c>
      <c r="D2285">
        <v>989.33900000000006</v>
      </c>
      <c r="E2285">
        <v>984.63599999999997</v>
      </c>
      <c r="F2285">
        <v>115.158</v>
      </c>
      <c r="G2285">
        <v>1.24396E-2</v>
      </c>
      <c r="H2285">
        <v>0.98101499999999997</v>
      </c>
      <c r="I2285">
        <v>105562784</v>
      </c>
    </row>
    <row r="2286" spans="1:9" x14ac:dyDescent="0.25">
      <c r="A2286" t="s">
        <v>191</v>
      </c>
      <c r="B2286">
        <v>1032.67</v>
      </c>
      <c r="C2286">
        <v>1030.98</v>
      </c>
      <c r="D2286">
        <v>980.43</v>
      </c>
      <c r="E2286">
        <v>975.77599999999995</v>
      </c>
      <c r="F2286">
        <v>114.497</v>
      </c>
      <c r="G2286">
        <v>1.0985699999999999E-2</v>
      </c>
      <c r="H2286">
        <v>0.981012</v>
      </c>
      <c r="I2286">
        <v>105562784</v>
      </c>
    </row>
    <row r="2287" spans="1:9" x14ac:dyDescent="0.25">
      <c r="A2287" t="s">
        <v>191</v>
      </c>
      <c r="B2287">
        <v>1034.19</v>
      </c>
      <c r="C2287">
        <v>1032.25</v>
      </c>
      <c r="D2287">
        <v>981.40200000000004</v>
      </c>
      <c r="E2287">
        <v>976.45699999999999</v>
      </c>
      <c r="F2287">
        <v>114.121</v>
      </c>
      <c r="G2287">
        <v>1.11345E-2</v>
      </c>
      <c r="H2287">
        <v>0.98101499999999997</v>
      </c>
      <c r="I2287">
        <v>105562784</v>
      </c>
    </row>
    <row r="2288" spans="1:9" x14ac:dyDescent="0.25">
      <c r="A2288" t="s">
        <v>191</v>
      </c>
      <c r="B2288">
        <v>1037.44</v>
      </c>
      <c r="C2288">
        <v>1035.57</v>
      </c>
      <c r="D2288">
        <v>984.78899999999999</v>
      </c>
      <c r="E2288">
        <v>979.81200000000001</v>
      </c>
      <c r="F2288">
        <v>115.041</v>
      </c>
      <c r="G2288">
        <v>1.2186300000000001E-2</v>
      </c>
      <c r="H2288">
        <v>0.98095399999999999</v>
      </c>
      <c r="I2288">
        <v>105562784</v>
      </c>
    </row>
    <row r="2289" spans="1:25" x14ac:dyDescent="0.25">
      <c r="A2289" t="s">
        <v>191</v>
      </c>
      <c r="B2289">
        <v>1035.3</v>
      </c>
      <c r="C2289">
        <v>1033.31</v>
      </c>
      <c r="D2289">
        <v>982.83299999999997</v>
      </c>
      <c r="E2289">
        <v>977.87400000000002</v>
      </c>
      <c r="F2289">
        <v>114.339</v>
      </c>
      <c r="G2289">
        <v>1.8455699999999998E-2</v>
      </c>
      <c r="H2289">
        <v>0.986178</v>
      </c>
      <c r="I2289">
        <v>105562784</v>
      </c>
    </row>
    <row r="2290" spans="1:25" x14ac:dyDescent="0.25">
      <c r="A2290" t="s">
        <v>191</v>
      </c>
      <c r="B2290">
        <v>1033.31</v>
      </c>
      <c r="C2290">
        <v>1030.52</v>
      </c>
      <c r="D2290">
        <v>980.26</v>
      </c>
      <c r="E2290">
        <v>975.399</v>
      </c>
      <c r="F2290">
        <v>114.745</v>
      </c>
      <c r="G2290">
        <v>1.192E-2</v>
      </c>
      <c r="H2290">
        <v>0.98087100000000005</v>
      </c>
      <c r="I2290">
        <v>105562784</v>
      </c>
    </row>
    <row r="2291" spans="1:25" x14ac:dyDescent="0.25">
      <c r="A2291" t="s">
        <v>191</v>
      </c>
      <c r="B2291">
        <v>1033.8499999999999</v>
      </c>
      <c r="C2291">
        <v>1031.08</v>
      </c>
      <c r="D2291">
        <v>981.01099999999997</v>
      </c>
      <c r="E2291">
        <v>976.39</v>
      </c>
      <c r="F2291">
        <v>114.045</v>
      </c>
      <c r="G2291">
        <v>1.22945E-2</v>
      </c>
      <c r="H2291">
        <v>0.98100500000000002</v>
      </c>
      <c r="I2291">
        <v>105562784</v>
      </c>
    </row>
    <row r="2292" spans="1:25" x14ac:dyDescent="0.25">
      <c r="A2292" t="s">
        <v>191</v>
      </c>
      <c r="B2292">
        <v>1034.99</v>
      </c>
      <c r="C2292">
        <v>1032.73</v>
      </c>
      <c r="D2292">
        <v>982.07299999999998</v>
      </c>
      <c r="E2292">
        <v>977.45</v>
      </c>
      <c r="F2292">
        <v>115.24</v>
      </c>
      <c r="G2292">
        <v>1.1038900000000001E-2</v>
      </c>
      <c r="H2292">
        <v>0.98101300000000002</v>
      </c>
      <c r="I2292">
        <v>105562784</v>
      </c>
    </row>
    <row r="2293" spans="1:25" x14ac:dyDescent="0.25">
      <c r="A2293" t="s">
        <v>191</v>
      </c>
      <c r="B2293">
        <v>1031.78</v>
      </c>
      <c r="C2293">
        <v>1029.72</v>
      </c>
      <c r="D2293">
        <v>979.28599999999994</v>
      </c>
      <c r="E2293">
        <v>974.56399999999996</v>
      </c>
      <c r="F2293">
        <v>114.752</v>
      </c>
      <c r="G2293">
        <v>1.0923E-2</v>
      </c>
      <c r="H2293">
        <v>0.98097000000000001</v>
      </c>
      <c r="I2293">
        <v>105562784</v>
      </c>
    </row>
    <row r="2294" spans="1:25" x14ac:dyDescent="0.25">
      <c r="A2294" t="s">
        <v>191</v>
      </c>
      <c r="B2294">
        <v>1040.4100000000001</v>
      </c>
      <c r="C2294">
        <v>1038.56</v>
      </c>
      <c r="D2294">
        <v>987.50199999999995</v>
      </c>
      <c r="E2294">
        <v>982.38199999999995</v>
      </c>
      <c r="F2294">
        <v>115.71</v>
      </c>
      <c r="G2294">
        <v>1.3717099999999999E-2</v>
      </c>
      <c r="H2294">
        <v>0.986321</v>
      </c>
      <c r="I2294">
        <v>105562784</v>
      </c>
    </row>
    <row r="2295" spans="1:25" x14ac:dyDescent="0.25">
      <c r="A2295" t="s">
        <v>191</v>
      </c>
      <c r="B2295">
        <v>1035.83</v>
      </c>
      <c r="C2295">
        <v>1033.4100000000001</v>
      </c>
      <c r="D2295">
        <v>982.87400000000002</v>
      </c>
      <c r="E2295">
        <v>978.06600000000003</v>
      </c>
      <c r="F2295">
        <v>115.758</v>
      </c>
      <c r="G2295">
        <v>1.21835E-2</v>
      </c>
      <c r="H2295">
        <v>0.98136199999999996</v>
      </c>
      <c r="I2295">
        <v>105562784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191</v>
      </c>
      <c r="B2296">
        <v>1031.6099999999999</v>
      </c>
      <c r="C2296">
        <v>1029.77</v>
      </c>
      <c r="D2296">
        <v>979.71400000000006</v>
      </c>
      <c r="E2296">
        <v>974.81500000000005</v>
      </c>
      <c r="F2296">
        <v>113.498</v>
      </c>
      <c r="G2296">
        <v>1.1730900000000001E-2</v>
      </c>
      <c r="H2296">
        <v>0.98402199999999995</v>
      </c>
      <c r="I2296">
        <v>105562784</v>
      </c>
      <c r="R2296">
        <f>AVERAGE(B2247:B2296)</f>
        <v>1039.597</v>
      </c>
      <c r="S2296">
        <f>AVERAGE(C2247:C2296)</f>
        <v>1037.3917999999999</v>
      </c>
      <c r="U2296">
        <f>_xlfn.VAR.P(B2247:B2296)</f>
        <v>12.97044500000009</v>
      </c>
      <c r="V2296">
        <f>_xlfn.VAR.P(C2247:C2296)</f>
        <v>12.804306759999925</v>
      </c>
      <c r="X2296">
        <f>1.96*SQRT(U2296)/50</f>
        <v>0.14117685576892602</v>
      </c>
      <c r="Y2296">
        <f>1.96*SQRT(V2296)/50</f>
        <v>0.1402697755743777</v>
      </c>
    </row>
    <row r="2297" spans="1:25" x14ac:dyDescent="0.25">
      <c r="A2297" t="s">
        <v>191</v>
      </c>
      <c r="B2297">
        <v>52391.816500000001</v>
      </c>
      <c r="C2297" t="s">
        <v>37</v>
      </c>
    </row>
    <row r="2298" spans="1:25" x14ac:dyDescent="0.25">
      <c r="A2298" t="s">
        <v>192</v>
      </c>
      <c r="B2298">
        <v>2548.86</v>
      </c>
      <c r="C2298">
        <v>2546.92</v>
      </c>
      <c r="D2298">
        <v>2484.08</v>
      </c>
      <c r="E2298">
        <v>2104.21</v>
      </c>
      <c r="F2298">
        <v>0</v>
      </c>
      <c r="G2298">
        <v>0.5</v>
      </c>
      <c r="H2298">
        <v>1</v>
      </c>
      <c r="I2298">
        <v>628349</v>
      </c>
    </row>
    <row r="2299" spans="1:25" x14ac:dyDescent="0.25">
      <c r="A2299" t="s">
        <v>192</v>
      </c>
      <c r="B2299">
        <v>2549.81</v>
      </c>
      <c r="C2299">
        <v>2547.69</v>
      </c>
      <c r="D2299">
        <v>2483.2399999999998</v>
      </c>
      <c r="E2299">
        <v>2102.06</v>
      </c>
      <c r="F2299">
        <v>0</v>
      </c>
      <c r="G2299">
        <v>0.5</v>
      </c>
      <c r="H2299">
        <v>1</v>
      </c>
      <c r="I2299">
        <v>628349</v>
      </c>
    </row>
    <row r="2300" spans="1:25" x14ac:dyDescent="0.25">
      <c r="A2300" t="s">
        <v>192</v>
      </c>
      <c r="B2300">
        <v>2555.7800000000002</v>
      </c>
      <c r="C2300">
        <v>2553.54</v>
      </c>
      <c r="D2300">
        <v>2487.4699999999998</v>
      </c>
      <c r="E2300">
        <v>2106.04</v>
      </c>
      <c r="F2300">
        <v>0</v>
      </c>
      <c r="G2300">
        <v>0.5</v>
      </c>
      <c r="H2300">
        <v>1</v>
      </c>
      <c r="I2300">
        <v>628349</v>
      </c>
    </row>
    <row r="2301" spans="1:25" x14ac:dyDescent="0.25">
      <c r="A2301" t="s">
        <v>192</v>
      </c>
      <c r="B2301">
        <v>2561.0100000000002</v>
      </c>
      <c r="C2301">
        <v>2558.67</v>
      </c>
      <c r="D2301">
        <v>2495.5</v>
      </c>
      <c r="E2301">
        <v>2113.87</v>
      </c>
      <c r="F2301">
        <v>0</v>
      </c>
      <c r="G2301">
        <v>0.5</v>
      </c>
      <c r="H2301">
        <v>1</v>
      </c>
      <c r="I2301">
        <v>628349</v>
      </c>
    </row>
    <row r="2302" spans="1:25" x14ac:dyDescent="0.25">
      <c r="A2302" t="s">
        <v>192</v>
      </c>
      <c r="B2302">
        <v>2553.94</v>
      </c>
      <c r="C2302">
        <v>2551.56</v>
      </c>
      <c r="D2302">
        <v>2487.84</v>
      </c>
      <c r="E2302">
        <v>2104.7199999999998</v>
      </c>
      <c r="F2302">
        <v>0</v>
      </c>
      <c r="G2302">
        <v>0.5</v>
      </c>
      <c r="H2302">
        <v>1</v>
      </c>
      <c r="I2302">
        <v>628349</v>
      </c>
    </row>
    <row r="2303" spans="1:25" x14ac:dyDescent="0.25">
      <c r="A2303" t="s">
        <v>192</v>
      </c>
      <c r="B2303">
        <v>2561.85</v>
      </c>
      <c r="C2303">
        <v>2559.59</v>
      </c>
      <c r="D2303">
        <v>2496.0100000000002</v>
      </c>
      <c r="E2303">
        <v>2113.4499999999998</v>
      </c>
      <c r="F2303">
        <v>0</v>
      </c>
      <c r="G2303">
        <v>0.5</v>
      </c>
      <c r="H2303">
        <v>1</v>
      </c>
      <c r="I2303">
        <v>628349</v>
      </c>
    </row>
    <row r="2304" spans="1:25" x14ac:dyDescent="0.25">
      <c r="A2304" t="s">
        <v>192</v>
      </c>
      <c r="B2304">
        <v>2556.1799999999998</v>
      </c>
      <c r="C2304">
        <v>2554.06</v>
      </c>
      <c r="D2304">
        <v>2490.4899999999998</v>
      </c>
      <c r="E2304">
        <v>2107.63</v>
      </c>
      <c r="F2304">
        <v>0</v>
      </c>
      <c r="G2304">
        <v>0.5</v>
      </c>
      <c r="H2304">
        <v>1</v>
      </c>
      <c r="I2304">
        <v>628349</v>
      </c>
    </row>
    <row r="2305" spans="1:9" x14ac:dyDescent="0.25">
      <c r="A2305" t="s">
        <v>192</v>
      </c>
      <c r="B2305">
        <v>2555.13</v>
      </c>
      <c r="C2305">
        <v>2553.09</v>
      </c>
      <c r="D2305">
        <v>2489.69</v>
      </c>
      <c r="E2305">
        <v>2107.6</v>
      </c>
      <c r="F2305">
        <v>0</v>
      </c>
      <c r="G2305">
        <v>0.5</v>
      </c>
      <c r="H2305">
        <v>1</v>
      </c>
      <c r="I2305">
        <v>628349</v>
      </c>
    </row>
    <row r="2306" spans="1:9" x14ac:dyDescent="0.25">
      <c r="A2306" t="s">
        <v>192</v>
      </c>
      <c r="B2306">
        <v>2561.56</v>
      </c>
      <c r="C2306">
        <v>2559.52</v>
      </c>
      <c r="D2306">
        <v>2495.9499999999998</v>
      </c>
      <c r="E2306">
        <v>2113.61</v>
      </c>
      <c r="F2306">
        <v>0</v>
      </c>
      <c r="G2306">
        <v>0.5</v>
      </c>
      <c r="H2306">
        <v>1</v>
      </c>
      <c r="I2306">
        <v>628349</v>
      </c>
    </row>
    <row r="2307" spans="1:9" x14ac:dyDescent="0.25">
      <c r="A2307" t="s">
        <v>192</v>
      </c>
      <c r="B2307">
        <v>2554.29</v>
      </c>
      <c r="C2307">
        <v>2552.38</v>
      </c>
      <c r="D2307">
        <v>2488.9499999999998</v>
      </c>
      <c r="E2307">
        <v>2106.36</v>
      </c>
      <c r="F2307">
        <v>0</v>
      </c>
      <c r="G2307">
        <v>0.5</v>
      </c>
      <c r="H2307">
        <v>1</v>
      </c>
      <c r="I2307">
        <v>628349</v>
      </c>
    </row>
    <row r="2308" spans="1:9" x14ac:dyDescent="0.25">
      <c r="A2308" t="s">
        <v>192</v>
      </c>
      <c r="B2308">
        <v>2559.87</v>
      </c>
      <c r="C2308">
        <v>2557.8000000000002</v>
      </c>
      <c r="D2308">
        <v>2492.61</v>
      </c>
      <c r="E2308">
        <v>2109.73</v>
      </c>
      <c r="F2308">
        <v>0</v>
      </c>
      <c r="G2308">
        <v>0.5</v>
      </c>
      <c r="H2308">
        <v>1</v>
      </c>
      <c r="I2308">
        <v>628349</v>
      </c>
    </row>
    <row r="2309" spans="1:9" x14ac:dyDescent="0.25">
      <c r="A2309" t="s">
        <v>192</v>
      </c>
      <c r="B2309">
        <v>2556.7800000000002</v>
      </c>
      <c r="C2309">
        <v>2554.7399999999998</v>
      </c>
      <c r="D2309">
        <v>2491.9299999999998</v>
      </c>
      <c r="E2309">
        <v>2111.64</v>
      </c>
      <c r="F2309">
        <v>0</v>
      </c>
      <c r="G2309">
        <v>0.5</v>
      </c>
      <c r="H2309">
        <v>1</v>
      </c>
      <c r="I2309">
        <v>628349</v>
      </c>
    </row>
    <row r="2310" spans="1:9" x14ac:dyDescent="0.25">
      <c r="A2310" t="s">
        <v>192</v>
      </c>
      <c r="B2310">
        <v>2563.6</v>
      </c>
      <c r="C2310">
        <v>2561.52</v>
      </c>
      <c r="D2310">
        <v>2497.6</v>
      </c>
      <c r="E2310">
        <v>2116.16</v>
      </c>
      <c r="F2310">
        <v>0</v>
      </c>
      <c r="G2310">
        <v>0.5</v>
      </c>
      <c r="H2310">
        <v>1</v>
      </c>
      <c r="I2310">
        <v>628349</v>
      </c>
    </row>
    <row r="2311" spans="1:9" x14ac:dyDescent="0.25">
      <c r="A2311" t="s">
        <v>192</v>
      </c>
      <c r="B2311">
        <v>2551.34</v>
      </c>
      <c r="C2311">
        <v>2549.54</v>
      </c>
      <c r="D2311">
        <v>2485.66</v>
      </c>
      <c r="E2311">
        <v>2104.02</v>
      </c>
      <c r="F2311">
        <v>0</v>
      </c>
      <c r="G2311">
        <v>0.5</v>
      </c>
      <c r="H2311">
        <v>1</v>
      </c>
      <c r="I2311">
        <v>628349</v>
      </c>
    </row>
    <row r="2312" spans="1:9" x14ac:dyDescent="0.25">
      <c r="A2312" t="s">
        <v>192</v>
      </c>
      <c r="B2312">
        <v>2555.08</v>
      </c>
      <c r="C2312">
        <v>2552.98</v>
      </c>
      <c r="D2312">
        <v>2490.61</v>
      </c>
      <c r="E2312">
        <v>2109.3200000000002</v>
      </c>
      <c r="F2312">
        <v>0</v>
      </c>
      <c r="G2312">
        <v>3.53433E-3</v>
      </c>
      <c r="H2312">
        <v>1</v>
      </c>
      <c r="I2312">
        <v>628349</v>
      </c>
    </row>
    <row r="2313" spans="1:9" x14ac:dyDescent="0.25">
      <c r="A2313" t="s">
        <v>192</v>
      </c>
      <c r="B2313">
        <v>2557.4299999999998</v>
      </c>
      <c r="C2313">
        <v>2555.1999999999998</v>
      </c>
      <c r="D2313">
        <v>2491.2600000000002</v>
      </c>
      <c r="E2313">
        <v>2109.36</v>
      </c>
      <c r="F2313">
        <v>0</v>
      </c>
      <c r="G2313">
        <v>0.5</v>
      </c>
      <c r="H2313">
        <v>1</v>
      </c>
      <c r="I2313">
        <v>628349</v>
      </c>
    </row>
    <row r="2314" spans="1:9" x14ac:dyDescent="0.25">
      <c r="A2314" t="s">
        <v>192</v>
      </c>
      <c r="B2314">
        <v>2557.12</v>
      </c>
      <c r="C2314">
        <v>2554.25</v>
      </c>
      <c r="D2314">
        <v>2491.13</v>
      </c>
      <c r="E2314">
        <v>2108.17</v>
      </c>
      <c r="F2314">
        <v>0</v>
      </c>
      <c r="G2314">
        <v>3.53433E-3</v>
      </c>
      <c r="H2314">
        <v>1</v>
      </c>
      <c r="I2314">
        <v>628349</v>
      </c>
    </row>
    <row r="2315" spans="1:9" x14ac:dyDescent="0.25">
      <c r="A2315" t="s">
        <v>192</v>
      </c>
      <c r="B2315">
        <v>2559.9299999999998</v>
      </c>
      <c r="C2315">
        <v>2557.89</v>
      </c>
      <c r="D2315">
        <v>2492.0100000000002</v>
      </c>
      <c r="E2315">
        <v>2110.1799999999998</v>
      </c>
      <c r="F2315">
        <v>0</v>
      </c>
      <c r="G2315">
        <v>0.5</v>
      </c>
      <c r="H2315">
        <v>1</v>
      </c>
      <c r="I2315">
        <v>628349</v>
      </c>
    </row>
    <row r="2316" spans="1:9" x14ac:dyDescent="0.25">
      <c r="A2316" t="s">
        <v>192</v>
      </c>
      <c r="B2316">
        <v>2554.61</v>
      </c>
      <c r="C2316">
        <v>2552.52</v>
      </c>
      <c r="D2316">
        <v>2488.94</v>
      </c>
      <c r="E2316">
        <v>2107.6</v>
      </c>
      <c r="F2316">
        <v>0</v>
      </c>
      <c r="G2316">
        <v>0.5</v>
      </c>
      <c r="H2316">
        <v>1</v>
      </c>
      <c r="I2316">
        <v>628349</v>
      </c>
    </row>
    <row r="2317" spans="1:9" x14ac:dyDescent="0.25">
      <c r="A2317" t="s">
        <v>192</v>
      </c>
      <c r="B2317">
        <v>2560.91</v>
      </c>
      <c r="C2317">
        <v>2558.62</v>
      </c>
      <c r="D2317">
        <v>2493.6799999999998</v>
      </c>
      <c r="E2317">
        <v>2113.08</v>
      </c>
      <c r="F2317">
        <v>0</v>
      </c>
      <c r="G2317">
        <v>0.5</v>
      </c>
      <c r="H2317">
        <v>1</v>
      </c>
      <c r="I2317">
        <v>628349</v>
      </c>
    </row>
    <row r="2318" spans="1:9" x14ac:dyDescent="0.25">
      <c r="A2318" t="s">
        <v>192</v>
      </c>
      <c r="B2318">
        <v>2564.33</v>
      </c>
      <c r="C2318">
        <v>2561.94</v>
      </c>
      <c r="D2318">
        <v>2497.56</v>
      </c>
      <c r="E2318">
        <v>2116</v>
      </c>
      <c r="F2318">
        <v>0</v>
      </c>
      <c r="G2318">
        <v>0.5</v>
      </c>
      <c r="H2318">
        <v>1</v>
      </c>
      <c r="I2318">
        <v>628349</v>
      </c>
    </row>
    <row r="2319" spans="1:9" x14ac:dyDescent="0.25">
      <c r="A2319" t="s">
        <v>192</v>
      </c>
      <c r="B2319">
        <v>2555.6</v>
      </c>
      <c r="C2319">
        <v>2553.75</v>
      </c>
      <c r="D2319">
        <v>2490.2800000000002</v>
      </c>
      <c r="E2319">
        <v>2108</v>
      </c>
      <c r="F2319">
        <v>0</v>
      </c>
      <c r="G2319">
        <v>0.5</v>
      </c>
      <c r="H2319">
        <v>1</v>
      </c>
      <c r="I2319">
        <v>628349</v>
      </c>
    </row>
    <row r="2320" spans="1:9" x14ac:dyDescent="0.25">
      <c r="A2320" t="s">
        <v>192</v>
      </c>
      <c r="B2320">
        <v>2560.5300000000002</v>
      </c>
      <c r="C2320">
        <v>2558.2600000000002</v>
      </c>
      <c r="D2320">
        <v>2493.11</v>
      </c>
      <c r="E2320">
        <v>2111.7800000000002</v>
      </c>
      <c r="F2320">
        <v>0</v>
      </c>
      <c r="G2320">
        <v>0.5</v>
      </c>
      <c r="H2320">
        <v>1</v>
      </c>
      <c r="I2320">
        <v>628349</v>
      </c>
    </row>
    <row r="2321" spans="1:9" x14ac:dyDescent="0.25">
      <c r="A2321" t="s">
        <v>192</v>
      </c>
      <c r="B2321">
        <v>2554.73</v>
      </c>
      <c r="C2321">
        <v>2552.83</v>
      </c>
      <c r="D2321">
        <v>2488.71</v>
      </c>
      <c r="E2321">
        <v>2107.44</v>
      </c>
      <c r="F2321">
        <v>0</v>
      </c>
      <c r="G2321">
        <v>0.5</v>
      </c>
      <c r="H2321">
        <v>1</v>
      </c>
      <c r="I2321">
        <v>628349</v>
      </c>
    </row>
    <row r="2322" spans="1:9" x14ac:dyDescent="0.25">
      <c r="A2322" t="s">
        <v>192</v>
      </c>
      <c r="B2322">
        <v>2567.4299999999998</v>
      </c>
      <c r="C2322">
        <v>2565.5</v>
      </c>
      <c r="D2322">
        <v>2493.5100000000002</v>
      </c>
      <c r="E2322">
        <v>2112.23</v>
      </c>
      <c r="F2322">
        <v>0</v>
      </c>
      <c r="G2322">
        <v>0.5</v>
      </c>
      <c r="H2322">
        <v>1</v>
      </c>
      <c r="I2322">
        <v>628349</v>
      </c>
    </row>
    <row r="2323" spans="1:9" x14ac:dyDescent="0.25">
      <c r="A2323" t="s">
        <v>192</v>
      </c>
      <c r="B2323">
        <v>2556.02</v>
      </c>
      <c r="C2323">
        <v>2554.08</v>
      </c>
      <c r="D2323">
        <v>2490.67</v>
      </c>
      <c r="E2323">
        <v>2108.4699999999998</v>
      </c>
      <c r="F2323">
        <v>0</v>
      </c>
      <c r="G2323">
        <v>0.5</v>
      </c>
      <c r="H2323">
        <v>1</v>
      </c>
      <c r="I2323">
        <v>628349</v>
      </c>
    </row>
    <row r="2324" spans="1:9" x14ac:dyDescent="0.25">
      <c r="A2324" t="s">
        <v>192</v>
      </c>
      <c r="B2324">
        <v>2560.5700000000002</v>
      </c>
      <c r="C2324">
        <v>2558.67</v>
      </c>
      <c r="D2324">
        <v>2492.25</v>
      </c>
      <c r="E2324">
        <v>2109.7600000000002</v>
      </c>
      <c r="F2324">
        <v>0</v>
      </c>
      <c r="G2324">
        <v>0.5</v>
      </c>
      <c r="H2324">
        <v>1</v>
      </c>
      <c r="I2324">
        <v>628349</v>
      </c>
    </row>
    <row r="2325" spans="1:9" x14ac:dyDescent="0.25">
      <c r="A2325" t="s">
        <v>192</v>
      </c>
      <c r="B2325">
        <v>2555.1799999999998</v>
      </c>
      <c r="C2325">
        <v>2553.0300000000002</v>
      </c>
      <c r="D2325">
        <v>2487.86</v>
      </c>
      <c r="E2325">
        <v>2106.6999999999998</v>
      </c>
      <c r="F2325">
        <v>0</v>
      </c>
      <c r="G2325">
        <v>0.5</v>
      </c>
      <c r="H2325">
        <v>1</v>
      </c>
      <c r="I2325">
        <v>628349</v>
      </c>
    </row>
    <row r="2326" spans="1:9" x14ac:dyDescent="0.25">
      <c r="A2326" t="s">
        <v>192</v>
      </c>
      <c r="B2326">
        <v>2557.89</v>
      </c>
      <c r="C2326">
        <v>2555.5</v>
      </c>
      <c r="D2326">
        <v>2491.37</v>
      </c>
      <c r="E2326">
        <v>2109.11</v>
      </c>
      <c r="F2326">
        <v>0</v>
      </c>
      <c r="G2326">
        <v>0.5</v>
      </c>
      <c r="H2326">
        <v>1</v>
      </c>
      <c r="I2326">
        <v>628349</v>
      </c>
    </row>
    <row r="2327" spans="1:9" x14ac:dyDescent="0.25">
      <c r="A2327" t="s">
        <v>192</v>
      </c>
      <c r="B2327">
        <v>2548.5</v>
      </c>
      <c r="C2327">
        <v>2546.46</v>
      </c>
      <c r="D2327">
        <v>2483</v>
      </c>
      <c r="E2327">
        <v>2102.62</v>
      </c>
      <c r="F2327">
        <v>0</v>
      </c>
      <c r="G2327">
        <v>0.5</v>
      </c>
      <c r="H2327">
        <v>1</v>
      </c>
      <c r="I2327">
        <v>628349</v>
      </c>
    </row>
    <row r="2328" spans="1:9" x14ac:dyDescent="0.25">
      <c r="A2328" t="s">
        <v>192</v>
      </c>
      <c r="B2328">
        <v>2546.39</v>
      </c>
      <c r="C2328">
        <v>2544.4899999999998</v>
      </c>
      <c r="D2328">
        <v>2481.54</v>
      </c>
      <c r="E2328">
        <v>2103.34</v>
      </c>
      <c r="F2328">
        <v>0</v>
      </c>
      <c r="G2328">
        <v>0.5</v>
      </c>
      <c r="H2328">
        <v>1</v>
      </c>
      <c r="I2328">
        <v>628349</v>
      </c>
    </row>
    <row r="2329" spans="1:9" x14ac:dyDescent="0.25">
      <c r="A2329" t="s">
        <v>192</v>
      </c>
      <c r="B2329">
        <v>2546.7399999999998</v>
      </c>
      <c r="C2329">
        <v>2544.6999999999998</v>
      </c>
      <c r="D2329">
        <v>2480.9299999999998</v>
      </c>
      <c r="E2329">
        <v>2099.67</v>
      </c>
      <c r="F2329">
        <v>0</v>
      </c>
      <c r="G2329">
        <v>3.53433E-3</v>
      </c>
      <c r="H2329">
        <v>1</v>
      </c>
      <c r="I2329">
        <v>628349</v>
      </c>
    </row>
    <row r="2330" spans="1:9" x14ac:dyDescent="0.25">
      <c r="A2330" t="s">
        <v>192</v>
      </c>
      <c r="B2330">
        <v>2552.4299999999998</v>
      </c>
      <c r="C2330">
        <v>2550</v>
      </c>
      <c r="D2330">
        <v>2485.15</v>
      </c>
      <c r="E2330">
        <v>2105.1999999999998</v>
      </c>
      <c r="F2330">
        <v>0</v>
      </c>
      <c r="G2330">
        <v>3.53433E-3</v>
      </c>
      <c r="H2330">
        <v>1</v>
      </c>
      <c r="I2330">
        <v>628349</v>
      </c>
    </row>
    <row r="2331" spans="1:9" x14ac:dyDescent="0.25">
      <c r="A2331" t="s">
        <v>192</v>
      </c>
      <c r="B2331">
        <v>2553.67</v>
      </c>
      <c r="C2331">
        <v>2551.62</v>
      </c>
      <c r="D2331">
        <v>2487.56</v>
      </c>
      <c r="E2331">
        <v>2108.98</v>
      </c>
      <c r="F2331">
        <v>0</v>
      </c>
      <c r="G2331">
        <v>0.5</v>
      </c>
      <c r="H2331">
        <v>1</v>
      </c>
      <c r="I2331">
        <v>628349</v>
      </c>
    </row>
    <row r="2332" spans="1:9" x14ac:dyDescent="0.25">
      <c r="A2332" t="s">
        <v>192</v>
      </c>
      <c r="B2332">
        <v>2546.52</v>
      </c>
      <c r="C2332">
        <v>2544.21</v>
      </c>
      <c r="D2332">
        <v>2480.64</v>
      </c>
      <c r="E2332">
        <v>2101.04</v>
      </c>
      <c r="F2332">
        <v>0</v>
      </c>
      <c r="G2332">
        <v>0.5</v>
      </c>
      <c r="H2332">
        <v>1</v>
      </c>
      <c r="I2332">
        <v>628349</v>
      </c>
    </row>
    <row r="2333" spans="1:9" x14ac:dyDescent="0.25">
      <c r="A2333" t="s">
        <v>192</v>
      </c>
      <c r="B2333">
        <v>2548.5100000000002</v>
      </c>
      <c r="C2333">
        <v>2546.4899999999998</v>
      </c>
      <c r="D2333">
        <v>2479.41</v>
      </c>
      <c r="E2333">
        <v>2098.38</v>
      </c>
      <c r="F2333">
        <v>0</v>
      </c>
      <c r="G2333">
        <v>0.5</v>
      </c>
      <c r="H2333">
        <v>1</v>
      </c>
      <c r="I2333">
        <v>628349</v>
      </c>
    </row>
    <row r="2334" spans="1:9" x14ac:dyDescent="0.25">
      <c r="A2334" t="s">
        <v>192</v>
      </c>
      <c r="B2334">
        <v>2553.9899999999998</v>
      </c>
      <c r="C2334">
        <v>2551.98</v>
      </c>
      <c r="D2334">
        <v>2488.7800000000002</v>
      </c>
      <c r="E2334">
        <v>2107.34</v>
      </c>
      <c r="F2334">
        <v>0</v>
      </c>
      <c r="G2334">
        <v>0.5</v>
      </c>
      <c r="H2334">
        <v>1</v>
      </c>
      <c r="I2334">
        <v>628349</v>
      </c>
    </row>
    <row r="2335" spans="1:9" x14ac:dyDescent="0.25">
      <c r="A2335" t="s">
        <v>192</v>
      </c>
      <c r="B2335">
        <v>2545.12</v>
      </c>
      <c r="C2335">
        <v>2542.92</v>
      </c>
      <c r="D2335">
        <v>2479.5100000000002</v>
      </c>
      <c r="E2335">
        <v>2098.46</v>
      </c>
      <c r="F2335">
        <v>0</v>
      </c>
      <c r="G2335">
        <v>0.5</v>
      </c>
      <c r="H2335">
        <v>1</v>
      </c>
      <c r="I2335">
        <v>628349</v>
      </c>
    </row>
    <row r="2336" spans="1:9" x14ac:dyDescent="0.25">
      <c r="A2336" t="s">
        <v>192</v>
      </c>
      <c r="B2336">
        <v>2556.19</v>
      </c>
      <c r="C2336">
        <v>2554.09</v>
      </c>
      <c r="D2336">
        <v>2484.29</v>
      </c>
      <c r="E2336">
        <v>2104.85</v>
      </c>
      <c r="F2336">
        <v>0</v>
      </c>
      <c r="G2336">
        <v>0.5</v>
      </c>
      <c r="H2336">
        <v>1</v>
      </c>
      <c r="I2336">
        <v>628349</v>
      </c>
    </row>
    <row r="2337" spans="1:25" x14ac:dyDescent="0.25">
      <c r="A2337" t="s">
        <v>192</v>
      </c>
      <c r="B2337">
        <v>2549.41</v>
      </c>
      <c r="C2337">
        <v>2547.39</v>
      </c>
      <c r="D2337">
        <v>2483.39</v>
      </c>
      <c r="E2337">
        <v>2103.44</v>
      </c>
      <c r="F2337">
        <v>0</v>
      </c>
      <c r="G2337">
        <v>0.5</v>
      </c>
      <c r="H2337">
        <v>1</v>
      </c>
      <c r="I2337">
        <v>628349</v>
      </c>
    </row>
    <row r="2338" spans="1:25" x14ac:dyDescent="0.25">
      <c r="A2338" t="s">
        <v>192</v>
      </c>
      <c r="B2338">
        <v>2547.52</v>
      </c>
      <c r="C2338">
        <v>2545.5500000000002</v>
      </c>
      <c r="D2338">
        <v>2479.94</v>
      </c>
      <c r="E2338">
        <v>2099.62</v>
      </c>
      <c r="F2338">
        <v>0</v>
      </c>
      <c r="G2338">
        <v>0.5</v>
      </c>
      <c r="H2338">
        <v>1</v>
      </c>
      <c r="I2338">
        <v>628349</v>
      </c>
    </row>
    <row r="2339" spans="1:25" x14ac:dyDescent="0.25">
      <c r="A2339" t="s">
        <v>192</v>
      </c>
      <c r="B2339">
        <v>2551.6999999999998</v>
      </c>
      <c r="C2339">
        <v>2549.4499999999998</v>
      </c>
      <c r="D2339">
        <v>2486.33</v>
      </c>
      <c r="E2339">
        <v>2106.0100000000002</v>
      </c>
      <c r="F2339">
        <v>0</v>
      </c>
      <c r="G2339">
        <v>0.5</v>
      </c>
      <c r="H2339">
        <v>1</v>
      </c>
      <c r="I2339">
        <v>628349</v>
      </c>
    </row>
    <row r="2340" spans="1:25" x14ac:dyDescent="0.25">
      <c r="A2340" t="s">
        <v>192</v>
      </c>
      <c r="B2340">
        <v>2544.8000000000002</v>
      </c>
      <c r="C2340">
        <v>2542.4899999999998</v>
      </c>
      <c r="D2340">
        <v>2479.3200000000002</v>
      </c>
      <c r="E2340">
        <v>2099.79</v>
      </c>
      <c r="F2340">
        <v>0</v>
      </c>
      <c r="G2340">
        <v>0.5</v>
      </c>
      <c r="H2340">
        <v>1</v>
      </c>
      <c r="I2340">
        <v>628349</v>
      </c>
    </row>
    <row r="2341" spans="1:25" x14ac:dyDescent="0.25">
      <c r="A2341" t="s">
        <v>192</v>
      </c>
      <c r="B2341">
        <v>2550.7600000000002</v>
      </c>
      <c r="C2341">
        <v>2548.5500000000002</v>
      </c>
      <c r="D2341">
        <v>2481.35</v>
      </c>
      <c r="E2341">
        <v>2102.4699999999998</v>
      </c>
      <c r="F2341">
        <v>0</v>
      </c>
      <c r="G2341">
        <v>0.5</v>
      </c>
      <c r="H2341">
        <v>1</v>
      </c>
      <c r="I2341">
        <v>628349</v>
      </c>
    </row>
    <row r="2342" spans="1:25" x14ac:dyDescent="0.25">
      <c r="A2342" t="s">
        <v>192</v>
      </c>
      <c r="B2342">
        <v>2549.0500000000002</v>
      </c>
      <c r="C2342">
        <v>2546.1799999999998</v>
      </c>
      <c r="D2342">
        <v>2482.2199999999998</v>
      </c>
      <c r="E2342">
        <v>2102.87</v>
      </c>
      <c r="F2342">
        <v>0</v>
      </c>
      <c r="G2342">
        <v>0.5</v>
      </c>
      <c r="H2342">
        <v>1</v>
      </c>
      <c r="I2342">
        <v>628349</v>
      </c>
    </row>
    <row r="2343" spans="1:25" x14ac:dyDescent="0.25">
      <c r="A2343" t="s">
        <v>192</v>
      </c>
      <c r="B2343">
        <v>2551.41</v>
      </c>
      <c r="C2343">
        <v>2548.6999999999998</v>
      </c>
      <c r="D2343">
        <v>2483.39</v>
      </c>
      <c r="E2343">
        <v>2101.9</v>
      </c>
      <c r="F2343">
        <v>0</v>
      </c>
      <c r="G2343">
        <v>0.5</v>
      </c>
      <c r="H2343">
        <v>1</v>
      </c>
      <c r="I2343">
        <v>628349</v>
      </c>
    </row>
    <row r="2344" spans="1:25" x14ac:dyDescent="0.25">
      <c r="A2344" t="s">
        <v>192</v>
      </c>
      <c r="B2344">
        <v>2548.94</v>
      </c>
      <c r="C2344">
        <v>2546.4499999999998</v>
      </c>
      <c r="D2344">
        <v>2482.9299999999998</v>
      </c>
      <c r="E2344">
        <v>2101.86</v>
      </c>
      <c r="F2344">
        <v>0</v>
      </c>
      <c r="G2344">
        <v>0.5</v>
      </c>
      <c r="H2344">
        <v>1</v>
      </c>
      <c r="I2344">
        <v>628349</v>
      </c>
    </row>
    <row r="2345" spans="1:25" x14ac:dyDescent="0.25">
      <c r="A2345" t="s">
        <v>192</v>
      </c>
      <c r="B2345">
        <v>2546.9899999999998</v>
      </c>
      <c r="C2345">
        <v>2544.73</v>
      </c>
      <c r="D2345">
        <v>2482.08</v>
      </c>
      <c r="E2345">
        <v>2104.25</v>
      </c>
      <c r="F2345">
        <v>0</v>
      </c>
      <c r="G2345">
        <v>0.5</v>
      </c>
      <c r="H2345">
        <v>1</v>
      </c>
      <c r="I2345">
        <v>628349</v>
      </c>
    </row>
    <row r="2346" spans="1:25" x14ac:dyDescent="0.25">
      <c r="A2346" t="s">
        <v>192</v>
      </c>
      <c r="B2346">
        <v>2551.7399999999998</v>
      </c>
      <c r="C2346">
        <v>2549.66</v>
      </c>
      <c r="D2346">
        <v>2486.69</v>
      </c>
      <c r="E2346">
        <v>2105.8000000000002</v>
      </c>
      <c r="F2346">
        <v>0</v>
      </c>
      <c r="G2346">
        <v>0.5</v>
      </c>
      <c r="H2346">
        <v>1</v>
      </c>
      <c r="I2346">
        <v>628349</v>
      </c>
    </row>
    <row r="2347" spans="1:25" x14ac:dyDescent="0.25">
      <c r="A2347" t="s">
        <v>192</v>
      </c>
      <c r="B2347">
        <v>2544.96</v>
      </c>
      <c r="C2347">
        <v>2542.85</v>
      </c>
      <c r="D2347">
        <v>2479.79</v>
      </c>
      <c r="E2347">
        <v>2101.16</v>
      </c>
      <c r="F2347">
        <v>0</v>
      </c>
      <c r="G2347">
        <v>0.5</v>
      </c>
      <c r="H2347">
        <v>1</v>
      </c>
      <c r="I2347">
        <v>628349</v>
      </c>
    </row>
    <row r="2348" spans="1:25" x14ac:dyDescent="0.25">
      <c r="A2348" t="s">
        <v>192</v>
      </c>
      <c r="B2348">
        <v>2559.17</v>
      </c>
      <c r="C2348">
        <v>2557.2199999999998</v>
      </c>
      <c r="D2348">
        <v>2489.86</v>
      </c>
      <c r="E2348">
        <v>2108.7800000000002</v>
      </c>
      <c r="F2348">
        <v>0</v>
      </c>
      <c r="G2348">
        <v>0.5</v>
      </c>
      <c r="H2348">
        <v>1</v>
      </c>
      <c r="I2348">
        <v>628349</v>
      </c>
    </row>
    <row r="2349" spans="1:25" x14ac:dyDescent="0.25">
      <c r="A2349" t="s">
        <v>192</v>
      </c>
      <c r="B2349">
        <v>2549.4899999999998</v>
      </c>
      <c r="C2349">
        <v>2547.6799999999998</v>
      </c>
      <c r="D2349">
        <v>2481.0300000000002</v>
      </c>
      <c r="E2349">
        <v>2100.3200000000002</v>
      </c>
      <c r="F2349">
        <v>0</v>
      </c>
      <c r="G2349">
        <v>0.5</v>
      </c>
      <c r="H2349">
        <v>1</v>
      </c>
      <c r="I2349">
        <v>628349</v>
      </c>
    </row>
    <row r="2350" spans="1:25" x14ac:dyDescent="0.25">
      <c r="A2350" t="s">
        <v>192</v>
      </c>
      <c r="B2350">
        <v>2553.12</v>
      </c>
      <c r="C2350">
        <v>2550.81</v>
      </c>
      <c r="D2350">
        <v>2484.14</v>
      </c>
      <c r="E2350">
        <v>2105.27</v>
      </c>
      <c r="F2350">
        <v>0</v>
      </c>
      <c r="G2350">
        <v>0.5</v>
      </c>
      <c r="H2350">
        <v>1</v>
      </c>
      <c r="I2350">
        <v>628349</v>
      </c>
    </row>
    <row r="2351" spans="1:25" x14ac:dyDescent="0.25">
      <c r="A2351" t="s">
        <v>192</v>
      </c>
      <c r="B2351">
        <v>2548.11</v>
      </c>
      <c r="C2351">
        <v>2546.3000000000002</v>
      </c>
      <c r="D2351">
        <v>2480.33</v>
      </c>
      <c r="E2351">
        <v>2100.19</v>
      </c>
      <c r="F2351">
        <v>0</v>
      </c>
      <c r="G2351">
        <v>0.5</v>
      </c>
      <c r="H2351">
        <v>1</v>
      </c>
      <c r="I2351">
        <v>628349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192</v>
      </c>
      <c r="B2352">
        <v>2544.73</v>
      </c>
      <c r="C2352">
        <v>2542.8000000000002</v>
      </c>
      <c r="D2352">
        <v>2480.81</v>
      </c>
      <c r="E2352">
        <v>2101.66</v>
      </c>
      <c r="F2352">
        <v>0</v>
      </c>
      <c r="G2352">
        <v>0.5</v>
      </c>
      <c r="H2352">
        <v>1</v>
      </c>
      <c r="I2352">
        <v>628349</v>
      </c>
      <c r="R2352">
        <f>AVERAGE(B2303:B2352)</f>
        <v>2553.7584000000002</v>
      </c>
      <c r="S2352">
        <f>AVERAGE(C2303:C2352)</f>
        <v>2551.6206000000002</v>
      </c>
      <c r="U2352">
        <f>_xlfn.VAR.P(B2303:B2352)</f>
        <v>32.07685343999983</v>
      </c>
      <c r="V2352">
        <f>_xlfn.VAR.P(C2303:C2352)</f>
        <v>32.153865640000262</v>
      </c>
      <c r="X2352">
        <f>1.96*SQRT(U2352)/50</f>
        <v>0.2220148104745297</v>
      </c>
      <c r="Y2352">
        <f>1.96*SQRT(V2352)/50</f>
        <v>0.22228116451253804</v>
      </c>
    </row>
    <row r="2353" spans="1:9" x14ac:dyDescent="0.25">
      <c r="A2353" t="s">
        <v>192</v>
      </c>
      <c r="B2353">
        <v>128070.9817</v>
      </c>
      <c r="C2353" t="s">
        <v>37</v>
      </c>
    </row>
    <row r="2354" spans="1:9" x14ac:dyDescent="0.25">
      <c r="A2354" t="s">
        <v>193</v>
      </c>
      <c r="B2354">
        <v>1319.19</v>
      </c>
      <c r="C2354">
        <v>1316.69</v>
      </c>
      <c r="D2354">
        <v>1253</v>
      </c>
      <c r="E2354">
        <v>787.32</v>
      </c>
      <c r="F2354">
        <v>0</v>
      </c>
      <c r="G2354">
        <v>5.3911899999999999E-2</v>
      </c>
      <c r="H2354">
        <v>0.959121</v>
      </c>
      <c r="I2354">
        <v>105562784</v>
      </c>
    </row>
    <row r="2355" spans="1:9" x14ac:dyDescent="0.25">
      <c r="A2355" t="s">
        <v>193</v>
      </c>
      <c r="B2355">
        <v>1311.42</v>
      </c>
      <c r="C2355">
        <v>1309.2</v>
      </c>
      <c r="D2355">
        <v>1246.67</v>
      </c>
      <c r="E2355">
        <v>783.68</v>
      </c>
      <c r="F2355">
        <v>0</v>
      </c>
      <c r="G2355">
        <v>5.3913900000000001E-2</v>
      </c>
      <c r="H2355">
        <v>0.95922200000000002</v>
      </c>
      <c r="I2355">
        <v>105562784</v>
      </c>
    </row>
    <row r="2356" spans="1:9" x14ac:dyDescent="0.25">
      <c r="A2356" t="s">
        <v>193</v>
      </c>
      <c r="B2356">
        <v>1311.15</v>
      </c>
      <c r="C2356">
        <v>1308.93</v>
      </c>
      <c r="D2356">
        <v>1245.8800000000001</v>
      </c>
      <c r="E2356">
        <v>782.11599999999999</v>
      </c>
      <c r="F2356">
        <v>0</v>
      </c>
      <c r="G2356">
        <v>5.3913900000000001E-2</v>
      </c>
      <c r="H2356">
        <v>0.958256</v>
      </c>
      <c r="I2356">
        <v>105562784</v>
      </c>
    </row>
    <row r="2357" spans="1:9" x14ac:dyDescent="0.25">
      <c r="A2357" t="s">
        <v>193</v>
      </c>
      <c r="B2357">
        <v>1323.89</v>
      </c>
      <c r="C2357">
        <v>1321.43</v>
      </c>
      <c r="D2357">
        <v>1258.94</v>
      </c>
      <c r="E2357">
        <v>791.00800000000004</v>
      </c>
      <c r="F2357">
        <v>0</v>
      </c>
      <c r="G2357">
        <v>3.08405E-2</v>
      </c>
      <c r="H2357">
        <v>0.95918800000000004</v>
      </c>
      <c r="I2357">
        <v>105562784</v>
      </c>
    </row>
    <row r="2358" spans="1:9" x14ac:dyDescent="0.25">
      <c r="A2358" t="s">
        <v>193</v>
      </c>
      <c r="B2358">
        <v>1327.26</v>
      </c>
      <c r="C2358">
        <v>1325.45</v>
      </c>
      <c r="D2358">
        <v>1262.31</v>
      </c>
      <c r="E2358">
        <v>793.81399999999996</v>
      </c>
      <c r="F2358">
        <v>0</v>
      </c>
      <c r="G2358">
        <v>2.99221E-2</v>
      </c>
      <c r="H2358">
        <v>0.95921800000000002</v>
      </c>
      <c r="I2358">
        <v>105562784</v>
      </c>
    </row>
    <row r="2359" spans="1:9" x14ac:dyDescent="0.25">
      <c r="A2359" t="s">
        <v>193</v>
      </c>
      <c r="B2359">
        <v>1324.15</v>
      </c>
      <c r="C2359">
        <v>1321.42</v>
      </c>
      <c r="D2359">
        <v>1258.69</v>
      </c>
      <c r="E2359">
        <v>788.84400000000005</v>
      </c>
      <c r="F2359">
        <v>0</v>
      </c>
      <c r="G2359">
        <v>5.3909499999999999E-2</v>
      </c>
      <c r="H2359">
        <v>0.95918700000000001</v>
      </c>
      <c r="I2359">
        <v>105562784</v>
      </c>
    </row>
    <row r="2360" spans="1:9" x14ac:dyDescent="0.25">
      <c r="A2360" t="s">
        <v>193</v>
      </c>
      <c r="B2360">
        <v>1324.66</v>
      </c>
      <c r="C2360">
        <v>1321.55</v>
      </c>
      <c r="D2360">
        <v>1258.82</v>
      </c>
      <c r="E2360">
        <v>792.13099999999997</v>
      </c>
      <c r="F2360">
        <v>0</v>
      </c>
      <c r="G2360">
        <v>5.3909600000000002E-2</v>
      </c>
      <c r="H2360">
        <v>0.95921699999999999</v>
      </c>
      <c r="I2360">
        <v>105562784</v>
      </c>
    </row>
    <row r="2361" spans="1:9" x14ac:dyDescent="0.25">
      <c r="A2361" t="s">
        <v>193</v>
      </c>
      <c r="B2361">
        <v>1325.14</v>
      </c>
      <c r="C2361">
        <v>1322.9</v>
      </c>
      <c r="D2361">
        <v>1260.4100000000001</v>
      </c>
      <c r="E2361">
        <v>790.76800000000003</v>
      </c>
      <c r="F2361">
        <v>0</v>
      </c>
      <c r="G2361">
        <v>2.9345E-2</v>
      </c>
      <c r="H2361">
        <v>0.95895200000000003</v>
      </c>
      <c r="I2361">
        <v>105562784</v>
      </c>
    </row>
    <row r="2362" spans="1:9" x14ac:dyDescent="0.25">
      <c r="A2362" t="s">
        <v>193</v>
      </c>
      <c r="B2362">
        <v>1325.84</v>
      </c>
      <c r="C2362">
        <v>1323.6</v>
      </c>
      <c r="D2362">
        <v>1261.1400000000001</v>
      </c>
      <c r="E2362">
        <v>792.97199999999998</v>
      </c>
      <c r="F2362">
        <v>0</v>
      </c>
      <c r="G2362">
        <v>3.2574199999999998E-2</v>
      </c>
      <c r="H2362">
        <v>0.95922700000000005</v>
      </c>
      <c r="I2362">
        <v>105562784</v>
      </c>
    </row>
    <row r="2363" spans="1:9" x14ac:dyDescent="0.25">
      <c r="A2363" t="s">
        <v>193</v>
      </c>
      <c r="B2363">
        <v>1329.42</v>
      </c>
      <c r="C2363">
        <v>1327.37</v>
      </c>
      <c r="D2363">
        <v>1265.69</v>
      </c>
      <c r="E2363">
        <v>796.57299999999998</v>
      </c>
      <c r="F2363">
        <v>0</v>
      </c>
      <c r="G2363">
        <v>5.3909800000000001E-2</v>
      </c>
      <c r="H2363">
        <v>0.957067</v>
      </c>
      <c r="I2363">
        <v>105562784</v>
      </c>
    </row>
    <row r="2364" spans="1:9" x14ac:dyDescent="0.25">
      <c r="A2364" t="s">
        <v>193</v>
      </c>
      <c r="B2364">
        <v>1322.99</v>
      </c>
      <c r="C2364">
        <v>1320.76</v>
      </c>
      <c r="D2364">
        <v>1258.51</v>
      </c>
      <c r="E2364">
        <v>791.62</v>
      </c>
      <c r="F2364">
        <v>0</v>
      </c>
      <c r="G2364">
        <v>3.6529899999999997E-2</v>
      </c>
      <c r="H2364">
        <v>0.95909599999999995</v>
      </c>
      <c r="I2364">
        <v>105562784</v>
      </c>
    </row>
    <row r="2365" spans="1:9" x14ac:dyDescent="0.25">
      <c r="A2365" t="s">
        <v>193</v>
      </c>
      <c r="B2365">
        <v>1329.54</v>
      </c>
      <c r="C2365">
        <v>1327.68</v>
      </c>
      <c r="D2365">
        <v>1265.7</v>
      </c>
      <c r="E2365">
        <v>796.04200000000003</v>
      </c>
      <c r="F2365">
        <v>0</v>
      </c>
      <c r="G2365">
        <v>2.9697000000000001E-2</v>
      </c>
      <c r="H2365">
        <v>0.95919100000000002</v>
      </c>
      <c r="I2365">
        <v>105562784</v>
      </c>
    </row>
    <row r="2366" spans="1:9" x14ac:dyDescent="0.25">
      <c r="A2366" t="s">
        <v>193</v>
      </c>
      <c r="B2366">
        <v>1326.46</v>
      </c>
      <c r="C2366">
        <v>1324.08</v>
      </c>
      <c r="D2366">
        <v>1262.81</v>
      </c>
      <c r="E2366">
        <v>791.59699999999998</v>
      </c>
      <c r="F2366">
        <v>0</v>
      </c>
      <c r="G2366">
        <v>2.9609099999999999E-2</v>
      </c>
      <c r="H2366">
        <v>0.95918499999999995</v>
      </c>
      <c r="I2366">
        <v>105562784</v>
      </c>
    </row>
    <row r="2367" spans="1:9" x14ac:dyDescent="0.25">
      <c r="A2367" t="s">
        <v>193</v>
      </c>
      <c r="B2367">
        <v>1328.06</v>
      </c>
      <c r="C2367">
        <v>1325.72</v>
      </c>
      <c r="D2367">
        <v>1262.72</v>
      </c>
      <c r="E2367">
        <v>790.77099999999996</v>
      </c>
      <c r="F2367">
        <v>0</v>
      </c>
      <c r="G2367">
        <v>5.3911899999999999E-2</v>
      </c>
      <c r="H2367">
        <v>0.95922700000000005</v>
      </c>
      <c r="I2367">
        <v>105562784</v>
      </c>
    </row>
    <row r="2368" spans="1:9" x14ac:dyDescent="0.25">
      <c r="A2368" t="s">
        <v>193</v>
      </c>
      <c r="B2368">
        <v>1324.93</v>
      </c>
      <c r="C2368">
        <v>1322.83</v>
      </c>
      <c r="D2368">
        <v>1259.46</v>
      </c>
      <c r="E2368">
        <v>790.42700000000002</v>
      </c>
      <c r="F2368">
        <v>0</v>
      </c>
      <c r="G2368">
        <v>2.9380300000000002E-2</v>
      </c>
      <c r="H2368">
        <v>0.95920700000000003</v>
      </c>
      <c r="I2368">
        <v>105562784</v>
      </c>
    </row>
    <row r="2369" spans="1:9" x14ac:dyDescent="0.25">
      <c r="A2369" t="s">
        <v>193</v>
      </c>
      <c r="B2369">
        <v>1326.14</v>
      </c>
      <c r="C2369">
        <v>1324.19</v>
      </c>
      <c r="D2369">
        <v>1262.3900000000001</v>
      </c>
      <c r="E2369">
        <v>794.298</v>
      </c>
      <c r="F2369">
        <v>0</v>
      </c>
      <c r="G2369">
        <v>5.3913999999999997E-2</v>
      </c>
      <c r="H2369">
        <v>0.95905399999999996</v>
      </c>
      <c r="I2369">
        <v>105562784</v>
      </c>
    </row>
    <row r="2370" spans="1:9" x14ac:dyDescent="0.25">
      <c r="A2370" t="s">
        <v>193</v>
      </c>
      <c r="B2370">
        <v>1327.57</v>
      </c>
      <c r="C2370">
        <v>1325.11</v>
      </c>
      <c r="D2370">
        <v>1261.93</v>
      </c>
      <c r="E2370">
        <v>792.54200000000003</v>
      </c>
      <c r="F2370">
        <v>0</v>
      </c>
      <c r="G2370">
        <v>4.2817300000000003E-2</v>
      </c>
      <c r="H2370">
        <v>0.95918000000000003</v>
      </c>
      <c r="I2370">
        <v>105562784</v>
      </c>
    </row>
    <row r="2371" spans="1:9" x14ac:dyDescent="0.25">
      <c r="A2371" t="s">
        <v>193</v>
      </c>
      <c r="B2371">
        <v>1324.94</v>
      </c>
      <c r="C2371">
        <v>1322.77</v>
      </c>
      <c r="D2371">
        <v>1260.6199999999999</v>
      </c>
      <c r="E2371">
        <v>791.149</v>
      </c>
      <c r="F2371">
        <v>0</v>
      </c>
      <c r="G2371">
        <v>5.3909699999999998E-2</v>
      </c>
      <c r="H2371">
        <v>0.95905099999999999</v>
      </c>
      <c r="I2371">
        <v>105562784</v>
      </c>
    </row>
    <row r="2372" spans="1:9" x14ac:dyDescent="0.25">
      <c r="A2372" t="s">
        <v>193</v>
      </c>
      <c r="B2372">
        <v>1328.41</v>
      </c>
      <c r="C2372">
        <v>1326.25</v>
      </c>
      <c r="D2372">
        <v>1263.26</v>
      </c>
      <c r="E2372">
        <v>790.79</v>
      </c>
      <c r="F2372">
        <v>0</v>
      </c>
      <c r="G2372">
        <v>3.8470400000000002E-2</v>
      </c>
      <c r="H2372">
        <v>0.95921199999999995</v>
      </c>
      <c r="I2372">
        <v>105562784</v>
      </c>
    </row>
    <row r="2373" spans="1:9" x14ac:dyDescent="0.25">
      <c r="A2373" t="s">
        <v>193</v>
      </c>
      <c r="B2373">
        <v>1324.91</v>
      </c>
      <c r="C2373">
        <v>1322.85</v>
      </c>
      <c r="D2373">
        <v>1260.6500000000001</v>
      </c>
      <c r="E2373">
        <v>792.11800000000005</v>
      </c>
      <c r="F2373">
        <v>0</v>
      </c>
      <c r="G2373">
        <v>5.3909499999999999E-2</v>
      </c>
      <c r="H2373">
        <v>0.95922499999999999</v>
      </c>
      <c r="I2373">
        <v>105562784</v>
      </c>
    </row>
    <row r="2374" spans="1:9" x14ac:dyDescent="0.25">
      <c r="A2374" t="s">
        <v>193</v>
      </c>
      <c r="B2374">
        <v>1324.91</v>
      </c>
      <c r="C2374">
        <v>1322.55</v>
      </c>
      <c r="D2374">
        <v>1259.82</v>
      </c>
      <c r="E2374">
        <v>791.34699999999998</v>
      </c>
      <c r="F2374">
        <v>0</v>
      </c>
      <c r="G2374">
        <v>5.3909499999999999E-2</v>
      </c>
      <c r="H2374">
        <v>0.95913199999999998</v>
      </c>
      <c r="I2374">
        <v>105562784</v>
      </c>
    </row>
    <row r="2375" spans="1:9" x14ac:dyDescent="0.25">
      <c r="A2375" t="s">
        <v>193</v>
      </c>
      <c r="B2375">
        <v>1324.24</v>
      </c>
      <c r="C2375">
        <v>1322.25</v>
      </c>
      <c r="D2375">
        <v>1260.3</v>
      </c>
      <c r="E2375">
        <v>792.00800000000004</v>
      </c>
      <c r="F2375">
        <v>0</v>
      </c>
      <c r="G2375">
        <v>5.3909699999999998E-2</v>
      </c>
      <c r="H2375">
        <v>0.95922499999999999</v>
      </c>
      <c r="I2375">
        <v>105562784</v>
      </c>
    </row>
    <row r="2376" spans="1:9" x14ac:dyDescent="0.25">
      <c r="A2376" t="s">
        <v>193</v>
      </c>
      <c r="B2376">
        <v>1326.03</v>
      </c>
      <c r="C2376">
        <v>1324.21</v>
      </c>
      <c r="D2376">
        <v>1261.46</v>
      </c>
      <c r="E2376">
        <v>791.48900000000003</v>
      </c>
      <c r="F2376">
        <v>0</v>
      </c>
      <c r="G2376">
        <v>3.9898400000000001E-2</v>
      </c>
      <c r="H2376">
        <v>0.95922700000000005</v>
      </c>
      <c r="I2376">
        <v>105562784</v>
      </c>
    </row>
    <row r="2377" spans="1:9" x14ac:dyDescent="0.25">
      <c r="A2377" t="s">
        <v>193</v>
      </c>
      <c r="B2377">
        <v>1328.44</v>
      </c>
      <c r="C2377">
        <v>1326.28</v>
      </c>
      <c r="D2377">
        <v>1263.4000000000001</v>
      </c>
      <c r="E2377">
        <v>794.75199999999995</v>
      </c>
      <c r="F2377">
        <v>0</v>
      </c>
      <c r="G2377">
        <v>4.6309000000000003E-2</v>
      </c>
      <c r="H2377">
        <v>0.95922499999999999</v>
      </c>
      <c r="I2377">
        <v>105562784</v>
      </c>
    </row>
    <row r="2378" spans="1:9" x14ac:dyDescent="0.25">
      <c r="A2378" t="s">
        <v>193</v>
      </c>
      <c r="B2378">
        <v>1324.58</v>
      </c>
      <c r="C2378">
        <v>1322.57</v>
      </c>
      <c r="D2378">
        <v>1260.04</v>
      </c>
      <c r="E2378">
        <v>791.76400000000001</v>
      </c>
      <c r="F2378">
        <v>0</v>
      </c>
      <c r="G2378">
        <v>4.8138199999999999E-2</v>
      </c>
      <c r="H2378">
        <v>0.95922700000000005</v>
      </c>
      <c r="I2378">
        <v>105562784</v>
      </c>
    </row>
    <row r="2379" spans="1:9" x14ac:dyDescent="0.25">
      <c r="A2379" t="s">
        <v>193</v>
      </c>
      <c r="B2379">
        <v>1325.86</v>
      </c>
      <c r="C2379">
        <v>1323.37</v>
      </c>
      <c r="D2379">
        <v>1260.96</v>
      </c>
      <c r="E2379">
        <v>792</v>
      </c>
      <c r="F2379">
        <v>0</v>
      </c>
      <c r="G2379">
        <v>5.3909800000000001E-2</v>
      </c>
      <c r="H2379">
        <v>0.95921500000000004</v>
      </c>
      <c r="I2379">
        <v>105562784</v>
      </c>
    </row>
    <row r="2380" spans="1:9" x14ac:dyDescent="0.25">
      <c r="A2380" t="s">
        <v>193</v>
      </c>
      <c r="B2380">
        <v>1323.99</v>
      </c>
      <c r="C2380">
        <v>1321.55</v>
      </c>
      <c r="D2380">
        <v>1258.76</v>
      </c>
      <c r="E2380">
        <v>790.44899999999996</v>
      </c>
      <c r="F2380">
        <v>0</v>
      </c>
      <c r="G2380">
        <v>3.20142E-2</v>
      </c>
      <c r="H2380">
        <v>0.95922099999999999</v>
      </c>
      <c r="I2380">
        <v>105562784</v>
      </c>
    </row>
    <row r="2381" spans="1:9" x14ac:dyDescent="0.25">
      <c r="A2381" t="s">
        <v>193</v>
      </c>
      <c r="B2381">
        <v>1328.02</v>
      </c>
      <c r="C2381">
        <v>1325.9</v>
      </c>
      <c r="D2381">
        <v>1261.94</v>
      </c>
      <c r="E2381">
        <v>792.98599999999999</v>
      </c>
      <c r="F2381">
        <v>0</v>
      </c>
      <c r="G2381">
        <v>3.2780299999999998E-2</v>
      </c>
      <c r="H2381">
        <v>0.95826100000000003</v>
      </c>
      <c r="I2381">
        <v>105562784</v>
      </c>
    </row>
    <row r="2382" spans="1:9" x14ac:dyDescent="0.25">
      <c r="A2382" t="s">
        <v>193</v>
      </c>
      <c r="B2382">
        <v>1324</v>
      </c>
      <c r="C2382">
        <v>1321.68</v>
      </c>
      <c r="D2382">
        <v>1259.01</v>
      </c>
      <c r="E2382">
        <v>789.52</v>
      </c>
      <c r="F2382">
        <v>0</v>
      </c>
      <c r="G2382">
        <v>3.5492799999999998E-2</v>
      </c>
      <c r="H2382">
        <v>0.95922099999999999</v>
      </c>
      <c r="I2382">
        <v>105562784</v>
      </c>
    </row>
    <row r="2383" spans="1:9" x14ac:dyDescent="0.25">
      <c r="A2383" t="s">
        <v>193</v>
      </c>
      <c r="B2383">
        <v>1326.32</v>
      </c>
      <c r="C2383">
        <v>1324.13</v>
      </c>
      <c r="D2383">
        <v>1261.8399999999999</v>
      </c>
      <c r="E2383">
        <v>791.33500000000004</v>
      </c>
      <c r="F2383">
        <v>0</v>
      </c>
      <c r="G2383">
        <v>2.91808E-2</v>
      </c>
      <c r="H2383">
        <v>0.95911199999999996</v>
      </c>
      <c r="I2383">
        <v>105562784</v>
      </c>
    </row>
    <row r="2384" spans="1:9" x14ac:dyDescent="0.25">
      <c r="A2384" t="s">
        <v>193</v>
      </c>
      <c r="B2384">
        <v>1326.68</v>
      </c>
      <c r="C2384">
        <v>1324.24</v>
      </c>
      <c r="D2384">
        <v>1262</v>
      </c>
      <c r="E2384">
        <v>793.85</v>
      </c>
      <c r="F2384">
        <v>0</v>
      </c>
      <c r="G2384">
        <v>5.3909499999999999E-2</v>
      </c>
      <c r="H2384">
        <v>0.95922700000000005</v>
      </c>
      <c r="I2384">
        <v>105562784</v>
      </c>
    </row>
    <row r="2385" spans="1:9" x14ac:dyDescent="0.25">
      <c r="A2385" t="s">
        <v>193</v>
      </c>
      <c r="B2385">
        <v>1326.23</v>
      </c>
      <c r="C2385">
        <v>1324.18</v>
      </c>
      <c r="D2385">
        <v>1261.32</v>
      </c>
      <c r="E2385">
        <v>791.17700000000002</v>
      </c>
      <c r="F2385">
        <v>0</v>
      </c>
      <c r="G2385">
        <v>5.3910199999999998E-2</v>
      </c>
      <c r="H2385">
        <v>0.95791499999999996</v>
      </c>
      <c r="I2385">
        <v>105562784</v>
      </c>
    </row>
    <row r="2386" spans="1:9" x14ac:dyDescent="0.25">
      <c r="A2386" t="s">
        <v>193</v>
      </c>
      <c r="B2386">
        <v>1327.93</v>
      </c>
      <c r="C2386">
        <v>1325.95</v>
      </c>
      <c r="D2386">
        <v>1262.44</v>
      </c>
      <c r="E2386">
        <v>792.29600000000005</v>
      </c>
      <c r="F2386">
        <v>0</v>
      </c>
      <c r="G2386">
        <v>5.0760600000000003E-2</v>
      </c>
      <c r="H2386">
        <v>0.95891099999999996</v>
      </c>
      <c r="I2386">
        <v>105562784</v>
      </c>
    </row>
    <row r="2387" spans="1:9" x14ac:dyDescent="0.25">
      <c r="A2387" t="s">
        <v>193</v>
      </c>
      <c r="B2387">
        <v>1325.22</v>
      </c>
      <c r="C2387">
        <v>1322.87</v>
      </c>
      <c r="D2387">
        <v>1260.81</v>
      </c>
      <c r="E2387">
        <v>792.09199999999998</v>
      </c>
      <c r="F2387">
        <v>0</v>
      </c>
      <c r="G2387">
        <v>3.5761399999999999E-2</v>
      </c>
      <c r="H2387">
        <v>0.95900300000000005</v>
      </c>
      <c r="I2387">
        <v>105562784</v>
      </c>
    </row>
    <row r="2388" spans="1:9" x14ac:dyDescent="0.25">
      <c r="A2388" t="s">
        <v>193</v>
      </c>
      <c r="B2388">
        <v>1325.03</v>
      </c>
      <c r="C2388">
        <v>1322.72</v>
      </c>
      <c r="D2388">
        <v>1259.0999999999999</v>
      </c>
      <c r="E2388">
        <v>791.33600000000001</v>
      </c>
      <c r="F2388">
        <v>0</v>
      </c>
      <c r="G2388">
        <v>2.95144E-2</v>
      </c>
      <c r="H2388">
        <v>0.95855999999999997</v>
      </c>
      <c r="I2388">
        <v>105562784</v>
      </c>
    </row>
    <row r="2389" spans="1:9" x14ac:dyDescent="0.25">
      <c r="A2389" t="s">
        <v>193</v>
      </c>
      <c r="B2389">
        <v>1323.73</v>
      </c>
      <c r="C2389">
        <v>1321.51</v>
      </c>
      <c r="D2389">
        <v>1259.21</v>
      </c>
      <c r="E2389">
        <v>791.01300000000003</v>
      </c>
      <c r="F2389">
        <v>0</v>
      </c>
      <c r="G2389">
        <v>3.6143500000000002E-2</v>
      </c>
      <c r="H2389">
        <v>0.95918599999999998</v>
      </c>
      <c r="I2389">
        <v>105562784</v>
      </c>
    </row>
    <row r="2390" spans="1:9" x14ac:dyDescent="0.25">
      <c r="A2390" t="s">
        <v>193</v>
      </c>
      <c r="B2390">
        <v>1329.55</v>
      </c>
      <c r="C2390">
        <v>1327.42</v>
      </c>
      <c r="D2390">
        <v>1264.78</v>
      </c>
      <c r="E2390">
        <v>795.33900000000006</v>
      </c>
      <c r="F2390">
        <v>0</v>
      </c>
      <c r="G2390">
        <v>2.9038399999999999E-2</v>
      </c>
      <c r="H2390">
        <v>0.95911100000000005</v>
      </c>
      <c r="I2390">
        <v>105562784</v>
      </c>
    </row>
    <row r="2391" spans="1:9" x14ac:dyDescent="0.25">
      <c r="A2391" t="s">
        <v>193</v>
      </c>
      <c r="B2391">
        <v>1326.37</v>
      </c>
      <c r="C2391">
        <v>1323.92</v>
      </c>
      <c r="D2391">
        <v>1261.0899999999999</v>
      </c>
      <c r="E2391">
        <v>791.85199999999998</v>
      </c>
      <c r="F2391">
        <v>0</v>
      </c>
      <c r="G2391">
        <v>3.8539200000000003E-2</v>
      </c>
      <c r="H2391">
        <v>0.95907500000000001</v>
      </c>
      <c r="I2391">
        <v>105562784</v>
      </c>
    </row>
    <row r="2392" spans="1:9" x14ac:dyDescent="0.25">
      <c r="A2392" t="s">
        <v>193</v>
      </c>
      <c r="B2392">
        <v>1322.22</v>
      </c>
      <c r="C2392">
        <v>1319.94</v>
      </c>
      <c r="D2392">
        <v>1257.32</v>
      </c>
      <c r="E2392">
        <v>788.452</v>
      </c>
      <c r="F2392">
        <v>0</v>
      </c>
      <c r="G2392">
        <v>3.1509700000000002E-2</v>
      </c>
      <c r="H2392">
        <v>0.95922300000000005</v>
      </c>
      <c r="I2392">
        <v>105562784</v>
      </c>
    </row>
    <row r="2393" spans="1:9" x14ac:dyDescent="0.25">
      <c r="A2393" t="s">
        <v>193</v>
      </c>
      <c r="B2393">
        <v>1323.02</v>
      </c>
      <c r="C2393">
        <v>1321.02</v>
      </c>
      <c r="D2393">
        <v>1258.99</v>
      </c>
      <c r="E2393">
        <v>790.88800000000003</v>
      </c>
      <c r="F2393">
        <v>0</v>
      </c>
      <c r="G2393">
        <v>2.90377E-2</v>
      </c>
      <c r="H2393">
        <v>0.95909299999999997</v>
      </c>
      <c r="I2393">
        <v>105562784</v>
      </c>
    </row>
    <row r="2394" spans="1:9" x14ac:dyDescent="0.25">
      <c r="A2394" t="s">
        <v>193</v>
      </c>
      <c r="B2394">
        <v>1331.75</v>
      </c>
      <c r="C2394">
        <v>1329.09</v>
      </c>
      <c r="D2394">
        <v>1265.83</v>
      </c>
      <c r="E2394">
        <v>794.63400000000001</v>
      </c>
      <c r="F2394">
        <v>0</v>
      </c>
      <c r="G2394">
        <v>5.3912700000000001E-2</v>
      </c>
      <c r="H2394">
        <v>0.95922499999999999</v>
      </c>
      <c r="I2394">
        <v>105562784</v>
      </c>
    </row>
    <row r="2395" spans="1:9" x14ac:dyDescent="0.25">
      <c r="A2395" t="s">
        <v>193</v>
      </c>
      <c r="B2395">
        <v>1324.98</v>
      </c>
      <c r="C2395">
        <v>1322.81</v>
      </c>
      <c r="D2395">
        <v>1260.3599999999999</v>
      </c>
      <c r="E2395">
        <v>791.91399999999999</v>
      </c>
      <c r="F2395">
        <v>0</v>
      </c>
      <c r="G2395">
        <v>2.96627E-2</v>
      </c>
      <c r="H2395">
        <v>0.95901099999999995</v>
      </c>
      <c r="I2395">
        <v>105562784</v>
      </c>
    </row>
    <row r="2396" spans="1:9" x14ac:dyDescent="0.25">
      <c r="A2396" t="s">
        <v>193</v>
      </c>
      <c r="B2396">
        <v>1323.95</v>
      </c>
      <c r="C2396">
        <v>1321.9</v>
      </c>
      <c r="D2396">
        <v>1259.6099999999999</v>
      </c>
      <c r="E2396">
        <v>790.54899999999998</v>
      </c>
      <c r="F2396">
        <v>0</v>
      </c>
      <c r="G2396">
        <v>3.0417199999999998E-2</v>
      </c>
      <c r="H2396">
        <v>0.95918700000000001</v>
      </c>
      <c r="I2396">
        <v>105562784</v>
      </c>
    </row>
    <row r="2397" spans="1:9" x14ac:dyDescent="0.25">
      <c r="A2397" t="s">
        <v>193</v>
      </c>
      <c r="B2397">
        <v>1326.26</v>
      </c>
      <c r="C2397">
        <v>1324.1</v>
      </c>
      <c r="D2397">
        <v>1261.08</v>
      </c>
      <c r="E2397">
        <v>792.28499999999997</v>
      </c>
      <c r="F2397">
        <v>0</v>
      </c>
      <c r="G2397">
        <v>3.9125699999999999E-2</v>
      </c>
      <c r="H2397">
        <v>0.95922700000000005</v>
      </c>
      <c r="I2397">
        <v>105562784</v>
      </c>
    </row>
    <row r="2398" spans="1:9" x14ac:dyDescent="0.25">
      <c r="A2398" t="s">
        <v>193</v>
      </c>
      <c r="B2398">
        <v>1325.22</v>
      </c>
      <c r="C2398">
        <v>1323.12</v>
      </c>
      <c r="D2398">
        <v>1261.21</v>
      </c>
      <c r="E2398">
        <v>792.49300000000005</v>
      </c>
      <c r="F2398">
        <v>0</v>
      </c>
      <c r="G2398">
        <v>5.39163E-2</v>
      </c>
      <c r="H2398">
        <v>0.95906499999999995</v>
      </c>
      <c r="I2398">
        <v>105562784</v>
      </c>
    </row>
    <row r="2399" spans="1:9" x14ac:dyDescent="0.25">
      <c r="A2399" t="s">
        <v>193</v>
      </c>
      <c r="B2399">
        <v>1328.81</v>
      </c>
      <c r="C2399">
        <v>1326.65</v>
      </c>
      <c r="D2399">
        <v>1263.6600000000001</v>
      </c>
      <c r="E2399">
        <v>792.64099999999996</v>
      </c>
      <c r="F2399">
        <v>0</v>
      </c>
      <c r="G2399">
        <v>5.3909699999999998E-2</v>
      </c>
      <c r="H2399">
        <v>0.959198</v>
      </c>
      <c r="I2399">
        <v>105562784</v>
      </c>
    </row>
    <row r="2400" spans="1:9" x14ac:dyDescent="0.25">
      <c r="A2400" t="s">
        <v>193</v>
      </c>
      <c r="B2400">
        <v>1325.85</v>
      </c>
      <c r="C2400">
        <v>1323.84</v>
      </c>
      <c r="D2400">
        <v>1261.08</v>
      </c>
      <c r="E2400">
        <v>792.774</v>
      </c>
      <c r="F2400">
        <v>0</v>
      </c>
      <c r="G2400">
        <v>4.03764E-2</v>
      </c>
      <c r="H2400">
        <v>0.95920300000000003</v>
      </c>
      <c r="I2400">
        <v>105562784</v>
      </c>
    </row>
    <row r="2401" spans="1:25" x14ac:dyDescent="0.25">
      <c r="A2401" t="s">
        <v>193</v>
      </c>
      <c r="B2401">
        <v>1322.22</v>
      </c>
      <c r="C2401">
        <v>1319.85</v>
      </c>
      <c r="D2401">
        <v>1257.32</v>
      </c>
      <c r="E2401">
        <v>790.09799999999996</v>
      </c>
      <c r="F2401">
        <v>0</v>
      </c>
      <c r="G2401">
        <v>5.3909600000000002E-2</v>
      </c>
      <c r="H2401">
        <v>0.95904299999999998</v>
      </c>
      <c r="I2401">
        <v>105562784</v>
      </c>
    </row>
    <row r="2402" spans="1:25" x14ac:dyDescent="0.25">
      <c r="A2402" t="s">
        <v>193</v>
      </c>
      <c r="B2402">
        <v>1325.5</v>
      </c>
      <c r="C2402">
        <v>1323.47</v>
      </c>
      <c r="D2402">
        <v>1261.5</v>
      </c>
      <c r="E2402">
        <v>791.58600000000001</v>
      </c>
      <c r="F2402">
        <v>0</v>
      </c>
      <c r="G2402">
        <v>3.0920599999999999E-2</v>
      </c>
      <c r="H2402">
        <v>0.95886400000000005</v>
      </c>
      <c r="I2402">
        <v>105562784</v>
      </c>
    </row>
    <row r="2403" spans="1:25" x14ac:dyDescent="0.25">
      <c r="A2403" t="s">
        <v>193</v>
      </c>
      <c r="B2403">
        <v>1327.75</v>
      </c>
      <c r="C2403">
        <v>1325.28</v>
      </c>
      <c r="D2403">
        <v>1262.22</v>
      </c>
      <c r="E2403">
        <v>792.54700000000003</v>
      </c>
      <c r="F2403">
        <v>0</v>
      </c>
      <c r="G2403">
        <v>3.00196E-2</v>
      </c>
      <c r="H2403">
        <v>0.95892699999999997</v>
      </c>
      <c r="I2403">
        <v>105562784</v>
      </c>
    </row>
    <row r="2404" spans="1:25" x14ac:dyDescent="0.25">
      <c r="A2404" t="s">
        <v>193</v>
      </c>
      <c r="B2404">
        <v>1326.23</v>
      </c>
      <c r="C2404">
        <v>1324.07</v>
      </c>
      <c r="D2404">
        <v>1260.68</v>
      </c>
      <c r="E2404">
        <v>790.99099999999999</v>
      </c>
      <c r="F2404">
        <v>0</v>
      </c>
      <c r="G2404">
        <v>5.3909699999999998E-2</v>
      </c>
      <c r="H2404">
        <v>0.95920399999999995</v>
      </c>
      <c r="I2404">
        <v>105562784</v>
      </c>
    </row>
    <row r="2405" spans="1:25" x14ac:dyDescent="0.25">
      <c r="A2405" t="s">
        <v>193</v>
      </c>
      <c r="B2405">
        <v>1324.78</v>
      </c>
      <c r="C2405">
        <v>1322.55</v>
      </c>
      <c r="D2405">
        <v>1260.46</v>
      </c>
      <c r="E2405">
        <v>790.91099999999994</v>
      </c>
      <c r="F2405">
        <v>0</v>
      </c>
      <c r="G2405">
        <v>5.3909899999999997E-2</v>
      </c>
      <c r="H2405">
        <v>0.95912900000000001</v>
      </c>
      <c r="I2405">
        <v>105562784</v>
      </c>
    </row>
    <row r="2406" spans="1:25" x14ac:dyDescent="0.25">
      <c r="A2406" t="s">
        <v>193</v>
      </c>
      <c r="B2406">
        <v>1326.61</v>
      </c>
      <c r="C2406">
        <v>1324.25</v>
      </c>
      <c r="D2406">
        <v>1261.1199999999999</v>
      </c>
      <c r="E2406">
        <v>791.15300000000002</v>
      </c>
      <c r="F2406">
        <v>0</v>
      </c>
      <c r="G2406">
        <v>5.3910800000000002E-2</v>
      </c>
      <c r="H2406">
        <v>0.95746799999999999</v>
      </c>
      <c r="I2406">
        <v>105562784</v>
      </c>
    </row>
    <row r="2407" spans="1:25" x14ac:dyDescent="0.25">
      <c r="A2407" t="s">
        <v>193</v>
      </c>
      <c r="B2407">
        <v>1328.92</v>
      </c>
      <c r="C2407">
        <v>1326.64</v>
      </c>
      <c r="D2407">
        <v>1264.26</v>
      </c>
      <c r="E2407">
        <v>794.18100000000004</v>
      </c>
      <c r="F2407">
        <v>0</v>
      </c>
      <c r="G2407">
        <v>5.3925500000000001E-2</v>
      </c>
      <c r="H2407">
        <v>0.95922300000000005</v>
      </c>
      <c r="I2407">
        <v>105562784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193</v>
      </c>
      <c r="B2408">
        <v>1328.8</v>
      </c>
      <c r="C2408">
        <v>1326.71</v>
      </c>
      <c r="D2408">
        <v>1263.06</v>
      </c>
      <c r="E2408">
        <v>793.274</v>
      </c>
      <c r="F2408">
        <v>0</v>
      </c>
      <c r="G2408">
        <v>3.2622400000000003E-2</v>
      </c>
      <c r="H2408">
        <v>0.95846600000000004</v>
      </c>
      <c r="I2408">
        <v>105562784</v>
      </c>
      <c r="R2408">
        <f>AVERAGE(B2359:B2408)</f>
        <v>1326.0632000000003</v>
      </c>
      <c r="S2408">
        <f>AVERAGE(C2359:C2408)</f>
        <v>1323.8333999999998</v>
      </c>
      <c r="U2408">
        <f>_xlfn.VAR.P(B2359:B2408)</f>
        <v>4.1881297599999661</v>
      </c>
      <c r="V2408">
        <f>_xlfn.VAR.P(C2359:C2408)</f>
        <v>4.2933144400000405</v>
      </c>
      <c r="X2408">
        <f>1.96*SQRT(U2408)/50</f>
        <v>8.0222488832037281E-2</v>
      </c>
      <c r="Y2408">
        <f>1.96*SQRT(V2408)/50</f>
        <v>8.122363388252006E-2</v>
      </c>
    </row>
    <row r="2409" spans="1:25" x14ac:dyDescent="0.25">
      <c r="A2409" t="s">
        <v>194</v>
      </c>
      <c r="B2409">
        <v>66701.903000000006</v>
      </c>
      <c r="C2409" t="s">
        <v>37</v>
      </c>
    </row>
    <row r="2410" spans="1:25" x14ac:dyDescent="0.25">
      <c r="A2410" t="s">
        <v>195</v>
      </c>
      <c r="B2410">
        <v>1317.18</v>
      </c>
      <c r="C2410">
        <v>1314.25</v>
      </c>
      <c r="D2410">
        <v>1252.22</v>
      </c>
      <c r="E2410">
        <v>783.21299999999997</v>
      </c>
      <c r="F2410">
        <v>0</v>
      </c>
      <c r="G2410">
        <v>3.5699500000000002E-2</v>
      </c>
      <c r="H2410">
        <v>0.95913099999999996</v>
      </c>
      <c r="I2410">
        <v>105562784</v>
      </c>
    </row>
    <row r="2411" spans="1:25" x14ac:dyDescent="0.25">
      <c r="A2411" t="s">
        <v>195</v>
      </c>
      <c r="B2411">
        <v>1315.91</v>
      </c>
      <c r="C2411">
        <v>1313.95</v>
      </c>
      <c r="D2411">
        <v>1251.42</v>
      </c>
      <c r="E2411">
        <v>781.09199999999998</v>
      </c>
      <c r="F2411">
        <v>0</v>
      </c>
      <c r="G2411">
        <v>3.48247E-2</v>
      </c>
      <c r="H2411">
        <v>0.959206</v>
      </c>
      <c r="I2411">
        <v>105562784</v>
      </c>
    </row>
    <row r="2412" spans="1:25" x14ac:dyDescent="0.25">
      <c r="A2412" t="s">
        <v>195</v>
      </c>
      <c r="B2412">
        <v>1316.4</v>
      </c>
      <c r="C2412">
        <v>1314.18</v>
      </c>
      <c r="D2412">
        <v>1251.67</v>
      </c>
      <c r="E2412">
        <v>781.71600000000001</v>
      </c>
      <c r="F2412">
        <v>0</v>
      </c>
      <c r="G2412">
        <v>3.8684700000000002E-2</v>
      </c>
      <c r="H2412">
        <v>0.95903300000000002</v>
      </c>
      <c r="I2412">
        <v>105562784</v>
      </c>
    </row>
    <row r="2413" spans="1:25" x14ac:dyDescent="0.25">
      <c r="A2413" t="s">
        <v>195</v>
      </c>
      <c r="B2413">
        <v>1316.18</v>
      </c>
      <c r="C2413">
        <v>1314.33</v>
      </c>
      <c r="D2413">
        <v>1252.54</v>
      </c>
      <c r="E2413">
        <v>783.64099999999996</v>
      </c>
      <c r="F2413">
        <v>0</v>
      </c>
      <c r="G2413">
        <v>5.3909600000000002E-2</v>
      </c>
      <c r="H2413">
        <v>0.958731</v>
      </c>
      <c r="I2413">
        <v>105562784</v>
      </c>
    </row>
    <row r="2414" spans="1:25" x14ac:dyDescent="0.25">
      <c r="A2414" t="s">
        <v>195</v>
      </c>
      <c r="B2414">
        <v>1318.38</v>
      </c>
      <c r="C2414">
        <v>1315.38</v>
      </c>
      <c r="D2414">
        <v>1252.95</v>
      </c>
      <c r="E2414">
        <v>781.75099999999998</v>
      </c>
      <c r="F2414">
        <v>0</v>
      </c>
      <c r="G2414">
        <v>2.9394699999999999E-2</v>
      </c>
      <c r="H2414">
        <v>0.95922700000000005</v>
      </c>
      <c r="I2414">
        <v>105562784</v>
      </c>
    </row>
    <row r="2415" spans="1:25" x14ac:dyDescent="0.25">
      <c r="A2415" t="s">
        <v>195</v>
      </c>
      <c r="B2415">
        <v>1315.63</v>
      </c>
      <c r="C2415">
        <v>1313.1</v>
      </c>
      <c r="D2415">
        <v>1249.81</v>
      </c>
      <c r="E2415">
        <v>780.81200000000001</v>
      </c>
      <c r="F2415">
        <v>0</v>
      </c>
      <c r="G2415">
        <v>4.2256500000000002E-2</v>
      </c>
      <c r="H2415">
        <v>0.958901</v>
      </c>
      <c r="I2415">
        <v>105562784</v>
      </c>
    </row>
    <row r="2416" spans="1:25" x14ac:dyDescent="0.25">
      <c r="A2416" t="s">
        <v>195</v>
      </c>
      <c r="B2416">
        <v>1316.95</v>
      </c>
      <c r="C2416">
        <v>1314.67</v>
      </c>
      <c r="D2416">
        <v>1252.33</v>
      </c>
      <c r="E2416">
        <v>782.23299999999995</v>
      </c>
      <c r="F2416">
        <v>0</v>
      </c>
      <c r="G2416">
        <v>3.6823799999999997E-2</v>
      </c>
      <c r="H2416">
        <v>0.95920499999999997</v>
      </c>
      <c r="I2416">
        <v>105562784</v>
      </c>
    </row>
    <row r="2417" spans="1:9" x14ac:dyDescent="0.25">
      <c r="A2417" t="s">
        <v>195</v>
      </c>
      <c r="B2417">
        <v>1314.71</v>
      </c>
      <c r="C2417">
        <v>1312.54</v>
      </c>
      <c r="D2417">
        <v>1249.46</v>
      </c>
      <c r="E2417">
        <v>779.779</v>
      </c>
      <c r="F2417">
        <v>0</v>
      </c>
      <c r="G2417">
        <v>5.3909499999999999E-2</v>
      </c>
      <c r="H2417">
        <v>0.95922300000000005</v>
      </c>
      <c r="I2417">
        <v>105562784</v>
      </c>
    </row>
    <row r="2418" spans="1:9" x14ac:dyDescent="0.25">
      <c r="A2418" t="s">
        <v>195</v>
      </c>
      <c r="B2418">
        <v>1321.89</v>
      </c>
      <c r="C2418">
        <v>1319.43</v>
      </c>
      <c r="D2418">
        <v>1256.1400000000001</v>
      </c>
      <c r="E2418">
        <v>783.95699999999999</v>
      </c>
      <c r="F2418">
        <v>0</v>
      </c>
      <c r="G2418">
        <v>2.9524399999999999E-2</v>
      </c>
      <c r="H2418">
        <v>0.95881499999999997</v>
      </c>
      <c r="I2418">
        <v>105562784</v>
      </c>
    </row>
    <row r="2419" spans="1:9" x14ac:dyDescent="0.25">
      <c r="A2419" t="s">
        <v>195</v>
      </c>
      <c r="B2419">
        <v>1315.57</v>
      </c>
      <c r="C2419">
        <v>1313.66</v>
      </c>
      <c r="D2419">
        <v>1251.1400000000001</v>
      </c>
      <c r="E2419">
        <v>781.21100000000001</v>
      </c>
      <c r="F2419">
        <v>0</v>
      </c>
      <c r="G2419">
        <v>5.3909699999999998E-2</v>
      </c>
      <c r="H2419">
        <v>0.95919100000000002</v>
      </c>
      <c r="I2419">
        <v>105562784</v>
      </c>
    </row>
    <row r="2420" spans="1:9" x14ac:dyDescent="0.25">
      <c r="A2420" t="s">
        <v>195</v>
      </c>
      <c r="B2420">
        <v>1317.37</v>
      </c>
      <c r="C2420">
        <v>1315.48</v>
      </c>
      <c r="D2420">
        <v>1253.45</v>
      </c>
      <c r="E2420">
        <v>783.51199999999994</v>
      </c>
      <c r="F2420">
        <v>0</v>
      </c>
      <c r="G2420">
        <v>5.3947299999999997E-2</v>
      </c>
      <c r="H2420">
        <v>0.95914999999999995</v>
      </c>
      <c r="I2420">
        <v>105562784</v>
      </c>
    </row>
    <row r="2421" spans="1:9" x14ac:dyDescent="0.25">
      <c r="A2421" t="s">
        <v>195</v>
      </c>
      <c r="B2421">
        <v>1314.22</v>
      </c>
      <c r="C2421">
        <v>1312</v>
      </c>
      <c r="D2421">
        <v>1250.21</v>
      </c>
      <c r="E2421">
        <v>782.39700000000005</v>
      </c>
      <c r="F2421">
        <v>0</v>
      </c>
      <c r="G2421">
        <v>5.3928499999999997E-2</v>
      </c>
      <c r="H2421">
        <v>0.95921400000000001</v>
      </c>
      <c r="I2421">
        <v>105562784</v>
      </c>
    </row>
    <row r="2422" spans="1:9" x14ac:dyDescent="0.25">
      <c r="A2422" t="s">
        <v>195</v>
      </c>
      <c r="B2422">
        <v>1316.66</v>
      </c>
      <c r="C2422">
        <v>1314.4</v>
      </c>
      <c r="D2422">
        <v>1251.8800000000001</v>
      </c>
      <c r="E2422">
        <v>781.98699999999997</v>
      </c>
      <c r="F2422">
        <v>0</v>
      </c>
      <c r="G2422">
        <v>3.1474200000000001E-2</v>
      </c>
      <c r="H2422">
        <v>0.95918499999999995</v>
      </c>
      <c r="I2422">
        <v>105562784</v>
      </c>
    </row>
    <row r="2423" spans="1:9" x14ac:dyDescent="0.25">
      <c r="A2423" t="s">
        <v>195</v>
      </c>
      <c r="B2423">
        <v>1322.58</v>
      </c>
      <c r="C2423">
        <v>1320.57</v>
      </c>
      <c r="D2423">
        <v>1258.08</v>
      </c>
      <c r="E2423">
        <v>788.25699999999995</v>
      </c>
      <c r="F2423">
        <v>0</v>
      </c>
      <c r="G2423">
        <v>5.3909499999999999E-2</v>
      </c>
      <c r="H2423">
        <v>0.95917200000000002</v>
      </c>
      <c r="I2423">
        <v>105562784</v>
      </c>
    </row>
    <row r="2424" spans="1:9" x14ac:dyDescent="0.25">
      <c r="A2424" t="s">
        <v>195</v>
      </c>
      <c r="B2424">
        <v>1315.03</v>
      </c>
      <c r="C2424">
        <v>1313</v>
      </c>
      <c r="D2424">
        <v>1250.0899999999999</v>
      </c>
      <c r="E2424">
        <v>780.21900000000005</v>
      </c>
      <c r="F2424">
        <v>0</v>
      </c>
      <c r="G2424">
        <v>5.3914400000000001E-2</v>
      </c>
      <c r="H2424">
        <v>0.95921999999999996</v>
      </c>
      <c r="I2424">
        <v>105562784</v>
      </c>
    </row>
    <row r="2425" spans="1:9" x14ac:dyDescent="0.25">
      <c r="A2425" t="s">
        <v>195</v>
      </c>
      <c r="B2425">
        <v>1316.48</v>
      </c>
      <c r="C2425">
        <v>1314.45</v>
      </c>
      <c r="D2425">
        <v>1251.74</v>
      </c>
      <c r="E2425">
        <v>783.43100000000004</v>
      </c>
      <c r="F2425">
        <v>0</v>
      </c>
      <c r="G2425">
        <v>3.9410500000000001E-2</v>
      </c>
      <c r="H2425">
        <v>0.95914600000000005</v>
      </c>
      <c r="I2425">
        <v>105562784</v>
      </c>
    </row>
    <row r="2426" spans="1:9" x14ac:dyDescent="0.25">
      <c r="A2426" t="s">
        <v>195</v>
      </c>
      <c r="B2426">
        <v>1319.05</v>
      </c>
      <c r="C2426">
        <v>1316.73</v>
      </c>
      <c r="D2426">
        <v>1254.53</v>
      </c>
      <c r="E2426">
        <v>784.45299999999997</v>
      </c>
      <c r="F2426">
        <v>0</v>
      </c>
      <c r="G2426">
        <v>3.69366E-2</v>
      </c>
      <c r="H2426">
        <v>0.95920300000000003</v>
      </c>
      <c r="I2426">
        <v>105562784</v>
      </c>
    </row>
    <row r="2427" spans="1:9" x14ac:dyDescent="0.25">
      <c r="A2427" t="s">
        <v>195</v>
      </c>
      <c r="B2427">
        <v>1319.46</v>
      </c>
      <c r="C2427">
        <v>1317.5</v>
      </c>
      <c r="D2427">
        <v>1254.7</v>
      </c>
      <c r="E2427">
        <v>785.26499999999999</v>
      </c>
      <c r="F2427">
        <v>0</v>
      </c>
      <c r="G2427">
        <v>5.0495999999999999E-2</v>
      </c>
      <c r="H2427">
        <v>0.95887599999999995</v>
      </c>
      <c r="I2427">
        <v>105562784</v>
      </c>
    </row>
    <row r="2428" spans="1:9" x14ac:dyDescent="0.25">
      <c r="A2428" t="s">
        <v>195</v>
      </c>
      <c r="B2428">
        <v>1318.52</v>
      </c>
      <c r="C2428">
        <v>1316.25</v>
      </c>
      <c r="D2428">
        <v>1254.45</v>
      </c>
      <c r="E2428">
        <v>782.08500000000004</v>
      </c>
      <c r="F2428">
        <v>0</v>
      </c>
      <c r="G2428">
        <v>3.5473900000000003E-2</v>
      </c>
      <c r="H2428">
        <v>0.95922700000000005</v>
      </c>
      <c r="I2428">
        <v>105562784</v>
      </c>
    </row>
    <row r="2429" spans="1:9" x14ac:dyDescent="0.25">
      <c r="A2429" t="s">
        <v>195</v>
      </c>
      <c r="B2429">
        <v>1313.77</v>
      </c>
      <c r="C2429">
        <v>1311.68</v>
      </c>
      <c r="D2429">
        <v>1249.19</v>
      </c>
      <c r="E2429">
        <v>778.89</v>
      </c>
      <c r="F2429">
        <v>0</v>
      </c>
      <c r="G2429">
        <v>4.5991400000000002E-2</v>
      </c>
      <c r="H2429">
        <v>0.95916400000000002</v>
      </c>
      <c r="I2429">
        <v>105562784</v>
      </c>
    </row>
    <row r="2430" spans="1:9" x14ac:dyDescent="0.25">
      <c r="A2430" t="s">
        <v>195</v>
      </c>
      <c r="B2430">
        <v>1310.6199999999999</v>
      </c>
      <c r="C2430">
        <v>1308.44</v>
      </c>
      <c r="D2430">
        <v>1246.46</v>
      </c>
      <c r="E2430">
        <v>779.26599999999996</v>
      </c>
      <c r="F2430">
        <v>0</v>
      </c>
      <c r="G2430">
        <v>3.9121799999999998E-2</v>
      </c>
      <c r="H2430">
        <v>0.95921999999999996</v>
      </c>
      <c r="I2430">
        <v>105562784</v>
      </c>
    </row>
    <row r="2431" spans="1:9" x14ac:dyDescent="0.25">
      <c r="A2431" t="s">
        <v>195</v>
      </c>
      <c r="B2431">
        <v>1307.78</v>
      </c>
      <c r="C2431">
        <v>1305.71</v>
      </c>
      <c r="D2431">
        <v>1243.95</v>
      </c>
      <c r="E2431">
        <v>774.16399999999999</v>
      </c>
      <c r="F2431">
        <v>0</v>
      </c>
      <c r="G2431">
        <v>5.3910800000000002E-2</v>
      </c>
      <c r="H2431">
        <v>0.95920000000000005</v>
      </c>
      <c r="I2431">
        <v>105562784</v>
      </c>
    </row>
    <row r="2432" spans="1:9" x14ac:dyDescent="0.25">
      <c r="A2432" t="s">
        <v>195</v>
      </c>
      <c r="B2432">
        <v>1314.2</v>
      </c>
      <c r="C2432">
        <v>1311.67</v>
      </c>
      <c r="D2432">
        <v>1248.82</v>
      </c>
      <c r="E2432">
        <v>778.49800000000005</v>
      </c>
      <c r="F2432">
        <v>0</v>
      </c>
      <c r="G2432">
        <v>5.3909499999999999E-2</v>
      </c>
      <c r="H2432">
        <v>0.95863799999999999</v>
      </c>
      <c r="I2432">
        <v>105562784</v>
      </c>
    </row>
    <row r="2433" spans="1:9" x14ac:dyDescent="0.25">
      <c r="A2433" t="s">
        <v>195</v>
      </c>
      <c r="B2433">
        <v>1310.3800000000001</v>
      </c>
      <c r="C2433">
        <v>1308.1099999999999</v>
      </c>
      <c r="D2433">
        <v>1246.3800000000001</v>
      </c>
      <c r="E2433">
        <v>777.80700000000002</v>
      </c>
      <c r="F2433">
        <v>0</v>
      </c>
      <c r="G2433">
        <v>5.3909499999999999E-2</v>
      </c>
      <c r="H2433">
        <v>0.95920399999999995</v>
      </c>
      <c r="I2433">
        <v>105562784</v>
      </c>
    </row>
    <row r="2434" spans="1:9" x14ac:dyDescent="0.25">
      <c r="A2434" t="s">
        <v>195</v>
      </c>
      <c r="B2434">
        <v>1310.31</v>
      </c>
      <c r="C2434">
        <v>1308.19</v>
      </c>
      <c r="D2434">
        <v>1246.6500000000001</v>
      </c>
      <c r="E2434">
        <v>780.40800000000002</v>
      </c>
      <c r="F2434">
        <v>0</v>
      </c>
      <c r="G2434">
        <v>5.3909800000000001E-2</v>
      </c>
      <c r="H2434">
        <v>0.95911199999999996</v>
      </c>
      <c r="I2434">
        <v>105562784</v>
      </c>
    </row>
    <row r="2435" spans="1:9" x14ac:dyDescent="0.25">
      <c r="A2435" t="s">
        <v>195</v>
      </c>
      <c r="B2435">
        <v>1311.5</v>
      </c>
      <c r="C2435">
        <v>1309.19</v>
      </c>
      <c r="D2435">
        <v>1245.51</v>
      </c>
      <c r="E2435">
        <v>776.97900000000004</v>
      </c>
      <c r="F2435">
        <v>0</v>
      </c>
      <c r="G2435">
        <v>2.9278599999999998E-2</v>
      </c>
      <c r="H2435">
        <v>0.95918199999999998</v>
      </c>
      <c r="I2435">
        <v>105562784</v>
      </c>
    </row>
    <row r="2436" spans="1:9" x14ac:dyDescent="0.25">
      <c r="A2436" t="s">
        <v>195</v>
      </c>
      <c r="B2436">
        <v>1312.33</v>
      </c>
      <c r="C2436">
        <v>1310.31</v>
      </c>
      <c r="D2436">
        <v>1247.48</v>
      </c>
      <c r="E2436">
        <v>780.298</v>
      </c>
      <c r="F2436">
        <v>0</v>
      </c>
      <c r="G2436">
        <v>5.39187E-2</v>
      </c>
      <c r="H2436">
        <v>0.95921699999999999</v>
      </c>
      <c r="I2436">
        <v>105562784</v>
      </c>
    </row>
    <row r="2437" spans="1:9" x14ac:dyDescent="0.25">
      <c r="A2437" t="s">
        <v>195</v>
      </c>
      <c r="B2437">
        <v>1310.23</v>
      </c>
      <c r="C2437">
        <v>1308.18</v>
      </c>
      <c r="D2437">
        <v>1245.44</v>
      </c>
      <c r="E2437">
        <v>778.58699999999999</v>
      </c>
      <c r="F2437">
        <v>0</v>
      </c>
      <c r="G2437">
        <v>5.3909899999999997E-2</v>
      </c>
      <c r="H2437">
        <v>0.95904299999999998</v>
      </c>
      <c r="I2437">
        <v>105562784</v>
      </c>
    </row>
    <row r="2438" spans="1:9" x14ac:dyDescent="0.25">
      <c r="A2438" t="s">
        <v>195</v>
      </c>
      <c r="B2438">
        <v>1307.78</v>
      </c>
      <c r="C2438">
        <v>1305.46</v>
      </c>
      <c r="D2438">
        <v>1243.1500000000001</v>
      </c>
      <c r="E2438">
        <v>775.78300000000002</v>
      </c>
      <c r="F2438">
        <v>0</v>
      </c>
      <c r="G2438">
        <v>5.3910300000000001E-2</v>
      </c>
      <c r="H2438">
        <v>0.95919200000000004</v>
      </c>
      <c r="I2438">
        <v>105562784</v>
      </c>
    </row>
    <row r="2439" spans="1:9" x14ac:dyDescent="0.25">
      <c r="A2439" t="s">
        <v>195</v>
      </c>
      <c r="B2439">
        <v>1310.57</v>
      </c>
      <c r="C2439">
        <v>1308.0999999999999</v>
      </c>
      <c r="D2439">
        <v>1246.57</v>
      </c>
      <c r="E2439">
        <v>779.21100000000001</v>
      </c>
      <c r="F2439">
        <v>0</v>
      </c>
      <c r="G2439">
        <v>5.3909499999999999E-2</v>
      </c>
      <c r="H2439">
        <v>0.95903799999999995</v>
      </c>
      <c r="I2439">
        <v>105562784</v>
      </c>
    </row>
    <row r="2440" spans="1:9" x14ac:dyDescent="0.25">
      <c r="A2440" t="s">
        <v>195</v>
      </c>
      <c r="B2440">
        <v>1310.07</v>
      </c>
      <c r="C2440">
        <v>1307.74</v>
      </c>
      <c r="D2440">
        <v>1245.8599999999999</v>
      </c>
      <c r="E2440">
        <v>777.92</v>
      </c>
      <c r="F2440">
        <v>0</v>
      </c>
      <c r="G2440">
        <v>2.92222E-2</v>
      </c>
      <c r="H2440">
        <v>0.95918999999999999</v>
      </c>
      <c r="I2440">
        <v>105562784</v>
      </c>
    </row>
    <row r="2441" spans="1:9" x14ac:dyDescent="0.25">
      <c r="A2441" t="s">
        <v>195</v>
      </c>
      <c r="B2441">
        <v>1310.75</v>
      </c>
      <c r="C2441">
        <v>1308.6500000000001</v>
      </c>
      <c r="D2441">
        <v>1246.45</v>
      </c>
      <c r="E2441">
        <v>780.28499999999997</v>
      </c>
      <c r="F2441">
        <v>0</v>
      </c>
      <c r="G2441">
        <v>5.3919399999999999E-2</v>
      </c>
      <c r="H2441">
        <v>0.95098499999999997</v>
      </c>
      <c r="I2441">
        <v>105562784</v>
      </c>
    </row>
    <row r="2442" spans="1:9" x14ac:dyDescent="0.25">
      <c r="A2442" t="s">
        <v>195</v>
      </c>
      <c r="B2442">
        <v>1310.17</v>
      </c>
      <c r="C2442">
        <v>1308.1500000000001</v>
      </c>
      <c r="D2442">
        <v>1245.03</v>
      </c>
      <c r="E2442">
        <v>777.10500000000002</v>
      </c>
      <c r="F2442">
        <v>0</v>
      </c>
      <c r="G2442">
        <v>5.3909699999999998E-2</v>
      </c>
      <c r="H2442">
        <v>0.95921699999999999</v>
      </c>
      <c r="I2442">
        <v>105562784</v>
      </c>
    </row>
    <row r="2443" spans="1:9" x14ac:dyDescent="0.25">
      <c r="A2443" t="s">
        <v>195</v>
      </c>
      <c r="B2443">
        <v>1306.07</v>
      </c>
      <c r="C2443">
        <v>1304</v>
      </c>
      <c r="D2443">
        <v>1241.96</v>
      </c>
      <c r="E2443">
        <v>772.13300000000004</v>
      </c>
      <c r="F2443">
        <v>0</v>
      </c>
      <c r="G2443">
        <v>2.9689699999999999E-2</v>
      </c>
      <c r="H2443">
        <v>0.957866</v>
      </c>
      <c r="I2443">
        <v>105562784</v>
      </c>
    </row>
    <row r="2444" spans="1:9" x14ac:dyDescent="0.25">
      <c r="A2444" t="s">
        <v>195</v>
      </c>
      <c r="B2444">
        <v>1309.96</v>
      </c>
      <c r="C2444">
        <v>1307.71</v>
      </c>
      <c r="D2444">
        <v>1245.51</v>
      </c>
      <c r="E2444">
        <v>778.529</v>
      </c>
      <c r="F2444">
        <v>0</v>
      </c>
      <c r="G2444">
        <v>5.3909499999999999E-2</v>
      </c>
      <c r="H2444">
        <v>0.95922200000000002</v>
      </c>
      <c r="I2444">
        <v>105562784</v>
      </c>
    </row>
    <row r="2445" spans="1:9" x14ac:dyDescent="0.25">
      <c r="A2445" t="s">
        <v>195</v>
      </c>
      <c r="B2445">
        <v>1313.28</v>
      </c>
      <c r="C2445">
        <v>1310.98</v>
      </c>
      <c r="D2445">
        <v>1248.95</v>
      </c>
      <c r="E2445">
        <v>779.60299999999995</v>
      </c>
      <c r="F2445">
        <v>0</v>
      </c>
      <c r="G2445">
        <v>3.17116E-2</v>
      </c>
      <c r="H2445">
        <v>0.95920799999999995</v>
      </c>
      <c r="I2445">
        <v>105562784</v>
      </c>
    </row>
    <row r="2446" spans="1:9" x14ac:dyDescent="0.25">
      <c r="A2446" t="s">
        <v>195</v>
      </c>
      <c r="B2446">
        <v>1309.3800000000001</v>
      </c>
      <c r="C2446">
        <v>1307.23</v>
      </c>
      <c r="D2446">
        <v>1245.1600000000001</v>
      </c>
      <c r="E2446">
        <v>775.63499999999999</v>
      </c>
      <c r="F2446">
        <v>0</v>
      </c>
      <c r="G2446">
        <v>4.7500000000000001E-2</v>
      </c>
      <c r="H2446">
        <v>0.95921100000000004</v>
      </c>
      <c r="I2446">
        <v>105562784</v>
      </c>
    </row>
    <row r="2447" spans="1:9" x14ac:dyDescent="0.25">
      <c r="A2447" t="s">
        <v>195</v>
      </c>
      <c r="B2447">
        <v>1307.31</v>
      </c>
      <c r="C2447">
        <v>1304.95</v>
      </c>
      <c r="D2447">
        <v>1243</v>
      </c>
      <c r="E2447">
        <v>776.07</v>
      </c>
      <c r="F2447">
        <v>0</v>
      </c>
      <c r="G2447">
        <v>3.4065600000000001E-2</v>
      </c>
      <c r="H2447">
        <v>0.95921599999999996</v>
      </c>
      <c r="I2447">
        <v>105562784</v>
      </c>
    </row>
    <row r="2448" spans="1:9" x14ac:dyDescent="0.25">
      <c r="A2448" t="s">
        <v>195</v>
      </c>
      <c r="B2448">
        <v>1308.8599999999999</v>
      </c>
      <c r="C2448">
        <v>1306.55</v>
      </c>
      <c r="D2448">
        <v>1244.6500000000001</v>
      </c>
      <c r="E2448">
        <v>776.62199999999996</v>
      </c>
      <c r="F2448">
        <v>0</v>
      </c>
      <c r="G2448">
        <v>5.3919799999999997E-2</v>
      </c>
      <c r="H2448">
        <v>0.95918700000000001</v>
      </c>
      <c r="I2448">
        <v>105562784</v>
      </c>
    </row>
    <row r="2449" spans="1:25" x14ac:dyDescent="0.25">
      <c r="A2449" t="s">
        <v>195</v>
      </c>
      <c r="B2449">
        <v>1307.27</v>
      </c>
      <c r="C2449">
        <v>1305.27</v>
      </c>
      <c r="D2449">
        <v>1243.6400000000001</v>
      </c>
      <c r="E2449">
        <v>773.82799999999997</v>
      </c>
      <c r="F2449">
        <v>0</v>
      </c>
      <c r="G2449">
        <v>2.9434100000000001E-2</v>
      </c>
      <c r="H2449">
        <v>0.95922399999999997</v>
      </c>
      <c r="I2449">
        <v>105562784</v>
      </c>
    </row>
    <row r="2450" spans="1:25" x14ac:dyDescent="0.25">
      <c r="A2450" t="s">
        <v>195</v>
      </c>
      <c r="B2450">
        <v>1314.23</v>
      </c>
      <c r="C2450">
        <v>1311.97</v>
      </c>
      <c r="D2450">
        <v>1249.73</v>
      </c>
      <c r="E2450">
        <v>782.14</v>
      </c>
      <c r="F2450">
        <v>0</v>
      </c>
      <c r="G2450">
        <v>3.66533E-2</v>
      </c>
      <c r="H2450">
        <v>0.95922700000000005</v>
      </c>
      <c r="I2450">
        <v>105562784</v>
      </c>
    </row>
    <row r="2451" spans="1:25" x14ac:dyDescent="0.25">
      <c r="A2451" t="s">
        <v>195</v>
      </c>
      <c r="B2451">
        <v>1308.17</v>
      </c>
      <c r="C2451">
        <v>1305.8</v>
      </c>
      <c r="D2451">
        <v>1243.45</v>
      </c>
      <c r="E2451">
        <v>777.27300000000002</v>
      </c>
      <c r="F2451">
        <v>0</v>
      </c>
      <c r="G2451">
        <v>5.3911800000000003E-2</v>
      </c>
      <c r="H2451">
        <v>0.95889400000000002</v>
      </c>
      <c r="I2451">
        <v>105562784</v>
      </c>
    </row>
    <row r="2452" spans="1:25" x14ac:dyDescent="0.25">
      <c r="A2452" t="s">
        <v>195</v>
      </c>
      <c r="B2452">
        <v>1305.75</v>
      </c>
      <c r="C2452">
        <v>1303.55</v>
      </c>
      <c r="D2452">
        <v>1241.95</v>
      </c>
      <c r="E2452">
        <v>774.35199999999998</v>
      </c>
      <c r="F2452">
        <v>0</v>
      </c>
      <c r="G2452">
        <v>3.6034099999999999E-2</v>
      </c>
      <c r="H2452">
        <v>0.95899400000000001</v>
      </c>
      <c r="I2452">
        <v>105562784</v>
      </c>
    </row>
    <row r="2453" spans="1:25" x14ac:dyDescent="0.25">
      <c r="A2453" t="s">
        <v>195</v>
      </c>
      <c r="B2453">
        <v>1307.7</v>
      </c>
      <c r="C2453">
        <v>1305.2</v>
      </c>
      <c r="D2453">
        <v>1243.51</v>
      </c>
      <c r="E2453">
        <v>777.47199999999998</v>
      </c>
      <c r="F2453">
        <v>0</v>
      </c>
      <c r="G2453">
        <v>5.3917399999999997E-2</v>
      </c>
      <c r="H2453">
        <v>0.95921000000000001</v>
      </c>
      <c r="I2453">
        <v>105562784</v>
      </c>
    </row>
    <row r="2454" spans="1:25" x14ac:dyDescent="0.25">
      <c r="A2454" t="s">
        <v>195</v>
      </c>
      <c r="B2454">
        <v>1312.79</v>
      </c>
      <c r="C2454">
        <v>1310.44</v>
      </c>
      <c r="D2454">
        <v>1248.23</v>
      </c>
      <c r="E2454">
        <v>781.82399999999996</v>
      </c>
      <c r="F2454">
        <v>0</v>
      </c>
      <c r="G2454">
        <v>3.07885E-2</v>
      </c>
      <c r="H2454">
        <v>0.95922399999999997</v>
      </c>
      <c r="I2454">
        <v>105562784</v>
      </c>
    </row>
    <row r="2455" spans="1:25" x14ac:dyDescent="0.25">
      <c r="A2455" t="s">
        <v>195</v>
      </c>
      <c r="B2455">
        <v>1310.58</v>
      </c>
      <c r="C2455">
        <v>1308.49</v>
      </c>
      <c r="D2455">
        <v>1245.47</v>
      </c>
      <c r="E2455">
        <v>777.20600000000002</v>
      </c>
      <c r="F2455">
        <v>0</v>
      </c>
      <c r="G2455">
        <v>5.39134E-2</v>
      </c>
      <c r="H2455">
        <v>0.95918800000000004</v>
      </c>
      <c r="I2455">
        <v>105562784</v>
      </c>
    </row>
    <row r="2456" spans="1:25" x14ac:dyDescent="0.25">
      <c r="A2456" t="s">
        <v>195</v>
      </c>
      <c r="B2456">
        <v>1306.92</v>
      </c>
      <c r="C2456">
        <v>1304.58</v>
      </c>
      <c r="D2456">
        <v>1242.4100000000001</v>
      </c>
      <c r="E2456">
        <v>775.19399999999996</v>
      </c>
      <c r="F2456">
        <v>0</v>
      </c>
      <c r="G2456">
        <v>5.3909899999999997E-2</v>
      </c>
      <c r="H2456">
        <v>0.95907100000000001</v>
      </c>
      <c r="I2456">
        <v>105562784</v>
      </c>
    </row>
    <row r="2457" spans="1:25" x14ac:dyDescent="0.25">
      <c r="A2457" t="s">
        <v>195</v>
      </c>
      <c r="B2457">
        <v>1309.6099999999999</v>
      </c>
      <c r="C2457">
        <v>1307.27</v>
      </c>
      <c r="D2457">
        <v>1245.18</v>
      </c>
      <c r="E2457">
        <v>777.50599999999997</v>
      </c>
      <c r="F2457">
        <v>0</v>
      </c>
      <c r="G2457">
        <v>2.9199800000000001E-2</v>
      </c>
      <c r="H2457">
        <v>0.95922499999999999</v>
      </c>
      <c r="I2457">
        <v>105562784</v>
      </c>
    </row>
    <row r="2458" spans="1:25" x14ac:dyDescent="0.25">
      <c r="A2458" t="s">
        <v>195</v>
      </c>
      <c r="B2458">
        <v>1309.49</v>
      </c>
      <c r="C2458">
        <v>1307.71</v>
      </c>
      <c r="D2458">
        <v>1245.3900000000001</v>
      </c>
      <c r="E2458">
        <v>778.75400000000002</v>
      </c>
      <c r="F2458">
        <v>0</v>
      </c>
      <c r="G2458">
        <v>2.94355E-2</v>
      </c>
      <c r="H2458">
        <v>0.95920399999999995</v>
      </c>
      <c r="I2458">
        <v>105562784</v>
      </c>
    </row>
    <row r="2459" spans="1:25" x14ac:dyDescent="0.25">
      <c r="A2459" t="s">
        <v>195</v>
      </c>
      <c r="B2459">
        <v>1311.07</v>
      </c>
      <c r="C2459">
        <v>1308.9100000000001</v>
      </c>
      <c r="D2459">
        <v>1245.8599999999999</v>
      </c>
      <c r="E2459">
        <v>778.24599999999998</v>
      </c>
      <c r="F2459">
        <v>0</v>
      </c>
      <c r="G2459">
        <v>5.3920500000000003E-2</v>
      </c>
      <c r="H2459">
        <v>0.95909699999999998</v>
      </c>
      <c r="I2459">
        <v>105562784</v>
      </c>
    </row>
    <row r="2460" spans="1:25" x14ac:dyDescent="0.25">
      <c r="A2460" t="s">
        <v>195</v>
      </c>
      <c r="B2460">
        <v>1308.4000000000001</v>
      </c>
      <c r="C2460">
        <v>1306.06</v>
      </c>
      <c r="D2460">
        <v>1244.44</v>
      </c>
      <c r="E2460">
        <v>775.99</v>
      </c>
      <c r="F2460">
        <v>0</v>
      </c>
      <c r="G2460">
        <v>3.11174E-2</v>
      </c>
      <c r="H2460">
        <v>0.95922600000000002</v>
      </c>
      <c r="I2460">
        <v>105562784</v>
      </c>
    </row>
    <row r="2461" spans="1:25" x14ac:dyDescent="0.25">
      <c r="A2461" t="s">
        <v>195</v>
      </c>
      <c r="B2461">
        <v>1310.86</v>
      </c>
      <c r="C2461">
        <v>1308.6400000000001</v>
      </c>
      <c r="D2461">
        <v>1246.6099999999999</v>
      </c>
      <c r="E2461">
        <v>779.27</v>
      </c>
      <c r="F2461">
        <v>0</v>
      </c>
      <c r="G2461">
        <v>3.1371000000000003E-2</v>
      </c>
      <c r="H2461">
        <v>0.95868399999999998</v>
      </c>
      <c r="I2461">
        <v>105562784</v>
      </c>
    </row>
    <row r="2462" spans="1:25" x14ac:dyDescent="0.25">
      <c r="A2462" t="s">
        <v>195</v>
      </c>
      <c r="B2462">
        <v>1309.6600000000001</v>
      </c>
      <c r="C2462">
        <v>1307.56</v>
      </c>
      <c r="D2462">
        <v>1245.79</v>
      </c>
      <c r="E2462">
        <v>778.43600000000004</v>
      </c>
      <c r="F2462">
        <v>0</v>
      </c>
      <c r="G2462">
        <v>4.3825200000000002E-2</v>
      </c>
      <c r="H2462">
        <v>0.958951</v>
      </c>
      <c r="I2462">
        <v>105562784</v>
      </c>
    </row>
    <row r="2463" spans="1:25" x14ac:dyDescent="0.25">
      <c r="A2463" t="s">
        <v>195</v>
      </c>
      <c r="B2463">
        <v>1309.17</v>
      </c>
      <c r="C2463">
        <v>1307.08</v>
      </c>
      <c r="D2463">
        <v>1244.25</v>
      </c>
      <c r="E2463">
        <v>775.64200000000005</v>
      </c>
      <c r="F2463">
        <v>0</v>
      </c>
      <c r="G2463">
        <v>2.9041600000000001E-2</v>
      </c>
      <c r="H2463">
        <v>0.95919600000000005</v>
      </c>
      <c r="I2463">
        <v>105562784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195</v>
      </c>
      <c r="B2464">
        <v>1312.79</v>
      </c>
      <c r="C2464">
        <v>1310.57</v>
      </c>
      <c r="D2464">
        <v>1248.07</v>
      </c>
      <c r="E2464">
        <v>780.90700000000004</v>
      </c>
      <c r="F2464">
        <v>0</v>
      </c>
      <c r="G2464">
        <v>3.6877899999999998E-2</v>
      </c>
      <c r="H2464">
        <v>0.95890600000000004</v>
      </c>
      <c r="I2464">
        <v>105562784</v>
      </c>
      <c r="R2464">
        <f>AVERAGE(B2415:B2464)</f>
        <v>1312.078</v>
      </c>
      <c r="S2464">
        <f>AVERAGE(C2415:C2464)</f>
        <v>1309.8776</v>
      </c>
      <c r="U2464">
        <f>_xlfn.VAR.P(B2415:B2464)</f>
        <v>16.278028000000003</v>
      </c>
      <c r="V2464">
        <f>_xlfn.VAR.P(C2415:C2464)</f>
        <v>16.39266224000006</v>
      </c>
      <c r="X2464">
        <f>1.96*SQRT(U2464)/50</f>
        <v>0.15815646981998555</v>
      </c>
      <c r="Y2464">
        <f>1.96*SQRT(V2464)/50</f>
        <v>0.15871238295884066</v>
      </c>
    </row>
    <row r="2465" spans="1:15" x14ac:dyDescent="0.25">
      <c r="A2465" t="s">
        <v>196</v>
      </c>
      <c r="B2465">
        <v>65999.670599999998</v>
      </c>
      <c r="C2465" t="s">
        <v>37</v>
      </c>
    </row>
    <row r="2466" spans="1:15" x14ac:dyDescent="0.25">
      <c r="A2466" t="s">
        <v>197</v>
      </c>
      <c r="B2466">
        <v>1685.51</v>
      </c>
      <c r="C2466">
        <v>1629.9</v>
      </c>
      <c r="D2466">
        <v>1629.8</v>
      </c>
      <c r="E2466">
        <v>1605.58</v>
      </c>
      <c r="F2466">
        <v>128.85900000000001</v>
      </c>
      <c r="G2466">
        <v>246.21700000000001</v>
      </c>
      <c r="H2466">
        <v>85.763300000000001</v>
      </c>
      <c r="I2466">
        <v>46.345100000000002</v>
      </c>
      <c r="J2466">
        <v>90.755399999999995</v>
      </c>
      <c r="K2466">
        <v>1214.82</v>
      </c>
      <c r="L2466">
        <v>1.09348E-2</v>
      </c>
      <c r="M2466">
        <v>0.98101099999999997</v>
      </c>
      <c r="N2466">
        <v>0</v>
      </c>
      <c r="O2466" t="s">
        <v>43</v>
      </c>
    </row>
    <row r="2467" spans="1:15" x14ac:dyDescent="0.25">
      <c r="A2467" t="s">
        <v>197</v>
      </c>
      <c r="B2467">
        <v>1665.69</v>
      </c>
      <c r="C2467">
        <v>1612.76</v>
      </c>
      <c r="D2467">
        <v>1612.69</v>
      </c>
      <c r="E2467">
        <v>1588.25</v>
      </c>
      <c r="F2467">
        <v>127.776</v>
      </c>
      <c r="G2467">
        <v>240.61600000000001</v>
      </c>
      <c r="H2467">
        <v>84.507999999999996</v>
      </c>
      <c r="I2467">
        <v>45.416800000000002</v>
      </c>
      <c r="J2467">
        <v>87.685299999999998</v>
      </c>
      <c r="K2467">
        <v>1204.48</v>
      </c>
      <c r="L2467">
        <v>1.29246E-3</v>
      </c>
      <c r="M2467">
        <v>0.98101899999999997</v>
      </c>
      <c r="N2467">
        <v>0</v>
      </c>
      <c r="O2467" t="s">
        <v>43</v>
      </c>
    </row>
    <row r="2468" spans="1:15" x14ac:dyDescent="0.25">
      <c r="A2468" t="s">
        <v>197</v>
      </c>
      <c r="B2468">
        <v>1669.36</v>
      </c>
      <c r="C2468">
        <v>1614.86</v>
      </c>
      <c r="D2468">
        <v>1614.79</v>
      </c>
      <c r="E2468">
        <v>1590.47</v>
      </c>
      <c r="F2468">
        <v>128.595</v>
      </c>
      <c r="G2468">
        <v>247.48500000000001</v>
      </c>
      <c r="H2468">
        <v>85.051900000000003</v>
      </c>
      <c r="I2468">
        <v>45.288499999999999</v>
      </c>
      <c r="J2468">
        <v>93.927099999999996</v>
      </c>
      <c r="K2468">
        <v>1198.96</v>
      </c>
      <c r="L2468">
        <v>1.08603E-2</v>
      </c>
      <c r="M2468">
        <v>0.98101799999999995</v>
      </c>
      <c r="N2468">
        <v>0</v>
      </c>
      <c r="O2468" t="s">
        <v>43</v>
      </c>
    </row>
    <row r="2469" spans="1:15" x14ac:dyDescent="0.25">
      <c r="A2469" t="s">
        <v>197</v>
      </c>
      <c r="B2469">
        <v>1659.88</v>
      </c>
      <c r="C2469">
        <v>1608.47</v>
      </c>
      <c r="D2469">
        <v>1608.41</v>
      </c>
      <c r="E2469">
        <v>1584.04</v>
      </c>
      <c r="F2469">
        <v>127.22799999999999</v>
      </c>
      <c r="G2469">
        <v>243.124</v>
      </c>
      <c r="H2469">
        <v>85.120400000000004</v>
      </c>
      <c r="I2469">
        <v>45.743000000000002</v>
      </c>
      <c r="J2469">
        <v>88.932100000000005</v>
      </c>
      <c r="K2469">
        <v>1198.3599999999999</v>
      </c>
      <c r="L2469">
        <v>1.3322E-3</v>
      </c>
      <c r="M2469">
        <v>0.98101499999999997</v>
      </c>
      <c r="N2469">
        <v>0</v>
      </c>
      <c r="O2469" t="s">
        <v>43</v>
      </c>
    </row>
    <row r="2470" spans="1:15" x14ac:dyDescent="0.25">
      <c r="A2470" t="s">
        <v>197</v>
      </c>
      <c r="B2470">
        <v>1653.89</v>
      </c>
      <c r="C2470">
        <v>1602.67</v>
      </c>
      <c r="D2470">
        <v>1602.61</v>
      </c>
      <c r="E2470">
        <v>1578.26</v>
      </c>
      <c r="F2470">
        <v>126.523</v>
      </c>
      <c r="G2470">
        <v>243.655</v>
      </c>
      <c r="H2470">
        <v>85.168599999999998</v>
      </c>
      <c r="I2470">
        <v>45.664499999999997</v>
      </c>
      <c r="J2470">
        <v>89.464500000000001</v>
      </c>
      <c r="K2470">
        <v>1192.8599999999999</v>
      </c>
      <c r="L2470">
        <v>1.0870400000000001E-2</v>
      </c>
      <c r="M2470">
        <v>0.99313200000000001</v>
      </c>
      <c r="N2470">
        <v>1</v>
      </c>
      <c r="O2470" t="s">
        <v>43</v>
      </c>
    </row>
    <row r="2471" spans="1:15" x14ac:dyDescent="0.25">
      <c r="A2471" t="s">
        <v>197</v>
      </c>
      <c r="B2471">
        <v>1647.02</v>
      </c>
      <c r="C2471">
        <v>1595.6</v>
      </c>
      <c r="D2471">
        <v>1595.55</v>
      </c>
      <c r="E2471">
        <v>1571.33</v>
      </c>
      <c r="F2471">
        <v>126.759</v>
      </c>
      <c r="G2471">
        <v>242.26900000000001</v>
      </c>
      <c r="H2471">
        <v>84.9833</v>
      </c>
      <c r="I2471">
        <v>45.262900000000002</v>
      </c>
      <c r="J2471">
        <v>88.867800000000003</v>
      </c>
      <c r="K2471">
        <v>1187.26</v>
      </c>
      <c r="L2471">
        <v>1.1039200000000001E-2</v>
      </c>
      <c r="M2471">
        <v>0.98083900000000002</v>
      </c>
      <c r="N2471">
        <v>0</v>
      </c>
      <c r="O2471" t="s">
        <v>43</v>
      </c>
    </row>
    <row r="2472" spans="1:15" x14ac:dyDescent="0.25">
      <c r="A2472" t="s">
        <v>197</v>
      </c>
      <c r="B2472">
        <v>1657.5</v>
      </c>
      <c r="C2472">
        <v>1605.8</v>
      </c>
      <c r="D2472">
        <v>1605.74</v>
      </c>
      <c r="E2472">
        <v>1581.46</v>
      </c>
      <c r="F2472">
        <v>127.194</v>
      </c>
      <c r="G2472">
        <v>247.995</v>
      </c>
      <c r="H2472">
        <v>85.115899999999996</v>
      </c>
      <c r="I2472">
        <v>45.066000000000003</v>
      </c>
      <c r="J2472">
        <v>94.372600000000006</v>
      </c>
      <c r="K2472">
        <v>1191.0899999999999</v>
      </c>
      <c r="L2472">
        <v>1.08635E-2</v>
      </c>
      <c r="M2472">
        <v>0.98101799999999995</v>
      </c>
      <c r="N2472">
        <v>0</v>
      </c>
      <c r="O2472" t="s">
        <v>43</v>
      </c>
    </row>
    <row r="2473" spans="1:15" x14ac:dyDescent="0.25">
      <c r="A2473" t="s">
        <v>197</v>
      </c>
      <c r="B2473">
        <v>1661.96</v>
      </c>
      <c r="C2473">
        <v>1607.22</v>
      </c>
      <c r="D2473">
        <v>1607.16</v>
      </c>
      <c r="E2473">
        <v>1582.94</v>
      </c>
      <c r="F2473">
        <v>128.16200000000001</v>
      </c>
      <c r="G2473">
        <v>246.25899999999999</v>
      </c>
      <c r="H2473">
        <v>85.118600000000001</v>
      </c>
      <c r="I2473">
        <v>45.255800000000001</v>
      </c>
      <c r="J2473">
        <v>92.668700000000001</v>
      </c>
      <c r="K2473">
        <v>1193.4000000000001</v>
      </c>
      <c r="L2473">
        <v>7.8487599999999998E-3</v>
      </c>
      <c r="M2473">
        <v>0.98101700000000003</v>
      </c>
      <c r="N2473">
        <v>1</v>
      </c>
      <c r="O2473" t="s">
        <v>43</v>
      </c>
    </row>
    <row r="2474" spans="1:15" x14ac:dyDescent="0.25">
      <c r="A2474" t="s">
        <v>197</v>
      </c>
      <c r="B2474">
        <v>1651.6</v>
      </c>
      <c r="C2474">
        <v>1600.2</v>
      </c>
      <c r="D2474">
        <v>1600.14</v>
      </c>
      <c r="E2474">
        <v>1575.81</v>
      </c>
      <c r="F2474">
        <v>127.20099999999999</v>
      </c>
      <c r="G2474">
        <v>240.64099999999999</v>
      </c>
      <c r="H2474">
        <v>84.9893</v>
      </c>
      <c r="I2474">
        <v>45.500700000000002</v>
      </c>
      <c r="J2474">
        <v>86.9756</v>
      </c>
      <c r="K2474">
        <v>1192.71</v>
      </c>
      <c r="L2474">
        <v>1.09689E-2</v>
      </c>
      <c r="M2474">
        <v>0.98101899999999997</v>
      </c>
      <c r="N2474">
        <v>0</v>
      </c>
      <c r="O2474" t="s">
        <v>43</v>
      </c>
    </row>
    <row r="2475" spans="1:15" x14ac:dyDescent="0.25">
      <c r="A2475" t="s">
        <v>197</v>
      </c>
      <c r="B2475">
        <v>1657.21</v>
      </c>
      <c r="C2475">
        <v>1606.64</v>
      </c>
      <c r="D2475">
        <v>1606.58</v>
      </c>
      <c r="E2475">
        <v>1582.34</v>
      </c>
      <c r="F2475">
        <v>127.482</v>
      </c>
      <c r="G2475">
        <v>247.328</v>
      </c>
      <c r="H2475">
        <v>85.225300000000004</v>
      </c>
      <c r="I2475">
        <v>45.655799999999999</v>
      </c>
      <c r="J2475">
        <v>93.225700000000003</v>
      </c>
      <c r="K2475">
        <v>1192.44</v>
      </c>
      <c r="L2475">
        <v>1.0858899999999999E-2</v>
      </c>
      <c r="M2475">
        <v>0.99113399999999996</v>
      </c>
      <c r="N2475">
        <v>0</v>
      </c>
      <c r="O2475" t="s">
        <v>43</v>
      </c>
    </row>
    <row r="2476" spans="1:15" x14ac:dyDescent="0.25">
      <c r="A2476" t="s">
        <v>197</v>
      </c>
      <c r="B2476">
        <v>1659.58</v>
      </c>
      <c r="C2476">
        <v>1608.98</v>
      </c>
      <c r="D2476">
        <v>1608.92</v>
      </c>
      <c r="E2476">
        <v>1584.69</v>
      </c>
      <c r="F2476">
        <v>126.889</v>
      </c>
      <c r="G2476">
        <v>245.66</v>
      </c>
      <c r="H2476">
        <v>84.898899999999998</v>
      </c>
      <c r="I2476">
        <v>45.653500000000001</v>
      </c>
      <c r="J2476">
        <v>91.8947</v>
      </c>
      <c r="K2476">
        <v>1197</v>
      </c>
      <c r="L2476">
        <v>1.0886699999999999E-2</v>
      </c>
      <c r="M2476">
        <v>0.98101799999999995</v>
      </c>
      <c r="N2476">
        <v>0</v>
      </c>
      <c r="O2476" t="s">
        <v>43</v>
      </c>
    </row>
    <row r="2477" spans="1:15" x14ac:dyDescent="0.25">
      <c r="A2477" t="s">
        <v>197</v>
      </c>
      <c r="B2477">
        <v>1649.22</v>
      </c>
      <c r="C2477">
        <v>1597.55</v>
      </c>
      <c r="D2477">
        <v>1597.5</v>
      </c>
      <c r="E2477">
        <v>1573.19</v>
      </c>
      <c r="F2477">
        <v>126.511</v>
      </c>
      <c r="G2477">
        <v>242.179</v>
      </c>
      <c r="H2477">
        <v>84.680999999999997</v>
      </c>
      <c r="I2477">
        <v>45.8506</v>
      </c>
      <c r="J2477">
        <v>88.459299999999999</v>
      </c>
      <c r="K2477">
        <v>1189.32</v>
      </c>
      <c r="L2477">
        <v>1.0859199999999999E-2</v>
      </c>
      <c r="M2477">
        <v>0.98101799999999995</v>
      </c>
      <c r="N2477">
        <v>0</v>
      </c>
      <c r="O2477" t="s">
        <v>43</v>
      </c>
    </row>
    <row r="2478" spans="1:15" x14ac:dyDescent="0.25">
      <c r="A2478" t="s">
        <v>197</v>
      </c>
      <c r="B2478">
        <v>1660.65</v>
      </c>
      <c r="C2478">
        <v>1609.46</v>
      </c>
      <c r="D2478">
        <v>1609.4</v>
      </c>
      <c r="E2478">
        <v>1585.11</v>
      </c>
      <c r="F2478">
        <v>126.875</v>
      </c>
      <c r="G2478">
        <v>247.18799999999999</v>
      </c>
      <c r="H2478">
        <v>84.406800000000004</v>
      </c>
      <c r="I2478">
        <v>45.573900000000002</v>
      </c>
      <c r="J2478">
        <v>94.000900000000001</v>
      </c>
      <c r="K2478">
        <v>1195.8800000000001</v>
      </c>
      <c r="L2478">
        <v>1.0893699999999999E-2</v>
      </c>
      <c r="M2478">
        <v>0.98100799999999999</v>
      </c>
      <c r="N2478">
        <v>1</v>
      </c>
      <c r="O2478" t="s">
        <v>43</v>
      </c>
    </row>
    <row r="2479" spans="1:15" x14ac:dyDescent="0.25">
      <c r="A2479" t="s">
        <v>197</v>
      </c>
      <c r="B2479">
        <v>1652.01</v>
      </c>
      <c r="C2479">
        <v>1600.92</v>
      </c>
      <c r="D2479">
        <v>1600.87</v>
      </c>
      <c r="E2479">
        <v>1576.53</v>
      </c>
      <c r="F2479">
        <v>126.93300000000001</v>
      </c>
      <c r="G2479">
        <v>244.227</v>
      </c>
      <c r="H2479">
        <v>84.3964</v>
      </c>
      <c r="I2479">
        <v>45.0959</v>
      </c>
      <c r="J2479">
        <v>91.601900000000001</v>
      </c>
      <c r="K2479">
        <v>1190.31</v>
      </c>
      <c r="L2479">
        <v>1.08635E-2</v>
      </c>
      <c r="M2479">
        <v>0.98099599999999998</v>
      </c>
      <c r="N2479">
        <v>0</v>
      </c>
      <c r="O2479" t="s">
        <v>43</v>
      </c>
    </row>
    <row r="2480" spans="1:15" x14ac:dyDescent="0.25">
      <c r="A2480" t="s">
        <v>197</v>
      </c>
      <c r="B2480">
        <v>1648.22</v>
      </c>
      <c r="C2480">
        <v>1597.12</v>
      </c>
      <c r="D2480">
        <v>1597.07</v>
      </c>
      <c r="E2480">
        <v>1572.77</v>
      </c>
      <c r="F2480">
        <v>128.37200000000001</v>
      </c>
      <c r="G2480">
        <v>242.977</v>
      </c>
      <c r="H2480">
        <v>84.54</v>
      </c>
      <c r="I2480">
        <v>44.943899999999999</v>
      </c>
      <c r="J2480">
        <v>90.314499999999995</v>
      </c>
      <c r="K2480">
        <v>1186.4000000000001</v>
      </c>
      <c r="L2480">
        <v>1.1880699999999999E-2</v>
      </c>
      <c r="M2480">
        <v>0.98101799999999995</v>
      </c>
      <c r="N2480">
        <v>0</v>
      </c>
      <c r="O2480" t="s">
        <v>43</v>
      </c>
    </row>
    <row r="2481" spans="1:15" x14ac:dyDescent="0.25">
      <c r="A2481" t="s">
        <v>197</v>
      </c>
      <c r="B2481">
        <v>1656.17</v>
      </c>
      <c r="C2481">
        <v>1604.48</v>
      </c>
      <c r="D2481">
        <v>1604.43</v>
      </c>
      <c r="E2481">
        <v>1580.31</v>
      </c>
      <c r="F2481">
        <v>127.60599999999999</v>
      </c>
      <c r="G2481">
        <v>243.274</v>
      </c>
      <c r="H2481">
        <v>84.715400000000002</v>
      </c>
      <c r="I2481">
        <v>45.9009</v>
      </c>
      <c r="J2481">
        <v>89.4315</v>
      </c>
      <c r="K2481">
        <v>1194.18</v>
      </c>
      <c r="L2481">
        <v>1.08603E-2</v>
      </c>
      <c r="M2481">
        <v>0.98101899999999997</v>
      </c>
      <c r="N2481">
        <v>1</v>
      </c>
      <c r="O2481" t="s">
        <v>43</v>
      </c>
    </row>
    <row r="2482" spans="1:15" x14ac:dyDescent="0.25">
      <c r="A2482" t="s">
        <v>197</v>
      </c>
      <c r="B2482">
        <v>1653.48</v>
      </c>
      <c r="C2482">
        <v>1602.19</v>
      </c>
      <c r="D2482">
        <v>1602.14</v>
      </c>
      <c r="E2482">
        <v>1577.81</v>
      </c>
      <c r="F2482">
        <v>126.703</v>
      </c>
      <c r="G2482">
        <v>240.64599999999999</v>
      </c>
      <c r="H2482">
        <v>84.661199999999994</v>
      </c>
      <c r="I2482">
        <v>44.8992</v>
      </c>
      <c r="J2482">
        <v>87.784999999999997</v>
      </c>
      <c r="K2482">
        <v>1195.3</v>
      </c>
      <c r="L2482">
        <v>1.1942100000000001E-2</v>
      </c>
      <c r="M2482">
        <v>0.98101799999999995</v>
      </c>
      <c r="N2482">
        <v>0</v>
      </c>
      <c r="O2482" t="s">
        <v>43</v>
      </c>
    </row>
    <row r="2483" spans="1:15" x14ac:dyDescent="0.25">
      <c r="A2483" t="s">
        <v>197</v>
      </c>
      <c r="B2483">
        <v>1652.76</v>
      </c>
      <c r="C2483">
        <v>1600.72</v>
      </c>
      <c r="D2483">
        <v>1600.67</v>
      </c>
      <c r="E2483">
        <v>1576.37</v>
      </c>
      <c r="F2483">
        <v>126.767</v>
      </c>
      <c r="G2483">
        <v>241.42400000000001</v>
      </c>
      <c r="H2483">
        <v>84.768600000000006</v>
      </c>
      <c r="I2483">
        <v>45.561799999999998</v>
      </c>
      <c r="J2483">
        <v>87.881900000000002</v>
      </c>
      <c r="K2483">
        <v>1193.08</v>
      </c>
      <c r="L2483">
        <v>1.7813099999999999E-3</v>
      </c>
      <c r="M2483">
        <v>0.98072700000000002</v>
      </c>
      <c r="N2483">
        <v>0</v>
      </c>
      <c r="O2483" t="s">
        <v>43</v>
      </c>
    </row>
    <row r="2484" spans="1:15" x14ac:dyDescent="0.25">
      <c r="A2484" t="s">
        <v>197</v>
      </c>
      <c r="B2484">
        <v>1657.09</v>
      </c>
      <c r="C2484">
        <v>1604.85</v>
      </c>
      <c r="D2484">
        <v>1604.8</v>
      </c>
      <c r="E2484">
        <v>1580.49</v>
      </c>
      <c r="F2484">
        <v>126.42700000000001</v>
      </c>
      <c r="G2484">
        <v>245.09800000000001</v>
      </c>
      <c r="H2484">
        <v>84.563500000000005</v>
      </c>
      <c r="I2484">
        <v>45.436399999999999</v>
      </c>
      <c r="J2484">
        <v>91.924199999999999</v>
      </c>
      <c r="K2484">
        <v>1193.73</v>
      </c>
      <c r="L2484">
        <v>1.09543E-2</v>
      </c>
      <c r="M2484">
        <v>0.98101300000000002</v>
      </c>
      <c r="N2484">
        <v>1</v>
      </c>
      <c r="O2484" t="s">
        <v>43</v>
      </c>
    </row>
    <row r="2485" spans="1:15" x14ac:dyDescent="0.25">
      <c r="A2485" t="s">
        <v>197</v>
      </c>
      <c r="B2485">
        <v>1654.92</v>
      </c>
      <c r="C2485">
        <v>1603.85</v>
      </c>
      <c r="D2485">
        <v>1603.79</v>
      </c>
      <c r="E2485">
        <v>1579.49</v>
      </c>
      <c r="F2485">
        <v>126.771</v>
      </c>
      <c r="G2485">
        <v>246.02099999999999</v>
      </c>
      <c r="H2485">
        <v>84.970699999999994</v>
      </c>
      <c r="I2485">
        <v>45.656100000000002</v>
      </c>
      <c r="J2485">
        <v>92.123800000000003</v>
      </c>
      <c r="K2485">
        <v>1191.54</v>
      </c>
      <c r="L2485">
        <v>1.0959099999999999E-2</v>
      </c>
      <c r="M2485">
        <v>0.98715600000000003</v>
      </c>
      <c r="N2485">
        <v>0</v>
      </c>
      <c r="O2485" t="s">
        <v>43</v>
      </c>
    </row>
    <row r="2486" spans="1:15" x14ac:dyDescent="0.25">
      <c r="A2486" t="s">
        <v>197</v>
      </c>
      <c r="B2486">
        <v>1650.13</v>
      </c>
      <c r="C2486">
        <v>1599.06</v>
      </c>
      <c r="D2486">
        <v>1599</v>
      </c>
      <c r="E2486">
        <v>1574.71</v>
      </c>
      <c r="F2486">
        <v>126.812</v>
      </c>
      <c r="G2486">
        <v>245.773</v>
      </c>
      <c r="H2486">
        <v>84.632599999999996</v>
      </c>
      <c r="I2486">
        <v>45.471899999999998</v>
      </c>
      <c r="J2486">
        <v>92.442800000000005</v>
      </c>
      <c r="K2486">
        <v>1187.06</v>
      </c>
      <c r="L2486">
        <v>1.26617E-2</v>
      </c>
      <c r="M2486">
        <v>0.98528800000000005</v>
      </c>
      <c r="N2486">
        <v>0</v>
      </c>
      <c r="O2486" t="s">
        <v>43</v>
      </c>
    </row>
    <row r="2487" spans="1:15" x14ac:dyDescent="0.25">
      <c r="A2487" t="s">
        <v>197</v>
      </c>
      <c r="B2487">
        <v>1657.84</v>
      </c>
      <c r="C2487">
        <v>1603.78</v>
      </c>
      <c r="D2487">
        <v>1603.73</v>
      </c>
      <c r="E2487">
        <v>1579.4</v>
      </c>
      <c r="F2487">
        <v>128.434</v>
      </c>
      <c r="G2487">
        <v>244.83</v>
      </c>
      <c r="H2487">
        <v>84.815100000000001</v>
      </c>
      <c r="I2487">
        <v>45.398299999999999</v>
      </c>
      <c r="J2487">
        <v>91.429100000000005</v>
      </c>
      <c r="K2487">
        <v>1191</v>
      </c>
      <c r="L2487">
        <v>1.13928E-2</v>
      </c>
      <c r="M2487">
        <v>0.98266900000000001</v>
      </c>
      <c r="N2487">
        <v>0</v>
      </c>
      <c r="O2487" t="s">
        <v>43</v>
      </c>
    </row>
    <row r="2488" spans="1:15" x14ac:dyDescent="0.25">
      <c r="A2488" t="s">
        <v>197</v>
      </c>
      <c r="B2488">
        <v>1647.07</v>
      </c>
      <c r="C2488">
        <v>1596.06</v>
      </c>
      <c r="D2488">
        <v>1596</v>
      </c>
      <c r="E2488">
        <v>1571.65</v>
      </c>
      <c r="F2488">
        <v>126.66500000000001</v>
      </c>
      <c r="G2488">
        <v>239.857</v>
      </c>
      <c r="H2488">
        <v>84.349699999999999</v>
      </c>
      <c r="I2488">
        <v>45.319899999999997</v>
      </c>
      <c r="J2488">
        <v>87.035799999999995</v>
      </c>
      <c r="K2488">
        <v>1189.97</v>
      </c>
      <c r="L2488">
        <v>5.9513200000000004E-3</v>
      </c>
      <c r="M2488">
        <v>0.98101700000000003</v>
      </c>
      <c r="N2488">
        <v>0</v>
      </c>
      <c r="O2488" t="s">
        <v>43</v>
      </c>
    </row>
    <row r="2489" spans="1:15" x14ac:dyDescent="0.25">
      <c r="A2489" t="s">
        <v>197</v>
      </c>
      <c r="B2489">
        <v>1652.41</v>
      </c>
      <c r="C2489">
        <v>1601.7</v>
      </c>
      <c r="D2489">
        <v>1601.65</v>
      </c>
      <c r="E2489">
        <v>1577.23</v>
      </c>
      <c r="F2489">
        <v>126.27500000000001</v>
      </c>
      <c r="G2489">
        <v>244.916</v>
      </c>
      <c r="H2489">
        <v>84.799700000000001</v>
      </c>
      <c r="I2489">
        <v>45.705399999999997</v>
      </c>
      <c r="J2489">
        <v>91.106899999999996</v>
      </c>
      <c r="K2489">
        <v>1190.9000000000001</v>
      </c>
      <c r="L2489">
        <v>1.0871199999999999E-2</v>
      </c>
      <c r="M2489">
        <v>0.98101899999999997</v>
      </c>
      <c r="N2489">
        <v>0</v>
      </c>
      <c r="O2489" t="s">
        <v>43</v>
      </c>
    </row>
    <row r="2490" spans="1:15" x14ac:dyDescent="0.25">
      <c r="A2490" t="s">
        <v>197</v>
      </c>
      <c r="B2490">
        <v>1641.85</v>
      </c>
      <c r="C2490">
        <v>1590.72</v>
      </c>
      <c r="D2490">
        <v>1590.67</v>
      </c>
      <c r="E2490">
        <v>1566.31</v>
      </c>
      <c r="F2490">
        <v>126.72799999999999</v>
      </c>
      <c r="G2490">
        <v>241.80199999999999</v>
      </c>
      <c r="H2490">
        <v>84.854500000000002</v>
      </c>
      <c r="I2490">
        <v>45.443899999999999</v>
      </c>
      <c r="J2490">
        <v>88.247200000000007</v>
      </c>
      <c r="K2490">
        <v>1182.6600000000001</v>
      </c>
      <c r="L2490">
        <v>1.0911199999999999E-2</v>
      </c>
      <c r="M2490">
        <v>0.99381799999999998</v>
      </c>
      <c r="N2490">
        <v>1</v>
      </c>
      <c r="O2490" t="s">
        <v>43</v>
      </c>
    </row>
    <row r="2491" spans="1:15" x14ac:dyDescent="0.25">
      <c r="A2491" t="s">
        <v>197</v>
      </c>
      <c r="B2491">
        <v>1652.92</v>
      </c>
      <c r="C2491">
        <v>1601.69</v>
      </c>
      <c r="D2491">
        <v>1601.64</v>
      </c>
      <c r="E2491">
        <v>1577.34</v>
      </c>
      <c r="F2491">
        <v>126.67400000000001</v>
      </c>
      <c r="G2491">
        <v>242.352</v>
      </c>
      <c r="H2491">
        <v>84.513000000000005</v>
      </c>
      <c r="I2491">
        <v>45.183599999999998</v>
      </c>
      <c r="J2491">
        <v>89.648700000000005</v>
      </c>
      <c r="K2491">
        <v>1193.31</v>
      </c>
      <c r="L2491">
        <v>1.15671E-2</v>
      </c>
      <c r="M2491">
        <v>0.98096000000000005</v>
      </c>
      <c r="N2491">
        <v>0</v>
      </c>
      <c r="O2491" t="s">
        <v>43</v>
      </c>
    </row>
    <row r="2492" spans="1:15" x14ac:dyDescent="0.25">
      <c r="A2492" t="s">
        <v>197</v>
      </c>
      <c r="B2492">
        <v>1646.4</v>
      </c>
      <c r="C2492">
        <v>1593.01</v>
      </c>
      <c r="D2492">
        <v>1592.96</v>
      </c>
      <c r="E2492">
        <v>1568.66</v>
      </c>
      <c r="F2492">
        <v>127.848</v>
      </c>
      <c r="G2492">
        <v>239.41499999999999</v>
      </c>
      <c r="H2492">
        <v>84.735900000000001</v>
      </c>
      <c r="I2492">
        <v>45.182499999999997</v>
      </c>
      <c r="J2492">
        <v>86.3917</v>
      </c>
      <c r="K2492">
        <v>1186.3499999999999</v>
      </c>
      <c r="L2492">
        <v>1.29233E-2</v>
      </c>
      <c r="M2492">
        <v>0.98092699999999999</v>
      </c>
      <c r="N2492">
        <v>0</v>
      </c>
      <c r="O2492" t="s">
        <v>43</v>
      </c>
    </row>
    <row r="2493" spans="1:15" x14ac:dyDescent="0.25">
      <c r="A2493" t="s">
        <v>197</v>
      </c>
      <c r="B2493">
        <v>1644.2</v>
      </c>
      <c r="C2493">
        <v>1593.69</v>
      </c>
      <c r="D2493">
        <v>1593.64</v>
      </c>
      <c r="E2493">
        <v>1569.29</v>
      </c>
      <c r="F2493">
        <v>126.785</v>
      </c>
      <c r="G2493">
        <v>239.32</v>
      </c>
      <c r="H2493">
        <v>85.246899999999997</v>
      </c>
      <c r="I2493">
        <v>45.505600000000001</v>
      </c>
      <c r="J2493">
        <v>85.316699999999997</v>
      </c>
      <c r="K2493">
        <v>1188.03</v>
      </c>
      <c r="L2493">
        <v>1.12809E-2</v>
      </c>
      <c r="M2493">
        <v>0.98100200000000004</v>
      </c>
      <c r="N2493">
        <v>0</v>
      </c>
      <c r="O2493" t="s">
        <v>43</v>
      </c>
    </row>
    <row r="2494" spans="1:15" x14ac:dyDescent="0.25">
      <c r="A2494" t="s">
        <v>197</v>
      </c>
      <c r="B2494">
        <v>1642.09</v>
      </c>
      <c r="C2494">
        <v>1592.64</v>
      </c>
      <c r="D2494">
        <v>1592.59</v>
      </c>
      <c r="E2494">
        <v>1568.39</v>
      </c>
      <c r="F2494">
        <v>126.432</v>
      </c>
      <c r="G2494">
        <v>240.99700000000001</v>
      </c>
      <c r="H2494">
        <v>85.187100000000001</v>
      </c>
      <c r="I2494">
        <v>45.134500000000003</v>
      </c>
      <c r="J2494">
        <v>87.540400000000005</v>
      </c>
      <c r="K2494">
        <v>1185.96</v>
      </c>
      <c r="L2494">
        <v>2.8320699999999999E-3</v>
      </c>
      <c r="M2494">
        <v>0.99227200000000004</v>
      </c>
      <c r="N2494">
        <v>0</v>
      </c>
      <c r="O2494" t="s">
        <v>43</v>
      </c>
    </row>
    <row r="2495" spans="1:15" x14ac:dyDescent="0.25">
      <c r="A2495" t="s">
        <v>197</v>
      </c>
      <c r="B2495">
        <v>1654.66</v>
      </c>
      <c r="C2495">
        <v>1602.33</v>
      </c>
      <c r="D2495">
        <v>1602.28</v>
      </c>
      <c r="E2495">
        <v>1578</v>
      </c>
      <c r="F2495">
        <v>128.64699999999999</v>
      </c>
      <c r="G2495">
        <v>242.126</v>
      </c>
      <c r="H2495">
        <v>85.117500000000007</v>
      </c>
      <c r="I2495">
        <v>45.779200000000003</v>
      </c>
      <c r="J2495">
        <v>87.923000000000002</v>
      </c>
      <c r="K2495">
        <v>1192.0899999999999</v>
      </c>
      <c r="L2495">
        <v>2.5609399999999998E-3</v>
      </c>
      <c r="M2495">
        <v>0.99047600000000002</v>
      </c>
      <c r="N2495">
        <v>0</v>
      </c>
      <c r="O2495" t="s">
        <v>43</v>
      </c>
    </row>
    <row r="2496" spans="1:15" x14ac:dyDescent="0.25">
      <c r="A2496" t="s">
        <v>197</v>
      </c>
      <c r="B2496">
        <v>1641.95</v>
      </c>
      <c r="C2496">
        <v>1591.89</v>
      </c>
      <c r="D2496">
        <v>1591.84</v>
      </c>
      <c r="E2496">
        <v>1567.57</v>
      </c>
      <c r="F2496">
        <v>126.943</v>
      </c>
      <c r="G2496">
        <v>239.85300000000001</v>
      </c>
      <c r="H2496">
        <v>84.639499999999998</v>
      </c>
      <c r="I2496">
        <v>44.949199999999998</v>
      </c>
      <c r="J2496">
        <v>87.226500000000001</v>
      </c>
      <c r="K2496">
        <v>1185.73</v>
      </c>
      <c r="L2496">
        <v>1.10207E-2</v>
      </c>
      <c r="M2496">
        <v>0.98101300000000002</v>
      </c>
      <c r="N2496">
        <v>0</v>
      </c>
      <c r="O2496" t="s">
        <v>43</v>
      </c>
    </row>
    <row r="2497" spans="1:15" x14ac:dyDescent="0.25">
      <c r="A2497" t="s">
        <v>197</v>
      </c>
      <c r="B2497">
        <v>1639.88</v>
      </c>
      <c r="C2497">
        <v>1590.07</v>
      </c>
      <c r="D2497">
        <v>1590.02</v>
      </c>
      <c r="E2497">
        <v>1565.66</v>
      </c>
      <c r="F2497">
        <v>127.01900000000001</v>
      </c>
      <c r="G2497">
        <v>238.072</v>
      </c>
      <c r="H2497">
        <v>84.965800000000002</v>
      </c>
      <c r="I2497">
        <v>45.317700000000002</v>
      </c>
      <c r="J2497">
        <v>84.580399999999997</v>
      </c>
      <c r="K2497">
        <v>1185.45</v>
      </c>
      <c r="L2497">
        <v>1.08629E-2</v>
      </c>
      <c r="M2497">
        <v>0.99084700000000003</v>
      </c>
      <c r="N2497">
        <v>0</v>
      </c>
      <c r="O2497" t="s">
        <v>43</v>
      </c>
    </row>
    <row r="2498" spans="1:15" x14ac:dyDescent="0.25">
      <c r="A2498" t="s">
        <v>197</v>
      </c>
      <c r="B2498">
        <v>1640.48</v>
      </c>
      <c r="C2498">
        <v>1589.09</v>
      </c>
      <c r="D2498">
        <v>1589.04</v>
      </c>
      <c r="E2498">
        <v>1564.62</v>
      </c>
      <c r="F2498">
        <v>127.02200000000001</v>
      </c>
      <c r="G2498">
        <v>239.16399999999999</v>
      </c>
      <c r="H2498">
        <v>84.769300000000001</v>
      </c>
      <c r="I2498">
        <v>45.007100000000001</v>
      </c>
      <c r="J2498">
        <v>86.149000000000001</v>
      </c>
      <c r="K2498">
        <v>1183.28</v>
      </c>
      <c r="L2498">
        <v>1.10238E-2</v>
      </c>
      <c r="M2498">
        <v>0.99488399999999999</v>
      </c>
      <c r="N2498">
        <v>0</v>
      </c>
      <c r="O2498" t="s">
        <v>43</v>
      </c>
    </row>
    <row r="2499" spans="1:15" x14ac:dyDescent="0.25">
      <c r="A2499" t="s">
        <v>197</v>
      </c>
      <c r="B2499">
        <v>1649.22</v>
      </c>
      <c r="C2499">
        <v>1597.66</v>
      </c>
      <c r="D2499">
        <v>1597.61</v>
      </c>
      <c r="E2499">
        <v>1573.48</v>
      </c>
      <c r="F2499">
        <v>127.114</v>
      </c>
      <c r="G2499">
        <v>237.42699999999999</v>
      </c>
      <c r="H2499">
        <v>84.978899999999996</v>
      </c>
      <c r="I2499">
        <v>45.174500000000002</v>
      </c>
      <c r="J2499">
        <v>84.1571</v>
      </c>
      <c r="K2499">
        <v>1193.8599999999999</v>
      </c>
      <c r="L2499">
        <v>8.4445200000000005E-3</v>
      </c>
      <c r="M2499">
        <v>0.99406899999999998</v>
      </c>
      <c r="N2499">
        <v>0</v>
      </c>
      <c r="O2499" t="s">
        <v>43</v>
      </c>
    </row>
    <row r="2500" spans="1:15" x14ac:dyDescent="0.25">
      <c r="A2500" t="s">
        <v>197</v>
      </c>
      <c r="B2500">
        <v>1651.15</v>
      </c>
      <c r="C2500">
        <v>1599.21</v>
      </c>
      <c r="D2500">
        <v>1599.16</v>
      </c>
      <c r="E2500">
        <v>1574.95</v>
      </c>
      <c r="F2500">
        <v>128.005</v>
      </c>
      <c r="G2500">
        <v>240.685</v>
      </c>
      <c r="H2500">
        <v>84.955299999999994</v>
      </c>
      <c r="I2500">
        <v>45.6706</v>
      </c>
      <c r="J2500">
        <v>86.395600000000002</v>
      </c>
      <c r="K2500">
        <v>1191.26</v>
      </c>
      <c r="L2500">
        <v>1.0876800000000001E-2</v>
      </c>
      <c r="M2500">
        <v>0.98097199999999996</v>
      </c>
      <c r="N2500">
        <v>0</v>
      </c>
      <c r="O2500" t="s">
        <v>43</v>
      </c>
    </row>
    <row r="2501" spans="1:15" x14ac:dyDescent="0.25">
      <c r="A2501" t="s">
        <v>197</v>
      </c>
      <c r="B2501">
        <v>1653.76</v>
      </c>
      <c r="C2501">
        <v>1602.29</v>
      </c>
      <c r="D2501">
        <v>1602.24</v>
      </c>
      <c r="E2501">
        <v>1578.08</v>
      </c>
      <c r="F2501">
        <v>127.119</v>
      </c>
      <c r="G2501">
        <v>239.37899999999999</v>
      </c>
      <c r="H2501">
        <v>85.594499999999996</v>
      </c>
      <c r="I2501">
        <v>45.277500000000003</v>
      </c>
      <c r="J2501">
        <v>85.146900000000002</v>
      </c>
      <c r="K2501">
        <v>1196.5</v>
      </c>
      <c r="L2501">
        <v>7.7268900000000001E-3</v>
      </c>
      <c r="M2501">
        <v>0.98441199999999995</v>
      </c>
      <c r="N2501">
        <v>0</v>
      </c>
      <c r="O2501" t="s">
        <v>43</v>
      </c>
    </row>
    <row r="2502" spans="1:15" x14ac:dyDescent="0.25">
      <c r="A2502" t="s">
        <v>197</v>
      </c>
      <c r="B2502">
        <v>1646.32</v>
      </c>
      <c r="C2502">
        <v>1594.58</v>
      </c>
      <c r="D2502">
        <v>1594.53</v>
      </c>
      <c r="E2502">
        <v>1570.32</v>
      </c>
      <c r="F2502">
        <v>127.08199999999999</v>
      </c>
      <c r="G2502">
        <v>239.68799999999999</v>
      </c>
      <c r="H2502">
        <v>84.953100000000006</v>
      </c>
      <c r="I2502">
        <v>45.061799999999998</v>
      </c>
      <c r="J2502">
        <v>86.509399999999999</v>
      </c>
      <c r="K2502">
        <v>1188.5</v>
      </c>
      <c r="L2502">
        <v>1.08859E-2</v>
      </c>
      <c r="M2502">
        <v>0.99341400000000002</v>
      </c>
      <c r="N2502">
        <v>0</v>
      </c>
      <c r="O2502" t="s">
        <v>43</v>
      </c>
    </row>
    <row r="2503" spans="1:15" x14ac:dyDescent="0.25">
      <c r="A2503" t="s">
        <v>197</v>
      </c>
      <c r="B2503">
        <v>1657.44</v>
      </c>
      <c r="C2503">
        <v>1605.56</v>
      </c>
      <c r="D2503">
        <v>1605.52</v>
      </c>
      <c r="E2503">
        <v>1581.48</v>
      </c>
      <c r="F2503">
        <v>128.404</v>
      </c>
      <c r="G2503">
        <v>239.98400000000001</v>
      </c>
      <c r="H2503">
        <v>85.545000000000002</v>
      </c>
      <c r="I2503">
        <v>45.545099999999998</v>
      </c>
      <c r="J2503">
        <v>85.607200000000006</v>
      </c>
      <c r="K2503">
        <v>1197.9100000000001</v>
      </c>
      <c r="L2503">
        <v>1.12896E-2</v>
      </c>
      <c r="M2503">
        <v>0.98096000000000005</v>
      </c>
      <c r="N2503">
        <v>1</v>
      </c>
      <c r="O2503" t="s">
        <v>43</v>
      </c>
    </row>
    <row r="2504" spans="1:15" x14ac:dyDescent="0.25">
      <c r="A2504" t="s">
        <v>197</v>
      </c>
      <c r="B2504">
        <v>1651.5</v>
      </c>
      <c r="C2504">
        <v>1599.39</v>
      </c>
      <c r="D2504">
        <v>1599.34</v>
      </c>
      <c r="E2504">
        <v>1575.22</v>
      </c>
      <c r="F2504">
        <v>127.96299999999999</v>
      </c>
      <c r="G2504">
        <v>237.43600000000001</v>
      </c>
      <c r="H2504">
        <v>85.274900000000002</v>
      </c>
      <c r="I2504">
        <v>45.255400000000002</v>
      </c>
      <c r="J2504">
        <v>83.581400000000002</v>
      </c>
      <c r="K2504">
        <v>1194.58</v>
      </c>
      <c r="L2504">
        <v>1.08571E-2</v>
      </c>
      <c r="M2504">
        <v>0.981016</v>
      </c>
      <c r="N2504">
        <v>0</v>
      </c>
      <c r="O2504" t="s">
        <v>43</v>
      </c>
    </row>
    <row r="2505" spans="1:15" x14ac:dyDescent="0.25">
      <c r="A2505" t="s">
        <v>197</v>
      </c>
      <c r="B2505">
        <v>1649.63</v>
      </c>
      <c r="C2505">
        <v>1597.8</v>
      </c>
      <c r="D2505">
        <v>1597.74</v>
      </c>
      <c r="E2505">
        <v>1573.71</v>
      </c>
      <c r="F2505">
        <v>127.84099999999999</v>
      </c>
      <c r="G2505">
        <v>242.2</v>
      </c>
      <c r="H2505">
        <v>85.488900000000001</v>
      </c>
      <c r="I2505">
        <v>45.310200000000002</v>
      </c>
      <c r="J2505">
        <v>88.086200000000005</v>
      </c>
      <c r="K2505">
        <v>1188.54</v>
      </c>
      <c r="L2505">
        <v>1.62915E-3</v>
      </c>
      <c r="M2505">
        <v>0.98932500000000001</v>
      </c>
      <c r="N2505">
        <v>0</v>
      </c>
      <c r="O2505" t="s">
        <v>43</v>
      </c>
    </row>
    <row r="2506" spans="1:15" x14ac:dyDescent="0.25">
      <c r="A2506" t="s">
        <v>197</v>
      </c>
      <c r="B2506">
        <v>1648.74</v>
      </c>
      <c r="C2506">
        <v>1596.36</v>
      </c>
      <c r="D2506">
        <v>1596.31</v>
      </c>
      <c r="E2506">
        <v>1572.1</v>
      </c>
      <c r="F2506">
        <v>127.337</v>
      </c>
      <c r="G2506">
        <v>239.55699999999999</v>
      </c>
      <c r="H2506">
        <v>84.973100000000002</v>
      </c>
      <c r="I2506">
        <v>45.059699999999999</v>
      </c>
      <c r="J2506">
        <v>86.243799999999993</v>
      </c>
      <c r="K2506">
        <v>1190.02</v>
      </c>
      <c r="L2506">
        <v>1.2838199999999999E-2</v>
      </c>
      <c r="M2506">
        <v>0.98440399999999995</v>
      </c>
      <c r="N2506">
        <v>0</v>
      </c>
      <c r="O2506" t="s">
        <v>43</v>
      </c>
    </row>
    <row r="2507" spans="1:15" x14ac:dyDescent="0.25">
      <c r="A2507" t="s">
        <v>197</v>
      </c>
      <c r="B2507">
        <v>1646.55</v>
      </c>
      <c r="C2507">
        <v>1594.59</v>
      </c>
      <c r="D2507">
        <v>1594.53</v>
      </c>
      <c r="E2507">
        <v>1570.22</v>
      </c>
      <c r="F2507">
        <v>127.86499999999999</v>
      </c>
      <c r="G2507">
        <v>238.80600000000001</v>
      </c>
      <c r="H2507">
        <v>84.773399999999995</v>
      </c>
      <c r="I2507">
        <v>45.536900000000003</v>
      </c>
      <c r="J2507">
        <v>85.279899999999998</v>
      </c>
      <c r="K2507">
        <v>1188.3900000000001</v>
      </c>
      <c r="L2507">
        <v>1.0875900000000001E-2</v>
      </c>
      <c r="M2507">
        <v>0.981012</v>
      </c>
      <c r="N2507">
        <v>0</v>
      </c>
      <c r="O2507" t="s">
        <v>43</v>
      </c>
    </row>
    <row r="2508" spans="1:15" x14ac:dyDescent="0.25">
      <c r="A2508" t="s">
        <v>197</v>
      </c>
      <c r="B2508">
        <v>1650.25</v>
      </c>
      <c r="C2508">
        <v>1597.11</v>
      </c>
      <c r="D2508">
        <v>1597.05</v>
      </c>
      <c r="E2508">
        <v>1572.91</v>
      </c>
      <c r="F2508">
        <v>127.108</v>
      </c>
      <c r="G2508">
        <v>239.47</v>
      </c>
      <c r="H2508">
        <v>85.184700000000007</v>
      </c>
      <c r="I2508">
        <v>45.671799999999998</v>
      </c>
      <c r="J2508">
        <v>85.443100000000001</v>
      </c>
      <c r="K2508">
        <v>1191.26</v>
      </c>
      <c r="L2508">
        <v>1.1512700000000001E-2</v>
      </c>
      <c r="M2508">
        <v>0.98100399999999999</v>
      </c>
      <c r="N2508">
        <v>1</v>
      </c>
      <c r="O2508" t="s">
        <v>43</v>
      </c>
    </row>
    <row r="2509" spans="1:15" x14ac:dyDescent="0.25">
      <c r="A2509" t="s">
        <v>197</v>
      </c>
      <c r="B2509">
        <v>1643.63</v>
      </c>
      <c r="C2509">
        <v>1591.38</v>
      </c>
      <c r="D2509">
        <v>1591.32</v>
      </c>
      <c r="E2509">
        <v>1567.03</v>
      </c>
      <c r="F2509">
        <v>127.929</v>
      </c>
      <c r="G2509">
        <v>238.364</v>
      </c>
      <c r="H2509">
        <v>84.759</v>
      </c>
      <c r="I2509">
        <v>45.437399999999997</v>
      </c>
      <c r="J2509">
        <v>84.969899999999996</v>
      </c>
      <c r="K2509">
        <v>1185.52</v>
      </c>
      <c r="L2509">
        <v>1.0857500000000001E-2</v>
      </c>
      <c r="M2509">
        <v>0.98099899999999995</v>
      </c>
      <c r="N2509">
        <v>0</v>
      </c>
      <c r="O2509" t="s">
        <v>43</v>
      </c>
    </row>
    <row r="2510" spans="1:15" x14ac:dyDescent="0.25">
      <c r="A2510" t="s">
        <v>197</v>
      </c>
      <c r="B2510">
        <v>1646.29</v>
      </c>
      <c r="C2510">
        <v>1594.25</v>
      </c>
      <c r="D2510">
        <v>1594.19</v>
      </c>
      <c r="E2510">
        <v>1569.89</v>
      </c>
      <c r="F2510">
        <v>127.563</v>
      </c>
      <c r="G2510">
        <v>238.875</v>
      </c>
      <c r="H2510">
        <v>84.5578</v>
      </c>
      <c r="I2510">
        <v>45.271799999999999</v>
      </c>
      <c r="J2510">
        <v>85.764600000000002</v>
      </c>
      <c r="K2510">
        <v>1188.29</v>
      </c>
      <c r="L2510">
        <v>1.29041E-2</v>
      </c>
      <c r="M2510">
        <v>0.98099400000000003</v>
      </c>
      <c r="N2510">
        <v>0</v>
      </c>
      <c r="O2510" t="s">
        <v>43</v>
      </c>
    </row>
    <row r="2511" spans="1:15" x14ac:dyDescent="0.25">
      <c r="A2511" t="s">
        <v>197</v>
      </c>
      <c r="B2511">
        <v>1648.27</v>
      </c>
      <c r="C2511">
        <v>1595.59</v>
      </c>
      <c r="D2511">
        <v>1595.54</v>
      </c>
      <c r="E2511">
        <v>1571.24</v>
      </c>
      <c r="F2511">
        <v>126.86499999999999</v>
      </c>
      <c r="G2511">
        <v>239.84700000000001</v>
      </c>
      <c r="H2511">
        <v>84.540199999999999</v>
      </c>
      <c r="I2511">
        <v>45.104300000000002</v>
      </c>
      <c r="J2511">
        <v>86.973699999999994</v>
      </c>
      <c r="K2511">
        <v>1189.27</v>
      </c>
      <c r="L2511">
        <v>1.08602E-2</v>
      </c>
      <c r="M2511">
        <v>0.98101799999999995</v>
      </c>
      <c r="N2511">
        <v>1</v>
      </c>
      <c r="O2511" t="s">
        <v>43</v>
      </c>
    </row>
    <row r="2512" spans="1:15" x14ac:dyDescent="0.25">
      <c r="A2512" t="s">
        <v>197</v>
      </c>
      <c r="B2512">
        <v>1648.95</v>
      </c>
      <c r="C2512">
        <v>1594.95</v>
      </c>
      <c r="D2512">
        <v>1594.9</v>
      </c>
      <c r="E2512">
        <v>1570.68</v>
      </c>
      <c r="F2512">
        <v>127.111</v>
      </c>
      <c r="G2512">
        <v>240.33</v>
      </c>
      <c r="H2512">
        <v>85.1524</v>
      </c>
      <c r="I2512">
        <v>45.017699999999998</v>
      </c>
      <c r="J2512">
        <v>86.950400000000002</v>
      </c>
      <c r="K2512">
        <v>1188.1099999999999</v>
      </c>
      <c r="L2512">
        <v>2.4430099999999998E-3</v>
      </c>
      <c r="M2512">
        <v>0.98099000000000003</v>
      </c>
      <c r="N2512">
        <v>0</v>
      </c>
      <c r="O2512" t="s">
        <v>43</v>
      </c>
    </row>
    <row r="2513" spans="1:25" x14ac:dyDescent="0.25">
      <c r="A2513" t="s">
        <v>197</v>
      </c>
      <c r="B2513">
        <v>1651.8</v>
      </c>
      <c r="C2513">
        <v>1598.94</v>
      </c>
      <c r="D2513">
        <v>1598.87</v>
      </c>
      <c r="E2513">
        <v>1574.57</v>
      </c>
      <c r="F2513">
        <v>127.224</v>
      </c>
      <c r="G2513">
        <v>244.24299999999999</v>
      </c>
      <c r="H2513">
        <v>84.532200000000003</v>
      </c>
      <c r="I2513">
        <v>45.128399999999999</v>
      </c>
      <c r="J2513">
        <v>91.5261</v>
      </c>
      <c r="K2513">
        <v>1188.04</v>
      </c>
      <c r="L2513">
        <v>1.0881099999999999E-2</v>
      </c>
      <c r="M2513">
        <v>0.99353100000000005</v>
      </c>
      <c r="N2513">
        <v>0</v>
      </c>
      <c r="O2513" t="s">
        <v>43</v>
      </c>
    </row>
    <row r="2514" spans="1:25" x14ac:dyDescent="0.25">
      <c r="A2514" t="s">
        <v>197</v>
      </c>
      <c r="B2514">
        <v>1651.67</v>
      </c>
      <c r="C2514">
        <v>1598.68</v>
      </c>
      <c r="D2514">
        <v>1598.63</v>
      </c>
      <c r="E2514">
        <v>1574.36</v>
      </c>
      <c r="F2514">
        <v>126.65600000000001</v>
      </c>
      <c r="G2514">
        <v>242.24100000000001</v>
      </c>
      <c r="H2514">
        <v>85.977099999999993</v>
      </c>
      <c r="I2514">
        <v>44.948599999999999</v>
      </c>
      <c r="J2514">
        <v>88.159099999999995</v>
      </c>
      <c r="K2514">
        <v>1190.3</v>
      </c>
      <c r="L2514">
        <v>1.33609E-2</v>
      </c>
      <c r="M2514">
        <v>0.98101899999999997</v>
      </c>
      <c r="N2514">
        <v>0</v>
      </c>
      <c r="O2514" t="s">
        <v>43</v>
      </c>
    </row>
    <row r="2515" spans="1:25" x14ac:dyDescent="0.25">
      <c r="A2515" t="s">
        <v>197</v>
      </c>
      <c r="B2515">
        <v>1654.21</v>
      </c>
      <c r="C2515">
        <v>1600.99</v>
      </c>
      <c r="D2515">
        <v>1600.93</v>
      </c>
      <c r="E2515">
        <v>1576.63</v>
      </c>
      <c r="F2515">
        <v>127.206</v>
      </c>
      <c r="G2515">
        <v>243.453</v>
      </c>
      <c r="H2515">
        <v>84.925600000000003</v>
      </c>
      <c r="I2515">
        <v>45.306800000000003</v>
      </c>
      <c r="J2515">
        <v>90.118300000000005</v>
      </c>
      <c r="K2515">
        <v>1190.78</v>
      </c>
      <c r="L2515">
        <v>1.12584E-2</v>
      </c>
      <c r="M2515">
        <v>0.98101899999999997</v>
      </c>
      <c r="N2515">
        <v>0</v>
      </c>
      <c r="O2515" t="s">
        <v>43</v>
      </c>
    </row>
    <row r="2516" spans="1:25" x14ac:dyDescent="0.25">
      <c r="A2516" t="s">
        <v>197</v>
      </c>
      <c r="B2516">
        <v>1651.31</v>
      </c>
      <c r="C2516">
        <v>1597.84</v>
      </c>
      <c r="D2516">
        <v>1597.78</v>
      </c>
      <c r="E2516">
        <v>1573.51</v>
      </c>
      <c r="F2516">
        <v>127.03100000000001</v>
      </c>
      <c r="G2516">
        <v>242.86500000000001</v>
      </c>
      <c r="H2516">
        <v>85.087400000000002</v>
      </c>
      <c r="I2516">
        <v>44.890300000000003</v>
      </c>
      <c r="J2516">
        <v>89.706500000000005</v>
      </c>
      <c r="K2516">
        <v>1188.52</v>
      </c>
      <c r="L2516">
        <v>1.0982E-2</v>
      </c>
      <c r="M2516">
        <v>0.98090599999999994</v>
      </c>
      <c r="N2516">
        <v>0</v>
      </c>
      <c r="O2516" t="s">
        <v>43</v>
      </c>
    </row>
    <row r="2517" spans="1:25" x14ac:dyDescent="0.25">
      <c r="A2517" t="s">
        <v>197</v>
      </c>
      <c r="B2517">
        <v>1653.79</v>
      </c>
      <c r="C2517">
        <v>1600.29</v>
      </c>
      <c r="D2517">
        <v>1600.24</v>
      </c>
      <c r="E2517">
        <v>1575.9</v>
      </c>
      <c r="F2517">
        <v>126.973</v>
      </c>
      <c r="G2517">
        <v>243.309</v>
      </c>
      <c r="H2517">
        <v>85.074100000000001</v>
      </c>
      <c r="I2517">
        <v>45.520299999999999</v>
      </c>
      <c r="J2517">
        <v>89.596199999999996</v>
      </c>
      <c r="K2517">
        <v>1190.5</v>
      </c>
      <c r="L2517">
        <v>1.0870299999999999E-2</v>
      </c>
      <c r="M2517">
        <v>0.99505600000000005</v>
      </c>
      <c r="N2517">
        <v>0</v>
      </c>
      <c r="O2517" t="s">
        <v>43</v>
      </c>
    </row>
    <row r="2518" spans="1:25" x14ac:dyDescent="0.25">
      <c r="A2518" t="s">
        <v>197</v>
      </c>
      <c r="B2518">
        <v>1661.92</v>
      </c>
      <c r="C2518">
        <v>1606.81</v>
      </c>
      <c r="D2518">
        <v>1606.75</v>
      </c>
      <c r="E2518">
        <v>1582.5</v>
      </c>
      <c r="F2518">
        <v>127.429</v>
      </c>
      <c r="G2518">
        <v>242.34899999999999</v>
      </c>
      <c r="H2518">
        <v>84.615899999999996</v>
      </c>
      <c r="I2518">
        <v>45.0916</v>
      </c>
      <c r="J2518">
        <v>89.512600000000006</v>
      </c>
      <c r="K2518">
        <v>1197.5999999999999</v>
      </c>
      <c r="L2518">
        <v>1.0874099999999999E-2</v>
      </c>
      <c r="M2518">
        <v>0.98098300000000005</v>
      </c>
      <c r="N2518">
        <v>1</v>
      </c>
      <c r="O2518" t="s">
        <v>43</v>
      </c>
    </row>
    <row r="2519" spans="1:25" x14ac:dyDescent="0.25">
      <c r="A2519" t="s">
        <v>197</v>
      </c>
      <c r="B2519">
        <v>1649.6</v>
      </c>
      <c r="C2519">
        <v>1599.96</v>
      </c>
      <c r="D2519">
        <v>1599.9</v>
      </c>
      <c r="E2519">
        <v>1575.53</v>
      </c>
      <c r="F2519">
        <v>127.295</v>
      </c>
      <c r="G2519">
        <v>244.32499999999999</v>
      </c>
      <c r="H2519">
        <v>85.227500000000006</v>
      </c>
      <c r="I2519">
        <v>45.149000000000001</v>
      </c>
      <c r="J2519">
        <v>90.823800000000006</v>
      </c>
      <c r="K2519">
        <v>1188.8</v>
      </c>
      <c r="L2519">
        <v>1.09058E-2</v>
      </c>
      <c r="M2519">
        <v>0.99401700000000004</v>
      </c>
      <c r="N2519">
        <v>1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197</v>
      </c>
      <c r="B2520">
        <v>1656.62</v>
      </c>
      <c r="C2520">
        <v>1602.33</v>
      </c>
      <c r="D2520">
        <v>1602.27</v>
      </c>
      <c r="E2520">
        <v>1577.95</v>
      </c>
      <c r="F2520">
        <v>127.21599999999999</v>
      </c>
      <c r="G2520">
        <v>246.56100000000001</v>
      </c>
      <c r="H2520">
        <v>84.961299999999994</v>
      </c>
      <c r="I2520">
        <v>45.1051</v>
      </c>
      <c r="J2520">
        <v>93.124899999999997</v>
      </c>
      <c r="K2520">
        <v>1189.0999999999999</v>
      </c>
      <c r="L2520">
        <v>1.11082E-2</v>
      </c>
      <c r="M2520">
        <v>0.98100699999999996</v>
      </c>
      <c r="N2520">
        <v>0</v>
      </c>
      <c r="O2520" t="s">
        <v>43</v>
      </c>
      <c r="R2520">
        <f>AVERAGE(B2471:B2520)</f>
        <v>1651.0778</v>
      </c>
      <c r="S2520">
        <f>AVERAGE(C2471:C2520)</f>
        <v>1599.1573999999998</v>
      </c>
      <c r="U2520">
        <f>_xlfn.VAR.P(B2471:B2520)</f>
        <v>29.494409160000004</v>
      </c>
      <c r="V2520">
        <f>_xlfn.VAR.P(C2471:C2520)</f>
        <v>25.14879924000002</v>
      </c>
      <c r="X2520">
        <f>1.96*SQRT(U2520)/50</f>
        <v>0.21289032127276805</v>
      </c>
      <c r="Y2520">
        <f>1.96*SQRT(V2520)/50</f>
        <v>0.19658242765861253</v>
      </c>
    </row>
    <row r="2521" spans="1:25" x14ac:dyDescent="0.25">
      <c r="A2521" t="s">
        <v>198</v>
      </c>
      <c r="B2521">
        <v>82662.973400000003</v>
      </c>
      <c r="C2521" t="s">
        <v>37</v>
      </c>
    </row>
    <row r="2522" spans="1:25" x14ac:dyDescent="0.25">
      <c r="A2522" t="s">
        <v>199</v>
      </c>
      <c r="B2522">
        <v>1100.83</v>
      </c>
      <c r="C2522">
        <v>1098.97</v>
      </c>
      <c r="D2522">
        <v>1048.57</v>
      </c>
      <c r="E2522">
        <v>1024.48</v>
      </c>
      <c r="F2522">
        <v>126.625</v>
      </c>
      <c r="G2522">
        <v>1.1220000000000001E-2</v>
      </c>
      <c r="H2522">
        <v>0.981012</v>
      </c>
      <c r="I2522">
        <v>0</v>
      </c>
    </row>
    <row r="2523" spans="1:25" x14ac:dyDescent="0.25">
      <c r="A2523" t="s">
        <v>199</v>
      </c>
      <c r="B2523">
        <v>1079.3</v>
      </c>
      <c r="C2523">
        <v>1077.49</v>
      </c>
      <c r="D2523">
        <v>1027.26</v>
      </c>
      <c r="E2523">
        <v>1003.68</v>
      </c>
      <c r="F2523">
        <v>125.127</v>
      </c>
      <c r="G2523">
        <v>1.3142600000000001E-2</v>
      </c>
      <c r="H2523">
        <v>0.98577800000000004</v>
      </c>
      <c r="I2523">
        <v>1</v>
      </c>
    </row>
    <row r="2524" spans="1:25" x14ac:dyDescent="0.25">
      <c r="A2524" t="s">
        <v>199</v>
      </c>
      <c r="B2524">
        <v>1079.3900000000001</v>
      </c>
      <c r="C2524">
        <v>1077.33</v>
      </c>
      <c r="D2524">
        <v>1027.46</v>
      </c>
      <c r="E2524">
        <v>1003.69</v>
      </c>
      <c r="F2524">
        <v>125.508</v>
      </c>
      <c r="G2524">
        <v>1.09517E-2</v>
      </c>
      <c r="H2524">
        <v>0.98101899999999997</v>
      </c>
      <c r="I2524">
        <v>0</v>
      </c>
    </row>
    <row r="2525" spans="1:25" x14ac:dyDescent="0.25">
      <c r="A2525" t="s">
        <v>199</v>
      </c>
      <c r="B2525">
        <v>1080.58</v>
      </c>
      <c r="C2525">
        <v>1078.44</v>
      </c>
      <c r="D2525">
        <v>1028.28</v>
      </c>
      <c r="E2525">
        <v>1004.93</v>
      </c>
      <c r="F2525">
        <v>125.82899999999999</v>
      </c>
      <c r="G2525">
        <v>1.3913099999999999E-2</v>
      </c>
      <c r="H2525">
        <v>0.98099999999999998</v>
      </c>
      <c r="I2525">
        <v>0</v>
      </c>
    </row>
    <row r="2526" spans="1:25" x14ac:dyDescent="0.25">
      <c r="A2526" t="s">
        <v>199</v>
      </c>
      <c r="B2526">
        <v>1080.3499999999999</v>
      </c>
      <c r="C2526">
        <v>1078.27</v>
      </c>
      <c r="D2526">
        <v>1028.22</v>
      </c>
      <c r="E2526">
        <v>1004.23</v>
      </c>
      <c r="F2526">
        <v>125.751</v>
      </c>
      <c r="G2526">
        <v>1.0870899999999999E-2</v>
      </c>
      <c r="H2526">
        <v>0.98091600000000001</v>
      </c>
      <c r="I2526">
        <v>0</v>
      </c>
    </row>
    <row r="2527" spans="1:25" x14ac:dyDescent="0.25">
      <c r="A2527" t="s">
        <v>199</v>
      </c>
      <c r="B2527">
        <v>1079.92</v>
      </c>
      <c r="C2527">
        <v>1078.25</v>
      </c>
      <c r="D2527">
        <v>1029.32</v>
      </c>
      <c r="E2527">
        <v>1005.54</v>
      </c>
      <c r="F2527">
        <v>125.381</v>
      </c>
      <c r="G2527">
        <v>1.2391599999999999E-2</v>
      </c>
      <c r="H2527">
        <v>0.99456500000000003</v>
      </c>
      <c r="I2527">
        <v>0</v>
      </c>
    </row>
    <row r="2528" spans="1:25" x14ac:dyDescent="0.25">
      <c r="A2528" t="s">
        <v>199</v>
      </c>
      <c r="B2528">
        <v>1077.82</v>
      </c>
      <c r="C2528">
        <v>1076.17</v>
      </c>
      <c r="D2528">
        <v>1027.6300000000001</v>
      </c>
      <c r="E2528">
        <v>1003.84</v>
      </c>
      <c r="F2528">
        <v>125.649</v>
      </c>
      <c r="G2528">
        <v>1.08664E-2</v>
      </c>
      <c r="H2528">
        <v>0.98092199999999996</v>
      </c>
      <c r="I2528">
        <v>0</v>
      </c>
    </row>
    <row r="2529" spans="1:9" x14ac:dyDescent="0.25">
      <c r="A2529" t="s">
        <v>199</v>
      </c>
      <c r="B2529">
        <v>1065.56</v>
      </c>
      <c r="C2529">
        <v>1063.8</v>
      </c>
      <c r="D2529">
        <v>1015.62</v>
      </c>
      <c r="E2529">
        <v>991.74599999999998</v>
      </c>
      <c r="F2529">
        <v>124.55</v>
      </c>
      <c r="G2529">
        <v>1.08653E-2</v>
      </c>
      <c r="H2529">
        <v>0.98101700000000003</v>
      </c>
      <c r="I2529">
        <v>0</v>
      </c>
    </row>
    <row r="2530" spans="1:9" x14ac:dyDescent="0.25">
      <c r="A2530" t="s">
        <v>199</v>
      </c>
      <c r="B2530">
        <v>1072.72</v>
      </c>
      <c r="C2530">
        <v>1070.95</v>
      </c>
      <c r="D2530">
        <v>1021.1</v>
      </c>
      <c r="E2530">
        <v>997.17100000000005</v>
      </c>
      <c r="F2530">
        <v>126.437</v>
      </c>
      <c r="G2530">
        <v>1.40021E-2</v>
      </c>
      <c r="H2530">
        <v>0.98101899999999997</v>
      </c>
      <c r="I2530">
        <v>2</v>
      </c>
    </row>
    <row r="2531" spans="1:9" x14ac:dyDescent="0.25">
      <c r="A2531" t="s">
        <v>199</v>
      </c>
      <c r="B2531">
        <v>1071.3699999999999</v>
      </c>
      <c r="C2531">
        <v>1069.75</v>
      </c>
      <c r="D2531">
        <v>1019.73</v>
      </c>
      <c r="E2531">
        <v>996.20100000000002</v>
      </c>
      <c r="F2531">
        <v>126.568</v>
      </c>
      <c r="G2531">
        <v>2.3790600000000001E-3</v>
      </c>
      <c r="H2531">
        <v>0.98099700000000001</v>
      </c>
      <c r="I2531">
        <v>0</v>
      </c>
    </row>
    <row r="2532" spans="1:9" x14ac:dyDescent="0.25">
      <c r="A2532" t="s">
        <v>199</v>
      </c>
      <c r="B2532">
        <v>1069.05</v>
      </c>
      <c r="C2532">
        <v>1067.29</v>
      </c>
      <c r="D2532">
        <v>1018.68</v>
      </c>
      <c r="E2532">
        <v>994.74599999999998</v>
      </c>
      <c r="F2532">
        <v>126.158</v>
      </c>
      <c r="G2532">
        <v>1.08945E-2</v>
      </c>
      <c r="H2532">
        <v>0.98100900000000002</v>
      </c>
      <c r="I2532">
        <v>1</v>
      </c>
    </row>
    <row r="2533" spans="1:9" x14ac:dyDescent="0.25">
      <c r="A2533" t="s">
        <v>199</v>
      </c>
      <c r="B2533">
        <v>1075.28</v>
      </c>
      <c r="C2533">
        <v>1073.54</v>
      </c>
      <c r="D2533">
        <v>1023.03</v>
      </c>
      <c r="E2533">
        <v>999.245</v>
      </c>
      <c r="F2533">
        <v>127.07899999999999</v>
      </c>
      <c r="G2533">
        <v>1.3975700000000001E-2</v>
      </c>
      <c r="H2533">
        <v>0.98101899999999997</v>
      </c>
      <c r="I2533">
        <v>0</v>
      </c>
    </row>
    <row r="2534" spans="1:9" x14ac:dyDescent="0.25">
      <c r="A2534" t="s">
        <v>199</v>
      </c>
      <c r="B2534">
        <v>1072.33</v>
      </c>
      <c r="C2534">
        <v>1070.73</v>
      </c>
      <c r="D2534">
        <v>1020.94</v>
      </c>
      <c r="E2534">
        <v>997.22199999999998</v>
      </c>
      <c r="F2534">
        <v>127.93</v>
      </c>
      <c r="G2534">
        <v>1.2482099999999999E-2</v>
      </c>
      <c r="H2534">
        <v>0.98101099999999997</v>
      </c>
      <c r="I2534">
        <v>1</v>
      </c>
    </row>
    <row r="2535" spans="1:9" x14ac:dyDescent="0.25">
      <c r="A2535" t="s">
        <v>199</v>
      </c>
      <c r="B2535">
        <v>1071.8699999999999</v>
      </c>
      <c r="C2535">
        <v>1070.3399999999999</v>
      </c>
      <c r="D2535">
        <v>1021.35</v>
      </c>
      <c r="E2535">
        <v>997.47</v>
      </c>
      <c r="F2535">
        <v>128.50800000000001</v>
      </c>
      <c r="G2535">
        <v>1.1554399999999999E-2</v>
      </c>
      <c r="H2535">
        <v>0.98101799999999995</v>
      </c>
      <c r="I2535">
        <v>0</v>
      </c>
    </row>
    <row r="2536" spans="1:9" x14ac:dyDescent="0.25">
      <c r="A2536" t="s">
        <v>199</v>
      </c>
      <c r="B2536">
        <v>1070.9100000000001</v>
      </c>
      <c r="C2536">
        <v>1069.06</v>
      </c>
      <c r="D2536">
        <v>1019.7</v>
      </c>
      <c r="E2536">
        <v>995.80200000000002</v>
      </c>
      <c r="F2536">
        <v>127.931</v>
      </c>
      <c r="G2536">
        <v>2.5833399999999999E-3</v>
      </c>
      <c r="H2536">
        <v>0.98101799999999995</v>
      </c>
      <c r="I2536">
        <v>1</v>
      </c>
    </row>
    <row r="2537" spans="1:9" x14ac:dyDescent="0.25">
      <c r="A2537" t="s">
        <v>199</v>
      </c>
      <c r="B2537">
        <v>1071.97</v>
      </c>
      <c r="C2537">
        <v>1070.1199999999999</v>
      </c>
      <c r="D2537">
        <v>1021.14</v>
      </c>
      <c r="E2537">
        <v>997.42899999999997</v>
      </c>
      <c r="F2537">
        <v>128.03899999999999</v>
      </c>
      <c r="G2537">
        <v>1.28127E-2</v>
      </c>
      <c r="H2537">
        <v>0.98101700000000003</v>
      </c>
      <c r="I2537">
        <v>1</v>
      </c>
    </row>
    <row r="2538" spans="1:9" x14ac:dyDescent="0.25">
      <c r="A2538" t="s">
        <v>199</v>
      </c>
      <c r="B2538">
        <v>1068.03</v>
      </c>
      <c r="C2538">
        <v>1066.1300000000001</v>
      </c>
      <c r="D2538">
        <v>1016.94</v>
      </c>
      <c r="E2538">
        <v>993.19399999999996</v>
      </c>
      <c r="F2538">
        <v>125.044</v>
      </c>
      <c r="G2538">
        <v>1.14062E-2</v>
      </c>
      <c r="H2538">
        <v>0.99277700000000002</v>
      </c>
      <c r="I2538">
        <v>0</v>
      </c>
    </row>
    <row r="2539" spans="1:9" x14ac:dyDescent="0.25">
      <c r="A2539" t="s">
        <v>199</v>
      </c>
      <c r="B2539">
        <v>1074.49</v>
      </c>
      <c r="C2539">
        <v>1072.5999999999999</v>
      </c>
      <c r="D2539">
        <v>1023.88</v>
      </c>
      <c r="E2539">
        <v>999.92600000000004</v>
      </c>
      <c r="F2539">
        <v>126.54900000000001</v>
      </c>
      <c r="G2539">
        <v>1.0878799999999999E-2</v>
      </c>
      <c r="H2539">
        <v>0.98101899999999997</v>
      </c>
      <c r="I2539">
        <v>0</v>
      </c>
    </row>
    <row r="2540" spans="1:9" x14ac:dyDescent="0.25">
      <c r="A2540" t="s">
        <v>199</v>
      </c>
      <c r="B2540">
        <v>1073.05</v>
      </c>
      <c r="C2540">
        <v>1070.3399999999999</v>
      </c>
      <c r="D2540">
        <v>1021.17</v>
      </c>
      <c r="E2540">
        <v>997.14599999999996</v>
      </c>
      <c r="F2540">
        <v>128.03399999999999</v>
      </c>
      <c r="G2540">
        <v>1.0856899999999999E-2</v>
      </c>
      <c r="H2540">
        <v>0.981012</v>
      </c>
      <c r="I2540">
        <v>0</v>
      </c>
    </row>
    <row r="2541" spans="1:9" x14ac:dyDescent="0.25">
      <c r="A2541" t="s">
        <v>199</v>
      </c>
      <c r="B2541">
        <v>1071.57</v>
      </c>
      <c r="C2541">
        <v>1069.82</v>
      </c>
      <c r="D2541">
        <v>1020.61</v>
      </c>
      <c r="E2541">
        <v>996.57799999999997</v>
      </c>
      <c r="F2541">
        <v>127.578</v>
      </c>
      <c r="G2541">
        <v>4.8697200000000001E-3</v>
      </c>
      <c r="H2541">
        <v>0.98101799999999995</v>
      </c>
      <c r="I2541">
        <v>1</v>
      </c>
    </row>
    <row r="2542" spans="1:9" x14ac:dyDescent="0.25">
      <c r="A2542" t="s">
        <v>199</v>
      </c>
      <c r="B2542">
        <v>1070.02</v>
      </c>
      <c r="C2542">
        <v>1068.45</v>
      </c>
      <c r="D2542">
        <v>1020.17</v>
      </c>
      <c r="E2542">
        <v>996.02499999999998</v>
      </c>
      <c r="F2542">
        <v>126.355</v>
      </c>
      <c r="G2542">
        <v>7.95329E-3</v>
      </c>
      <c r="H2542">
        <v>0.98101400000000005</v>
      </c>
      <c r="I2542">
        <v>0</v>
      </c>
    </row>
    <row r="2543" spans="1:9" x14ac:dyDescent="0.25">
      <c r="A2543" t="s">
        <v>199</v>
      </c>
      <c r="B2543">
        <v>1070.46</v>
      </c>
      <c r="C2543">
        <v>1068.8399999999999</v>
      </c>
      <c r="D2543">
        <v>1020.37</v>
      </c>
      <c r="E2543">
        <v>996.54300000000001</v>
      </c>
      <c r="F2543">
        <v>129.173</v>
      </c>
      <c r="G2543">
        <v>1.1000100000000001E-2</v>
      </c>
      <c r="H2543">
        <v>0.98088799999999998</v>
      </c>
      <c r="I2543">
        <v>1</v>
      </c>
    </row>
    <row r="2544" spans="1:9" x14ac:dyDescent="0.25">
      <c r="A2544" t="s">
        <v>199</v>
      </c>
      <c r="B2544">
        <v>1070.54</v>
      </c>
      <c r="C2544">
        <v>1068.3</v>
      </c>
      <c r="D2544">
        <v>1019.73</v>
      </c>
      <c r="E2544">
        <v>995.96299999999997</v>
      </c>
      <c r="F2544">
        <v>124.68600000000001</v>
      </c>
      <c r="G2544">
        <v>1.09009E-2</v>
      </c>
      <c r="H2544">
        <v>0.98101700000000003</v>
      </c>
      <c r="I2544">
        <v>0</v>
      </c>
    </row>
    <row r="2545" spans="1:9" x14ac:dyDescent="0.25">
      <c r="A2545" t="s">
        <v>199</v>
      </c>
      <c r="B2545">
        <v>1070.6300000000001</v>
      </c>
      <c r="C2545">
        <v>1068.46</v>
      </c>
      <c r="D2545">
        <v>1020.03</v>
      </c>
      <c r="E2545">
        <v>995.96799999999996</v>
      </c>
      <c r="F2545">
        <v>128.363</v>
      </c>
      <c r="G2545">
        <v>1.11117E-2</v>
      </c>
      <c r="H2545">
        <v>0.98101899999999997</v>
      </c>
      <c r="I2545">
        <v>0</v>
      </c>
    </row>
    <row r="2546" spans="1:9" x14ac:dyDescent="0.25">
      <c r="A2546" t="s">
        <v>199</v>
      </c>
      <c r="B2546">
        <v>1071.07</v>
      </c>
      <c r="C2546">
        <v>1068.97</v>
      </c>
      <c r="D2546">
        <v>1019.68</v>
      </c>
      <c r="E2546">
        <v>995.83799999999997</v>
      </c>
      <c r="F2546">
        <v>127.29600000000001</v>
      </c>
      <c r="G2546">
        <v>1.0857199999999999E-2</v>
      </c>
      <c r="H2546">
        <v>0.98098099999999999</v>
      </c>
      <c r="I2546">
        <v>0</v>
      </c>
    </row>
    <row r="2547" spans="1:9" x14ac:dyDescent="0.25">
      <c r="A2547" t="s">
        <v>199</v>
      </c>
      <c r="B2547">
        <v>1072.4100000000001</v>
      </c>
      <c r="C2547">
        <v>1070.76</v>
      </c>
      <c r="D2547">
        <v>1021.31</v>
      </c>
      <c r="E2547">
        <v>997.553</v>
      </c>
      <c r="F2547">
        <v>125.648</v>
      </c>
      <c r="G2547">
        <v>1.3658699999999999E-3</v>
      </c>
      <c r="H2547">
        <v>0.99246400000000001</v>
      </c>
      <c r="I2547">
        <v>0</v>
      </c>
    </row>
    <row r="2548" spans="1:9" x14ac:dyDescent="0.25">
      <c r="A2548" t="s">
        <v>199</v>
      </c>
      <c r="B2548">
        <v>1070.3399999999999</v>
      </c>
      <c r="C2548">
        <v>1068.53</v>
      </c>
      <c r="D2548">
        <v>1019.63</v>
      </c>
      <c r="E2548">
        <v>995.73599999999999</v>
      </c>
      <c r="F2548">
        <v>127.807</v>
      </c>
      <c r="G2548">
        <v>1.243E-3</v>
      </c>
      <c r="H2548">
        <v>0.99502000000000002</v>
      </c>
      <c r="I2548">
        <v>0</v>
      </c>
    </row>
    <row r="2549" spans="1:9" x14ac:dyDescent="0.25">
      <c r="A2549" t="s">
        <v>199</v>
      </c>
      <c r="B2549">
        <v>1071.98</v>
      </c>
      <c r="C2549">
        <v>1070.2</v>
      </c>
      <c r="D2549">
        <v>1019.75</v>
      </c>
      <c r="E2549">
        <v>996.08299999999997</v>
      </c>
      <c r="F2549">
        <v>126.593</v>
      </c>
      <c r="G2549">
        <v>1.08617E-2</v>
      </c>
      <c r="H2549">
        <v>0.98101799999999995</v>
      </c>
      <c r="I2549">
        <v>0</v>
      </c>
    </row>
    <row r="2550" spans="1:9" x14ac:dyDescent="0.25">
      <c r="A2550" t="s">
        <v>199</v>
      </c>
      <c r="B2550">
        <v>1074.67</v>
      </c>
      <c r="C2550">
        <v>1073.1400000000001</v>
      </c>
      <c r="D2550">
        <v>1023.52</v>
      </c>
      <c r="E2550">
        <v>999.71699999999998</v>
      </c>
      <c r="F2550">
        <v>128.70599999999999</v>
      </c>
      <c r="G2550">
        <v>1.11792E-2</v>
      </c>
      <c r="H2550">
        <v>0.981012</v>
      </c>
      <c r="I2550">
        <v>0</v>
      </c>
    </row>
    <row r="2551" spans="1:9" x14ac:dyDescent="0.25">
      <c r="A2551" t="s">
        <v>199</v>
      </c>
      <c r="B2551">
        <v>1075.98</v>
      </c>
      <c r="C2551">
        <v>1074.3399999999999</v>
      </c>
      <c r="D2551">
        <v>1022.84</v>
      </c>
      <c r="E2551">
        <v>999.54200000000003</v>
      </c>
      <c r="F2551">
        <v>126.246</v>
      </c>
      <c r="G2551">
        <v>1.2718300000000001E-3</v>
      </c>
      <c r="H2551">
        <v>0.98101799999999995</v>
      </c>
      <c r="I2551">
        <v>0</v>
      </c>
    </row>
    <row r="2552" spans="1:9" x14ac:dyDescent="0.25">
      <c r="A2552" t="s">
        <v>199</v>
      </c>
      <c r="B2552">
        <v>1072.55</v>
      </c>
      <c r="C2552">
        <v>1070.83</v>
      </c>
      <c r="D2552">
        <v>1019.54</v>
      </c>
      <c r="E2552">
        <v>995.91600000000005</v>
      </c>
      <c r="F2552">
        <v>124.801</v>
      </c>
      <c r="G2552">
        <v>1.08783E-2</v>
      </c>
      <c r="H2552">
        <v>0.98101899999999997</v>
      </c>
      <c r="I2552">
        <v>0</v>
      </c>
    </row>
    <row r="2553" spans="1:9" x14ac:dyDescent="0.25">
      <c r="A2553" t="s">
        <v>199</v>
      </c>
      <c r="B2553">
        <v>1073.82</v>
      </c>
      <c r="C2553">
        <v>1072.1199999999999</v>
      </c>
      <c r="D2553">
        <v>1022.01</v>
      </c>
      <c r="E2553">
        <v>998.65800000000002</v>
      </c>
      <c r="F2553">
        <v>125.999</v>
      </c>
      <c r="G2553">
        <v>1.1066100000000001E-2</v>
      </c>
      <c r="H2553">
        <v>0.98101700000000003</v>
      </c>
      <c r="I2553">
        <v>0</v>
      </c>
    </row>
    <row r="2554" spans="1:9" x14ac:dyDescent="0.25">
      <c r="A2554" t="s">
        <v>199</v>
      </c>
      <c r="B2554">
        <v>1077.8399999999999</v>
      </c>
      <c r="C2554">
        <v>1075.94</v>
      </c>
      <c r="D2554">
        <v>1025.29</v>
      </c>
      <c r="E2554">
        <v>1001.92</v>
      </c>
      <c r="F2554">
        <v>129.244</v>
      </c>
      <c r="G2554">
        <v>1.1470299999999999E-2</v>
      </c>
      <c r="H2554">
        <v>0.98100600000000004</v>
      </c>
      <c r="I2554">
        <v>0</v>
      </c>
    </row>
    <row r="2555" spans="1:9" x14ac:dyDescent="0.25">
      <c r="A2555" t="s">
        <v>199</v>
      </c>
      <c r="B2555">
        <v>1075.83</v>
      </c>
      <c r="C2555">
        <v>1074.2</v>
      </c>
      <c r="D2555">
        <v>1023.69</v>
      </c>
      <c r="E2555">
        <v>1000.09</v>
      </c>
      <c r="F2555">
        <v>125.009</v>
      </c>
      <c r="G2555">
        <v>2.4199500000000001E-3</v>
      </c>
      <c r="H2555">
        <v>0.98099000000000003</v>
      </c>
      <c r="I2555">
        <v>1</v>
      </c>
    </row>
    <row r="2556" spans="1:9" x14ac:dyDescent="0.25">
      <c r="A2556" t="s">
        <v>199</v>
      </c>
      <c r="B2556">
        <v>1079.33</v>
      </c>
      <c r="C2556">
        <v>1077.6199999999999</v>
      </c>
      <c r="D2556">
        <v>1026.1600000000001</v>
      </c>
      <c r="E2556">
        <v>1002.37</v>
      </c>
      <c r="F2556">
        <v>126.364</v>
      </c>
      <c r="G2556">
        <v>1.25603E-3</v>
      </c>
      <c r="H2556">
        <v>0.98834900000000003</v>
      </c>
      <c r="I2556">
        <v>0</v>
      </c>
    </row>
    <row r="2557" spans="1:9" x14ac:dyDescent="0.25">
      <c r="A2557" t="s">
        <v>199</v>
      </c>
      <c r="B2557">
        <v>1076.2</v>
      </c>
      <c r="C2557">
        <v>1074.42</v>
      </c>
      <c r="D2557">
        <v>1023.11</v>
      </c>
      <c r="E2557">
        <v>999.67499999999995</v>
      </c>
      <c r="F2557">
        <v>126.69799999999999</v>
      </c>
      <c r="G2557">
        <v>1.57026E-3</v>
      </c>
      <c r="H2557">
        <v>0.98099599999999998</v>
      </c>
      <c r="I2557">
        <v>0</v>
      </c>
    </row>
    <row r="2558" spans="1:9" x14ac:dyDescent="0.25">
      <c r="A2558" t="s">
        <v>199</v>
      </c>
      <c r="B2558">
        <v>1078.48</v>
      </c>
      <c r="C2558">
        <v>1076.78</v>
      </c>
      <c r="D2558">
        <v>1024.72</v>
      </c>
      <c r="E2558">
        <v>1001.67</v>
      </c>
      <c r="F2558">
        <v>126.626</v>
      </c>
      <c r="G2558">
        <v>1.09836E-2</v>
      </c>
      <c r="H2558">
        <v>0.981016</v>
      </c>
      <c r="I2558">
        <v>0</v>
      </c>
    </row>
    <row r="2559" spans="1:9" x14ac:dyDescent="0.25">
      <c r="A2559" t="s">
        <v>199</v>
      </c>
      <c r="B2559">
        <v>1069.8</v>
      </c>
      <c r="C2559">
        <v>1068.0999999999999</v>
      </c>
      <c r="D2559">
        <v>1018.94</v>
      </c>
      <c r="E2559">
        <v>995.07100000000003</v>
      </c>
      <c r="F2559">
        <v>126.664</v>
      </c>
      <c r="G2559">
        <v>1.0859000000000001E-2</v>
      </c>
      <c r="H2559">
        <v>0.98101899999999997</v>
      </c>
      <c r="I2559">
        <v>0</v>
      </c>
    </row>
    <row r="2560" spans="1:9" x14ac:dyDescent="0.25">
      <c r="A2560" t="s">
        <v>199</v>
      </c>
      <c r="B2560">
        <v>1069.47</v>
      </c>
      <c r="C2560">
        <v>1067.69</v>
      </c>
      <c r="D2560">
        <v>1018.62</v>
      </c>
      <c r="E2560">
        <v>994.95899999999995</v>
      </c>
      <c r="F2560">
        <v>124.703</v>
      </c>
      <c r="G2560">
        <v>1.0857E-2</v>
      </c>
      <c r="H2560">
        <v>0.99428300000000003</v>
      </c>
      <c r="I2560">
        <v>0</v>
      </c>
    </row>
    <row r="2561" spans="1:25" x14ac:dyDescent="0.25">
      <c r="A2561" t="s">
        <v>199</v>
      </c>
      <c r="B2561">
        <v>1079.79</v>
      </c>
      <c r="C2561">
        <v>1078.02</v>
      </c>
      <c r="D2561">
        <v>1028.71</v>
      </c>
      <c r="E2561">
        <v>1004.94</v>
      </c>
      <c r="F2561">
        <v>126.79900000000001</v>
      </c>
      <c r="G2561">
        <v>1.15373E-2</v>
      </c>
      <c r="H2561">
        <v>0.98101899999999997</v>
      </c>
      <c r="I2561">
        <v>1</v>
      </c>
    </row>
    <row r="2562" spans="1:25" x14ac:dyDescent="0.25">
      <c r="A2562" t="s">
        <v>199</v>
      </c>
      <c r="B2562">
        <v>1075.28</v>
      </c>
      <c r="C2562">
        <v>1073.6600000000001</v>
      </c>
      <c r="D2562">
        <v>1024.95</v>
      </c>
      <c r="E2562">
        <v>1001.25</v>
      </c>
      <c r="F2562">
        <v>127.854</v>
      </c>
      <c r="G2562">
        <v>1.1134399999999999E-2</v>
      </c>
      <c r="H2562">
        <v>0.98101099999999997</v>
      </c>
      <c r="I2562">
        <v>0</v>
      </c>
    </row>
    <row r="2563" spans="1:25" x14ac:dyDescent="0.25">
      <c r="A2563" t="s">
        <v>199</v>
      </c>
      <c r="B2563">
        <v>1074.47</v>
      </c>
      <c r="C2563">
        <v>1072.83</v>
      </c>
      <c r="D2563">
        <v>1024.54</v>
      </c>
      <c r="E2563">
        <v>1000.69</v>
      </c>
      <c r="F2563">
        <v>125.00700000000001</v>
      </c>
      <c r="G2563">
        <v>1.1070699999999999E-2</v>
      </c>
      <c r="H2563">
        <v>0.98101799999999995</v>
      </c>
      <c r="I2563">
        <v>0</v>
      </c>
    </row>
    <row r="2564" spans="1:25" x14ac:dyDescent="0.25">
      <c r="A2564" t="s">
        <v>199</v>
      </c>
      <c r="B2564">
        <v>1076.8900000000001</v>
      </c>
      <c r="C2564">
        <v>1075.0899999999999</v>
      </c>
      <c r="D2564">
        <v>1026.67</v>
      </c>
      <c r="E2564">
        <v>1002.67</v>
      </c>
      <c r="F2564">
        <v>126.499</v>
      </c>
      <c r="G2564">
        <v>1.13118E-2</v>
      </c>
      <c r="H2564">
        <v>0.99509899999999996</v>
      </c>
      <c r="I2564">
        <v>0</v>
      </c>
    </row>
    <row r="2565" spans="1:25" x14ac:dyDescent="0.25">
      <c r="A2565" t="s">
        <v>199</v>
      </c>
      <c r="B2565">
        <v>1077.2</v>
      </c>
      <c r="C2565">
        <v>1075.49</v>
      </c>
      <c r="D2565">
        <v>1025.6500000000001</v>
      </c>
      <c r="E2565">
        <v>1001.77</v>
      </c>
      <c r="F2565">
        <v>127.985</v>
      </c>
      <c r="G2565">
        <v>1.08634E-2</v>
      </c>
      <c r="H2565">
        <v>0.98095100000000002</v>
      </c>
      <c r="I2565">
        <v>2</v>
      </c>
    </row>
    <row r="2566" spans="1:25" x14ac:dyDescent="0.25">
      <c r="A2566" t="s">
        <v>199</v>
      </c>
      <c r="B2566">
        <v>1076.03</v>
      </c>
      <c r="C2566">
        <v>1074.18</v>
      </c>
      <c r="D2566">
        <v>1025.52</v>
      </c>
      <c r="E2566">
        <v>1001.53</v>
      </c>
      <c r="F2566">
        <v>126.096</v>
      </c>
      <c r="G2566">
        <v>1.0877400000000001E-2</v>
      </c>
      <c r="H2566">
        <v>0.98099700000000001</v>
      </c>
      <c r="I2566">
        <v>0</v>
      </c>
    </row>
    <row r="2567" spans="1:25" x14ac:dyDescent="0.25">
      <c r="A2567" t="s">
        <v>199</v>
      </c>
      <c r="B2567">
        <v>1076.8900000000001</v>
      </c>
      <c r="C2567">
        <v>1075.28</v>
      </c>
      <c r="D2567">
        <v>1026.1600000000001</v>
      </c>
      <c r="E2567">
        <v>1002.19</v>
      </c>
      <c r="F2567">
        <v>125.355</v>
      </c>
      <c r="G2567">
        <v>1.0857E-2</v>
      </c>
      <c r="H2567">
        <v>0.99149200000000004</v>
      </c>
      <c r="I2567">
        <v>0</v>
      </c>
    </row>
    <row r="2568" spans="1:25" x14ac:dyDescent="0.25">
      <c r="A2568" t="s">
        <v>199</v>
      </c>
      <c r="B2568">
        <v>1076.83</v>
      </c>
      <c r="C2568">
        <v>1075.06</v>
      </c>
      <c r="D2568">
        <v>1025.67</v>
      </c>
      <c r="E2568">
        <v>1001.71</v>
      </c>
      <c r="F2568">
        <v>126.041</v>
      </c>
      <c r="G2568">
        <v>1.1017300000000001E-2</v>
      </c>
      <c r="H2568">
        <v>0.98816499999999996</v>
      </c>
      <c r="I2568">
        <v>0</v>
      </c>
    </row>
    <row r="2569" spans="1:25" x14ac:dyDescent="0.25">
      <c r="A2569" t="s">
        <v>199</v>
      </c>
      <c r="B2569">
        <v>1077.44</v>
      </c>
      <c r="C2569">
        <v>1075.5999999999999</v>
      </c>
      <c r="D2569">
        <v>1025.8699999999999</v>
      </c>
      <c r="E2569">
        <v>1001.78</v>
      </c>
      <c r="F2569">
        <v>126.57599999999999</v>
      </c>
      <c r="G2569">
        <v>1.0913600000000001E-2</v>
      </c>
      <c r="H2569">
        <v>0.99101899999999998</v>
      </c>
      <c r="I2569">
        <v>0</v>
      </c>
    </row>
    <row r="2570" spans="1:25" x14ac:dyDescent="0.25">
      <c r="A2570" t="s">
        <v>199</v>
      </c>
      <c r="B2570">
        <v>1072.73</v>
      </c>
      <c r="C2570">
        <v>1070.93</v>
      </c>
      <c r="D2570">
        <v>1022.66</v>
      </c>
      <c r="E2570">
        <v>998.803</v>
      </c>
      <c r="F2570">
        <v>127.553</v>
      </c>
      <c r="G2570">
        <v>1.0891E-2</v>
      </c>
      <c r="H2570">
        <v>0.98101899999999997</v>
      </c>
      <c r="I2570">
        <v>0</v>
      </c>
    </row>
    <row r="2571" spans="1:25" x14ac:dyDescent="0.25">
      <c r="A2571" t="s">
        <v>199</v>
      </c>
      <c r="B2571">
        <v>1077.31</v>
      </c>
      <c r="C2571">
        <v>1075.03</v>
      </c>
      <c r="D2571">
        <v>1027.28</v>
      </c>
      <c r="E2571">
        <v>1003.3</v>
      </c>
      <c r="F2571">
        <v>128.827</v>
      </c>
      <c r="G2571">
        <v>1.1510100000000001E-2</v>
      </c>
      <c r="H2571">
        <v>0.98101000000000005</v>
      </c>
      <c r="I2571">
        <v>0</v>
      </c>
    </row>
    <row r="2572" spans="1:25" x14ac:dyDescent="0.25">
      <c r="A2572" t="s">
        <v>199</v>
      </c>
      <c r="B2572">
        <v>1073.99</v>
      </c>
      <c r="C2572">
        <v>1072.08</v>
      </c>
      <c r="D2572">
        <v>1023.72</v>
      </c>
      <c r="E2572">
        <v>999.80100000000004</v>
      </c>
      <c r="F2572">
        <v>127.26900000000001</v>
      </c>
      <c r="G2572">
        <v>1.1514099999999999E-2</v>
      </c>
      <c r="H2572">
        <v>0.98097800000000002</v>
      </c>
      <c r="I2572">
        <v>2</v>
      </c>
    </row>
    <row r="2573" spans="1:25" x14ac:dyDescent="0.25">
      <c r="A2573" t="s">
        <v>199</v>
      </c>
      <c r="B2573">
        <v>1075.1600000000001</v>
      </c>
      <c r="C2573">
        <v>1073.52</v>
      </c>
      <c r="D2573">
        <v>1025.03</v>
      </c>
      <c r="E2573">
        <v>1001</v>
      </c>
      <c r="F2573">
        <v>128.172</v>
      </c>
      <c r="G2573">
        <v>1.09842E-2</v>
      </c>
      <c r="H2573">
        <v>0.98098099999999999</v>
      </c>
      <c r="I2573">
        <v>0</v>
      </c>
    </row>
    <row r="2574" spans="1:25" x14ac:dyDescent="0.25">
      <c r="A2574" t="s">
        <v>199</v>
      </c>
      <c r="B2574">
        <v>1071.4000000000001</v>
      </c>
      <c r="C2574">
        <v>1069.69</v>
      </c>
      <c r="D2574">
        <v>1022.06</v>
      </c>
      <c r="E2574">
        <v>998.10500000000002</v>
      </c>
      <c r="F2574">
        <v>124.73</v>
      </c>
      <c r="G2574">
        <v>1.1060800000000001E-2</v>
      </c>
      <c r="H2574">
        <v>0.98101799999999995</v>
      </c>
      <c r="I2574">
        <v>0</v>
      </c>
    </row>
    <row r="2575" spans="1:25" x14ac:dyDescent="0.25">
      <c r="A2575" t="s">
        <v>199</v>
      </c>
      <c r="B2575">
        <v>1075.3800000000001</v>
      </c>
      <c r="C2575">
        <v>1073.48</v>
      </c>
      <c r="D2575">
        <v>1024.71</v>
      </c>
      <c r="E2575">
        <v>1000.77</v>
      </c>
      <c r="F2575">
        <v>127.17400000000001</v>
      </c>
      <c r="G2575">
        <v>1.136E-2</v>
      </c>
      <c r="H2575">
        <v>0.98101799999999995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199</v>
      </c>
      <c r="B2576">
        <v>1076.69</v>
      </c>
      <c r="C2576">
        <v>1074.81</v>
      </c>
      <c r="D2576">
        <v>1026.21</v>
      </c>
      <c r="E2576">
        <v>1002.15</v>
      </c>
      <c r="F2576">
        <v>126.97199999999999</v>
      </c>
      <c r="G2576">
        <v>1.0857E-2</v>
      </c>
      <c r="H2576">
        <v>0.98085199999999995</v>
      </c>
      <c r="I2576">
        <v>1</v>
      </c>
      <c r="R2576">
        <f>AVERAGE(B2527:B2576)</f>
        <v>1073.8168000000001</v>
      </c>
      <c r="S2576">
        <f>AVERAGE(C2527:C2576)</f>
        <v>1072.0265999999997</v>
      </c>
      <c r="U2576">
        <f>_xlfn.VAR.P(B2527:B2576)</f>
        <v>10.600965760000056</v>
      </c>
      <c r="V2576">
        <f>_xlfn.VAR.P(C2527:C2576)</f>
        <v>10.75934643999998</v>
      </c>
      <c r="X2576">
        <f>1.96*SQRT(U2576)/50</f>
        <v>0.12763176730519124</v>
      </c>
      <c r="Y2576">
        <f>1.96*SQRT(V2576)/50</f>
        <v>0.12858165543172001</v>
      </c>
    </row>
    <row r="2577" spans="1:15" x14ac:dyDescent="0.25">
      <c r="A2577" t="s">
        <v>200</v>
      </c>
      <c r="B2577">
        <v>54024.269899999999</v>
      </c>
      <c r="C2577" t="s">
        <v>37</v>
      </c>
    </row>
    <row r="2578" spans="1:15" x14ac:dyDescent="0.25">
      <c r="A2578" t="s">
        <v>197</v>
      </c>
      <c r="B2578">
        <v>1940.34</v>
      </c>
      <c r="C2578">
        <v>1639.66</v>
      </c>
      <c r="D2578">
        <v>1639.59</v>
      </c>
      <c r="E2578">
        <v>1623.44</v>
      </c>
      <c r="F2578">
        <v>129.655</v>
      </c>
      <c r="G2578">
        <v>240.65100000000001</v>
      </c>
      <c r="H2578">
        <v>85.658100000000005</v>
      </c>
      <c r="I2578">
        <v>48.948</v>
      </c>
      <c r="J2578">
        <v>82.541899999999998</v>
      </c>
      <c r="K2578">
        <v>1237.04</v>
      </c>
      <c r="L2578">
        <v>1.0937199999999999E-2</v>
      </c>
      <c r="M2578">
        <v>0.98101899999999997</v>
      </c>
      <c r="N2578">
        <v>0</v>
      </c>
      <c r="O2578" t="s">
        <v>43</v>
      </c>
    </row>
    <row r="2579" spans="1:15" x14ac:dyDescent="0.25">
      <c r="A2579" t="s">
        <v>197</v>
      </c>
      <c r="B2579">
        <v>1669.15</v>
      </c>
      <c r="C2579">
        <v>1617.98</v>
      </c>
      <c r="D2579">
        <v>1617.9</v>
      </c>
      <c r="E2579">
        <v>1601.82</v>
      </c>
      <c r="F2579">
        <v>129.398</v>
      </c>
      <c r="G2579">
        <v>234.995</v>
      </c>
      <c r="H2579">
        <v>85.060500000000005</v>
      </c>
      <c r="I2579">
        <v>48.097200000000001</v>
      </c>
      <c r="J2579">
        <v>78.821100000000001</v>
      </c>
      <c r="K2579">
        <v>1221.42</v>
      </c>
      <c r="L2579">
        <v>1.0870100000000001E-2</v>
      </c>
      <c r="M2579">
        <v>0.98101899999999997</v>
      </c>
      <c r="N2579">
        <v>1</v>
      </c>
      <c r="O2579" t="s">
        <v>43</v>
      </c>
    </row>
    <row r="2580" spans="1:15" x14ac:dyDescent="0.25">
      <c r="A2580" t="s">
        <v>197</v>
      </c>
      <c r="B2580">
        <v>1666.42</v>
      </c>
      <c r="C2580">
        <v>1615.44</v>
      </c>
      <c r="D2580">
        <v>1615.37</v>
      </c>
      <c r="E2580">
        <v>1598.9</v>
      </c>
      <c r="F2580">
        <v>127.94499999999999</v>
      </c>
      <c r="G2580">
        <v>234.65700000000001</v>
      </c>
      <c r="H2580">
        <v>84.801500000000004</v>
      </c>
      <c r="I2580">
        <v>48.0075</v>
      </c>
      <c r="J2580">
        <v>78.986199999999997</v>
      </c>
      <c r="K2580">
        <v>1220.6600000000001</v>
      </c>
      <c r="L2580">
        <v>1.1569599999999999E-2</v>
      </c>
      <c r="M2580">
        <v>0.98163</v>
      </c>
      <c r="N2580">
        <v>0</v>
      </c>
      <c r="O2580" t="s">
        <v>43</v>
      </c>
    </row>
    <row r="2581" spans="1:15" x14ac:dyDescent="0.25">
      <c r="A2581" t="s">
        <v>197</v>
      </c>
      <c r="B2581">
        <v>1653.97</v>
      </c>
      <c r="C2581">
        <v>1603.2</v>
      </c>
      <c r="D2581">
        <v>1603.14</v>
      </c>
      <c r="E2581">
        <v>1586.67</v>
      </c>
      <c r="F2581">
        <v>127.429</v>
      </c>
      <c r="G2581">
        <v>233.43899999999999</v>
      </c>
      <c r="H2581">
        <v>85.461200000000005</v>
      </c>
      <c r="I2581">
        <v>49.126100000000001</v>
      </c>
      <c r="J2581">
        <v>75.771900000000002</v>
      </c>
      <c r="K2581">
        <v>1210.33</v>
      </c>
      <c r="L2581">
        <v>1.37866E-2</v>
      </c>
      <c r="M2581">
        <v>0.98101899999999997</v>
      </c>
      <c r="N2581">
        <v>0</v>
      </c>
      <c r="O2581" t="s">
        <v>43</v>
      </c>
    </row>
    <row r="2582" spans="1:15" x14ac:dyDescent="0.25">
      <c r="A2582" t="s">
        <v>197</v>
      </c>
      <c r="B2582">
        <v>1641.07</v>
      </c>
      <c r="C2582">
        <v>1588.57</v>
      </c>
      <c r="D2582">
        <v>1588.52</v>
      </c>
      <c r="E2582">
        <v>1572.03</v>
      </c>
      <c r="F2582">
        <v>126.43899999999999</v>
      </c>
      <c r="G2582">
        <v>232.60599999999999</v>
      </c>
      <c r="H2582">
        <v>85.881600000000006</v>
      </c>
      <c r="I2582">
        <v>48.801299999999998</v>
      </c>
      <c r="J2582">
        <v>74.981700000000004</v>
      </c>
      <c r="K2582">
        <v>1197.6500000000001</v>
      </c>
      <c r="L2582">
        <v>3.5625399999999999E-3</v>
      </c>
      <c r="M2582">
        <v>0.98101899999999997</v>
      </c>
      <c r="N2582">
        <v>0</v>
      </c>
      <c r="O2582" t="s">
        <v>43</v>
      </c>
    </row>
    <row r="2583" spans="1:15" x14ac:dyDescent="0.25">
      <c r="A2583" t="s">
        <v>197</v>
      </c>
      <c r="B2583">
        <v>1642.53</v>
      </c>
      <c r="C2583">
        <v>1590.85</v>
      </c>
      <c r="D2583">
        <v>1590.8</v>
      </c>
      <c r="E2583">
        <v>1574.29</v>
      </c>
      <c r="F2583">
        <v>127.265</v>
      </c>
      <c r="G2583">
        <v>233.46100000000001</v>
      </c>
      <c r="H2583">
        <v>85.518500000000003</v>
      </c>
      <c r="I2583">
        <v>48.968600000000002</v>
      </c>
      <c r="J2583">
        <v>75.966099999999997</v>
      </c>
      <c r="K2583">
        <v>1198.31</v>
      </c>
      <c r="L2583">
        <v>1.09093E-2</v>
      </c>
      <c r="M2583">
        <v>0.981016</v>
      </c>
      <c r="N2583">
        <v>0</v>
      </c>
      <c r="O2583" t="s">
        <v>43</v>
      </c>
    </row>
    <row r="2584" spans="1:15" x14ac:dyDescent="0.25">
      <c r="A2584" t="s">
        <v>197</v>
      </c>
      <c r="B2584">
        <v>1646.13</v>
      </c>
      <c r="C2584">
        <v>1594.03</v>
      </c>
      <c r="D2584">
        <v>1593.98</v>
      </c>
      <c r="E2584">
        <v>1577.4</v>
      </c>
      <c r="F2584">
        <v>126.593</v>
      </c>
      <c r="G2584">
        <v>232.37700000000001</v>
      </c>
      <c r="H2584">
        <v>85.453500000000005</v>
      </c>
      <c r="I2584">
        <v>48.163600000000002</v>
      </c>
      <c r="J2584">
        <v>75.818899999999999</v>
      </c>
      <c r="K2584">
        <v>1203.17</v>
      </c>
      <c r="L2584">
        <v>1.10822E-2</v>
      </c>
      <c r="M2584">
        <v>0.981016</v>
      </c>
      <c r="N2584">
        <v>0</v>
      </c>
      <c r="O2584" t="s">
        <v>43</v>
      </c>
    </row>
    <row r="2585" spans="1:15" x14ac:dyDescent="0.25">
      <c r="A2585" t="s">
        <v>197</v>
      </c>
      <c r="B2585">
        <v>1643.03</v>
      </c>
      <c r="C2585">
        <v>1591.55</v>
      </c>
      <c r="D2585">
        <v>1591.5</v>
      </c>
      <c r="E2585">
        <v>1575.03</v>
      </c>
      <c r="F2585">
        <v>127.027</v>
      </c>
      <c r="G2585">
        <v>231.59399999999999</v>
      </c>
      <c r="H2585">
        <v>85.243499999999997</v>
      </c>
      <c r="I2585">
        <v>48.2256</v>
      </c>
      <c r="J2585">
        <v>75.191299999999998</v>
      </c>
      <c r="K2585">
        <v>1201.1600000000001</v>
      </c>
      <c r="L2585">
        <v>1.0874200000000001E-2</v>
      </c>
      <c r="M2585">
        <v>0.98101799999999995</v>
      </c>
      <c r="N2585">
        <v>0</v>
      </c>
      <c r="O2585" t="s">
        <v>43</v>
      </c>
    </row>
    <row r="2586" spans="1:15" x14ac:dyDescent="0.25">
      <c r="A2586" t="s">
        <v>197</v>
      </c>
      <c r="B2586">
        <v>1660.04</v>
      </c>
      <c r="C2586">
        <v>1607.66</v>
      </c>
      <c r="D2586">
        <v>1607.61</v>
      </c>
      <c r="E2586">
        <v>1591.42</v>
      </c>
      <c r="F2586">
        <v>129.04599999999999</v>
      </c>
      <c r="G2586">
        <v>235.065</v>
      </c>
      <c r="H2586">
        <v>86.261399999999995</v>
      </c>
      <c r="I2586">
        <v>49.223799999999997</v>
      </c>
      <c r="J2586">
        <v>76.351600000000005</v>
      </c>
      <c r="K2586">
        <v>1211.69</v>
      </c>
      <c r="L2586">
        <v>1.08655E-2</v>
      </c>
      <c r="M2586">
        <v>0.98100299999999996</v>
      </c>
      <c r="N2586">
        <v>0</v>
      </c>
      <c r="O2586" t="s">
        <v>43</v>
      </c>
    </row>
    <row r="2587" spans="1:15" x14ac:dyDescent="0.25">
      <c r="A2587" t="s">
        <v>197</v>
      </c>
      <c r="B2587">
        <v>1651.26</v>
      </c>
      <c r="C2587">
        <v>1599.25</v>
      </c>
      <c r="D2587">
        <v>1599.2</v>
      </c>
      <c r="E2587">
        <v>1582.93</v>
      </c>
      <c r="F2587">
        <v>127.679</v>
      </c>
      <c r="G2587">
        <v>230.869</v>
      </c>
      <c r="H2587">
        <v>85.773600000000002</v>
      </c>
      <c r="I2587">
        <v>47.722799999999999</v>
      </c>
      <c r="J2587">
        <v>74.277299999999997</v>
      </c>
      <c r="K2587">
        <v>1208.8599999999999</v>
      </c>
      <c r="L2587">
        <v>1.08583E-2</v>
      </c>
      <c r="M2587">
        <v>0.98100100000000001</v>
      </c>
      <c r="N2587">
        <v>0</v>
      </c>
      <c r="O2587" t="s">
        <v>43</v>
      </c>
    </row>
    <row r="2588" spans="1:15" x14ac:dyDescent="0.25">
      <c r="A2588" t="s">
        <v>197</v>
      </c>
      <c r="B2588">
        <v>1635.48</v>
      </c>
      <c r="C2588">
        <v>1586.23</v>
      </c>
      <c r="D2588">
        <v>1586.18</v>
      </c>
      <c r="E2588">
        <v>1569.67</v>
      </c>
      <c r="F2588">
        <v>126.292</v>
      </c>
      <c r="G2588">
        <v>231.93700000000001</v>
      </c>
      <c r="H2588">
        <v>85.363299999999995</v>
      </c>
      <c r="I2588">
        <v>48.066600000000001</v>
      </c>
      <c r="J2588">
        <v>75.698800000000006</v>
      </c>
      <c r="K2588">
        <v>1196.25</v>
      </c>
      <c r="L2588">
        <v>1.0874099999999999E-2</v>
      </c>
      <c r="M2588">
        <v>0.98090699999999997</v>
      </c>
      <c r="N2588">
        <v>1</v>
      </c>
      <c r="O2588" t="s">
        <v>43</v>
      </c>
    </row>
    <row r="2589" spans="1:15" x14ac:dyDescent="0.25">
      <c r="A2589" t="s">
        <v>197</v>
      </c>
      <c r="B2589">
        <v>1635.32</v>
      </c>
      <c r="C2589">
        <v>1584.1</v>
      </c>
      <c r="D2589">
        <v>1584.06</v>
      </c>
      <c r="E2589">
        <v>1567.51</v>
      </c>
      <c r="F2589">
        <v>125.967</v>
      </c>
      <c r="G2589">
        <v>231.196</v>
      </c>
      <c r="H2589">
        <v>85.057299999999998</v>
      </c>
      <c r="I2589">
        <v>48.116999999999997</v>
      </c>
      <c r="J2589">
        <v>74.973600000000005</v>
      </c>
      <c r="K2589">
        <v>1195.07</v>
      </c>
      <c r="L2589">
        <v>1.0974599999999999E-2</v>
      </c>
      <c r="M2589">
        <v>0.98101899999999997</v>
      </c>
      <c r="N2589">
        <v>1</v>
      </c>
      <c r="O2589" t="s">
        <v>43</v>
      </c>
    </row>
    <row r="2590" spans="1:15" x14ac:dyDescent="0.25">
      <c r="A2590" t="s">
        <v>197</v>
      </c>
      <c r="B2590">
        <v>1642.7</v>
      </c>
      <c r="C2590">
        <v>1591.92</v>
      </c>
      <c r="D2590">
        <v>1591.88</v>
      </c>
      <c r="E2590">
        <v>1575.37</v>
      </c>
      <c r="F2590">
        <v>127.83199999999999</v>
      </c>
      <c r="G2590">
        <v>232.86799999999999</v>
      </c>
      <c r="H2590">
        <v>85.336799999999997</v>
      </c>
      <c r="I2590">
        <v>49.035400000000003</v>
      </c>
      <c r="J2590">
        <v>75.544499999999999</v>
      </c>
      <c r="K2590">
        <v>1199.3699999999999</v>
      </c>
      <c r="L2590">
        <v>1.7059499999999999E-3</v>
      </c>
      <c r="M2590">
        <v>0.98101799999999995</v>
      </c>
      <c r="N2590">
        <v>2</v>
      </c>
      <c r="O2590" t="s">
        <v>43</v>
      </c>
    </row>
    <row r="2591" spans="1:15" x14ac:dyDescent="0.25">
      <c r="A2591" t="s">
        <v>197</v>
      </c>
      <c r="B2591">
        <v>1640.15</v>
      </c>
      <c r="C2591">
        <v>1589.93</v>
      </c>
      <c r="D2591">
        <v>1589.88</v>
      </c>
      <c r="E2591">
        <v>1573.33</v>
      </c>
      <c r="F2591">
        <v>126.58</v>
      </c>
      <c r="G2591">
        <v>231.34700000000001</v>
      </c>
      <c r="H2591">
        <v>85.243499999999997</v>
      </c>
      <c r="I2591">
        <v>48.147500000000001</v>
      </c>
      <c r="J2591">
        <v>75.054500000000004</v>
      </c>
      <c r="K2591">
        <v>1200.1199999999999</v>
      </c>
      <c r="L2591">
        <v>1.7501800000000001E-3</v>
      </c>
      <c r="M2591">
        <v>0.98101400000000005</v>
      </c>
      <c r="N2591">
        <v>1</v>
      </c>
      <c r="O2591" t="s">
        <v>43</v>
      </c>
    </row>
    <row r="2592" spans="1:15" x14ac:dyDescent="0.25">
      <c r="A2592" t="s">
        <v>197</v>
      </c>
      <c r="B2592">
        <v>1647.44</v>
      </c>
      <c r="C2592">
        <v>1595.57</v>
      </c>
      <c r="D2592">
        <v>1595.52</v>
      </c>
      <c r="E2592">
        <v>1579.1</v>
      </c>
      <c r="F2592">
        <v>127.128</v>
      </c>
      <c r="G2592">
        <v>233.364</v>
      </c>
      <c r="H2592">
        <v>85.463499999999996</v>
      </c>
      <c r="I2592">
        <v>48.789299999999997</v>
      </c>
      <c r="J2592">
        <v>75.897999999999996</v>
      </c>
      <c r="K2592">
        <v>1203.19</v>
      </c>
      <c r="L2592">
        <v>1.22322E-2</v>
      </c>
      <c r="M2592">
        <v>0.98769300000000004</v>
      </c>
      <c r="N2592">
        <v>0</v>
      </c>
      <c r="O2592" t="s">
        <v>43</v>
      </c>
    </row>
    <row r="2593" spans="1:15" x14ac:dyDescent="0.25">
      <c r="A2593" t="s">
        <v>197</v>
      </c>
      <c r="B2593">
        <v>1649.21</v>
      </c>
      <c r="C2593">
        <v>1598.27</v>
      </c>
      <c r="D2593">
        <v>1598.22</v>
      </c>
      <c r="E2593">
        <v>1581.84</v>
      </c>
      <c r="F2593">
        <v>127.15600000000001</v>
      </c>
      <c r="G2593">
        <v>234.69800000000001</v>
      </c>
      <c r="H2593">
        <v>86.075999999999993</v>
      </c>
      <c r="I2593">
        <v>49.4602</v>
      </c>
      <c r="J2593">
        <v>76.050299999999993</v>
      </c>
      <c r="K2593">
        <v>1204.55</v>
      </c>
      <c r="L2593">
        <v>8.0157300000000004E-3</v>
      </c>
      <c r="M2593">
        <v>0.98101400000000005</v>
      </c>
      <c r="N2593">
        <v>0</v>
      </c>
      <c r="O2593" t="s">
        <v>43</v>
      </c>
    </row>
    <row r="2594" spans="1:15" x14ac:dyDescent="0.25">
      <c r="A2594" t="s">
        <v>197</v>
      </c>
      <c r="B2594">
        <v>1661.36</v>
      </c>
      <c r="C2594">
        <v>1607.81</v>
      </c>
      <c r="D2594">
        <v>1607.76</v>
      </c>
      <c r="E2594">
        <v>1591.33</v>
      </c>
      <c r="F2594">
        <v>131.572</v>
      </c>
      <c r="G2594">
        <v>234.36699999999999</v>
      </c>
      <c r="H2594">
        <v>85.812899999999999</v>
      </c>
      <c r="I2594">
        <v>49.737699999999997</v>
      </c>
      <c r="J2594">
        <v>75.760499999999993</v>
      </c>
      <c r="K2594">
        <v>1209.97</v>
      </c>
      <c r="L2594">
        <v>1.31073E-3</v>
      </c>
      <c r="M2594">
        <v>0.98219599999999996</v>
      </c>
      <c r="N2594">
        <v>0</v>
      </c>
      <c r="O2594" t="s">
        <v>43</v>
      </c>
    </row>
    <row r="2595" spans="1:15" x14ac:dyDescent="0.25">
      <c r="A2595" t="s">
        <v>197</v>
      </c>
      <c r="B2595">
        <v>1652.92</v>
      </c>
      <c r="C2595">
        <v>1603.45</v>
      </c>
      <c r="D2595">
        <v>1603.4</v>
      </c>
      <c r="E2595">
        <v>1587</v>
      </c>
      <c r="F2595">
        <v>127.208</v>
      </c>
      <c r="G2595">
        <v>231.815</v>
      </c>
      <c r="H2595">
        <v>85.462100000000007</v>
      </c>
      <c r="I2595">
        <v>48.453699999999998</v>
      </c>
      <c r="J2595">
        <v>74.855199999999996</v>
      </c>
      <c r="K2595">
        <v>1212.45</v>
      </c>
      <c r="L2595">
        <v>1.1644699999999999E-2</v>
      </c>
      <c r="M2595">
        <v>0.98099899999999995</v>
      </c>
      <c r="N2595">
        <v>0</v>
      </c>
      <c r="O2595" t="s">
        <v>43</v>
      </c>
    </row>
    <row r="2596" spans="1:15" x14ac:dyDescent="0.25">
      <c r="A2596" t="s">
        <v>197</v>
      </c>
      <c r="B2596">
        <v>1638.02</v>
      </c>
      <c r="C2596">
        <v>1588.29</v>
      </c>
      <c r="D2596">
        <v>1588.24</v>
      </c>
      <c r="E2596">
        <v>1571.64</v>
      </c>
      <c r="F2596">
        <v>126.065</v>
      </c>
      <c r="G2596">
        <v>231.779</v>
      </c>
      <c r="H2596">
        <v>85.369399999999999</v>
      </c>
      <c r="I2596">
        <v>47.7395</v>
      </c>
      <c r="J2596">
        <v>75.822800000000001</v>
      </c>
      <c r="K2596">
        <v>1198.58</v>
      </c>
      <c r="L2596">
        <v>6.3990799999999997E-3</v>
      </c>
      <c r="M2596">
        <v>0.98101899999999997</v>
      </c>
      <c r="N2596">
        <v>0</v>
      </c>
      <c r="O2596" t="s">
        <v>43</v>
      </c>
    </row>
    <row r="2597" spans="1:15" x14ac:dyDescent="0.25">
      <c r="A2597" t="s">
        <v>197</v>
      </c>
      <c r="B2597">
        <v>1636.8</v>
      </c>
      <c r="C2597">
        <v>1585.43</v>
      </c>
      <c r="D2597">
        <v>1585.39</v>
      </c>
      <c r="E2597">
        <v>1568.8</v>
      </c>
      <c r="F2597">
        <v>126.29300000000001</v>
      </c>
      <c r="G2597">
        <v>229.61</v>
      </c>
      <c r="H2597">
        <v>85.155900000000003</v>
      </c>
      <c r="I2597">
        <v>47.595700000000001</v>
      </c>
      <c r="J2597">
        <v>74.059299999999993</v>
      </c>
      <c r="K2597">
        <v>1197.5899999999999</v>
      </c>
      <c r="L2597">
        <v>1.3133199999999999E-2</v>
      </c>
      <c r="M2597">
        <v>0.98838199999999998</v>
      </c>
      <c r="N2597">
        <v>2</v>
      </c>
      <c r="O2597" t="s">
        <v>43</v>
      </c>
    </row>
    <row r="2598" spans="1:15" x14ac:dyDescent="0.25">
      <c r="A2598" t="s">
        <v>197</v>
      </c>
      <c r="B2598">
        <v>1637.7</v>
      </c>
      <c r="C2598">
        <v>1587.22</v>
      </c>
      <c r="D2598">
        <v>1587.16</v>
      </c>
      <c r="E2598">
        <v>1570.56</v>
      </c>
      <c r="F2598">
        <v>127.09399999999999</v>
      </c>
      <c r="G2598">
        <v>230.33</v>
      </c>
      <c r="H2598">
        <v>85.476799999999997</v>
      </c>
      <c r="I2598">
        <v>48.029000000000003</v>
      </c>
      <c r="J2598">
        <v>73.991600000000005</v>
      </c>
      <c r="K2598">
        <v>1197.8399999999999</v>
      </c>
      <c r="L2598">
        <v>1.1283400000000001E-2</v>
      </c>
      <c r="M2598">
        <v>0.98989400000000005</v>
      </c>
      <c r="N2598">
        <v>0</v>
      </c>
      <c r="O2598" t="s">
        <v>43</v>
      </c>
    </row>
    <row r="2599" spans="1:15" x14ac:dyDescent="0.25">
      <c r="A2599" t="s">
        <v>197</v>
      </c>
      <c r="B2599">
        <v>1639.54</v>
      </c>
      <c r="C2599">
        <v>1588.58</v>
      </c>
      <c r="D2599">
        <v>1588.53</v>
      </c>
      <c r="E2599">
        <v>1571.94</v>
      </c>
      <c r="F2599">
        <v>126.31699999999999</v>
      </c>
      <c r="G2599">
        <v>233.87</v>
      </c>
      <c r="H2599">
        <v>85.229399999999998</v>
      </c>
      <c r="I2599">
        <v>49.684399999999997</v>
      </c>
      <c r="J2599">
        <v>76.080299999999994</v>
      </c>
      <c r="K2599">
        <v>1196.52</v>
      </c>
      <c r="L2599">
        <v>1.08618E-2</v>
      </c>
      <c r="M2599">
        <v>0.99386300000000005</v>
      </c>
      <c r="N2599">
        <v>2</v>
      </c>
      <c r="O2599" t="s">
        <v>43</v>
      </c>
    </row>
    <row r="2600" spans="1:15" x14ac:dyDescent="0.25">
      <c r="A2600" t="s">
        <v>197</v>
      </c>
      <c r="B2600">
        <v>1644.49</v>
      </c>
      <c r="C2600">
        <v>1592.9</v>
      </c>
      <c r="D2600">
        <v>1592.85</v>
      </c>
      <c r="E2600">
        <v>1576.3</v>
      </c>
      <c r="F2600">
        <v>126.55500000000001</v>
      </c>
      <c r="G2600">
        <v>235.32499999999999</v>
      </c>
      <c r="H2600">
        <v>85.161299999999997</v>
      </c>
      <c r="I2600">
        <v>50.070500000000003</v>
      </c>
      <c r="J2600">
        <v>76.973399999999998</v>
      </c>
      <c r="K2600">
        <v>1199.01</v>
      </c>
      <c r="L2600">
        <v>1.08614E-2</v>
      </c>
      <c r="M2600">
        <v>0.99460899999999997</v>
      </c>
      <c r="N2600">
        <v>1</v>
      </c>
      <c r="O2600" t="s">
        <v>43</v>
      </c>
    </row>
    <row r="2601" spans="1:15" x14ac:dyDescent="0.25">
      <c r="A2601" t="s">
        <v>197</v>
      </c>
      <c r="B2601">
        <v>1628.17</v>
      </c>
      <c r="C2601">
        <v>1577.66</v>
      </c>
      <c r="D2601">
        <v>1577.61</v>
      </c>
      <c r="E2601">
        <v>1560.98</v>
      </c>
      <c r="F2601">
        <v>126.486</v>
      </c>
      <c r="G2601">
        <v>230.756</v>
      </c>
      <c r="H2601">
        <v>85.302800000000005</v>
      </c>
      <c r="I2601">
        <v>48.1327</v>
      </c>
      <c r="J2601">
        <v>74.498000000000005</v>
      </c>
      <c r="K2601">
        <v>1188.54</v>
      </c>
      <c r="L2601">
        <v>1.3194000000000001E-3</v>
      </c>
      <c r="M2601">
        <v>0.99321000000000004</v>
      </c>
      <c r="N2601">
        <v>1</v>
      </c>
      <c r="O2601" t="s">
        <v>43</v>
      </c>
    </row>
    <row r="2602" spans="1:15" x14ac:dyDescent="0.25">
      <c r="A2602" t="s">
        <v>197</v>
      </c>
      <c r="B2602">
        <v>1644.49</v>
      </c>
      <c r="C2602">
        <v>1593.59</v>
      </c>
      <c r="D2602">
        <v>1593.54</v>
      </c>
      <c r="E2602">
        <v>1577.05</v>
      </c>
      <c r="F2602">
        <v>126.41800000000001</v>
      </c>
      <c r="G2602">
        <v>233.5</v>
      </c>
      <c r="H2602">
        <v>85.199299999999994</v>
      </c>
      <c r="I2602">
        <v>49.247199999999999</v>
      </c>
      <c r="J2602">
        <v>76.021199999999993</v>
      </c>
      <c r="K2602">
        <v>1201.83</v>
      </c>
      <c r="L2602">
        <v>1.1030399999999999E-2</v>
      </c>
      <c r="M2602">
        <v>0.99510900000000002</v>
      </c>
      <c r="N2602">
        <v>0</v>
      </c>
      <c r="O2602" t="s">
        <v>43</v>
      </c>
    </row>
    <row r="2603" spans="1:15" x14ac:dyDescent="0.25">
      <c r="A2603" t="s">
        <v>197</v>
      </c>
      <c r="B2603">
        <v>1638.99</v>
      </c>
      <c r="C2603">
        <v>1590.04</v>
      </c>
      <c r="D2603">
        <v>1589.99</v>
      </c>
      <c r="E2603">
        <v>1573.52</v>
      </c>
      <c r="F2603">
        <v>126.873</v>
      </c>
      <c r="G2603">
        <v>232.072</v>
      </c>
      <c r="H2603">
        <v>85.504199999999997</v>
      </c>
      <c r="I2603">
        <v>48.816699999999997</v>
      </c>
      <c r="J2603">
        <v>74.699600000000004</v>
      </c>
      <c r="K2603">
        <v>1199.1400000000001</v>
      </c>
      <c r="L2603">
        <v>1.11503E-2</v>
      </c>
      <c r="M2603">
        <v>0.98101899999999997</v>
      </c>
      <c r="N2603">
        <v>0</v>
      </c>
      <c r="O2603" t="s">
        <v>43</v>
      </c>
    </row>
    <row r="2604" spans="1:15" x14ac:dyDescent="0.25">
      <c r="A2604" t="s">
        <v>197</v>
      </c>
      <c r="B2604">
        <v>1634.18</v>
      </c>
      <c r="C2604">
        <v>1583.48</v>
      </c>
      <c r="D2604">
        <v>1583.43</v>
      </c>
      <c r="E2604">
        <v>1566.93</v>
      </c>
      <c r="F2604">
        <v>126.291</v>
      </c>
      <c r="G2604">
        <v>231.18199999999999</v>
      </c>
      <c r="H2604">
        <v>85.337000000000003</v>
      </c>
      <c r="I2604">
        <v>48.080500000000001</v>
      </c>
      <c r="J2604">
        <v>74.959199999999996</v>
      </c>
      <c r="K2604">
        <v>1194.1600000000001</v>
      </c>
      <c r="L2604">
        <v>1.10673E-2</v>
      </c>
      <c r="M2604">
        <v>0.98101899999999997</v>
      </c>
      <c r="N2604">
        <v>0</v>
      </c>
      <c r="O2604" t="s">
        <v>43</v>
      </c>
    </row>
    <row r="2605" spans="1:15" x14ac:dyDescent="0.25">
      <c r="A2605" t="s">
        <v>197</v>
      </c>
      <c r="B2605">
        <v>1651.45</v>
      </c>
      <c r="C2605">
        <v>1600.35</v>
      </c>
      <c r="D2605">
        <v>1600.3</v>
      </c>
      <c r="E2605">
        <v>1583.97</v>
      </c>
      <c r="F2605">
        <v>127.839</v>
      </c>
      <c r="G2605">
        <v>233.232</v>
      </c>
      <c r="H2605">
        <v>86.027199999999993</v>
      </c>
      <c r="I2605">
        <v>48.899299999999997</v>
      </c>
      <c r="J2605">
        <v>75.122299999999996</v>
      </c>
      <c r="K2605">
        <v>1207.42</v>
      </c>
      <c r="L2605">
        <v>1.10522E-2</v>
      </c>
      <c r="M2605">
        <v>0.98101799999999995</v>
      </c>
      <c r="N2605">
        <v>0</v>
      </c>
      <c r="O2605" t="s">
        <v>43</v>
      </c>
    </row>
    <row r="2606" spans="1:15" x14ac:dyDescent="0.25">
      <c r="A2606" t="s">
        <v>197</v>
      </c>
      <c r="B2606">
        <v>1646.17</v>
      </c>
      <c r="C2606">
        <v>1595.69</v>
      </c>
      <c r="D2606">
        <v>1595.65</v>
      </c>
      <c r="E2606">
        <v>1579.22</v>
      </c>
      <c r="F2606">
        <v>127.212</v>
      </c>
      <c r="G2606">
        <v>232.25899999999999</v>
      </c>
      <c r="H2606">
        <v>85.264499999999998</v>
      </c>
      <c r="I2606">
        <v>48.477899999999998</v>
      </c>
      <c r="J2606">
        <v>75.545599999999993</v>
      </c>
      <c r="K2606">
        <v>1204.29</v>
      </c>
      <c r="L2606">
        <v>1.18423E-2</v>
      </c>
      <c r="M2606">
        <v>0.991039</v>
      </c>
      <c r="N2606">
        <v>0</v>
      </c>
      <c r="O2606" t="s">
        <v>43</v>
      </c>
    </row>
    <row r="2607" spans="1:15" x14ac:dyDescent="0.25">
      <c r="A2607" t="s">
        <v>197</v>
      </c>
      <c r="B2607">
        <v>1647.05</v>
      </c>
      <c r="C2607">
        <v>1596.16</v>
      </c>
      <c r="D2607">
        <v>1596.11</v>
      </c>
      <c r="E2607">
        <v>1579.67</v>
      </c>
      <c r="F2607">
        <v>126.489</v>
      </c>
      <c r="G2607">
        <v>232.50800000000001</v>
      </c>
      <c r="H2607">
        <v>85.442300000000003</v>
      </c>
      <c r="I2607">
        <v>48.457999999999998</v>
      </c>
      <c r="J2607">
        <v>75.606099999999998</v>
      </c>
      <c r="K2607">
        <v>1205.42</v>
      </c>
      <c r="L2607">
        <v>1.3230799999999999E-2</v>
      </c>
      <c r="M2607">
        <v>0.98101499999999997</v>
      </c>
      <c r="N2607">
        <v>0</v>
      </c>
      <c r="O2607" t="s">
        <v>43</v>
      </c>
    </row>
    <row r="2608" spans="1:15" x14ac:dyDescent="0.25">
      <c r="A2608" t="s">
        <v>197</v>
      </c>
      <c r="B2608">
        <v>1637.79</v>
      </c>
      <c r="C2608">
        <v>1586.04</v>
      </c>
      <c r="D2608">
        <v>1586</v>
      </c>
      <c r="E2608">
        <v>1569.42</v>
      </c>
      <c r="F2608">
        <v>126.105</v>
      </c>
      <c r="G2608">
        <v>231.881</v>
      </c>
      <c r="H2608">
        <v>85.230400000000003</v>
      </c>
      <c r="I2608">
        <v>48.832299999999996</v>
      </c>
      <c r="J2608">
        <v>74.974599999999995</v>
      </c>
      <c r="K2608">
        <v>1196.21</v>
      </c>
      <c r="L2608">
        <v>1.09932E-2</v>
      </c>
      <c r="M2608">
        <v>0.98101899999999997</v>
      </c>
      <c r="N2608">
        <v>1</v>
      </c>
      <c r="O2608" t="s">
        <v>43</v>
      </c>
    </row>
    <row r="2609" spans="1:15" x14ac:dyDescent="0.25">
      <c r="A2609" t="s">
        <v>197</v>
      </c>
      <c r="B2609">
        <v>1648.87</v>
      </c>
      <c r="C2609">
        <v>1596.73</v>
      </c>
      <c r="D2609">
        <v>1596.67</v>
      </c>
      <c r="E2609">
        <v>1580.31</v>
      </c>
      <c r="F2609">
        <v>127.80200000000001</v>
      </c>
      <c r="G2609">
        <v>231.83199999999999</v>
      </c>
      <c r="H2609">
        <v>85.58</v>
      </c>
      <c r="I2609">
        <v>48.566400000000002</v>
      </c>
      <c r="J2609">
        <v>74.784099999999995</v>
      </c>
      <c r="K2609">
        <v>1205.3499999999999</v>
      </c>
      <c r="L2609">
        <v>1.0856899999999999E-2</v>
      </c>
      <c r="M2609">
        <v>0.98099099999999995</v>
      </c>
      <c r="N2609">
        <v>0</v>
      </c>
      <c r="O2609" t="s">
        <v>43</v>
      </c>
    </row>
    <row r="2610" spans="1:15" x14ac:dyDescent="0.25">
      <c r="A2610" t="s">
        <v>197</v>
      </c>
      <c r="B2610">
        <v>1636.94</v>
      </c>
      <c r="C2610">
        <v>1585.12</v>
      </c>
      <c r="D2610">
        <v>1585.07</v>
      </c>
      <c r="E2610">
        <v>1568.52</v>
      </c>
      <c r="F2610">
        <v>126.01600000000001</v>
      </c>
      <c r="G2610">
        <v>229.77099999999999</v>
      </c>
      <c r="H2610">
        <v>84.864699999999999</v>
      </c>
      <c r="I2610">
        <v>47.954500000000003</v>
      </c>
      <c r="J2610">
        <v>74.021600000000007</v>
      </c>
      <c r="K2610">
        <v>1197.3800000000001</v>
      </c>
      <c r="L2610">
        <v>1.48551E-2</v>
      </c>
      <c r="M2610">
        <v>0.99496399999999996</v>
      </c>
      <c r="N2610">
        <v>0</v>
      </c>
      <c r="O2610" t="s">
        <v>43</v>
      </c>
    </row>
    <row r="2611" spans="1:15" x14ac:dyDescent="0.25">
      <c r="A2611" t="s">
        <v>197</v>
      </c>
      <c r="B2611">
        <v>1635.19</v>
      </c>
      <c r="C2611">
        <v>1586.06</v>
      </c>
      <c r="D2611">
        <v>1586</v>
      </c>
      <c r="E2611">
        <v>1569.57</v>
      </c>
      <c r="F2611">
        <v>127.92100000000001</v>
      </c>
      <c r="G2611">
        <v>231.196</v>
      </c>
      <c r="H2611">
        <v>85.232200000000006</v>
      </c>
      <c r="I2611">
        <v>48.346400000000003</v>
      </c>
      <c r="J2611">
        <v>74.690299999999993</v>
      </c>
      <c r="K2611">
        <v>1195.18</v>
      </c>
      <c r="L2611">
        <v>1.1085599999999999E-2</v>
      </c>
      <c r="M2611">
        <v>0.98952799999999996</v>
      </c>
      <c r="N2611">
        <v>1</v>
      </c>
      <c r="O2611" t="s">
        <v>43</v>
      </c>
    </row>
    <row r="2612" spans="1:15" x14ac:dyDescent="0.25">
      <c r="A2612" t="s">
        <v>197</v>
      </c>
      <c r="B2612">
        <v>1642.98</v>
      </c>
      <c r="C2612">
        <v>1592.46</v>
      </c>
      <c r="D2612">
        <v>1592.41</v>
      </c>
      <c r="E2612">
        <v>1575.9</v>
      </c>
      <c r="F2612">
        <v>127.17400000000001</v>
      </c>
      <c r="G2612">
        <v>230.94900000000001</v>
      </c>
      <c r="H2612">
        <v>85.302400000000006</v>
      </c>
      <c r="I2612">
        <v>48.285200000000003</v>
      </c>
      <c r="J2612">
        <v>74.541700000000006</v>
      </c>
      <c r="K2612">
        <v>1202.44</v>
      </c>
      <c r="L2612">
        <v>1.10723E-2</v>
      </c>
      <c r="M2612">
        <v>0.99388500000000002</v>
      </c>
      <c r="N2612">
        <v>0</v>
      </c>
      <c r="O2612" t="s">
        <v>43</v>
      </c>
    </row>
    <row r="2613" spans="1:15" x14ac:dyDescent="0.25">
      <c r="A2613" t="s">
        <v>197</v>
      </c>
      <c r="B2613">
        <v>1644.83</v>
      </c>
      <c r="C2613">
        <v>1593.57</v>
      </c>
      <c r="D2613">
        <v>1593.52</v>
      </c>
      <c r="E2613">
        <v>1576.98</v>
      </c>
      <c r="F2613">
        <v>126.47799999999999</v>
      </c>
      <c r="G2613">
        <v>232.239</v>
      </c>
      <c r="H2613">
        <v>85.113500000000002</v>
      </c>
      <c r="I2613">
        <v>48.683300000000003</v>
      </c>
      <c r="J2613">
        <v>75.537099999999995</v>
      </c>
      <c r="K2613">
        <v>1202.96</v>
      </c>
      <c r="L2613">
        <v>1.1356099999999999E-2</v>
      </c>
      <c r="M2613">
        <v>0.98101700000000003</v>
      </c>
      <c r="N2613">
        <v>0</v>
      </c>
      <c r="O2613" t="s">
        <v>43</v>
      </c>
    </row>
    <row r="2614" spans="1:15" x14ac:dyDescent="0.25">
      <c r="A2614" t="s">
        <v>197</v>
      </c>
      <c r="B2614">
        <v>1634.68</v>
      </c>
      <c r="C2614">
        <v>1584.69</v>
      </c>
      <c r="D2614">
        <v>1584.64</v>
      </c>
      <c r="E2614">
        <v>1568.03</v>
      </c>
      <c r="F2614">
        <v>126.64</v>
      </c>
      <c r="G2614">
        <v>230.10300000000001</v>
      </c>
      <c r="H2614">
        <v>85.307500000000005</v>
      </c>
      <c r="I2614">
        <v>47.814</v>
      </c>
      <c r="J2614">
        <v>73.997100000000003</v>
      </c>
      <c r="K2614">
        <v>1195.92</v>
      </c>
      <c r="L2614">
        <v>1.09208E-2</v>
      </c>
      <c r="M2614">
        <v>0.98101899999999997</v>
      </c>
      <c r="N2614">
        <v>0</v>
      </c>
      <c r="O2614" t="s">
        <v>43</v>
      </c>
    </row>
    <row r="2615" spans="1:15" x14ac:dyDescent="0.25">
      <c r="A2615" t="s">
        <v>197</v>
      </c>
      <c r="B2615">
        <v>1645.13</v>
      </c>
      <c r="C2615">
        <v>1594.74</v>
      </c>
      <c r="D2615">
        <v>1594.69</v>
      </c>
      <c r="E2615">
        <v>1578.21</v>
      </c>
      <c r="F2615">
        <v>126.69499999999999</v>
      </c>
      <c r="G2615">
        <v>235.006</v>
      </c>
      <c r="H2615">
        <v>85.428200000000004</v>
      </c>
      <c r="I2615">
        <v>50.232799999999997</v>
      </c>
      <c r="J2615">
        <v>76.191100000000006</v>
      </c>
      <c r="K2615">
        <v>1201.1300000000001</v>
      </c>
      <c r="L2615">
        <v>1.09286E-2</v>
      </c>
      <c r="M2615">
        <v>0.98101899999999997</v>
      </c>
      <c r="N2615">
        <v>1</v>
      </c>
      <c r="O2615" t="s">
        <v>43</v>
      </c>
    </row>
    <row r="2616" spans="1:15" x14ac:dyDescent="0.25">
      <c r="A2616" t="s">
        <v>197</v>
      </c>
      <c r="B2616">
        <v>1636.56</v>
      </c>
      <c r="C2616">
        <v>1584.97</v>
      </c>
      <c r="D2616">
        <v>1584.92</v>
      </c>
      <c r="E2616">
        <v>1568.32</v>
      </c>
      <c r="F2616">
        <v>125.875</v>
      </c>
      <c r="G2616">
        <v>231.09299999999999</v>
      </c>
      <c r="H2616">
        <v>85.283799999999999</v>
      </c>
      <c r="I2616">
        <v>48.461199999999998</v>
      </c>
      <c r="J2616">
        <v>74.495999999999995</v>
      </c>
      <c r="K2616">
        <v>1196.1300000000001</v>
      </c>
      <c r="L2616">
        <v>1.0877899999999999E-2</v>
      </c>
      <c r="M2616">
        <v>0.99494300000000002</v>
      </c>
      <c r="N2616">
        <v>0</v>
      </c>
      <c r="O2616" t="s">
        <v>43</v>
      </c>
    </row>
    <row r="2617" spans="1:15" x14ac:dyDescent="0.25">
      <c r="A2617" t="s">
        <v>197</v>
      </c>
      <c r="B2617">
        <v>1638.24</v>
      </c>
      <c r="C2617">
        <v>1586.6</v>
      </c>
      <c r="D2617">
        <v>1586.55</v>
      </c>
      <c r="E2617">
        <v>1570.01</v>
      </c>
      <c r="F2617">
        <v>126.373</v>
      </c>
      <c r="G2617">
        <v>231.42500000000001</v>
      </c>
      <c r="H2617">
        <v>85.100700000000003</v>
      </c>
      <c r="I2617">
        <v>48.750599999999999</v>
      </c>
      <c r="J2617">
        <v>74.6755</v>
      </c>
      <c r="K2617">
        <v>1196.9000000000001</v>
      </c>
      <c r="L2617">
        <v>1.13761E-2</v>
      </c>
      <c r="M2617">
        <v>0.98101700000000003</v>
      </c>
      <c r="N2617">
        <v>0</v>
      </c>
      <c r="O2617" t="s">
        <v>43</v>
      </c>
    </row>
    <row r="2618" spans="1:15" x14ac:dyDescent="0.25">
      <c r="A2618" t="s">
        <v>197</v>
      </c>
      <c r="B2618">
        <v>1651.06</v>
      </c>
      <c r="C2618">
        <v>1600.71</v>
      </c>
      <c r="D2618">
        <v>1600.66</v>
      </c>
      <c r="E2618">
        <v>1584.28</v>
      </c>
      <c r="F2618">
        <v>127.669</v>
      </c>
      <c r="G2618">
        <v>232.512</v>
      </c>
      <c r="H2618">
        <v>85.652199999999993</v>
      </c>
      <c r="I2618">
        <v>48.5809</v>
      </c>
      <c r="J2618">
        <v>75.134299999999996</v>
      </c>
      <c r="K2618">
        <v>1208.57</v>
      </c>
      <c r="L2618">
        <v>2.0510300000000001E-3</v>
      </c>
      <c r="M2618">
        <v>0.981016</v>
      </c>
      <c r="N2618">
        <v>0</v>
      </c>
      <c r="O2618" t="s">
        <v>43</v>
      </c>
    </row>
    <row r="2619" spans="1:15" x14ac:dyDescent="0.25">
      <c r="A2619" t="s">
        <v>197</v>
      </c>
      <c r="B2619">
        <v>1646.76</v>
      </c>
      <c r="C2619">
        <v>1595.75</v>
      </c>
      <c r="D2619">
        <v>1595.7</v>
      </c>
      <c r="E2619">
        <v>1579.36</v>
      </c>
      <c r="F2619">
        <v>127.30800000000001</v>
      </c>
      <c r="G2619">
        <v>231.88399999999999</v>
      </c>
      <c r="H2619">
        <v>85.424499999999995</v>
      </c>
      <c r="I2619">
        <v>48.655999999999999</v>
      </c>
      <c r="J2619">
        <v>74.778800000000004</v>
      </c>
      <c r="K2619">
        <v>1204.68</v>
      </c>
      <c r="L2619">
        <v>1.18228E-2</v>
      </c>
      <c r="M2619">
        <v>0.98101899999999997</v>
      </c>
      <c r="N2619">
        <v>0</v>
      </c>
      <c r="O2619" t="s">
        <v>43</v>
      </c>
    </row>
    <row r="2620" spans="1:15" x14ac:dyDescent="0.25">
      <c r="A2620" t="s">
        <v>197</v>
      </c>
      <c r="B2620">
        <v>1635.13</v>
      </c>
      <c r="C2620">
        <v>1583.73</v>
      </c>
      <c r="D2620">
        <v>1583.68</v>
      </c>
      <c r="E2620">
        <v>1567.17</v>
      </c>
      <c r="F2620">
        <v>126.08499999999999</v>
      </c>
      <c r="G2620">
        <v>230.15700000000001</v>
      </c>
      <c r="H2620">
        <v>85.551000000000002</v>
      </c>
      <c r="I2620">
        <v>47.861600000000003</v>
      </c>
      <c r="J2620">
        <v>73.828699999999998</v>
      </c>
      <c r="K2620">
        <v>1195.6199999999999</v>
      </c>
      <c r="L2620">
        <v>1.14086E-2</v>
      </c>
      <c r="M2620">
        <v>0.98098799999999997</v>
      </c>
      <c r="N2620">
        <v>0</v>
      </c>
      <c r="O2620" t="s">
        <v>43</v>
      </c>
    </row>
    <row r="2621" spans="1:15" x14ac:dyDescent="0.25">
      <c r="A2621" t="s">
        <v>197</v>
      </c>
      <c r="B2621">
        <v>1634.13</v>
      </c>
      <c r="C2621">
        <v>1584.91</v>
      </c>
      <c r="D2621">
        <v>1584.87</v>
      </c>
      <c r="E2621">
        <v>1568.35</v>
      </c>
      <c r="F2621">
        <v>126.03100000000001</v>
      </c>
      <c r="G2621">
        <v>231.696</v>
      </c>
      <c r="H2621">
        <v>85.8553</v>
      </c>
      <c r="I2621">
        <v>48.432200000000002</v>
      </c>
      <c r="J2621">
        <v>74.506500000000003</v>
      </c>
      <c r="K2621">
        <v>1195.4000000000001</v>
      </c>
      <c r="L2621">
        <v>1.0911799999999999E-2</v>
      </c>
      <c r="M2621">
        <v>0.99347799999999997</v>
      </c>
      <c r="N2621">
        <v>1</v>
      </c>
      <c r="O2621" t="s">
        <v>43</v>
      </c>
    </row>
    <row r="2622" spans="1:15" x14ac:dyDescent="0.25">
      <c r="A2622" t="s">
        <v>197</v>
      </c>
      <c r="B2622">
        <v>1639.53</v>
      </c>
      <c r="C2622">
        <v>1588.42</v>
      </c>
      <c r="D2622">
        <v>1588.37</v>
      </c>
      <c r="E2622">
        <v>1571.87</v>
      </c>
      <c r="F2622">
        <v>129.46799999999999</v>
      </c>
      <c r="G2622">
        <v>229.958</v>
      </c>
      <c r="H2622">
        <v>85.263099999999994</v>
      </c>
      <c r="I2622">
        <v>47.514400000000002</v>
      </c>
      <c r="J2622">
        <v>74.459100000000007</v>
      </c>
      <c r="K2622">
        <v>1197.27</v>
      </c>
      <c r="L2622">
        <v>1.13227E-2</v>
      </c>
      <c r="M2622">
        <v>0.98100799999999999</v>
      </c>
      <c r="N2622">
        <v>0</v>
      </c>
      <c r="O2622" t="s">
        <v>43</v>
      </c>
    </row>
    <row r="2623" spans="1:15" x14ac:dyDescent="0.25">
      <c r="A2623" t="s">
        <v>197</v>
      </c>
      <c r="B2623">
        <v>1635.15</v>
      </c>
      <c r="C2623">
        <v>1583.32</v>
      </c>
      <c r="D2623">
        <v>1583.28</v>
      </c>
      <c r="E2623">
        <v>1566.71</v>
      </c>
      <c r="F2623">
        <v>126.331</v>
      </c>
      <c r="G2623">
        <v>230.94800000000001</v>
      </c>
      <c r="H2623">
        <v>85.130600000000001</v>
      </c>
      <c r="I2623">
        <v>48.296999999999997</v>
      </c>
      <c r="J2623">
        <v>74.681600000000003</v>
      </c>
      <c r="K2623">
        <v>1194.06</v>
      </c>
      <c r="L2623">
        <v>1.08605E-2</v>
      </c>
      <c r="M2623">
        <v>0.98252899999999999</v>
      </c>
      <c r="N2623">
        <v>1</v>
      </c>
      <c r="O2623" t="s">
        <v>43</v>
      </c>
    </row>
    <row r="2624" spans="1:15" x14ac:dyDescent="0.25">
      <c r="A2624" t="s">
        <v>197</v>
      </c>
      <c r="B2624">
        <v>1637.18</v>
      </c>
      <c r="C2624">
        <v>1586.01</v>
      </c>
      <c r="D2624">
        <v>1585.97</v>
      </c>
      <c r="E2624">
        <v>1569.53</v>
      </c>
      <c r="F2624">
        <v>127.745</v>
      </c>
      <c r="G2624">
        <v>229.58</v>
      </c>
      <c r="H2624">
        <v>85.555999999999997</v>
      </c>
      <c r="I2624">
        <v>47.473999999999997</v>
      </c>
      <c r="J2624">
        <v>73.767700000000005</v>
      </c>
      <c r="K2624">
        <v>1197.03</v>
      </c>
      <c r="L2624">
        <v>1.1735300000000001E-2</v>
      </c>
      <c r="M2624">
        <v>0.99492499999999995</v>
      </c>
      <c r="N2624">
        <v>1</v>
      </c>
      <c r="O2624" t="s">
        <v>43</v>
      </c>
    </row>
    <row r="2625" spans="1:25" x14ac:dyDescent="0.25">
      <c r="A2625" t="s">
        <v>197</v>
      </c>
      <c r="B2625">
        <v>1637.19</v>
      </c>
      <c r="C2625">
        <v>1585.91</v>
      </c>
      <c r="D2625">
        <v>1585.86</v>
      </c>
      <c r="E2625">
        <v>1569.39</v>
      </c>
      <c r="F2625">
        <v>126.633</v>
      </c>
      <c r="G2625">
        <v>230.67</v>
      </c>
      <c r="H2625">
        <v>85.607299999999995</v>
      </c>
      <c r="I2625">
        <v>48.078299999999999</v>
      </c>
      <c r="J2625">
        <v>74.103300000000004</v>
      </c>
      <c r="K2625">
        <v>1196.8699999999999</v>
      </c>
      <c r="L2625">
        <v>1.1696099999999999E-2</v>
      </c>
      <c r="M2625">
        <v>0.981016</v>
      </c>
      <c r="N2625">
        <v>0</v>
      </c>
      <c r="O2625" t="s">
        <v>43</v>
      </c>
    </row>
    <row r="2626" spans="1:25" x14ac:dyDescent="0.25">
      <c r="A2626" t="s">
        <v>197</v>
      </c>
      <c r="B2626">
        <v>1637.51</v>
      </c>
      <c r="C2626">
        <v>1586.48</v>
      </c>
      <c r="D2626">
        <v>1586.43</v>
      </c>
      <c r="E2626">
        <v>1569.91</v>
      </c>
      <c r="F2626">
        <v>126.666</v>
      </c>
      <c r="G2626">
        <v>230.84399999999999</v>
      </c>
      <c r="H2626">
        <v>85.65</v>
      </c>
      <c r="I2626">
        <v>48.056699999999999</v>
      </c>
      <c r="J2626">
        <v>74.174499999999995</v>
      </c>
      <c r="K2626">
        <v>1197.05</v>
      </c>
      <c r="L2626">
        <v>1.1029600000000001E-2</v>
      </c>
      <c r="M2626">
        <v>0.98099700000000001</v>
      </c>
      <c r="N2626">
        <v>0</v>
      </c>
      <c r="O2626" t="s">
        <v>43</v>
      </c>
    </row>
    <row r="2627" spans="1:25" x14ac:dyDescent="0.25">
      <c r="A2627" t="s">
        <v>197</v>
      </c>
      <c r="B2627">
        <v>1632.76</v>
      </c>
      <c r="C2627">
        <v>1582.03</v>
      </c>
      <c r="D2627">
        <v>1581.99</v>
      </c>
      <c r="E2627">
        <v>1565.42</v>
      </c>
      <c r="F2627">
        <v>126.32599999999999</v>
      </c>
      <c r="G2627">
        <v>230.05799999999999</v>
      </c>
      <c r="H2627">
        <v>85.662999999999997</v>
      </c>
      <c r="I2627">
        <v>47.807099999999998</v>
      </c>
      <c r="J2627">
        <v>73.824600000000004</v>
      </c>
      <c r="K2627">
        <v>1193.8</v>
      </c>
      <c r="L2627">
        <v>1.1885400000000001E-2</v>
      </c>
      <c r="M2627">
        <v>0.98101799999999995</v>
      </c>
      <c r="N2627">
        <v>0</v>
      </c>
      <c r="O2627" t="s">
        <v>43</v>
      </c>
    </row>
    <row r="2628" spans="1:25" x14ac:dyDescent="0.25">
      <c r="A2628" t="s">
        <v>197</v>
      </c>
      <c r="B2628">
        <v>1633.75</v>
      </c>
      <c r="C2628">
        <v>1581.69</v>
      </c>
      <c r="D2628">
        <v>1581.65</v>
      </c>
      <c r="E2628">
        <v>1565.12</v>
      </c>
      <c r="F2628">
        <v>126.211</v>
      </c>
      <c r="G2628">
        <v>230.291</v>
      </c>
      <c r="H2628">
        <v>85.183599999999998</v>
      </c>
      <c r="I2628">
        <v>48.097000000000001</v>
      </c>
      <c r="J2628">
        <v>74.068200000000004</v>
      </c>
      <c r="K2628">
        <v>1193.3599999999999</v>
      </c>
      <c r="L2628">
        <v>1.08588E-2</v>
      </c>
      <c r="M2628">
        <v>0.98085199999999995</v>
      </c>
      <c r="N2628">
        <v>0</v>
      </c>
      <c r="O2628" t="s">
        <v>43</v>
      </c>
    </row>
    <row r="2629" spans="1:25" x14ac:dyDescent="0.25">
      <c r="A2629" t="s">
        <v>197</v>
      </c>
      <c r="B2629">
        <v>1641.61</v>
      </c>
      <c r="C2629">
        <v>1589.5</v>
      </c>
      <c r="D2629">
        <v>1589.46</v>
      </c>
      <c r="E2629">
        <v>1572.9</v>
      </c>
      <c r="F2629">
        <v>126.117</v>
      </c>
      <c r="G2629">
        <v>232.655</v>
      </c>
      <c r="H2629">
        <v>85.619</v>
      </c>
      <c r="I2629">
        <v>49.0075</v>
      </c>
      <c r="J2629">
        <v>75.060599999999994</v>
      </c>
      <c r="K2629">
        <v>1198.8900000000001</v>
      </c>
      <c r="L2629">
        <v>5.9729700000000002E-3</v>
      </c>
      <c r="M2629">
        <v>0.98100900000000002</v>
      </c>
      <c r="N2629">
        <v>0</v>
      </c>
      <c r="O2629" t="s">
        <v>43</v>
      </c>
    </row>
    <row r="2630" spans="1:25" x14ac:dyDescent="0.25">
      <c r="A2630" t="s">
        <v>197</v>
      </c>
      <c r="B2630">
        <v>1637.95</v>
      </c>
      <c r="C2630">
        <v>1587.42</v>
      </c>
      <c r="D2630">
        <v>1587.37</v>
      </c>
      <c r="E2630">
        <v>1570.85</v>
      </c>
      <c r="F2630">
        <v>126.342</v>
      </c>
      <c r="G2630">
        <v>230.81700000000001</v>
      </c>
      <c r="H2630">
        <v>85.708299999999994</v>
      </c>
      <c r="I2630">
        <v>48.054000000000002</v>
      </c>
      <c r="J2630">
        <v>74.090400000000002</v>
      </c>
      <c r="K2630">
        <v>1198.3399999999999</v>
      </c>
      <c r="L2630">
        <v>1.09771E-2</v>
      </c>
      <c r="M2630">
        <v>0.98365400000000003</v>
      </c>
      <c r="N2630">
        <v>1</v>
      </c>
      <c r="O2630" t="s">
        <v>43</v>
      </c>
    </row>
    <row r="2631" spans="1:25" x14ac:dyDescent="0.25">
      <c r="A2631" t="s">
        <v>197</v>
      </c>
      <c r="B2631">
        <v>1641.42</v>
      </c>
      <c r="C2631">
        <v>1590.14</v>
      </c>
      <c r="D2631">
        <v>1590.09</v>
      </c>
      <c r="E2631">
        <v>1573.61</v>
      </c>
      <c r="F2631">
        <v>126.56100000000001</v>
      </c>
      <c r="G2631">
        <v>231.53100000000001</v>
      </c>
      <c r="H2631">
        <v>85.210400000000007</v>
      </c>
      <c r="I2631">
        <v>48.501800000000003</v>
      </c>
      <c r="J2631">
        <v>74.7727</v>
      </c>
      <c r="K2631">
        <v>1200.1300000000001</v>
      </c>
      <c r="L2631">
        <v>1.08652E-2</v>
      </c>
      <c r="M2631">
        <v>0.981016</v>
      </c>
      <c r="N2631">
        <v>0</v>
      </c>
      <c r="O2631" t="s">
        <v>43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197</v>
      </c>
      <c r="B2632">
        <v>1643.37</v>
      </c>
      <c r="C2632">
        <v>1585.17</v>
      </c>
      <c r="D2632">
        <v>1585.12</v>
      </c>
      <c r="E2632">
        <v>1568.57</v>
      </c>
      <c r="F2632">
        <v>126.181</v>
      </c>
      <c r="G2632">
        <v>230.54499999999999</v>
      </c>
      <c r="H2632">
        <v>85.260300000000001</v>
      </c>
      <c r="I2632">
        <v>48.185600000000001</v>
      </c>
      <c r="J2632">
        <v>74.162400000000005</v>
      </c>
      <c r="K2632">
        <v>1196.5999999999999</v>
      </c>
      <c r="L2632">
        <v>1.09173E-2</v>
      </c>
      <c r="M2632">
        <v>0.98101700000000003</v>
      </c>
      <c r="N2632">
        <v>0</v>
      </c>
      <c r="O2632" t="s">
        <v>43</v>
      </c>
      <c r="R2632">
        <f>AVERAGE(B2583:B2632)</f>
        <v>1641.6065999999994</v>
      </c>
      <c r="S2632">
        <f>AVERAGE(C2583:C2632)</f>
        <v>1590.4436000000005</v>
      </c>
      <c r="U2632">
        <f>_xlfn.VAR.P(B2583:B2632)</f>
        <v>46.412834439999763</v>
      </c>
      <c r="V2632">
        <f>_xlfn.VAR.P(C2583:C2632)</f>
        <v>43.177795039999957</v>
      </c>
      <c r="X2632">
        <f>1.96*SQRT(U2632)/50</f>
        <v>0.26705770521346361</v>
      </c>
      <c r="Y2632">
        <f>1.96*SQRT(V2632)/50</f>
        <v>0.25758246634867349</v>
      </c>
    </row>
    <row r="2633" spans="1:25" x14ac:dyDescent="0.25">
      <c r="A2633" t="s">
        <v>198</v>
      </c>
      <c r="B2633">
        <v>82202.099700000006</v>
      </c>
      <c r="C2633" t="s">
        <v>37</v>
      </c>
    </row>
    <row r="2634" spans="1:25" x14ac:dyDescent="0.25">
      <c r="A2634" t="s">
        <v>199</v>
      </c>
      <c r="B2634">
        <v>1089.1099999999999</v>
      </c>
      <c r="C2634">
        <v>1087.3499999999999</v>
      </c>
      <c r="D2634">
        <v>1035.45</v>
      </c>
      <c r="E2634">
        <v>1019.18</v>
      </c>
      <c r="F2634">
        <v>126.404</v>
      </c>
      <c r="G2634">
        <v>1.1618E-2</v>
      </c>
      <c r="H2634">
        <v>0.98101899999999997</v>
      </c>
      <c r="I2634">
        <v>1</v>
      </c>
    </row>
    <row r="2635" spans="1:25" x14ac:dyDescent="0.25">
      <c r="A2635" t="s">
        <v>199</v>
      </c>
      <c r="B2635">
        <v>1078.32</v>
      </c>
      <c r="C2635">
        <v>1076.2</v>
      </c>
      <c r="D2635">
        <v>1024.8</v>
      </c>
      <c r="E2635">
        <v>1008.47</v>
      </c>
      <c r="F2635">
        <v>125.413</v>
      </c>
      <c r="G2635">
        <v>1.0950400000000001E-2</v>
      </c>
      <c r="H2635">
        <v>0.99365099999999995</v>
      </c>
      <c r="I2635">
        <v>0</v>
      </c>
    </row>
    <row r="2636" spans="1:25" x14ac:dyDescent="0.25">
      <c r="A2636" t="s">
        <v>199</v>
      </c>
      <c r="B2636">
        <v>1075.3800000000001</v>
      </c>
      <c r="C2636">
        <v>1073.33</v>
      </c>
      <c r="D2636">
        <v>1022.31</v>
      </c>
      <c r="E2636">
        <v>1005.98</v>
      </c>
      <c r="F2636">
        <v>124.917</v>
      </c>
      <c r="G2636">
        <v>1.0887900000000001E-2</v>
      </c>
      <c r="H2636">
        <v>0.98101400000000005</v>
      </c>
      <c r="I2636">
        <v>1</v>
      </c>
    </row>
    <row r="2637" spans="1:25" x14ac:dyDescent="0.25">
      <c r="A2637" t="s">
        <v>199</v>
      </c>
      <c r="B2637">
        <v>1075.9100000000001</v>
      </c>
      <c r="C2637">
        <v>1073.5899999999999</v>
      </c>
      <c r="D2637">
        <v>1022.47</v>
      </c>
      <c r="E2637">
        <v>1006.25</v>
      </c>
      <c r="F2637">
        <v>125.232</v>
      </c>
      <c r="G2637">
        <v>1.1284600000000001E-2</v>
      </c>
      <c r="H2637">
        <v>0.98101899999999997</v>
      </c>
      <c r="I2637">
        <v>1</v>
      </c>
    </row>
    <row r="2638" spans="1:25" x14ac:dyDescent="0.25">
      <c r="A2638" t="s">
        <v>199</v>
      </c>
      <c r="B2638">
        <v>1074.6400000000001</v>
      </c>
      <c r="C2638">
        <v>1072.58</v>
      </c>
      <c r="D2638">
        <v>1021.7</v>
      </c>
      <c r="E2638">
        <v>1005.19</v>
      </c>
      <c r="F2638">
        <v>124.863</v>
      </c>
      <c r="G2638">
        <v>1.1014899999999999E-2</v>
      </c>
      <c r="H2638">
        <v>0.98101099999999997</v>
      </c>
      <c r="I2638">
        <v>2</v>
      </c>
    </row>
    <row r="2639" spans="1:25" x14ac:dyDescent="0.25">
      <c r="A2639" t="s">
        <v>199</v>
      </c>
      <c r="B2639">
        <v>1078.43</v>
      </c>
      <c r="C2639">
        <v>1076.82</v>
      </c>
      <c r="D2639">
        <v>1025.4000000000001</v>
      </c>
      <c r="E2639">
        <v>1009.15</v>
      </c>
      <c r="F2639">
        <v>125.196</v>
      </c>
      <c r="G2639">
        <v>1.08586E-2</v>
      </c>
      <c r="H2639">
        <v>0.99196300000000004</v>
      </c>
      <c r="I2639">
        <v>0</v>
      </c>
    </row>
    <row r="2640" spans="1:25" x14ac:dyDescent="0.25">
      <c r="A2640" t="s">
        <v>199</v>
      </c>
      <c r="B2640">
        <v>1074.25</v>
      </c>
      <c r="C2640">
        <v>1072.67</v>
      </c>
      <c r="D2640">
        <v>1021.19</v>
      </c>
      <c r="E2640">
        <v>1004.98</v>
      </c>
      <c r="F2640">
        <v>125.271</v>
      </c>
      <c r="G2640">
        <v>2.1748900000000002E-2</v>
      </c>
      <c r="H2640">
        <v>0.98101899999999997</v>
      </c>
      <c r="I2640">
        <v>1</v>
      </c>
    </row>
    <row r="2641" spans="1:9" x14ac:dyDescent="0.25">
      <c r="A2641" t="s">
        <v>199</v>
      </c>
      <c r="B2641">
        <v>1077.67</v>
      </c>
      <c r="C2641">
        <v>1075.83</v>
      </c>
      <c r="D2641">
        <v>1024.25</v>
      </c>
      <c r="E2641">
        <v>1007.95</v>
      </c>
      <c r="F2641">
        <v>125.373</v>
      </c>
      <c r="G2641">
        <v>1.09506E-2</v>
      </c>
      <c r="H2641">
        <v>0.99258500000000005</v>
      </c>
      <c r="I2641">
        <v>0</v>
      </c>
    </row>
    <row r="2642" spans="1:9" x14ac:dyDescent="0.25">
      <c r="A2642" t="s">
        <v>199</v>
      </c>
      <c r="B2642">
        <v>1073.99</v>
      </c>
      <c r="C2642">
        <v>1072.1400000000001</v>
      </c>
      <c r="D2642">
        <v>1021.09</v>
      </c>
      <c r="E2642">
        <v>1004.74</v>
      </c>
      <c r="F2642">
        <v>125.104</v>
      </c>
      <c r="G2642">
        <v>1.5817100000000001E-3</v>
      </c>
      <c r="H2642">
        <v>0.99301499999999998</v>
      </c>
      <c r="I2642">
        <v>0</v>
      </c>
    </row>
    <row r="2643" spans="1:9" x14ac:dyDescent="0.25">
      <c r="A2643" t="s">
        <v>199</v>
      </c>
      <c r="B2643">
        <v>1073.92</v>
      </c>
      <c r="C2643">
        <v>1072.1600000000001</v>
      </c>
      <c r="D2643">
        <v>1020.74</v>
      </c>
      <c r="E2643">
        <v>1004.52</v>
      </c>
      <c r="F2643">
        <v>125.021</v>
      </c>
      <c r="G2643">
        <v>1.1336199999999999E-2</v>
      </c>
      <c r="H2643">
        <v>0.98101899999999997</v>
      </c>
      <c r="I2643">
        <v>0</v>
      </c>
    </row>
    <row r="2644" spans="1:9" x14ac:dyDescent="0.25">
      <c r="A2644" t="s">
        <v>199</v>
      </c>
      <c r="B2644">
        <v>1073.8499999999999</v>
      </c>
      <c r="C2644">
        <v>1072.07</v>
      </c>
      <c r="D2644">
        <v>1021.15</v>
      </c>
      <c r="E2644">
        <v>1004.81</v>
      </c>
      <c r="F2644">
        <v>125.163</v>
      </c>
      <c r="G2644">
        <v>1.25649E-2</v>
      </c>
      <c r="H2644">
        <v>0.981012</v>
      </c>
      <c r="I2644">
        <v>0</v>
      </c>
    </row>
    <row r="2645" spans="1:9" x14ac:dyDescent="0.25">
      <c r="A2645" t="s">
        <v>199</v>
      </c>
      <c r="B2645">
        <v>1075.67</v>
      </c>
      <c r="C2645">
        <v>1073.6600000000001</v>
      </c>
      <c r="D2645">
        <v>1022.44</v>
      </c>
      <c r="E2645">
        <v>1006.08</v>
      </c>
      <c r="F2645">
        <v>124.858</v>
      </c>
      <c r="G2645">
        <v>1.09085E-2</v>
      </c>
      <c r="H2645">
        <v>0.98960700000000001</v>
      </c>
      <c r="I2645">
        <v>0</v>
      </c>
    </row>
    <row r="2646" spans="1:9" x14ac:dyDescent="0.25">
      <c r="A2646" t="s">
        <v>199</v>
      </c>
      <c r="B2646">
        <v>1077.1500000000001</v>
      </c>
      <c r="C2646">
        <v>1074.97</v>
      </c>
      <c r="D2646">
        <v>1023.5</v>
      </c>
      <c r="E2646">
        <v>1007.27</v>
      </c>
      <c r="F2646">
        <v>126.39100000000001</v>
      </c>
      <c r="G2646">
        <v>1.08661E-2</v>
      </c>
      <c r="H2646">
        <v>0.99380599999999997</v>
      </c>
      <c r="I2646">
        <v>1</v>
      </c>
    </row>
    <row r="2647" spans="1:9" x14ac:dyDescent="0.25">
      <c r="A2647" t="s">
        <v>199</v>
      </c>
      <c r="B2647">
        <v>1075.8</v>
      </c>
      <c r="C2647">
        <v>1073.6500000000001</v>
      </c>
      <c r="D2647">
        <v>1022.42</v>
      </c>
      <c r="E2647">
        <v>1006.03</v>
      </c>
      <c r="F2647">
        <v>125.252</v>
      </c>
      <c r="G2647">
        <v>1.6483100000000001E-2</v>
      </c>
      <c r="H2647">
        <v>0.98509800000000003</v>
      </c>
      <c r="I2647">
        <v>0</v>
      </c>
    </row>
    <row r="2648" spans="1:9" x14ac:dyDescent="0.25">
      <c r="A2648" t="s">
        <v>199</v>
      </c>
      <c r="B2648">
        <v>1076.0899999999999</v>
      </c>
      <c r="C2648">
        <v>1073.96</v>
      </c>
      <c r="D2648">
        <v>1022.55</v>
      </c>
      <c r="E2648">
        <v>1006.27</v>
      </c>
      <c r="F2648">
        <v>124.849</v>
      </c>
      <c r="G2648">
        <v>1.1084399999999999E-2</v>
      </c>
      <c r="H2648">
        <v>0.98101899999999997</v>
      </c>
      <c r="I2648">
        <v>0</v>
      </c>
    </row>
    <row r="2649" spans="1:9" x14ac:dyDescent="0.25">
      <c r="A2649" t="s">
        <v>199</v>
      </c>
      <c r="B2649">
        <v>1077.46</v>
      </c>
      <c r="C2649">
        <v>1075.3</v>
      </c>
      <c r="D2649">
        <v>1024.17</v>
      </c>
      <c r="E2649">
        <v>1007.82</v>
      </c>
      <c r="F2649">
        <v>126.544</v>
      </c>
      <c r="G2649">
        <v>1.23065E-3</v>
      </c>
      <c r="H2649">
        <v>0.98553000000000002</v>
      </c>
      <c r="I2649">
        <v>0</v>
      </c>
    </row>
    <row r="2650" spans="1:9" x14ac:dyDescent="0.25">
      <c r="A2650" t="s">
        <v>199</v>
      </c>
      <c r="B2650">
        <v>1077.49</v>
      </c>
      <c r="C2650">
        <v>1075.9000000000001</v>
      </c>
      <c r="D2650">
        <v>1024.25</v>
      </c>
      <c r="E2650">
        <v>1007.93</v>
      </c>
      <c r="F2650">
        <v>125.047</v>
      </c>
      <c r="G2650">
        <v>1.19898E-2</v>
      </c>
      <c r="H2650">
        <v>0.98089499999999996</v>
      </c>
      <c r="I2650">
        <v>2</v>
      </c>
    </row>
    <row r="2651" spans="1:9" x14ac:dyDescent="0.25">
      <c r="A2651" t="s">
        <v>199</v>
      </c>
      <c r="B2651">
        <v>1076.8</v>
      </c>
      <c r="C2651">
        <v>1074.1099999999999</v>
      </c>
      <c r="D2651">
        <v>1022.7</v>
      </c>
      <c r="E2651">
        <v>1006.36</v>
      </c>
      <c r="F2651">
        <v>124.73099999999999</v>
      </c>
      <c r="G2651">
        <v>1.08883E-2</v>
      </c>
      <c r="H2651">
        <v>0.98101700000000003</v>
      </c>
      <c r="I2651">
        <v>0</v>
      </c>
    </row>
    <row r="2652" spans="1:9" x14ac:dyDescent="0.25">
      <c r="A2652" t="s">
        <v>199</v>
      </c>
      <c r="B2652">
        <v>1076.8</v>
      </c>
      <c r="C2652">
        <v>1075.06</v>
      </c>
      <c r="D2652">
        <v>1023.51</v>
      </c>
      <c r="E2652">
        <v>1007.2</v>
      </c>
      <c r="F2652">
        <v>126.77800000000001</v>
      </c>
      <c r="G2652">
        <v>1.0857199999999999E-2</v>
      </c>
      <c r="H2652">
        <v>0.98098399999999997</v>
      </c>
      <c r="I2652">
        <v>0</v>
      </c>
    </row>
    <row r="2653" spans="1:9" x14ac:dyDescent="0.25">
      <c r="A2653" t="s">
        <v>199</v>
      </c>
      <c r="B2653">
        <v>1077.79</v>
      </c>
      <c r="C2653">
        <v>1075.94</v>
      </c>
      <c r="D2653">
        <v>1024.27</v>
      </c>
      <c r="E2653">
        <v>1007.75</v>
      </c>
      <c r="F2653">
        <v>124.98399999999999</v>
      </c>
      <c r="G2653">
        <v>2.10085E-3</v>
      </c>
      <c r="H2653">
        <v>0.98090999999999995</v>
      </c>
      <c r="I2653">
        <v>2</v>
      </c>
    </row>
    <row r="2654" spans="1:9" x14ac:dyDescent="0.25">
      <c r="A2654" t="s">
        <v>199</v>
      </c>
      <c r="B2654">
        <v>1071.42</v>
      </c>
      <c r="C2654">
        <v>1069.4000000000001</v>
      </c>
      <c r="D2654">
        <v>1018.17</v>
      </c>
      <c r="E2654">
        <v>1001.83</v>
      </c>
      <c r="F2654">
        <v>124.57899999999999</v>
      </c>
      <c r="G2654">
        <v>1.0857199999999999E-2</v>
      </c>
      <c r="H2654">
        <v>0.989676</v>
      </c>
      <c r="I2654">
        <v>0</v>
      </c>
    </row>
    <row r="2655" spans="1:9" x14ac:dyDescent="0.25">
      <c r="A2655" t="s">
        <v>199</v>
      </c>
      <c r="B2655">
        <v>1069.3800000000001</v>
      </c>
      <c r="C2655">
        <v>1067.51</v>
      </c>
      <c r="D2655">
        <v>1016.46</v>
      </c>
      <c r="E2655">
        <v>1000.13</v>
      </c>
      <c r="F2655">
        <v>126.075</v>
      </c>
      <c r="G2655">
        <v>1.0886099999999999E-2</v>
      </c>
      <c r="H2655">
        <v>0.99363100000000004</v>
      </c>
      <c r="I2655">
        <v>1</v>
      </c>
    </row>
    <row r="2656" spans="1:9" x14ac:dyDescent="0.25">
      <c r="A2656" t="s">
        <v>199</v>
      </c>
      <c r="B2656">
        <v>1072.2</v>
      </c>
      <c r="C2656">
        <v>1070.21</v>
      </c>
      <c r="D2656">
        <v>1018.88</v>
      </c>
      <c r="E2656">
        <v>1002.65</v>
      </c>
      <c r="F2656">
        <v>125.874</v>
      </c>
      <c r="G2656">
        <v>5.4253599999999997E-3</v>
      </c>
      <c r="H2656">
        <v>0.98086899999999999</v>
      </c>
      <c r="I2656">
        <v>0</v>
      </c>
    </row>
    <row r="2657" spans="1:9" x14ac:dyDescent="0.25">
      <c r="A2657" t="s">
        <v>199</v>
      </c>
      <c r="B2657">
        <v>1072.8499999999999</v>
      </c>
      <c r="C2657">
        <v>1070.77</v>
      </c>
      <c r="D2657">
        <v>1019.42</v>
      </c>
      <c r="E2657">
        <v>1003.06</v>
      </c>
      <c r="F2657">
        <v>126.54900000000001</v>
      </c>
      <c r="G2657">
        <v>1.0876200000000001E-2</v>
      </c>
      <c r="H2657">
        <v>0.98597599999999996</v>
      </c>
      <c r="I2657">
        <v>2</v>
      </c>
    </row>
    <row r="2658" spans="1:9" x14ac:dyDescent="0.25">
      <c r="A2658" t="s">
        <v>199</v>
      </c>
      <c r="B2658">
        <v>1068.0899999999999</v>
      </c>
      <c r="C2658">
        <v>1066.33</v>
      </c>
      <c r="D2658">
        <v>1014.89</v>
      </c>
      <c r="E2658">
        <v>998.33500000000004</v>
      </c>
      <c r="F2658">
        <v>124.553</v>
      </c>
      <c r="G2658">
        <v>1.08894E-2</v>
      </c>
      <c r="H2658">
        <v>0.98747700000000005</v>
      </c>
      <c r="I2658">
        <v>0</v>
      </c>
    </row>
    <row r="2659" spans="1:9" x14ac:dyDescent="0.25">
      <c r="A2659" t="s">
        <v>199</v>
      </c>
      <c r="B2659">
        <v>1069.03</v>
      </c>
      <c r="C2659">
        <v>1066.93</v>
      </c>
      <c r="D2659">
        <v>1015.61</v>
      </c>
      <c r="E2659">
        <v>999.27099999999996</v>
      </c>
      <c r="F2659">
        <v>124.691</v>
      </c>
      <c r="G2659">
        <v>1.08588E-2</v>
      </c>
      <c r="H2659">
        <v>0.98101799999999995</v>
      </c>
      <c r="I2659">
        <v>0</v>
      </c>
    </row>
    <row r="2660" spans="1:9" x14ac:dyDescent="0.25">
      <c r="A2660" t="s">
        <v>199</v>
      </c>
      <c r="B2660">
        <v>1068.54</v>
      </c>
      <c r="C2660">
        <v>1066.43</v>
      </c>
      <c r="D2660">
        <v>1015.25</v>
      </c>
      <c r="E2660">
        <v>998.755</v>
      </c>
      <c r="F2660">
        <v>124.381</v>
      </c>
      <c r="G2660">
        <v>1.0892199999999999E-2</v>
      </c>
      <c r="H2660">
        <v>0.99437699999999996</v>
      </c>
      <c r="I2660">
        <v>0</v>
      </c>
    </row>
    <row r="2661" spans="1:9" x14ac:dyDescent="0.25">
      <c r="A2661" t="s">
        <v>199</v>
      </c>
      <c r="B2661">
        <v>1068.46</v>
      </c>
      <c r="C2661">
        <v>1066.3900000000001</v>
      </c>
      <c r="D2661">
        <v>1015.45</v>
      </c>
      <c r="E2661">
        <v>999.00099999999998</v>
      </c>
      <c r="F2661">
        <v>125.187</v>
      </c>
      <c r="G2661">
        <v>1.11853E-2</v>
      </c>
      <c r="H2661">
        <v>0.99430499999999999</v>
      </c>
      <c r="I2661">
        <v>2</v>
      </c>
    </row>
    <row r="2662" spans="1:9" x14ac:dyDescent="0.25">
      <c r="A2662" t="s">
        <v>199</v>
      </c>
      <c r="B2662">
        <v>1069.3499999999999</v>
      </c>
      <c r="C2662">
        <v>1067.57</v>
      </c>
      <c r="D2662">
        <v>1016.41</v>
      </c>
      <c r="E2662">
        <v>999.91</v>
      </c>
      <c r="F2662">
        <v>124.77800000000001</v>
      </c>
      <c r="G2662">
        <v>1.7485299999999999E-2</v>
      </c>
      <c r="H2662">
        <v>0.98101899999999997</v>
      </c>
      <c r="I2662">
        <v>0</v>
      </c>
    </row>
    <row r="2663" spans="1:9" x14ac:dyDescent="0.25">
      <c r="A2663" t="s">
        <v>199</v>
      </c>
      <c r="B2663">
        <v>1068.82</v>
      </c>
      <c r="C2663">
        <v>1066.55</v>
      </c>
      <c r="D2663">
        <v>1015.5</v>
      </c>
      <c r="E2663">
        <v>999.07600000000002</v>
      </c>
      <c r="F2663">
        <v>126.21299999999999</v>
      </c>
      <c r="G2663">
        <v>1.2338900000000001E-3</v>
      </c>
      <c r="H2663">
        <v>0.99088399999999999</v>
      </c>
      <c r="I2663">
        <v>1</v>
      </c>
    </row>
    <row r="2664" spans="1:9" x14ac:dyDescent="0.25">
      <c r="A2664" t="s">
        <v>199</v>
      </c>
      <c r="B2664">
        <v>1070.22</v>
      </c>
      <c r="C2664">
        <v>1068.5</v>
      </c>
      <c r="D2664">
        <v>1017.63</v>
      </c>
      <c r="E2664">
        <v>1001.39</v>
      </c>
      <c r="F2664">
        <v>126.39700000000001</v>
      </c>
      <c r="G2664">
        <v>1.0957100000000001E-2</v>
      </c>
      <c r="H2664">
        <v>0.980993</v>
      </c>
      <c r="I2664">
        <v>0</v>
      </c>
    </row>
    <row r="2665" spans="1:9" x14ac:dyDescent="0.25">
      <c r="A2665" t="s">
        <v>199</v>
      </c>
      <c r="B2665">
        <v>1068.07</v>
      </c>
      <c r="C2665">
        <v>1066.3499999999999</v>
      </c>
      <c r="D2665">
        <v>1015.18</v>
      </c>
      <c r="E2665">
        <v>998.78399999999999</v>
      </c>
      <c r="F2665">
        <v>124.95699999999999</v>
      </c>
      <c r="G2665">
        <v>1.0925300000000001E-2</v>
      </c>
      <c r="H2665">
        <v>0.98101799999999995</v>
      </c>
      <c r="I2665">
        <v>0</v>
      </c>
    </row>
    <row r="2666" spans="1:9" x14ac:dyDescent="0.25">
      <c r="A2666" t="s">
        <v>199</v>
      </c>
      <c r="B2666">
        <v>1067.19</v>
      </c>
      <c r="C2666">
        <v>1065.24</v>
      </c>
      <c r="D2666">
        <v>1014.45</v>
      </c>
      <c r="E2666">
        <v>997.89400000000001</v>
      </c>
      <c r="F2666">
        <v>124.559</v>
      </c>
      <c r="G2666">
        <v>1.0966999999999999E-2</v>
      </c>
      <c r="H2666">
        <v>0.981012</v>
      </c>
      <c r="I2666">
        <v>0</v>
      </c>
    </row>
    <row r="2667" spans="1:9" x14ac:dyDescent="0.25">
      <c r="A2667" t="s">
        <v>199</v>
      </c>
      <c r="B2667">
        <v>1073.19</v>
      </c>
      <c r="C2667">
        <v>1071.56</v>
      </c>
      <c r="D2667">
        <v>1020.2</v>
      </c>
      <c r="E2667">
        <v>1003.73</v>
      </c>
      <c r="F2667">
        <v>125.374</v>
      </c>
      <c r="G2667">
        <v>6.2409800000000001E-3</v>
      </c>
      <c r="H2667">
        <v>0.98815299999999995</v>
      </c>
      <c r="I2667">
        <v>1</v>
      </c>
    </row>
    <row r="2668" spans="1:9" x14ac:dyDescent="0.25">
      <c r="A2668" t="s">
        <v>199</v>
      </c>
      <c r="B2668">
        <v>1068.33</v>
      </c>
      <c r="C2668">
        <v>1066.6600000000001</v>
      </c>
      <c r="D2668">
        <v>1015.55</v>
      </c>
      <c r="E2668">
        <v>999.22900000000004</v>
      </c>
      <c r="F2668">
        <v>124.99</v>
      </c>
      <c r="G2668">
        <v>1.09424E-2</v>
      </c>
      <c r="H2668">
        <v>0.99363999999999997</v>
      </c>
      <c r="I2668">
        <v>1</v>
      </c>
    </row>
    <row r="2669" spans="1:9" x14ac:dyDescent="0.25">
      <c r="A2669" t="s">
        <v>199</v>
      </c>
      <c r="B2669">
        <v>1069.93</v>
      </c>
      <c r="C2669">
        <v>1067.83</v>
      </c>
      <c r="D2669">
        <v>1016.7</v>
      </c>
      <c r="E2669">
        <v>1000.2</v>
      </c>
      <c r="F2669">
        <v>124.746</v>
      </c>
      <c r="G2669">
        <v>1.1552400000000001E-2</v>
      </c>
      <c r="H2669">
        <v>0.98093799999999998</v>
      </c>
      <c r="I2669">
        <v>1</v>
      </c>
    </row>
    <row r="2670" spans="1:9" x14ac:dyDescent="0.25">
      <c r="A2670" t="s">
        <v>199</v>
      </c>
      <c r="B2670">
        <v>1071.7</v>
      </c>
      <c r="C2670">
        <v>1069.79</v>
      </c>
      <c r="D2670">
        <v>1018.79</v>
      </c>
      <c r="E2670">
        <v>1002.32</v>
      </c>
      <c r="F2670">
        <v>126.268</v>
      </c>
      <c r="G2670">
        <v>1.11389E-2</v>
      </c>
      <c r="H2670">
        <v>0.98101400000000005</v>
      </c>
      <c r="I2670">
        <v>2</v>
      </c>
    </row>
    <row r="2671" spans="1:9" x14ac:dyDescent="0.25">
      <c r="A2671" t="s">
        <v>199</v>
      </c>
      <c r="B2671">
        <v>1070.33</v>
      </c>
      <c r="C2671">
        <v>1068.57</v>
      </c>
      <c r="D2671">
        <v>1017.42</v>
      </c>
      <c r="E2671">
        <v>1000.99</v>
      </c>
      <c r="F2671">
        <v>126.48</v>
      </c>
      <c r="G2671">
        <v>3.3377300000000001E-3</v>
      </c>
      <c r="H2671">
        <v>0.98101799999999995</v>
      </c>
      <c r="I2671">
        <v>1</v>
      </c>
    </row>
    <row r="2672" spans="1:9" x14ac:dyDescent="0.25">
      <c r="A2672" t="s">
        <v>199</v>
      </c>
      <c r="B2672">
        <v>1067.76</v>
      </c>
      <c r="C2672">
        <v>1065.6600000000001</v>
      </c>
      <c r="D2672">
        <v>1014.52</v>
      </c>
      <c r="E2672">
        <v>998.07600000000002</v>
      </c>
      <c r="F2672">
        <v>124.557</v>
      </c>
      <c r="G2672">
        <v>1.14965E-2</v>
      </c>
      <c r="H2672">
        <v>0.98101899999999997</v>
      </c>
      <c r="I2672">
        <v>1</v>
      </c>
    </row>
    <row r="2673" spans="1:25" x14ac:dyDescent="0.25">
      <c r="A2673" t="s">
        <v>199</v>
      </c>
      <c r="B2673">
        <v>1071.32</v>
      </c>
      <c r="C2673">
        <v>1069.2</v>
      </c>
      <c r="D2673">
        <v>1017.96</v>
      </c>
      <c r="E2673">
        <v>1001.74</v>
      </c>
      <c r="F2673">
        <v>124.571</v>
      </c>
      <c r="G2673">
        <v>1.0967299999999999E-2</v>
      </c>
      <c r="H2673">
        <v>0.981016</v>
      </c>
      <c r="I2673">
        <v>0</v>
      </c>
    </row>
    <row r="2674" spans="1:25" x14ac:dyDescent="0.25">
      <c r="A2674" t="s">
        <v>199</v>
      </c>
      <c r="B2674">
        <v>1068.8699999999999</v>
      </c>
      <c r="C2674">
        <v>1066.73</v>
      </c>
      <c r="D2674">
        <v>1015.63</v>
      </c>
      <c r="E2674">
        <v>999.41600000000005</v>
      </c>
      <c r="F2674">
        <v>124.83499999999999</v>
      </c>
      <c r="G2674">
        <v>1.13784E-2</v>
      </c>
      <c r="H2674">
        <v>0.98133700000000001</v>
      </c>
      <c r="I2674">
        <v>0</v>
      </c>
    </row>
    <row r="2675" spans="1:25" x14ac:dyDescent="0.25">
      <c r="A2675" t="s">
        <v>199</v>
      </c>
      <c r="B2675">
        <v>1070.8</v>
      </c>
      <c r="C2675">
        <v>1068.76</v>
      </c>
      <c r="D2675">
        <v>1017.14</v>
      </c>
      <c r="E2675">
        <v>1000.76</v>
      </c>
      <c r="F2675">
        <v>125.96599999999999</v>
      </c>
      <c r="G2675">
        <v>1.08696E-2</v>
      </c>
      <c r="H2675">
        <v>0.98101300000000002</v>
      </c>
      <c r="I2675">
        <v>0</v>
      </c>
    </row>
    <row r="2676" spans="1:25" x14ac:dyDescent="0.25">
      <c r="A2676" t="s">
        <v>199</v>
      </c>
      <c r="B2676">
        <v>1071.54</v>
      </c>
      <c r="C2676">
        <v>1069.72</v>
      </c>
      <c r="D2676">
        <v>1018.38</v>
      </c>
      <c r="E2676">
        <v>1001.95</v>
      </c>
      <c r="F2676">
        <v>125.496</v>
      </c>
      <c r="G2676">
        <v>1.12596E-2</v>
      </c>
      <c r="H2676">
        <v>0.98876500000000001</v>
      </c>
      <c r="I2676">
        <v>0</v>
      </c>
    </row>
    <row r="2677" spans="1:25" x14ac:dyDescent="0.25">
      <c r="A2677" t="s">
        <v>199</v>
      </c>
      <c r="B2677">
        <v>1067.4100000000001</v>
      </c>
      <c r="C2677">
        <v>1065.3900000000001</v>
      </c>
      <c r="D2677">
        <v>1013.94</v>
      </c>
      <c r="E2677">
        <v>997.50800000000004</v>
      </c>
      <c r="F2677">
        <v>124.66</v>
      </c>
      <c r="G2677">
        <v>1.4155800000000001E-3</v>
      </c>
      <c r="H2677">
        <v>0.98101799999999995</v>
      </c>
      <c r="I2677">
        <v>2</v>
      </c>
    </row>
    <row r="2678" spans="1:25" x14ac:dyDescent="0.25">
      <c r="A2678" t="s">
        <v>199</v>
      </c>
      <c r="B2678">
        <v>1069.78</v>
      </c>
      <c r="C2678">
        <v>1068.07</v>
      </c>
      <c r="D2678">
        <v>1017.21</v>
      </c>
      <c r="E2678">
        <v>1000.55</v>
      </c>
      <c r="F2678">
        <v>126.29600000000001</v>
      </c>
      <c r="G2678">
        <v>1.47318E-2</v>
      </c>
      <c r="H2678">
        <v>0.98267599999999999</v>
      </c>
      <c r="I2678">
        <v>0</v>
      </c>
    </row>
    <row r="2679" spans="1:25" x14ac:dyDescent="0.25">
      <c r="A2679" t="s">
        <v>199</v>
      </c>
      <c r="B2679">
        <v>1072.73</v>
      </c>
      <c r="C2679">
        <v>1070.8599999999999</v>
      </c>
      <c r="D2679">
        <v>1019.43</v>
      </c>
      <c r="E2679">
        <v>1002.98</v>
      </c>
      <c r="F2679">
        <v>125.33</v>
      </c>
      <c r="G2679">
        <v>1.08618E-2</v>
      </c>
      <c r="H2679">
        <v>0.981012</v>
      </c>
      <c r="I2679">
        <v>0</v>
      </c>
    </row>
    <row r="2680" spans="1:25" x14ac:dyDescent="0.25">
      <c r="A2680" t="s">
        <v>199</v>
      </c>
      <c r="B2680">
        <v>1070.43</v>
      </c>
      <c r="C2680">
        <v>1068.29</v>
      </c>
      <c r="D2680">
        <v>1017.41</v>
      </c>
      <c r="E2680">
        <v>1000.9</v>
      </c>
      <c r="F2680">
        <v>125.004</v>
      </c>
      <c r="G2680">
        <v>1.21633E-2</v>
      </c>
      <c r="H2680">
        <v>0.981016</v>
      </c>
      <c r="I2680">
        <v>1</v>
      </c>
    </row>
    <row r="2681" spans="1:25" x14ac:dyDescent="0.25">
      <c r="A2681" t="s">
        <v>199</v>
      </c>
      <c r="B2681">
        <v>1067.44</v>
      </c>
      <c r="C2681">
        <v>1065.48</v>
      </c>
      <c r="D2681">
        <v>1014.17</v>
      </c>
      <c r="E2681">
        <v>997.86800000000005</v>
      </c>
      <c r="F2681">
        <v>124.217</v>
      </c>
      <c r="G2681">
        <v>5.8435099999999997E-3</v>
      </c>
      <c r="H2681">
        <v>0.98101899999999997</v>
      </c>
      <c r="I2681">
        <v>0</v>
      </c>
    </row>
    <row r="2682" spans="1:25" x14ac:dyDescent="0.25">
      <c r="A2682" t="s">
        <v>199</v>
      </c>
      <c r="B2682">
        <v>1065.77</v>
      </c>
      <c r="C2682">
        <v>1063.9000000000001</v>
      </c>
      <c r="D2682">
        <v>1013.04</v>
      </c>
      <c r="E2682">
        <v>996.71299999999997</v>
      </c>
      <c r="F2682">
        <v>124.509</v>
      </c>
      <c r="G2682">
        <v>1.0995899999999999E-2</v>
      </c>
      <c r="H2682">
        <v>0.98794400000000004</v>
      </c>
      <c r="I2682">
        <v>0</v>
      </c>
    </row>
    <row r="2683" spans="1:25" x14ac:dyDescent="0.25">
      <c r="A2683" t="s">
        <v>199</v>
      </c>
      <c r="B2683">
        <v>1070.71</v>
      </c>
      <c r="C2683">
        <v>1068.8800000000001</v>
      </c>
      <c r="D2683">
        <v>1017.68</v>
      </c>
      <c r="E2683">
        <v>1001.36</v>
      </c>
      <c r="F2683">
        <v>124.84099999999999</v>
      </c>
      <c r="G2683">
        <v>1.55927E-3</v>
      </c>
      <c r="H2683">
        <v>0.98682499999999995</v>
      </c>
      <c r="I2683">
        <v>0</v>
      </c>
    </row>
    <row r="2684" spans="1:25" x14ac:dyDescent="0.25">
      <c r="A2684" t="s">
        <v>199</v>
      </c>
      <c r="B2684">
        <v>1070.03</v>
      </c>
      <c r="C2684">
        <v>1068.04</v>
      </c>
      <c r="D2684">
        <v>1016.58</v>
      </c>
      <c r="E2684">
        <v>1000.18</v>
      </c>
      <c r="F2684">
        <v>125.56</v>
      </c>
      <c r="G2684">
        <v>1.23036E-3</v>
      </c>
      <c r="H2684">
        <v>0.981012</v>
      </c>
      <c r="I2684">
        <v>0</v>
      </c>
    </row>
    <row r="2685" spans="1:25" x14ac:dyDescent="0.25">
      <c r="A2685" t="s">
        <v>199</v>
      </c>
      <c r="B2685">
        <v>1067.19</v>
      </c>
      <c r="C2685">
        <v>1065.08</v>
      </c>
      <c r="D2685">
        <v>1014.64</v>
      </c>
      <c r="E2685">
        <v>998.21400000000006</v>
      </c>
      <c r="F2685">
        <v>126.023</v>
      </c>
      <c r="G2685">
        <v>1.0862399999999999E-2</v>
      </c>
      <c r="H2685">
        <v>0.98101899999999997</v>
      </c>
      <c r="I2685">
        <v>0</v>
      </c>
    </row>
    <row r="2686" spans="1:25" x14ac:dyDescent="0.25">
      <c r="A2686" t="s">
        <v>199</v>
      </c>
      <c r="B2686">
        <v>1068.2</v>
      </c>
      <c r="C2686">
        <v>1066.06</v>
      </c>
      <c r="D2686">
        <v>1015.11</v>
      </c>
      <c r="E2686">
        <v>998.54399999999998</v>
      </c>
      <c r="F2686">
        <v>124.87</v>
      </c>
      <c r="G2686">
        <v>9.2789799999999992E-3</v>
      </c>
      <c r="H2686">
        <v>0.98101899999999997</v>
      </c>
      <c r="I2686">
        <v>0</v>
      </c>
    </row>
    <row r="2687" spans="1:25" x14ac:dyDescent="0.25">
      <c r="A2687" t="s">
        <v>199</v>
      </c>
      <c r="B2687">
        <v>1070.17</v>
      </c>
      <c r="C2687">
        <v>1068.04</v>
      </c>
      <c r="D2687">
        <v>1016.96</v>
      </c>
      <c r="E2687">
        <v>1000.57</v>
      </c>
      <c r="F2687">
        <v>124.56699999999999</v>
      </c>
      <c r="G2687">
        <v>2.2202799999999998E-3</v>
      </c>
      <c r="H2687">
        <v>0.98101799999999995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199</v>
      </c>
      <c r="B2688">
        <v>1071.3499999999999</v>
      </c>
      <c r="C2688">
        <v>1069.54</v>
      </c>
      <c r="D2688">
        <v>1018.51</v>
      </c>
      <c r="E2688">
        <v>1001.95</v>
      </c>
      <c r="F2688">
        <v>124.679</v>
      </c>
      <c r="G2688">
        <v>1.1011E-2</v>
      </c>
      <c r="H2688">
        <v>0.98101899999999997</v>
      </c>
      <c r="I2688">
        <v>0</v>
      </c>
      <c r="R2688">
        <f>AVERAGE(B2639:B2688)</f>
        <v>1071.6351999999999</v>
      </c>
      <c r="S2688">
        <f>AVERAGE(C2639:C2688)</f>
        <v>1069.6906000000004</v>
      </c>
      <c r="U2688">
        <f>_xlfn.VAR.P(B2639:B2688)</f>
        <v>11.931540960000032</v>
      </c>
      <c r="V2688">
        <f>_xlfn.VAR.P(C2639:C2688)</f>
        <v>12.067821639999982</v>
      </c>
      <c r="X2688">
        <f>1.96*SQRT(U2688)/50</f>
        <v>0.13540488580835791</v>
      </c>
      <c r="Y2688">
        <f>1.96*SQRT(V2688)/50</f>
        <v>0.13617597969131551</v>
      </c>
    </row>
    <row r="2689" spans="1:3" x14ac:dyDescent="0.25">
      <c r="A2689" t="s">
        <v>200</v>
      </c>
      <c r="B2689">
        <v>53952.821000000004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11" zoomScale="85" zoomScaleNormal="85" workbookViewId="0">
      <selection activeCell="J21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-2529.2680319999999</v>
      </c>
      <c r="F3">
        <f ca="1">OFFSET('168p stat'!$H$1,A3*20,0)-OFFSET('168p stat'!$K$1,A3*20,0)</f>
        <v>21.521820999999818</v>
      </c>
      <c r="G3">
        <f ca="1">OFFSET('168p stat'!$K$1,A3*20,0)-OFFSET('168p stat'!$N$1,A3*20,0)</f>
        <v>2143.111347</v>
      </c>
      <c r="H3">
        <f ca="1">OFFSET('168p stat'!$N$1,A3*20,0)</f>
        <v>364.63486399999999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87.124173999999996</v>
      </c>
      <c r="G4" s="5">
        <f ca="1">OFFSET('168p stat'!$K$1,A4*20,1)</f>
        <v>86.473766999999995</v>
      </c>
      <c r="H4" s="5">
        <f ca="1">OFFSET('168p stat'!$N$1,A4*20,1)</f>
        <v>1.868447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-890.07112700000005</v>
      </c>
      <c r="F7">
        <f ca="1">OFFSET('168p stat'!$H$1,A7*20,0)-OFFSET('168p stat'!$K$1,A7*20,0)</f>
        <v>21.342119000000025</v>
      </c>
      <c r="G7">
        <f ca="1">OFFSET('168p stat'!$K$1,A7*20,0)-OFFSET('168p stat'!$N$1,A7*20,0)</f>
        <v>503.18365600000004</v>
      </c>
      <c r="H7">
        <f ca="1">OFFSET('168p stat'!$N$1,A7*20,0)</f>
        <v>365.54535199999998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11.01951</v>
      </c>
      <c r="G8" s="5">
        <f ca="1">OFFSET('168p stat'!$K$1,A8*20,1)</f>
        <v>10.598186</v>
      </c>
      <c r="H8" s="5">
        <f ca="1">OFFSET('168p stat'!$N$1,A8*20,1)</f>
        <v>2.5254660000000002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-1284.107268</v>
      </c>
      <c r="F9">
        <f ca="1">OFFSET('168p stat'!$H$1,A9*20,0)-OFFSET('168p stat'!$K$1,A9*20,0)</f>
        <v>20.189171999999871</v>
      </c>
      <c r="G9">
        <f ca="1">OFFSET('168p stat'!$K$1,A9*20,0)-OFFSET('168p stat'!$N$1,A9*20,0)</f>
        <v>810.78748100000007</v>
      </c>
      <c r="H9">
        <f ca="1">OFFSET('168p stat'!$N$1,A9*20,0)</f>
        <v>453.13061499999998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21.637066999999998</v>
      </c>
      <c r="G10" s="5">
        <f ca="1">OFFSET('168p stat'!$K$1,A10*20,1)</f>
        <v>21.094389</v>
      </c>
      <c r="H10" s="5">
        <f ca="1">OFFSET('168p stat'!$N$1,A10*20,1)</f>
        <v>4.1013060000000001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-1274.3091260000001</v>
      </c>
      <c r="F11">
        <f ca="1">OFFSET('168p stat'!$H$1,A11*20,0)-OFFSET('168p stat'!$K$1,A11*20,0)</f>
        <v>21.483069000000114</v>
      </c>
      <c r="G11">
        <f ca="1">OFFSET('168p stat'!$K$1,A11*20,0)-OFFSET('168p stat'!$N$1,A11*20,0)</f>
        <v>800.98097600000006</v>
      </c>
      <c r="H11">
        <f ca="1">OFFSET('168p stat'!$N$1,A11*20,0)</f>
        <v>451.84508099999999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31.583044999999998</v>
      </c>
      <c r="G12" s="5">
        <f ca="1">OFFSET('168p stat'!$K$1,A12*20,1)</f>
        <v>30.799078000000002</v>
      </c>
      <c r="H12" s="5">
        <f ca="1">OFFSET('168p stat'!$N$1,A12*20,1)</f>
        <v>5.3220179999999999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-1093.8122269999999</v>
      </c>
      <c r="F13">
        <f ca="1">OFFSET('168p stat'!$H$1,A13*20,0)-OFFSET('168p stat'!$K$1,A13*20,0)</f>
        <v>20.04434399999991</v>
      </c>
      <c r="G13">
        <f ca="1">OFFSET('168p stat'!$K$1,A13*20,0)-OFFSET('168p stat'!$N$1,A13*20,0)</f>
        <v>621.73090400000001</v>
      </c>
      <c r="H13">
        <f ca="1">OFFSET('168p stat'!$N$1,A13*20,0)</f>
        <v>452.03697899999997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28.870691999999998</v>
      </c>
      <c r="G14" s="5">
        <f ca="1">OFFSET('168p stat'!$K$1,A14*20,1)</f>
        <v>28.100961999999999</v>
      </c>
      <c r="H14" s="5">
        <f ca="1">OFFSET('168p stat'!$N$1,A14*20,1)</f>
        <v>7.9170040000000004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-1062.4849409999999</v>
      </c>
      <c r="F15">
        <f ca="1">OFFSET('168p stat'!$H$1,A15*20,0)-OFFSET('168p stat'!$K$1,A15*20,0)</f>
        <v>5.2623019999998633</v>
      </c>
      <c r="G15">
        <f ca="1">OFFSET('168p stat'!$K$1,A15*20,0)-OFFSET('168p stat'!$N$1,A15*20,0)</f>
        <v>913.29858700000011</v>
      </c>
      <c r="H15">
        <f ca="1">OFFSET('168p stat'!$N$1,A15*20,0)</f>
        <v>143.92405199999999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112.610349</v>
      </c>
      <c r="G16" s="5">
        <f ca="1">OFFSET('168p stat'!$K$1,A16*20,1)</f>
        <v>112.567825</v>
      </c>
      <c r="H16" s="5">
        <f ca="1">OFFSET('168p stat'!$N$1,A16*20,1)</f>
        <v>8.1993950000000009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-877.91796299999999</v>
      </c>
      <c r="F19">
        <f ca="1">OFFSET('168p stat'!$H$1,A19*20,0)-OFFSET('168p stat'!$K$1,A19*20,0)</f>
        <v>7.4123509999999442</v>
      </c>
      <c r="G19">
        <f ca="1">OFFSET('168p stat'!$K$1,A19*20,0)-OFFSET('168p stat'!$N$1,A19*20,0)</f>
        <v>727.37041900000008</v>
      </c>
      <c r="H19">
        <f ca="1">OFFSET('168p stat'!$N$1,A19*20,0)</f>
        <v>143.13519299999999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2.2769279999999998</v>
      </c>
      <c r="G20" s="5">
        <f ca="1">OFFSET('168p stat'!$K$1,A20*20,1)</f>
        <v>2.2135570000000002</v>
      </c>
      <c r="H20" s="5">
        <f ca="1">OFFSET('168p stat'!$N$1,A20*20,1)</f>
        <v>0.48134100000000002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-2773.3062159999999</v>
      </c>
      <c r="F21">
        <f ca="1">OFFSET('168p stat'!$H$1,A21*20,0)-OFFSET('168p stat'!$K$1,A21*20,0)</f>
        <v>42.482255999999779</v>
      </c>
      <c r="G21">
        <f ca="1">OFFSET('168p stat'!$K$1,A21*20,0)-OFFSET('168p stat'!$N$1,A21*20,0)</f>
        <v>1800.5871360000001</v>
      </c>
      <c r="H21">
        <f ca="1">OFFSET('168p stat'!$N$1,A21*20,0)</f>
        <v>930.23682399999996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3402.274688</v>
      </c>
      <c r="G22" s="5">
        <f ca="1">OFFSET('168p stat'!$K$1,A22*20,1)</f>
        <v>3311.1896919999999</v>
      </c>
      <c r="H22" s="5">
        <f ca="1">OFFSET('168p stat'!$N$1,A22*20,1)</f>
        <v>569.48058100000003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-2528.173687</v>
      </c>
      <c r="F25">
        <f ca="1">OFFSET('168p stat'!$H$1,A25*20,0)-OFFSET('168p stat'!$K$1,A25*20,0)</f>
        <v>387.44886300000007</v>
      </c>
      <c r="G25">
        <f ca="1">OFFSET('168p stat'!$K$1,A25*20,0)-OFFSET('168p stat'!$N$1,A25*20,0)</f>
        <v>2140.7248239999999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8.7304739999999992</v>
      </c>
      <c r="G26" s="5">
        <f ca="1">OFFSET('168p stat'!$K$1,A26*20,1)</f>
        <v>8.4822649999999999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-826.92078200000003</v>
      </c>
      <c r="F27">
        <f ca="1">OFFSET('168p stat'!$H$1,A27*20,0)-OFFSET('168p stat'!$K$1,A27*20,0)</f>
        <v>388.32720700000004</v>
      </c>
      <c r="G27">
        <f ca="1">OFFSET('168p stat'!$K$1,A27*20,0)-OFFSET('168p stat'!$N$1,A27*20,0)</f>
        <v>438.59357499999999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2.282883</v>
      </c>
      <c r="G28" s="5">
        <f ca="1">OFFSET('168p stat'!$K$1,A28*20,1)</f>
        <v>1.048233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2.2262000000000626</v>
      </c>
      <c r="E31" s="5">
        <f ca="1">OFFSET('168p trace'!$S$56,(A31-1)*56,0)-OFFSET('168p stat'!$H$1,A31*20,0)</f>
        <v>72.901768000000175</v>
      </c>
      <c r="F31" s="5">
        <f ca="1">OFFSET('168p stat'!$H$1,A31*20,0)-OFFSET('168p stat'!$K$1,A31*20,0)</f>
        <v>21.521820999999818</v>
      </c>
      <c r="G31" s="5">
        <f ca="1">OFFSET('168p stat'!$K$1,A31*20,0)-OFFSET('168p stat'!$N$1,A31*20,0)</f>
        <v>2143.111347</v>
      </c>
      <c r="H31" s="5">
        <f ca="1">OFFSET('168p stat'!$N$1,A31*20,0)</f>
        <v>364.63486399999999</v>
      </c>
      <c r="I31" s="5"/>
      <c r="J31" s="5">
        <f ca="1">SUM(E31:H31)</f>
        <v>2602.1698000000001</v>
      </c>
      <c r="K31" s="10">
        <f ca="1">G31/J31</f>
        <v>0.82358628057246686</v>
      </c>
      <c r="L31">
        <f ca="1">$K$29*POWER(K31,2)*SQRT(G139/(POWER(G31,2)*$L$29)+J139/(POWER(J31,2)*$L$29))</f>
        <v>1.6425287531869469E-3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2616.7529999999997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ca="1">SUM(D32:H32)</f>
        <v>2616.7529999999997</v>
      </c>
      <c r="K32" s="10">
        <f t="shared" ref="K32:K43" ca="1" si="0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0.91120000000023538</v>
      </c>
      <c r="E33" s="5">
        <f ca="1">OFFSET('168p trace'!$S$56,(A33-1)*56,0)-OFFSET('168p stat'!$H$1,A33*20,0)</f>
        <v>809.38207299999965</v>
      </c>
      <c r="F33" s="5">
        <f ca="1">OFFSET('168p stat'!$H$1,A33*20,0)-OFFSET('168p stat'!$K$1,A33*20,0)</f>
        <v>21.342119000000025</v>
      </c>
      <c r="G33" s="5">
        <f ca="1">OFFSET('168p stat'!$K$1,A33*20,0)-OFFSET('168p stat'!$N$1,A33*20,0)</f>
        <v>503.18365600000004</v>
      </c>
      <c r="H33" s="5">
        <f ca="1">OFFSET('168p stat'!$N$1,A33*20,0)</f>
        <v>365.54535199999998</v>
      </c>
      <c r="I33" s="5"/>
      <c r="J33" s="5">
        <f t="shared" ref="J33:J80" ca="1" si="1">SUM(E33:H33)</f>
        <v>1699.4531999999999</v>
      </c>
      <c r="K33" s="10">
        <f t="shared" ca="1" si="0"/>
        <v>0.29608562095149199</v>
      </c>
      <c r="L33">
        <f ca="1">$K$29*POWER(K33,2)*SQRT(G141/(POWER(G33,2)*$L$29)+J141/(POWER(J33,2)*$L$29))</f>
        <v>1.8847140300055015E-4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2.1806000000003678</v>
      </c>
      <c r="E34" s="5">
        <f ca="1">OFFSET('168p trace'!$S$56,(A34-1)*56,0)-OFFSET('168p stat'!$H$1,A34*20,0)</f>
        <v>64.952131999999665</v>
      </c>
      <c r="F34" s="5">
        <f ca="1">OFFSET('168p stat'!$H$1,A34*20,0)-OFFSET('168p stat'!$K$1,A34*20,0)</f>
        <v>20.189171999999871</v>
      </c>
      <c r="G34" s="5">
        <f ca="1">OFFSET('168p stat'!$K$1,A34*20,0)-OFFSET('168p stat'!$N$1,A34*20,0)</f>
        <v>810.78748100000007</v>
      </c>
      <c r="H34" s="5">
        <f ca="1">OFFSET('168p stat'!$N$1,A34*20,0)</f>
        <v>453.13061499999998</v>
      </c>
      <c r="I34" s="5"/>
      <c r="J34" s="5">
        <f t="shared" ca="1" si="1"/>
        <v>1349.0593999999996</v>
      </c>
      <c r="K34" s="10">
        <f t="shared" ca="1" si="0"/>
        <v>0.60100206188104122</v>
      </c>
      <c r="L34">
        <f ca="1">$K$29*POWER(K34,2)*SQRT(G142/(POWER(G34,2)*$L$29)+J142/(POWER(J34,2)*$L$29))</f>
        <v>9.2775732324730954E-4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2.2622000000003482</v>
      </c>
      <c r="E35" s="5">
        <f ca="1">OFFSET('168p trace'!$S$56,(A35-1)*56,0)-OFFSET('168p stat'!$H$1,A35*20,0)</f>
        <v>64.923473999999715</v>
      </c>
      <c r="F35" s="5">
        <f ca="1">OFFSET('168p stat'!$H$1,A35*20,0)-OFFSET('168p stat'!$K$1,A35*20,0)</f>
        <v>21.483069000000114</v>
      </c>
      <c r="G35" s="5">
        <f ca="1">OFFSET('168p stat'!$K$1,A35*20,0)-OFFSET('168p stat'!$N$1,A35*20,0)</f>
        <v>800.98097600000006</v>
      </c>
      <c r="H35" s="5">
        <f ca="1">OFFSET('168p stat'!$N$1,A35*20,0)</f>
        <v>451.84508099999999</v>
      </c>
      <c r="I35" s="5"/>
      <c r="J35" s="5">
        <f t="shared" ca="1" si="1"/>
        <v>1339.2325999999998</v>
      </c>
      <c r="K35" s="10">
        <f ca="1">E35/J35</f>
        <v>4.8478116497462594E-2</v>
      </c>
      <c r="L35">
        <f ca="1">$K$29*POWER(K35,2)*SQRT(E143/(POWER(E35,2)*$L$29)+J143/(POWER(J35,2)*$L$29))</f>
        <v>5.8441722146060152E-5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2.2290000000000418</v>
      </c>
      <c r="E36" s="5">
        <f ca="1">OFFSET('168p trace'!$S$56,(A36-1)*56,0)-OFFSET('168p stat'!$H$1,A36*20,0)</f>
        <v>64.790373000000272</v>
      </c>
      <c r="F36" s="5">
        <f ca="1">OFFSET('168p stat'!$H$1,A36*20,0)-OFFSET('168p stat'!$K$1,A36*20,0)</f>
        <v>20.04434399999991</v>
      </c>
      <c r="G36" s="5">
        <f ca="1">OFFSET('168p stat'!$K$1,A36*20,0)-OFFSET('168p stat'!$N$1,A36*20,0)</f>
        <v>621.73090400000001</v>
      </c>
      <c r="H36" s="5">
        <f ca="1">OFFSET('168p stat'!$N$1,A36*20,0)</f>
        <v>452.03697899999997</v>
      </c>
      <c r="I36" s="5"/>
      <c r="J36" s="5">
        <f t="shared" ca="1" si="1"/>
        <v>1158.6026000000002</v>
      </c>
      <c r="K36" s="10">
        <f ca="1">E36/J36</f>
        <v>5.5921135512729092E-2</v>
      </c>
      <c r="L36">
        <f ca="1">$K$29*POWER(K36,2)*SQRT(E144/(POWER(E36,2)*$L$29)+J144/(POWER(J36,2)*$L$29))</f>
        <v>7.3736012256406393E-5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2.1154000000001361</v>
      </c>
      <c r="E37" s="5">
        <f ca="1">OFFSET('168p trace'!$S$56,(A37-1)*56,0)-OFFSET('168p stat'!$H$1,A37*20,0)</f>
        <v>52.227658999999903</v>
      </c>
      <c r="F37" s="5">
        <f ca="1">OFFSET('168p stat'!$H$1,A37*20,0)-OFFSET('168p stat'!$K$1,A37*20,0)</f>
        <v>5.2623019999998633</v>
      </c>
      <c r="G37" s="5">
        <f ca="1">OFFSET('168p stat'!$K$1,A37*20,0)-OFFSET('168p stat'!$N$1,A37*20,0)</f>
        <v>913.29858700000011</v>
      </c>
      <c r="H37" s="5">
        <f ca="1">OFFSET('168p stat'!$N$1,A37*20,0)</f>
        <v>143.92405199999999</v>
      </c>
      <c r="I37" s="5"/>
      <c r="J37" s="5">
        <f t="shared" ca="1" si="1"/>
        <v>1114.7125999999998</v>
      </c>
      <c r="K37" s="10">
        <f t="shared" ca="1" si="0"/>
        <v>0.81931305611868055</v>
      </c>
      <c r="L37">
        <f ca="1">$K$29*POWER(K37,2)*SQRT(G145/(POWER(G37,2)*$L$29)+J145/(POWER(J37,2)*$L$29))</f>
        <v>4.1976276060152543E-3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1058.8452000000002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ca="1">SUM(D38:H38)</f>
        <v>1058.8452000000002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2.2434199999999009</v>
      </c>
      <c r="E39" s="5">
        <f ca="1">OFFSET('168p trace'!$S$56,(A39-1)*56,0)-OFFSET('168p stat'!$H$1,A39*20,0)</f>
        <v>58.291256999999973</v>
      </c>
      <c r="F39" s="5">
        <f ca="1">OFFSET('168p stat'!$H$1,A39*20,0)-OFFSET('168p stat'!$K$1,A39*20,0)</f>
        <v>7.4123509999999442</v>
      </c>
      <c r="G39" s="5">
        <f ca="1">OFFSET('168p stat'!$K$1,A39*20,0)-OFFSET('168p stat'!$N$1,A39*20,0)</f>
        <v>727.37041900000008</v>
      </c>
      <c r="H39" s="5">
        <f ca="1">OFFSET('168p stat'!$N$1,A39*20,0)</f>
        <v>143.13519299999999</v>
      </c>
      <c r="I39" s="5"/>
      <c r="J39" s="5">
        <f t="shared" ca="1" si="1"/>
        <v>936.20921999999996</v>
      </c>
      <c r="K39" s="10">
        <f t="shared" ca="1" si="0"/>
        <v>0.77693148439619097</v>
      </c>
      <c r="L39">
        <f t="shared" ref="L39:L59" ca="1" si="2">$K$29*POWER(K39,2)*SQRT(G147/(POWER(G39,2)*$L$29)+J147/(POWER(J39,2)*$L$29))</f>
        <v>7.5228674280669811E-4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0.64860000000044238</v>
      </c>
      <c r="E40" s="5">
        <f ca="1">OFFSET('168p trace'!$S$56,(A40-1)*56,0)-OFFSET('168p stat'!$H$1,A40*20,0)</f>
        <v>24.538183999999546</v>
      </c>
      <c r="F40" s="5">
        <f ca="1">OFFSET('168p stat'!$H$1,A40*20,0)-OFFSET('168p stat'!$K$1,A40*20,0)</f>
        <v>42.482255999999779</v>
      </c>
      <c r="G40" s="5">
        <f ca="1">OFFSET('168p stat'!$K$1,A40*20,0)-OFFSET('168p stat'!$N$1,A40*20,0)</f>
        <v>1800.5871360000001</v>
      </c>
      <c r="H40" s="5">
        <f ca="1">OFFSET('168p stat'!$N$1,A40*20,0)</f>
        <v>930.23682399999996</v>
      </c>
      <c r="I40" s="5"/>
      <c r="J40" s="5">
        <f t="shared" ca="1" si="1"/>
        <v>2797.8443999999995</v>
      </c>
      <c r="K40" s="10">
        <f t="shared" ca="1" si="0"/>
        <v>0.64356228530793225</v>
      </c>
      <c r="L40">
        <f t="shared" ca="1" si="2"/>
        <v>6.1096554791396267E-3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2588.8191999999999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ca="1">SUM(D41:H41)</f>
        <v>2588.8191999999999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2.2132000000019616</v>
      </c>
      <c r="E42" s="5">
        <f ca="1">OFFSET('168p trace'!$S$56,(A42-1)*56,0)-OFFSET('168p stat'!$H$1,A42*20,0)</f>
        <v>70.512112999998863</v>
      </c>
      <c r="F42" s="5">
        <f ca="1">OFFSET('168p stat'!$H$1,A42*20,0)-OFFSET('168p stat'!$K$1,A42*20,0)</f>
        <v>387.44886300000007</v>
      </c>
      <c r="G42" s="5">
        <f ca="1">OFFSET('168p stat'!$K$1,A42*20,0)-OFFSET('168p stat'!$N$1,A42*20,0)</f>
        <v>2140.7248239999999</v>
      </c>
      <c r="H42" s="5">
        <f ca="1">OFFSET('168p stat'!$N$1,A42*20,0)</f>
        <v>0</v>
      </c>
      <c r="I42" s="5"/>
      <c r="J42" s="5">
        <f t="shared" ca="1" si="1"/>
        <v>2598.6857999999988</v>
      </c>
      <c r="K42" s="10">
        <f t="shared" ca="1" si="0"/>
        <v>0.82377208664471901</v>
      </c>
      <c r="L42">
        <f t="shared" ca="1" si="2"/>
        <v>5.1335521492014066E-4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0.89445999999952619</v>
      </c>
      <c r="E43" s="5">
        <f ca="1">OFFSET('168p trace'!$S$56,(A43-1)*56,0)-OFFSET('168p stat'!$H$1,A43*20,0)</f>
        <v>63.12311800000009</v>
      </c>
      <c r="F43" s="5">
        <f ca="1">OFFSET('168p stat'!$H$1,A43*20,0)-OFFSET('168p stat'!$K$1,A43*20,0)</f>
        <v>388.32720700000004</v>
      </c>
      <c r="G43" s="5">
        <f ca="1">OFFSET('168p stat'!$K$1,A43*20,0)-OFFSET('168p stat'!$N$1,A43*20,0)</f>
        <v>438.59357499999999</v>
      </c>
      <c r="H43" s="5">
        <f ca="1">OFFSET('168p stat'!$N$1,A43*20,0)</f>
        <v>0</v>
      </c>
      <c r="I43" s="5"/>
      <c r="J43" s="5">
        <f t="shared" ca="1" si="1"/>
        <v>890.04390000000012</v>
      </c>
      <c r="K43" s="10">
        <f t="shared" ca="1" si="0"/>
        <v>0.49277746299929692</v>
      </c>
      <c r="L43">
        <f t="shared" ca="1" si="2"/>
        <v>2.7735249729980016E-4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2.1809999999998126</v>
      </c>
      <c r="E44" s="5">
        <f ca="1">OFFSET('168p trace'!$S$56,(A44-1)*56,0)-OFFSET('168p stat'!$H$1,A44*20,0)</f>
        <v>63.536544000000049</v>
      </c>
      <c r="F44" s="5">
        <f ca="1">OFFSET('168p stat'!$H$1,A44*20,0)-OFFSET('168p stat'!$K$1,A44*20,0)</f>
        <v>467.412462</v>
      </c>
      <c r="G44" s="5">
        <f ca="1">OFFSET('168p stat'!$K$1,A44*20,0)-OFFSET('168p stat'!$N$1,A44*20,0)</f>
        <v>807.74479399999996</v>
      </c>
      <c r="H44" s="5">
        <f ca="1">OFFSET('168p stat'!$N$1,A44*20,0)</f>
        <v>0</v>
      </c>
      <c r="I44" s="5"/>
      <c r="J44" s="5">
        <f t="shared" ca="1" si="1"/>
        <v>1338.6938</v>
      </c>
      <c r="K44" s="10">
        <f t="shared" ref="K44:K59" ca="1" si="3">G44/J44</f>
        <v>0.60338278551824165</v>
      </c>
      <c r="L44">
        <f t="shared" ca="1" si="2"/>
        <v>9.610429183188416E-4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2.1317999999998847</v>
      </c>
      <c r="E45" s="5">
        <f ca="1">OFFSET('168p trace'!$S$56,(A45-1)*56,0)-OFFSET('168p stat'!$H$1,A45*20,0)</f>
        <v>63.375914000000193</v>
      </c>
      <c r="F45" s="5">
        <f ca="1">OFFSET('168p stat'!$H$1,A45*20,0)-OFFSET('168p stat'!$K$1,A45*20,0)</f>
        <v>466.85060299999998</v>
      </c>
      <c r="G45" s="5">
        <f ca="1">OFFSET('168p stat'!$K$1,A45*20,0)-OFFSET('168p stat'!$N$1,A45*20,0)</f>
        <v>620.73028299999999</v>
      </c>
      <c r="H45" s="5">
        <f ca="1">OFFSET('168p stat'!$N$1,A45*20,0)</f>
        <v>0</v>
      </c>
      <c r="I45" s="5"/>
      <c r="J45" s="5">
        <f t="shared" ca="1" si="1"/>
        <v>1150.9568000000002</v>
      </c>
      <c r="K45" s="10">
        <f t="shared" ca="1" si="3"/>
        <v>0.53931675194064621</v>
      </c>
      <c r="L45">
        <f t="shared" ca="1" si="2"/>
        <v>4.9041960496900184E-4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2.1761999999998807</v>
      </c>
      <c r="E46" s="5">
        <f ca="1">OFFSET('168p trace'!$S$56,(A46-1)*56,0)-OFFSET('168p stat'!$H$1,A46*20,0)</f>
        <v>63.288739999999962</v>
      </c>
      <c r="F46" s="5">
        <f ca="1">OFFSET('168p stat'!$H$1,A46*20,0)-OFFSET('168p stat'!$K$1,A46*20,0)</f>
        <v>468.06964000000005</v>
      </c>
      <c r="G46" s="5">
        <f ca="1">OFFSET('168p stat'!$K$1,A46*20,0)-OFFSET('168p stat'!$N$1,A46*20,0)</f>
        <v>796.08702000000005</v>
      </c>
      <c r="H46" s="5">
        <f ca="1">OFFSET('168p stat'!$N$1,A46*20,0)</f>
        <v>0</v>
      </c>
      <c r="I46" s="5"/>
      <c r="J46" s="5">
        <f t="shared" ca="1" si="1"/>
        <v>1327.4454000000001</v>
      </c>
      <c r="K46" s="10">
        <f t="shared" ca="1" si="3"/>
        <v>0.59971357014005999</v>
      </c>
      <c r="L46">
        <f t="shared" ca="1" si="2"/>
        <v>8.3612314780758803E-4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49.66219999999953</v>
      </c>
      <c r="E47" s="5">
        <f ca="1">OFFSET('168p trace'!$S$56,(A47-1)*56,0)-OFFSET('168p stat'!$H$1,A47*20,0)</f>
        <v>5.0940000000309738E-2</v>
      </c>
      <c r="F47" s="5">
        <f ca="1">OFFSET('168p stat'!$H$1,A47*20,0)-OFFSET('168p stat'!$K$1,A47*20,0)</f>
        <v>2.2815579999999045</v>
      </c>
      <c r="G47" s="5">
        <f ca="1">OFFSET('168p stat'!$K$1,A47*20,0)-OFFSET('168p stat'!$N$1,A47*20,0)</f>
        <v>1543.8817340000001</v>
      </c>
      <c r="H47" s="5">
        <f ca="1">OFFSET('168p stat'!$N$1,A47*20,0)</f>
        <v>111.107968</v>
      </c>
      <c r="I47" s="5"/>
      <c r="J47" s="5">
        <f t="shared" ca="1" si="1"/>
        <v>1657.3222000000003</v>
      </c>
      <c r="K47" s="10">
        <f t="shared" ca="1" si="3"/>
        <v>0.93155195411006975</v>
      </c>
      <c r="L47">
        <f t="shared" ca="1" si="2"/>
        <v>9.8282167443182532E-4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1634.3001999999999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ca="1">SUM(D48:H48)</f>
        <v>1634.3001999999999</v>
      </c>
      <c r="K48" s="10">
        <f t="shared" ca="1" si="3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1.3567999999995664</v>
      </c>
      <c r="E49" s="5">
        <f ca="1">OFFSET('168p trace'!$S$56,(A49-1)*56,0)-OFFSET('168p stat'!$H$1,A49*20,0)</f>
        <v>4.4717999999875246E-2</v>
      </c>
      <c r="F49" s="5">
        <f ca="1">OFFSET('168p stat'!$H$1,A49*20,0)-OFFSET('168p stat'!$K$1,A49*20,0)</f>
        <v>2.2674289999999928</v>
      </c>
      <c r="G49" s="5">
        <f ca="1">OFFSET('168p stat'!$K$1,A49*20,0)-OFFSET('168p stat'!$N$1,A49*20,0)</f>
        <v>1406.067906</v>
      </c>
      <c r="H49" s="5">
        <f ca="1">OFFSET('168p stat'!$N$1,A49*20,0)</f>
        <v>111.601147</v>
      </c>
      <c r="I49" s="5"/>
      <c r="J49" s="5">
        <f t="shared" ca="1" si="1"/>
        <v>1519.9811999999999</v>
      </c>
      <c r="K49" s="10">
        <f t="shared" ca="1" si="3"/>
        <v>0.92505611648354602</v>
      </c>
      <c r="L49">
        <f t="shared" ca="1" si="2"/>
        <v>1.0739084429910908E-3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4377.540425531919</v>
      </c>
      <c r="E50" s="5">
        <f ca="1">OFFSET('168p trace'!$S$56,(A50-1)*56,0)-OFFSET('168p stat'!$H$1,A50*20,0)</f>
        <v>-480.47400355319405</v>
      </c>
      <c r="F50" s="5">
        <f ca="1">OFFSET('168p stat'!$H$1,A50*20,0)-OFFSET('168p stat'!$K$1,A50*20,0)</f>
        <v>5.9493750000001455</v>
      </c>
      <c r="G50" s="5">
        <f ca="1">OFFSET('168p stat'!$K$1,A50*20,0)-OFFSET('168p stat'!$N$1,A50*20,0)</f>
        <v>26225.817026999997</v>
      </c>
      <c r="H50" s="5">
        <f ca="1">OFFSET('168p stat'!$N$1,A50*20,0)</f>
        <v>408.77355899999998</v>
      </c>
      <c r="I50" s="5"/>
      <c r="J50" s="5">
        <f t="shared" ca="1" si="1"/>
        <v>26160.065957446805</v>
      </c>
      <c r="K50" s="10">
        <f t="shared" ca="1" si="3"/>
        <v>1.0025134137528608</v>
      </c>
      <c r="L50">
        <f t="shared" ca="1" si="2"/>
        <v>4.513228955774147E-2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2.3659999999981665</v>
      </c>
      <c r="E51" s="5">
        <f ca="1">OFFSET('168p trace'!$S$56,(A51-1)*56,0)-OFFSET('168p stat'!$H$1,A51*20,0)</f>
        <v>37.832344000002195</v>
      </c>
      <c r="F51" s="5">
        <f ca="1">OFFSET('168p stat'!$H$1,A51*20,0)-OFFSET('168p stat'!$K$1,A51*20,0)</f>
        <v>5.7403510000003735</v>
      </c>
      <c r="G51" s="5">
        <f ca="1">OFFSET('168p stat'!$K$1,A51*20,0)-OFFSET('168p stat'!$N$1,A51*20,0)</f>
        <v>25372.902342999998</v>
      </c>
      <c r="H51" s="5">
        <f ca="1">OFFSET('168p stat'!$N$1,A51*20,0)</f>
        <v>387.01496200000003</v>
      </c>
      <c r="I51" s="5"/>
      <c r="J51" s="5">
        <f t="shared" ca="1" si="1"/>
        <v>25803.49</v>
      </c>
      <c r="K51" s="10">
        <f t="shared" ca="1" si="3"/>
        <v>0.98331281322797792</v>
      </c>
      <c r="L51">
        <f t="shared" ca="1" si="2"/>
        <v>2.5880079659694591E-4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50.821999999999662</v>
      </c>
      <c r="E52" s="5">
        <f ca="1">OFFSET('168p trace'!$S$56,(A52-1)*56,0)-OFFSET('168p stat'!$H$1,A52*20,0)</f>
        <v>4.8359000000345986E-2</v>
      </c>
      <c r="F52" s="5">
        <f ca="1">OFFSET('168p stat'!$H$1,A52*20,0)-OFFSET('168p stat'!$K$1,A52*20,0)</f>
        <v>2.2600270000000364</v>
      </c>
      <c r="G52" s="5">
        <f ca="1">OFFSET('168p stat'!$K$1,A52*20,0)-OFFSET('168p stat'!$N$1,A52*20,0)</f>
        <v>1500.3423230000001</v>
      </c>
      <c r="H52" s="5">
        <f ca="1">OFFSET('168p stat'!$N$1,A52*20,0)</f>
        <v>111.124691</v>
      </c>
      <c r="I52" s="5"/>
      <c r="J52" s="5">
        <f t="shared" ca="1" si="1"/>
        <v>1613.7754000000004</v>
      </c>
      <c r="K52" s="10">
        <f t="shared" ca="1" si="3"/>
        <v>0.92970950170637112</v>
      </c>
      <c r="L52">
        <f t="shared" ca="1" si="2"/>
        <v>9.9800520169349973E-4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1.5367999999994026</v>
      </c>
      <c r="E53" s="5">
        <f ca="1">OFFSET('168p trace'!$S$56,(A53-1)*56,0)-OFFSET('168p stat'!$H$1,A53*20,0)</f>
        <v>4.0957000000162225E-2</v>
      </c>
      <c r="F53" s="5">
        <f ca="1">OFFSET('168p stat'!$H$1,A53*20,0)-OFFSET('168p stat'!$K$1,A53*20,0)</f>
        <v>2.2542359999999917</v>
      </c>
      <c r="G53" s="5">
        <f ca="1">OFFSET('168p stat'!$K$1,A53*20,0)-OFFSET('168p stat'!$N$1,A53*20,0)</f>
        <v>1374.370183</v>
      </c>
      <c r="H53" s="5">
        <f ca="1">OFFSET('168p stat'!$N$1,A53*20,0)</f>
        <v>111.039224</v>
      </c>
      <c r="I53" s="5"/>
      <c r="J53" s="5">
        <f t="shared" ca="1" si="1"/>
        <v>1487.7046000000003</v>
      </c>
      <c r="K53" s="10">
        <f t="shared" ca="1" si="3"/>
        <v>0.92381927366494654</v>
      </c>
      <c r="L53">
        <f t="shared" ca="1" si="2"/>
        <v>9.3841046581082392E-4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51.145399999999427</v>
      </c>
      <c r="E54" s="5">
        <f ca="1">OFFSET('168p trace'!$S$56,(A54-1)*56,0)-OFFSET('168p stat'!$H$1,A54*20,0)</f>
        <v>5.0111999999899126E-2</v>
      </c>
      <c r="F54" s="5">
        <f ca="1">OFFSET('168p stat'!$H$1,A54*20,0)-OFFSET('168p stat'!$K$1,A54*20,0)</f>
        <v>2.8163110000000415</v>
      </c>
      <c r="G54" s="5">
        <f ca="1">OFFSET('168p stat'!$K$1,A54*20,0)-OFFSET('168p stat'!$N$1,A54*20,0)</f>
        <v>1544.7894919999999</v>
      </c>
      <c r="H54" s="5">
        <f ca="1">OFFSET('168p stat'!$N$1,A54*20,0)</f>
        <v>107.569885</v>
      </c>
      <c r="I54" s="5"/>
      <c r="J54" s="5">
        <f t="shared" ca="1" si="1"/>
        <v>1655.2257999999997</v>
      </c>
      <c r="K54" s="10">
        <f t="shared" ca="1" si="3"/>
        <v>0.93328021590770283</v>
      </c>
      <c r="L54">
        <f t="shared" ca="1" si="2"/>
        <v>1.1356048988308185E-3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1633.9226000000001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ca="1">SUM(D55:H55)</f>
        <v>1633.9226000000001</v>
      </c>
      <c r="K55" s="10">
        <f t="shared" ca="1" si="3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1.563600000000406</v>
      </c>
      <c r="E56" s="5">
        <f ca="1">OFFSET('168p trace'!$S$56,(A56-1)*56,0)-OFFSET('168p stat'!$H$1,A56*20,0)</f>
        <v>4.310099999997874E-2</v>
      </c>
      <c r="F56" s="5">
        <f ca="1">OFFSET('168p stat'!$H$1,A56*20,0)-OFFSET('168p stat'!$K$1,A56*20,0)</f>
        <v>2.7494949999997971</v>
      </c>
      <c r="G56" s="5">
        <f ca="1">OFFSET('168p stat'!$K$1,A56*20,0)-OFFSET('168p stat'!$N$1,A56*20,0)</f>
        <v>1381.0033060000001</v>
      </c>
      <c r="H56" s="5">
        <f ca="1">OFFSET('168p stat'!$N$1,A56*20,0)</f>
        <v>108.411098</v>
      </c>
      <c r="I56" s="5"/>
      <c r="J56" s="5">
        <f t="shared" ca="1" si="1"/>
        <v>1492.2069999999999</v>
      </c>
      <c r="K56" s="10">
        <f t="shared" ca="1" si="3"/>
        <v>0.92547703234202772</v>
      </c>
      <c r="L56">
        <f t="shared" ca="1" si="2"/>
        <v>1.2044783802715175E-3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51.100199999999631</v>
      </c>
      <c r="E57" s="5">
        <f ca="1">OFFSET('168p trace'!$S$56,(A57-1)*56,0)-OFFSET('168p stat'!$H$1,A57*20,0)</f>
        <v>5.0800000000208456E-2</v>
      </c>
      <c r="F57" s="5">
        <f ca="1">OFFSET('168p stat'!$H$1,A57*20,0)-OFFSET('168p stat'!$K$1,A57*20,0)</f>
        <v>2.5320659999999862</v>
      </c>
      <c r="G57" s="5">
        <f ca="1">OFFSET('168p stat'!$K$1,A57*20,0)-OFFSET('168p stat'!$N$1,A57*20,0)</f>
        <v>1561.231419</v>
      </c>
      <c r="H57" s="5">
        <f ca="1">OFFSET('168p stat'!$N$1,A57*20,0)</f>
        <v>115.523715</v>
      </c>
      <c r="I57" s="5"/>
      <c r="J57" s="5">
        <f t="shared" ca="1" si="1"/>
        <v>1679.3380000000002</v>
      </c>
      <c r="K57" s="10">
        <f t="shared" ca="1" si="3"/>
        <v>0.92967075061720739</v>
      </c>
      <c r="L57">
        <f t="shared" ca="1" si="2"/>
        <v>1.0656430828419553E-3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1660.6700000000003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ca="1">SUM(D58:H58)</f>
        <v>1660.6700000000003</v>
      </c>
      <c r="K58" s="10">
        <f t="shared" ca="1" si="3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1.6076000000005024</v>
      </c>
      <c r="E59" s="5">
        <f ca="1">OFFSET('168p trace'!$S$56,(A59-1)*56,0)-OFFSET('168p stat'!$H$1,A59*20,0)</f>
        <v>4.272499999979118E-2</v>
      </c>
      <c r="F59" s="5">
        <f ca="1">OFFSET('168p stat'!$H$1,A59*20,0)-OFFSET('168p stat'!$K$1,A59*20,0)</f>
        <v>2.4058379999999033</v>
      </c>
      <c r="G59" s="5">
        <f ca="1">OFFSET('168p stat'!$K$1,A59*20,0)-OFFSET('168p stat'!$N$1,A59*20,0)</f>
        <v>1400.86601</v>
      </c>
      <c r="H59" s="5">
        <f ca="1">OFFSET('168p stat'!$N$1,A59*20,0)</f>
        <v>108.32982699999999</v>
      </c>
      <c r="I59" s="5"/>
      <c r="J59" s="5">
        <f t="shared" ca="1" si="1"/>
        <v>1511.6443999999997</v>
      </c>
      <c r="K59" s="10">
        <f t="shared" ca="1" si="3"/>
        <v>0.92671663388558856</v>
      </c>
      <c r="L59">
        <f t="shared" ca="1" si="2"/>
        <v>1.2829668121119391E-3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51.125999999999976</v>
      </c>
      <c r="E60" s="5">
        <f ca="1">OFFSET('168p trace'!$S$56,(A60-1)*56,0)-OFFSET('168p stat'!$H$1,A60*20,0)</f>
        <v>5.3375999999843771E-2</v>
      </c>
      <c r="F60" s="5">
        <f ca="1">OFFSET('168p stat'!$H$1,A60*20,0)-OFFSET('168p stat'!$K$1,A60*20,0)</f>
        <v>2.4669289999999364</v>
      </c>
      <c r="G60" s="5">
        <f ca="1">OFFSET('168p stat'!$K$1,A60*20,0)-OFFSET('168p stat'!$N$1,A60*20,0)</f>
        <v>1561.8773800000001</v>
      </c>
      <c r="H60" s="5">
        <f ca="1">OFFSET('168p stat'!$N$1,A60*20,0)</f>
        <v>116.047515</v>
      </c>
      <c r="I60" s="5"/>
      <c r="J60" s="5">
        <f t="shared" ca="1" si="1"/>
        <v>1680.4451999999999</v>
      </c>
      <c r="K60" s="10">
        <f t="shared" ref="K60:K80" ca="1" si="4">G60/J60</f>
        <v>0.92944261437385778</v>
      </c>
      <c r="L60">
        <f t="shared" ref="L60:L80" ca="1" si="5">$K$29*POWER(K60,2)*SQRT(G168/(POWER(G60,2)*$L$29)+J168/(POWER(J60,2)*$L$29))</f>
        <v>1.1682820800221409E-3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1660.1090000000006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ca="1">SUM(D61:H61)</f>
        <v>1660.1090000000006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1.587800000000243</v>
      </c>
      <c r="E62" s="5">
        <f ca="1">OFFSET('168p trace'!$S$56,(A62-1)*56,0)-OFFSET('168p stat'!$H$1,A62*20,0)</f>
        <v>4.4473000000152751E-2</v>
      </c>
      <c r="F62" s="5">
        <f ca="1">OFFSET('168p stat'!$H$1,A62*20,0)-OFFSET('168p stat'!$K$1,A62*20,0)</f>
        <v>2.3034860000000208</v>
      </c>
      <c r="G62" s="5">
        <f ca="1">OFFSET('168p stat'!$K$1,A62*20,0)-OFFSET('168p stat'!$N$1,A62*20,0)</f>
        <v>1402.150093</v>
      </c>
      <c r="H62" s="5">
        <f ca="1">OFFSET('168p stat'!$N$1,A62*20,0)</f>
        <v>108.65454800000001</v>
      </c>
      <c r="I62" s="5"/>
      <c r="J62" s="5">
        <f t="shared" ca="1" si="1"/>
        <v>1513.1526000000001</v>
      </c>
      <c r="K62" s="10">
        <f t="shared" ca="1" si="4"/>
        <v>0.92664156477013615</v>
      </c>
      <c r="L62">
        <f t="shared" ca="1" si="5"/>
        <v>1.3524267339802458E-3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2.847999999999729</v>
      </c>
      <c r="E63" s="5">
        <f ca="1">OFFSET('168p trace'!$S$56,(A63-1)*56,0)-OFFSET('168p stat'!$H$1,A63*20,0)</f>
        <v>51.874478000000181</v>
      </c>
      <c r="F63" s="5">
        <f ca="1">OFFSET('168p stat'!$H$1,A63*20,0)-OFFSET('168p stat'!$K$1,A63*20,0)</f>
        <v>4.9461179999998421</v>
      </c>
      <c r="G63" s="5">
        <f ca="1">OFFSET('168p stat'!$K$1,A63*20,0)-OFFSET('168p stat'!$N$1,A63*20,0)</f>
        <v>914.99810100000002</v>
      </c>
      <c r="H63" s="5">
        <f ca="1">OFFSET('168p stat'!$N$1,A63*20,0)</f>
        <v>108.816903</v>
      </c>
      <c r="I63" s="5"/>
      <c r="J63" s="5">
        <f t="shared" ca="1" si="1"/>
        <v>1080.6356000000001</v>
      </c>
      <c r="K63" s="10">
        <f t="shared" ca="1" si="4"/>
        <v>0.84672215222226621</v>
      </c>
      <c r="L63">
        <f t="shared" ca="1" si="5"/>
        <v>1.59938868188519E-3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1025.0083999999997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ca="1">SUM(D64:H64)</f>
        <v>1025.0083999999997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OFFSET('168p stat'!$A$1,A65*20,0)</f>
        <v>CUDA opt_one_GPU</v>
      </c>
      <c r="D65" s="5">
        <f ca="1">OFFSET('168p trace'!$R$56,(A65-1)*56,0)-OFFSET('168p trace'!$S$56,(A65-1)*56,0)</f>
        <v>1.9552000000039698</v>
      </c>
      <c r="E65" s="5">
        <f ca="1">OFFSET('168p trace'!$S$56,(A65-1)*56,0)-OFFSET('168p stat'!$H$1,A65*20,0)</f>
        <v>18683.676599999999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>
        <f t="shared" ca="1" si="1"/>
        <v>18683.676599999999</v>
      </c>
      <c r="K65" s="10">
        <f t="shared" ca="1" si="4"/>
        <v>0</v>
      </c>
      <c r="L65" t="e">
        <f t="shared" ca="1" si="5"/>
        <v>#DIV/0!</v>
      </c>
    </row>
    <row r="66" spans="1:12" x14ac:dyDescent="0.25">
      <c r="A66">
        <v>36</v>
      </c>
      <c r="C66" t="str">
        <f ca="1">OFFSET('168p stat'!$A$1,A66*20,0)</f>
        <v>CUDA opt_one_GPU ant</v>
      </c>
      <c r="D66" s="5">
        <f ca="1">OFFSET('168p trace'!$R$56,(A66-1)*56,0)-OFFSET('168p trace'!$S$56,(A66-1)*56,0)</f>
        <v>2.0179999999818392</v>
      </c>
      <c r="E66" s="5">
        <f ca="1">OFFSET('168p trace'!$S$56,(A66-1)*56,0)-OFFSET('168p stat'!$H$1,A66*20,0)</f>
        <v>83325.520000000019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1"/>
        <v>83325.520000000019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OFFSET('168p stat'!$A$1,A67*20,0)</f>
        <v>CUDA opt_one_GPU ant local</v>
      </c>
      <c r="D67" s="5">
        <f ca="1">OFFSET('168p trace'!$R$56,(A67-1)*56,0)-OFFSET('168p trace'!$S$56,(A67-1)*56,0)</f>
        <v>2.1018000000003667</v>
      </c>
      <c r="E67" s="5">
        <f ca="1">OFFSET('168p trace'!$S$56,(A67-1)*56,0)-OFFSET('168p stat'!$H$1,A67*20,0)</f>
        <v>4386.9946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1"/>
        <v>4386.9946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OFFSET('168p stat'!$A$1,A68*20,0)</f>
        <v>CUDA Const</v>
      </c>
      <c r="D68" s="5">
        <f ca="1">OFFSET('168p trace'!$R$56,(A68-1)*56,0)-OFFSET('168p trace'!$S$56,(A68-1)*56,0)</f>
        <v>2.1298000000001593</v>
      </c>
      <c r="E68" s="5">
        <f ca="1">OFFSET('168p trace'!$S$56,(A68-1)*56,0)-OFFSET('168p stat'!$H$1,A68*20,0)</f>
        <v>63.295564999999897</v>
      </c>
      <c r="F68" s="5">
        <f ca="1">OFFSET('168p stat'!$H$1,A68*20,0)-OFFSET('168p stat'!$K$1,A68*20,0)</f>
        <v>22.156322999999702</v>
      </c>
      <c r="G68" s="5">
        <f ca="1">OFFSET('168p stat'!$K$1,A68*20,0)-OFFSET('168p stat'!$N$1,A68*20,0)</f>
        <v>2106.535304</v>
      </c>
      <c r="H68" s="5">
        <f ca="1">OFFSET('168p stat'!$N$1,A68*20,0)</f>
        <v>360.91960799999998</v>
      </c>
      <c r="I68" s="5"/>
      <c r="J68" s="5">
        <f t="shared" ca="1" si="1"/>
        <v>2552.9067999999997</v>
      </c>
      <c r="K68" s="10">
        <f t="shared" ca="1" si="4"/>
        <v>0.8251516678948092</v>
      </c>
      <c r="L68">
        <f t="shared" ca="1" si="5"/>
        <v>1.2067312501771255E-3</v>
      </c>
    </row>
    <row r="69" spans="1:12" x14ac:dyDescent="0.25">
      <c r="A69">
        <v>39</v>
      </c>
      <c r="C69" t="str">
        <f ca="1">OFFSET('168p stat'!$A$1,A69*20,0)</f>
        <v>CUDA ant Const</v>
      </c>
      <c r="D69" s="5">
        <f ca="1">OFFSET('168p trace'!$R$56,(A69-1)*56,0)-OFFSET('168p trace'!$S$56,(A69-1)*56,0)</f>
        <v>2.0929999999998472</v>
      </c>
      <c r="E69" s="5">
        <f ca="1">OFFSET('168p trace'!$S$56,(A69-1)*56,0)-OFFSET('168p stat'!$H$1,A69*20,0)</f>
        <v>61.872124999999869</v>
      </c>
      <c r="F69" s="5">
        <f ca="1">OFFSET('168p stat'!$H$1,A69*20,0)-OFFSET('168p stat'!$K$1,A69*20,0)</f>
        <v>20.499326999999994</v>
      </c>
      <c r="G69" s="5">
        <f ca="1">OFFSET('168p stat'!$K$1,A69*20,0)-OFFSET('168p stat'!$N$1,A69*20,0)</f>
        <v>790.23370099999988</v>
      </c>
      <c r="H69" s="5">
        <f ca="1">OFFSET('168p stat'!$N$1,A69*20,0)</f>
        <v>451.87584700000002</v>
      </c>
      <c r="I69" s="5"/>
      <c r="J69" s="5">
        <f t="shared" ca="1" si="1"/>
        <v>1324.4809999999998</v>
      </c>
      <c r="K69" s="10">
        <f t="shared" ca="1" si="4"/>
        <v>0.5966364945967515</v>
      </c>
      <c r="L69">
        <f t="shared" ca="1" si="5"/>
        <v>8.1383989963604601E-4</v>
      </c>
    </row>
    <row r="70" spans="1:12" x14ac:dyDescent="0.25">
      <c r="A70">
        <v>40</v>
      </c>
      <c r="C70" t="str">
        <f ca="1">OFFSET('168p stat'!$A$1,A70*20,0)</f>
        <v>CUDA ant par Const</v>
      </c>
      <c r="D70" s="5">
        <f ca="1">OFFSET('168p trace'!$R$56,(A70-1)*56,0)-OFFSET('168p trace'!$S$56,(A70-1)*56,0)</f>
        <v>2.1158000000004904</v>
      </c>
      <c r="E70" s="5">
        <f ca="1">OFFSET('168p trace'!$S$56,(A70-1)*56,0)-OFFSET('168p stat'!$H$1,A70*20,0)</f>
        <v>62.325619999999844</v>
      </c>
      <c r="F70" s="5">
        <f ca="1">OFFSET('168p stat'!$H$1,A70*20,0)-OFFSET('168p stat'!$K$1,A70*20,0)</f>
        <v>22.073977000000014</v>
      </c>
      <c r="G70" s="5">
        <f ca="1">OFFSET('168p stat'!$K$1,A70*20,0)-OFFSET('168p stat'!$N$1,A70*20,0)</f>
        <v>778.29364599999985</v>
      </c>
      <c r="H70" s="5">
        <f ca="1">OFFSET('168p stat'!$N$1,A70*20,0)</f>
        <v>449.42455699999999</v>
      </c>
      <c r="I70" s="5"/>
      <c r="J70" s="5">
        <f t="shared" ca="1" si="1"/>
        <v>1312.1177999999998</v>
      </c>
      <c r="K70" s="10">
        <f t="shared" ca="1" si="4"/>
        <v>0.59315836276285561</v>
      </c>
      <c r="L70">
        <f t="shared" ca="1" si="5"/>
        <v>7.6073594831408363E-4</v>
      </c>
    </row>
    <row r="71" spans="1:12" x14ac:dyDescent="0.25">
      <c r="A71">
        <v>41</v>
      </c>
      <c r="C71" t="str">
        <f ca="1">OFFSET('168p stat'!$A$1,A71*20,0)</f>
        <v>CUDA ant add CPU Const</v>
      </c>
      <c r="D71" s="5">
        <f ca="1">OFFSET('168p trace'!$R$56,(A71-1)*56,0)-OFFSET('168p trace'!$S$56,(A71-1)*56,0)</f>
        <v>2.2052000000001044</v>
      </c>
      <c r="E71" s="5">
        <f ca="1">OFFSET('168p trace'!$S$56,(A71-1)*56,0)-OFFSET('168p stat'!$H$1,A71*20,0)</f>
        <v>50.562894999999912</v>
      </c>
      <c r="F71" s="5">
        <f ca="1">OFFSET('168p stat'!$H$1,A71*20,0)-OFFSET('168p stat'!$K$1,A71*20,0)</f>
        <v>4.8366029999999682</v>
      </c>
      <c r="G71" s="5">
        <f ca="1">OFFSET('168p stat'!$K$1,A71*20,0)-OFFSET('168p stat'!$N$1,A71*20,0)</f>
        <v>867.43621699999994</v>
      </c>
      <c r="H71" s="5">
        <f ca="1">OFFSET('168p stat'!$N$1,A71*20,0)</f>
        <v>114.556085</v>
      </c>
      <c r="I71" s="5"/>
      <c r="J71" s="5">
        <f t="shared" ca="1" si="1"/>
        <v>1037.3917999999999</v>
      </c>
      <c r="K71" s="10">
        <f t="shared" ca="1" si="4"/>
        <v>0.83617030421871474</v>
      </c>
      <c r="L71">
        <f t="shared" ca="1" si="5"/>
        <v>1.5418559787751616E-3</v>
      </c>
    </row>
    <row r="72" spans="1:12" x14ac:dyDescent="0.25">
      <c r="A72">
        <v>42</v>
      </c>
      <c r="C72" t="str">
        <f ca="1">OFFSET('168p stat'!$A$1,A72*20,0)</f>
        <v>CUDA opt Const</v>
      </c>
      <c r="D72" s="5">
        <f ca="1">OFFSET('168p trace'!$R$56,(A72-1)*56,0)-OFFSET('168p trace'!$S$56,(A72-1)*56,0)</f>
        <v>2.1377999999999702</v>
      </c>
      <c r="E72" s="5">
        <f ca="1">OFFSET('168p trace'!$S$56,(A72-1)*56,0)-OFFSET('168p stat'!$H$1,A72*20,0)</f>
        <v>64.495413999999982</v>
      </c>
      <c r="F72" s="5">
        <f ca="1">OFFSET('168p stat'!$H$1,A72*20,0)-OFFSET('168p stat'!$K$1,A72*20,0)</f>
        <v>380.87265700000034</v>
      </c>
      <c r="G72" s="5">
        <f ca="1">OFFSET('168p stat'!$K$1,A72*20,0)-OFFSET('168p stat'!$N$1,A72*20,0)</f>
        <v>2106.2525289999999</v>
      </c>
      <c r="H72" s="5">
        <f ca="1">OFFSET('168p stat'!$N$1,A72*20,0)</f>
        <v>0</v>
      </c>
      <c r="I72" s="5"/>
      <c r="J72" s="5">
        <f t="shared" ca="1" si="1"/>
        <v>2551.6206000000002</v>
      </c>
      <c r="K72" s="10">
        <f t="shared" ca="1" si="4"/>
        <v>0.82545678185855675</v>
      </c>
      <c r="L72">
        <f t="shared" ca="1" si="5"/>
        <v>8.8851818584439058E-4</v>
      </c>
    </row>
    <row r="73" spans="1:12" x14ac:dyDescent="0.25">
      <c r="A73">
        <v>43</v>
      </c>
      <c r="C73" t="str">
        <f ca="1">OFFSET('168p stat'!$A$1,A73*20,0)</f>
        <v>CUDA opt ant Const</v>
      </c>
      <c r="D73" s="5">
        <f ca="1">OFFSET('168p trace'!$R$56,(A73-1)*56,0)-OFFSET('168p trace'!$S$56,(A73-1)*56,0)</f>
        <v>2.2298000000005231</v>
      </c>
      <c r="E73" s="5">
        <f ca="1">OFFSET('168p trace'!$S$56,(A73-1)*56,0)-OFFSET('168p stat'!$H$1,A73*20,0)</f>
        <v>62.616546999999855</v>
      </c>
      <c r="F73" s="5">
        <f ca="1">OFFSET('168p stat'!$H$1,A73*20,0)-OFFSET('168p stat'!$K$1,A73*20,0)</f>
        <v>469.20446199999992</v>
      </c>
      <c r="G73" s="5">
        <f ca="1">OFFSET('168p stat'!$K$1,A73*20,0)-OFFSET('168p stat'!$N$1,A73*20,0)</f>
        <v>792.01239099999998</v>
      </c>
      <c r="H73" s="5">
        <f ca="1">OFFSET('168p stat'!$N$1,A73*20,0)</f>
        <v>0</v>
      </c>
      <c r="I73" s="5"/>
      <c r="J73" s="5">
        <f t="shared" ca="1" si="1"/>
        <v>1323.8333999999998</v>
      </c>
      <c r="K73" s="10">
        <f t="shared" ca="1" si="4"/>
        <v>0.59827195098718622</v>
      </c>
      <c r="L73">
        <f t="shared" ca="1" si="5"/>
        <v>3.5688692933655497E-4</v>
      </c>
    </row>
    <row r="74" spans="1:12" x14ac:dyDescent="0.25">
      <c r="A74">
        <v>44</v>
      </c>
      <c r="C74" t="str">
        <f ca="1">OFFSET('168p stat'!$A$1,A74*20,0)</f>
        <v>CUDA opt ant par Const</v>
      </c>
      <c r="D74" s="5">
        <f ca="1">OFFSET('168p trace'!$R$56,(A74-1)*56,0)-OFFSET('168p trace'!$S$56,(A74-1)*56,0)</f>
        <v>2.2003999999999451</v>
      </c>
      <c r="E74" s="5">
        <f ca="1">OFFSET('168p trace'!$S$56,(A74-1)*56,0)-OFFSET('168p stat'!$H$1,A74*20,0)</f>
        <v>62.314939000000095</v>
      </c>
      <c r="F74" s="5">
        <f ca="1">OFFSET('168p stat'!$H$1,A74*20,0)-OFFSET('168p stat'!$K$1,A74*20,0)</f>
        <v>468.41401199999996</v>
      </c>
      <c r="G74" s="5">
        <f ca="1">OFFSET('168p stat'!$K$1,A74*20,0)-OFFSET('168p stat'!$N$1,A74*20,0)</f>
        <v>779.14864899999998</v>
      </c>
      <c r="H74" s="5">
        <f ca="1">OFFSET('168p stat'!$N$1,A74*20,0)</f>
        <v>0</v>
      </c>
      <c r="I74" s="5"/>
      <c r="J74" s="5">
        <f t="shared" ca="1" si="1"/>
        <v>1309.8776</v>
      </c>
      <c r="K74" s="10">
        <f t="shared" ca="1" si="4"/>
        <v>0.59482553866101684</v>
      </c>
      <c r="L74">
        <f t="shared" ca="1" si="5"/>
        <v>6.9642502869602611E-4</v>
      </c>
    </row>
    <row r="75" spans="1:12" x14ac:dyDescent="0.25">
      <c r="A75">
        <v>45</v>
      </c>
      <c r="C75" t="str">
        <f ca="1">OFFSET('168p stat'!$A$1,A75*20,0)</f>
        <v>Time non CUDA AVX time 4</v>
      </c>
      <c r="D75" s="5">
        <f ca="1">OFFSET('168p trace'!$R$56,(A75-1)*56,0)-OFFSET('168p trace'!$S$56,(A75-1)*56,0)</f>
        <v>51.9204000000002</v>
      </c>
      <c r="E75" s="5">
        <f ca="1">OFFSET('168p trace'!$S$56,(A75-1)*56,0)-OFFSET('168p stat'!$H$1,A75*20,0)</f>
        <v>5.3859999999758656E-2</v>
      </c>
      <c r="F75" s="5">
        <f ca="1">OFFSET('168p stat'!$H$1,A75*20,0)-OFFSET('168p stat'!$K$1,A75*20,0)</f>
        <v>24.269316000000117</v>
      </c>
      <c r="G75" s="5">
        <f ca="1">OFFSET('168p stat'!$K$1,A75*20,0)-OFFSET('168p stat'!$N$1,A75*20,0)</f>
        <v>1447.6087519999999</v>
      </c>
      <c r="H75" s="5">
        <f ca="1">OFFSET('168p stat'!$N$1,A75*20,0)</f>
        <v>127.225472</v>
      </c>
      <c r="I75" s="5"/>
      <c r="J75" s="5">
        <f t="shared" ca="1" si="1"/>
        <v>1599.1573999999998</v>
      </c>
      <c r="K75" s="10">
        <f t="shared" ca="1" si="4"/>
        <v>0.90523218790095339</v>
      </c>
      <c r="L75">
        <f t="shared" ca="1" si="5"/>
        <v>1.6582949002187097E-3</v>
      </c>
    </row>
    <row r="76" spans="1:12" x14ac:dyDescent="0.25">
      <c r="A76">
        <v>46</v>
      </c>
      <c r="C76" t="str">
        <f ca="1">OFFSET('168p stat'!$A$1,A76*20,0)</f>
        <v>Time non CUDA AVX add CPU time 4</v>
      </c>
      <c r="D76" s="5">
        <f ca="1">OFFSET('168p trace'!$R$56,(A76-1)*56,0)-OFFSET('168p trace'!$S$56,(A76-1)*56,0)</f>
        <v>1.7902000000003682</v>
      </c>
      <c r="E76" s="5">
        <f ca="1">OFFSET('168p trace'!$S$56,(A76-1)*56,0)-OFFSET('168p stat'!$H$1,A76*20,0)</f>
        <v>49.320073999999636</v>
      </c>
      <c r="F76" s="5">
        <f ca="1">OFFSET('168p stat'!$H$1,A76*20,0)-OFFSET('168p stat'!$K$1,A76*20,0)</f>
        <v>23.806315000000041</v>
      </c>
      <c r="G76" s="5">
        <f ca="1">OFFSET('168p stat'!$K$1,A76*20,0)-OFFSET('168p stat'!$N$1,A76*20,0)</f>
        <v>872.153728</v>
      </c>
      <c r="H76" s="5">
        <f ca="1">OFFSET('168p stat'!$N$1,A76*20,0)</f>
        <v>126.746483</v>
      </c>
      <c r="I76" s="5"/>
      <c r="J76" s="5">
        <f t="shared" ca="1" si="1"/>
        <v>1072.0265999999997</v>
      </c>
      <c r="K76" s="10">
        <f t="shared" ca="1" si="4"/>
        <v>0.81355605168752365</v>
      </c>
      <c r="L76">
        <f t="shared" ca="1" si="5"/>
        <v>1.2866880455291206E-3</v>
      </c>
    </row>
    <row r="77" spans="1:12" x14ac:dyDescent="0.25">
      <c r="A77">
        <v>47</v>
      </c>
      <c r="C77" t="str">
        <f ca="1">OFFSET('168p stat'!$A$1,A77*20,0)</f>
        <v>Time non CUDA AVX time 4</v>
      </c>
      <c r="D77" s="5">
        <f ca="1">OFFSET('168p trace'!$R$56,(A77-1)*56,0)-OFFSET('168p trace'!$S$56,(A77-1)*56,0)</f>
        <v>51.162999999998874</v>
      </c>
      <c r="E77" s="5">
        <f ca="1">OFFSET('168p trace'!$S$56,(A77-1)*56,0)-OFFSET('168p stat'!$H$1,A77*20,0)</f>
        <v>4.8482000000603875E-2</v>
      </c>
      <c r="F77" s="5">
        <f ca="1">OFFSET('168p stat'!$H$1,A77*20,0)-OFFSET('168p stat'!$K$1,A77*20,0)</f>
        <v>16.493148000000019</v>
      </c>
      <c r="G77" s="5">
        <f ca="1">OFFSET('168p stat'!$K$1,A77*20,0)-OFFSET('168p stat'!$N$1,A77*20,0)</f>
        <v>1446.9813559999998</v>
      </c>
      <c r="H77" s="5">
        <f ca="1">OFFSET('168p stat'!$N$1,A77*20,0)</f>
        <v>126.920614</v>
      </c>
      <c r="I77" s="5"/>
      <c r="J77" s="5">
        <f t="shared" ca="1" si="1"/>
        <v>1590.4436000000005</v>
      </c>
      <c r="K77" s="10">
        <f t="shared" ca="1" si="4"/>
        <v>0.90979733955985564</v>
      </c>
      <c r="L77">
        <f t="shared" ca="1" si="5"/>
        <v>2.192930856875695E-3</v>
      </c>
    </row>
    <row r="78" spans="1:12" x14ac:dyDescent="0.25">
      <c r="A78">
        <v>48</v>
      </c>
      <c r="C78" t="str">
        <f ca="1">OFFSET('168p stat'!$A$1,A78*20,0)</f>
        <v>Time non CUDA AVX add CPU time 4</v>
      </c>
      <c r="D78" s="5">
        <f ca="1">OFFSET('168p trace'!$R$56,(A78-1)*56,0)-OFFSET('168p trace'!$S$56,(A78-1)*56,0)</f>
        <v>1.944599999999582</v>
      </c>
      <c r="E78" s="5">
        <f ca="1">OFFSET('168p trace'!$S$56,(A78-1)*56,0)-OFFSET('168p stat'!$H$1,A78*20,0)</f>
        <v>51.212978000000362</v>
      </c>
      <c r="F78" s="5">
        <f ca="1">OFFSET('168p stat'!$H$1,A78*20,0)-OFFSET('168p stat'!$K$1,A78*20,0)</f>
        <v>16.383432999999968</v>
      </c>
      <c r="G78" s="5">
        <f ca="1">OFFSET('168p stat'!$K$1,A78*20,0)-OFFSET('168p stat'!$N$1,A78*20,0)</f>
        <v>876.83035000000007</v>
      </c>
      <c r="H78" s="5">
        <f ca="1">OFFSET('168p stat'!$N$1,A78*20,0)</f>
        <v>125.263839</v>
      </c>
      <c r="I78" s="5"/>
      <c r="J78" s="5">
        <f t="shared" ca="1" si="1"/>
        <v>1069.6906000000004</v>
      </c>
      <c r="K78" s="10">
        <f t="shared" ca="1" si="4"/>
        <v>0.81970464169732793</v>
      </c>
      <c r="L78">
        <f t="shared" ca="1" si="5"/>
        <v>1.392544663833871E-3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ca="1" si="1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1"/>
        <v>#DIV/0!</v>
      </c>
      <c r="K80" s="10" t="e">
        <f t="shared" ca="1" si="4"/>
        <v>#DIV/0!</v>
      </c>
      <c r="L80" t="e">
        <f t="shared" ca="1" si="5"/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2604.3960000000002</v>
      </c>
      <c r="E85" s="5">
        <f ca="1">OFFSET('168p trace'!$S$56,(A85-1)*56,0)</f>
        <v>2602.1698000000001</v>
      </c>
      <c r="F85" s="5">
        <f ca="1">OFFSET('168p stat'!$H$1,A85*20,0)</f>
        <v>2529.2680319999999</v>
      </c>
      <c r="G85" s="5">
        <f ca="1">OFFSET('168p stat'!$K$1,A85*20,0)</f>
        <v>2507.7462110000001</v>
      </c>
      <c r="H85" s="5">
        <f ca="1">OFFSET('168p stat'!$N$1,A85*20,0)</f>
        <v>364.63486399999999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2616.7529999999997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1700.3643999999999</v>
      </c>
      <c r="E87" s="5">
        <f ca="1">OFFSET('168p trace'!$S$56,(A87-1)*56,0)</f>
        <v>1699.4531999999997</v>
      </c>
      <c r="F87" s="5">
        <f ca="1">OFFSET('168p stat'!$H$1,A87*20,0)</f>
        <v>890.07112700000005</v>
      </c>
      <c r="G87" s="5">
        <f ca="1">OFFSET('168p stat'!$K$1,A87*20,0)</f>
        <v>868.72900800000002</v>
      </c>
      <c r="H87" s="5">
        <f ca="1">OFFSET('168p stat'!$N$1,A87*20,0)</f>
        <v>365.54535199999998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1351.24</v>
      </c>
      <c r="E88" s="5">
        <f ca="1">OFFSET('168p trace'!$S$56,(A88-1)*56,0)</f>
        <v>1349.0593999999996</v>
      </c>
      <c r="F88" s="5">
        <f ca="1">OFFSET('168p stat'!$H$1,A88*20,0)</f>
        <v>1284.107268</v>
      </c>
      <c r="G88" s="5">
        <f ca="1">OFFSET('168p stat'!$K$1,A88*20,0)</f>
        <v>1263.9180960000001</v>
      </c>
      <c r="H88" s="5">
        <f ca="1">OFFSET('168p stat'!$N$1,A88*20,0)</f>
        <v>453.13061499999998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1341.4948000000002</v>
      </c>
      <c r="E89" s="5">
        <f ca="1">OFFSET('168p trace'!$S$56,(A89-1)*56,0)</f>
        <v>1339.2325999999998</v>
      </c>
      <c r="F89" s="5">
        <f ca="1">OFFSET('168p stat'!$H$1,A89*20,0)</f>
        <v>1274.3091260000001</v>
      </c>
      <c r="G89" s="5">
        <f ca="1">OFFSET('168p stat'!$K$1,A89*20,0)</f>
        <v>1252.826057</v>
      </c>
      <c r="H89" s="5">
        <f ca="1">OFFSET('168p stat'!$N$1,A89*20,0)</f>
        <v>451.84508099999999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1160.8316000000002</v>
      </c>
      <c r="E90" s="5">
        <f ca="1">OFFSET('168p trace'!$S$56,(A90-1)*56,0)</f>
        <v>1158.6026000000002</v>
      </c>
      <c r="F90" s="5">
        <f ca="1">OFFSET('168p stat'!$H$1,A90*20,0)</f>
        <v>1093.8122269999999</v>
      </c>
      <c r="G90" s="5">
        <f ca="1">OFFSET('168p stat'!$K$1,A90*20,0)</f>
        <v>1073.767883</v>
      </c>
      <c r="H90" s="5">
        <f ca="1">OFFSET('168p stat'!$N$1,A90*20,0)</f>
        <v>452.03697899999997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1116.828</v>
      </c>
      <c r="E91" s="5">
        <f ca="1">OFFSET('168p trace'!$S$56,(A91-1)*56,0)</f>
        <v>1114.7125999999998</v>
      </c>
      <c r="F91" s="5">
        <f ca="1">OFFSET('168p stat'!$H$1,A91*20,0)</f>
        <v>1062.4849409999999</v>
      </c>
      <c r="G91" s="5">
        <f ca="1">OFFSET('168p stat'!$K$1,A91*20,0)</f>
        <v>1057.2226390000001</v>
      </c>
      <c r="H91" s="5">
        <f ca="1">OFFSET('168p stat'!$N$1,A91*20,0)</f>
        <v>143.92405199999999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1058.8452000000002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938.45263999999986</v>
      </c>
      <c r="E93" s="5">
        <f ca="1">OFFSET('168p trace'!$S$56,(A93-1)*56,0)</f>
        <v>936.20921999999996</v>
      </c>
      <c r="F93" s="5">
        <f ca="1">OFFSET('168p stat'!$H$1,A93*20,0)</f>
        <v>877.91796299999999</v>
      </c>
      <c r="G93" s="5">
        <f ca="1">OFFSET('168p stat'!$K$1,A93*20,0)</f>
        <v>870.50561200000004</v>
      </c>
      <c r="H93" s="5">
        <f ca="1">OFFSET('168p stat'!$N$1,A93*20,0)</f>
        <v>143.13519299999999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2798.4929999999999</v>
      </c>
      <c r="E94" s="5">
        <f ca="1">OFFSET('168p trace'!$S$56,(A94-1)*56,0)</f>
        <v>2797.8443999999995</v>
      </c>
      <c r="F94" s="5">
        <f ca="1">OFFSET('168p stat'!$H$1,A94*20,0)</f>
        <v>2773.3062159999999</v>
      </c>
      <c r="G94" s="5">
        <f ca="1">OFFSET('168p stat'!$K$1,A94*20,0)</f>
        <v>2730.8239600000002</v>
      </c>
      <c r="H94" s="5">
        <f ca="1">OFFSET('168p stat'!$N$1,A94*20,0)</f>
        <v>930.23682399999996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2588.8191999999999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2600.8990000000008</v>
      </c>
      <c r="E96" s="5">
        <f ca="1">OFFSET('168p trace'!$S$56,(A96-1)*56,0)</f>
        <v>2598.6857999999988</v>
      </c>
      <c r="F96" s="5">
        <f ca="1">OFFSET('168p stat'!$H$1,A96*20,0)</f>
        <v>2528.173687</v>
      </c>
      <c r="G96" s="5">
        <f ca="1">OFFSET('168p stat'!$K$1,A96*20,0)</f>
        <v>2140.7248239999999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890.93835999999965</v>
      </c>
      <c r="E97" s="5">
        <f ca="1">OFFSET('168p trace'!$S$56,(A97-1)*56,0)</f>
        <v>890.04390000000012</v>
      </c>
      <c r="F97" s="5">
        <f ca="1">OFFSET('168p stat'!$H$1,A97*20,0)</f>
        <v>826.92078200000003</v>
      </c>
      <c r="G97" s="5">
        <f ca="1">OFFSET('168p stat'!$K$1,A97*20,0)</f>
        <v>438.59357499999999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1340.8747999999998</v>
      </c>
      <c r="E98" s="5">
        <f ca="1">OFFSET('168p trace'!$S$56,(A98-1)*56,0)</f>
        <v>1338.6938</v>
      </c>
      <c r="F98" s="5">
        <f ca="1">OFFSET('168p stat'!$H$1,A98*20,0)</f>
        <v>1275.157256</v>
      </c>
      <c r="G98" s="5">
        <f ca="1">OFFSET('168p stat'!$K$1,A98*20,0)</f>
        <v>807.74479399999996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1153.0886</v>
      </c>
      <c r="E99" s="5">
        <f ca="1">OFFSET('168p trace'!$S$56,(A99-1)*56,0)</f>
        <v>1150.9568000000002</v>
      </c>
      <c r="F99" s="5">
        <f ca="1">OFFSET('168p stat'!$H$1,A99*20,0)</f>
        <v>1087.580886</v>
      </c>
      <c r="G99" s="5">
        <f ca="1">OFFSET('168p stat'!$K$1,A99*20,0)</f>
        <v>620.73028299999999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1329.6215999999999</v>
      </c>
      <c r="E100" s="5">
        <f ca="1">OFFSET('168p trace'!$S$56,(A100-1)*56,0)</f>
        <v>1327.4454000000001</v>
      </c>
      <c r="F100" s="5">
        <f ca="1">OFFSET('168p stat'!$H$1,A100*20,0)</f>
        <v>1264.1566600000001</v>
      </c>
      <c r="G100" s="5">
        <f ca="1">OFFSET('168p stat'!$K$1,A100*20,0)</f>
        <v>796.08702000000005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1706.9843999999998</v>
      </c>
      <c r="E101" s="5">
        <f ca="1">OFFSET('168p trace'!$S$56,(A101-1)*56,0)</f>
        <v>1657.3222000000003</v>
      </c>
      <c r="F101" s="5">
        <f ca="1">OFFSET('168p stat'!$H$1,A101*20,0)</f>
        <v>1657.27126</v>
      </c>
      <c r="G101" s="5">
        <f ca="1">OFFSET('168p stat'!$K$1,A101*20,0)</f>
        <v>1654.9897020000001</v>
      </c>
      <c r="H101" s="5">
        <f ca="1">OFFSET('168p stat'!$N$1,A101*20,0)</f>
        <v>111.107968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1634.3001999999999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1521.3379999999995</v>
      </c>
      <c r="E103" s="5">
        <f ca="1">OFFSET('168p trace'!$S$56,(A103-1)*56,0)</f>
        <v>1519.9811999999999</v>
      </c>
      <c r="F103" s="5">
        <f ca="1">OFFSET('168p stat'!$H$1,A103*20,0)</f>
        <v>1519.9364820000001</v>
      </c>
      <c r="G103" s="5">
        <f ca="1">OFFSET('168p stat'!$K$1,A103*20,0)</f>
        <v>1517.6690530000001</v>
      </c>
      <c r="H103" s="5">
        <f ca="1">OFFSET('168p stat'!$N$1,A103*20,0)</f>
        <v>111.601147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30537.606382978724</v>
      </c>
      <c r="E104" s="5">
        <f ca="1">OFFSET('168p trace'!$S$56,(A104-1)*56,0)</f>
        <v>26160.065957446805</v>
      </c>
      <c r="F104" s="5">
        <f ca="1">OFFSET('168p stat'!$H$1,A104*20,0)</f>
        <v>26640.539960999999</v>
      </c>
      <c r="G104" s="5">
        <f ca="1">OFFSET('168p stat'!$K$1,A104*20,0)</f>
        <v>26634.590585999998</v>
      </c>
      <c r="H104" s="5">
        <f ca="1">OFFSET('168p stat'!$N$1,A104*20,0)</f>
        <v>408.77355899999998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25805.856</v>
      </c>
      <c r="E105" s="5">
        <f ca="1">OFFSET('168p trace'!$S$56,(A105-1)*56,0)</f>
        <v>25803.49</v>
      </c>
      <c r="F105" s="5">
        <f ca="1">OFFSET('168p stat'!$H$1,A105*20,0)</f>
        <v>25765.657655999999</v>
      </c>
      <c r="G105" s="5">
        <f ca="1">OFFSET('168p stat'!$K$1,A105*20,0)</f>
        <v>25759.917304999999</v>
      </c>
      <c r="H105" s="5">
        <f ca="1">OFFSET('168p stat'!$N$1,A105*20,0)</f>
        <v>387.01496200000003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1664.5974000000001</v>
      </c>
      <c r="E106" s="5">
        <f ca="1">OFFSET('168p trace'!$S$56,(A106-1)*56,0)</f>
        <v>1613.7754000000004</v>
      </c>
      <c r="F106" s="5">
        <f ca="1">OFFSET('168p stat'!$H$1,A106*20,0)</f>
        <v>1613.7270410000001</v>
      </c>
      <c r="G106" s="5">
        <f ca="1">OFFSET('168p stat'!$K$1,A106*20,0)</f>
        <v>1611.4670140000001</v>
      </c>
      <c r="H106" s="5">
        <f ca="1">OFFSET('168p stat'!$N$1,A106*20,0)</f>
        <v>111.124691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1489.2413999999997</v>
      </c>
      <c r="E107" s="5">
        <f ca="1">OFFSET('168p trace'!$S$56,(A107-1)*56,0)</f>
        <v>1487.7046000000003</v>
      </c>
      <c r="F107" s="5">
        <f ca="1">OFFSET('168p stat'!$H$1,A107*20,0)</f>
        <v>1487.6636430000001</v>
      </c>
      <c r="G107" s="5">
        <f ca="1">OFFSET('168p stat'!$K$1,A107*20,0)</f>
        <v>1485.4094070000001</v>
      </c>
      <c r="H107" s="5">
        <f ca="1">OFFSET('168p stat'!$N$1,A107*20,0)</f>
        <v>111.039224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1706.3711999999994</v>
      </c>
      <c r="E108" s="5">
        <f ca="1">OFFSET('168p trace'!$S$56,(A108-1)*56,0)</f>
        <v>1655.2257999999999</v>
      </c>
      <c r="F108" s="5">
        <f ca="1">OFFSET('168p stat'!$H$1,A108*20,0)</f>
        <v>1655.175688</v>
      </c>
      <c r="G108" s="5">
        <f ca="1">OFFSET('168p stat'!$K$1,A108*20,0)</f>
        <v>1652.359377</v>
      </c>
      <c r="H108" s="5">
        <f ca="1">OFFSET('168p stat'!$N$1,A108*20,0)</f>
        <v>107.569885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1633.9226000000001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1493.7706000000003</v>
      </c>
      <c r="E110" s="5">
        <f ca="1">OFFSET('168p trace'!$S$56,(A110-1)*56,0)</f>
        <v>1492.2069999999999</v>
      </c>
      <c r="F110" s="5">
        <f ca="1">OFFSET('168p stat'!$H$1,A110*20,0)</f>
        <v>1492.1638989999999</v>
      </c>
      <c r="G110" s="5">
        <f ca="1">OFFSET('168p stat'!$K$1,A110*20,0)</f>
        <v>1489.4144040000001</v>
      </c>
      <c r="H110" s="5">
        <f ca="1">OFFSET('168p stat'!$N$1,A110*20,0)</f>
        <v>108.411098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1730.4381999999998</v>
      </c>
      <c r="E111" s="5">
        <f ca="1">OFFSET('168p trace'!$S$56,(A111-1)*56,0)</f>
        <v>1679.3380000000002</v>
      </c>
      <c r="F111" s="5">
        <f ca="1">OFFSET('168p stat'!$H$1,A111*20,0)</f>
        <v>1679.2872</v>
      </c>
      <c r="G111" s="5">
        <f ca="1">OFFSET('168p stat'!$K$1,A111*20,0)</f>
        <v>1676.755134</v>
      </c>
      <c r="H111" s="5">
        <f ca="1">OFFSET('168p stat'!$N$1,A111*20,0)</f>
        <v>115.523715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1660.6700000000003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1513.2520000000002</v>
      </c>
      <c r="E113" s="5">
        <f ca="1">OFFSET('168p trace'!$S$56,(A113-1)*56,0)</f>
        <v>1511.6443999999997</v>
      </c>
      <c r="F113" s="5">
        <f ca="1">OFFSET('168p stat'!$H$1,A113*20,0)</f>
        <v>1511.6016749999999</v>
      </c>
      <c r="G113" s="5">
        <f ca="1">OFFSET('168p stat'!$K$1,A113*20,0)</f>
        <v>1509.195837</v>
      </c>
      <c r="H113" s="5">
        <f ca="1">OFFSET('168p stat'!$N$1,A113*20,0)</f>
        <v>108.32982699999999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1731.5711999999999</v>
      </c>
      <c r="E114" s="5">
        <f ca="1">OFFSET('168p trace'!$S$56,(A114-1)*56,0)</f>
        <v>1680.4451999999999</v>
      </c>
      <c r="F114" s="5">
        <f ca="1">OFFSET('168p stat'!$H$1,A114*20,0)</f>
        <v>1680.391824</v>
      </c>
      <c r="G114" s="5">
        <f ca="1">OFFSET('168p stat'!$K$1,A114*20,0)</f>
        <v>1677.9248950000001</v>
      </c>
      <c r="H114" s="5">
        <f ca="1">OFFSET('168p stat'!$N$1,A114*20,0)</f>
        <v>116.047515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1660.1090000000006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1514.7404000000004</v>
      </c>
      <c r="E116" s="5">
        <f ca="1">OFFSET('168p trace'!$S$56,(A116-1)*56,0)</f>
        <v>1513.1526000000001</v>
      </c>
      <c r="F116" s="5">
        <f ca="1">OFFSET('168p stat'!$H$1,A116*20,0)</f>
        <v>1513.108127</v>
      </c>
      <c r="G116" s="5">
        <f ca="1">OFFSET('168p stat'!$K$1,A116*20,0)</f>
        <v>1510.8046409999999</v>
      </c>
      <c r="H116" s="5">
        <f ca="1">OFFSET('168p stat'!$N$1,A116*20,0)</f>
        <v>108.65454800000001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1083.4835999999998</v>
      </c>
      <c r="E117" s="5">
        <f ca="1">OFFSET('168p trace'!$S$56,(A117-1)*56,0)</f>
        <v>1080.6356000000001</v>
      </c>
      <c r="F117" s="5">
        <f ca="1">OFFSET('168p stat'!$H$1,A117*20,0)</f>
        <v>1028.7611219999999</v>
      </c>
      <c r="G117" s="5">
        <f ca="1">OFFSET('168p stat'!$K$1,A117*20,0)</f>
        <v>1023.815004</v>
      </c>
      <c r="H117" s="5">
        <f ca="1">OFFSET('168p stat'!$N$1,A117*20,0)</f>
        <v>108.816903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1025.0083999999997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opt_one_GPU</v>
      </c>
      <c r="D119" s="5">
        <f ca="1">OFFSET('168p trace'!$R$56,(A119-1)*56,0)</f>
        <v>18685.631800000003</v>
      </c>
      <c r="E119" s="5">
        <f ca="1">OFFSET('168p trace'!$S$56,(A119-1)*56,0)</f>
        <v>18683.676599999999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opt_one_GPU ant</v>
      </c>
      <c r="D120" s="5">
        <f ca="1">OFFSET('168p trace'!$R$56,(A120-1)*56,0)</f>
        <v>83327.538</v>
      </c>
      <c r="E120" s="5">
        <f ca="1">OFFSET('168p trace'!$S$56,(A120-1)*56,0)</f>
        <v>83325.520000000019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CUDA opt_one_GPU ant local</v>
      </c>
      <c r="D121" s="5">
        <f ca="1">OFFSET('168p trace'!$R$56,(A121-1)*56,0)</f>
        <v>4389.0964000000004</v>
      </c>
      <c r="E121" s="5">
        <f ca="1">OFFSET('168p trace'!$S$56,(A121-1)*56,0)</f>
        <v>4386.9946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CUDA Const</v>
      </c>
      <c r="D122" s="5">
        <f ca="1">OFFSET('168p trace'!$R$56,(A122-1)*56,0)</f>
        <v>2555.0365999999999</v>
      </c>
      <c r="E122" s="5">
        <f ca="1">OFFSET('168p trace'!$S$56,(A122-1)*56,0)</f>
        <v>2552.9067999999997</v>
      </c>
      <c r="F122" s="5">
        <f ca="1">OFFSET('168p stat'!$H$1,A122*20,0)</f>
        <v>2489.6112349999999</v>
      </c>
      <c r="G122" s="5">
        <f ca="1">OFFSET('168p stat'!$K$1,A122*20,0)</f>
        <v>2467.4549120000001</v>
      </c>
      <c r="H122" s="5">
        <f ca="1">OFFSET('168p stat'!$N$1,A122*20,0)</f>
        <v>360.91960799999998</v>
      </c>
    </row>
    <row r="123" spans="1:8" x14ac:dyDescent="0.25">
      <c r="A123">
        <v>39</v>
      </c>
      <c r="C123" t="str">
        <f ca="1">OFFSET('168p stat'!$A$1,A123*20,0)</f>
        <v>CUDA ant Const</v>
      </c>
      <c r="D123" s="5">
        <f ca="1">OFFSET('168p trace'!$R$56,(A123-1)*56,0)</f>
        <v>1326.5739999999996</v>
      </c>
      <c r="E123" s="5">
        <f ca="1">OFFSET('168p trace'!$S$56,(A123-1)*56,0)</f>
        <v>1324.4809999999998</v>
      </c>
      <c r="F123" s="5">
        <f ca="1">OFFSET('168p stat'!$H$1,A123*20,0)</f>
        <v>1262.6088749999999</v>
      </c>
      <c r="G123" s="5">
        <f ca="1">OFFSET('168p stat'!$K$1,A123*20,0)</f>
        <v>1242.1095479999999</v>
      </c>
      <c r="H123" s="5">
        <f ca="1">OFFSET('168p stat'!$N$1,A123*20,0)</f>
        <v>451.87584700000002</v>
      </c>
    </row>
    <row r="124" spans="1:8" x14ac:dyDescent="0.25">
      <c r="A124">
        <v>40</v>
      </c>
      <c r="C124" t="str">
        <f ca="1">OFFSET('168p stat'!$A$1,A124*20,0)</f>
        <v>CUDA ant par Const</v>
      </c>
      <c r="D124" s="5">
        <f ca="1">OFFSET('168p trace'!$R$56,(A124-1)*56,0)</f>
        <v>1314.2336000000003</v>
      </c>
      <c r="E124" s="5">
        <f ca="1">OFFSET('168p trace'!$S$56,(A124-1)*56,0)</f>
        <v>1312.1177999999998</v>
      </c>
      <c r="F124" s="5">
        <f ca="1">OFFSET('168p stat'!$H$1,A124*20,0)</f>
        <v>1249.7921799999999</v>
      </c>
      <c r="G124" s="5">
        <f ca="1">OFFSET('168p stat'!$K$1,A124*20,0)</f>
        <v>1227.7182029999999</v>
      </c>
      <c r="H124" s="5">
        <f ca="1">OFFSET('168p stat'!$N$1,A124*20,0)</f>
        <v>449.42455699999999</v>
      </c>
    </row>
    <row r="125" spans="1:8" x14ac:dyDescent="0.25">
      <c r="A125">
        <v>41</v>
      </c>
      <c r="C125" t="str">
        <f ca="1">OFFSET('168p stat'!$A$1,A125*20,0)</f>
        <v>CUDA ant add CPU Const</v>
      </c>
      <c r="D125" s="5">
        <f ca="1">OFFSET('168p trace'!$R$56,(A125-1)*56,0)</f>
        <v>1039.597</v>
      </c>
      <c r="E125" s="5">
        <f ca="1">OFFSET('168p trace'!$S$56,(A125-1)*56,0)</f>
        <v>1037.3917999999999</v>
      </c>
      <c r="F125" s="5">
        <f ca="1">OFFSET('168p stat'!$H$1,A125*20,0)</f>
        <v>986.82890499999996</v>
      </c>
      <c r="G125" s="5">
        <f ca="1">OFFSET('168p stat'!$K$1,A125*20,0)</f>
        <v>981.992302</v>
      </c>
      <c r="H125" s="5">
        <f ca="1">OFFSET('168p stat'!$N$1,A125*20,0)</f>
        <v>114.556085</v>
      </c>
    </row>
    <row r="126" spans="1:8" x14ac:dyDescent="0.25">
      <c r="A126">
        <v>42</v>
      </c>
      <c r="C126" t="str">
        <f ca="1">OFFSET('168p stat'!$A$1,A126*20,0)</f>
        <v>CUDA opt Const</v>
      </c>
      <c r="D126" s="5">
        <f ca="1">OFFSET('168p trace'!$R$56,(A126-1)*56,0)</f>
        <v>2553.7584000000002</v>
      </c>
      <c r="E126" s="5">
        <f ca="1">OFFSET('168p trace'!$S$56,(A126-1)*56,0)</f>
        <v>2551.6206000000002</v>
      </c>
      <c r="F126" s="5">
        <f ca="1">OFFSET('168p stat'!$H$1,A126*20,0)</f>
        <v>2487.1251860000002</v>
      </c>
      <c r="G126" s="5">
        <f ca="1">OFFSET('168p stat'!$K$1,A126*20,0)</f>
        <v>2106.2525289999999</v>
      </c>
      <c r="H126" s="5">
        <f ca="1">OFFSET('168p stat'!$N$1,A126*20,0)</f>
        <v>0</v>
      </c>
    </row>
    <row r="127" spans="1:8" x14ac:dyDescent="0.25">
      <c r="A127">
        <v>43</v>
      </c>
      <c r="C127" t="str">
        <f ca="1">OFFSET('168p stat'!$A$1,A127*20,0)</f>
        <v>CUDA opt ant Const</v>
      </c>
      <c r="D127" s="5">
        <f ca="1">OFFSET('168p trace'!$R$56,(A127-1)*56,0)</f>
        <v>1326.0632000000003</v>
      </c>
      <c r="E127" s="5">
        <f ca="1">OFFSET('168p trace'!$S$56,(A127-1)*56,0)</f>
        <v>1323.8333999999998</v>
      </c>
      <c r="F127" s="5">
        <f ca="1">OFFSET('168p stat'!$H$1,A127*20,0)</f>
        <v>1261.2168529999999</v>
      </c>
      <c r="G127" s="5">
        <f ca="1">OFFSET('168p stat'!$K$1,A127*20,0)</f>
        <v>792.01239099999998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opt ant par Const</v>
      </c>
      <c r="D128" s="5">
        <f ca="1">OFFSET('168p trace'!$R$56,(A128-1)*56,0)</f>
        <v>1312.078</v>
      </c>
      <c r="E128" s="5">
        <f ca="1">OFFSET('168p trace'!$S$56,(A128-1)*56,0)</f>
        <v>1309.8776</v>
      </c>
      <c r="F128" s="5">
        <f ca="1">OFFSET('168p stat'!$H$1,A128*20,0)</f>
        <v>1247.5626609999999</v>
      </c>
      <c r="G128" s="5">
        <f ca="1">OFFSET('168p stat'!$K$1,A128*20,0)</f>
        <v>779.14864899999998</v>
      </c>
      <c r="H128" s="5">
        <f ca="1">OFFSET('168p stat'!$N$1,A128*20,0)</f>
        <v>0</v>
      </c>
    </row>
    <row r="129" spans="1:10" x14ac:dyDescent="0.25">
      <c r="A129">
        <v>45</v>
      </c>
      <c r="C129" t="str">
        <f ca="1">OFFSET('168p stat'!$A$1,A129*20,0)</f>
        <v>Time non CUDA AVX time 4</v>
      </c>
      <c r="D129" s="5">
        <f ca="1">OFFSET('168p trace'!$R$56,(A129-1)*56,0)</f>
        <v>1651.0778</v>
      </c>
      <c r="E129" s="5">
        <f ca="1">OFFSET('168p trace'!$S$56,(A129-1)*56,0)</f>
        <v>1599.1573999999998</v>
      </c>
      <c r="F129" s="5">
        <f ca="1">OFFSET('168p stat'!$H$1,A129*20,0)</f>
        <v>1599.1035400000001</v>
      </c>
      <c r="G129" s="5">
        <f ca="1">OFFSET('168p stat'!$K$1,A129*20,0)</f>
        <v>1574.8342239999999</v>
      </c>
      <c r="H129" s="5">
        <f ca="1">OFFSET('168p stat'!$N$1,A129*20,0)</f>
        <v>127.225472</v>
      </c>
    </row>
    <row r="130" spans="1:10" x14ac:dyDescent="0.25">
      <c r="A130">
        <v>46</v>
      </c>
      <c r="C130" t="str">
        <f ca="1">OFFSET('168p stat'!$A$1,A130*20,0)</f>
        <v>Time non CUDA AVX add CPU time 4</v>
      </c>
      <c r="D130" s="5">
        <f ca="1">OFFSET('168p trace'!$R$56,(A130-1)*56,0)</f>
        <v>1073.8168000000001</v>
      </c>
      <c r="E130" s="5">
        <f ca="1">OFFSET('168p trace'!$S$56,(A130-1)*56,0)</f>
        <v>1072.0265999999997</v>
      </c>
      <c r="F130" s="5">
        <f ca="1">OFFSET('168p stat'!$H$1,A130*20,0)</f>
        <v>1022.7065260000001</v>
      </c>
      <c r="G130" s="5">
        <f ca="1">OFFSET('168p stat'!$K$1,A130*20,0)</f>
        <v>998.90021100000001</v>
      </c>
      <c r="H130" s="5">
        <f ca="1">OFFSET('168p stat'!$N$1,A130*20,0)</f>
        <v>126.746483</v>
      </c>
    </row>
    <row r="131" spans="1:10" x14ac:dyDescent="0.25">
      <c r="A131">
        <v>47</v>
      </c>
      <c r="C131" t="str">
        <f ca="1">OFFSET('168p stat'!$A$1,A131*20,0)</f>
        <v>Time non CUDA AVX time 4</v>
      </c>
      <c r="D131" s="5">
        <f ca="1">OFFSET('168p trace'!$R$56,(A131-1)*56,0)</f>
        <v>1641.6065999999994</v>
      </c>
      <c r="E131" s="5">
        <f ca="1">OFFSET('168p trace'!$S$56,(A131-1)*56,0)</f>
        <v>1590.4436000000005</v>
      </c>
      <c r="F131" s="5">
        <f ca="1">OFFSET('168p stat'!$H$1,A131*20,0)</f>
        <v>1590.3951179999999</v>
      </c>
      <c r="G131" s="5">
        <f ca="1">OFFSET('168p stat'!$K$1,A131*20,0)</f>
        <v>1573.9019699999999</v>
      </c>
      <c r="H131" s="5">
        <f ca="1">OFFSET('168p stat'!$N$1,A131*20,0)</f>
        <v>126.920614</v>
      </c>
    </row>
    <row r="132" spans="1:10" x14ac:dyDescent="0.25">
      <c r="A132">
        <v>48</v>
      </c>
      <c r="C132" t="str">
        <f ca="1">OFFSET('168p stat'!$A$1,A132*20,0)</f>
        <v>Time non CUDA AVX add CPU time 4</v>
      </c>
      <c r="D132" s="5">
        <f ca="1">OFFSET('168p trace'!$R$56,(A132-1)*56,0)</f>
        <v>1071.6351999999999</v>
      </c>
      <c r="E132" s="5">
        <f ca="1">OFFSET('168p trace'!$S$56,(A132-1)*56,0)</f>
        <v>1069.6906000000004</v>
      </c>
      <c r="F132" s="5">
        <f ca="1">OFFSET('168p stat'!$H$1,A132*20,0)</f>
        <v>1018.477622</v>
      </c>
      <c r="G132" s="5">
        <f ca="1">OFFSET('168p stat'!$K$1,A132*20,0)</f>
        <v>1002.094189</v>
      </c>
      <c r="H132" s="5">
        <f ca="1">OFFSET('168p stat'!$N$1,A132*20,0)</f>
        <v>125.263839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  <c r="J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SUM(D138:H138)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107.26884400000023</v>
      </c>
      <c r="E139" s="5">
        <f ca="1">OFFSET('168p trace'!$V$56,(A31-1)*56,0)</f>
        <v>106.57312996000105</v>
      </c>
      <c r="F139" s="5">
        <f ca="1">OFFSET('168p stat'!$H$1,A139*20,1)</f>
        <v>87.124173999999996</v>
      </c>
      <c r="G139" s="5">
        <f ca="1">OFFSET('168p stat'!$K$1,A139*20,1)</f>
        <v>86.473766999999995</v>
      </c>
      <c r="H139" s="5">
        <f ca="1">OFFSET('168p stat'!$N$1,A139*20,1)</f>
        <v>1.868447</v>
      </c>
      <c r="J139" s="5">
        <f t="shared" ref="J139:J187" ca="1" si="6">SUM(D139:H139)</f>
        <v>389.30836196000126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73.614140999999961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6"/>
        <v>73.614140999999961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14.341212640000149</v>
      </c>
      <c r="E141" s="5">
        <f ca="1">OFFSET('168p trace'!$V$56,(A33-1)*56,0)</f>
        <v>14.363057759999961</v>
      </c>
      <c r="F141" s="5">
        <f ca="1">OFFSET('168p stat'!$H$1,A141*20,1)</f>
        <v>11.01951</v>
      </c>
      <c r="G141" s="5">
        <f ca="1">OFFSET('168p stat'!$K$1,A141*20,1)</f>
        <v>10.598186</v>
      </c>
      <c r="H141" s="5">
        <f ca="1">OFFSET('168p stat'!$N$1,A141*20,1)</f>
        <v>2.5254660000000002</v>
      </c>
      <c r="J141" s="5">
        <f t="shared" ca="1" si="6"/>
        <v>52.847432400000109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25.415795999999997</v>
      </c>
      <c r="E142" s="5">
        <f ca="1">OFFSET('168p trace'!$V$56,(A34-1)*56,0)</f>
        <v>25.624505640000031</v>
      </c>
      <c r="F142" s="5">
        <f ca="1">OFFSET('168p stat'!$H$1,A142*20,1)</f>
        <v>21.637066999999998</v>
      </c>
      <c r="G142" s="5">
        <f ca="1">OFFSET('168p stat'!$K$1,A142*20,1)</f>
        <v>21.094389</v>
      </c>
      <c r="H142" s="5">
        <f ca="1">OFFSET('168p stat'!$N$1,A142*20,1)</f>
        <v>4.1013060000000001</v>
      </c>
      <c r="J142" s="5">
        <f t="shared" ca="1" si="6"/>
        <v>97.873063640000026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33.446396959999973</v>
      </c>
      <c r="E143" s="5">
        <f ca="1">OFFSET('168p trace'!$V$56,(A35-1)*56,0)</f>
        <v>33.60865523999977</v>
      </c>
      <c r="F143" s="5">
        <f ca="1">OFFSET('168p stat'!$H$1,A143*20,1)</f>
        <v>31.583044999999998</v>
      </c>
      <c r="G143" s="5">
        <f ca="1">OFFSET('168p stat'!$K$1,A143*20,1)</f>
        <v>30.799078000000002</v>
      </c>
      <c r="H143" s="5">
        <f ca="1">OFFSET('168p stat'!$N$1,A143*20,1)</f>
        <v>5.3220179999999999</v>
      </c>
      <c r="J143" s="5">
        <f t="shared" ca="1" si="6"/>
        <v>134.75919319999974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30.34804944000005</v>
      </c>
      <c r="E144" s="5">
        <f ca="1">OFFSET('168p trace'!$V$56,(A36-1)*56,0)</f>
        <v>29.984663239999922</v>
      </c>
      <c r="F144" s="5">
        <f ca="1">OFFSET('168p stat'!$H$1,A144*20,1)</f>
        <v>28.870691999999998</v>
      </c>
      <c r="G144" s="5">
        <f ca="1">OFFSET('168p stat'!$K$1,A144*20,1)</f>
        <v>28.100961999999999</v>
      </c>
      <c r="H144" s="5">
        <f ca="1">OFFSET('168p stat'!$N$1,A144*20,1)</f>
        <v>7.9170040000000004</v>
      </c>
      <c r="J144" s="5">
        <f t="shared" ca="1" si="6"/>
        <v>125.22137067999998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115.70798400000034</v>
      </c>
      <c r="E145" s="5">
        <f ca="1">OFFSET('168p trace'!$V$56,(A37-1)*56,0)</f>
        <v>115.62179923999993</v>
      </c>
      <c r="F145" s="5">
        <f ca="1">OFFSET('168p stat'!$H$1,A145*20,1)</f>
        <v>112.610349</v>
      </c>
      <c r="G145" s="5">
        <f ca="1">OFFSET('168p stat'!$K$1,A145*20,1)</f>
        <v>112.567825</v>
      </c>
      <c r="H145" s="5">
        <f ca="1">OFFSET('168p stat'!$N$1,A145*20,1)</f>
        <v>8.1993950000000009</v>
      </c>
      <c r="J145" s="5">
        <f t="shared" ca="1" si="6"/>
        <v>464.7073522400002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12.605196960000042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6"/>
        <v>12.605196960000042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4.6299991504000042</v>
      </c>
      <c r="E147" s="5">
        <f ca="1">OFFSET('168p trace'!$V$56,(A39-1)*56,0)</f>
        <v>4.4500704916000187</v>
      </c>
      <c r="F147" s="5">
        <f ca="1">OFFSET('168p stat'!$H$1,A147*20,1)</f>
        <v>2.2769279999999998</v>
      </c>
      <c r="G147" s="5">
        <f ca="1">OFFSET('168p stat'!$K$1,A147*20,1)</f>
        <v>2.2135570000000002</v>
      </c>
      <c r="H147" s="5">
        <f ca="1">OFFSET('168p stat'!$N$1,A147*20,1)</f>
        <v>0.48134100000000002</v>
      </c>
      <c r="J147" s="5">
        <f t="shared" ca="1" si="6"/>
        <v>14.051895642000023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3445.4370050000039</v>
      </c>
      <c r="E148" s="5">
        <f ca="1">OFFSET('168p trace'!$V$56,(A40-1)*56,0)</f>
        <v>3447.4349806400014</v>
      </c>
      <c r="F148" s="5">
        <f ca="1">OFFSET('168p stat'!$H$1,A148*20,1)</f>
        <v>3402.274688</v>
      </c>
      <c r="G148" s="5">
        <f ca="1">OFFSET('168p stat'!$K$1,A148*20,1)</f>
        <v>3311.1896919999999</v>
      </c>
      <c r="H148" s="5">
        <f ca="1">OFFSET('168p stat'!$N$1,A148*20,1)</f>
        <v>569.48058100000003</v>
      </c>
      <c r="J148" s="5">
        <f t="shared" ca="1" si="6"/>
        <v>14175.816946640005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84.602631360000572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6"/>
        <v>84.602631360000572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10.367444999999885</v>
      </c>
      <c r="E150" s="5">
        <f ca="1">OFFSET('168p trace'!$V$56,(A42-1)*56,0)</f>
        <v>10.220760359999819</v>
      </c>
      <c r="F150" s="5">
        <f ca="1">OFFSET('168p stat'!$H$1,A150*20,1)</f>
        <v>8.7304739999999992</v>
      </c>
      <c r="G150" s="5">
        <f ca="1">OFFSET('168p stat'!$K$1,A150*20,1)</f>
        <v>8.4822649999999999</v>
      </c>
      <c r="H150" s="5">
        <f ca="1">OFFSET('168p stat'!$N$1,A150*20,1)</f>
        <v>0</v>
      </c>
      <c r="J150" s="5">
        <f t="shared" ca="1" si="6"/>
        <v>37.800944359999704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2.927494230400002</v>
      </c>
      <c r="E151" s="5">
        <f ca="1">OFFSET('168p trace'!$V$56,(A43-1)*56,0)</f>
        <v>2.8752432099999963</v>
      </c>
      <c r="F151" s="5">
        <f ca="1">OFFSET('168p stat'!$H$1,A151*20,1)</f>
        <v>2.282883</v>
      </c>
      <c r="G151" s="5">
        <f ca="1">OFFSET('168p stat'!$K$1,A151*20,1)</f>
        <v>1.048233</v>
      </c>
      <c r="H151" s="5">
        <f ca="1">OFFSET('168p stat'!$N$1,A151*20,1)</f>
        <v>0</v>
      </c>
      <c r="J151" s="5">
        <f t="shared" ca="1" si="6"/>
        <v>9.1338534403999976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35.48760496000007</v>
      </c>
      <c r="E152" s="5">
        <f ca="1">OFFSET('168p trace'!$V$56,(A44-1)*56,0)</f>
        <v>36.34443556000025</v>
      </c>
      <c r="F152" s="5">
        <f ca="1">OFFSET('168p stat'!$H$1,A152*20,1)</f>
        <v>35.436836</v>
      </c>
      <c r="G152" s="5">
        <f ca="1">OFFSET('168p stat'!$K$1,A152*20,1)</f>
        <v>14.749279</v>
      </c>
      <c r="H152" s="5">
        <f ca="1">OFFSET('168p stat'!$N$1,A152*20,1)</f>
        <v>0</v>
      </c>
      <c r="J152" s="5">
        <f t="shared" ca="1" si="6"/>
        <v>122.01815552000032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11.670580039999901</v>
      </c>
      <c r="E153" s="5">
        <f ca="1">OFFSET('168p trace'!$V$56,(A45-1)*56,0)</f>
        <v>11.785057760000095</v>
      </c>
      <c r="F153" s="5">
        <f ca="1">OFFSET('168p stat'!$H$1,A153*20,1)</f>
        <v>10.692701</v>
      </c>
      <c r="G153" s="5">
        <f ca="1">OFFSET('168p stat'!$K$1,A153*20,1)</f>
        <v>3.3499940000000001</v>
      </c>
      <c r="H153" s="5">
        <f ca="1">OFFSET('168p stat'!$N$1,A153*20,1)</f>
        <v>0</v>
      </c>
      <c r="J153" s="5">
        <f t="shared" ca="1" si="6"/>
        <v>37.4983328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28.813093439999815</v>
      </c>
      <c r="E154" s="5">
        <f ca="1">OFFSET('168p trace'!$V$56,(A46-1)*56,0)</f>
        <v>28.492236840000032</v>
      </c>
      <c r="F154" s="5">
        <f ca="1">OFFSET('168p stat'!$H$1,A154*20,1)</f>
        <v>26.058731999999999</v>
      </c>
      <c r="G154" s="5">
        <f ca="1">OFFSET('168p stat'!$K$1,A154*20,1)</f>
        <v>10.736523</v>
      </c>
      <c r="H154" s="5">
        <f ca="1">OFFSET('168p stat'!$N$1,A154*20,1)</f>
        <v>0</v>
      </c>
      <c r="J154" s="5">
        <f t="shared" ca="1" si="6"/>
        <v>94.100585279999848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8.3037206400000532</v>
      </c>
      <c r="E155" s="5">
        <f ca="1">OFFSET('168p trace'!$V$56,(A47-1)*56,0)</f>
        <v>8.9481491600000194</v>
      </c>
      <c r="F155" s="5">
        <f ca="1">OFFSET('168p stat'!$H$1,A155*20,1)</f>
        <v>8.9490960000000008</v>
      </c>
      <c r="G155" s="5">
        <f ca="1">OFFSET('168p stat'!$K$1,A155*20,1)</f>
        <v>8.9273279999999993</v>
      </c>
      <c r="H155" s="5">
        <f ca="1">OFFSET('168p stat'!$N$1,A155*20,1)</f>
        <v>0.439919</v>
      </c>
      <c r="J155" s="5">
        <f t="shared" ca="1" si="6"/>
        <v>35.568212800000076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12.84957395999996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6"/>
        <v>12.84957395999996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9.0898520000000005</v>
      </c>
      <c r="E157" s="5">
        <f ca="1">OFFSET('168p trace'!$V$56,(A49-1)*56,0)</f>
        <v>8.9405745599999378</v>
      </c>
      <c r="F157" s="5">
        <f ca="1">OFFSET('168p stat'!$H$1,A157*20,1)</f>
        <v>8.943384</v>
      </c>
      <c r="G157" s="5">
        <f ca="1">OFFSET('168p stat'!$K$1,A157*20,1)</f>
        <v>8.9377150000000007</v>
      </c>
      <c r="H157" s="5">
        <f ca="1">OFFSET('168p stat'!$N$1,A157*20,1)</f>
        <v>1.0022519999999999</v>
      </c>
      <c r="J157" s="5">
        <f t="shared" ca="1" si="6"/>
        <v>36.913777559999943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4181.5061294703573</v>
      </c>
      <c r="E158" s="5">
        <f ca="1">OFFSET('168p trace'!$V$56,(A50-1)*56,0)</f>
        <v>656.94267089180642</v>
      </c>
      <c r="F158" s="5">
        <f ca="1">OFFSET('168p stat'!$H$1,A158*20,1)</f>
        <v>5997114.9354010001</v>
      </c>
      <c r="G158" s="5">
        <f ca="1">OFFSET('168p stat'!$K$1,A158*20,1)</f>
        <v>5992800.1277740002</v>
      </c>
      <c r="H158" s="5">
        <f ca="1">OFFSET('168p stat'!$N$1,A158*20,1)</f>
        <v>4242.9339550000004</v>
      </c>
      <c r="J158" s="5">
        <f t="shared" ca="1" si="6"/>
        <v>11998996.445930364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122.39566399999855</v>
      </c>
      <c r="E159" s="5">
        <f ca="1">OFFSET('168p trace'!$V$56,(A51-1)*56,0)</f>
        <v>121.6576999999957</v>
      </c>
      <c r="F159" s="5">
        <f ca="1">OFFSET('168p stat'!$H$1,A159*20,1)</f>
        <v>120.763397</v>
      </c>
      <c r="G159" s="5">
        <f ca="1">OFFSET('168p stat'!$K$1,A159*20,1)</f>
        <v>120.64108400000001</v>
      </c>
      <c r="H159" s="5">
        <f ca="1">OFFSET('168p stat'!$N$1,A159*20,1)</f>
        <v>10.610956</v>
      </c>
      <c r="J159" s="5">
        <f t="shared" ca="1" si="6"/>
        <v>496.06880099999421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9.7438352399999815</v>
      </c>
      <c r="E160" s="5">
        <f ca="1">OFFSET('168p trace'!$V$56,(A52-1)*56,0)</f>
        <v>8.4893888400000446</v>
      </c>
      <c r="F160" s="5">
        <f ca="1">OFFSET('168p stat'!$H$1,A160*20,1)</f>
        <v>8.4870400000000004</v>
      </c>
      <c r="G160" s="5">
        <f ca="1">OFFSET('168p stat'!$K$1,A160*20,1)</f>
        <v>8.4819650000000006</v>
      </c>
      <c r="H160" s="5">
        <f ca="1">OFFSET('168p stat'!$N$1,A160*20,1)</f>
        <v>0.17250299999999999</v>
      </c>
      <c r="J160" s="5">
        <f t="shared" ca="1" si="6"/>
        <v>35.37473208000003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6.6474160399999986</v>
      </c>
      <c r="E161" s="5">
        <f ca="1">OFFSET('168p trace'!$V$56,(A53-1)*56,0)</f>
        <v>6.7338608400000757</v>
      </c>
      <c r="F161" s="5">
        <f ca="1">OFFSET('168p stat'!$H$1,A161*20,1)</f>
        <v>6.7277820000000004</v>
      </c>
      <c r="G161" s="5">
        <f ca="1">OFFSET('168p stat'!$K$1,A161*20,1)</f>
        <v>6.7181959999999998</v>
      </c>
      <c r="H161" s="5">
        <f ca="1">OFFSET('168p stat'!$N$1,A161*20,1)</f>
        <v>0.12889</v>
      </c>
      <c r="J161" s="5">
        <f t="shared" ca="1" si="6"/>
        <v>26.956144880000071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12.014654560000015</v>
      </c>
      <c r="E162" s="5">
        <f ca="1">OFFSET('168p trace'!$V$56,(A54-1)*56,0)</f>
        <v>11.425096359999992</v>
      </c>
      <c r="F162" s="5">
        <f ca="1">OFFSET('168p stat'!$H$1,A162*20,1)</f>
        <v>11.417389999999999</v>
      </c>
      <c r="G162" s="5">
        <f ca="1">OFFSET('168p stat'!$K$1,A162*20,1)</f>
        <v>11.387017999999999</v>
      </c>
      <c r="H162" s="5">
        <f ca="1">OFFSET('168p stat'!$N$1,A162*20,1)</f>
        <v>1.297315</v>
      </c>
      <c r="J162" s="5">
        <f t="shared" ca="1" si="6"/>
        <v>47.541473920000001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5.167203240000056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6"/>
        <v>5.167203240000056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10.860133639999976</v>
      </c>
      <c r="E164" s="5">
        <f ca="1">OFFSET('168p trace'!$V$56,(A56-1)*56,0)</f>
        <v>10.872629000000108</v>
      </c>
      <c r="F164" s="5">
        <f ca="1">OFFSET('168p stat'!$H$1,A164*20,1)</f>
        <v>10.866706000000001</v>
      </c>
      <c r="G164" s="5">
        <f ca="1">OFFSET('168p stat'!$K$1,A164*20,1)</f>
        <v>10.847986000000001</v>
      </c>
      <c r="H164" s="5">
        <f ca="1">OFFSET('168p stat'!$N$1,A164*20,1)</f>
        <v>1.199953</v>
      </c>
      <c r="J164" s="5">
        <f t="shared" ca="1" si="6"/>
        <v>44.647407640000083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10.799542760000097</v>
      </c>
      <c r="E165" s="5">
        <f ca="1">OFFSET('168p trace'!$V$56,(A57-1)*56,0)</f>
        <v>10.392112000000006</v>
      </c>
      <c r="F165" s="5">
        <f ca="1">OFFSET('168p stat'!$H$1,A165*20,1)</f>
        <v>10.390997</v>
      </c>
      <c r="G165" s="5">
        <f ca="1">OFFSET('168p stat'!$K$1,A165*20,1)</f>
        <v>10.368872</v>
      </c>
      <c r="H165" s="5">
        <f ca="1">OFFSET('168p stat'!$N$1,A165*20,1)</f>
        <v>1.8523309999999999</v>
      </c>
      <c r="J165" s="5">
        <f t="shared" ca="1" si="6"/>
        <v>43.8038547600001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11.279711999999886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6"/>
        <v>11.279711999999886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12.398983999999954</v>
      </c>
      <c r="E167" s="5">
        <f ca="1">OFFSET('168p trace'!$V$56,(A59-1)*56,0)</f>
        <v>12.566304639999988</v>
      </c>
      <c r="F167" s="5">
        <f ca="1">OFFSET('168p stat'!$H$1,A167*20,1)</f>
        <v>12.568415</v>
      </c>
      <c r="G167" s="5">
        <f ca="1">OFFSET('168p stat'!$K$1,A167*20,1)</f>
        <v>12.521655000000001</v>
      </c>
      <c r="H167" s="5">
        <f ca="1">OFFSET('168p stat'!$N$1,A167*20,1)</f>
        <v>1.738626</v>
      </c>
      <c r="J167" s="5">
        <f t="shared" ca="1" si="6"/>
        <v>51.793984639999948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13.284218560000081</v>
      </c>
      <c r="E168" s="5">
        <f ca="1">OFFSET('168p trace'!$V$56,(A60-1)*56,0)</f>
        <v>12.53659296000003</v>
      </c>
      <c r="F168" s="5">
        <f ca="1">OFFSET('168p stat'!$H$1,A168*20,1)</f>
        <v>12.530925</v>
      </c>
      <c r="G168" s="5">
        <f ca="1">OFFSET('168p stat'!$K$1,A168*20,1)</f>
        <v>12.469474999999999</v>
      </c>
      <c r="H168" s="5">
        <f ca="1">OFFSET('168p stat'!$N$1,A168*20,1)</f>
        <v>1.9662850000000001</v>
      </c>
      <c r="J168" s="5">
        <f t="shared" ca="1" si="6"/>
        <v>52.787496520000118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11.397273000000057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6"/>
        <v>11.397273000000057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13.808839840000008</v>
      </c>
      <c r="E170" s="5">
        <f ca="1">OFFSET('168p trace'!$V$56,(A62-1)*56,0)</f>
        <v>14.051883240000077</v>
      </c>
      <c r="F170" s="5">
        <f ca="1">OFFSET('168p stat'!$H$1,A170*20,1)</f>
        <v>14.049639000000001</v>
      </c>
      <c r="G170" s="5">
        <f ca="1">OFFSET('168p stat'!$K$1,A170*20,1)</f>
        <v>14.012629</v>
      </c>
      <c r="H170" s="5">
        <f ca="1">OFFSET('168p stat'!$N$1,A170*20,1)</f>
        <v>1.68502</v>
      </c>
      <c r="J170" s="5">
        <f t="shared" ca="1" si="6"/>
        <v>57.60801108000009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13.384111039999938</v>
      </c>
      <c r="E171" s="5">
        <f ca="1">OFFSET('168p trace'!$V$56,(A63-1)*56,0)</f>
        <v>13.303308640000012</v>
      </c>
      <c r="F171" s="5">
        <f ca="1">OFFSET('168p stat'!$H$1,A171*20,1)</f>
        <v>13.368233</v>
      </c>
      <c r="G171" s="5">
        <f ca="1">OFFSET('168p stat'!$K$1,A171*20,1)</f>
        <v>13.291785000000001</v>
      </c>
      <c r="H171" s="5">
        <f ca="1">OFFSET('168p stat'!$N$1,A171*20,1)</f>
        <v>3.7545229999999998</v>
      </c>
      <c r="J171" s="5">
        <f t="shared" ca="1" si="6"/>
        <v>57.101960679999955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11.614465440000014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6"/>
        <v>11.614465440000014</v>
      </c>
    </row>
    <row r="173" spans="1:10" x14ac:dyDescent="0.25">
      <c r="A173">
        <v>35</v>
      </c>
      <c r="C173" t="str">
        <f ca="1">OFFSET('168p stat'!$A$1,A173*20,0)</f>
        <v>CUDA opt_one_GPU</v>
      </c>
      <c r="D173" s="5">
        <f ca="1">OFFSET('168p trace'!$U$56,(A65-1)*56,0)</f>
        <v>157312993.05533066</v>
      </c>
      <c r="E173" s="5">
        <f ca="1">OFFSET('168p trace'!$V$56,(A65-1)*56,0)</f>
        <v>157312919.80507457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>
        <f t="shared" ca="1" si="6"/>
        <v>314625912.86040521</v>
      </c>
    </row>
    <row r="174" spans="1:10" x14ac:dyDescent="0.25">
      <c r="A174">
        <v>36</v>
      </c>
      <c r="C174" t="str">
        <f ca="1">OFFSET('168p stat'!$A$1,A174*20,0)</f>
        <v>CUDA opt_one_GPU ant</v>
      </c>
      <c r="D174" s="5">
        <f ca="1">OFFSET('168p trace'!$U$56,(A66-1)*56,0)</f>
        <v>20135.930355999979</v>
      </c>
      <c r="E174" s="5">
        <f ca="1">OFFSET('168p trace'!$V$56,(A66-1)*56,0)</f>
        <v>20138.744400000211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6"/>
        <v>40274.67475600019</v>
      </c>
    </row>
    <row r="175" spans="1:10" x14ac:dyDescent="0.25">
      <c r="A175">
        <v>37</v>
      </c>
      <c r="C175" t="str">
        <f ca="1">OFFSET('168p stat'!$A$1,A175*20,0)</f>
        <v>CUDA opt_one_GPU ant local</v>
      </c>
      <c r="D175" s="5">
        <f ca="1">OFFSET('168p trace'!$U$56,(A67-1)*56,0)</f>
        <v>215.19699903999776</v>
      </c>
      <c r="E175" s="5">
        <f ca="1">OFFSET('168p trace'!$V$56,(A67-1)*56,0)</f>
        <v>213.21820084000134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6"/>
        <v>428.41519987999914</v>
      </c>
    </row>
    <row r="176" spans="1:10" x14ac:dyDescent="0.25">
      <c r="A176">
        <v>38</v>
      </c>
      <c r="C176" t="str">
        <f ca="1">OFFSET('168p stat'!$A$1,A176*20,0)</f>
        <v>CUDA Const</v>
      </c>
      <c r="D176" s="5">
        <f ca="1">OFFSET('168p trace'!$U$56,(A68-1)*56,0)</f>
        <v>50.950294439999858</v>
      </c>
      <c r="E176" s="5">
        <f ca="1">OFFSET('168p trace'!$V$56,(A68-1)*56,0)</f>
        <v>51.044429760000121</v>
      </c>
      <c r="F176" s="5">
        <f ca="1">OFFSET('168p stat'!$H$1,A176*20,1)</f>
        <v>47.182662000000001</v>
      </c>
      <c r="G176" s="5">
        <f ca="1">OFFSET('168p stat'!$K$1,A176*20,1)</f>
        <v>46.386750999999997</v>
      </c>
      <c r="H176" s="5">
        <f ca="1">OFFSET('168p stat'!$N$1,A176*20,1)</f>
        <v>2.756548</v>
      </c>
      <c r="J176" s="5">
        <f t="shared" ca="1" si="6"/>
        <v>198.32068519999999</v>
      </c>
    </row>
    <row r="177" spans="1:10" x14ac:dyDescent="0.25">
      <c r="A177">
        <v>39</v>
      </c>
      <c r="C177" t="str">
        <f ca="1">OFFSET('168p stat'!$A$1,A177*20,0)</f>
        <v>CUDA ant Const</v>
      </c>
      <c r="D177" s="5">
        <f ca="1">OFFSET('168p trace'!$U$56,(A69-1)*56,0)</f>
        <v>18.215231999999954</v>
      </c>
      <c r="E177" s="5">
        <f ca="1">OFFSET('168p trace'!$V$56,(A69-1)*56,0)</f>
        <v>18.037909000000131</v>
      </c>
      <c r="F177" s="5">
        <f ca="1">OFFSET('168p stat'!$H$1,A177*20,1)</f>
        <v>16.801586</v>
      </c>
      <c r="G177" s="5">
        <f ca="1">OFFSET('168p stat'!$K$1,A177*20,1)</f>
        <v>16.465869999999999</v>
      </c>
      <c r="H177" s="5">
        <f ca="1">OFFSET('168p stat'!$N$1,A177*20,1)</f>
        <v>3.5642719999999999</v>
      </c>
      <c r="J177" s="5">
        <f t="shared" ca="1" si="6"/>
        <v>73.084869000000083</v>
      </c>
    </row>
    <row r="178" spans="1:10" x14ac:dyDescent="0.25">
      <c r="A178">
        <v>40</v>
      </c>
      <c r="C178" t="str">
        <f ca="1">OFFSET('168p stat'!$A$1,A178*20,0)</f>
        <v>CUDA ant par Const</v>
      </c>
      <c r="D178" s="5">
        <f ca="1">OFFSET('168p trace'!$U$56,(A70-1)*56,0)</f>
        <v>15.520247039999886</v>
      </c>
      <c r="E178" s="5">
        <f ca="1">OFFSET('168p trace'!$V$56,(A70-1)*56,0)</f>
        <v>15.832953159999983</v>
      </c>
      <c r="F178" s="5">
        <f ca="1">OFFSET('168p stat'!$H$1,A178*20,1)</f>
        <v>14.679323</v>
      </c>
      <c r="G178" s="5">
        <f ca="1">OFFSET('168p stat'!$K$1,A178*20,1)</f>
        <v>14.532660999999999</v>
      </c>
      <c r="H178" s="5">
        <f ca="1">OFFSET('168p stat'!$N$1,A178*20,1)</f>
        <v>2.8880789999999998</v>
      </c>
      <c r="J178" s="5">
        <f t="shared" ca="1" si="6"/>
        <v>63.453263199999867</v>
      </c>
    </row>
    <row r="179" spans="1:10" x14ac:dyDescent="0.25">
      <c r="A179">
        <v>41</v>
      </c>
      <c r="C179" t="str">
        <f ca="1">OFFSET('168p stat'!$A$1,A179*20,0)</f>
        <v>CUDA ant add CPU Const</v>
      </c>
      <c r="D179" s="5">
        <f ca="1">OFFSET('168p trace'!$U$56,(A71-1)*56,0)</f>
        <v>12.97044500000009</v>
      </c>
      <c r="E179" s="5">
        <f ca="1">OFFSET('168p trace'!$V$56,(A71-1)*56,0)</f>
        <v>12.804306759999925</v>
      </c>
      <c r="F179" s="5">
        <f ca="1">OFFSET('168p stat'!$H$1,A179*20,1)</f>
        <v>12.28979</v>
      </c>
      <c r="G179" s="5">
        <f ca="1">OFFSET('168p stat'!$K$1,A179*20,1)</f>
        <v>12.174127</v>
      </c>
      <c r="H179" s="5">
        <f ca="1">OFFSET('168p stat'!$N$1,A179*20,1)</f>
        <v>0.46581499999999998</v>
      </c>
      <c r="J179" s="5">
        <f t="shared" ca="1" si="6"/>
        <v>50.704483760000009</v>
      </c>
    </row>
    <row r="180" spans="1:10" x14ac:dyDescent="0.25">
      <c r="A180">
        <v>42</v>
      </c>
      <c r="C180" t="str">
        <f ca="1">OFFSET('168p stat'!$A$1,A180*20,0)</f>
        <v>CUDA opt Const</v>
      </c>
      <c r="D180" s="5">
        <f ca="1">OFFSET('168p trace'!$U$56,(A72-1)*56,0)</f>
        <v>32.07685343999983</v>
      </c>
      <c r="E180" s="5">
        <f ca="1">OFFSET('168p trace'!$V$56,(A72-1)*56,0)</f>
        <v>32.153865640000262</v>
      </c>
      <c r="F180" s="5">
        <f ca="1">OFFSET('168p stat'!$H$1,A180*20,1)</f>
        <v>28.208414999999999</v>
      </c>
      <c r="G180" s="5">
        <f ca="1">OFFSET('168p stat'!$K$1,A180*20,1)</f>
        <v>20.933063000000001</v>
      </c>
      <c r="H180" s="5">
        <f ca="1">OFFSET('168p stat'!$N$1,A180*20,1)</f>
        <v>0</v>
      </c>
      <c r="J180" s="5">
        <f t="shared" ca="1" si="6"/>
        <v>113.37219708000009</v>
      </c>
    </row>
    <row r="181" spans="1:10" x14ac:dyDescent="0.25">
      <c r="A181">
        <v>43</v>
      </c>
      <c r="C181" t="str">
        <f ca="1">OFFSET('168p stat'!$A$1,A181*20,0)</f>
        <v>CUDA opt ant Const</v>
      </c>
      <c r="D181" s="5">
        <f ca="1">OFFSET('168p trace'!$U$56,(A73-1)*56,0)</f>
        <v>4.1881297599999661</v>
      </c>
      <c r="E181" s="5">
        <f ca="1">OFFSET('168p trace'!$V$56,(A73-1)*56,0)</f>
        <v>4.2933144400000405</v>
      </c>
      <c r="F181" s="5">
        <f ca="1">OFFSET('168p stat'!$H$1,A181*20,1)</f>
        <v>3.997385</v>
      </c>
      <c r="G181" s="5">
        <f ca="1">OFFSET('168p stat'!$K$1,A181*20,1)</f>
        <v>2.6881590000000002</v>
      </c>
      <c r="H181" s="5">
        <f ca="1">OFFSET('168p stat'!$N$1,A181*20,1)</f>
        <v>0</v>
      </c>
      <c r="J181" s="5">
        <f t="shared" ca="1" si="6"/>
        <v>15.166988200000006</v>
      </c>
    </row>
    <row r="182" spans="1:10" x14ac:dyDescent="0.25">
      <c r="A182">
        <v>44</v>
      </c>
      <c r="C182" t="str">
        <f ca="1">OFFSET('168p stat'!$A$1,A182*20,0)</f>
        <v>CUDA opt ant par Const</v>
      </c>
      <c r="D182" s="5">
        <f ca="1">OFFSET('168p trace'!$U$56,(A74-1)*56,0)</f>
        <v>16.278028000000003</v>
      </c>
      <c r="E182" s="5">
        <f ca="1">OFFSET('168p trace'!$V$56,(A74-1)*56,0)</f>
        <v>16.39266224000006</v>
      </c>
      <c r="F182" s="5">
        <f ca="1">OFFSET('168p stat'!$H$1,A182*20,1)</f>
        <v>14.939500000000001</v>
      </c>
      <c r="G182" s="5">
        <f ca="1">OFFSET('168p stat'!$K$1,A182*20,1)</f>
        <v>10.16864</v>
      </c>
      <c r="H182" s="5">
        <f ca="1">OFFSET('168p stat'!$N$1,A182*20,1)</f>
        <v>0</v>
      </c>
      <c r="J182" s="5">
        <f t="shared" ca="1" si="6"/>
        <v>57.778830240000062</v>
      </c>
    </row>
    <row r="183" spans="1:10" x14ac:dyDescent="0.25">
      <c r="A183">
        <v>45</v>
      </c>
      <c r="C183" t="str">
        <f ca="1">OFFSET('168p stat'!$A$1,A183*20,0)</f>
        <v>Time non CUDA AVX time 4</v>
      </c>
      <c r="D183" s="5">
        <f ca="1">OFFSET('168p trace'!$U$56,(A75-1)*56,0)</f>
        <v>29.494409160000004</v>
      </c>
      <c r="E183" s="5">
        <f ca="1">OFFSET('168p trace'!$V$56,(A75-1)*56,0)</f>
        <v>25.14879924000002</v>
      </c>
      <c r="F183" s="5">
        <f ca="1">OFFSET('168p stat'!$H$1,A183*20,1)</f>
        <v>25.130697000000001</v>
      </c>
      <c r="G183" s="5">
        <f ca="1">OFFSET('168p stat'!$K$1,A183*20,1)</f>
        <v>25.316358999999999</v>
      </c>
      <c r="H183" s="5">
        <f ca="1">OFFSET('168p stat'!$N$1,A183*20,1)</f>
        <v>0.324019</v>
      </c>
      <c r="J183" s="5">
        <f t="shared" ca="1" si="6"/>
        <v>105.41428340000003</v>
      </c>
    </row>
    <row r="184" spans="1:10" x14ac:dyDescent="0.25">
      <c r="A184">
        <v>46</v>
      </c>
      <c r="C184" t="str">
        <f ca="1">OFFSET('168p stat'!$A$1,A184*20,0)</f>
        <v>Time non CUDA AVX add CPU time 4</v>
      </c>
      <c r="D184" s="5">
        <f ca="1">OFFSET('168p trace'!$U$56,(A76-1)*56,0)</f>
        <v>10.600965760000056</v>
      </c>
      <c r="E184" s="5">
        <f ca="1">OFFSET('168p trace'!$V$56,(A76-1)*56,0)</f>
        <v>10.75934643999998</v>
      </c>
      <c r="F184" s="5">
        <f ca="1">OFFSET('168p stat'!$H$1,A184*20,1)</f>
        <v>9.5698340000000002</v>
      </c>
      <c r="G184" s="5">
        <f ca="1">OFFSET('168p stat'!$K$1,A184*20,1)</f>
        <v>9.5636220000000005</v>
      </c>
      <c r="H184" s="5">
        <f ca="1">OFFSET('168p stat'!$N$1,A184*20,1)</f>
        <v>1.5851679999999999</v>
      </c>
      <c r="J184" s="5">
        <f t="shared" ca="1" si="6"/>
        <v>42.078936200000044</v>
      </c>
    </row>
    <row r="185" spans="1:10" x14ac:dyDescent="0.25">
      <c r="A185">
        <v>47</v>
      </c>
      <c r="C185" t="str">
        <f ca="1">OFFSET('168p stat'!$A$1,A185*20,0)</f>
        <v>Time non CUDA AVX time 4</v>
      </c>
      <c r="D185" s="5">
        <f ca="1">OFFSET('168p trace'!$U$56,(A77-1)*56,0)</f>
        <v>46.412834439999763</v>
      </c>
      <c r="E185" s="5">
        <f ca="1">OFFSET('168p trace'!$V$56,(A77-1)*56,0)</f>
        <v>43.177795039999957</v>
      </c>
      <c r="F185" s="5">
        <f ca="1">OFFSET('168p stat'!$H$1,A185*20,1)</f>
        <v>43.164006999999998</v>
      </c>
      <c r="G185" s="5">
        <f ca="1">OFFSET('168p stat'!$K$1,A185*20,1)</f>
        <v>44.072941999999998</v>
      </c>
      <c r="H185" s="5">
        <f ca="1">OFFSET('168p stat'!$N$1,A185*20,1)</f>
        <v>1.008688</v>
      </c>
      <c r="J185" s="5">
        <f t="shared" ca="1" si="6"/>
        <v>177.83626647999972</v>
      </c>
    </row>
    <row r="186" spans="1:10" x14ac:dyDescent="0.25">
      <c r="A186">
        <v>48</v>
      </c>
      <c r="C186" t="str">
        <f ca="1">OFFSET('168p stat'!$A$1,A186*20,0)</f>
        <v>Time non CUDA AVX add CPU time 4</v>
      </c>
      <c r="D186" s="5">
        <f ca="1">OFFSET('168p trace'!$U$56,(A78-1)*56,0)</f>
        <v>11.931540960000032</v>
      </c>
      <c r="E186" s="5">
        <f ca="1">OFFSET('168p trace'!$V$56,(A78-1)*56,0)</f>
        <v>12.067821639999982</v>
      </c>
      <c r="F186" s="5">
        <f ca="1">OFFSET('168p stat'!$H$1,A186*20,1)</f>
        <v>11.134975000000001</v>
      </c>
      <c r="G186" s="5">
        <f ca="1">OFFSET('168p stat'!$K$1,A186*20,1)</f>
        <v>11.399825</v>
      </c>
      <c r="H186" s="5">
        <f ca="1">OFFSET('168p stat'!$N$1,A186*20,1)</f>
        <v>0.46770400000000001</v>
      </c>
      <c r="J186" s="5">
        <f t="shared" ca="1" si="6"/>
        <v>47.001866600000007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6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7">$D$192*SQRT(D139)/$E$192</f>
        <v>2.8708326008682596</v>
      </c>
      <c r="E194" s="8">
        <f t="shared" ca="1" si="7"/>
        <v>2.8615077705794896</v>
      </c>
      <c r="F194" s="8">
        <f t="shared" ca="1" si="7"/>
        <v>2.5872619768334242</v>
      </c>
      <c r="G194" s="8">
        <f t="shared" ca="1" si="7"/>
        <v>2.5775865584193287</v>
      </c>
      <c r="H194" s="8">
        <f t="shared" ca="1" si="7"/>
        <v>0.37888853229413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8">$D$192*SQRT(D140)/$E$192</f>
        <v>2.3782181736148589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$D$192*SQRT(J139)/$E$192</f>
        <v>5.4691260788274763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0">$D$192*SQRT(D141)/$E$192</f>
        <v>1.049697122772322</v>
      </c>
      <c r="E196" s="8">
        <f t="shared" ca="1" si="10"/>
        <v>1.0504962892920264</v>
      </c>
      <c r="F196" s="8">
        <f t="shared" ca="1" si="10"/>
        <v>0.92013639875835807</v>
      </c>
      <c r="G196" s="8">
        <f t="shared" ca="1" si="10"/>
        <v>0.90237454903825831</v>
      </c>
      <c r="H196" s="8">
        <f t="shared" ca="1" si="10"/>
        <v>0.44049586117465395</v>
      </c>
      <c r="J196" s="8">
        <f t="shared" ca="1" si="9"/>
        <v>2.3782181736148589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1">$D$192*SQRT(D142)/$E$192</f>
        <v>1.3974070410127464</v>
      </c>
      <c r="E197" s="8">
        <f t="shared" ca="1" si="11"/>
        <v>1.4031329293165642</v>
      </c>
      <c r="F197" s="8">
        <f t="shared" ca="1" si="11"/>
        <v>1.289348336076795</v>
      </c>
      <c r="G197" s="8">
        <f t="shared" ca="1" si="11"/>
        <v>1.2730766259923239</v>
      </c>
      <c r="H197" s="8">
        <f t="shared" ca="1" si="11"/>
        <v>0.56134796925970976</v>
      </c>
      <c r="J197" s="8">
        <f t="shared" ca="1" si="9"/>
        <v>2.0150369540424831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2">$D$192*SQRT(D143)/$E$192</f>
        <v>1.6030450933241764</v>
      </c>
      <c r="E198" s="8">
        <f t="shared" ca="1" si="12"/>
        <v>1.6069288096862482</v>
      </c>
      <c r="F198" s="8">
        <f t="shared" ca="1" si="12"/>
        <v>1.5577511076677171</v>
      </c>
      <c r="G198" s="8">
        <f t="shared" ca="1" si="12"/>
        <v>1.5382960576221991</v>
      </c>
      <c r="H198" s="8">
        <f t="shared" ca="1" si="12"/>
        <v>0.63945389745938674</v>
      </c>
      <c r="J198" s="8">
        <f t="shared" ca="1" si="9"/>
        <v>2.7422223151284579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3">$D$192*SQRT(D144)/$E$192</f>
        <v>1.5269909412220111</v>
      </c>
      <c r="E199" s="8">
        <f t="shared" ca="1" si="13"/>
        <v>1.5178213485307397</v>
      </c>
      <c r="F199" s="8">
        <f t="shared" ca="1" si="13"/>
        <v>1.4893599322339781</v>
      </c>
      <c r="G199" s="8">
        <f t="shared" ca="1" si="13"/>
        <v>1.4693716726492312</v>
      </c>
      <c r="H199" s="8">
        <f t="shared" ca="1" si="13"/>
        <v>0.77992259316421908</v>
      </c>
      <c r="J199" s="8">
        <f t="shared" ca="1" si="9"/>
        <v>3.2177349691891002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4">$D$192*SQRT(D145)/$E$192</f>
        <v>2.981623018875462</v>
      </c>
      <c r="E200" s="8">
        <f t="shared" ca="1" si="14"/>
        <v>2.9805123853471356</v>
      </c>
      <c r="F200" s="8">
        <f t="shared" ca="1" si="14"/>
        <v>2.9414415401921552</v>
      </c>
      <c r="G200" s="8">
        <f t="shared" ca="1" si="14"/>
        <v>2.9408861131298507</v>
      </c>
      <c r="H200" s="8">
        <f t="shared" ca="1" si="14"/>
        <v>0.79371022208360154</v>
      </c>
      <c r="J200" s="8">
        <f t="shared" ca="1" si="9"/>
        <v>3.1017750324750755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5">$D$192*SQRT(D146)/$E$192</f>
        <v>0.98411508109098844</v>
      </c>
      <c r="E201" s="8">
        <f t="shared" ca="1" si="15"/>
        <v>0</v>
      </c>
      <c r="F201" s="8">
        <f t="shared" ca="1" si="15"/>
        <v>0</v>
      </c>
      <c r="G201" s="8">
        <f t="shared" ca="1" si="15"/>
        <v>0</v>
      </c>
      <c r="H201" s="8">
        <f t="shared" ca="1" si="15"/>
        <v>0</v>
      </c>
      <c r="J201" s="8">
        <f t="shared" ca="1" si="9"/>
        <v>5.9753154968841349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6">$D$192*SQRT(D147)/$E$192</f>
        <v>0.59643280822195976</v>
      </c>
      <c r="E202" s="8">
        <f t="shared" ref="E202:H206" ca="1" si="17">$D$192*SQRT(E147)/$E$192</f>
        <v>0.58472883972882039</v>
      </c>
      <c r="F202" s="8">
        <f t="shared" ca="1" si="17"/>
        <v>0.41825940765988751</v>
      </c>
      <c r="G202" s="8">
        <f t="shared" ca="1" si="17"/>
        <v>0.41239787999455085</v>
      </c>
      <c r="H202" s="8">
        <f t="shared" ca="1" si="17"/>
        <v>0.1923080646046858</v>
      </c>
      <c r="J202" s="8">
        <f t="shared" ca="1" si="9"/>
        <v>0.98411508109098844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6"/>
        <v>16.270212536047595</v>
      </c>
      <c r="E203" s="8">
        <f t="shared" ca="1" si="17"/>
        <v>16.274929321890543</v>
      </c>
      <c r="F203" s="8">
        <f t="shared" ca="1" si="17"/>
        <v>16.167979738619664</v>
      </c>
      <c r="G203" s="8">
        <f t="shared" ca="1" si="17"/>
        <v>15.950088602128329</v>
      </c>
      <c r="H203" s="8">
        <f t="shared" ca="1" si="17"/>
        <v>6.6147057379290874</v>
      </c>
      <c r="J203" s="8">
        <f t="shared" ca="1" si="9"/>
        <v>1.039054977354974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6"/>
        <v>2.5495468955584171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33.002369121689497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6"/>
        <v>0.89249735811373199</v>
      </c>
      <c r="E205" s="8">
        <f t="shared" ca="1" si="17"/>
        <v>0.88616108015388817</v>
      </c>
      <c r="F205" s="8">
        <f t="shared" ca="1" si="17"/>
        <v>0.81901146412489245</v>
      </c>
      <c r="G205" s="8">
        <f t="shared" ca="1" si="17"/>
        <v>0.80728519401757881</v>
      </c>
      <c r="H205" s="8">
        <f t="shared" ca="1" si="17"/>
        <v>0</v>
      </c>
      <c r="J205" s="8">
        <f t="shared" ca="1" si="9"/>
        <v>2.5495468955584171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6"/>
        <v>0.47426283505045275</v>
      </c>
      <c r="E206" s="8">
        <f t="shared" ca="1" si="17"/>
        <v>0.47001136827817225</v>
      </c>
      <c r="F206" s="8">
        <f t="shared" ca="1" si="17"/>
        <v>0.41880600121774758</v>
      </c>
      <c r="G206" s="8">
        <f t="shared" ca="1" si="17"/>
        <v>0.28379189180806413</v>
      </c>
      <c r="H206" s="8">
        <f t="shared" ca="1" si="17"/>
        <v>0</v>
      </c>
      <c r="J206" s="8">
        <f t="shared" ca="1" si="9"/>
        <v>1.7042071931157599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6"/>
        <v>1.6512370103309593</v>
      </c>
      <c r="E207" s="8">
        <f t="shared" ca="1" si="16"/>
        <v>1.6710522651748325</v>
      </c>
      <c r="F207" s="8">
        <f t="shared" ca="1" si="16"/>
        <v>1.65005544862953</v>
      </c>
      <c r="G207" s="8">
        <f t="shared" ca="1" si="16"/>
        <v>1.0645264694351193</v>
      </c>
      <c r="H207" s="8">
        <f t="shared" ca="1" si="16"/>
        <v>0</v>
      </c>
      <c r="J207" s="8">
        <f t="shared" ca="1" si="9"/>
        <v>0.83771846555559026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6"/>
        <v>0.94692872257275651</v>
      </c>
      <c r="E208" s="8">
        <f t="shared" ca="1" si="16"/>
        <v>0.95156164162723966</v>
      </c>
      <c r="F208" s="8">
        <f t="shared" ca="1" si="16"/>
        <v>0.90638932210833101</v>
      </c>
      <c r="G208" s="8">
        <f t="shared" ca="1" si="16"/>
        <v>0.50733296660871541</v>
      </c>
      <c r="H208" s="8">
        <f t="shared" ca="1" si="16"/>
        <v>0</v>
      </c>
      <c r="J208" s="8">
        <f t="shared" ca="1" si="9"/>
        <v>3.0618456729418391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6"/>
        <v>1.4878735145105801</v>
      </c>
      <c r="E209" s="8">
        <f t="shared" ca="1" si="16"/>
        <v>1.479565997477261</v>
      </c>
      <c r="F209" s="8">
        <f t="shared" ca="1" si="16"/>
        <v>1.4149715534327889</v>
      </c>
      <c r="G209" s="8">
        <f t="shared" ca="1" si="16"/>
        <v>0.90824475508312175</v>
      </c>
      <c r="H209" s="8">
        <f t="shared" ca="1" si="16"/>
        <v>0</v>
      </c>
      <c r="J209" s="8">
        <f t="shared" ca="1" si="9"/>
        <v>1.6973720587100518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6"/>
        <v>0.79874367866824714</v>
      </c>
      <c r="E210" s="8">
        <f t="shared" ca="1" si="16"/>
        <v>0.8291587280256546</v>
      </c>
      <c r="F210" s="8">
        <f t="shared" ca="1" si="16"/>
        <v>0.82920259519130779</v>
      </c>
      <c r="G210" s="8">
        <f t="shared" ca="1" si="16"/>
        <v>0.82819349484042659</v>
      </c>
      <c r="H210" s="8">
        <f t="shared" ca="1" si="16"/>
        <v>0.18384737313325966</v>
      </c>
      <c r="J210" s="8">
        <f t="shared" ca="1" si="9"/>
        <v>2.688854062278752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6"/>
        <v>0.99360880958992959</v>
      </c>
      <c r="E211" s="8">
        <f t="shared" ca="1" si="16"/>
        <v>0</v>
      </c>
      <c r="F211" s="8">
        <f t="shared" ca="1" si="16"/>
        <v>0</v>
      </c>
      <c r="G211" s="8">
        <f t="shared" ca="1" si="16"/>
        <v>0</v>
      </c>
      <c r="H211" s="8">
        <f t="shared" ca="1" si="16"/>
        <v>0</v>
      </c>
      <c r="J211" s="8">
        <f t="shared" ca="1" si="9"/>
        <v>1.6531112865895041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6"/>
        <v>0.8356982163819664</v>
      </c>
      <c r="E212" s="8">
        <f t="shared" ca="1" si="16"/>
        <v>0.82880771267762421</v>
      </c>
      <c r="F212" s="8">
        <f t="shared" ca="1" si="16"/>
        <v>0.828937922578042</v>
      </c>
      <c r="G212" s="8">
        <f t="shared" ca="1" si="16"/>
        <v>0.82867515884090548</v>
      </c>
      <c r="H212" s="8">
        <f t="shared" ca="1" si="16"/>
        <v>0.27749779398042063</v>
      </c>
      <c r="J212" s="8">
        <f t="shared" ca="1" si="9"/>
        <v>0.99360880958992959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6"/>
        <v>17.924103295268818</v>
      </c>
      <c r="E213" s="8">
        <f t="shared" ca="1" si="16"/>
        <v>7.1045210457819934</v>
      </c>
      <c r="F213" s="8">
        <f t="shared" ca="1" si="16"/>
        <v>678.80065904264518</v>
      </c>
      <c r="G213" s="8">
        <f t="shared" ca="1" si="16"/>
        <v>678.5564231640077</v>
      </c>
      <c r="H213" s="8">
        <f t="shared" ca="1" si="16"/>
        <v>18.055279051583778</v>
      </c>
      <c r="J213" s="8">
        <f t="shared" ca="1" si="9"/>
        <v>1.6840900681050033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6"/>
        <v>3.0665784934431217</v>
      </c>
      <c r="E214" s="8">
        <f t="shared" ca="1" si="16"/>
        <v>3.0573198076746353</v>
      </c>
      <c r="F214" s="8">
        <f t="shared" ca="1" si="16"/>
        <v>3.0460619360584245</v>
      </c>
      <c r="G214" s="8">
        <f t="shared" ca="1" si="16"/>
        <v>3.0445189711821472</v>
      </c>
      <c r="H214" s="8">
        <f t="shared" ca="1" si="16"/>
        <v>0.90291803138047921</v>
      </c>
      <c r="J214" s="8">
        <f t="shared" ca="1" si="9"/>
        <v>960.15982780666343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6"/>
        <v>0.86523889716059255</v>
      </c>
      <c r="E215" s="8">
        <f t="shared" ca="1" si="16"/>
        <v>0.80762412256871285</v>
      </c>
      <c r="F215" s="8">
        <f t="shared" ca="1" si="16"/>
        <v>0.80751238831364069</v>
      </c>
      <c r="G215" s="8">
        <f t="shared" ca="1" si="16"/>
        <v>0.80727091789559713</v>
      </c>
      <c r="H215" s="8">
        <f t="shared" ca="1" si="16"/>
        <v>0.11512493429314084</v>
      </c>
      <c r="J215" s="8">
        <f t="shared" ca="1" si="9"/>
        <v>6.1736503074300835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6"/>
        <v>0.71465674920571465</v>
      </c>
      <c r="E216" s="8">
        <f t="shared" ca="1" si="16"/>
        <v>0.7192885346360568</v>
      </c>
      <c r="F216" s="8">
        <f t="shared" ca="1" si="16"/>
        <v>0.71896380063533105</v>
      </c>
      <c r="G216" s="8">
        <f t="shared" ca="1" si="16"/>
        <v>0.71845141455216022</v>
      </c>
      <c r="H216" s="8">
        <f t="shared" ca="1" si="16"/>
        <v>9.9513197516711324E-2</v>
      </c>
      <c r="J216" s="8">
        <f t="shared" ca="1" si="9"/>
        <v>1.6486089333649028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18">$D$192*SQRT(D162)/$E$192</f>
        <v>0.9607861047881161</v>
      </c>
      <c r="E217" s="8">
        <f t="shared" ca="1" si="18"/>
        <v>0.93691675378953454</v>
      </c>
      <c r="F217" s="8">
        <f t="shared" ca="1" si="18"/>
        <v>0.93660071988014182</v>
      </c>
      <c r="G217" s="8">
        <f t="shared" ca="1" si="18"/>
        <v>0.9353541398721662</v>
      </c>
      <c r="H217" s="8">
        <f t="shared" ca="1" si="18"/>
        <v>0.31571396244068778</v>
      </c>
      <c r="J217" s="8">
        <f t="shared" ca="1" si="9"/>
        <v>1.4391297799087355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18"/>
        <v>0.63008456522571976</v>
      </c>
      <c r="E218" s="8">
        <f t="shared" ca="1" si="18"/>
        <v>0</v>
      </c>
      <c r="F218" s="8">
        <f t="shared" ca="1" si="18"/>
        <v>0</v>
      </c>
      <c r="G218" s="8">
        <f t="shared" ca="1" si="18"/>
        <v>0</v>
      </c>
      <c r="H218" s="8">
        <f t="shared" ca="1" si="18"/>
        <v>0</v>
      </c>
      <c r="J218" s="8">
        <f t="shared" ca="1" si="9"/>
        <v>1.9112055159562091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18"/>
        <v>0.91345814782532764</v>
      </c>
      <c r="E219" s="8">
        <f t="shared" ca="1" si="18"/>
        <v>0.91398349620111208</v>
      </c>
      <c r="F219" s="8">
        <f t="shared" ca="1" si="18"/>
        <v>0.91373451034313014</v>
      </c>
      <c r="G219" s="8">
        <f t="shared" ca="1" si="18"/>
        <v>0.91294712900145536</v>
      </c>
      <c r="H219" s="8">
        <f t="shared" ca="1" si="18"/>
        <v>0.30363594796400506</v>
      </c>
      <c r="J219" s="8">
        <f t="shared" ca="1" si="9"/>
        <v>0.63008456522571976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18"/>
        <v>0.91090639987669819</v>
      </c>
      <c r="E220" s="8">
        <f t="shared" ca="1" si="18"/>
        <v>0.89355847552580481</v>
      </c>
      <c r="F220" s="8">
        <f t="shared" ca="1" si="18"/>
        <v>0.89351053799269753</v>
      </c>
      <c r="G220" s="8">
        <f t="shared" ca="1" si="18"/>
        <v>0.89255877873896905</v>
      </c>
      <c r="H220" s="8">
        <f t="shared" ca="1" si="18"/>
        <v>0.37725097135991575</v>
      </c>
      <c r="J220" s="8">
        <f t="shared" ca="1" si="9"/>
        <v>1.8521203048928776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18"/>
        <v>0.93093653509999863</v>
      </c>
      <c r="E221" s="8">
        <f t="shared" ca="1" si="18"/>
        <v>0</v>
      </c>
      <c r="F221" s="8">
        <f t="shared" ca="1" si="18"/>
        <v>0</v>
      </c>
      <c r="G221" s="8">
        <f t="shared" ca="1" si="18"/>
        <v>0</v>
      </c>
      <c r="H221" s="8">
        <f t="shared" ca="1" si="18"/>
        <v>0</v>
      </c>
      <c r="J221" s="8">
        <f t="shared" ca="1" si="9"/>
        <v>1.8345402064060432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18"/>
        <v>0.97603214019211293</v>
      </c>
      <c r="E222" s="8">
        <f t="shared" ca="1" si="18"/>
        <v>0.98259570429575904</v>
      </c>
      <c r="F222" s="8">
        <f t="shared" ca="1" si="18"/>
        <v>0.982678208408022</v>
      </c>
      <c r="G222" s="8">
        <f t="shared" ca="1" si="18"/>
        <v>0.98084850866991691</v>
      </c>
      <c r="H222" s="8">
        <f t="shared" ca="1" si="18"/>
        <v>0.36548886827371363</v>
      </c>
      <c r="J222" s="8">
        <f t="shared" ca="1" si="9"/>
        <v>0.93093653509999863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19">$D$192*SQRT(D168)/$E$192</f>
        <v>1.010273765076539</v>
      </c>
      <c r="E223" s="8">
        <f t="shared" ca="1" si="19"/>
        <v>0.98143339575476141</v>
      </c>
      <c r="F223" s="8">
        <f t="shared" ca="1" si="19"/>
        <v>0.98121151114323957</v>
      </c>
      <c r="G223" s="8">
        <f t="shared" ca="1" si="19"/>
        <v>0.97880268859459096</v>
      </c>
      <c r="H223" s="8">
        <f t="shared" ca="1" si="19"/>
        <v>0.38868188679175669</v>
      </c>
      <c r="J223" s="8">
        <f t="shared" ca="1" si="9"/>
        <v>1.9948522320864961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0">$D$192*SQRT(D169)/$E$192</f>
        <v>0.93577522896046161</v>
      </c>
      <c r="E224" s="8">
        <f t="shared" ca="1" si="20"/>
        <v>0</v>
      </c>
      <c r="F224" s="8">
        <f t="shared" ca="1" si="20"/>
        <v>0</v>
      </c>
      <c r="G224" s="8">
        <f t="shared" ca="1" si="20"/>
        <v>0</v>
      </c>
      <c r="H224" s="8">
        <f t="shared" ca="1" si="20"/>
        <v>0</v>
      </c>
      <c r="J224" s="8">
        <f t="shared" ca="1" si="9"/>
        <v>2.0138939725379408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1">$D$192*SQRT(D170)/$E$192</f>
        <v>1.0300295056875217</v>
      </c>
      <c r="E225" s="8">
        <f t="shared" ca="1" si="21"/>
        <v>1.0390545188274221</v>
      </c>
      <c r="F225" s="8">
        <f t="shared" ca="1" si="21"/>
        <v>1.038971541308038</v>
      </c>
      <c r="G225" s="8">
        <f t="shared" ca="1" si="21"/>
        <v>1.0376021931973738</v>
      </c>
      <c r="H225" s="8">
        <f t="shared" ca="1" si="21"/>
        <v>0.35981030646717171</v>
      </c>
      <c r="J225" s="8">
        <f t="shared" ca="1" si="9"/>
        <v>0.93577522896046161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2">$D$192*SQRT(D171)/$E$192</f>
        <v>1.014065096246427</v>
      </c>
      <c r="E226" s="8">
        <f t="shared" ca="1" si="22"/>
        <v>1.0109994111909666</v>
      </c>
      <c r="F226" s="8">
        <f t="shared" ca="1" si="22"/>
        <v>1.0134634072604694</v>
      </c>
      <c r="G226" s="8">
        <f t="shared" ca="1" si="22"/>
        <v>1.0105614405467884</v>
      </c>
      <c r="H226" s="8">
        <f t="shared" ca="1" si="22"/>
        <v>0.53709171575811887</v>
      </c>
      <c r="J226" s="8">
        <f t="shared" ca="1" si="9"/>
        <v>2.1038390402544027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3">$D$192*SQRT(D172)/$E$192</f>
        <v>0.94464946339162281</v>
      </c>
      <c r="E227" s="8">
        <f t="shared" ca="1" si="23"/>
        <v>0</v>
      </c>
      <c r="F227" s="8">
        <f t="shared" ca="1" si="23"/>
        <v>0</v>
      </c>
      <c r="G227" s="8">
        <f t="shared" ca="1" si="23"/>
        <v>0</v>
      </c>
      <c r="H227" s="8">
        <f t="shared" ca="1" si="23"/>
        <v>0</v>
      </c>
      <c r="J227" s="8">
        <f t="shared" ca="1" si="9"/>
        <v>2.0945782016830394</v>
      </c>
    </row>
    <row r="228" spans="1:10" x14ac:dyDescent="0.25">
      <c r="A228">
        <v>35</v>
      </c>
      <c r="C228" t="str">
        <f ca="1">OFFSET('168p stat'!$A$1,A228*20,0)</f>
        <v>CUDA opt_one_GPU</v>
      </c>
      <c r="D228" s="8">
        <f t="shared" ref="D228:H228" ca="1" si="24">$D$192*SQRT(D173)/$E$192</f>
        <v>3476.5891161348304</v>
      </c>
      <c r="E228" s="8">
        <f t="shared" ca="1" si="24"/>
        <v>3476.5883067259329</v>
      </c>
      <c r="F228" s="8">
        <f t="shared" ca="1" si="24"/>
        <v>0</v>
      </c>
      <c r="G228" s="8">
        <f t="shared" ca="1" si="24"/>
        <v>0</v>
      </c>
      <c r="H228" s="8">
        <f t="shared" ca="1" si="24"/>
        <v>0</v>
      </c>
      <c r="J228" s="8">
        <f t="shared" ca="1" si="9"/>
        <v>0.94464946339162281</v>
      </c>
    </row>
    <row r="229" spans="1:10" x14ac:dyDescent="0.25">
      <c r="A229">
        <v>36</v>
      </c>
      <c r="C229" t="str">
        <f ca="1">OFFSET('168p stat'!$A$1,A229*20,0)</f>
        <v>CUDA opt_one_GPU ant</v>
      </c>
      <c r="D229" s="8">
        <f t="shared" ref="D229:H229" ca="1" si="25">$D$192*SQRT(D174)/$E$192</f>
        <v>39.332986170798037</v>
      </c>
      <c r="E229" s="8">
        <f t="shared" ca="1" si="25"/>
        <v>39.335734513808376</v>
      </c>
      <c r="F229" s="8">
        <f t="shared" ca="1" si="25"/>
        <v>0</v>
      </c>
      <c r="G229" s="8">
        <f t="shared" ca="1" si="25"/>
        <v>0</v>
      </c>
      <c r="H229" s="8">
        <f t="shared" ca="1" si="25"/>
        <v>0</v>
      </c>
      <c r="J229" s="8">
        <f t="shared" ca="1" si="9"/>
        <v>4916.6389064980813</v>
      </c>
    </row>
    <row r="230" spans="1:10" x14ac:dyDescent="0.25">
      <c r="A230">
        <v>37</v>
      </c>
      <c r="C230" t="str">
        <f ca="1">OFFSET('168p stat'!$A$1,A230*20,0)</f>
        <v>CUDA opt_one_GPU ant local</v>
      </c>
      <c r="D230" s="8">
        <f t="shared" ref="D230:H230" ca="1" si="26">$D$192*SQRT(D175)/$E$192</f>
        <v>4.0662041058266007</v>
      </c>
      <c r="E230" s="8">
        <f t="shared" ca="1" si="26"/>
        <v>4.0474659735368972</v>
      </c>
      <c r="F230" s="8">
        <f t="shared" ca="1" si="26"/>
        <v>0</v>
      </c>
      <c r="G230" s="8">
        <f t="shared" ca="1" si="26"/>
        <v>0</v>
      </c>
      <c r="H230" s="8">
        <f t="shared" ca="1" si="26"/>
        <v>0</v>
      </c>
      <c r="J230" s="8">
        <f t="shared" ca="1" si="9"/>
        <v>55.627185897302105</v>
      </c>
    </row>
    <row r="231" spans="1:10" x14ac:dyDescent="0.25">
      <c r="A231">
        <v>38</v>
      </c>
      <c r="C231" t="str">
        <f ca="1">OFFSET('168p stat'!$A$1,A231*20,0)</f>
        <v>CUDA Const</v>
      </c>
      <c r="D231" s="8">
        <f t="shared" ref="D231:H231" ca="1" si="27">$D$192*SQRT(D176)/$E$192</f>
        <v>1.9785381023407331</v>
      </c>
      <c r="E231" s="8">
        <f t="shared" ca="1" si="27"/>
        <v>1.9803650237570671</v>
      </c>
      <c r="F231" s="8">
        <f t="shared" ca="1" si="27"/>
        <v>1.9039795920082756</v>
      </c>
      <c r="G231" s="8">
        <f t="shared" ca="1" si="27"/>
        <v>1.8878524446661606</v>
      </c>
      <c r="H231" s="8">
        <f t="shared" ca="1" si="27"/>
        <v>0.4602076660986863</v>
      </c>
      <c r="J231" s="8">
        <f t="shared" ca="1" si="9"/>
        <v>5.7372464333668018</v>
      </c>
    </row>
    <row r="232" spans="1:10" x14ac:dyDescent="0.25">
      <c r="A232">
        <v>39</v>
      </c>
      <c r="C232" t="str">
        <f ca="1">OFFSET('168p stat'!$A$1,A232*20,0)</f>
        <v>CUDA ant Const</v>
      </c>
      <c r="D232" s="8">
        <f t="shared" ref="D232:H232" ca="1" si="28">$D$192*SQRT(D177)/$E$192</f>
        <v>1.1830100189871582</v>
      </c>
      <c r="E232" s="8">
        <f t="shared" ca="1" si="28"/>
        <v>1.1772377093382669</v>
      </c>
      <c r="F232" s="8">
        <f t="shared" ca="1" si="28"/>
        <v>1.1361775633905113</v>
      </c>
      <c r="G232" s="8">
        <f t="shared" ca="1" si="28"/>
        <v>1.1247691869179204</v>
      </c>
      <c r="H232" s="8">
        <f t="shared" ca="1" si="28"/>
        <v>0.52330693317019983</v>
      </c>
      <c r="J232" s="8">
        <f t="shared" ca="1" si="9"/>
        <v>3.9035080229565811</v>
      </c>
    </row>
    <row r="233" spans="1:10" x14ac:dyDescent="0.25">
      <c r="A233">
        <v>40</v>
      </c>
      <c r="C233" t="str">
        <f ca="1">OFFSET('168p stat'!$A$1,A233*20,0)</f>
        <v>CUDA ant par Const</v>
      </c>
      <c r="D233" s="8">
        <f t="shared" ref="D233:H233" ca="1" si="29">$D$192*SQRT(D178)/$E$192</f>
        <v>1.0919943317514387</v>
      </c>
      <c r="E233" s="8">
        <f t="shared" ca="1" si="29"/>
        <v>1.1029403688273989</v>
      </c>
      <c r="F233" s="8">
        <f t="shared" ca="1" si="29"/>
        <v>1.0619989381990924</v>
      </c>
      <c r="G233" s="8">
        <f t="shared" ca="1" si="29"/>
        <v>1.0566803726539069</v>
      </c>
      <c r="H233" s="8">
        <f t="shared" ca="1" si="29"/>
        <v>0.47105932293926628</v>
      </c>
      <c r="J233" s="8">
        <f t="shared" ca="1" si="9"/>
        <v>2.369653277382159</v>
      </c>
    </row>
    <row r="234" spans="1:10" x14ac:dyDescent="0.25">
      <c r="A234">
        <v>41</v>
      </c>
      <c r="C234" t="str">
        <f ca="1">OFFSET('168p stat'!$A$1,A234*20,0)</f>
        <v>CUDA ant add CPU Const</v>
      </c>
      <c r="D234" s="8">
        <f t="shared" ref="D234:H234" ca="1" si="30">$D$192*SQRT(D179)/$E$192</f>
        <v>0.99827112060802758</v>
      </c>
      <c r="E234" s="8">
        <f t="shared" ca="1" si="30"/>
        <v>0.99185709504157615</v>
      </c>
      <c r="F234" s="8">
        <f t="shared" ca="1" si="30"/>
        <v>0.9717248300213388</v>
      </c>
      <c r="G234" s="8">
        <f t="shared" ca="1" si="30"/>
        <v>0.96714141968173384</v>
      </c>
      <c r="H234" s="8">
        <f t="shared" ca="1" si="30"/>
        <v>0.18918112506272924</v>
      </c>
      <c r="J234" s="8">
        <f t="shared" ca="1" si="9"/>
        <v>2.207994818422903</v>
      </c>
    </row>
    <row r="235" spans="1:10" x14ac:dyDescent="0.25">
      <c r="A235">
        <v>42</v>
      </c>
      <c r="C235" t="str">
        <f ca="1">OFFSET('168p stat'!$A$1,A235*20,0)</f>
        <v>CUDA opt Const</v>
      </c>
      <c r="D235" s="8">
        <f t="shared" ref="D235:H235" ca="1" si="31">$D$192*SQRT(D180)/$E$192</f>
        <v>1.5698817801038607</v>
      </c>
      <c r="E235" s="8">
        <f t="shared" ca="1" si="31"/>
        <v>1.5717651875685821</v>
      </c>
      <c r="F235" s="8">
        <f t="shared" ca="1" si="31"/>
        <v>1.4721782980603944</v>
      </c>
      <c r="G235" s="8">
        <f t="shared" ca="1" si="31"/>
        <v>1.2681991548711897</v>
      </c>
      <c r="H235" s="8">
        <f t="shared" ca="1" si="31"/>
        <v>0</v>
      </c>
      <c r="J235" s="8">
        <f t="shared" ca="1" si="9"/>
        <v>1.9737595842068305</v>
      </c>
    </row>
    <row r="236" spans="1:10" x14ac:dyDescent="0.25">
      <c r="A236">
        <v>43</v>
      </c>
      <c r="C236" t="str">
        <f ca="1">OFFSET('168p stat'!$A$1,A236*20,0)</f>
        <v>CUDA opt ant Const</v>
      </c>
      <c r="D236" s="8">
        <f t="shared" ref="D236:H236" ca="1" si="32">$D$192*SQRT(D181)/$E$192</f>
        <v>0.56725865856795632</v>
      </c>
      <c r="E236" s="8">
        <f t="shared" ca="1" si="32"/>
        <v>0.5743378231094336</v>
      </c>
      <c r="F236" s="8">
        <f t="shared" ca="1" si="32"/>
        <v>0.55419047656920262</v>
      </c>
      <c r="G236" s="8">
        <f t="shared" ca="1" si="32"/>
        <v>0.45446301531367767</v>
      </c>
      <c r="H236" s="8">
        <f t="shared" ca="1" si="32"/>
        <v>0</v>
      </c>
      <c r="J236" s="8">
        <f t="shared" ca="1" si="9"/>
        <v>2.9513747044471605</v>
      </c>
    </row>
    <row r="237" spans="1:10" x14ac:dyDescent="0.25">
      <c r="A237">
        <v>44</v>
      </c>
      <c r="C237" t="str">
        <f ca="1">OFFSET('168p stat'!$A$1,A237*20,0)</f>
        <v>CUDA opt ant par Const</v>
      </c>
      <c r="D237" s="8">
        <f t="shared" ref="D237:H237" ca="1" si="33">$D$192*SQRT(D182)/$E$192</f>
        <v>1.1183351229823733</v>
      </c>
      <c r="E237" s="8">
        <f t="shared" ca="1" si="33"/>
        <v>1.1222660224847247</v>
      </c>
      <c r="F237" s="8">
        <f t="shared" ca="1" si="33"/>
        <v>1.0713690605949007</v>
      </c>
      <c r="G237" s="8">
        <f t="shared" ca="1" si="33"/>
        <v>0.88389872071408715</v>
      </c>
      <c r="H237" s="8">
        <f t="shared" ca="1" si="33"/>
        <v>0</v>
      </c>
      <c r="J237" s="8">
        <f t="shared" ca="1" si="9"/>
        <v>1.0794952697360003</v>
      </c>
    </row>
    <row r="238" spans="1:10" x14ac:dyDescent="0.25">
      <c r="A238">
        <v>45</v>
      </c>
      <c r="C238" t="str">
        <f ca="1">OFFSET('168p stat'!$A$1,A238*20,0)</f>
        <v>Time non CUDA AVX time 4</v>
      </c>
      <c r="D238" s="8">
        <f t="shared" ref="D238:H238" ca="1" si="34">$D$192*SQRT(D183)/$E$192</f>
        <v>1.50536189820957</v>
      </c>
      <c r="E238" s="8">
        <f t="shared" ca="1" si="34"/>
        <v>1.3900476765951884</v>
      </c>
      <c r="F238" s="8">
        <f t="shared" ca="1" si="34"/>
        <v>1.3895473046658036</v>
      </c>
      <c r="G238" s="8">
        <f t="shared" ca="1" si="34"/>
        <v>1.3946707477709568</v>
      </c>
      <c r="H238" s="8">
        <f t="shared" ca="1" si="34"/>
        <v>0.15778158260075856</v>
      </c>
      <c r="J238" s="8">
        <f t="shared" ca="1" si="9"/>
        <v>2.1069558811232105</v>
      </c>
    </row>
    <row r="239" spans="1:10" x14ac:dyDescent="0.25">
      <c r="A239">
        <v>46</v>
      </c>
      <c r="C239" t="str">
        <f ca="1">OFFSET('168p stat'!$A$1,A239*20,0)</f>
        <v>Time non CUDA AVX add CPU time 4</v>
      </c>
      <c r="D239" s="8">
        <f t="shared" ref="D239:H239" ca="1" si="35">$D$192*SQRT(D184)/$E$192</f>
        <v>0.90249288156324203</v>
      </c>
      <c r="E239" s="8">
        <f t="shared" ca="1" si="35"/>
        <v>0.90920960491961289</v>
      </c>
      <c r="F239" s="8">
        <f t="shared" ca="1" si="35"/>
        <v>0.85747856293204205</v>
      </c>
      <c r="G239" s="8">
        <f t="shared" ca="1" si="35"/>
        <v>0.85720021319642703</v>
      </c>
      <c r="H239" s="8">
        <f t="shared" ca="1" si="35"/>
        <v>0.34898657248667891</v>
      </c>
      <c r="J239" s="8">
        <f t="shared" ca="1" si="9"/>
        <v>2.8459076271356385</v>
      </c>
    </row>
    <row r="240" spans="1:10" x14ac:dyDescent="0.25">
      <c r="A240">
        <v>47</v>
      </c>
      <c r="C240" t="str">
        <f ca="1">OFFSET('168p stat'!$A$1,A240*20,0)</f>
        <v>Time non CUDA AVX time 4</v>
      </c>
      <c r="D240" s="8">
        <f t="shared" ref="D240:H240" ca="1" si="36">$D$192*SQRT(D185)/$E$192</f>
        <v>1.8883831432455811</v>
      </c>
      <c r="E240" s="8">
        <f t="shared" ca="1" si="36"/>
        <v>1.8213830866990273</v>
      </c>
      <c r="F240" s="8">
        <f t="shared" ca="1" si="36"/>
        <v>1.821092250772596</v>
      </c>
      <c r="G240" s="8">
        <f t="shared" ca="1" si="36"/>
        <v>1.8401663728434989</v>
      </c>
      <c r="H240" s="8">
        <f t="shared" ca="1" si="36"/>
        <v>0.27838734959764244</v>
      </c>
      <c r="J240" s="8">
        <f t="shared" ca="1" si="9"/>
        <v>1.7980569585300692</v>
      </c>
    </row>
    <row r="241" spans="1:10" x14ac:dyDescent="0.25">
      <c r="A241">
        <v>48</v>
      </c>
      <c r="C241" t="str">
        <f ca="1">OFFSET('168p stat'!$A$1,A241*20,0)</f>
        <v>Time non CUDA AVX add CPU time 4</v>
      </c>
      <c r="D241" s="8">
        <f t="shared" ref="D241:H241" ca="1" si="37">$D$192*SQRT(D186)/$E$192</f>
        <v>0.95745712960879992</v>
      </c>
      <c r="E241" s="8">
        <f t="shared" ca="1" si="37"/>
        <v>0.96290958674450766</v>
      </c>
      <c r="F241" s="8">
        <f t="shared" ca="1" si="37"/>
        <v>0.92494453844541402</v>
      </c>
      <c r="G241" s="8">
        <f t="shared" ca="1" si="37"/>
        <v>0.93587998931486938</v>
      </c>
      <c r="H241" s="8">
        <f t="shared" ca="1" si="37"/>
        <v>0.18956432609539167</v>
      </c>
      <c r="J241" s="8">
        <f t="shared" ca="1" si="9"/>
        <v>3.6964193520475104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38">$D$192*SQRT(D187)/$E$192</f>
        <v>#DIV/0!</v>
      </c>
      <c r="E242" s="8" t="e">
        <f t="shared" ca="1" si="38"/>
        <v>#DIV/0!</v>
      </c>
      <c r="F242" s="8">
        <f t="shared" ca="1" si="38"/>
        <v>0</v>
      </c>
      <c r="G242" s="8">
        <f t="shared" ca="1" si="38"/>
        <v>0</v>
      </c>
      <c r="H242" s="8">
        <f t="shared" ca="1" si="38"/>
        <v>0</v>
      </c>
      <c r="J242" s="8">
        <f t="shared" ca="1" si="9"/>
        <v>1.9003282386501552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39">$D$192*SQRT(D188)/$E$192</f>
        <v>#DIV/0!</v>
      </c>
      <c r="E243" s="8" t="e">
        <f t="shared" ca="1" si="39"/>
        <v>#DIV/0!</v>
      </c>
      <c r="F243" s="8">
        <f t="shared" ca="1" si="39"/>
        <v>0</v>
      </c>
      <c r="G243" s="8">
        <f t="shared" ca="1" si="39"/>
        <v>0</v>
      </c>
      <c r="H243" s="8">
        <f t="shared" ca="1" si="39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1.5814649135694211E-5</v>
      </c>
      <c r="E248" s="9">
        <f ca="1">POWER(SQRT(E139)/E85,2)</f>
        <v>1.5738975389148506E-5</v>
      </c>
      <c r="F248" s="9">
        <f ca="1">POWER(SQRT(F139)/F85,2)</f>
        <v>1.3619117408385041E-5</v>
      </c>
      <c r="G248" s="9">
        <f ca="1">POWER(SQRT(G139)/G85,2)</f>
        <v>1.3750459538515621E-5</v>
      </c>
      <c r="H248" s="9">
        <f ca="1">POWER(SQRT(H139)/H85,2)</f>
        <v>1.405284971579932E-5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0">POWER(SQRT(D140)/D86,2)</f>
        <v>1.0750676340681235E-5</v>
      </c>
      <c r="E249" s="9" t="e">
        <f t="shared" ca="1" si="40"/>
        <v>#DIV/0!</v>
      </c>
      <c r="F249" s="9" t="e">
        <f t="shared" ca="1" si="40"/>
        <v>#DIV/0!</v>
      </c>
      <c r="G249" s="9" t="e">
        <f t="shared" ca="1" si="40"/>
        <v>#DIV/0!</v>
      </c>
      <c r="H249" s="9" t="e">
        <f t="shared" ca="1" si="40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1">POWER(SQRT(D141)/D87,2)</f>
        <v>4.9602306069312998E-6</v>
      </c>
      <c r="E250" s="9">
        <f t="shared" ca="1" si="41"/>
        <v>4.9731148409516529E-6</v>
      </c>
      <c r="F250" s="9">
        <f t="shared" ca="1" si="41"/>
        <v>1.3909542857231877E-5</v>
      </c>
      <c r="G250" s="9">
        <f t="shared" ca="1" si="41"/>
        <v>1.4043096828340646E-5</v>
      </c>
      <c r="H250" s="9">
        <f t="shared" ca="1" si="41"/>
        <v>1.8899877696796681E-5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2">POWER(SQRT(D142)/D88,2)</f>
        <v>1.3919983808418278E-5</v>
      </c>
      <c r="E251" s="9">
        <f t="shared" ca="1" si="42"/>
        <v>1.4079698363154254E-5</v>
      </c>
      <c r="F251" s="9">
        <f t="shared" ca="1" si="42"/>
        <v>1.31218715383036E-5</v>
      </c>
      <c r="G251" s="9">
        <f t="shared" ca="1" si="42"/>
        <v>1.3204716661829349E-5</v>
      </c>
      <c r="H251" s="9">
        <f t="shared" ca="1" si="42"/>
        <v>1.9974474492087527E-5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3">POWER(SQRT(D143)/D89,2)</f>
        <v>1.8585376045017139E-5</v>
      </c>
      <c r="E252" s="9">
        <f t="shared" ca="1" si="43"/>
        <v>1.8738684998854438E-5</v>
      </c>
      <c r="F252" s="9">
        <f t="shared" ca="1" si="43"/>
        <v>1.9449319579364436E-5</v>
      </c>
      <c r="G252" s="9">
        <f t="shared" ca="1" si="43"/>
        <v>1.9622582362693919E-5</v>
      </c>
      <c r="H252" s="9">
        <f t="shared" ca="1" si="43"/>
        <v>2.6067370318533745E-5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4">POWER(SQRT(D144)/D90,2)</f>
        <v>2.2521242094689432E-5</v>
      </c>
      <c r="E253" s="9">
        <f t="shared" ca="1" si="44"/>
        <v>2.2337274338599526E-5</v>
      </c>
      <c r="F253" s="9">
        <f t="shared" ca="1" si="44"/>
        <v>2.413079588355821E-5</v>
      </c>
      <c r="G253" s="9">
        <f t="shared" ca="1" si="44"/>
        <v>2.4372516215590364E-5</v>
      </c>
      <c r="H253" s="9">
        <f t="shared" ca="1" si="44"/>
        <v>3.8744756578094682E-5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5">POWER(SQRT(D145)/D91,2)</f>
        <v>9.2766407784517876E-5</v>
      </c>
      <c r="E254" s="9">
        <f t="shared" ca="1" si="45"/>
        <v>9.304946984298934E-5</v>
      </c>
      <c r="F254" s="9">
        <f t="shared" ca="1" si="45"/>
        <v>9.9754555491708913E-5</v>
      </c>
      <c r="G254" s="9">
        <f t="shared" ca="1" si="45"/>
        <v>1.007120337528241E-4</v>
      </c>
      <c r="H254" s="9">
        <f t="shared" ca="1" si="45"/>
        <v>3.9583578522426661E-4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6">POWER(SQRT(D146)/D92,2)</f>
        <v>1.1243064228083641E-5</v>
      </c>
      <c r="E255" s="9" t="e">
        <f t="shared" ca="1" si="46"/>
        <v>#DIV/0!</v>
      </c>
      <c r="F255" s="9" t="e">
        <f t="shared" ca="1" si="46"/>
        <v>#DIV/0!</v>
      </c>
      <c r="G255" s="9" t="e">
        <f t="shared" ca="1" si="46"/>
        <v>#DIV/0!</v>
      </c>
      <c r="H255" s="9" t="e">
        <f t="shared" ca="1" si="46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7">POWER(SQRT(D147)/D93,2)</f>
        <v>5.2572204739028578E-6</v>
      </c>
      <c r="E256" s="9">
        <f t="shared" ca="1" si="47"/>
        <v>5.0771624898514698E-6</v>
      </c>
      <c r="F256" s="9">
        <f t="shared" ca="1" si="47"/>
        <v>2.9542104320850554E-6</v>
      </c>
      <c r="G256" s="9">
        <f t="shared" ca="1" si="47"/>
        <v>2.9211076302471212E-6</v>
      </c>
      <c r="H256" s="9">
        <f t="shared" ca="1" si="47"/>
        <v>2.349416421743799E-5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8">POWER(SQRT(D148)/D94,2)</f>
        <v>4.3994244491712996E-4</v>
      </c>
      <c r="E257" s="9">
        <f t="shared" ca="1" si="48"/>
        <v>4.4040168131432374E-4</v>
      </c>
      <c r="F257" s="9">
        <f t="shared" ca="1" si="48"/>
        <v>4.4235783514686913E-4</v>
      </c>
      <c r="G257" s="9">
        <f t="shared" ca="1" si="48"/>
        <v>4.4401398795565624E-4</v>
      </c>
      <c r="H257" s="9">
        <f t="shared" ca="1" si="48"/>
        <v>6.5809996057468695E-4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9">POWER(SQRT(D149)/D95,2)</f>
        <v>1.2623518741072196E-5</v>
      </c>
      <c r="E258" s="9" t="e">
        <f t="shared" ca="1" si="49"/>
        <v>#DIV/0!</v>
      </c>
      <c r="F258" s="9" t="e">
        <f t="shared" ca="1" si="49"/>
        <v>#DIV/0!</v>
      </c>
      <c r="G258" s="9" t="e">
        <f t="shared" ca="1" si="49"/>
        <v>#DIV/0!</v>
      </c>
      <c r="H258" s="9" t="e">
        <f t="shared" ca="1" si="49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0">POWER(SQRT(D150)/D96,2)</f>
        <v>1.5325856848820873E-6</v>
      </c>
      <c r="E259" s="9">
        <f t="shared" ca="1" si="50"/>
        <v>1.5134764203761205E-6</v>
      </c>
      <c r="F259" s="9">
        <f t="shared" ca="1" si="50"/>
        <v>1.365916054108771E-6</v>
      </c>
      <c r="G259" s="9">
        <f t="shared" ca="1" si="50"/>
        <v>1.8509306454827898E-6</v>
      </c>
      <c r="H259" s="9" t="e">
        <f t="shared" ca="1" si="50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1">POWER(SQRT(D151)/D97,2)</f>
        <v>3.6880833835454759E-6</v>
      </c>
      <c r="E260" s="9">
        <f t="shared" ca="1" si="51"/>
        <v>3.6295411985819564E-6</v>
      </c>
      <c r="F260" s="9">
        <f t="shared" ca="1" si="51"/>
        <v>3.3385342860911979E-6</v>
      </c>
      <c r="G260" s="9">
        <f t="shared" ca="1" si="51"/>
        <v>5.449206890512325E-6</v>
      </c>
      <c r="H260" s="9" t="e">
        <f t="shared" ca="1" si="51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2">POWER(SQRT(D152)/D98,2)</f>
        <v>1.9737867640333651E-5</v>
      </c>
      <c r="E261" s="9">
        <f t="shared" ca="1" si="52"/>
        <v>2.0280349004635134E-5</v>
      </c>
      <c r="F261" s="9">
        <f t="shared" ca="1" si="52"/>
        <v>2.1793523227818188E-5</v>
      </c>
      <c r="G261" s="9">
        <f t="shared" ca="1" si="52"/>
        <v>2.260593401748011E-5</v>
      </c>
      <c r="H261" s="9" t="e">
        <f t="shared" ca="1" si="52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3">POWER(SQRT(D153)/D99,2)</f>
        <v>8.7774241347310179E-6</v>
      </c>
      <c r="E262" s="9">
        <f t="shared" ca="1" si="53"/>
        <v>8.8963870476110692E-6</v>
      </c>
      <c r="F262" s="9">
        <f t="shared" ca="1" si="53"/>
        <v>9.0399138172954537E-6</v>
      </c>
      <c r="G262" s="9">
        <f t="shared" ca="1" si="53"/>
        <v>8.6943708835180281E-6</v>
      </c>
      <c r="H262" s="9" t="e">
        <f t="shared" ca="1" si="53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4">POWER(SQRT(D154)/D100,2)</f>
        <v>1.6297979388158453E-5</v>
      </c>
      <c r="E263" s="9">
        <f t="shared" ca="1" si="54"/>
        <v>1.6169374205816853E-5</v>
      </c>
      <c r="F263" s="9">
        <f t="shared" ca="1" si="54"/>
        <v>1.6306151964317563E-5</v>
      </c>
      <c r="G263" s="9">
        <f t="shared" ca="1" si="54"/>
        <v>1.6941137719011368E-5</v>
      </c>
      <c r="H263" s="9" t="e">
        <f t="shared" ca="1" si="54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5">POWER(SQRT(D155)/D101,2)</f>
        <v>2.8497950356488807E-6</v>
      </c>
      <c r="E264" s="9">
        <f t="shared" ca="1" si="55"/>
        <v>3.2577617455607947E-6</v>
      </c>
      <c r="F264" s="9">
        <f t="shared" ca="1" si="55"/>
        <v>3.2583067562576015E-6</v>
      </c>
      <c r="G264" s="9">
        <f t="shared" ca="1" si="55"/>
        <v>3.2593492571523369E-6</v>
      </c>
      <c r="H264" s="9">
        <f t="shared" ca="1" si="55"/>
        <v>3.5635455082990904E-5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6">POWER(SQRT(D156)/D102,2)</f>
        <v>4.8108859432398606E-6</v>
      </c>
      <c r="E265" s="9" t="e">
        <f t="shared" ca="1" si="56"/>
        <v>#DIV/0!</v>
      </c>
      <c r="F265" s="9" t="e">
        <f t="shared" ca="1" si="56"/>
        <v>#DIV/0!</v>
      </c>
      <c r="G265" s="9" t="e">
        <f t="shared" ca="1" si="56"/>
        <v>#DIV/0!</v>
      </c>
      <c r="H265" s="9" t="e">
        <f t="shared" ca="1" si="56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57">POWER(SQRT(D157)/D103,2)</f>
        <v>3.9274022601067541E-6</v>
      </c>
      <c r="E266" s="9">
        <f t="shared" ca="1" si="57"/>
        <v>3.8698042441500853E-6</v>
      </c>
      <c r="F266" s="9">
        <f t="shared" ca="1" si="57"/>
        <v>3.8712480531250763E-6</v>
      </c>
      <c r="G266" s="9">
        <f t="shared" ca="1" si="57"/>
        <v>3.8803629131126755E-6</v>
      </c>
      <c r="H266" s="9">
        <f t="shared" ca="1" si="57"/>
        <v>8.0471040203021287E-5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58">POWER(SQRT(D158)/D104,2)</f>
        <v>4.4839705534124644E-6</v>
      </c>
      <c r="E267" s="9">
        <f t="shared" ca="1" si="58"/>
        <v>9.5995262948023456E-7</v>
      </c>
      <c r="F267" s="9">
        <f t="shared" ca="1" si="58"/>
        <v>8.4499925517719857E-3</v>
      </c>
      <c r="G267" s="9">
        <f t="shared" ca="1" si="58"/>
        <v>8.4476856054722365E-3</v>
      </c>
      <c r="H267" s="9">
        <f t="shared" ca="1" si="58"/>
        <v>2.5392220407228435E-2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59">POWER(SQRT(D159)/D105,2)</f>
        <v>1.8379322302226839E-7</v>
      </c>
      <c r="E268" s="9">
        <f t="shared" ca="1" si="59"/>
        <v>1.8271857623097046E-7</v>
      </c>
      <c r="F268" s="9">
        <f t="shared" ca="1" si="59"/>
        <v>1.8190844305317994E-7</v>
      </c>
      <c r="G268" s="9">
        <f t="shared" ca="1" si="59"/>
        <v>1.8180520043182353E-7</v>
      </c>
      <c r="H268" s="9">
        <f t="shared" ca="1" si="59"/>
        <v>7.084333591501E-5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0">POWER(SQRT(D160)/D106,2)</f>
        <v>3.516507175101979E-6</v>
      </c>
      <c r="E269" s="9">
        <f t="shared" ca="1" si="60"/>
        <v>3.2597946620168822E-6</v>
      </c>
      <c r="F269" s="9">
        <f t="shared" ca="1" si="60"/>
        <v>3.2590880667943157E-6</v>
      </c>
      <c r="G269" s="9">
        <f t="shared" ca="1" si="60"/>
        <v>3.2662816858309253E-6</v>
      </c>
      <c r="H269" s="9">
        <f t="shared" ca="1" si="60"/>
        <v>1.3969328156697416E-5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1">POWER(SQRT(D161)/D107,2)</f>
        <v>2.9972478616282343E-6</v>
      </c>
      <c r="E270" s="9">
        <f t="shared" ca="1" si="61"/>
        <v>3.0425009704667169E-6</v>
      </c>
      <c r="F270" s="9">
        <f t="shared" ca="1" si="61"/>
        <v>3.0399217995894141E-6</v>
      </c>
      <c r="G270" s="9">
        <f t="shared" ca="1" si="61"/>
        <v>3.0448109312778624E-6</v>
      </c>
      <c r="H270" s="9">
        <f t="shared" ca="1" si="61"/>
        <v>1.045361226399427E-5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2">POWER(SQRT(D162)/D108,2)</f>
        <v>4.1263329098659866E-6</v>
      </c>
      <c r="E271" s="9">
        <f t="shared" ca="1" si="62"/>
        <v>4.1700895139046918E-6</v>
      </c>
      <c r="F271" s="9">
        <f t="shared" ca="1" si="62"/>
        <v>4.1675290804258618E-6</v>
      </c>
      <c r="G271" s="9">
        <f t="shared" ca="1" si="62"/>
        <v>4.1706235232116441E-6</v>
      </c>
      <c r="H271" s="9">
        <f t="shared" ca="1" si="62"/>
        <v>1.1211507993786612E-4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3">POWER(SQRT(D163)/D109,2)</f>
        <v>1.9354973637399758E-6</v>
      </c>
      <c r="E272" s="9" t="e">
        <f t="shared" ca="1" si="63"/>
        <v>#DIV/0!</v>
      </c>
      <c r="F272" s="9" t="e">
        <f t="shared" ca="1" si="63"/>
        <v>#DIV/0!</v>
      </c>
      <c r="G272" s="9" t="e">
        <f t="shared" ca="1" si="63"/>
        <v>#DIV/0!</v>
      </c>
      <c r="H272" s="9" t="e">
        <f t="shared" ca="1" si="63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4">POWER(SQRT(D164)/D110,2)</f>
        <v>4.8670673329414229E-6</v>
      </c>
      <c r="E273" s="9">
        <f t="shared" ca="1" si="64"/>
        <v>4.8828841811418386E-6</v>
      </c>
      <c r="F273" s="9">
        <f t="shared" ca="1" si="64"/>
        <v>4.8805061028108007E-6</v>
      </c>
      <c r="G273" s="9">
        <f t="shared" ca="1" si="64"/>
        <v>4.8901031147457473E-6</v>
      </c>
      <c r="H273" s="9">
        <f t="shared" ca="1" si="64"/>
        <v>1.0209788598790385E-4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5">POWER(SQRT(D165)/D111,2)</f>
        <v>3.6065601596915096E-6</v>
      </c>
      <c r="E274" s="9">
        <f t="shared" ca="1" si="65"/>
        <v>3.6849159642096105E-6</v>
      </c>
      <c r="F274" s="9">
        <f t="shared" ca="1" si="65"/>
        <v>3.6847435225537937E-6</v>
      </c>
      <c r="G274" s="9">
        <f t="shared" ca="1" si="65"/>
        <v>3.6880111362273829E-6</v>
      </c>
      <c r="H274" s="9">
        <f t="shared" ca="1" si="65"/>
        <v>1.3879579285894111E-4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6">POWER(SQRT(D166)/D112,2)</f>
        <v>4.0900755551966848E-6</v>
      </c>
      <c r="E275" s="9" t="e">
        <f t="shared" ca="1" si="66"/>
        <v>#DIV/0!</v>
      </c>
      <c r="F275" s="9" t="e">
        <f t="shared" ca="1" si="66"/>
        <v>#DIV/0!</v>
      </c>
      <c r="G275" s="9" t="e">
        <f t="shared" ca="1" si="66"/>
        <v>#DIV/0!</v>
      </c>
      <c r="H275" s="9" t="e">
        <f t="shared" ca="1" si="66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67">POWER(SQRT(D167)/D113,2)</f>
        <v>5.4145651844153482E-6</v>
      </c>
      <c r="E276" s="9">
        <f t="shared" ca="1" si="67"/>
        <v>5.4993113046364465E-6</v>
      </c>
      <c r="F276" s="9">
        <f t="shared" ca="1" si="67"/>
        <v>5.5005457775520838E-6</v>
      </c>
      <c r="G276" s="9">
        <f t="shared" ca="1" si="67"/>
        <v>5.4975670732578436E-6</v>
      </c>
      <c r="H276" s="9">
        <f t="shared" ca="1" si="67"/>
        <v>1.481528705953775E-4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68">POWER(SQRT(D168)/D114,2)</f>
        <v>4.4305261528228851E-6</v>
      </c>
      <c r="E277" s="9">
        <f t="shared" ca="1" si="68"/>
        <v>4.4394668388410772E-6</v>
      </c>
      <c r="F277" s="9">
        <f t="shared" ca="1" si="68"/>
        <v>4.4377416045818164E-6</v>
      </c>
      <c r="G277" s="9">
        <f t="shared" ca="1" si="68"/>
        <v>4.4289740284996661E-6</v>
      </c>
      <c r="H277" s="9">
        <f t="shared" ca="1" si="68"/>
        <v>1.4600736928118725E-4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69">POWER(SQRT(D169)/D115,2)</f>
        <v>4.1354973135064566E-6</v>
      </c>
      <c r="E278" s="9" t="e">
        <f t="shared" ca="1" si="69"/>
        <v>#DIV/0!</v>
      </c>
      <c r="F278" s="9" t="e">
        <f t="shared" ca="1" si="69"/>
        <v>#DIV/0!</v>
      </c>
      <c r="G278" s="9" t="e">
        <f t="shared" ca="1" si="69"/>
        <v>#DIV/0!</v>
      </c>
      <c r="H278" s="9" t="e">
        <f t="shared" ca="1" si="69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0">POWER(SQRT(D170)/D116,2)</f>
        <v>6.0183962063163362E-6</v>
      </c>
      <c r="E279" s="9">
        <f t="shared" ca="1" si="70"/>
        <v>6.1371830322730196E-6</v>
      </c>
      <c r="F279" s="9">
        <f t="shared" ca="1" si="70"/>
        <v>6.1365635704020616E-6</v>
      </c>
      <c r="G279" s="9">
        <f t="shared" ca="1" si="70"/>
        <v>6.1390759061886112E-6</v>
      </c>
      <c r="H279" s="9">
        <f t="shared" ca="1" si="70"/>
        <v>1.4272801998870246E-4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1">POWER(SQRT(D171)/D117,2)</f>
        <v>1.1401049911159398E-5</v>
      </c>
      <c r="E280" s="9">
        <f t="shared" ca="1" si="71"/>
        <v>1.1392030148440633E-5</v>
      </c>
      <c r="F280" s="9">
        <f t="shared" ca="1" si="71"/>
        <v>1.2631208953501044E-5</v>
      </c>
      <c r="G280" s="9">
        <f t="shared" ca="1" si="71"/>
        <v>1.2680615323714216E-5</v>
      </c>
      <c r="H280" s="9">
        <f t="shared" ca="1" si="71"/>
        <v>3.1707503294735193E-4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2">POWER(SQRT(D172)/D118,2)</f>
        <v>1.105463422098153E-5</v>
      </c>
      <c r="E281" s="9" t="e">
        <f t="shared" ca="1" si="72"/>
        <v>#DIV/0!</v>
      </c>
      <c r="F281" s="9" t="e">
        <f t="shared" ca="1" si="72"/>
        <v>#DIV/0!</v>
      </c>
      <c r="G281" s="9" t="e">
        <f t="shared" ca="1" si="72"/>
        <v>#DIV/0!</v>
      </c>
      <c r="H281" s="9" t="e">
        <f t="shared" ca="1" si="72"/>
        <v>#DIV/0!</v>
      </c>
    </row>
    <row r="282" spans="1:8" x14ac:dyDescent="0.25">
      <c r="A282">
        <v>35</v>
      </c>
      <c r="C282" t="str">
        <f ca="1">OFFSET('168p stat'!$A$1,A282*20,0)</f>
        <v>CUDA opt_one_GPU</v>
      </c>
      <c r="D282" s="9">
        <f t="shared" ref="D282:H282" ca="1" si="73">POWER(SQRT(D173)/D119,2)</f>
        <v>0.45055625199370913</v>
      </c>
      <c r="E282" s="9">
        <f t="shared" ca="1" si="73"/>
        <v>0.45065034625813194</v>
      </c>
      <c r="F282" s="9" t="e">
        <f t="shared" ca="1" si="73"/>
        <v>#DIV/0!</v>
      </c>
      <c r="G282" s="9" t="e">
        <f t="shared" ca="1" si="73"/>
        <v>#DIV/0!</v>
      </c>
      <c r="H282" s="9" t="e">
        <f t="shared" ca="1" si="73"/>
        <v>#DIV/0!</v>
      </c>
    </row>
    <row r="283" spans="1:8" x14ac:dyDescent="0.25">
      <c r="A283">
        <v>36</v>
      </c>
      <c r="C283" t="str">
        <f ca="1">OFFSET('168p stat'!$A$1,A283*20,0)</f>
        <v>CUDA opt_one_GPU ant</v>
      </c>
      <c r="D283" s="9">
        <f t="shared" ref="D283:H283" ca="1" si="74">POWER(SQRT(D174)/D120,2)</f>
        <v>2.8999773092826328E-6</v>
      </c>
      <c r="E283" s="9">
        <f t="shared" ca="1" si="74"/>
        <v>2.9005230741885839E-6</v>
      </c>
      <c r="F283" s="9" t="e">
        <f t="shared" ca="1" si="74"/>
        <v>#DIV/0!</v>
      </c>
      <c r="G283" s="9" t="e">
        <f t="shared" ca="1" si="74"/>
        <v>#DIV/0!</v>
      </c>
      <c r="H283" s="9" t="e">
        <f t="shared" ca="1" si="74"/>
        <v>#DIV/0!</v>
      </c>
    </row>
    <row r="284" spans="1:8" x14ac:dyDescent="0.25">
      <c r="A284">
        <v>37</v>
      </c>
      <c r="C284" t="str">
        <f ca="1">OFFSET('168p stat'!$A$1,A284*20,0)</f>
        <v>CUDA opt_one_GPU ant local</v>
      </c>
      <c r="D284" s="9">
        <f t="shared" ref="D284:H284" ca="1" si="75">POWER(SQRT(D175)/D121,2)</f>
        <v>1.1170843603616782E-5</v>
      </c>
      <c r="E284" s="9">
        <f t="shared" ca="1" si="75"/>
        <v>1.1078732460396402E-5</v>
      </c>
      <c r="F284" s="9" t="e">
        <f t="shared" ca="1" si="75"/>
        <v>#DIV/0!</v>
      </c>
      <c r="G284" s="9" t="e">
        <f t="shared" ca="1" si="75"/>
        <v>#DIV/0!</v>
      </c>
      <c r="H284" s="9" t="e">
        <f t="shared" ca="1" si="75"/>
        <v>#DIV/0!</v>
      </c>
    </row>
    <row r="285" spans="1:8" x14ac:dyDescent="0.25">
      <c r="A285">
        <v>38</v>
      </c>
      <c r="C285" t="str">
        <f ca="1">OFFSET('168p stat'!$A$1,A285*20,0)</f>
        <v>CUDA Const</v>
      </c>
      <c r="D285" s="9">
        <f t="shared" ref="D285:H285" ca="1" si="76">POWER(SQRT(D176)/D122,2)</f>
        <v>7.8046322984953074E-6</v>
      </c>
      <c r="E285" s="9">
        <f t="shared" ca="1" si="76"/>
        <v>7.8321038292581428E-6</v>
      </c>
      <c r="F285" s="9">
        <f t="shared" ca="1" si="76"/>
        <v>7.6123608907114462E-6</v>
      </c>
      <c r="G285" s="9">
        <f t="shared" ca="1" si="76"/>
        <v>7.6189566735258432E-6</v>
      </c>
      <c r="H285" s="9">
        <f t="shared" ca="1" si="76"/>
        <v>2.1161410175452671E-5</v>
      </c>
    </row>
    <row r="286" spans="1:8" x14ac:dyDescent="0.25">
      <c r="A286">
        <v>39</v>
      </c>
      <c r="C286" t="str">
        <f ca="1">OFFSET('168p stat'!$A$1,A286*20,0)</f>
        <v>CUDA ant Const</v>
      </c>
      <c r="D286" s="9">
        <f t="shared" ref="D286:H286" ca="1" si="77">POWER(SQRT(D177)/D123,2)</f>
        <v>1.035074822376846E-5</v>
      </c>
      <c r="E286" s="9">
        <f t="shared" ca="1" si="77"/>
        <v>1.0282405489048328E-5</v>
      </c>
      <c r="F286" s="9">
        <f t="shared" ca="1" si="77"/>
        <v>1.0539320312665369E-5</v>
      </c>
      <c r="G286" s="9">
        <f t="shared" ca="1" si="77"/>
        <v>1.0672468506547289E-5</v>
      </c>
      <c r="H286" s="9">
        <f t="shared" ca="1" si="77"/>
        <v>1.7455511582124385E-5</v>
      </c>
    </row>
    <row r="287" spans="1:8" x14ac:dyDescent="0.25">
      <c r="A287">
        <v>40</v>
      </c>
      <c r="C287" t="str">
        <f ca="1">OFFSET('168p stat'!$A$1,A287*20,0)</f>
        <v>CUDA ant par Const</v>
      </c>
      <c r="D287" s="9">
        <f t="shared" ref="D287:H287" ca="1" si="78">POWER(SQRT(D178)/D124,2)</f>
        <v>8.9857327372134691E-6</v>
      </c>
      <c r="E287" s="9">
        <f t="shared" ca="1" si="78"/>
        <v>9.1963665422317911E-6</v>
      </c>
      <c r="F287" s="9">
        <f t="shared" ca="1" si="78"/>
        <v>9.3978913718881949E-6</v>
      </c>
      <c r="G287" s="9">
        <f t="shared" ca="1" si="78"/>
        <v>9.6415698717955382E-6</v>
      </c>
      <c r="H287" s="9">
        <f t="shared" ca="1" si="78"/>
        <v>1.4298664320395642E-5</v>
      </c>
    </row>
    <row r="288" spans="1:8" x14ac:dyDescent="0.25">
      <c r="A288">
        <v>41</v>
      </c>
      <c r="C288" t="str">
        <f ca="1">OFFSET('168p stat'!$A$1,A288*20,0)</f>
        <v>CUDA ant add CPU Const</v>
      </c>
      <c r="D288" s="9">
        <f t="shared" ref="D288:H288" ca="1" si="79">POWER(SQRT(D179)/D125,2)</f>
        <v>1.2001204641896699E-5</v>
      </c>
      <c r="E288" s="9">
        <f t="shared" ca="1" si="79"/>
        <v>1.1897903675821364E-5</v>
      </c>
      <c r="F288" s="9">
        <f t="shared" ca="1" si="79"/>
        <v>1.2620040200676992E-5</v>
      </c>
      <c r="G288" s="9">
        <f t="shared" ca="1" si="79"/>
        <v>1.262471728458125E-5</v>
      </c>
      <c r="H288" s="9">
        <f t="shared" ca="1" si="79"/>
        <v>3.5495814274988086E-5</v>
      </c>
    </row>
    <row r="289" spans="1:8" x14ac:dyDescent="0.25">
      <c r="A289">
        <v>42</v>
      </c>
      <c r="C289" t="str">
        <f ca="1">OFFSET('168p stat'!$A$1,A289*20,0)</f>
        <v>CUDA opt Const</v>
      </c>
      <c r="D289" s="9">
        <f t="shared" ref="D289:H289" ca="1" si="80">POWER(SQRT(D180)/D126,2)</f>
        <v>4.9184939727727932E-6</v>
      </c>
      <c r="E289" s="9">
        <f t="shared" ca="1" si="80"/>
        <v>4.9385674914249441E-6</v>
      </c>
      <c r="F289" s="9">
        <f t="shared" ca="1" si="80"/>
        <v>4.5601947834408546E-6</v>
      </c>
      <c r="G289" s="9">
        <f t="shared" ca="1" si="80"/>
        <v>4.7185862859728166E-6</v>
      </c>
      <c r="H289" s="9" t="e">
        <f t="shared" ca="1" si="80"/>
        <v>#DIV/0!</v>
      </c>
    </row>
    <row r="290" spans="1:8" x14ac:dyDescent="0.25">
      <c r="A290">
        <v>43</v>
      </c>
      <c r="C290" t="str">
        <f ca="1">OFFSET('168p stat'!$A$1,A290*20,0)</f>
        <v>CUDA opt ant Const</v>
      </c>
      <c r="D290" s="9">
        <f t="shared" ref="D290:H290" ca="1" si="81">POWER(SQRT(D181)/D127,2)</f>
        <v>2.3817253708016217E-6</v>
      </c>
      <c r="E290" s="9">
        <f t="shared" ca="1" si="81"/>
        <v>2.4497740451002468E-6</v>
      </c>
      <c r="F290" s="9">
        <f t="shared" ca="1" si="81"/>
        <v>2.5130229091924238E-6</v>
      </c>
      <c r="G290" s="9">
        <f t="shared" ca="1" si="81"/>
        <v>4.2853964015034904E-6</v>
      </c>
      <c r="H290" s="9" t="e">
        <f t="shared" ca="1" si="81"/>
        <v>#DIV/0!</v>
      </c>
    </row>
    <row r="291" spans="1:8" x14ac:dyDescent="0.25">
      <c r="A291">
        <v>44</v>
      </c>
      <c r="C291" t="str">
        <f ca="1">OFFSET('168p stat'!$A$1,A291*20,0)</f>
        <v>CUDA opt ant par Const</v>
      </c>
      <c r="D291" s="9">
        <f t="shared" ref="D291:H291" ca="1" si="82">POWER(SQRT(D182)/D128,2)</f>
        <v>9.455456129254884E-6</v>
      </c>
      <c r="E291" s="9">
        <f t="shared" ca="1" si="82"/>
        <v>9.5540621000700088E-6</v>
      </c>
      <c r="F291" s="9">
        <f t="shared" ca="1" si="82"/>
        <v>9.5986758691271495E-6</v>
      </c>
      <c r="G291" s="9">
        <f t="shared" ca="1" si="82"/>
        <v>1.675028606339633E-5</v>
      </c>
      <c r="H291" s="9" t="e">
        <f t="shared" ca="1" si="82"/>
        <v>#DIV/0!</v>
      </c>
    </row>
    <row r="292" spans="1:8" x14ac:dyDescent="0.25">
      <c r="A292">
        <v>45</v>
      </c>
      <c r="C292" t="str">
        <f ca="1">OFFSET('168p stat'!$A$1,A292*20,0)</f>
        <v>Time non CUDA AVX time 4</v>
      </c>
      <c r="D292" s="9">
        <f t="shared" ref="D292:H292" ca="1" si="83">POWER(SQRT(D183)/D129,2)</f>
        <v>1.0819436058976297E-5</v>
      </c>
      <c r="E292" s="9">
        <f t="shared" ca="1" si="83"/>
        <v>9.8341047466188572E-6</v>
      </c>
      <c r="F292" s="9">
        <f t="shared" ca="1" si="83"/>
        <v>9.8276880920804685E-6</v>
      </c>
      <c r="G292" s="9">
        <f t="shared" ca="1" si="83"/>
        <v>1.0207786008833694E-5</v>
      </c>
      <c r="H292" s="9">
        <f t="shared" ca="1" si="83"/>
        <v>2.0018076096013663E-5</v>
      </c>
    </row>
    <row r="293" spans="1:8" x14ac:dyDescent="0.25">
      <c r="A293">
        <v>46</v>
      </c>
      <c r="C293" t="str">
        <f ca="1">OFFSET('168p stat'!$A$1,A293*20,0)</f>
        <v>Time non CUDA AVX add CPU time 4</v>
      </c>
      <c r="D293" s="9">
        <f t="shared" ref="D293:H293" ca="1" si="84">POWER(SQRT(D184)/D130,2)</f>
        <v>9.1935881226845791E-6</v>
      </c>
      <c r="E293" s="9">
        <f t="shared" ca="1" si="84"/>
        <v>9.3621321800796355E-6</v>
      </c>
      <c r="F293" s="9">
        <f t="shared" ca="1" si="84"/>
        <v>9.1496050967148097E-6</v>
      </c>
      <c r="G293" s="9">
        <f t="shared" ca="1" si="84"/>
        <v>9.5846926861398297E-6</v>
      </c>
      <c r="H293" s="9">
        <f t="shared" ca="1" si="84"/>
        <v>9.8674165480922921E-5</v>
      </c>
    </row>
    <row r="294" spans="1:8" x14ac:dyDescent="0.25">
      <c r="A294">
        <v>47</v>
      </c>
      <c r="C294" t="str">
        <f ca="1">OFFSET('168p stat'!$A$1,A294*20,0)</f>
        <v>Time non CUDA AVX time 4</v>
      </c>
      <c r="D294" s="9">
        <f t="shared" ref="D294:H294" ca="1" si="85">POWER(SQRT(D185)/D131,2)</f>
        <v>1.7222647492421373E-5</v>
      </c>
      <c r="E294" s="9">
        <f t="shared" ca="1" si="85"/>
        <v>1.7069622424860112E-5</v>
      </c>
      <c r="F294" s="9">
        <f t="shared" ca="1" si="85"/>
        <v>1.7065211945545793E-5</v>
      </c>
      <c r="G294" s="9">
        <f t="shared" ca="1" si="85"/>
        <v>1.7791668742802436E-5</v>
      </c>
      <c r="H294" s="9">
        <f t="shared" ca="1" si="85"/>
        <v>6.2617038756493214E-5</v>
      </c>
    </row>
    <row r="295" spans="1:8" x14ac:dyDescent="0.25">
      <c r="A295">
        <v>48</v>
      </c>
      <c r="C295" t="str">
        <f ca="1">OFFSET('168p stat'!$A$1,A295*20,0)</f>
        <v>Time non CUDA AVX add CPU time 4</v>
      </c>
      <c r="D295" s="9">
        <f t="shared" ref="D295:H295" ca="1" si="86">POWER(SQRT(D186)/D132,2)</f>
        <v>1.0389690143762717E-5</v>
      </c>
      <c r="E295" s="9">
        <f t="shared" ca="1" si="86"/>
        <v>1.054660119118302E-5</v>
      </c>
      <c r="F295" s="9">
        <f t="shared" ca="1" si="86"/>
        <v>1.0734609836752424E-5</v>
      </c>
      <c r="G295" s="9">
        <f t="shared" ca="1" si="86"/>
        <v>1.1352227792220913E-5</v>
      </c>
      <c r="H295" s="9">
        <f t="shared" ca="1" si="86"/>
        <v>2.9807094820811601E-5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7">POWER(SQRT(D187)/D133,2)</f>
        <v>#DIV/0!</v>
      </c>
      <c r="E296" s="9" t="e">
        <f t="shared" ca="1" si="87"/>
        <v>#DIV/0!</v>
      </c>
      <c r="F296" s="9" t="e">
        <f t="shared" ca="1" si="87"/>
        <v>#DIV/0!</v>
      </c>
      <c r="G296" s="9" t="e">
        <f t="shared" ca="1" si="87"/>
        <v>#DIV/0!</v>
      </c>
      <c r="H296" s="9" t="e">
        <f t="shared" ca="1" si="87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8">POWER(SQRT(D188)/D134,2)</f>
        <v>#DIV/0!</v>
      </c>
      <c r="E297" s="9" t="e">
        <f t="shared" ca="1" si="88"/>
        <v>#DIV/0!</v>
      </c>
      <c r="F297" s="9" t="e">
        <f t="shared" ca="1" si="88"/>
        <v>#DIV/0!</v>
      </c>
      <c r="G297" s="9" t="e">
        <f t="shared" ca="1" si="88"/>
        <v>#DIV/0!</v>
      </c>
      <c r="H297" s="9" t="e">
        <f t="shared" ca="1" si="88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{7A645542-DC9D-4EBA-908A-63B90DCADF06}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645542-DC9D-4EBA-908A-63B90DCADF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99" workbookViewId="0">
      <selection activeCell="A922" sqref="A922:AN9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431.836904</v>
      </c>
      <c r="I2">
        <v>5.5651510000000002</v>
      </c>
      <c r="J2" t="s">
        <v>3</v>
      </c>
      <c r="K2">
        <v>430.66506199999998</v>
      </c>
      <c r="L2">
        <v>5.5553030000000003</v>
      </c>
      <c r="M2" t="s">
        <v>4</v>
      </c>
      <c r="N2">
        <v>18.596751999999999</v>
      </c>
      <c r="O2">
        <v>7.0155999999999996E-2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862.97513200000003</v>
      </c>
      <c r="I3">
        <v>17.476329</v>
      </c>
      <c r="J3" t="s">
        <v>3</v>
      </c>
      <c r="K3">
        <v>860.630674</v>
      </c>
      <c r="L3">
        <v>17.433855000000001</v>
      </c>
      <c r="M3" t="s">
        <v>4</v>
      </c>
      <c r="N3">
        <v>37.124876</v>
      </c>
      <c r="O3">
        <v>7.424E-2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1294.03333</v>
      </c>
      <c r="I4">
        <v>31.648917000000001</v>
      </c>
      <c r="J4" t="s">
        <v>3</v>
      </c>
      <c r="K4">
        <v>1290.516768</v>
      </c>
      <c r="L4">
        <v>31.540241999999999</v>
      </c>
      <c r="M4" t="s">
        <v>4</v>
      </c>
      <c r="N4">
        <v>55.634931999999999</v>
      </c>
      <c r="O4">
        <v>0.109537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1725.1640669999999</v>
      </c>
      <c r="I5">
        <v>46.245229000000002</v>
      </c>
      <c r="J5" t="s">
        <v>3</v>
      </c>
      <c r="K5">
        <v>1720.475459</v>
      </c>
      <c r="L5">
        <v>46.053274999999999</v>
      </c>
      <c r="M5" t="s">
        <v>4</v>
      </c>
      <c r="N5">
        <v>74.210513000000006</v>
      </c>
      <c r="O5">
        <v>0.17616699999999999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2156.3083109999998</v>
      </c>
      <c r="I6">
        <v>76.481363999999999</v>
      </c>
      <c r="J6" t="s">
        <v>3</v>
      </c>
      <c r="K6">
        <v>2150.4477000000002</v>
      </c>
      <c r="L6">
        <v>76.164271999999997</v>
      </c>
      <c r="M6" t="s">
        <v>4</v>
      </c>
      <c r="N6">
        <v>92.741566000000006</v>
      </c>
      <c r="O6">
        <v>0.25832699999999997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2587.7502829999999</v>
      </c>
      <c r="I7">
        <v>101.82501600000001</v>
      </c>
      <c r="J7" t="s">
        <v>3</v>
      </c>
      <c r="K7">
        <v>2580.7178760000002</v>
      </c>
      <c r="L7">
        <v>101.38832600000001</v>
      </c>
      <c r="M7" t="s">
        <v>4</v>
      </c>
      <c r="N7">
        <v>111.325109</v>
      </c>
      <c r="O7">
        <v>0.409746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3018.9260060000001</v>
      </c>
      <c r="I8">
        <v>141.87616199999999</v>
      </c>
      <c r="J8" t="s">
        <v>3</v>
      </c>
      <c r="K8">
        <v>3010.7212450000002</v>
      </c>
      <c r="L8">
        <v>141.26789199999999</v>
      </c>
      <c r="M8" t="s">
        <v>4</v>
      </c>
      <c r="N8">
        <v>129.878535</v>
      </c>
      <c r="O8">
        <v>0.55815599999999999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3450.0912159999998</v>
      </c>
      <c r="I9">
        <v>180.03520599999999</v>
      </c>
      <c r="J9" t="s">
        <v>3</v>
      </c>
      <c r="K9">
        <v>3440.713135</v>
      </c>
      <c r="L9">
        <v>179.25077300000001</v>
      </c>
      <c r="M9" t="s">
        <v>4</v>
      </c>
      <c r="N9">
        <v>148.43783199999999</v>
      </c>
      <c r="O9">
        <v>0.68735299999999999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3881.2555809999999</v>
      </c>
      <c r="I10">
        <v>220.05739199999999</v>
      </c>
      <c r="J10" t="s">
        <v>3</v>
      </c>
      <c r="K10">
        <v>3870.7057030000001</v>
      </c>
      <c r="L10">
        <v>219.08685399999999</v>
      </c>
      <c r="M10" t="s">
        <v>4</v>
      </c>
      <c r="N10">
        <v>166.95838000000001</v>
      </c>
      <c r="O10">
        <v>0.82518899999999995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4312.2580269999999</v>
      </c>
      <c r="I11">
        <v>260.72704599999997</v>
      </c>
      <c r="J11" t="s">
        <v>3</v>
      </c>
      <c r="K11">
        <v>4300.5372360000001</v>
      </c>
      <c r="L11">
        <v>259.536069</v>
      </c>
      <c r="M11" t="s">
        <v>4</v>
      </c>
      <c r="N11">
        <v>185.42748700000001</v>
      </c>
      <c r="O11">
        <v>0.89933700000000005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4742.986699</v>
      </c>
      <c r="I12">
        <v>309.83322500000003</v>
      </c>
      <c r="J12" t="s">
        <v>3</v>
      </c>
      <c r="K12">
        <v>4730.0929299999998</v>
      </c>
      <c r="L12">
        <v>308.40353900000002</v>
      </c>
      <c r="M12" t="s">
        <v>4</v>
      </c>
      <c r="N12">
        <v>203.95269400000001</v>
      </c>
      <c r="O12">
        <v>0.97727900000000001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5174.3685640000003</v>
      </c>
      <c r="I13">
        <v>363.29398900000001</v>
      </c>
      <c r="J13" t="s">
        <v>3</v>
      </c>
      <c r="K13">
        <v>5160.3029489999999</v>
      </c>
      <c r="L13">
        <v>361.58303699999999</v>
      </c>
      <c r="M13" t="s">
        <v>4</v>
      </c>
      <c r="N13">
        <v>222.57061300000001</v>
      </c>
      <c r="O13">
        <v>1.077345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5605.5560249999999</v>
      </c>
      <c r="I14">
        <v>427.10199299999999</v>
      </c>
      <c r="J14" t="s">
        <v>3</v>
      </c>
      <c r="K14">
        <v>5590.3178029999999</v>
      </c>
      <c r="L14">
        <v>425.111897</v>
      </c>
      <c r="M14" t="s">
        <v>4</v>
      </c>
      <c r="N14">
        <v>241.078868</v>
      </c>
      <c r="O14">
        <v>1.2196670000000001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6036.7054390000003</v>
      </c>
      <c r="I15">
        <v>462.03897899999998</v>
      </c>
      <c r="J15" t="s">
        <v>3</v>
      </c>
      <c r="K15">
        <v>6020.294414</v>
      </c>
      <c r="L15">
        <v>459.80435999999997</v>
      </c>
      <c r="M15" t="s">
        <v>4</v>
      </c>
      <c r="N15">
        <v>259.59005500000001</v>
      </c>
      <c r="O15">
        <v>1.2741210000000001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6468.1029879999996</v>
      </c>
      <c r="I16">
        <v>522.89497400000005</v>
      </c>
      <c r="J16" t="s">
        <v>3</v>
      </c>
      <c r="K16">
        <v>6450.5201070000003</v>
      </c>
      <c r="L16">
        <v>520.35247700000002</v>
      </c>
      <c r="M16" t="s">
        <v>4</v>
      </c>
      <c r="N16">
        <v>278.08366000000001</v>
      </c>
      <c r="O16">
        <v>1.3229470000000001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6899.0949710000004</v>
      </c>
      <c r="I17">
        <v>608.227396</v>
      </c>
      <c r="J17" t="s">
        <v>3</v>
      </c>
      <c r="K17">
        <v>6880.3400389999997</v>
      </c>
      <c r="L17">
        <v>605.26079300000004</v>
      </c>
      <c r="M17" t="s">
        <v>4</v>
      </c>
      <c r="N17">
        <v>296.60764999999998</v>
      </c>
      <c r="O17">
        <v>1.5022489999999999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7330.5132620000004</v>
      </c>
      <c r="I18">
        <v>681.77204099999994</v>
      </c>
      <c r="J18" t="s">
        <v>3</v>
      </c>
      <c r="K18">
        <v>7310.5855959999999</v>
      </c>
      <c r="L18">
        <v>678.45750499999997</v>
      </c>
      <c r="M18" t="s">
        <v>4</v>
      </c>
      <c r="N18">
        <v>315.12616800000001</v>
      </c>
      <c r="O18">
        <v>1.6321650000000001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7761.4298239999998</v>
      </c>
      <c r="I19">
        <v>723.45011499999998</v>
      </c>
      <c r="J19" t="s">
        <v>3</v>
      </c>
      <c r="K19">
        <v>7740.3298439999999</v>
      </c>
      <c r="L19">
        <v>719.80727300000001</v>
      </c>
      <c r="M19" t="s">
        <v>4</v>
      </c>
      <c r="N19">
        <v>333.64264300000002</v>
      </c>
      <c r="O19">
        <v>1.926445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8193.3380660000003</v>
      </c>
      <c r="I20">
        <v>795.27539100000001</v>
      </c>
      <c r="J20" t="s">
        <v>3</v>
      </c>
      <c r="K20">
        <v>8171.0668070000002</v>
      </c>
      <c r="L20">
        <v>791.22873000000004</v>
      </c>
      <c r="M20" t="s">
        <v>4</v>
      </c>
      <c r="N20">
        <v>352.27104600000001</v>
      </c>
      <c r="O20">
        <v>2.2435510000000001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8624.6315630000008</v>
      </c>
      <c r="I21">
        <v>885.43786299999999</v>
      </c>
      <c r="J21" t="s">
        <v>3</v>
      </c>
      <c r="K21">
        <v>8601.1890619999995</v>
      </c>
      <c r="L21">
        <v>880.92324299999996</v>
      </c>
      <c r="M21" t="s">
        <v>4</v>
      </c>
      <c r="N21">
        <v>370.77094399999999</v>
      </c>
      <c r="O21">
        <v>2.4222419999999998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139.250383</v>
      </c>
      <c r="I42">
        <v>1.3186089999999999</v>
      </c>
      <c r="J42" t="s">
        <v>3</v>
      </c>
      <c r="K42">
        <v>138.08663000000001</v>
      </c>
      <c r="L42">
        <v>1.3171390000000001</v>
      </c>
      <c r="M42" t="s">
        <v>4</v>
      </c>
      <c r="N42">
        <v>18.638497000000001</v>
      </c>
      <c r="O42">
        <v>8.0864000000000005E-2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277.41010699999998</v>
      </c>
      <c r="I43">
        <v>3.6778960000000001</v>
      </c>
      <c r="J43" t="s">
        <v>3</v>
      </c>
      <c r="K43">
        <v>275.08172200000001</v>
      </c>
      <c r="L43">
        <v>3.6681080000000001</v>
      </c>
      <c r="M43" t="s">
        <v>4</v>
      </c>
      <c r="N43">
        <v>37.133147000000001</v>
      </c>
      <c r="O43">
        <v>0.157411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415.47418099999999</v>
      </c>
      <c r="I44">
        <v>5.0676670000000001</v>
      </c>
      <c r="J44" t="s">
        <v>3</v>
      </c>
      <c r="K44">
        <v>411.98133999999999</v>
      </c>
      <c r="L44">
        <v>5.0437649999999996</v>
      </c>
      <c r="M44" t="s">
        <v>4</v>
      </c>
      <c r="N44">
        <v>55.710397999999998</v>
      </c>
      <c r="O44">
        <v>0.26072299999999998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553.53169700000001</v>
      </c>
      <c r="I45">
        <v>7.443149</v>
      </c>
      <c r="J45" t="s">
        <v>3</v>
      </c>
      <c r="K45">
        <v>548.87525800000003</v>
      </c>
      <c r="L45">
        <v>7.3981690000000002</v>
      </c>
      <c r="M45" t="s">
        <v>4</v>
      </c>
      <c r="N45">
        <v>74.261286999999996</v>
      </c>
      <c r="O45">
        <v>0.35960700000000001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691.67747299999996</v>
      </c>
      <c r="I46">
        <v>10.785086</v>
      </c>
      <c r="J46" t="s">
        <v>3</v>
      </c>
      <c r="K46">
        <v>685.85855700000002</v>
      </c>
      <c r="L46">
        <v>10.726689</v>
      </c>
      <c r="M46" t="s">
        <v>4</v>
      </c>
      <c r="N46">
        <v>92.831549999999993</v>
      </c>
      <c r="O46">
        <v>0.517961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829.85071700000003</v>
      </c>
      <c r="I47">
        <v>15.239627</v>
      </c>
      <c r="J47" t="s">
        <v>3</v>
      </c>
      <c r="K47">
        <v>822.867434</v>
      </c>
      <c r="L47">
        <v>15.130641000000001</v>
      </c>
      <c r="M47" t="s">
        <v>4</v>
      </c>
      <c r="N47">
        <v>111.392685</v>
      </c>
      <c r="O47">
        <v>0.63347900000000001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968.10823500000004</v>
      </c>
      <c r="I48">
        <v>16.299007</v>
      </c>
      <c r="J48" t="s">
        <v>3</v>
      </c>
      <c r="K48">
        <v>959.96094500000004</v>
      </c>
      <c r="L48">
        <v>16.162531000000001</v>
      </c>
      <c r="M48" t="s">
        <v>4</v>
      </c>
      <c r="N48">
        <v>129.953765</v>
      </c>
      <c r="O48">
        <v>0.68610000000000004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1106.050735</v>
      </c>
      <c r="I49">
        <v>18.271764999999998</v>
      </c>
      <c r="J49" t="s">
        <v>3</v>
      </c>
      <c r="K49">
        <v>1096.7400560000001</v>
      </c>
      <c r="L49">
        <v>18.091754999999999</v>
      </c>
      <c r="M49" t="s">
        <v>4</v>
      </c>
      <c r="N49">
        <v>148.46967699999999</v>
      </c>
      <c r="O49">
        <v>0.82378499999999999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1244.281802</v>
      </c>
      <c r="I50">
        <v>19.188517000000001</v>
      </c>
      <c r="J50" t="s">
        <v>3</v>
      </c>
      <c r="K50">
        <v>1233.807556</v>
      </c>
      <c r="L50">
        <v>18.953355999999999</v>
      </c>
      <c r="M50" t="s">
        <v>4</v>
      </c>
      <c r="N50">
        <v>166.99212600000001</v>
      </c>
      <c r="O50">
        <v>0.89824999999999999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1382.3445899999999</v>
      </c>
      <c r="I51">
        <v>25.133247999999998</v>
      </c>
      <c r="J51" t="s">
        <v>3</v>
      </c>
      <c r="K51">
        <v>1370.7077710000001</v>
      </c>
      <c r="L51">
        <v>24.819217999999999</v>
      </c>
      <c r="M51" t="s">
        <v>4</v>
      </c>
      <c r="N51">
        <v>185.56231099999999</v>
      </c>
      <c r="O51">
        <v>1.0772409999999999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1520.3247630000001</v>
      </c>
      <c r="I52">
        <v>29.955169000000001</v>
      </c>
      <c r="J52" t="s">
        <v>3</v>
      </c>
      <c r="K52">
        <v>1507.524956</v>
      </c>
      <c r="L52">
        <v>29.567651999999999</v>
      </c>
      <c r="M52" t="s">
        <v>4</v>
      </c>
      <c r="N52">
        <v>204.07981799999999</v>
      </c>
      <c r="O52">
        <v>1.2819799999999999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1658.2886570000001</v>
      </c>
      <c r="I53">
        <v>34.825845000000001</v>
      </c>
      <c r="J53" t="s">
        <v>3</v>
      </c>
      <c r="K53">
        <v>1644.32752</v>
      </c>
      <c r="L53">
        <v>34.359172999999998</v>
      </c>
      <c r="M53" t="s">
        <v>4</v>
      </c>
      <c r="N53">
        <v>222.65440799999999</v>
      </c>
      <c r="O53">
        <v>1.2875859999999999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1796.1226879999999</v>
      </c>
      <c r="I54">
        <v>39.808236999999998</v>
      </c>
      <c r="J54" t="s">
        <v>3</v>
      </c>
      <c r="K54">
        <v>1780.9980439999999</v>
      </c>
      <c r="L54">
        <v>39.256728000000003</v>
      </c>
      <c r="M54" t="s">
        <v>4</v>
      </c>
      <c r="N54">
        <v>241.16546199999999</v>
      </c>
      <c r="O54">
        <v>1.4468540000000001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1934.010522</v>
      </c>
      <c r="I55">
        <v>49.847436000000002</v>
      </c>
      <c r="J55" t="s">
        <v>3</v>
      </c>
      <c r="K55">
        <v>1917.7221360000001</v>
      </c>
      <c r="L55">
        <v>49.173248000000001</v>
      </c>
      <c r="M55" t="s">
        <v>4</v>
      </c>
      <c r="N55">
        <v>259.67228499999999</v>
      </c>
      <c r="O55">
        <v>1.6753640000000001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2071.9743309999999</v>
      </c>
      <c r="I56">
        <v>57.885258999999998</v>
      </c>
      <c r="J56" t="s">
        <v>3</v>
      </c>
      <c r="K56">
        <v>2054.5223879999999</v>
      </c>
      <c r="L56">
        <v>57.126755000000003</v>
      </c>
      <c r="M56" t="s">
        <v>4</v>
      </c>
      <c r="N56">
        <v>278.21549800000003</v>
      </c>
      <c r="O56">
        <v>1.818862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2209.7379639999999</v>
      </c>
      <c r="I57">
        <v>62.901152000000003</v>
      </c>
      <c r="J57" t="s">
        <v>3</v>
      </c>
      <c r="K57">
        <v>2191.123008</v>
      </c>
      <c r="L57">
        <v>62.083784000000001</v>
      </c>
      <c r="M57" t="s">
        <v>4</v>
      </c>
      <c r="N57">
        <v>296.78763900000001</v>
      </c>
      <c r="O57">
        <v>2.051844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2347.5489360000001</v>
      </c>
      <c r="I58">
        <v>65.503968</v>
      </c>
      <c r="J58" t="s">
        <v>3</v>
      </c>
      <c r="K58">
        <v>2327.771299</v>
      </c>
      <c r="L58">
        <v>64.638013000000001</v>
      </c>
      <c r="M58" t="s">
        <v>4</v>
      </c>
      <c r="N58">
        <v>315.26880899999998</v>
      </c>
      <c r="O58">
        <v>2.1765289999999999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2485.4521730000001</v>
      </c>
      <c r="I59">
        <v>73.908606000000006</v>
      </c>
      <c r="J59" t="s">
        <v>3</v>
      </c>
      <c r="K59">
        <v>2464.5142719999999</v>
      </c>
      <c r="L59">
        <v>72.910026999999999</v>
      </c>
      <c r="M59" t="s">
        <v>4</v>
      </c>
      <c r="N59">
        <v>333.81537400000002</v>
      </c>
      <c r="O59">
        <v>2.3487819999999999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2623.5980319999999</v>
      </c>
      <c r="I60">
        <v>81.140974</v>
      </c>
      <c r="J60" t="s">
        <v>3</v>
      </c>
      <c r="K60">
        <v>2601.4976320000001</v>
      </c>
      <c r="L60">
        <v>80.023544999999999</v>
      </c>
      <c r="M60" t="s">
        <v>4</v>
      </c>
      <c r="N60">
        <v>352.411788</v>
      </c>
      <c r="O60">
        <v>2.691398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2761.5663920000002</v>
      </c>
      <c r="I61">
        <v>84.697563000000002</v>
      </c>
      <c r="J61" t="s">
        <v>3</v>
      </c>
      <c r="K61">
        <v>2738.3035209999998</v>
      </c>
      <c r="L61">
        <v>83.523683000000005</v>
      </c>
      <c r="M61" t="s">
        <v>4</v>
      </c>
      <c r="N61">
        <v>370.90231599999998</v>
      </c>
      <c r="O61">
        <v>2.7889430000000002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108.44218499999999</v>
      </c>
      <c r="I62">
        <v>2.180901</v>
      </c>
      <c r="J62" t="s">
        <v>3</v>
      </c>
      <c r="K62">
        <v>107.262214</v>
      </c>
      <c r="L62">
        <v>2.180402</v>
      </c>
      <c r="M62" t="s">
        <v>4</v>
      </c>
      <c r="N62">
        <v>23.646796999999999</v>
      </c>
      <c r="O62">
        <v>0.34487400000000001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215.27501899999999</v>
      </c>
      <c r="I63">
        <v>2.1823489999999999</v>
      </c>
      <c r="J63" t="s">
        <v>3</v>
      </c>
      <c r="K63">
        <v>212.91671199999999</v>
      </c>
      <c r="L63">
        <v>2.1642709999999998</v>
      </c>
      <c r="M63" t="s">
        <v>4</v>
      </c>
      <c r="N63">
        <v>46.800730999999999</v>
      </c>
      <c r="O63">
        <v>0.55712399999999995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322.16143899999997</v>
      </c>
      <c r="I64">
        <v>3.8017189999999998</v>
      </c>
      <c r="J64" t="s">
        <v>3</v>
      </c>
      <c r="K64">
        <v>318.62475000000001</v>
      </c>
      <c r="L64">
        <v>3.7739639999999999</v>
      </c>
      <c r="M64" t="s">
        <v>4</v>
      </c>
      <c r="N64">
        <v>69.985631999999995</v>
      </c>
      <c r="O64">
        <v>0.890293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429.12609400000002</v>
      </c>
      <c r="I65">
        <v>4.734648</v>
      </c>
      <c r="J65" t="s">
        <v>3</v>
      </c>
      <c r="K65">
        <v>424.41044399999998</v>
      </c>
      <c r="L65">
        <v>4.6726640000000002</v>
      </c>
      <c r="M65" t="s">
        <v>4</v>
      </c>
      <c r="N65">
        <v>93.239215999999999</v>
      </c>
      <c r="O65">
        <v>0.98766799999999999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535.90654500000005</v>
      </c>
      <c r="I66">
        <v>7.011139</v>
      </c>
      <c r="J66" t="s">
        <v>3</v>
      </c>
      <c r="K66">
        <v>530.01224999999999</v>
      </c>
      <c r="L66">
        <v>6.9294229999999999</v>
      </c>
      <c r="M66" t="s">
        <v>4</v>
      </c>
      <c r="N66">
        <v>116.429495</v>
      </c>
      <c r="O66">
        <v>1.3764890000000001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642.87525600000004</v>
      </c>
      <c r="I67">
        <v>9.5726230000000001</v>
      </c>
      <c r="J67" t="s">
        <v>3</v>
      </c>
      <c r="K67">
        <v>635.80245600000001</v>
      </c>
      <c r="L67">
        <v>9.4394600000000004</v>
      </c>
      <c r="M67" t="s">
        <v>4</v>
      </c>
      <c r="N67">
        <v>139.61404899999999</v>
      </c>
      <c r="O67">
        <v>1.5585070000000001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749.99411899999996</v>
      </c>
      <c r="I68">
        <v>11.438853999999999</v>
      </c>
      <c r="J68" t="s">
        <v>3</v>
      </c>
      <c r="K68">
        <v>741.74281099999996</v>
      </c>
      <c r="L68">
        <v>11.246900999999999</v>
      </c>
      <c r="M68" t="s">
        <v>4</v>
      </c>
      <c r="N68">
        <v>162.81849800000001</v>
      </c>
      <c r="O68">
        <v>1.6910069999999999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857.05023400000005</v>
      </c>
      <c r="I69">
        <v>14.619126</v>
      </c>
      <c r="J69" t="s">
        <v>3</v>
      </c>
      <c r="K69">
        <v>847.62068399999998</v>
      </c>
      <c r="L69">
        <v>14.375764</v>
      </c>
      <c r="M69" t="s">
        <v>4</v>
      </c>
      <c r="N69">
        <v>185.962456</v>
      </c>
      <c r="O69">
        <v>2.0208089999999999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964.28426999999999</v>
      </c>
      <c r="I70">
        <v>17.295742000000001</v>
      </c>
      <c r="J70" t="s">
        <v>3</v>
      </c>
      <c r="K70">
        <v>953.67656299999999</v>
      </c>
      <c r="L70">
        <v>17.029458999999999</v>
      </c>
      <c r="M70" t="s">
        <v>4</v>
      </c>
      <c r="N70">
        <v>209.21768900000001</v>
      </c>
      <c r="O70">
        <v>1.889859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1071.4644949999999</v>
      </c>
      <c r="I71">
        <v>22.365981999999999</v>
      </c>
      <c r="J71" t="s">
        <v>3</v>
      </c>
      <c r="K71">
        <v>1059.679294</v>
      </c>
      <c r="L71">
        <v>21.989269</v>
      </c>
      <c r="M71" t="s">
        <v>4</v>
      </c>
      <c r="N71">
        <v>232.417633</v>
      </c>
      <c r="O71">
        <v>2.2103790000000001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1178.6538230000001</v>
      </c>
      <c r="I72">
        <v>25.66067</v>
      </c>
      <c r="J72" t="s">
        <v>3</v>
      </c>
      <c r="K72">
        <v>1165.6903119999999</v>
      </c>
      <c r="L72">
        <v>25.242781999999998</v>
      </c>
      <c r="M72" t="s">
        <v>4</v>
      </c>
      <c r="N72">
        <v>255.60826</v>
      </c>
      <c r="O72">
        <v>2.3586320000000001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1285.5728859999999</v>
      </c>
      <c r="I73">
        <v>29.798055999999999</v>
      </c>
      <c r="J73" t="s">
        <v>3</v>
      </c>
      <c r="K73">
        <v>1271.4304609999999</v>
      </c>
      <c r="L73">
        <v>29.294998</v>
      </c>
      <c r="M73" t="s">
        <v>4</v>
      </c>
      <c r="N73">
        <v>278.77684099999999</v>
      </c>
      <c r="O73">
        <v>2.4149210000000001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1392.7230930000001</v>
      </c>
      <c r="I74">
        <v>37.631641000000002</v>
      </c>
      <c r="J74" t="s">
        <v>3</v>
      </c>
      <c r="K74">
        <v>1377.4022709999999</v>
      </c>
      <c r="L74">
        <v>37.075473000000002</v>
      </c>
      <c r="M74" t="s">
        <v>4</v>
      </c>
      <c r="N74">
        <v>302.00524200000001</v>
      </c>
      <c r="O74">
        <v>2.8460709999999998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1499.7882540000001</v>
      </c>
      <c r="I75">
        <v>41.910086999999997</v>
      </c>
      <c r="J75" t="s">
        <v>3</v>
      </c>
      <c r="K75">
        <v>1483.288967</v>
      </c>
      <c r="L75">
        <v>41.353917000000003</v>
      </c>
      <c r="M75" t="s">
        <v>4</v>
      </c>
      <c r="N75">
        <v>325.18129499999998</v>
      </c>
      <c r="O75">
        <v>2.9279920000000002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1606.8563380000001</v>
      </c>
      <c r="I76">
        <v>46.365603</v>
      </c>
      <c r="J76" t="s">
        <v>3</v>
      </c>
      <c r="K76">
        <v>1589.1779610000001</v>
      </c>
      <c r="L76">
        <v>45.705328999999999</v>
      </c>
      <c r="M76" t="s">
        <v>4</v>
      </c>
      <c r="N76">
        <v>348.38758100000001</v>
      </c>
      <c r="O76">
        <v>3.1467649999999998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1713.9702709999999</v>
      </c>
      <c r="I77">
        <v>52.101331999999999</v>
      </c>
      <c r="J77" t="s">
        <v>3</v>
      </c>
      <c r="K77">
        <v>1695.113564</v>
      </c>
      <c r="L77">
        <v>51.353343000000002</v>
      </c>
      <c r="M77" t="s">
        <v>4</v>
      </c>
      <c r="N77">
        <v>371.59549800000002</v>
      </c>
      <c r="O77">
        <v>3.8035969999999999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1820.9695750000001</v>
      </c>
      <c r="I78">
        <v>57.135373999999999</v>
      </c>
      <c r="J78" t="s">
        <v>3</v>
      </c>
      <c r="K78">
        <v>1800.9340870000001</v>
      </c>
      <c r="L78">
        <v>56.179068000000001</v>
      </c>
      <c r="M78" t="s">
        <v>4</v>
      </c>
      <c r="N78">
        <v>394.75682699999999</v>
      </c>
      <c r="O78">
        <v>3.799023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1927.813279</v>
      </c>
      <c r="I79">
        <v>64.271018999999995</v>
      </c>
      <c r="J79" t="s">
        <v>3</v>
      </c>
      <c r="K79">
        <v>1906.599438</v>
      </c>
      <c r="L79">
        <v>63.210464999999999</v>
      </c>
      <c r="M79" t="s">
        <v>4</v>
      </c>
      <c r="N79">
        <v>417.92958900000002</v>
      </c>
      <c r="O79">
        <v>4.5357560000000001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2034.9701809999999</v>
      </c>
      <c r="I80">
        <v>69.134557000000001</v>
      </c>
      <c r="J80" t="s">
        <v>3</v>
      </c>
      <c r="K80">
        <v>2012.5773340000001</v>
      </c>
      <c r="L80">
        <v>67.777349000000001</v>
      </c>
      <c r="M80" t="s">
        <v>4</v>
      </c>
      <c r="N80">
        <v>441.11163099999999</v>
      </c>
      <c r="O80">
        <v>4.5162690000000003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2141.6997270000002</v>
      </c>
      <c r="I81">
        <v>74.892831000000001</v>
      </c>
      <c r="J81" t="s">
        <v>3</v>
      </c>
      <c r="K81">
        <v>2118.1290279999998</v>
      </c>
      <c r="L81">
        <v>73.467004000000003</v>
      </c>
      <c r="M81" t="s">
        <v>4</v>
      </c>
      <c r="N81">
        <v>464.25913000000003</v>
      </c>
      <c r="O81">
        <v>4.8734529999999996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108.148006</v>
      </c>
      <c r="I82">
        <v>2.7324199999999998</v>
      </c>
      <c r="J82" t="s">
        <v>3</v>
      </c>
      <c r="K82">
        <v>106.981677</v>
      </c>
      <c r="L82">
        <v>2.7295780000000001</v>
      </c>
      <c r="M82" t="s">
        <v>4</v>
      </c>
      <c r="N82">
        <v>23.265167000000002</v>
      </c>
      <c r="O82">
        <v>0.32652500000000001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214.88624300000001</v>
      </c>
      <c r="I83">
        <v>2.7192530000000001</v>
      </c>
      <c r="J83" t="s">
        <v>3</v>
      </c>
      <c r="K83">
        <v>212.553764</v>
      </c>
      <c r="L83">
        <v>2.7039249999999999</v>
      </c>
      <c r="M83" t="s">
        <v>4</v>
      </c>
      <c r="N83">
        <v>46.340131999999997</v>
      </c>
      <c r="O83">
        <v>0.36249199999999998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321.65258699999998</v>
      </c>
      <c r="I84">
        <v>6.1091319999999998</v>
      </c>
      <c r="J84" t="s">
        <v>3</v>
      </c>
      <c r="K84">
        <v>318.15286099999997</v>
      </c>
      <c r="L84">
        <v>6.0637480000000004</v>
      </c>
      <c r="M84" t="s">
        <v>4</v>
      </c>
      <c r="N84">
        <v>69.276767000000007</v>
      </c>
      <c r="O84">
        <v>0.52743099999999998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428.520959</v>
      </c>
      <c r="I85">
        <v>7.5429940000000002</v>
      </c>
      <c r="J85" t="s">
        <v>3</v>
      </c>
      <c r="K85">
        <v>423.85426200000001</v>
      </c>
      <c r="L85">
        <v>7.4663120000000003</v>
      </c>
      <c r="M85" t="s">
        <v>4</v>
      </c>
      <c r="N85">
        <v>92.299892</v>
      </c>
      <c r="O85">
        <v>0.88012699999999999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535.36212399999999</v>
      </c>
      <c r="I86">
        <v>12.341201999999999</v>
      </c>
      <c r="J86" t="s">
        <v>3</v>
      </c>
      <c r="K86">
        <v>529.52832899999999</v>
      </c>
      <c r="L86">
        <v>12.214088</v>
      </c>
      <c r="M86" t="s">
        <v>4</v>
      </c>
      <c r="N86">
        <v>115.32968200000001</v>
      </c>
      <c r="O86">
        <v>1.330409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642.05362700000001</v>
      </c>
      <c r="I87">
        <v>14.730067</v>
      </c>
      <c r="J87" t="s">
        <v>3</v>
      </c>
      <c r="K87">
        <v>635.05274899999995</v>
      </c>
      <c r="L87">
        <v>14.555887</v>
      </c>
      <c r="M87" t="s">
        <v>4</v>
      </c>
      <c r="N87">
        <v>138.27372600000001</v>
      </c>
      <c r="O87">
        <v>1.710313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748.83254199999999</v>
      </c>
      <c r="I88">
        <v>19.632632000000001</v>
      </c>
      <c r="J88" t="s">
        <v>3</v>
      </c>
      <c r="K88">
        <v>740.66476</v>
      </c>
      <c r="L88">
        <v>19.395074999999999</v>
      </c>
      <c r="M88" t="s">
        <v>4</v>
      </c>
      <c r="N88">
        <v>161.19887</v>
      </c>
      <c r="O88">
        <v>1.8153889999999999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855.87002800000005</v>
      </c>
      <c r="I89">
        <v>22.488503000000001</v>
      </c>
      <c r="J89" t="s">
        <v>3</v>
      </c>
      <c r="K89">
        <v>846.53599099999997</v>
      </c>
      <c r="L89">
        <v>22.180125</v>
      </c>
      <c r="M89" t="s">
        <v>4</v>
      </c>
      <c r="N89">
        <v>184.221958</v>
      </c>
      <c r="O89">
        <v>2.1156359999999999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962.579657</v>
      </c>
      <c r="I90">
        <v>28.186620999999999</v>
      </c>
      <c r="J90" t="s">
        <v>3</v>
      </c>
      <c r="K90">
        <v>952.07937300000003</v>
      </c>
      <c r="L90">
        <v>27.802786999999999</v>
      </c>
      <c r="M90" t="s">
        <v>4</v>
      </c>
      <c r="N90">
        <v>207.16994500000001</v>
      </c>
      <c r="O90">
        <v>2.5416530000000002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1069.593359</v>
      </c>
      <c r="I91">
        <v>31.995797</v>
      </c>
      <c r="J91" t="s">
        <v>3</v>
      </c>
      <c r="K91">
        <v>1057.926682</v>
      </c>
      <c r="L91">
        <v>31.537683000000001</v>
      </c>
      <c r="M91" t="s">
        <v>4</v>
      </c>
      <c r="N91">
        <v>230.17568</v>
      </c>
      <c r="O91">
        <v>2.6618119999999998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1176.4547070000001</v>
      </c>
      <c r="I92">
        <v>37.373252000000001</v>
      </c>
      <c r="J92" t="s">
        <v>3</v>
      </c>
      <c r="K92">
        <v>1163.622087</v>
      </c>
      <c r="L92">
        <v>36.824120999999998</v>
      </c>
      <c r="M92" t="s">
        <v>4</v>
      </c>
      <c r="N92">
        <v>253.15443999999999</v>
      </c>
      <c r="O92">
        <v>2.795757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1283.392668</v>
      </c>
      <c r="I93">
        <v>39.272647999999997</v>
      </c>
      <c r="J93" t="s">
        <v>3</v>
      </c>
      <c r="K93">
        <v>1269.3934549999999</v>
      </c>
      <c r="L93">
        <v>38.659717999999998</v>
      </c>
      <c r="M93" t="s">
        <v>4</v>
      </c>
      <c r="N93">
        <v>276.1798</v>
      </c>
      <c r="O93">
        <v>2.7243460000000002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1390.366636</v>
      </c>
      <c r="I94">
        <v>41.746969</v>
      </c>
      <c r="J94" t="s">
        <v>3</v>
      </c>
      <c r="K94">
        <v>1375.2008940000001</v>
      </c>
      <c r="L94">
        <v>41.032511999999997</v>
      </c>
      <c r="M94" t="s">
        <v>4</v>
      </c>
      <c r="N94">
        <v>299.18969700000002</v>
      </c>
      <c r="O94">
        <v>2.692164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1497.552991</v>
      </c>
      <c r="I95">
        <v>47.433402999999998</v>
      </c>
      <c r="J95" t="s">
        <v>3</v>
      </c>
      <c r="K95">
        <v>1481.220266</v>
      </c>
      <c r="L95">
        <v>46.609800999999997</v>
      </c>
      <c r="M95" t="s">
        <v>4</v>
      </c>
      <c r="N95">
        <v>322.25758000000002</v>
      </c>
      <c r="O95">
        <v>2.9852850000000002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1604.3647309999999</v>
      </c>
      <c r="I96">
        <v>49.898482000000001</v>
      </c>
      <c r="J96" t="s">
        <v>3</v>
      </c>
      <c r="K96">
        <v>1586.865847</v>
      </c>
      <c r="L96">
        <v>48.971654999999998</v>
      </c>
      <c r="M96" t="s">
        <v>4</v>
      </c>
      <c r="N96">
        <v>345.19220999999999</v>
      </c>
      <c r="O96">
        <v>2.9896530000000001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1711.2540160000001</v>
      </c>
      <c r="I97">
        <v>55.893436999999999</v>
      </c>
      <c r="J97" t="s">
        <v>3</v>
      </c>
      <c r="K97">
        <v>1692.588303</v>
      </c>
      <c r="L97">
        <v>54.843912000000003</v>
      </c>
      <c r="M97" t="s">
        <v>4</v>
      </c>
      <c r="N97">
        <v>368.17238800000001</v>
      </c>
      <c r="O97">
        <v>3.184828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1818.213726</v>
      </c>
      <c r="I98">
        <v>63.914597999999998</v>
      </c>
      <c r="J98" t="s">
        <v>3</v>
      </c>
      <c r="K98">
        <v>1798.381318</v>
      </c>
      <c r="L98">
        <v>62.694237000000001</v>
      </c>
      <c r="M98" t="s">
        <v>4</v>
      </c>
      <c r="N98">
        <v>391.15662800000001</v>
      </c>
      <c r="O98">
        <v>3.3930359999999999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1925.358054</v>
      </c>
      <c r="I99">
        <v>75.432882000000006</v>
      </c>
      <c r="J99" t="s">
        <v>3</v>
      </c>
      <c r="K99">
        <v>1904.3592430000001</v>
      </c>
      <c r="L99">
        <v>74.043674999999993</v>
      </c>
      <c r="M99" t="s">
        <v>4</v>
      </c>
      <c r="N99">
        <v>414.17451999999997</v>
      </c>
      <c r="O99">
        <v>3.4997579999999999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2032.2037110000001</v>
      </c>
      <c r="I100">
        <v>82.097128999999995</v>
      </c>
      <c r="J100" t="s">
        <v>3</v>
      </c>
      <c r="K100">
        <v>2010.0386840000001</v>
      </c>
      <c r="L100">
        <v>80.562526000000005</v>
      </c>
      <c r="M100" t="s">
        <v>4</v>
      </c>
      <c r="N100">
        <v>437.08981599999998</v>
      </c>
      <c r="O100">
        <v>3.9430269999999998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2139.2583450000002</v>
      </c>
      <c r="I101">
        <v>94.203885999999997</v>
      </c>
      <c r="J101" t="s">
        <v>3</v>
      </c>
      <c r="K101">
        <v>2115.9262060000001</v>
      </c>
      <c r="L101">
        <v>92.477200999999994</v>
      </c>
      <c r="M101" t="s">
        <v>4</v>
      </c>
      <c r="N101">
        <v>460.12907999999999</v>
      </c>
      <c r="O101">
        <v>4.1692929999999997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90.898516000000001</v>
      </c>
      <c r="I102">
        <v>2.13794</v>
      </c>
      <c r="J102" t="s">
        <v>3</v>
      </c>
      <c r="K102">
        <v>89.716089999999994</v>
      </c>
      <c r="L102">
        <v>2.1306989999999999</v>
      </c>
      <c r="M102" t="s">
        <v>4</v>
      </c>
      <c r="N102">
        <v>25.001774000000001</v>
      </c>
      <c r="O102">
        <v>0.30833100000000002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179.848107</v>
      </c>
      <c r="I103">
        <v>2.53911</v>
      </c>
      <c r="J103" t="s">
        <v>3</v>
      </c>
      <c r="K103">
        <v>177.485592</v>
      </c>
      <c r="L103">
        <v>2.5207259999999998</v>
      </c>
      <c r="M103" t="s">
        <v>4</v>
      </c>
      <c r="N103">
        <v>49.422046000000002</v>
      </c>
      <c r="O103">
        <v>0.336171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269.06727699999999</v>
      </c>
      <c r="I104">
        <v>3.933716</v>
      </c>
      <c r="J104" t="s">
        <v>3</v>
      </c>
      <c r="K104">
        <v>265.52366499999999</v>
      </c>
      <c r="L104">
        <v>3.898749</v>
      </c>
      <c r="M104" t="s">
        <v>4</v>
      </c>
      <c r="N104">
        <v>74.011983000000001</v>
      </c>
      <c r="O104">
        <v>0.474939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358.17449800000003</v>
      </c>
      <c r="I105">
        <v>5.8133220000000003</v>
      </c>
      <c r="J105" t="s">
        <v>3</v>
      </c>
      <c r="K105">
        <v>353.45045800000003</v>
      </c>
      <c r="L105">
        <v>5.7506240000000002</v>
      </c>
      <c r="M105" t="s">
        <v>4</v>
      </c>
      <c r="N105">
        <v>98.554030999999995</v>
      </c>
      <c r="O105">
        <v>0.55444099999999996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447.20815700000003</v>
      </c>
      <c r="I106">
        <v>7.0919629999999998</v>
      </c>
      <c r="J106" t="s">
        <v>3</v>
      </c>
      <c r="K106">
        <v>441.30397199999999</v>
      </c>
      <c r="L106">
        <v>6.9978009999999999</v>
      </c>
      <c r="M106" t="s">
        <v>4</v>
      </c>
      <c r="N106">
        <v>123.03919500000001</v>
      </c>
      <c r="O106">
        <v>0.652223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536.13327500000003</v>
      </c>
      <c r="I107">
        <v>9.2525630000000003</v>
      </c>
      <c r="J107" t="s">
        <v>3</v>
      </c>
      <c r="K107">
        <v>529.04866800000002</v>
      </c>
      <c r="L107">
        <v>9.1324780000000008</v>
      </c>
      <c r="M107" t="s">
        <v>4</v>
      </c>
      <c r="N107">
        <v>147.48689200000001</v>
      </c>
      <c r="O107">
        <v>0.73572000000000004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625.26054699999997</v>
      </c>
      <c r="I108">
        <v>11.658102</v>
      </c>
      <c r="J108" t="s">
        <v>3</v>
      </c>
      <c r="K108">
        <v>616.99535900000001</v>
      </c>
      <c r="L108">
        <v>11.494343000000001</v>
      </c>
      <c r="M108" t="s">
        <v>4</v>
      </c>
      <c r="N108">
        <v>171.947789</v>
      </c>
      <c r="O108">
        <v>0.79928600000000005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714.24719800000003</v>
      </c>
      <c r="I109">
        <v>14.067321</v>
      </c>
      <c r="J109" t="s">
        <v>3</v>
      </c>
      <c r="K109">
        <v>704.80178100000001</v>
      </c>
      <c r="L109">
        <v>13.899385000000001</v>
      </c>
      <c r="M109" t="s">
        <v>4</v>
      </c>
      <c r="N109">
        <v>196.38221999999999</v>
      </c>
      <c r="O109">
        <v>0.996753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803.54510000000005</v>
      </c>
      <c r="I110">
        <v>16.2439</v>
      </c>
      <c r="J110" t="s">
        <v>3</v>
      </c>
      <c r="K110">
        <v>792.91867100000002</v>
      </c>
      <c r="L110">
        <v>16.048445000000001</v>
      </c>
      <c r="M110" t="s">
        <v>4</v>
      </c>
      <c r="N110">
        <v>220.893394</v>
      </c>
      <c r="O110">
        <v>1.2062839999999999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892.78930500000001</v>
      </c>
      <c r="I111">
        <v>21.378361000000002</v>
      </c>
      <c r="J111" t="s">
        <v>3</v>
      </c>
      <c r="K111">
        <v>880.982755</v>
      </c>
      <c r="L111">
        <v>21.141566999999998</v>
      </c>
      <c r="M111" t="s">
        <v>4</v>
      </c>
      <c r="N111">
        <v>245.45325700000001</v>
      </c>
      <c r="O111">
        <v>1.6807479999999999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981.942947</v>
      </c>
      <c r="I112">
        <v>23.994789999999998</v>
      </c>
      <c r="J112" t="s">
        <v>3</v>
      </c>
      <c r="K112">
        <v>968.95608300000004</v>
      </c>
      <c r="L112">
        <v>23.688367</v>
      </c>
      <c r="M112" t="s">
        <v>4</v>
      </c>
      <c r="N112">
        <v>269.91791999999998</v>
      </c>
      <c r="O112">
        <v>1.8608899999999999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1071.340107</v>
      </c>
      <c r="I113">
        <v>26.348806</v>
      </c>
      <c r="J113" t="s">
        <v>3</v>
      </c>
      <c r="K113">
        <v>1057.1729419999999</v>
      </c>
      <c r="L113">
        <v>25.960795999999998</v>
      </c>
      <c r="M113" t="s">
        <v>4</v>
      </c>
      <c r="N113">
        <v>294.49735299999998</v>
      </c>
      <c r="O113">
        <v>1.9307859999999999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1160.7190210000001</v>
      </c>
      <c r="I114">
        <v>31.668939000000002</v>
      </c>
      <c r="J114" t="s">
        <v>3</v>
      </c>
      <c r="K114">
        <v>1145.3704439999999</v>
      </c>
      <c r="L114">
        <v>31.198212000000002</v>
      </c>
      <c r="M114" t="s">
        <v>4</v>
      </c>
      <c r="N114">
        <v>319.074252</v>
      </c>
      <c r="O114">
        <v>2.3239239999999999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1249.990571</v>
      </c>
      <c r="I115">
        <v>33.757339000000002</v>
      </c>
      <c r="J115" t="s">
        <v>3</v>
      </c>
      <c r="K115">
        <v>1233.461902</v>
      </c>
      <c r="L115">
        <v>33.229658999999998</v>
      </c>
      <c r="M115" t="s">
        <v>4</v>
      </c>
      <c r="N115">
        <v>343.61108400000001</v>
      </c>
      <c r="O115">
        <v>2.4799699999999998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1339.365605</v>
      </c>
      <c r="I116">
        <v>37.452390999999999</v>
      </c>
      <c r="J116" t="s">
        <v>3</v>
      </c>
      <c r="K116">
        <v>1321.6560300000001</v>
      </c>
      <c r="L116">
        <v>36.873089</v>
      </c>
      <c r="M116" t="s">
        <v>4</v>
      </c>
      <c r="N116">
        <v>368.18961999999999</v>
      </c>
      <c r="O116">
        <v>2.5965379999999998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1428.561563</v>
      </c>
      <c r="I117">
        <v>41.842818999999999</v>
      </c>
      <c r="J117" t="s">
        <v>3</v>
      </c>
      <c r="K117">
        <v>1409.6710009999999</v>
      </c>
      <c r="L117">
        <v>41.209732000000002</v>
      </c>
      <c r="M117" t="s">
        <v>4</v>
      </c>
      <c r="N117">
        <v>392.73122699999999</v>
      </c>
      <c r="O117">
        <v>3.0435789999999998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1517.931272</v>
      </c>
      <c r="I118">
        <v>46.363643000000003</v>
      </c>
      <c r="J118" t="s">
        <v>3</v>
      </c>
      <c r="K118">
        <v>1497.859375</v>
      </c>
      <c r="L118">
        <v>45.666795</v>
      </c>
      <c r="M118" t="s">
        <v>4</v>
      </c>
      <c r="N118">
        <v>417.24411700000002</v>
      </c>
      <c r="O118">
        <v>3.488594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1607.093132</v>
      </c>
      <c r="I119">
        <v>48.568212000000003</v>
      </c>
      <c r="J119" t="s">
        <v>3</v>
      </c>
      <c r="K119">
        <v>1585.8398540000001</v>
      </c>
      <c r="L119">
        <v>47.834243000000001</v>
      </c>
      <c r="M119" t="s">
        <v>4</v>
      </c>
      <c r="N119">
        <v>441.67676</v>
      </c>
      <c r="O119">
        <v>3.6205449999999999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1696.451904</v>
      </c>
      <c r="I120">
        <v>54.239839000000003</v>
      </c>
      <c r="J120" t="s">
        <v>3</v>
      </c>
      <c r="K120">
        <v>1674.01803</v>
      </c>
      <c r="L120">
        <v>53.383183000000002</v>
      </c>
      <c r="M120" t="s">
        <v>4</v>
      </c>
      <c r="N120">
        <v>466.25123100000002</v>
      </c>
      <c r="O120">
        <v>3.9197190000000002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1785.5534250000001</v>
      </c>
      <c r="I121">
        <v>58.741202000000001</v>
      </c>
      <c r="J121" t="s">
        <v>3</v>
      </c>
      <c r="K121">
        <v>1761.9388449999999</v>
      </c>
      <c r="L121">
        <v>57.751458</v>
      </c>
      <c r="M121" t="s">
        <v>4</v>
      </c>
      <c r="N121">
        <v>490.73674899999997</v>
      </c>
      <c r="O121">
        <v>4.230086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107.59559400000001</v>
      </c>
      <c r="I122" s="3">
        <v>0.92390899999999998</v>
      </c>
      <c r="J122" s="3" t="s">
        <v>3</v>
      </c>
      <c r="K122" s="3">
        <v>107.346926</v>
      </c>
      <c r="L122" s="3">
        <v>0.93964800000000004</v>
      </c>
      <c r="M122" s="3" t="s">
        <v>4</v>
      </c>
      <c r="N122" s="3">
        <v>15.892512</v>
      </c>
      <c r="O122" s="3">
        <v>5.4689000000000002E-2</v>
      </c>
      <c r="P122" s="3" t="s">
        <v>5</v>
      </c>
      <c r="Q122" s="3">
        <v>0.23289599999999999</v>
      </c>
      <c r="R122" s="3">
        <v>6.9999999999999999E-6</v>
      </c>
      <c r="S122" s="3" t="s">
        <v>6</v>
      </c>
      <c r="T122" s="3">
        <v>83.561251999999996</v>
      </c>
      <c r="U122" s="3">
        <v>0.81513000000000002</v>
      </c>
      <c r="V122" s="3" t="s">
        <v>7</v>
      </c>
      <c r="W122" s="3">
        <v>5.3455999999999997E-2</v>
      </c>
      <c r="X122" s="3">
        <v>1.1E-5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8.4360000000000004E-2</v>
      </c>
      <c r="AG122" s="3">
        <v>1.06E-4</v>
      </c>
      <c r="AH122" s="3" t="s">
        <v>11</v>
      </c>
      <c r="AI122" s="3">
        <v>0.91411600000000004</v>
      </c>
      <c r="AJ122" s="3">
        <v>1.6100000000000001E-4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213.89824899999999</v>
      </c>
      <c r="I123">
        <v>1.8632610000000001</v>
      </c>
      <c r="J123" t="s">
        <v>3</v>
      </c>
      <c r="K123">
        <v>213.41619600000001</v>
      </c>
      <c r="L123">
        <v>1.8795900000000001</v>
      </c>
      <c r="M123" t="s">
        <v>4</v>
      </c>
      <c r="N123">
        <v>31.723322</v>
      </c>
      <c r="O123">
        <v>0.14035600000000001</v>
      </c>
      <c r="P123" t="s">
        <v>5</v>
      </c>
      <c r="Q123">
        <v>0.46430199999999999</v>
      </c>
      <c r="R123">
        <v>1.4E-5</v>
      </c>
      <c r="S123" t="s">
        <v>6</v>
      </c>
      <c r="T123">
        <v>165.98847599999999</v>
      </c>
      <c r="U123">
        <v>1.77952</v>
      </c>
      <c r="V123" t="s">
        <v>7</v>
      </c>
      <c r="W123">
        <v>0.10063800000000001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7.9765000000000003E-2</v>
      </c>
      <c r="AG123">
        <v>1.01E-4</v>
      </c>
      <c r="AH123" t="s">
        <v>11</v>
      </c>
      <c r="AI123">
        <v>0.92364800000000002</v>
      </c>
      <c r="AJ123">
        <v>1.7799999999999999E-4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320.36773099999999</v>
      </c>
      <c r="I124">
        <v>3.1439810000000001</v>
      </c>
      <c r="J124" t="s">
        <v>3</v>
      </c>
      <c r="K124">
        <v>319.64641999999998</v>
      </c>
      <c r="L124">
        <v>3.1955529999999999</v>
      </c>
      <c r="M124" t="s">
        <v>4</v>
      </c>
      <c r="N124">
        <v>47.539600999999998</v>
      </c>
      <c r="O124">
        <v>0.16504099999999999</v>
      </c>
      <c r="P124" t="s">
        <v>5</v>
      </c>
      <c r="Q124">
        <v>0.69552000000000003</v>
      </c>
      <c r="R124">
        <v>1.7E-5</v>
      </c>
      <c r="S124" t="s">
        <v>6</v>
      </c>
      <c r="T124">
        <v>248.57996900000001</v>
      </c>
      <c r="U124">
        <v>2.7542650000000002</v>
      </c>
      <c r="V124" t="s">
        <v>7</v>
      </c>
      <c r="W124">
        <v>0.14827199999999999</v>
      </c>
      <c r="X124">
        <v>3.6000000000000001E-5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7.6754000000000003E-2</v>
      </c>
      <c r="AG124">
        <v>1.1E-4</v>
      </c>
      <c r="AH124" t="s">
        <v>11</v>
      </c>
      <c r="AI124">
        <v>0.92643900000000001</v>
      </c>
      <c r="AJ124">
        <v>1.34E-4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426.61398700000001</v>
      </c>
      <c r="I125">
        <v>3.7559960000000001</v>
      </c>
      <c r="J125" t="s">
        <v>3</v>
      </c>
      <c r="K125">
        <v>425.64492799999999</v>
      </c>
      <c r="L125">
        <v>3.8351549999999999</v>
      </c>
      <c r="M125" t="s">
        <v>4</v>
      </c>
      <c r="N125">
        <v>63.347092000000004</v>
      </c>
      <c r="O125">
        <v>0.19870599999999999</v>
      </c>
      <c r="P125" t="s">
        <v>5</v>
      </c>
      <c r="Q125">
        <v>0.92645299999999997</v>
      </c>
      <c r="R125">
        <v>1.9000000000000001E-5</v>
      </c>
      <c r="S125" t="s">
        <v>6</v>
      </c>
      <c r="T125">
        <v>331.026207</v>
      </c>
      <c r="U125">
        <v>3.6254729999999999</v>
      </c>
      <c r="V125" t="s">
        <v>7</v>
      </c>
      <c r="W125">
        <v>0.19518199999999999</v>
      </c>
      <c r="X125">
        <v>6.0000000000000002E-5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7.6041999999999998E-2</v>
      </c>
      <c r="AG125">
        <v>1.17E-4</v>
      </c>
      <c r="AH125" t="s">
        <v>11</v>
      </c>
      <c r="AI125">
        <v>0.92811399999999999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532.97892100000001</v>
      </c>
      <c r="I126">
        <v>5.9142539999999997</v>
      </c>
      <c r="J126" t="s">
        <v>3</v>
      </c>
      <c r="K126">
        <v>531.768145</v>
      </c>
      <c r="L126">
        <v>6.0458829999999999</v>
      </c>
      <c r="M126" t="s">
        <v>4</v>
      </c>
      <c r="N126">
        <v>79.164928000000003</v>
      </c>
      <c r="O126">
        <v>0.23879700000000001</v>
      </c>
      <c r="P126" t="s">
        <v>5</v>
      </c>
      <c r="Q126">
        <v>1.1575230000000001</v>
      </c>
      <c r="R126">
        <v>2.1999999999999999E-5</v>
      </c>
      <c r="S126" t="s">
        <v>6</v>
      </c>
      <c r="T126">
        <v>413.59487100000001</v>
      </c>
      <c r="U126">
        <v>5.1568310000000004</v>
      </c>
      <c r="V126" t="s">
        <v>7</v>
      </c>
      <c r="W126">
        <v>0.24190400000000001</v>
      </c>
      <c r="X126">
        <v>7.2000000000000002E-5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7.6000999999999999E-2</v>
      </c>
      <c r="AG126">
        <v>1.17E-4</v>
      </c>
      <c r="AH126" t="s">
        <v>11</v>
      </c>
      <c r="AI126">
        <v>0.92902099999999999</v>
      </c>
      <c r="AJ126">
        <v>7.7000000000000001E-5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639.36537799999996</v>
      </c>
      <c r="I127">
        <v>6.6627710000000002</v>
      </c>
      <c r="J127" t="s">
        <v>3</v>
      </c>
      <c r="K127">
        <v>637.91787099999999</v>
      </c>
      <c r="L127">
        <v>6.7933849999999998</v>
      </c>
      <c r="M127" t="s">
        <v>4</v>
      </c>
      <c r="N127">
        <v>95.012258000000003</v>
      </c>
      <c r="O127">
        <v>0.32539800000000002</v>
      </c>
      <c r="P127" t="s">
        <v>5</v>
      </c>
      <c r="Q127">
        <v>1.3887290000000001</v>
      </c>
      <c r="R127">
        <v>2.6999999999999999E-5</v>
      </c>
      <c r="S127" t="s">
        <v>6</v>
      </c>
      <c r="T127">
        <v>496.09638799999999</v>
      </c>
      <c r="U127">
        <v>5.6956119999999997</v>
      </c>
      <c r="V127" t="s">
        <v>7</v>
      </c>
      <c r="W127">
        <v>0.28971400000000003</v>
      </c>
      <c r="X127">
        <v>9.2E-5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7.4127999999999999E-2</v>
      </c>
      <c r="AG127">
        <v>1.27E-4</v>
      </c>
      <c r="AH127" t="s">
        <v>11</v>
      </c>
      <c r="AI127">
        <v>0.92971000000000004</v>
      </c>
      <c r="AJ127">
        <v>7.1000000000000005E-5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745.87569699999995</v>
      </c>
      <c r="I128">
        <v>8.7683040000000005</v>
      </c>
      <c r="J128" t="s">
        <v>3</v>
      </c>
      <c r="K128">
        <v>744.17954699999996</v>
      </c>
      <c r="L128">
        <v>8.9079329999999999</v>
      </c>
      <c r="M128" t="s">
        <v>4</v>
      </c>
      <c r="N128">
        <v>110.843452</v>
      </c>
      <c r="O128">
        <v>0.43946000000000002</v>
      </c>
      <c r="P128" t="s">
        <v>5</v>
      </c>
      <c r="Q128">
        <v>1.6206640000000001</v>
      </c>
      <c r="R128">
        <v>3.4999999999999997E-5</v>
      </c>
      <c r="S128" t="s">
        <v>6</v>
      </c>
      <c r="T128">
        <v>578.72312699999998</v>
      </c>
      <c r="U128">
        <v>7.1650390000000002</v>
      </c>
      <c r="V128" t="s">
        <v>7</v>
      </c>
      <c r="W128">
        <v>0.33754800000000001</v>
      </c>
      <c r="X128">
        <v>1.0900000000000001E-4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7.2469000000000006E-2</v>
      </c>
      <c r="AG128">
        <v>1.2999999999999999E-4</v>
      </c>
      <c r="AH128" t="s">
        <v>11</v>
      </c>
      <c r="AI128">
        <v>0.930751</v>
      </c>
      <c r="AJ128">
        <v>6.0000000000000002E-5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852.31152199999997</v>
      </c>
      <c r="I129">
        <v>9.1711139999999993</v>
      </c>
      <c r="J129" t="s">
        <v>3</v>
      </c>
      <c r="K129">
        <v>850.37306000000001</v>
      </c>
      <c r="L129">
        <v>9.3405480000000001</v>
      </c>
      <c r="M129" t="s">
        <v>4</v>
      </c>
      <c r="N129">
        <v>126.684631</v>
      </c>
      <c r="O129">
        <v>0.59109500000000004</v>
      </c>
      <c r="P129" t="s">
        <v>5</v>
      </c>
      <c r="Q129">
        <v>1.8517699999999999</v>
      </c>
      <c r="R129">
        <v>4.1999999999999998E-5</v>
      </c>
      <c r="S129" t="s">
        <v>6</v>
      </c>
      <c r="T129">
        <v>661.31345599999997</v>
      </c>
      <c r="U129">
        <v>7.717066</v>
      </c>
      <c r="V129" t="s">
        <v>7</v>
      </c>
      <c r="W129">
        <v>0.38489000000000001</v>
      </c>
      <c r="X129">
        <v>1.2899999999999999E-4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7.2439000000000003E-2</v>
      </c>
      <c r="AG129">
        <v>1.2899999999999999E-4</v>
      </c>
      <c r="AH129" t="s">
        <v>11</v>
      </c>
      <c r="AI129">
        <v>0.93097799999999997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958.669939</v>
      </c>
      <c r="I130">
        <v>11.178594</v>
      </c>
      <c r="J130" t="s">
        <v>3</v>
      </c>
      <c r="K130">
        <v>956.50075300000003</v>
      </c>
      <c r="L130">
        <v>11.340059</v>
      </c>
      <c r="M130" t="s">
        <v>4</v>
      </c>
      <c r="N130">
        <v>142.50836899999999</v>
      </c>
      <c r="O130">
        <v>0.74585000000000001</v>
      </c>
      <c r="P130" t="s">
        <v>5</v>
      </c>
      <c r="Q130">
        <v>2.0831179999999998</v>
      </c>
      <c r="R130">
        <v>4.8999999999999998E-5</v>
      </c>
      <c r="S130" t="s">
        <v>6</v>
      </c>
      <c r="T130">
        <v>743.81688699999995</v>
      </c>
      <c r="U130">
        <v>9.7514400000000006</v>
      </c>
      <c r="V130" t="s">
        <v>7</v>
      </c>
      <c r="W130">
        <v>0.43275400000000003</v>
      </c>
      <c r="X130">
        <v>1.66E-4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7.0620000000000002E-2</v>
      </c>
      <c r="AG130">
        <v>1.3799999999999999E-4</v>
      </c>
      <c r="AH130" t="s">
        <v>11</v>
      </c>
      <c r="AI130">
        <v>0.93144700000000002</v>
      </c>
      <c r="AJ130">
        <v>5.1E-5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1064.9693090000001</v>
      </c>
      <c r="I131">
        <v>12.952154</v>
      </c>
      <c r="J131" t="s">
        <v>3</v>
      </c>
      <c r="K131">
        <v>1062.5589580000001</v>
      </c>
      <c r="L131">
        <v>13.130132</v>
      </c>
      <c r="M131" t="s">
        <v>4</v>
      </c>
      <c r="N131">
        <v>158.32664</v>
      </c>
      <c r="O131">
        <v>0.82647300000000001</v>
      </c>
      <c r="P131" t="s">
        <v>5</v>
      </c>
      <c r="Q131">
        <v>2.3145229999999999</v>
      </c>
      <c r="R131">
        <v>5.8E-5</v>
      </c>
      <c r="S131" t="s">
        <v>6</v>
      </c>
      <c r="T131">
        <v>826.30555100000004</v>
      </c>
      <c r="U131">
        <v>11.737605</v>
      </c>
      <c r="V131" t="s">
        <v>7</v>
      </c>
      <c r="W131">
        <v>0.47989199999999999</v>
      </c>
      <c r="X131">
        <v>1.8799999999999999E-4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6.7748000000000003E-2</v>
      </c>
      <c r="AG131">
        <v>1.37E-4</v>
      </c>
      <c r="AH131" t="s">
        <v>11</v>
      </c>
      <c r="AI131">
        <v>0.93215700000000001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1171.5657960000001</v>
      </c>
      <c r="I132">
        <v>15.749264</v>
      </c>
      <c r="J132" t="s">
        <v>3</v>
      </c>
      <c r="K132">
        <v>1168.909414</v>
      </c>
      <c r="L132">
        <v>16.009070999999999</v>
      </c>
      <c r="M132" t="s">
        <v>4</v>
      </c>
      <c r="N132">
        <v>174.185416</v>
      </c>
      <c r="O132">
        <v>1.0075000000000001</v>
      </c>
      <c r="P132" t="s">
        <v>5</v>
      </c>
      <c r="Q132">
        <v>2.545966</v>
      </c>
      <c r="R132">
        <v>6.7000000000000002E-5</v>
      </c>
      <c r="S132" t="s">
        <v>6</v>
      </c>
      <c r="T132">
        <v>909.03724399999999</v>
      </c>
      <c r="U132">
        <v>13.562256</v>
      </c>
      <c r="V132" t="s">
        <v>7</v>
      </c>
      <c r="W132">
        <v>0.52767799999999998</v>
      </c>
      <c r="X132">
        <v>2.2900000000000001E-4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6.7096000000000003E-2</v>
      </c>
      <c r="AG132">
        <v>1.3300000000000001E-4</v>
      </c>
      <c r="AH132" t="s">
        <v>11</v>
      </c>
      <c r="AI132">
        <v>0.93259400000000003</v>
      </c>
      <c r="AJ132">
        <v>5.1999999999999997E-5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1277.9970949999999</v>
      </c>
      <c r="I133">
        <v>18.002607000000001</v>
      </c>
      <c r="J133" t="s">
        <v>3</v>
      </c>
      <c r="K133">
        <v>1275.103198</v>
      </c>
      <c r="L133">
        <v>18.259668000000001</v>
      </c>
      <c r="M133" t="s">
        <v>4</v>
      </c>
      <c r="N133">
        <v>189.99529799999999</v>
      </c>
      <c r="O133">
        <v>1.101237</v>
      </c>
      <c r="P133" t="s">
        <v>5</v>
      </c>
      <c r="Q133">
        <v>2.7790349999999999</v>
      </c>
      <c r="R133">
        <v>1.3300000000000001E-4</v>
      </c>
      <c r="S133" t="s">
        <v>6</v>
      </c>
      <c r="T133">
        <v>991.61917700000004</v>
      </c>
      <c r="U133">
        <v>16.226151000000002</v>
      </c>
      <c r="V133" t="s">
        <v>7</v>
      </c>
      <c r="W133">
        <v>0.57544600000000001</v>
      </c>
      <c r="X133">
        <v>2.8299999999999999E-4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6.6795999999999994E-2</v>
      </c>
      <c r="AG133">
        <v>1.2799999999999999E-4</v>
      </c>
      <c r="AH133" t="s">
        <v>11</v>
      </c>
      <c r="AI133">
        <v>0.93335800000000002</v>
      </c>
      <c r="AJ133">
        <v>6.3999999999999997E-5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1384.4548050000001</v>
      </c>
      <c r="I134">
        <v>21.067536</v>
      </c>
      <c r="J134" t="s">
        <v>3</v>
      </c>
      <c r="K134">
        <v>1381.3163259999999</v>
      </c>
      <c r="L134">
        <v>21.378976000000002</v>
      </c>
      <c r="M134" t="s">
        <v>4</v>
      </c>
      <c r="N134">
        <v>205.80567500000001</v>
      </c>
      <c r="O134">
        <v>1.207927</v>
      </c>
      <c r="P134" t="s">
        <v>5</v>
      </c>
      <c r="Q134">
        <v>3.0098090000000002</v>
      </c>
      <c r="R134">
        <v>1.2999999999999999E-4</v>
      </c>
      <c r="S134" t="s">
        <v>6</v>
      </c>
      <c r="T134">
        <v>1074.2363769999999</v>
      </c>
      <c r="U134">
        <v>18.771274999999999</v>
      </c>
      <c r="V134" t="s">
        <v>7</v>
      </c>
      <c r="W134">
        <v>0.62241599999999997</v>
      </c>
      <c r="X134">
        <v>2.8699999999999998E-4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6.6581000000000001E-2</v>
      </c>
      <c r="AG134">
        <v>1.2999999999999999E-4</v>
      </c>
      <c r="AH134" t="s">
        <v>11</v>
      </c>
      <c r="AI134">
        <v>0.93366800000000005</v>
      </c>
      <c r="AJ134">
        <v>6.3999999999999997E-5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1491.1645579999999</v>
      </c>
      <c r="I135">
        <v>22.217406</v>
      </c>
      <c r="J135" t="s">
        <v>3</v>
      </c>
      <c r="K135">
        <v>1487.7925049999999</v>
      </c>
      <c r="L135">
        <v>22.521334</v>
      </c>
      <c r="M135" t="s">
        <v>4</v>
      </c>
      <c r="N135">
        <v>221.64596499999999</v>
      </c>
      <c r="O135">
        <v>1.280213</v>
      </c>
      <c r="P135" t="s">
        <v>5</v>
      </c>
      <c r="Q135">
        <v>3.2409659999999998</v>
      </c>
      <c r="R135">
        <v>1.44E-4</v>
      </c>
      <c r="S135" t="s">
        <v>6</v>
      </c>
      <c r="T135">
        <v>1157.0652709999999</v>
      </c>
      <c r="U135">
        <v>20.002928000000001</v>
      </c>
      <c r="V135" t="s">
        <v>7</v>
      </c>
      <c r="W135">
        <v>0.66979999999999995</v>
      </c>
      <c r="X135">
        <v>3.2699999999999998E-4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6.4807000000000003E-2</v>
      </c>
      <c r="AG135">
        <v>1.17E-4</v>
      </c>
      <c r="AH135" t="s">
        <v>11</v>
      </c>
      <c r="AI135">
        <v>0.93413100000000004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1597.682043</v>
      </c>
      <c r="I136">
        <v>25.267862000000001</v>
      </c>
      <c r="J136" t="s">
        <v>3</v>
      </c>
      <c r="K136">
        <v>1594.0708669999999</v>
      </c>
      <c r="L136">
        <v>25.532467</v>
      </c>
      <c r="M136" t="s">
        <v>4</v>
      </c>
      <c r="N136">
        <v>237.47367399999999</v>
      </c>
      <c r="O136">
        <v>1.3995770000000001</v>
      </c>
      <c r="P136" t="s">
        <v>5</v>
      </c>
      <c r="Q136">
        <v>3.4726949999999999</v>
      </c>
      <c r="R136">
        <v>1.7200000000000001E-4</v>
      </c>
      <c r="S136" t="s">
        <v>6</v>
      </c>
      <c r="T136">
        <v>1239.6702290000001</v>
      </c>
      <c r="U136">
        <v>22.578296000000002</v>
      </c>
      <c r="V136" t="s">
        <v>7</v>
      </c>
      <c r="W136">
        <v>0.717302</v>
      </c>
      <c r="X136">
        <v>3.8699999999999997E-4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6.4380999999999994E-2</v>
      </c>
      <c r="AG136">
        <v>1.16E-4</v>
      </c>
      <c r="AH136" t="s">
        <v>11</v>
      </c>
      <c r="AI136">
        <v>0.93469199999999997</v>
      </c>
      <c r="AJ136">
        <v>6.7000000000000002E-5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1704.173779</v>
      </c>
      <c r="I137">
        <v>29.232807000000001</v>
      </c>
      <c r="J137" t="s">
        <v>3</v>
      </c>
      <c r="K137">
        <v>1700.3289400000001</v>
      </c>
      <c r="L137">
        <v>29.60575</v>
      </c>
      <c r="M137" t="s">
        <v>4</v>
      </c>
      <c r="N137">
        <v>253.32671099999999</v>
      </c>
      <c r="O137">
        <v>1.5804739999999999</v>
      </c>
      <c r="P137" t="s">
        <v>5</v>
      </c>
      <c r="Q137">
        <v>3.704132</v>
      </c>
      <c r="R137">
        <v>1.6699999999999999E-4</v>
      </c>
      <c r="S137" t="s">
        <v>6</v>
      </c>
      <c r="T137">
        <v>1322.277327</v>
      </c>
      <c r="U137">
        <v>26.404195000000001</v>
      </c>
      <c r="V137" t="s">
        <v>7</v>
      </c>
      <c r="W137">
        <v>0.76448799999999995</v>
      </c>
      <c r="X137">
        <v>3.86E-4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6.4074000000000006E-2</v>
      </c>
      <c r="AG137">
        <v>1.0900000000000001E-4</v>
      </c>
      <c r="AH137" t="s">
        <v>11</v>
      </c>
      <c r="AI137">
        <v>0.93470799999999998</v>
      </c>
      <c r="AJ137">
        <v>6.7000000000000002E-5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1810.7341309999999</v>
      </c>
      <c r="I138">
        <v>31.486993999999999</v>
      </c>
      <c r="J138" t="s">
        <v>3</v>
      </c>
      <c r="K138">
        <v>1806.6451340000001</v>
      </c>
      <c r="L138">
        <v>31.788603999999999</v>
      </c>
      <c r="M138" t="s">
        <v>4</v>
      </c>
      <c r="N138">
        <v>269.13965100000001</v>
      </c>
      <c r="O138">
        <v>1.72905</v>
      </c>
      <c r="P138" t="s">
        <v>5</v>
      </c>
      <c r="Q138">
        <v>3.9348550000000002</v>
      </c>
      <c r="R138">
        <v>1.6899999999999999E-4</v>
      </c>
      <c r="S138" t="s">
        <v>6</v>
      </c>
      <c r="T138">
        <v>1404.965391</v>
      </c>
      <c r="U138">
        <v>28.281590000000001</v>
      </c>
      <c r="V138" t="s">
        <v>7</v>
      </c>
      <c r="W138">
        <v>0.81140599999999996</v>
      </c>
      <c r="X138">
        <v>3.8900000000000002E-4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6.2875E-2</v>
      </c>
      <c r="AG138">
        <v>1.07E-4</v>
      </c>
      <c r="AH138" t="s">
        <v>11</v>
      </c>
      <c r="AI138">
        <v>0.93471700000000002</v>
      </c>
      <c r="AJ138">
        <v>6.7000000000000002E-5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1917.1796039999999</v>
      </c>
      <c r="I139">
        <v>37.047451000000002</v>
      </c>
      <c r="J139" t="s">
        <v>3</v>
      </c>
      <c r="K139">
        <v>1912.8560299999999</v>
      </c>
      <c r="L139">
        <v>37.404710999999999</v>
      </c>
      <c r="M139" t="s">
        <v>4</v>
      </c>
      <c r="N139">
        <v>284.97218800000002</v>
      </c>
      <c r="O139">
        <v>1.8564670000000001</v>
      </c>
      <c r="P139" t="s">
        <v>5</v>
      </c>
      <c r="Q139">
        <v>4.1657690000000001</v>
      </c>
      <c r="R139">
        <v>1.7100000000000001E-4</v>
      </c>
      <c r="S139" t="s">
        <v>6</v>
      </c>
      <c r="T139">
        <v>1487.5772999999999</v>
      </c>
      <c r="U139">
        <v>34.138855999999997</v>
      </c>
      <c r="V139" t="s">
        <v>7</v>
      </c>
      <c r="W139">
        <v>0.85838800000000004</v>
      </c>
      <c r="X139">
        <v>3.9300000000000001E-4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6.2078000000000001E-2</v>
      </c>
      <c r="AG139">
        <v>9.8999999999999994E-5</v>
      </c>
      <c r="AH139" t="s">
        <v>11</v>
      </c>
      <c r="AI139">
        <v>0.93471800000000005</v>
      </c>
      <c r="AJ139">
        <v>6.7000000000000002E-5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2023.573337</v>
      </c>
      <c r="I140">
        <v>42.366923999999997</v>
      </c>
      <c r="J140" t="s">
        <v>3</v>
      </c>
      <c r="K140">
        <v>2019.0066039999999</v>
      </c>
      <c r="L140">
        <v>42.658177000000002</v>
      </c>
      <c r="M140" t="s">
        <v>4</v>
      </c>
      <c r="N140">
        <v>300.81002000000001</v>
      </c>
      <c r="O140">
        <v>2.035196</v>
      </c>
      <c r="P140" t="s">
        <v>5</v>
      </c>
      <c r="Q140">
        <v>4.3974419999999999</v>
      </c>
      <c r="R140">
        <v>1.6899999999999999E-4</v>
      </c>
      <c r="S140" t="s">
        <v>6</v>
      </c>
      <c r="T140">
        <v>1570.0823190000001</v>
      </c>
      <c r="U140">
        <v>38.905189</v>
      </c>
      <c r="V140" t="s">
        <v>7</v>
      </c>
      <c r="W140">
        <v>0.90586100000000003</v>
      </c>
      <c r="X140">
        <v>3.9500000000000001E-4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6.1662000000000002E-2</v>
      </c>
      <c r="AG140">
        <v>9.0000000000000006E-5</v>
      </c>
      <c r="AH140" t="s">
        <v>11</v>
      </c>
      <c r="AI140">
        <v>0.93472500000000003</v>
      </c>
      <c r="AJ140">
        <v>6.7000000000000002E-5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2130.0803030000002</v>
      </c>
      <c r="I141">
        <v>48.031225999999997</v>
      </c>
      <c r="J141" t="s">
        <v>3</v>
      </c>
      <c r="K141">
        <v>2125.2731690000001</v>
      </c>
      <c r="L141">
        <v>48.292053000000003</v>
      </c>
      <c r="M141" t="s">
        <v>4</v>
      </c>
      <c r="N141">
        <v>316.64716600000003</v>
      </c>
      <c r="O141">
        <v>2.1252770000000001</v>
      </c>
      <c r="P141" t="s">
        <v>5</v>
      </c>
      <c r="Q141">
        <v>4.6282990000000002</v>
      </c>
      <c r="R141">
        <v>1.7100000000000001E-4</v>
      </c>
      <c r="S141" t="s">
        <v>6</v>
      </c>
      <c r="T141">
        <v>1652.6915919999999</v>
      </c>
      <c r="U141">
        <v>44.348472000000001</v>
      </c>
      <c r="V141" t="s">
        <v>7</v>
      </c>
      <c r="W141">
        <v>0.95342899999999997</v>
      </c>
      <c r="X141">
        <v>4.1800000000000002E-4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6.1538000000000002E-2</v>
      </c>
      <c r="AG141">
        <v>9.1000000000000003E-5</v>
      </c>
      <c r="AH141" t="s">
        <v>11</v>
      </c>
      <c r="AI141">
        <v>0.93561899999999998</v>
      </c>
      <c r="AJ141">
        <v>8.1000000000000004E-5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88.222893999999997</v>
      </c>
      <c r="I162">
        <v>1.942197</v>
      </c>
      <c r="J162" t="s">
        <v>3</v>
      </c>
      <c r="K162">
        <v>87.986973000000006</v>
      </c>
      <c r="L162">
        <v>1.9099060000000001</v>
      </c>
      <c r="M162" t="s">
        <v>4</v>
      </c>
      <c r="N162">
        <v>15.892723999999999</v>
      </c>
      <c r="O162">
        <v>1.3349E-2</v>
      </c>
      <c r="P162" t="s">
        <v>5</v>
      </c>
      <c r="Q162">
        <v>0.229772</v>
      </c>
      <c r="R162">
        <v>6.0000000000000002E-6</v>
      </c>
      <c r="S162" t="s">
        <v>6</v>
      </c>
      <c r="T162">
        <v>64.097819000000001</v>
      </c>
      <c r="U162">
        <v>1.4078200000000001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8.3729999999999999E-2</v>
      </c>
      <c r="AG162">
        <v>6.7999999999999999E-5</v>
      </c>
      <c r="AH162" t="s">
        <v>11</v>
      </c>
      <c r="AI162">
        <v>0.91063899999999998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175.120203</v>
      </c>
      <c r="I163">
        <v>1.738653</v>
      </c>
      <c r="J163" t="s">
        <v>3</v>
      </c>
      <c r="K163">
        <v>174.64180099999999</v>
      </c>
      <c r="L163">
        <v>1.7107600000000001</v>
      </c>
      <c r="M163" t="s">
        <v>4</v>
      </c>
      <c r="N163">
        <v>31.775489</v>
      </c>
      <c r="O163">
        <v>0.14016400000000001</v>
      </c>
      <c r="P163" t="s">
        <v>5</v>
      </c>
      <c r="Q163">
        <v>0.45810200000000001</v>
      </c>
      <c r="R163">
        <v>1.4E-5</v>
      </c>
      <c r="S163" t="s">
        <v>6</v>
      </c>
      <c r="T163">
        <v>127.06783900000001</v>
      </c>
      <c r="U163">
        <v>1.2034100000000001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8.0578999999999998E-2</v>
      </c>
      <c r="AG163">
        <v>6.7999999999999999E-5</v>
      </c>
      <c r="AH163" t="s">
        <v>11</v>
      </c>
      <c r="AI163">
        <v>0.920238</v>
      </c>
      <c r="AJ163">
        <v>1.54E-4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261.80218500000001</v>
      </c>
      <c r="I164">
        <v>2.7324160000000002</v>
      </c>
      <c r="J164" t="s">
        <v>3</v>
      </c>
      <c r="K164">
        <v>261.079948</v>
      </c>
      <c r="L164">
        <v>2.7144689999999998</v>
      </c>
      <c r="M164" t="s">
        <v>4</v>
      </c>
      <c r="N164">
        <v>47.666899000000001</v>
      </c>
      <c r="O164">
        <v>0.450739</v>
      </c>
      <c r="P164" t="s">
        <v>5</v>
      </c>
      <c r="Q164">
        <v>0.68599399999999999</v>
      </c>
      <c r="R164">
        <v>1.7E-5</v>
      </c>
      <c r="S164" t="s">
        <v>6</v>
      </c>
      <c r="T164">
        <v>189.862144</v>
      </c>
      <c r="U164">
        <v>1.8291219999999999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7.8877000000000003E-2</v>
      </c>
      <c r="AG164">
        <v>9.0000000000000006E-5</v>
      </c>
      <c r="AH164" t="s">
        <v>11</v>
      </c>
      <c r="AI164">
        <v>0.92439800000000005</v>
      </c>
      <c r="AJ164">
        <v>1.15E-4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348.66136799999998</v>
      </c>
      <c r="I165">
        <v>3.9236049999999998</v>
      </c>
      <c r="J165" t="s">
        <v>3</v>
      </c>
      <c r="K165">
        <v>347.702969</v>
      </c>
      <c r="L165">
        <v>3.949433</v>
      </c>
      <c r="M165" t="s">
        <v>4</v>
      </c>
      <c r="N165">
        <v>63.519162999999999</v>
      </c>
      <c r="O165">
        <v>0.54701999999999995</v>
      </c>
      <c r="P165" t="s">
        <v>5</v>
      </c>
      <c r="Q165">
        <v>0.91396999999999995</v>
      </c>
      <c r="R165">
        <v>2.0000000000000002E-5</v>
      </c>
      <c r="S165" t="s">
        <v>6</v>
      </c>
      <c r="T165">
        <v>252.847567</v>
      </c>
      <c r="U165">
        <v>2.7706680000000001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7.7792E-2</v>
      </c>
      <c r="AG165">
        <v>9.7E-5</v>
      </c>
      <c r="AH165" t="s">
        <v>11</v>
      </c>
      <c r="AI165">
        <v>0.92623999999999995</v>
      </c>
      <c r="AJ165">
        <v>9.3999999999999994E-5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435.01573000000002</v>
      </c>
      <c r="I166">
        <v>4.2889850000000003</v>
      </c>
      <c r="J166" t="s">
        <v>3</v>
      </c>
      <c r="K166">
        <v>433.81095699999997</v>
      </c>
      <c r="L166">
        <v>4.3048349999999997</v>
      </c>
      <c r="M166" t="s">
        <v>4</v>
      </c>
      <c r="N166">
        <v>79.327246000000002</v>
      </c>
      <c r="O166">
        <v>0.57490699999999995</v>
      </c>
      <c r="P166" t="s">
        <v>5</v>
      </c>
      <c r="Q166">
        <v>1.1418710000000001</v>
      </c>
      <c r="R166">
        <v>2.6999999999999999E-5</v>
      </c>
      <c r="S166" t="s">
        <v>6</v>
      </c>
      <c r="T166">
        <v>315.45022599999999</v>
      </c>
      <c r="U166">
        <v>3.1820119999999998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7.4176000000000006E-2</v>
      </c>
      <c r="AG166">
        <v>1.34E-4</v>
      </c>
      <c r="AH166" t="s">
        <v>11</v>
      </c>
      <c r="AI166">
        <v>0.92813299999999999</v>
      </c>
      <c r="AJ166">
        <v>6.3999999999999997E-5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521.66644399999996</v>
      </c>
      <c r="I167">
        <v>6.4562689999999998</v>
      </c>
      <c r="J167" t="s">
        <v>3</v>
      </c>
      <c r="K167">
        <v>520.208755</v>
      </c>
      <c r="L167">
        <v>6.4228560000000003</v>
      </c>
      <c r="M167" t="s">
        <v>4</v>
      </c>
      <c r="N167">
        <v>95.145343999999994</v>
      </c>
      <c r="O167">
        <v>0.60885400000000001</v>
      </c>
      <c r="P167" t="s">
        <v>5</v>
      </c>
      <c r="Q167">
        <v>1.370177</v>
      </c>
      <c r="R167">
        <v>3.4999999999999997E-5</v>
      </c>
      <c r="S167" t="s">
        <v>6</v>
      </c>
      <c r="T167">
        <v>378.281747</v>
      </c>
      <c r="U167">
        <v>4.7517269999999998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7.4171000000000001E-2</v>
      </c>
      <c r="AG167">
        <v>1.34E-4</v>
      </c>
      <c r="AH167" t="s">
        <v>11</v>
      </c>
      <c r="AI167">
        <v>0.92985600000000002</v>
      </c>
      <c r="AJ167">
        <v>6.6000000000000005E-5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608.25754400000005</v>
      </c>
      <c r="I168">
        <v>7.3873420000000003</v>
      </c>
      <c r="J168" t="s">
        <v>3</v>
      </c>
      <c r="K168">
        <v>606.55038300000001</v>
      </c>
      <c r="L168">
        <v>7.3644040000000004</v>
      </c>
      <c r="M168" t="s">
        <v>4</v>
      </c>
      <c r="N168">
        <v>110.966921</v>
      </c>
      <c r="O168">
        <v>0.63770199999999999</v>
      </c>
      <c r="P168" t="s">
        <v>5</v>
      </c>
      <c r="Q168">
        <v>1.598603</v>
      </c>
      <c r="R168">
        <v>4.8999999999999998E-5</v>
      </c>
      <c r="S168" t="s">
        <v>6</v>
      </c>
      <c r="T168">
        <v>441.04969999999997</v>
      </c>
      <c r="U168">
        <v>5.434469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7.2645000000000001E-2</v>
      </c>
      <c r="AG168">
        <v>1.4200000000000001E-4</v>
      </c>
      <c r="AH168" t="s">
        <v>11</v>
      </c>
      <c r="AI168">
        <v>0.93035900000000005</v>
      </c>
      <c r="AJ168">
        <v>6.3E-5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695.14226799999994</v>
      </c>
      <c r="I169">
        <v>9.2887029999999999</v>
      </c>
      <c r="J169" t="s">
        <v>3</v>
      </c>
      <c r="K169">
        <v>693.183674</v>
      </c>
      <c r="L169">
        <v>9.2909869999999994</v>
      </c>
      <c r="M169" t="s">
        <v>4</v>
      </c>
      <c r="N169">
        <v>126.791777</v>
      </c>
      <c r="O169">
        <v>0.68157999999999996</v>
      </c>
      <c r="P169" t="s">
        <v>5</v>
      </c>
      <c r="Q169">
        <v>1.8267100000000001</v>
      </c>
      <c r="R169">
        <v>5.1999999999999997E-5</v>
      </c>
      <c r="S169" t="s">
        <v>6</v>
      </c>
      <c r="T169">
        <v>504.08525200000003</v>
      </c>
      <c r="U169">
        <v>7.2805949999999999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7.0692000000000005E-2</v>
      </c>
      <c r="AG169">
        <v>1.44E-4</v>
      </c>
      <c r="AH169" t="s">
        <v>11</v>
      </c>
      <c r="AI169">
        <v>0.93088000000000004</v>
      </c>
      <c r="AJ169">
        <v>5.8999999999999998E-5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781.89070400000003</v>
      </c>
      <c r="I170">
        <v>11.836349999999999</v>
      </c>
      <c r="J170" t="s">
        <v>3</v>
      </c>
      <c r="K170">
        <v>779.68535799999995</v>
      </c>
      <c r="L170">
        <v>11.821142</v>
      </c>
      <c r="M170" t="s">
        <v>4</v>
      </c>
      <c r="N170">
        <v>142.632217</v>
      </c>
      <c r="O170">
        <v>0.79189200000000004</v>
      </c>
      <c r="P170" t="s">
        <v>5</v>
      </c>
      <c r="Q170">
        <v>2.0550980000000001</v>
      </c>
      <c r="R170">
        <v>6.7999999999999999E-5</v>
      </c>
      <c r="S170" t="s">
        <v>6</v>
      </c>
      <c r="T170">
        <v>566.99178099999995</v>
      </c>
      <c r="U170">
        <v>9.1181319999999992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7.0549000000000001E-2</v>
      </c>
      <c r="AG170">
        <v>1.47E-4</v>
      </c>
      <c r="AH170" t="s">
        <v>11</v>
      </c>
      <c r="AI170">
        <v>0.930894</v>
      </c>
      <c r="AJ170">
        <v>5.8999999999999998E-5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868.53911600000004</v>
      </c>
      <c r="I171">
        <v>12.987757999999999</v>
      </c>
      <c r="J171" t="s">
        <v>3</v>
      </c>
      <c r="K171">
        <v>866.09506699999997</v>
      </c>
      <c r="L171">
        <v>13.004695</v>
      </c>
      <c r="M171" t="s">
        <v>4</v>
      </c>
      <c r="N171">
        <v>158.48312000000001</v>
      </c>
      <c r="O171">
        <v>0.92929099999999998</v>
      </c>
      <c r="P171" t="s">
        <v>5</v>
      </c>
      <c r="Q171">
        <v>2.2829890000000002</v>
      </c>
      <c r="R171">
        <v>6.8999999999999997E-5</v>
      </c>
      <c r="S171" t="s">
        <v>6</v>
      </c>
      <c r="T171">
        <v>629.75865099999999</v>
      </c>
      <c r="U171">
        <v>9.5836670000000002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6.8945999999999993E-2</v>
      </c>
      <c r="AG171">
        <v>1.46E-4</v>
      </c>
      <c r="AH171" t="s">
        <v>11</v>
      </c>
      <c r="AI171">
        <v>0.93167500000000003</v>
      </c>
      <c r="AJ171">
        <v>4.6999999999999997E-5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955.37491699999998</v>
      </c>
      <c r="I172">
        <v>16.270833</v>
      </c>
      <c r="J172" t="s">
        <v>3</v>
      </c>
      <c r="K172">
        <v>952.68706699999996</v>
      </c>
      <c r="L172">
        <v>16.362414000000001</v>
      </c>
      <c r="M172" t="s">
        <v>4</v>
      </c>
      <c r="N172">
        <v>174.293676</v>
      </c>
      <c r="O172">
        <v>0.994703</v>
      </c>
      <c r="P172" t="s">
        <v>5</v>
      </c>
      <c r="Q172">
        <v>2.5108489999999999</v>
      </c>
      <c r="R172">
        <v>8.1000000000000004E-5</v>
      </c>
      <c r="S172" t="s">
        <v>6</v>
      </c>
      <c r="T172">
        <v>692.780529</v>
      </c>
      <c r="U172">
        <v>12.664629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6.8406999999999996E-2</v>
      </c>
      <c r="AG172">
        <v>1.45E-4</v>
      </c>
      <c r="AH172" t="s">
        <v>11</v>
      </c>
      <c r="AI172">
        <v>0.93213000000000001</v>
      </c>
      <c r="AJ172">
        <v>3.4999999999999997E-5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1042.316104</v>
      </c>
      <c r="I173">
        <v>16.329305000000002</v>
      </c>
      <c r="J173" t="s">
        <v>3</v>
      </c>
      <c r="K173">
        <v>1039.3745919999999</v>
      </c>
      <c r="L173">
        <v>16.395631000000002</v>
      </c>
      <c r="M173" t="s">
        <v>4</v>
      </c>
      <c r="N173">
        <v>190.110502</v>
      </c>
      <c r="O173">
        <v>1.075529</v>
      </c>
      <c r="P173" t="s">
        <v>5</v>
      </c>
      <c r="Q173">
        <v>2.739484</v>
      </c>
      <c r="R173">
        <v>8.7999999999999998E-5</v>
      </c>
      <c r="S173" t="s">
        <v>6</v>
      </c>
      <c r="T173">
        <v>755.86120500000004</v>
      </c>
      <c r="U173">
        <v>13.373701000000001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6.6930000000000003E-2</v>
      </c>
      <c r="AG173">
        <v>1.46E-4</v>
      </c>
      <c r="AH173" t="s">
        <v>11</v>
      </c>
      <c r="AI173">
        <v>0.93215199999999998</v>
      </c>
      <c r="AJ173">
        <v>3.4999999999999997E-5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1128.933501</v>
      </c>
      <c r="I174">
        <v>19.945585999999999</v>
      </c>
      <c r="J174" t="s">
        <v>3</v>
      </c>
      <c r="K174">
        <v>1125.7505759999999</v>
      </c>
      <c r="L174">
        <v>20.018602000000001</v>
      </c>
      <c r="M174" t="s">
        <v>4</v>
      </c>
      <c r="N174">
        <v>205.94785200000001</v>
      </c>
      <c r="O174">
        <v>1.3857900000000001</v>
      </c>
      <c r="P174" t="s">
        <v>5</v>
      </c>
      <c r="Q174">
        <v>2.9677210000000001</v>
      </c>
      <c r="R174">
        <v>9.2E-5</v>
      </c>
      <c r="S174" t="s">
        <v>6</v>
      </c>
      <c r="T174">
        <v>818.631936</v>
      </c>
      <c r="U174">
        <v>16.481379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6.6835000000000006E-2</v>
      </c>
      <c r="AG174">
        <v>1.4799999999999999E-4</v>
      </c>
      <c r="AH174" t="s">
        <v>11</v>
      </c>
      <c r="AI174">
        <v>0.93279299999999998</v>
      </c>
      <c r="AJ174">
        <v>3.6000000000000001E-5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1215.719883</v>
      </c>
      <c r="I175">
        <v>21.209095999999999</v>
      </c>
      <c r="J175" t="s">
        <v>3</v>
      </c>
      <c r="K175">
        <v>1212.282952</v>
      </c>
      <c r="L175">
        <v>21.182168000000001</v>
      </c>
      <c r="M175" t="s">
        <v>4</v>
      </c>
      <c r="N175">
        <v>221.78788299999999</v>
      </c>
      <c r="O175">
        <v>1.736971</v>
      </c>
      <c r="P175" t="s">
        <v>5</v>
      </c>
      <c r="Q175">
        <v>3.1962329999999999</v>
      </c>
      <c r="R175">
        <v>9.7E-5</v>
      </c>
      <c r="S175" t="s">
        <v>6</v>
      </c>
      <c r="T175">
        <v>881.56338400000004</v>
      </c>
      <c r="U175">
        <v>18.004722999999998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6.6030000000000005E-2</v>
      </c>
      <c r="AG175">
        <v>1.3799999999999999E-4</v>
      </c>
      <c r="AH175" t="s">
        <v>11</v>
      </c>
      <c r="AI175">
        <v>0.93338299999999996</v>
      </c>
      <c r="AJ175">
        <v>4.8999999999999998E-5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1302.511653</v>
      </c>
      <c r="I176">
        <v>23.637995</v>
      </c>
      <c r="J176" t="s">
        <v>3</v>
      </c>
      <c r="K176">
        <v>1298.8276370000001</v>
      </c>
      <c r="L176">
        <v>23.674914000000001</v>
      </c>
      <c r="M176" t="s">
        <v>4</v>
      </c>
      <c r="N176">
        <v>237.67649900000001</v>
      </c>
      <c r="O176">
        <v>2.1264259999999999</v>
      </c>
      <c r="P176" t="s">
        <v>5</v>
      </c>
      <c r="Q176">
        <v>3.4241100000000002</v>
      </c>
      <c r="R176">
        <v>9.6000000000000002E-5</v>
      </c>
      <c r="S176" t="s">
        <v>6</v>
      </c>
      <c r="T176">
        <v>944.46134400000005</v>
      </c>
      <c r="U176">
        <v>20.111184999999999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6.5430000000000002E-2</v>
      </c>
      <c r="AG176">
        <v>1.35E-4</v>
      </c>
      <c r="AH176" t="s">
        <v>11</v>
      </c>
      <c r="AI176">
        <v>0.93344400000000005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1389.369246</v>
      </c>
      <c r="I177">
        <v>27.11655</v>
      </c>
      <c r="J177" t="s">
        <v>3</v>
      </c>
      <c r="K177">
        <v>1385.4412279999999</v>
      </c>
      <c r="L177">
        <v>27.163582999999999</v>
      </c>
      <c r="M177" t="s">
        <v>4</v>
      </c>
      <c r="N177">
        <v>253.59133</v>
      </c>
      <c r="O177">
        <v>2.452572</v>
      </c>
      <c r="P177" t="s">
        <v>5</v>
      </c>
      <c r="Q177">
        <v>3.6521439999999998</v>
      </c>
      <c r="R177">
        <v>1.07E-4</v>
      </c>
      <c r="S177" t="s">
        <v>6</v>
      </c>
      <c r="T177">
        <v>1007.399359</v>
      </c>
      <c r="U177">
        <v>22.558105000000001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6.4748E-2</v>
      </c>
      <c r="AG177">
        <v>1.3200000000000001E-4</v>
      </c>
      <c r="AH177" t="s">
        <v>11</v>
      </c>
      <c r="AI177">
        <v>0.93350699999999998</v>
      </c>
      <c r="AJ177">
        <v>4.6999999999999997E-5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1476.027493</v>
      </c>
      <c r="I178">
        <v>31.281195</v>
      </c>
      <c r="J178" t="s">
        <v>3</v>
      </c>
      <c r="K178">
        <v>1471.847297</v>
      </c>
      <c r="L178">
        <v>31.265433999999999</v>
      </c>
      <c r="M178" t="s">
        <v>4</v>
      </c>
      <c r="N178">
        <v>269.48027300000001</v>
      </c>
      <c r="O178">
        <v>2.9872939999999999</v>
      </c>
      <c r="P178" t="s">
        <v>5</v>
      </c>
      <c r="Q178">
        <v>3.8806889999999998</v>
      </c>
      <c r="R178">
        <v>1.2E-4</v>
      </c>
      <c r="S178" t="s">
        <v>6</v>
      </c>
      <c r="T178">
        <v>1070.2011230000001</v>
      </c>
      <c r="U178">
        <v>24.857119999999998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6.2891000000000002E-2</v>
      </c>
      <c r="AG178">
        <v>1.13E-4</v>
      </c>
      <c r="AH178" t="s">
        <v>11</v>
      </c>
      <c r="AI178">
        <v>0.93351600000000001</v>
      </c>
      <c r="AJ178">
        <v>4.6999999999999997E-5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1562.7849269999999</v>
      </c>
      <c r="I179">
        <v>36.237219000000003</v>
      </c>
      <c r="J179" t="s">
        <v>3</v>
      </c>
      <c r="K179">
        <v>1558.3461130000001</v>
      </c>
      <c r="L179">
        <v>36.192664999999998</v>
      </c>
      <c r="M179" t="s">
        <v>4</v>
      </c>
      <c r="N179">
        <v>285.32925699999998</v>
      </c>
      <c r="O179">
        <v>3.5671040000000001</v>
      </c>
      <c r="P179" t="s">
        <v>5</v>
      </c>
      <c r="Q179">
        <v>4.1091369999999996</v>
      </c>
      <c r="R179">
        <v>1.3799999999999999E-4</v>
      </c>
      <c r="S179" t="s">
        <v>6</v>
      </c>
      <c r="T179">
        <v>1133.1043259999999</v>
      </c>
      <c r="U179">
        <v>28.128674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6.2376000000000001E-2</v>
      </c>
      <c r="AG179">
        <v>1.0900000000000001E-4</v>
      </c>
      <c r="AH179" t="s">
        <v>11</v>
      </c>
      <c r="AI179">
        <v>0.93372299999999997</v>
      </c>
      <c r="AJ179">
        <v>4.8999999999999998E-5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1649.430198</v>
      </c>
      <c r="I180">
        <v>41.725667000000001</v>
      </c>
      <c r="J180" t="s">
        <v>3</v>
      </c>
      <c r="K180">
        <v>1644.7495799999999</v>
      </c>
      <c r="L180">
        <v>41.667641000000003</v>
      </c>
      <c r="M180" t="s">
        <v>4</v>
      </c>
      <c r="N180">
        <v>301.21260100000001</v>
      </c>
      <c r="O180">
        <v>4.4345239999999997</v>
      </c>
      <c r="P180" t="s">
        <v>5</v>
      </c>
      <c r="Q180">
        <v>4.3368390000000003</v>
      </c>
      <c r="R180">
        <v>1.37E-4</v>
      </c>
      <c r="S180" t="s">
        <v>6</v>
      </c>
      <c r="T180">
        <v>1195.824177</v>
      </c>
      <c r="U180">
        <v>30.973958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6.2330999999999998E-2</v>
      </c>
      <c r="AG180">
        <v>1.1E-4</v>
      </c>
      <c r="AH180" t="s">
        <v>11</v>
      </c>
      <c r="AI180">
        <v>0.933921</v>
      </c>
      <c r="AJ180">
        <v>4.6999999999999997E-5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1736.030784</v>
      </c>
      <c r="I181">
        <v>48.257432000000001</v>
      </c>
      <c r="J181" t="s">
        <v>3</v>
      </c>
      <c r="K181">
        <v>1731.1079299999999</v>
      </c>
      <c r="L181">
        <v>48.218491999999998</v>
      </c>
      <c r="M181" t="s">
        <v>4</v>
      </c>
      <c r="N181">
        <v>317.09730200000001</v>
      </c>
      <c r="O181">
        <v>5.5699249999999996</v>
      </c>
      <c r="P181" t="s">
        <v>5</v>
      </c>
      <c r="Q181">
        <v>4.5648179999999998</v>
      </c>
      <c r="R181">
        <v>1.3799999999999999E-4</v>
      </c>
      <c r="S181" t="s">
        <v>6</v>
      </c>
      <c r="T181">
        <v>1258.5635159999999</v>
      </c>
      <c r="U181">
        <v>34.825560000000003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6.2103999999999999E-2</v>
      </c>
      <c r="AG181">
        <v>1.1E-4</v>
      </c>
      <c r="AH181" t="s">
        <v>11</v>
      </c>
      <c r="AI181">
        <v>0.93393899999999996</v>
      </c>
      <c r="AJ181">
        <v>4.6E-5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251.13509999999999</v>
      </c>
      <c r="I182">
        <v>21.929811999999998</v>
      </c>
      <c r="J182" t="s">
        <v>3</v>
      </c>
      <c r="K182">
        <v>247.57528300000001</v>
      </c>
      <c r="L182">
        <v>21.215332</v>
      </c>
      <c r="M182" t="s">
        <v>4</v>
      </c>
      <c r="N182">
        <v>80.485151999999999</v>
      </c>
      <c r="O182">
        <v>22.226412</v>
      </c>
      <c r="P182" t="s">
        <v>5</v>
      </c>
      <c r="Q182">
        <v>146.27556300000001</v>
      </c>
      <c r="R182">
        <v>0.46805000000000002</v>
      </c>
      <c r="S182" t="s">
        <v>6</v>
      </c>
      <c r="T182">
        <v>245.85414399999999</v>
      </c>
      <c r="U182">
        <v>21.706720000000001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8.2661999999999999E-2</v>
      </c>
      <c r="AG182">
        <v>9.2E-5</v>
      </c>
      <c r="AH182" t="s">
        <v>11</v>
      </c>
      <c r="AI182">
        <v>0.91511299999999995</v>
      </c>
      <c r="AJ182">
        <v>1.76E-4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501.07389999999998</v>
      </c>
      <c r="I183">
        <v>57.336086999999999</v>
      </c>
      <c r="J183" t="s">
        <v>3</v>
      </c>
      <c r="K183">
        <v>493.95041700000002</v>
      </c>
      <c r="L183">
        <v>54.811642999999997</v>
      </c>
      <c r="M183" t="s">
        <v>4</v>
      </c>
      <c r="N183">
        <v>159.97626399999999</v>
      </c>
      <c r="O183">
        <v>55.895915000000002</v>
      </c>
      <c r="P183" t="s">
        <v>5</v>
      </c>
      <c r="Q183">
        <v>292.76252499999998</v>
      </c>
      <c r="R183">
        <v>1.1741299999999999</v>
      </c>
      <c r="S183" t="s">
        <v>6</v>
      </c>
      <c r="T183">
        <v>490.68743999999998</v>
      </c>
      <c r="U183">
        <v>54.459938999999999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7.8730999999999995E-2</v>
      </c>
      <c r="AG183">
        <v>9.0000000000000006E-5</v>
      </c>
      <c r="AH183" t="s">
        <v>11</v>
      </c>
      <c r="AI183">
        <v>0.92047400000000001</v>
      </c>
      <c r="AJ183">
        <v>1.92E-4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751.35235799999998</v>
      </c>
      <c r="I184">
        <v>117.97014799999999</v>
      </c>
      <c r="J184" t="s">
        <v>3</v>
      </c>
      <c r="K184">
        <v>740.64930900000002</v>
      </c>
      <c r="L184">
        <v>112.482494</v>
      </c>
      <c r="M184" t="s">
        <v>4</v>
      </c>
      <c r="N184">
        <v>239.710331</v>
      </c>
      <c r="O184">
        <v>110.294472</v>
      </c>
      <c r="P184" t="s">
        <v>5</v>
      </c>
      <c r="Q184">
        <v>439.22984600000001</v>
      </c>
      <c r="R184">
        <v>2.1851159999999998</v>
      </c>
      <c r="S184" t="s">
        <v>6</v>
      </c>
      <c r="T184">
        <v>735.7758</v>
      </c>
      <c r="U184">
        <v>109.02908100000001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7.7479000000000006E-2</v>
      </c>
      <c r="AG184">
        <v>1.07E-4</v>
      </c>
      <c r="AH184" t="s">
        <v>11</v>
      </c>
      <c r="AI184">
        <v>0.92471999999999999</v>
      </c>
      <c r="AJ184">
        <v>1.2899999999999999E-4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1004.635586</v>
      </c>
      <c r="I185">
        <v>154.24438900000001</v>
      </c>
      <c r="J185" t="s">
        <v>3</v>
      </c>
      <c r="K185">
        <v>990.33576800000003</v>
      </c>
      <c r="L185">
        <v>146.13319300000001</v>
      </c>
      <c r="M185" t="s">
        <v>4</v>
      </c>
      <c r="N185">
        <v>322.17263700000001</v>
      </c>
      <c r="O185">
        <v>140.183154</v>
      </c>
      <c r="P185" t="s">
        <v>5</v>
      </c>
      <c r="Q185">
        <v>585.93811200000005</v>
      </c>
      <c r="R185">
        <v>2.7457120000000002</v>
      </c>
      <c r="S185" t="s">
        <v>6</v>
      </c>
      <c r="T185">
        <v>983.85154399999999</v>
      </c>
      <c r="U185">
        <v>140.82884899999999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7.5655E-2</v>
      </c>
      <c r="AG185">
        <v>1.3100000000000001E-4</v>
      </c>
      <c r="AH185" t="s">
        <v>11</v>
      </c>
      <c r="AI185">
        <v>0.92799699999999996</v>
      </c>
      <c r="AJ185">
        <v>8.7000000000000001E-5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1256.1116280000001</v>
      </c>
      <c r="I186">
        <v>194.05057400000001</v>
      </c>
      <c r="J186" t="s">
        <v>3</v>
      </c>
      <c r="K186">
        <v>1238.2271900000001</v>
      </c>
      <c r="L186">
        <v>183.14618300000001</v>
      </c>
      <c r="M186" t="s">
        <v>4</v>
      </c>
      <c r="N186">
        <v>403.20447300000001</v>
      </c>
      <c r="O186">
        <v>175.63531399999999</v>
      </c>
      <c r="P186" t="s">
        <v>5</v>
      </c>
      <c r="Q186">
        <v>732.36348399999997</v>
      </c>
      <c r="R186">
        <v>3.3830740000000001</v>
      </c>
      <c r="S186" t="s">
        <v>6</v>
      </c>
      <c r="T186">
        <v>1230.1990089999999</v>
      </c>
      <c r="U186">
        <v>173.925836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7.4212E-2</v>
      </c>
      <c r="AG186">
        <v>1.3999999999999999E-4</v>
      </c>
      <c r="AH186" t="s">
        <v>11</v>
      </c>
      <c r="AI186">
        <v>0.92942400000000003</v>
      </c>
      <c r="AJ186">
        <v>6.2000000000000003E-5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1506.872854</v>
      </c>
      <c r="I187">
        <v>277.799376</v>
      </c>
      <c r="J187" t="s">
        <v>3</v>
      </c>
      <c r="K187">
        <v>1485.422249</v>
      </c>
      <c r="L187">
        <v>262.06964599999998</v>
      </c>
      <c r="M187" t="s">
        <v>4</v>
      </c>
      <c r="N187">
        <v>483.62123700000001</v>
      </c>
      <c r="O187">
        <v>231.872454</v>
      </c>
      <c r="P187" t="s">
        <v>5</v>
      </c>
      <c r="Q187">
        <v>878.69631800000002</v>
      </c>
      <c r="R187">
        <v>4.0045729999999997</v>
      </c>
      <c r="S187" t="s">
        <v>6</v>
      </c>
      <c r="T187">
        <v>1475.830901</v>
      </c>
      <c r="U187">
        <v>246.28358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7.3787000000000005E-2</v>
      </c>
      <c r="AG187">
        <v>1.3999999999999999E-4</v>
      </c>
      <c r="AH187" t="s">
        <v>11</v>
      </c>
      <c r="AI187">
        <v>0.93077100000000002</v>
      </c>
      <c r="AJ187">
        <v>3.4999999999999997E-5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1757.50209</v>
      </c>
      <c r="I188">
        <v>353.46172100000001</v>
      </c>
      <c r="J188" t="s">
        <v>3</v>
      </c>
      <c r="K188">
        <v>1732.479233</v>
      </c>
      <c r="L188">
        <v>334.04235399999999</v>
      </c>
      <c r="M188" t="s">
        <v>4</v>
      </c>
      <c r="N188">
        <v>563.62659699999995</v>
      </c>
      <c r="O188">
        <v>278.89490499999999</v>
      </c>
      <c r="P188" t="s">
        <v>5</v>
      </c>
      <c r="Q188">
        <v>1025.1420499999999</v>
      </c>
      <c r="R188">
        <v>4.282508</v>
      </c>
      <c r="S188" t="s">
        <v>6</v>
      </c>
      <c r="T188">
        <v>1721.294666</v>
      </c>
      <c r="U188">
        <v>306.36334499999998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7.2526999999999994E-2</v>
      </c>
      <c r="AG188">
        <v>1.5200000000000001E-4</v>
      </c>
      <c r="AH188" t="s">
        <v>11</v>
      </c>
      <c r="AI188">
        <v>0.93123100000000003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2008.568904</v>
      </c>
      <c r="I189">
        <v>424.34848799999997</v>
      </c>
      <c r="J189" t="s">
        <v>3</v>
      </c>
      <c r="K189">
        <v>1979.975925</v>
      </c>
      <c r="L189">
        <v>401.203304</v>
      </c>
      <c r="M189" t="s">
        <v>4</v>
      </c>
      <c r="N189">
        <v>643.74925399999995</v>
      </c>
      <c r="O189">
        <v>320.58006999999998</v>
      </c>
      <c r="P189" t="s">
        <v>5</v>
      </c>
      <c r="Q189">
        <v>1171.8579709999999</v>
      </c>
      <c r="R189">
        <v>5.3444130000000003</v>
      </c>
      <c r="S189" t="s">
        <v>6</v>
      </c>
      <c r="T189">
        <v>1967.160073</v>
      </c>
      <c r="U189">
        <v>365.78835900000001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7.2012000000000007E-2</v>
      </c>
      <c r="AG189">
        <v>1.47E-4</v>
      </c>
      <c r="AH189" t="s">
        <v>11</v>
      </c>
      <c r="AI189">
        <v>0.93156899999999998</v>
      </c>
      <c r="AJ189">
        <v>2.5000000000000001E-5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2259.7188769999998</v>
      </c>
      <c r="I190">
        <v>470.97065099999998</v>
      </c>
      <c r="J190" t="s">
        <v>3</v>
      </c>
      <c r="K190">
        <v>2227.5644189999998</v>
      </c>
      <c r="L190">
        <v>444.22384099999999</v>
      </c>
      <c r="M190" t="s">
        <v>4</v>
      </c>
      <c r="N190">
        <v>724.35388499999999</v>
      </c>
      <c r="O190">
        <v>347.704905</v>
      </c>
      <c r="P190" t="s">
        <v>5</v>
      </c>
      <c r="Q190">
        <v>1318.364885</v>
      </c>
      <c r="R190">
        <v>5.8837919999999997</v>
      </c>
      <c r="S190" t="s">
        <v>6</v>
      </c>
      <c r="T190">
        <v>2213.1871630000001</v>
      </c>
      <c r="U190">
        <v>403.69213100000002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7.1733000000000005E-2</v>
      </c>
      <c r="AG190">
        <v>1.54E-4</v>
      </c>
      <c r="AH190" t="s">
        <v>11</v>
      </c>
      <c r="AI190">
        <v>0.93187399999999998</v>
      </c>
      <c r="AJ190">
        <v>2.0999999999999999E-5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2509.8442190000001</v>
      </c>
      <c r="I191">
        <v>582.83068900000001</v>
      </c>
      <c r="J191" t="s">
        <v>3</v>
      </c>
      <c r="K191">
        <v>2474.134814</v>
      </c>
      <c r="L191">
        <v>549.52450699999997</v>
      </c>
      <c r="M191" t="s">
        <v>4</v>
      </c>
      <c r="N191">
        <v>803.94738199999995</v>
      </c>
      <c r="O191">
        <v>408.78304200000002</v>
      </c>
      <c r="P191" t="s">
        <v>5</v>
      </c>
      <c r="Q191">
        <v>1464.7711280000001</v>
      </c>
      <c r="R191">
        <v>7.1630739999999999</v>
      </c>
      <c r="S191" t="s">
        <v>6</v>
      </c>
      <c r="T191">
        <v>2458.2116310000001</v>
      </c>
      <c r="U191">
        <v>491.60161499999998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6.8729999999999999E-2</v>
      </c>
      <c r="AG191">
        <v>1.6000000000000001E-4</v>
      </c>
      <c r="AH191" t="s">
        <v>11</v>
      </c>
      <c r="AI191">
        <v>0.93206299999999997</v>
      </c>
      <c r="AJ191">
        <v>2.0999999999999999E-5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2760.4034670000001</v>
      </c>
      <c r="I192">
        <v>695.81458799999996</v>
      </c>
      <c r="J192" t="s">
        <v>3</v>
      </c>
      <c r="K192">
        <v>2721.1522610000002</v>
      </c>
      <c r="L192">
        <v>657.19155999999998</v>
      </c>
      <c r="M192" t="s">
        <v>4</v>
      </c>
      <c r="N192">
        <v>883.92269499999998</v>
      </c>
      <c r="O192">
        <v>475.46273000000002</v>
      </c>
      <c r="P192" t="s">
        <v>5</v>
      </c>
      <c r="Q192">
        <v>1611.4310210000001</v>
      </c>
      <c r="R192">
        <v>7.5658729999999998</v>
      </c>
      <c r="S192" t="s">
        <v>6</v>
      </c>
      <c r="T192">
        <v>2703.6653759999999</v>
      </c>
      <c r="U192">
        <v>582.69971199999998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6.8373000000000003E-2</v>
      </c>
      <c r="AG192">
        <v>1.5200000000000001E-4</v>
      </c>
      <c r="AH192" t="s">
        <v>11</v>
      </c>
      <c r="AI192">
        <v>0.93219700000000005</v>
      </c>
      <c r="AJ192">
        <v>2.0000000000000002E-5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3011.88895</v>
      </c>
      <c r="I193">
        <v>727.14064199999996</v>
      </c>
      <c r="J193" t="s">
        <v>3</v>
      </c>
      <c r="K193">
        <v>2969.0876760000001</v>
      </c>
      <c r="L193">
        <v>685.31091900000001</v>
      </c>
      <c r="M193" t="s">
        <v>4</v>
      </c>
      <c r="N193">
        <v>965.03305799999998</v>
      </c>
      <c r="O193">
        <v>500.59044299999999</v>
      </c>
      <c r="P193" t="s">
        <v>5</v>
      </c>
      <c r="Q193">
        <v>1757.9290430000001</v>
      </c>
      <c r="R193">
        <v>8.6722160000000006</v>
      </c>
      <c r="S193" t="s">
        <v>6</v>
      </c>
      <c r="T193">
        <v>2950.0045169999999</v>
      </c>
      <c r="U193">
        <v>605.18096100000002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6.8209000000000006E-2</v>
      </c>
      <c r="AG193">
        <v>1.4899999999999999E-4</v>
      </c>
      <c r="AH193" t="s">
        <v>11</v>
      </c>
      <c r="AI193">
        <v>0.93229799999999996</v>
      </c>
      <c r="AJ193">
        <v>2.0000000000000002E-5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3261.6629050000001</v>
      </c>
      <c r="I194">
        <v>860.08847000000003</v>
      </c>
      <c r="J194" t="s">
        <v>3</v>
      </c>
      <c r="K194">
        <v>3215.3034469999998</v>
      </c>
      <c r="L194">
        <v>812.50000299999999</v>
      </c>
      <c r="M194" t="s">
        <v>4</v>
      </c>
      <c r="N194">
        <v>1044.296362</v>
      </c>
      <c r="O194">
        <v>578.23016299999995</v>
      </c>
      <c r="P194" t="s">
        <v>5</v>
      </c>
      <c r="Q194">
        <v>1904.5095040000001</v>
      </c>
      <c r="R194">
        <v>8.8413529999999998</v>
      </c>
      <c r="S194" t="s">
        <v>6</v>
      </c>
      <c r="T194">
        <v>3194.6903120000002</v>
      </c>
      <c r="U194">
        <v>710.39598100000001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6.7591999999999999E-2</v>
      </c>
      <c r="AG194">
        <v>1.44E-4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3512.0687160000002</v>
      </c>
      <c r="I195">
        <v>960.08359099999996</v>
      </c>
      <c r="J195" t="s">
        <v>3</v>
      </c>
      <c r="K195">
        <v>3462.1530320000002</v>
      </c>
      <c r="L195">
        <v>907.37213599999995</v>
      </c>
      <c r="M195" t="s">
        <v>4</v>
      </c>
      <c r="N195">
        <v>1124.3877689999999</v>
      </c>
      <c r="O195">
        <v>629.71229700000004</v>
      </c>
      <c r="P195" t="s">
        <v>5</v>
      </c>
      <c r="Q195">
        <v>2051.0223219999998</v>
      </c>
      <c r="R195">
        <v>8.2231690000000004</v>
      </c>
      <c r="S195" t="s">
        <v>6</v>
      </c>
      <c r="T195">
        <v>3440.0145210000001</v>
      </c>
      <c r="U195">
        <v>781.19217700000002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6.6325999999999996E-2</v>
      </c>
      <c r="AG195">
        <v>1.3300000000000001E-4</v>
      </c>
      <c r="AH195" t="s">
        <v>11</v>
      </c>
      <c r="AI195">
        <v>0.93238200000000004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3762.4090040000001</v>
      </c>
      <c r="I196">
        <v>1095.5376859999999</v>
      </c>
      <c r="J196" t="s">
        <v>3</v>
      </c>
      <c r="K196">
        <v>3708.9438530000002</v>
      </c>
      <c r="L196">
        <v>1036.4652920000001</v>
      </c>
      <c r="M196" t="s">
        <v>4</v>
      </c>
      <c r="N196">
        <v>1204.4075849999999</v>
      </c>
      <c r="O196">
        <v>715.93180700000005</v>
      </c>
      <c r="P196" t="s">
        <v>5</v>
      </c>
      <c r="Q196">
        <v>2197.4863719999998</v>
      </c>
      <c r="R196">
        <v>9.5823610000000006</v>
      </c>
      <c r="S196" t="s">
        <v>6</v>
      </c>
      <c r="T196">
        <v>3685.2527150000001</v>
      </c>
      <c r="U196">
        <v>893.63346100000001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6.5548999999999996E-2</v>
      </c>
      <c r="AG196">
        <v>1.2300000000000001E-4</v>
      </c>
      <c r="AH196" t="s">
        <v>11</v>
      </c>
      <c r="AI196">
        <v>0.93283199999999999</v>
      </c>
      <c r="AJ196">
        <v>2.6999999999999999E-5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4012.7304589999999</v>
      </c>
      <c r="I197">
        <v>1156.399502</v>
      </c>
      <c r="J197" t="s">
        <v>3</v>
      </c>
      <c r="K197">
        <v>3955.718809</v>
      </c>
      <c r="L197">
        <v>1093.016918</v>
      </c>
      <c r="M197" t="s">
        <v>4</v>
      </c>
      <c r="N197">
        <v>1284.415264</v>
      </c>
      <c r="O197">
        <v>754.87695299999996</v>
      </c>
      <c r="P197" t="s">
        <v>5</v>
      </c>
      <c r="Q197">
        <v>2343.9215669999999</v>
      </c>
      <c r="R197">
        <v>11.177851</v>
      </c>
      <c r="S197" t="s">
        <v>6</v>
      </c>
      <c r="T197">
        <v>3930.439312</v>
      </c>
      <c r="U197">
        <v>935.59610399999997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6.5445000000000003E-2</v>
      </c>
      <c r="AG197">
        <v>1.2400000000000001E-4</v>
      </c>
      <c r="AH197" t="s">
        <v>11</v>
      </c>
      <c r="AI197">
        <v>0.93292399999999998</v>
      </c>
      <c r="AJ197">
        <v>2.5999999999999998E-5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4261.6346480000002</v>
      </c>
      <c r="I198">
        <v>1282.352249</v>
      </c>
      <c r="J198" t="s">
        <v>3</v>
      </c>
      <c r="K198">
        <v>4201.0894920000001</v>
      </c>
      <c r="L198">
        <v>1214.115098</v>
      </c>
      <c r="M198" t="s">
        <v>4</v>
      </c>
      <c r="N198">
        <v>1362.915784</v>
      </c>
      <c r="O198">
        <v>814.68656999999996</v>
      </c>
      <c r="P198" t="s">
        <v>5</v>
      </c>
      <c r="Q198">
        <v>2490.3807569999999</v>
      </c>
      <c r="R198">
        <v>11.964990999999999</v>
      </c>
      <c r="S198" t="s">
        <v>6</v>
      </c>
      <c r="T198">
        <v>4174.2952830000004</v>
      </c>
      <c r="U198">
        <v>1027.4899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6.5128000000000005E-2</v>
      </c>
      <c r="AG198">
        <v>1.17E-4</v>
      </c>
      <c r="AH198" t="s">
        <v>11</v>
      </c>
      <c r="AI198">
        <v>0.93292900000000001</v>
      </c>
      <c r="AJ198">
        <v>2.5999999999999998E-5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4511.2268359999998</v>
      </c>
      <c r="I199">
        <v>1401.8183059999999</v>
      </c>
      <c r="J199" t="s">
        <v>3</v>
      </c>
      <c r="K199">
        <v>4447.1399899999997</v>
      </c>
      <c r="L199">
        <v>1326.7465629999999</v>
      </c>
      <c r="M199" t="s">
        <v>4</v>
      </c>
      <c r="N199">
        <v>1442.366565</v>
      </c>
      <c r="O199">
        <v>885.38432999999998</v>
      </c>
      <c r="P199" t="s">
        <v>5</v>
      </c>
      <c r="Q199">
        <v>2636.6585890000001</v>
      </c>
      <c r="R199">
        <v>13.219021</v>
      </c>
      <c r="S199" t="s">
        <v>6</v>
      </c>
      <c r="T199">
        <v>4418.7879000000003</v>
      </c>
      <c r="U199">
        <v>1119.378935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6.4750000000000002E-2</v>
      </c>
      <c r="AG199">
        <v>1.22E-4</v>
      </c>
      <c r="AH199" t="s">
        <v>11</v>
      </c>
      <c r="AI199">
        <v>0.93299500000000002</v>
      </c>
      <c r="AJ199">
        <v>2.5999999999999998E-5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4761.0337399999999</v>
      </c>
      <c r="I200">
        <v>1566.143219</v>
      </c>
      <c r="J200" t="s">
        <v>3</v>
      </c>
      <c r="K200">
        <v>4693.4066499999999</v>
      </c>
      <c r="L200">
        <v>1482.3426219999999</v>
      </c>
      <c r="M200" t="s">
        <v>4</v>
      </c>
      <c r="N200">
        <v>1521.966846</v>
      </c>
      <c r="O200">
        <v>969.96489599999995</v>
      </c>
      <c r="P200" t="s">
        <v>5</v>
      </c>
      <c r="Q200">
        <v>2783.0793309999999</v>
      </c>
      <c r="R200">
        <v>13.222507</v>
      </c>
      <c r="S200" t="s">
        <v>6</v>
      </c>
      <c r="T200">
        <v>4663.5443750000004</v>
      </c>
      <c r="U200">
        <v>1240.9208659999999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6.4237000000000002E-2</v>
      </c>
      <c r="AG200">
        <v>1.22E-4</v>
      </c>
      <c r="AH200" t="s">
        <v>11</v>
      </c>
      <c r="AI200">
        <v>0.93302399999999996</v>
      </c>
      <c r="AJ200">
        <v>2.5999999999999998E-5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5011.0688870000004</v>
      </c>
      <c r="I201">
        <v>1666.8070170000001</v>
      </c>
      <c r="J201" t="s">
        <v>3</v>
      </c>
      <c r="K201">
        <v>4939.8922949999996</v>
      </c>
      <c r="L201">
        <v>1577.610858</v>
      </c>
      <c r="M201" t="s">
        <v>4</v>
      </c>
      <c r="N201">
        <v>1601.454434</v>
      </c>
      <c r="O201">
        <v>1018.1754539999999</v>
      </c>
      <c r="P201" t="s">
        <v>5</v>
      </c>
      <c r="Q201">
        <v>2929.6152489999999</v>
      </c>
      <c r="R201">
        <v>13.628890999999999</v>
      </c>
      <c r="S201" t="s">
        <v>6</v>
      </c>
      <c r="T201">
        <v>4908.4321389999996</v>
      </c>
      <c r="U201">
        <v>1311.8949050000001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6.3681000000000001E-2</v>
      </c>
      <c r="AG201">
        <v>1.2E-4</v>
      </c>
      <c r="AH201" t="s">
        <v>11</v>
      </c>
      <c r="AI201">
        <v>0.93304500000000001</v>
      </c>
      <c r="AJ201">
        <v>2.5999999999999998E-5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433.37181800000002</v>
      </c>
      <c r="I222">
        <v>2.686868</v>
      </c>
      <c r="J222" t="s">
        <v>3</v>
      </c>
      <c r="K222">
        <v>413.47013900000002</v>
      </c>
      <c r="L222">
        <v>2.701848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865.30813999999998</v>
      </c>
      <c r="I223">
        <v>7.7206840000000003</v>
      </c>
      <c r="J223" t="s">
        <v>3</v>
      </c>
      <c r="K223">
        <v>825.53016100000002</v>
      </c>
      <c r="L223">
        <v>7.4657169999999997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1297.458879</v>
      </c>
      <c r="I224">
        <v>12.521661999999999</v>
      </c>
      <c r="J224" t="s">
        <v>3</v>
      </c>
      <c r="K224">
        <v>1237.7796969999999</v>
      </c>
      <c r="L224">
        <v>12.332815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1729.5502759999999</v>
      </c>
      <c r="I225">
        <v>21.149884</v>
      </c>
      <c r="J225" t="s">
        <v>3</v>
      </c>
      <c r="K225">
        <v>1650.020405</v>
      </c>
      <c r="L225">
        <v>20.564710999999999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2161.7735889999999</v>
      </c>
      <c r="I226">
        <v>20.177052</v>
      </c>
      <c r="J226" t="s">
        <v>3</v>
      </c>
      <c r="K226">
        <v>2062.3847850000002</v>
      </c>
      <c r="L226">
        <v>19.703724000000001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2593.7774709999999</v>
      </c>
      <c r="I227">
        <v>19.363761</v>
      </c>
      <c r="J227" t="s">
        <v>3</v>
      </c>
      <c r="K227">
        <v>2474.5389839999998</v>
      </c>
      <c r="L227">
        <v>19.097314999999998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3025.7966110000002</v>
      </c>
      <c r="I228">
        <v>17.964967000000001</v>
      </c>
      <c r="J228" t="s">
        <v>3</v>
      </c>
      <c r="K228">
        <v>2886.6769429999999</v>
      </c>
      <c r="L228">
        <v>18.526233000000001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3457.586597</v>
      </c>
      <c r="I229">
        <v>23.358044</v>
      </c>
      <c r="J229" t="s">
        <v>3</v>
      </c>
      <c r="K229">
        <v>3298.6106540000001</v>
      </c>
      <c r="L229">
        <v>23.682244000000001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3889.9112209999998</v>
      </c>
      <c r="I230">
        <v>23.801867000000001</v>
      </c>
      <c r="J230" t="s">
        <v>3</v>
      </c>
      <c r="K230">
        <v>3711.0515869999999</v>
      </c>
      <c r="L230">
        <v>23.527577999999998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4322.2030860000004</v>
      </c>
      <c r="I231">
        <v>23.468765000000001</v>
      </c>
      <c r="J231" t="s">
        <v>3</v>
      </c>
      <c r="K231">
        <v>4123.5028220000004</v>
      </c>
      <c r="L231">
        <v>23.668509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4754.0913570000002</v>
      </c>
      <c r="I232">
        <v>25.644207000000002</v>
      </c>
      <c r="J232" t="s">
        <v>3</v>
      </c>
      <c r="K232">
        <v>4535.5336909999996</v>
      </c>
      <c r="L232">
        <v>25.799769000000001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5185.9325390000004</v>
      </c>
      <c r="I233">
        <v>26.567609999999998</v>
      </c>
      <c r="J233" t="s">
        <v>3</v>
      </c>
      <c r="K233">
        <v>4947.4997069999999</v>
      </c>
      <c r="L233">
        <v>27.112513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5618.1749710000004</v>
      </c>
      <c r="I234">
        <v>21.010828</v>
      </c>
      <c r="J234" t="s">
        <v>3</v>
      </c>
      <c r="K234">
        <v>5359.8475490000001</v>
      </c>
      <c r="L234">
        <v>21.904866999999999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6050.139443</v>
      </c>
      <c r="I235">
        <v>29.183479999999999</v>
      </c>
      <c r="J235" t="s">
        <v>3</v>
      </c>
      <c r="K235">
        <v>5771.9727640000001</v>
      </c>
      <c r="L235">
        <v>29.142506999999998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6482.1811619999999</v>
      </c>
      <c r="I236">
        <v>34.211399</v>
      </c>
      <c r="J236" t="s">
        <v>3</v>
      </c>
      <c r="K236">
        <v>6184.2072559999997</v>
      </c>
      <c r="L236">
        <v>34.477241999999997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6914.5127339999999</v>
      </c>
      <c r="I237">
        <v>27.567305999999999</v>
      </c>
      <c r="J237" t="s">
        <v>3</v>
      </c>
      <c r="K237">
        <v>6596.7446</v>
      </c>
      <c r="L237">
        <v>27.527505000000001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7346.2123140000003</v>
      </c>
      <c r="I238">
        <v>33.525432000000002</v>
      </c>
      <c r="J238" t="s">
        <v>3</v>
      </c>
      <c r="K238">
        <v>7008.5882519999996</v>
      </c>
      <c r="L238">
        <v>32.655743999999999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7778.2261909999997</v>
      </c>
      <c r="I239">
        <v>36.616681</v>
      </c>
      <c r="J239" t="s">
        <v>3</v>
      </c>
      <c r="K239">
        <v>7420.7883979999997</v>
      </c>
      <c r="L239">
        <v>35.006715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8210.7307029999993</v>
      </c>
      <c r="I240">
        <v>39.723101999999997</v>
      </c>
      <c r="J240" t="s">
        <v>3</v>
      </c>
      <c r="K240">
        <v>7833.4540139999999</v>
      </c>
      <c r="L240">
        <v>37.678015000000002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8642.807734</v>
      </c>
      <c r="I241">
        <v>45.490068999999998</v>
      </c>
      <c r="J241" t="s">
        <v>3</v>
      </c>
      <c r="K241">
        <v>8245.7167580000005</v>
      </c>
      <c r="L241">
        <v>41.529724000000002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135.72165799999999</v>
      </c>
      <c r="I242">
        <v>2.8157459999999999</v>
      </c>
      <c r="J242" t="s">
        <v>3</v>
      </c>
      <c r="K242">
        <v>115.67038599999999</v>
      </c>
      <c r="L242">
        <v>2.16987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269.62755099999998</v>
      </c>
      <c r="I243">
        <v>2.4695119999999999</v>
      </c>
      <c r="J243" t="s">
        <v>3</v>
      </c>
      <c r="K243">
        <v>229.72665499999999</v>
      </c>
      <c r="L243">
        <v>2.1487539999999998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403.68530199999998</v>
      </c>
      <c r="I244">
        <v>3.9748830000000002</v>
      </c>
      <c r="J244" t="s">
        <v>3</v>
      </c>
      <c r="K244">
        <v>343.96992399999999</v>
      </c>
      <c r="L244">
        <v>3.8256920000000001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537.06230600000004</v>
      </c>
      <c r="I245">
        <v>4.2158319999999998</v>
      </c>
      <c r="J245" t="s">
        <v>3</v>
      </c>
      <c r="K245">
        <v>457.542261</v>
      </c>
      <c r="L245">
        <v>3.8812880000000001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671.12294099999997</v>
      </c>
      <c r="I246">
        <v>4.9364340000000002</v>
      </c>
      <c r="J246" t="s">
        <v>3</v>
      </c>
      <c r="K246">
        <v>571.76626099999999</v>
      </c>
      <c r="L246">
        <v>4.8380879999999999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805.06067900000005</v>
      </c>
      <c r="I247">
        <v>6.4904380000000002</v>
      </c>
      <c r="J247" t="s">
        <v>3</v>
      </c>
      <c r="K247">
        <v>685.91419199999996</v>
      </c>
      <c r="L247">
        <v>6.4712389999999997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938.99250400000005</v>
      </c>
      <c r="I248">
        <v>7.0727029999999997</v>
      </c>
      <c r="J248" t="s">
        <v>3</v>
      </c>
      <c r="K248">
        <v>800.01008300000001</v>
      </c>
      <c r="L248">
        <v>6.6932879999999999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1073.0232980000001</v>
      </c>
      <c r="I249">
        <v>7.5198869999999998</v>
      </c>
      <c r="J249" t="s">
        <v>3</v>
      </c>
      <c r="K249">
        <v>914.16541700000005</v>
      </c>
      <c r="L249">
        <v>7.3075900000000003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1206.7736299999999</v>
      </c>
      <c r="I250">
        <v>8.8866940000000003</v>
      </c>
      <c r="J250" t="s">
        <v>3</v>
      </c>
      <c r="K250">
        <v>1028.073807</v>
      </c>
      <c r="L250">
        <v>8.6167350000000003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1340.439993</v>
      </c>
      <c r="I251">
        <v>8.9266159999999992</v>
      </c>
      <c r="J251" t="s">
        <v>3</v>
      </c>
      <c r="K251">
        <v>1141.943147</v>
      </c>
      <c r="L251">
        <v>8.2437839999999998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1474.499229</v>
      </c>
      <c r="I252">
        <v>8.9692969999999992</v>
      </c>
      <c r="J252" t="s">
        <v>3</v>
      </c>
      <c r="K252">
        <v>1256.2005710000001</v>
      </c>
      <c r="L252">
        <v>7.6901380000000001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1608.5577929999999</v>
      </c>
      <c r="I253">
        <v>7.7399149999999999</v>
      </c>
      <c r="J253" t="s">
        <v>3</v>
      </c>
      <c r="K253">
        <v>1370.473833</v>
      </c>
      <c r="L253">
        <v>7.3072189999999999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1742.1832910000001</v>
      </c>
      <c r="I254">
        <v>7.7362539999999997</v>
      </c>
      <c r="J254" t="s">
        <v>3</v>
      </c>
      <c r="K254">
        <v>1484.309812</v>
      </c>
      <c r="L254">
        <v>7.1863289999999997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1876.415154</v>
      </c>
      <c r="I255">
        <v>10.871549999999999</v>
      </c>
      <c r="J255" t="s">
        <v>3</v>
      </c>
      <c r="K255">
        <v>1598.7209909999999</v>
      </c>
      <c r="L255">
        <v>9.8693360000000006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2009.8982470000001</v>
      </c>
      <c r="I256">
        <v>10.871085000000001</v>
      </c>
      <c r="J256" t="s">
        <v>3</v>
      </c>
      <c r="K256">
        <v>1712.4139789999999</v>
      </c>
      <c r="L256">
        <v>9.3519600000000001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2144.0482809999999</v>
      </c>
      <c r="I257">
        <v>9.8735140000000001</v>
      </c>
      <c r="J257" t="s">
        <v>3</v>
      </c>
      <c r="K257">
        <v>1826.7095389999999</v>
      </c>
      <c r="L257">
        <v>8.3933769999999992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2277.9517190000001</v>
      </c>
      <c r="I258">
        <v>10.840313</v>
      </c>
      <c r="J258" t="s">
        <v>3</v>
      </c>
      <c r="K258">
        <v>1940.7523490000001</v>
      </c>
      <c r="L258">
        <v>8.8037410000000005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2411.3624070000001</v>
      </c>
      <c r="I259">
        <v>11.783766999999999</v>
      </c>
      <c r="J259" t="s">
        <v>3</v>
      </c>
      <c r="K259">
        <v>2054.395493</v>
      </c>
      <c r="L259">
        <v>9.6646879999999999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2545.3147749999998</v>
      </c>
      <c r="I260">
        <v>10.001946</v>
      </c>
      <c r="J260" t="s">
        <v>3</v>
      </c>
      <c r="K260">
        <v>2168.510151</v>
      </c>
      <c r="L260">
        <v>8.1883879999999998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2679.018994</v>
      </c>
      <c r="I261">
        <v>11.725275</v>
      </c>
      <c r="J261" t="s">
        <v>3</v>
      </c>
      <c r="K261">
        <v>2282.4257809999999</v>
      </c>
      <c r="L261">
        <v>9.738899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108.34744600000001</v>
      </c>
      <c r="I262">
        <v>2.9724710000000001</v>
      </c>
      <c r="J262" t="s">
        <v>3</v>
      </c>
      <c r="K262">
        <v>84.043437999999995</v>
      </c>
      <c r="L262">
        <v>1.863767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215.399779</v>
      </c>
      <c r="I263">
        <v>3.975841</v>
      </c>
      <c r="J263" t="s">
        <v>3</v>
      </c>
      <c r="K263">
        <v>166.911023</v>
      </c>
      <c r="L263">
        <v>2.330298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322.19023900000002</v>
      </c>
      <c r="I264">
        <v>6.8545870000000004</v>
      </c>
      <c r="J264" t="s">
        <v>3</v>
      </c>
      <c r="K264">
        <v>249.63148100000001</v>
      </c>
      <c r="L264">
        <v>4.057563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429.035596</v>
      </c>
      <c r="I265">
        <v>9.0552989999999998</v>
      </c>
      <c r="J265" t="s">
        <v>3</v>
      </c>
      <c r="K265">
        <v>332.36048499999998</v>
      </c>
      <c r="L265">
        <v>5.0646500000000003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535.53507100000002</v>
      </c>
      <c r="I266">
        <v>11.975206999999999</v>
      </c>
      <c r="J266" t="s">
        <v>3</v>
      </c>
      <c r="K266">
        <v>414.805566</v>
      </c>
      <c r="L266">
        <v>7.0874259999999998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642.49153899999999</v>
      </c>
      <c r="I267">
        <v>14.869300000000001</v>
      </c>
      <c r="J267" t="s">
        <v>3</v>
      </c>
      <c r="K267">
        <v>497.61266999999998</v>
      </c>
      <c r="L267">
        <v>8.6631660000000004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749.28005900000005</v>
      </c>
      <c r="I268">
        <v>18.508967999999999</v>
      </c>
      <c r="J268" t="s">
        <v>3</v>
      </c>
      <c r="K268">
        <v>580.29279499999996</v>
      </c>
      <c r="L268">
        <v>10.783664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856.40023199999996</v>
      </c>
      <c r="I269">
        <v>22.444310000000002</v>
      </c>
      <c r="J269" t="s">
        <v>3</v>
      </c>
      <c r="K269">
        <v>663.20108200000004</v>
      </c>
      <c r="L269">
        <v>13.359377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963.62219500000003</v>
      </c>
      <c r="I270">
        <v>25.640267999999999</v>
      </c>
      <c r="J270" t="s">
        <v>3</v>
      </c>
      <c r="K270">
        <v>746.20780600000001</v>
      </c>
      <c r="L270">
        <v>15.196972000000001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1070.7264500000001</v>
      </c>
      <c r="I271">
        <v>30.122886999999999</v>
      </c>
      <c r="J271" t="s">
        <v>3</v>
      </c>
      <c r="K271">
        <v>829.11890900000003</v>
      </c>
      <c r="L271">
        <v>17.782703000000001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1177.8051419999999</v>
      </c>
      <c r="I272">
        <v>32.600700000000003</v>
      </c>
      <c r="J272" t="s">
        <v>3</v>
      </c>
      <c r="K272">
        <v>912.11060899999995</v>
      </c>
      <c r="L272">
        <v>19.748998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1285.032422</v>
      </c>
      <c r="I273">
        <v>38.894871999999999</v>
      </c>
      <c r="J273" t="s">
        <v>3</v>
      </c>
      <c r="K273">
        <v>995.043362</v>
      </c>
      <c r="L273">
        <v>21.872207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1392.1391550000001</v>
      </c>
      <c r="I274">
        <v>42.601937999999997</v>
      </c>
      <c r="J274" t="s">
        <v>3</v>
      </c>
      <c r="K274">
        <v>1077.97272</v>
      </c>
      <c r="L274">
        <v>24.676880000000001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1498.987944</v>
      </c>
      <c r="I275">
        <v>53.533481999999999</v>
      </c>
      <c r="J275" t="s">
        <v>3</v>
      </c>
      <c r="K275">
        <v>1160.677927</v>
      </c>
      <c r="L275">
        <v>30.559028999999999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1605.9820870000001</v>
      </c>
      <c r="I276">
        <v>60.322372999999999</v>
      </c>
      <c r="J276" t="s">
        <v>3</v>
      </c>
      <c r="K276">
        <v>1243.425984</v>
      </c>
      <c r="L276">
        <v>34.814511000000003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1712.968599</v>
      </c>
      <c r="I277">
        <v>71.760452999999998</v>
      </c>
      <c r="J277" t="s">
        <v>3</v>
      </c>
      <c r="K277">
        <v>1326.2990279999999</v>
      </c>
      <c r="L277">
        <v>42.339277000000003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1819.8403740000001</v>
      </c>
      <c r="I278">
        <v>80.572025999999994</v>
      </c>
      <c r="J278" t="s">
        <v>3</v>
      </c>
      <c r="K278">
        <v>1409.0551929999999</v>
      </c>
      <c r="L278">
        <v>47.881644000000001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1927.0220039999999</v>
      </c>
      <c r="I279">
        <v>88.257789000000002</v>
      </c>
      <c r="J279" t="s">
        <v>3</v>
      </c>
      <c r="K279">
        <v>1492.0614210000001</v>
      </c>
      <c r="L279">
        <v>52.503276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2033.8579930000001</v>
      </c>
      <c r="I280">
        <v>97.721496999999999</v>
      </c>
      <c r="J280" t="s">
        <v>3</v>
      </c>
      <c r="K280">
        <v>1574.8179270000001</v>
      </c>
      <c r="L280">
        <v>58.580292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2140.8111180000001</v>
      </c>
      <c r="I281">
        <v>109.71999599999999</v>
      </c>
      <c r="J281" t="s">
        <v>3</v>
      </c>
      <c r="K281">
        <v>1657.6341749999999</v>
      </c>
      <c r="L281">
        <v>66.478938999999997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90.630270999999993</v>
      </c>
      <c r="I282">
        <v>2.090627</v>
      </c>
      <c r="J282" t="s">
        <v>3</v>
      </c>
      <c r="K282">
        <v>64.847736999999995</v>
      </c>
      <c r="L282">
        <v>1.0708029999999999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179.846487</v>
      </c>
      <c r="I283">
        <v>2.353612</v>
      </c>
      <c r="J283" t="s">
        <v>3</v>
      </c>
      <c r="K283">
        <v>128.546066</v>
      </c>
      <c r="L283">
        <v>1.389437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269.193963</v>
      </c>
      <c r="I284">
        <v>3.9266369999999999</v>
      </c>
      <c r="J284" t="s">
        <v>3</v>
      </c>
      <c r="K284">
        <v>192.33575099999999</v>
      </c>
      <c r="L284">
        <v>2.3012679999999999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358.41490499999998</v>
      </c>
      <c r="I285">
        <v>5.4273179999999996</v>
      </c>
      <c r="J285" t="s">
        <v>3</v>
      </c>
      <c r="K285">
        <v>256.08633500000002</v>
      </c>
      <c r="L285">
        <v>2.9775130000000001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447.82234799999998</v>
      </c>
      <c r="I286">
        <v>7.5172780000000001</v>
      </c>
      <c r="J286" t="s">
        <v>3</v>
      </c>
      <c r="K286">
        <v>319.88760200000002</v>
      </c>
      <c r="L286">
        <v>3.5677059999999998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536.83989899999995</v>
      </c>
      <c r="I287">
        <v>10.271948999999999</v>
      </c>
      <c r="J287" t="s">
        <v>3</v>
      </c>
      <c r="K287">
        <v>383.46788700000002</v>
      </c>
      <c r="L287">
        <v>4.6020599999999998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626.175386</v>
      </c>
      <c r="I288">
        <v>11.942712</v>
      </c>
      <c r="J288" t="s">
        <v>3</v>
      </c>
      <c r="K288">
        <v>447.28645399999999</v>
      </c>
      <c r="L288">
        <v>5.5003219999999997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715.345822</v>
      </c>
      <c r="I289">
        <v>14.323684999999999</v>
      </c>
      <c r="J289" t="s">
        <v>3</v>
      </c>
      <c r="K289">
        <v>511.00602700000002</v>
      </c>
      <c r="L289">
        <v>6.7872510000000004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804.71446300000002</v>
      </c>
      <c r="I290">
        <v>16.749815999999999</v>
      </c>
      <c r="J290" t="s">
        <v>3</v>
      </c>
      <c r="K290">
        <v>574.77103899999997</v>
      </c>
      <c r="L290">
        <v>7.9587919999999999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894.19320700000003</v>
      </c>
      <c r="I291">
        <v>23.310645000000001</v>
      </c>
      <c r="J291" t="s">
        <v>3</v>
      </c>
      <c r="K291">
        <v>638.63795400000004</v>
      </c>
      <c r="L291">
        <v>11.390226999999999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983.71767799999998</v>
      </c>
      <c r="I292">
        <v>23.076498000000001</v>
      </c>
      <c r="J292" t="s">
        <v>3</v>
      </c>
      <c r="K292">
        <v>702.63298799999995</v>
      </c>
      <c r="L292">
        <v>11.587975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1072.9138600000001</v>
      </c>
      <c r="I293">
        <v>30.538544000000002</v>
      </c>
      <c r="J293" t="s">
        <v>3</v>
      </c>
      <c r="K293">
        <v>766.30288900000005</v>
      </c>
      <c r="L293">
        <v>15.143003999999999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1162.310923</v>
      </c>
      <c r="I294">
        <v>33.114460000000001</v>
      </c>
      <c r="J294" t="s">
        <v>3</v>
      </c>
      <c r="K294">
        <v>830.15811799999994</v>
      </c>
      <c r="L294">
        <v>16.662191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1251.6628370000001</v>
      </c>
      <c r="I295">
        <v>38.017212999999998</v>
      </c>
      <c r="J295" t="s">
        <v>3</v>
      </c>
      <c r="K295">
        <v>893.94090500000004</v>
      </c>
      <c r="L295">
        <v>19.217431000000001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1340.9258789999999</v>
      </c>
      <c r="I296">
        <v>42.563222000000003</v>
      </c>
      <c r="J296" t="s">
        <v>3</v>
      </c>
      <c r="K296">
        <v>957.65770599999996</v>
      </c>
      <c r="L296">
        <v>21.651384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1430.2686229999999</v>
      </c>
      <c r="I297">
        <v>47.783372999999997</v>
      </c>
      <c r="J297" t="s">
        <v>3</v>
      </c>
      <c r="K297">
        <v>1021.541123</v>
      </c>
      <c r="L297">
        <v>24.100701000000001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1519.504375</v>
      </c>
      <c r="I298">
        <v>55.444063999999997</v>
      </c>
      <c r="J298" t="s">
        <v>3</v>
      </c>
      <c r="K298">
        <v>1085.23325</v>
      </c>
      <c r="L298">
        <v>27.4373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1608.4993649999999</v>
      </c>
      <c r="I299">
        <v>62.187181000000002</v>
      </c>
      <c r="J299" t="s">
        <v>3</v>
      </c>
      <c r="K299">
        <v>1148.7688499999999</v>
      </c>
      <c r="L299">
        <v>30.978967000000001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1697.596074</v>
      </c>
      <c r="I300">
        <v>71.222942000000003</v>
      </c>
      <c r="J300" t="s">
        <v>3</v>
      </c>
      <c r="K300">
        <v>1212.4415799999999</v>
      </c>
      <c r="L300">
        <v>36.365397000000002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1786.7285549999999</v>
      </c>
      <c r="I301">
        <v>77.448110999999997</v>
      </c>
      <c r="J301" t="s">
        <v>3</v>
      </c>
      <c r="K301">
        <v>1276.0640579999999</v>
      </c>
      <c r="L301">
        <v>39.640704999999997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107.647897</v>
      </c>
      <c r="I302">
        <v>1.3766430000000001</v>
      </c>
      <c r="J302" t="s">
        <v>3</v>
      </c>
      <c r="K302">
        <v>83.825979000000004</v>
      </c>
      <c r="L302">
        <v>1.1811100000000001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214.07728</v>
      </c>
      <c r="I303">
        <v>1.6211500000000001</v>
      </c>
      <c r="J303" t="s">
        <v>3</v>
      </c>
      <c r="K303">
        <v>166.327392</v>
      </c>
      <c r="L303">
        <v>1.4201079999999999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320.45221099999998</v>
      </c>
      <c r="I304">
        <v>3.1316799999999998</v>
      </c>
      <c r="J304" t="s">
        <v>3</v>
      </c>
      <c r="K304">
        <v>248.86852999999999</v>
      </c>
      <c r="L304">
        <v>2.7303999999999999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426.82738699999999</v>
      </c>
      <c r="I305">
        <v>5.7168279999999996</v>
      </c>
      <c r="J305" t="s">
        <v>3</v>
      </c>
      <c r="K305">
        <v>331.36357199999998</v>
      </c>
      <c r="L305">
        <v>4.5822890000000003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533.09556199999997</v>
      </c>
      <c r="I306">
        <v>8.7982379999999996</v>
      </c>
      <c r="J306" t="s">
        <v>3</v>
      </c>
      <c r="K306">
        <v>413.80174</v>
      </c>
      <c r="L306">
        <v>6.743849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639.509635</v>
      </c>
      <c r="I307">
        <v>10.325666999999999</v>
      </c>
      <c r="J307" t="s">
        <v>3</v>
      </c>
      <c r="K307">
        <v>496.30383399999999</v>
      </c>
      <c r="L307">
        <v>7.8824439999999996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746.00280999999995</v>
      </c>
      <c r="I308">
        <v>11.130298</v>
      </c>
      <c r="J308" t="s">
        <v>3</v>
      </c>
      <c r="K308">
        <v>578.93091600000002</v>
      </c>
      <c r="L308">
        <v>8.5762099999999997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852.61933799999997</v>
      </c>
      <c r="I309">
        <v>13.351219</v>
      </c>
      <c r="J309" t="s">
        <v>3</v>
      </c>
      <c r="K309">
        <v>661.59920699999998</v>
      </c>
      <c r="L309">
        <v>10.042178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959.17749500000002</v>
      </c>
      <c r="I310">
        <v>16.042546000000002</v>
      </c>
      <c r="J310" t="s">
        <v>3</v>
      </c>
      <c r="K310">
        <v>744.26117299999999</v>
      </c>
      <c r="L310">
        <v>11.463039999999999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1065.582756</v>
      </c>
      <c r="I311">
        <v>19.229956000000001</v>
      </c>
      <c r="J311" t="s">
        <v>3</v>
      </c>
      <c r="K311">
        <v>826.75873200000001</v>
      </c>
      <c r="L311">
        <v>13.565497000000001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1172.0814009999999</v>
      </c>
      <c r="I312">
        <v>21.276025000000001</v>
      </c>
      <c r="J312" t="s">
        <v>3</v>
      </c>
      <c r="K312">
        <v>909.41902600000003</v>
      </c>
      <c r="L312">
        <v>14.893302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1278.652585</v>
      </c>
      <c r="I313">
        <v>24.602557000000001</v>
      </c>
      <c r="J313" t="s">
        <v>3</v>
      </c>
      <c r="K313">
        <v>992.06395099999997</v>
      </c>
      <c r="L313">
        <v>17.339659999999999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1385.3568069999999</v>
      </c>
      <c r="I314">
        <v>26.344612999999999</v>
      </c>
      <c r="J314" t="s">
        <v>3</v>
      </c>
      <c r="K314">
        <v>1074.878831</v>
      </c>
      <c r="L314">
        <v>18.492322000000001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1491.972908</v>
      </c>
      <c r="I315">
        <v>29.468617999999999</v>
      </c>
      <c r="J315" t="s">
        <v>3</v>
      </c>
      <c r="K315">
        <v>1157.595186</v>
      </c>
      <c r="L315">
        <v>20.557672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1598.638105</v>
      </c>
      <c r="I316">
        <v>36.120600000000003</v>
      </c>
      <c r="J316" t="s">
        <v>3</v>
      </c>
      <c r="K316">
        <v>1240.306636</v>
      </c>
      <c r="L316">
        <v>24.291664999999998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1705.0292770000001</v>
      </c>
      <c r="I317">
        <v>39.660876000000002</v>
      </c>
      <c r="J317" t="s">
        <v>3</v>
      </c>
      <c r="K317">
        <v>1322.760442</v>
      </c>
      <c r="L317">
        <v>26.493466000000002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1811.5593040000001</v>
      </c>
      <c r="I318">
        <v>46.246977999999999</v>
      </c>
      <c r="J318" t="s">
        <v>3</v>
      </c>
      <c r="K318">
        <v>1405.431204</v>
      </c>
      <c r="L318">
        <v>30.138301999999999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1918.1592499999999</v>
      </c>
      <c r="I319">
        <v>54.350560000000002</v>
      </c>
      <c r="J319" t="s">
        <v>3</v>
      </c>
      <c r="K319">
        <v>1488.0338280000001</v>
      </c>
      <c r="L319">
        <v>33.926104000000002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2024.9422529999999</v>
      </c>
      <c r="I320">
        <v>63.469664000000002</v>
      </c>
      <c r="J320" t="s">
        <v>3</v>
      </c>
      <c r="K320">
        <v>1570.9514770000001</v>
      </c>
      <c r="L320">
        <v>39.641247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2131.5804199999998</v>
      </c>
      <c r="I321">
        <v>73.636989</v>
      </c>
      <c r="J321" t="s">
        <v>3</v>
      </c>
      <c r="K321">
        <v>1653.646221</v>
      </c>
      <c r="L321">
        <v>45.784852000000001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160.76326800000001</v>
      </c>
      <c r="I322">
        <v>1.2690939999999999</v>
      </c>
      <c r="J322" t="s">
        <v>3</v>
      </c>
      <c r="K322">
        <v>160.53517299999999</v>
      </c>
      <c r="L322">
        <v>1.2653970000000001</v>
      </c>
      <c r="M322" t="s">
        <v>4</v>
      </c>
      <c r="N322">
        <v>11.536272</v>
      </c>
      <c r="O322">
        <v>1.1771E-2</v>
      </c>
      <c r="P322" t="s">
        <v>5</v>
      </c>
      <c r="Q322">
        <v>16.472045999999999</v>
      </c>
      <c r="R322">
        <v>0.14007700000000001</v>
      </c>
      <c r="S322" t="s">
        <v>6</v>
      </c>
      <c r="T322">
        <v>5.6612999999999998</v>
      </c>
      <c r="U322">
        <v>5.3949999999999996E-3</v>
      </c>
      <c r="V322" t="s">
        <v>7</v>
      </c>
      <c r="W322">
        <v>4.0458550000000004</v>
      </c>
      <c r="X322">
        <v>2.1760999999999999E-2</v>
      </c>
      <c r="Y322" t="s">
        <v>8</v>
      </c>
      <c r="Z322">
        <v>5.5805959999999999</v>
      </c>
      <c r="AA322">
        <v>5.4257E-2</v>
      </c>
      <c r="AB322" t="s">
        <v>9</v>
      </c>
      <c r="AC322">
        <v>131.730389</v>
      </c>
      <c r="AD322">
        <v>0.849526</v>
      </c>
      <c r="AE322" t="s">
        <v>10</v>
      </c>
      <c r="AF322">
        <v>8.2975999999999994E-2</v>
      </c>
      <c r="AG322">
        <v>1.01E-4</v>
      </c>
      <c r="AH322" t="s">
        <v>11</v>
      </c>
      <c r="AI322">
        <v>0.91538399999999998</v>
      </c>
      <c r="AJ322">
        <v>1.64E-4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320.98915499999998</v>
      </c>
      <c r="I323">
        <v>2.642709</v>
      </c>
      <c r="J323" t="s">
        <v>3</v>
      </c>
      <c r="K323">
        <v>320.53307599999999</v>
      </c>
      <c r="L323">
        <v>2.6356989999999998</v>
      </c>
      <c r="M323" t="s">
        <v>4</v>
      </c>
      <c r="N323">
        <v>23.072845000000001</v>
      </c>
      <c r="O323">
        <v>3.8164999999999998E-2</v>
      </c>
      <c r="P323" t="s">
        <v>5</v>
      </c>
      <c r="Q323">
        <v>32.845816999999997</v>
      </c>
      <c r="R323">
        <v>0.36616500000000002</v>
      </c>
      <c r="S323" t="s">
        <v>6</v>
      </c>
      <c r="T323">
        <v>11.319475000000001</v>
      </c>
      <c r="U323">
        <v>1.2612E-2</v>
      </c>
      <c r="V323" t="s">
        <v>7</v>
      </c>
      <c r="W323">
        <v>8.0948270000000004</v>
      </c>
      <c r="X323">
        <v>6.2564999999999996E-2</v>
      </c>
      <c r="Y323" t="s">
        <v>8</v>
      </c>
      <c r="Z323">
        <v>11.048025000000001</v>
      </c>
      <c r="AA323">
        <v>0.123533</v>
      </c>
      <c r="AB323" t="s">
        <v>9</v>
      </c>
      <c r="AC323">
        <v>263.01903900000002</v>
      </c>
      <c r="AD323">
        <v>1.597208</v>
      </c>
      <c r="AE323" t="s">
        <v>10</v>
      </c>
      <c r="AF323">
        <v>8.0443000000000001E-2</v>
      </c>
      <c r="AG323">
        <v>9.2999999999999997E-5</v>
      </c>
      <c r="AH323" t="s">
        <v>11</v>
      </c>
      <c r="AI323">
        <v>0.92108100000000004</v>
      </c>
      <c r="AJ323">
        <v>1.35E-4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481.10357800000003</v>
      </c>
      <c r="I324">
        <v>3.5794679999999999</v>
      </c>
      <c r="J324" t="s">
        <v>3</v>
      </c>
      <c r="K324">
        <v>480.42017499999997</v>
      </c>
      <c r="L324">
        <v>3.570227</v>
      </c>
      <c r="M324" t="s">
        <v>4</v>
      </c>
      <c r="N324">
        <v>34.603721</v>
      </c>
      <c r="O324">
        <v>6.7602999999999996E-2</v>
      </c>
      <c r="P324" t="s">
        <v>5</v>
      </c>
      <c r="Q324">
        <v>49.133051999999999</v>
      </c>
      <c r="R324">
        <v>0.50750300000000004</v>
      </c>
      <c r="S324" t="s">
        <v>6</v>
      </c>
      <c r="T324">
        <v>16.972919000000001</v>
      </c>
      <c r="U324">
        <v>1.9824999999999999E-2</v>
      </c>
      <c r="V324" t="s">
        <v>7</v>
      </c>
      <c r="W324">
        <v>12.103014999999999</v>
      </c>
      <c r="X324">
        <v>8.4256999999999999E-2</v>
      </c>
      <c r="Y324" t="s">
        <v>8</v>
      </c>
      <c r="Z324">
        <v>16.474993000000001</v>
      </c>
      <c r="AA324">
        <v>0.17331199999999999</v>
      </c>
      <c r="AB324" t="s">
        <v>9</v>
      </c>
      <c r="AC324">
        <v>394.32324699999998</v>
      </c>
      <c r="AD324">
        <v>2.2543899999999999</v>
      </c>
      <c r="AE324" t="s">
        <v>10</v>
      </c>
      <c r="AF324">
        <v>7.7890000000000001E-2</v>
      </c>
      <c r="AG324">
        <v>1.07E-4</v>
      </c>
      <c r="AH324" t="s">
        <v>11</v>
      </c>
      <c r="AI324">
        <v>0.92577600000000004</v>
      </c>
      <c r="AJ324">
        <v>1.07E-4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641.01040599999999</v>
      </c>
      <c r="I325">
        <v>4.3581719999999997</v>
      </c>
      <c r="J325" t="s">
        <v>3</v>
      </c>
      <c r="K325">
        <v>640.09990700000003</v>
      </c>
      <c r="L325">
        <v>4.346552</v>
      </c>
      <c r="M325" t="s">
        <v>4</v>
      </c>
      <c r="N325">
        <v>46.132375000000003</v>
      </c>
      <c r="O325">
        <v>0.110956</v>
      </c>
      <c r="P325" t="s">
        <v>5</v>
      </c>
      <c r="Q325">
        <v>65.333074999999994</v>
      </c>
      <c r="R325">
        <v>0.71845499999999995</v>
      </c>
      <c r="S325" t="s">
        <v>6</v>
      </c>
      <c r="T325">
        <v>22.645555000000002</v>
      </c>
      <c r="U325">
        <v>2.7016999999999999E-2</v>
      </c>
      <c r="V325" t="s">
        <v>7</v>
      </c>
      <c r="W325">
        <v>16.076028000000001</v>
      </c>
      <c r="X325">
        <v>0.11244800000000001</v>
      </c>
      <c r="Y325" t="s">
        <v>8</v>
      </c>
      <c r="Z325">
        <v>21.844145999999999</v>
      </c>
      <c r="AA325">
        <v>0.25313000000000002</v>
      </c>
      <c r="AB325" t="s">
        <v>9</v>
      </c>
      <c r="AC325">
        <v>525.50232500000004</v>
      </c>
      <c r="AD325">
        <v>2.5483560000000001</v>
      </c>
      <c r="AE325" t="s">
        <v>10</v>
      </c>
      <c r="AF325">
        <v>7.6797000000000004E-2</v>
      </c>
      <c r="AG325">
        <v>1.18E-4</v>
      </c>
      <c r="AH325" t="s">
        <v>11</v>
      </c>
      <c r="AI325">
        <v>0.92888999999999999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801.19293300000004</v>
      </c>
      <c r="I326">
        <v>5.943549</v>
      </c>
      <c r="J326" t="s">
        <v>3</v>
      </c>
      <c r="K326">
        <v>800.054666</v>
      </c>
      <c r="L326">
        <v>5.9271900000000004</v>
      </c>
      <c r="M326" t="s">
        <v>4</v>
      </c>
      <c r="N326">
        <v>57.672412000000001</v>
      </c>
      <c r="O326">
        <v>0.17266699999999999</v>
      </c>
      <c r="P326" t="s">
        <v>5</v>
      </c>
      <c r="Q326">
        <v>81.570914000000002</v>
      </c>
      <c r="R326">
        <v>0.87726999999999999</v>
      </c>
      <c r="S326" t="s">
        <v>6</v>
      </c>
      <c r="T326">
        <v>28.329376</v>
      </c>
      <c r="U326">
        <v>3.1299E-2</v>
      </c>
      <c r="V326" t="s">
        <v>7</v>
      </c>
      <c r="W326">
        <v>20.071238000000001</v>
      </c>
      <c r="X326">
        <v>0.13650300000000001</v>
      </c>
      <c r="Y326" t="s">
        <v>8</v>
      </c>
      <c r="Z326">
        <v>27.238087</v>
      </c>
      <c r="AA326">
        <v>0.30208600000000002</v>
      </c>
      <c r="AB326" t="s">
        <v>9</v>
      </c>
      <c r="AC326">
        <v>656.82045000000005</v>
      </c>
      <c r="AD326">
        <v>3.3933019999999998</v>
      </c>
      <c r="AE326" t="s">
        <v>10</v>
      </c>
      <c r="AF326">
        <v>7.5403999999999999E-2</v>
      </c>
      <c r="AG326">
        <v>1.37E-4</v>
      </c>
      <c r="AH326" t="s">
        <v>11</v>
      </c>
      <c r="AI326">
        <v>0.93076300000000001</v>
      </c>
      <c r="AJ326">
        <v>4.8000000000000001E-5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961.15785300000005</v>
      </c>
      <c r="I327">
        <v>5.905818</v>
      </c>
      <c r="J327" t="s">
        <v>3</v>
      </c>
      <c r="K327">
        <v>959.79243499999995</v>
      </c>
      <c r="L327">
        <v>5.887257</v>
      </c>
      <c r="M327" t="s">
        <v>4</v>
      </c>
      <c r="N327">
        <v>69.201689000000002</v>
      </c>
      <c r="O327">
        <v>0.22495599999999999</v>
      </c>
      <c r="P327" t="s">
        <v>5</v>
      </c>
      <c r="Q327">
        <v>97.778013999999999</v>
      </c>
      <c r="R327">
        <v>0.99234999999999995</v>
      </c>
      <c r="S327" t="s">
        <v>6</v>
      </c>
      <c r="T327">
        <v>33.998913999999999</v>
      </c>
      <c r="U327">
        <v>3.8975999999999997E-2</v>
      </c>
      <c r="V327" t="s">
        <v>7</v>
      </c>
      <c r="W327">
        <v>24.053197000000001</v>
      </c>
      <c r="X327">
        <v>0.150842</v>
      </c>
      <c r="Y327" t="s">
        <v>8</v>
      </c>
      <c r="Z327">
        <v>32.631512999999998</v>
      </c>
      <c r="AA327">
        <v>0.34363199999999999</v>
      </c>
      <c r="AB327" t="s">
        <v>9</v>
      </c>
      <c r="AC327">
        <v>787.96367299999997</v>
      </c>
      <c r="AD327">
        <v>3.4594260000000001</v>
      </c>
      <c r="AE327" t="s">
        <v>10</v>
      </c>
      <c r="AF327">
        <v>7.4623999999999996E-2</v>
      </c>
      <c r="AG327">
        <v>1.34E-4</v>
      </c>
      <c r="AH327" t="s">
        <v>11</v>
      </c>
      <c r="AI327">
        <v>0.93118599999999996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1120.9054349999999</v>
      </c>
      <c r="I328">
        <v>6.7969980000000003</v>
      </c>
      <c r="J328" t="s">
        <v>3</v>
      </c>
      <c r="K328">
        <v>1119.3131539999999</v>
      </c>
      <c r="L328">
        <v>6.7765810000000002</v>
      </c>
      <c r="M328" t="s">
        <v>4</v>
      </c>
      <c r="N328">
        <v>80.722128999999995</v>
      </c>
      <c r="O328">
        <v>0.27204200000000001</v>
      </c>
      <c r="P328" t="s">
        <v>5</v>
      </c>
      <c r="Q328">
        <v>113.948773</v>
      </c>
      <c r="R328">
        <v>1.23465</v>
      </c>
      <c r="S328" t="s">
        <v>6</v>
      </c>
      <c r="T328">
        <v>39.677816999999997</v>
      </c>
      <c r="U328">
        <v>4.2359000000000001E-2</v>
      </c>
      <c r="V328" t="s">
        <v>7</v>
      </c>
      <c r="W328">
        <v>28.026810999999999</v>
      </c>
      <c r="X328">
        <v>0.182556</v>
      </c>
      <c r="Y328" t="s">
        <v>8</v>
      </c>
      <c r="Z328">
        <v>37.988219000000001</v>
      </c>
      <c r="AA328">
        <v>0.40647299999999997</v>
      </c>
      <c r="AB328" t="s">
        <v>9</v>
      </c>
      <c r="AC328">
        <v>918.93085699999995</v>
      </c>
      <c r="AD328">
        <v>3.9660570000000002</v>
      </c>
      <c r="AE328" t="s">
        <v>10</v>
      </c>
      <c r="AF328">
        <v>7.2924000000000003E-2</v>
      </c>
      <c r="AG328">
        <v>1.4899999999999999E-4</v>
      </c>
      <c r="AH328" t="s">
        <v>11</v>
      </c>
      <c r="AI328">
        <v>0.93170900000000001</v>
      </c>
      <c r="AJ328">
        <v>3.8000000000000002E-5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1280.7128809999999</v>
      </c>
      <c r="I329">
        <v>8.0480239999999998</v>
      </c>
      <c r="J329" t="s">
        <v>3</v>
      </c>
      <c r="K329">
        <v>1278.892505</v>
      </c>
      <c r="L329">
        <v>8.0248760000000008</v>
      </c>
      <c r="M329" t="s">
        <v>4</v>
      </c>
      <c r="N329">
        <v>92.236204999999998</v>
      </c>
      <c r="O329">
        <v>0.32098199999999999</v>
      </c>
      <c r="P329" t="s">
        <v>5</v>
      </c>
      <c r="Q329">
        <v>130.10977700000001</v>
      </c>
      <c r="R329">
        <v>1.312443</v>
      </c>
      <c r="S329" t="s">
        <v>6</v>
      </c>
      <c r="T329">
        <v>45.371065000000002</v>
      </c>
      <c r="U329">
        <v>4.9743999999999997E-2</v>
      </c>
      <c r="V329" t="s">
        <v>7</v>
      </c>
      <c r="W329">
        <v>31.989328</v>
      </c>
      <c r="X329">
        <v>0.195912</v>
      </c>
      <c r="Y329" t="s">
        <v>8</v>
      </c>
      <c r="Z329">
        <v>43.330285000000003</v>
      </c>
      <c r="AA329">
        <v>0.44276300000000002</v>
      </c>
      <c r="AB329" t="s">
        <v>9</v>
      </c>
      <c r="AC329">
        <v>1049.990859</v>
      </c>
      <c r="AD329">
        <v>4.8659660000000002</v>
      </c>
      <c r="AE329" t="s">
        <v>10</v>
      </c>
      <c r="AF329">
        <v>7.2033E-2</v>
      </c>
      <c r="AG329">
        <v>1.4899999999999999E-4</v>
      </c>
      <c r="AH329" t="s">
        <v>11</v>
      </c>
      <c r="AI329">
        <v>0.93232000000000004</v>
      </c>
      <c r="AJ329">
        <v>3.4E-5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1440.6792379999999</v>
      </c>
      <c r="I330">
        <v>7.9840929999999997</v>
      </c>
      <c r="J330" t="s">
        <v>3</v>
      </c>
      <c r="K330">
        <v>1438.6315139999999</v>
      </c>
      <c r="L330">
        <v>7.9561960000000003</v>
      </c>
      <c r="M330" t="s">
        <v>4</v>
      </c>
      <c r="N330">
        <v>103.754096</v>
      </c>
      <c r="O330">
        <v>0.35933500000000002</v>
      </c>
      <c r="P330" t="s">
        <v>5</v>
      </c>
      <c r="Q330">
        <v>146.30086700000001</v>
      </c>
      <c r="R330">
        <v>1.338975</v>
      </c>
      <c r="S330" t="s">
        <v>6</v>
      </c>
      <c r="T330">
        <v>51.070943</v>
      </c>
      <c r="U330">
        <v>6.9654999999999995E-2</v>
      </c>
      <c r="V330" t="s">
        <v>7</v>
      </c>
      <c r="W330">
        <v>35.976787999999999</v>
      </c>
      <c r="X330">
        <v>0.19320899999999999</v>
      </c>
      <c r="Y330" t="s">
        <v>8</v>
      </c>
      <c r="Z330">
        <v>48.664552</v>
      </c>
      <c r="AA330">
        <v>0.47033999999999998</v>
      </c>
      <c r="AB330" t="s">
        <v>9</v>
      </c>
      <c r="AC330">
        <v>1181.2621119999999</v>
      </c>
      <c r="AD330">
        <v>5.2400440000000001</v>
      </c>
      <c r="AE330" t="s">
        <v>10</v>
      </c>
      <c r="AF330">
        <v>7.1707000000000007E-2</v>
      </c>
      <c r="AG330">
        <v>1.46E-4</v>
      </c>
      <c r="AH330" t="s">
        <v>11</v>
      </c>
      <c r="AI330">
        <v>0.93256700000000003</v>
      </c>
      <c r="AJ330">
        <v>3.1999999999999999E-5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1600.651069</v>
      </c>
      <c r="I331">
        <v>9.4108079999999994</v>
      </c>
      <c r="J331" t="s">
        <v>3</v>
      </c>
      <c r="K331">
        <v>1598.3754369999999</v>
      </c>
      <c r="L331">
        <v>9.378247</v>
      </c>
      <c r="M331" t="s">
        <v>4</v>
      </c>
      <c r="N331">
        <v>115.278177</v>
      </c>
      <c r="O331">
        <v>0.41034199999999998</v>
      </c>
      <c r="P331" t="s">
        <v>5</v>
      </c>
      <c r="Q331">
        <v>162.53967599999999</v>
      </c>
      <c r="R331">
        <v>1.521792</v>
      </c>
      <c r="S331" t="s">
        <v>6</v>
      </c>
      <c r="T331">
        <v>56.756681999999998</v>
      </c>
      <c r="U331">
        <v>7.2871000000000005E-2</v>
      </c>
      <c r="V331" t="s">
        <v>7</v>
      </c>
      <c r="W331">
        <v>39.979543999999997</v>
      </c>
      <c r="X331">
        <v>0.213813</v>
      </c>
      <c r="Y331" t="s">
        <v>8</v>
      </c>
      <c r="Z331">
        <v>54.044635999999997</v>
      </c>
      <c r="AA331">
        <v>0.50308900000000001</v>
      </c>
      <c r="AB331" t="s">
        <v>9</v>
      </c>
      <c r="AC331">
        <v>1312.485005</v>
      </c>
      <c r="AD331">
        <v>6.373049</v>
      </c>
      <c r="AE331" t="s">
        <v>10</v>
      </c>
      <c r="AF331">
        <v>7.1027000000000007E-2</v>
      </c>
      <c r="AG331">
        <v>1.47E-4</v>
      </c>
      <c r="AH331" t="s">
        <v>11</v>
      </c>
      <c r="AI331">
        <v>0.93259300000000001</v>
      </c>
      <c r="AJ331">
        <v>3.1999999999999999E-5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1760.805742</v>
      </c>
      <c r="I332">
        <v>9.7723289999999992</v>
      </c>
      <c r="J332" t="s">
        <v>3</v>
      </c>
      <c r="K332">
        <v>1758.302439</v>
      </c>
      <c r="L332">
        <v>9.7355900000000002</v>
      </c>
      <c r="M332" t="s">
        <v>4</v>
      </c>
      <c r="N332">
        <v>126.815029</v>
      </c>
      <c r="O332">
        <v>0.47850300000000001</v>
      </c>
      <c r="P332" t="s">
        <v>5</v>
      </c>
      <c r="Q332">
        <v>178.793789</v>
      </c>
      <c r="R332">
        <v>1.9244239999999999</v>
      </c>
      <c r="S332" t="s">
        <v>6</v>
      </c>
      <c r="T332">
        <v>62.447353999999997</v>
      </c>
      <c r="U332">
        <v>8.5821999999999996E-2</v>
      </c>
      <c r="V332" t="s">
        <v>7</v>
      </c>
      <c r="W332">
        <v>43.987006000000001</v>
      </c>
      <c r="X332">
        <v>0.25979799999999997</v>
      </c>
      <c r="Y332" t="s">
        <v>8</v>
      </c>
      <c r="Z332">
        <v>59.432962000000003</v>
      </c>
      <c r="AA332">
        <v>0.64386699999999997</v>
      </c>
      <c r="AB332" t="s">
        <v>9</v>
      </c>
      <c r="AC332">
        <v>1443.861821</v>
      </c>
      <c r="AD332">
        <v>6.4891670000000001</v>
      </c>
      <c r="AE332" t="s">
        <v>10</v>
      </c>
      <c r="AF332">
        <v>7.0036000000000001E-2</v>
      </c>
      <c r="AG332">
        <v>1.5100000000000001E-4</v>
      </c>
      <c r="AH332" t="s">
        <v>11</v>
      </c>
      <c r="AI332">
        <v>0.93282200000000004</v>
      </c>
      <c r="AJ332">
        <v>2.9E-5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1920.8102249999999</v>
      </c>
      <c r="I333">
        <v>10.838239</v>
      </c>
      <c r="J333" t="s">
        <v>3</v>
      </c>
      <c r="K333">
        <v>1918.0795780000001</v>
      </c>
      <c r="L333">
        <v>10.798830000000001</v>
      </c>
      <c r="M333" t="s">
        <v>4</v>
      </c>
      <c r="N333">
        <v>138.34533999999999</v>
      </c>
      <c r="O333">
        <v>0.53883199999999998</v>
      </c>
      <c r="P333" t="s">
        <v>5</v>
      </c>
      <c r="Q333">
        <v>195.02614</v>
      </c>
      <c r="R333">
        <v>2.118017</v>
      </c>
      <c r="S333" t="s">
        <v>6</v>
      </c>
      <c r="T333">
        <v>68.128694999999993</v>
      </c>
      <c r="U333">
        <v>8.949E-2</v>
      </c>
      <c r="V333" t="s">
        <v>7</v>
      </c>
      <c r="W333">
        <v>47.987124000000001</v>
      </c>
      <c r="X333">
        <v>0.277642</v>
      </c>
      <c r="Y333" t="s">
        <v>8</v>
      </c>
      <c r="Z333">
        <v>64.815978999999999</v>
      </c>
      <c r="AA333">
        <v>0.70418400000000003</v>
      </c>
      <c r="AB333" t="s">
        <v>9</v>
      </c>
      <c r="AC333">
        <v>1575.1162280000001</v>
      </c>
      <c r="AD333">
        <v>7.2221679999999999</v>
      </c>
      <c r="AE333" t="s">
        <v>10</v>
      </c>
      <c r="AF333">
        <v>6.9120000000000001E-2</v>
      </c>
      <c r="AG333">
        <v>1.4999999999999999E-4</v>
      </c>
      <c r="AH333" t="s">
        <v>11</v>
      </c>
      <c r="AI333">
        <v>0.93385099999999999</v>
      </c>
      <c r="AJ333">
        <v>4.8999999999999998E-5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2080.8907279999999</v>
      </c>
      <c r="I334">
        <v>12.207670999999999</v>
      </c>
      <c r="J334" t="s">
        <v>3</v>
      </c>
      <c r="K334">
        <v>2077.9319970000001</v>
      </c>
      <c r="L334">
        <v>12.170135999999999</v>
      </c>
      <c r="M334" t="s">
        <v>4</v>
      </c>
      <c r="N334">
        <v>149.87146300000001</v>
      </c>
      <c r="O334">
        <v>0.60338199999999997</v>
      </c>
      <c r="P334" t="s">
        <v>5</v>
      </c>
      <c r="Q334">
        <v>211.247545</v>
      </c>
      <c r="R334">
        <v>2.4047900000000002</v>
      </c>
      <c r="S334" t="s">
        <v>6</v>
      </c>
      <c r="T334">
        <v>73.787654000000003</v>
      </c>
      <c r="U334">
        <v>9.8896999999999999E-2</v>
      </c>
      <c r="V334" t="s">
        <v>7</v>
      </c>
      <c r="W334">
        <v>51.989387999999998</v>
      </c>
      <c r="X334">
        <v>0.31519599999999998</v>
      </c>
      <c r="Y334" t="s">
        <v>8</v>
      </c>
      <c r="Z334">
        <v>70.186944999999994</v>
      </c>
      <c r="AA334">
        <v>0.80259499999999995</v>
      </c>
      <c r="AB334" t="s">
        <v>9</v>
      </c>
      <c r="AC334">
        <v>1706.460317</v>
      </c>
      <c r="AD334">
        <v>7.7740200000000002</v>
      </c>
      <c r="AE334" t="s">
        <v>10</v>
      </c>
      <c r="AF334">
        <v>6.8211999999999995E-2</v>
      </c>
      <c r="AG334">
        <v>1.4899999999999999E-4</v>
      </c>
      <c r="AH334" t="s">
        <v>11</v>
      </c>
      <c r="AI334">
        <v>0.93388599999999999</v>
      </c>
      <c r="AJ334">
        <v>4.8000000000000001E-5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2240.7899219999999</v>
      </c>
      <c r="I335">
        <v>13.611369</v>
      </c>
      <c r="J335" t="s">
        <v>3</v>
      </c>
      <c r="K335">
        <v>2237.604253</v>
      </c>
      <c r="L335">
        <v>13.57213</v>
      </c>
      <c r="M335" t="s">
        <v>4</v>
      </c>
      <c r="N335">
        <v>161.38948300000001</v>
      </c>
      <c r="O335">
        <v>0.703681</v>
      </c>
      <c r="P335" t="s">
        <v>5</v>
      </c>
      <c r="Q335">
        <v>227.46143000000001</v>
      </c>
      <c r="R335">
        <v>2.8619210000000002</v>
      </c>
      <c r="S335" t="s">
        <v>6</v>
      </c>
      <c r="T335">
        <v>79.470287999999996</v>
      </c>
      <c r="U335">
        <v>0.107447</v>
      </c>
      <c r="V335" t="s">
        <v>7</v>
      </c>
      <c r="W335">
        <v>55.988419999999998</v>
      </c>
      <c r="X335">
        <v>0.38247900000000001</v>
      </c>
      <c r="Y335" t="s">
        <v>8</v>
      </c>
      <c r="Z335">
        <v>75.528657999999993</v>
      </c>
      <c r="AA335">
        <v>0.95131900000000003</v>
      </c>
      <c r="AB335" t="s">
        <v>9</v>
      </c>
      <c r="AC335">
        <v>1837.6423749999999</v>
      </c>
      <c r="AD335">
        <v>8.5840739999999993</v>
      </c>
      <c r="AE335" t="s">
        <v>10</v>
      </c>
      <c r="AF335">
        <v>6.7022999999999999E-2</v>
      </c>
      <c r="AG335">
        <v>1.3899999999999999E-4</v>
      </c>
      <c r="AH335" t="s">
        <v>11</v>
      </c>
      <c r="AI335">
        <v>0.93399399999999999</v>
      </c>
      <c r="AJ335">
        <v>4.8000000000000001E-5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2401.0384669999999</v>
      </c>
      <c r="I336">
        <v>14.596375999999999</v>
      </c>
      <c r="J336" t="s">
        <v>3</v>
      </c>
      <c r="K336">
        <v>2397.625708</v>
      </c>
      <c r="L336">
        <v>14.563045000000001</v>
      </c>
      <c r="M336" t="s">
        <v>4</v>
      </c>
      <c r="N336">
        <v>172.92097699999999</v>
      </c>
      <c r="O336">
        <v>0.79510099999999995</v>
      </c>
      <c r="P336" t="s">
        <v>5</v>
      </c>
      <c r="Q336">
        <v>243.66369</v>
      </c>
      <c r="R336">
        <v>2.9224190000000001</v>
      </c>
      <c r="S336" t="s">
        <v>6</v>
      </c>
      <c r="T336">
        <v>85.138311999999999</v>
      </c>
      <c r="U336">
        <v>0.108046</v>
      </c>
      <c r="V336" t="s">
        <v>7</v>
      </c>
      <c r="W336">
        <v>59.978957000000001</v>
      </c>
      <c r="X336">
        <v>0.396397</v>
      </c>
      <c r="Y336" t="s">
        <v>8</v>
      </c>
      <c r="Z336">
        <v>80.880741</v>
      </c>
      <c r="AA336">
        <v>1.006197</v>
      </c>
      <c r="AB336" t="s">
        <v>9</v>
      </c>
      <c r="AC336">
        <v>1969.166367</v>
      </c>
      <c r="AD336">
        <v>9.3558479999999999</v>
      </c>
      <c r="AE336" t="s">
        <v>10</v>
      </c>
      <c r="AF336">
        <v>6.6530000000000006E-2</v>
      </c>
      <c r="AG336">
        <v>1.44E-4</v>
      </c>
      <c r="AH336" t="s">
        <v>11</v>
      </c>
      <c r="AI336">
        <v>0.93401900000000004</v>
      </c>
      <c r="AJ336">
        <v>4.6999999999999997E-5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2561.1062940000002</v>
      </c>
      <c r="I337">
        <v>16.066841</v>
      </c>
      <c r="J337" t="s">
        <v>3</v>
      </c>
      <c r="K337">
        <v>2557.4663380000002</v>
      </c>
      <c r="L337">
        <v>16.035063999999998</v>
      </c>
      <c r="M337" t="s">
        <v>4</v>
      </c>
      <c r="N337">
        <v>184.45170200000001</v>
      </c>
      <c r="O337">
        <v>0.85351999999999995</v>
      </c>
      <c r="P337" t="s">
        <v>5</v>
      </c>
      <c r="Q337">
        <v>259.91065600000002</v>
      </c>
      <c r="R337">
        <v>3.1680130000000002</v>
      </c>
      <c r="S337" t="s">
        <v>6</v>
      </c>
      <c r="T337">
        <v>90.816033000000004</v>
      </c>
      <c r="U337">
        <v>0.109197</v>
      </c>
      <c r="V337" t="s">
        <v>7</v>
      </c>
      <c r="W337">
        <v>63.978166000000002</v>
      </c>
      <c r="X337">
        <v>0.43196000000000001</v>
      </c>
      <c r="Y337" t="s">
        <v>8</v>
      </c>
      <c r="Z337">
        <v>86.248885000000001</v>
      </c>
      <c r="AA337">
        <v>1.0909660000000001</v>
      </c>
      <c r="AB337" t="s">
        <v>9</v>
      </c>
      <c r="AC337">
        <v>2100.4746439999999</v>
      </c>
      <c r="AD337">
        <v>10.415157000000001</v>
      </c>
      <c r="AE337" t="s">
        <v>10</v>
      </c>
      <c r="AF337">
        <v>6.5638000000000002E-2</v>
      </c>
      <c r="AG337">
        <v>1.3300000000000001E-4</v>
      </c>
      <c r="AH337" t="s">
        <v>11</v>
      </c>
      <c r="AI337">
        <v>0.93445400000000001</v>
      </c>
      <c r="AJ337">
        <v>5.3999999999999998E-5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2721.1304789999999</v>
      </c>
      <c r="I338">
        <v>17.926203999999998</v>
      </c>
      <c r="J338" t="s">
        <v>3</v>
      </c>
      <c r="K338">
        <v>2717.2632319999998</v>
      </c>
      <c r="L338">
        <v>17.894528000000001</v>
      </c>
      <c r="M338" t="s">
        <v>4</v>
      </c>
      <c r="N338">
        <v>195.97657799999999</v>
      </c>
      <c r="O338">
        <v>0.93185700000000005</v>
      </c>
      <c r="P338" t="s">
        <v>5</v>
      </c>
      <c r="Q338">
        <v>276.25434200000001</v>
      </c>
      <c r="R338">
        <v>3.657559</v>
      </c>
      <c r="S338" t="s">
        <v>6</v>
      </c>
      <c r="T338">
        <v>96.501805000000004</v>
      </c>
      <c r="U338">
        <v>0.12728500000000001</v>
      </c>
      <c r="V338" t="s">
        <v>7</v>
      </c>
      <c r="W338">
        <v>67.973847000000006</v>
      </c>
      <c r="X338">
        <v>0.48713699999999999</v>
      </c>
      <c r="Y338" t="s">
        <v>8</v>
      </c>
      <c r="Z338">
        <v>91.631810999999999</v>
      </c>
      <c r="AA338">
        <v>1.288454</v>
      </c>
      <c r="AB338" t="s">
        <v>9</v>
      </c>
      <c r="AC338">
        <v>2231.6837009999999</v>
      </c>
      <c r="AD338">
        <v>10.862285999999999</v>
      </c>
      <c r="AE338" t="s">
        <v>10</v>
      </c>
      <c r="AF338">
        <v>6.5261E-2</v>
      </c>
      <c r="AG338">
        <v>1.2799999999999999E-4</v>
      </c>
      <c r="AH338" t="s">
        <v>11</v>
      </c>
      <c r="AI338">
        <v>0.93445699999999998</v>
      </c>
      <c r="AJ338">
        <v>5.3999999999999998E-5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2881.1395360000001</v>
      </c>
      <c r="I339">
        <v>19.424327000000002</v>
      </c>
      <c r="J339" t="s">
        <v>3</v>
      </c>
      <c r="K339">
        <v>2877.0449319999998</v>
      </c>
      <c r="L339">
        <v>19.391724</v>
      </c>
      <c r="M339" t="s">
        <v>4</v>
      </c>
      <c r="N339">
        <v>207.49406999999999</v>
      </c>
      <c r="O339">
        <v>1.039976</v>
      </c>
      <c r="P339" t="s">
        <v>5</v>
      </c>
      <c r="Q339">
        <v>292.56669599999998</v>
      </c>
      <c r="R339">
        <v>3.948852</v>
      </c>
      <c r="S339" t="s">
        <v>6</v>
      </c>
      <c r="T339">
        <v>102.17429</v>
      </c>
      <c r="U339">
        <v>0.134376</v>
      </c>
      <c r="V339" t="s">
        <v>7</v>
      </c>
      <c r="W339">
        <v>71.948346999999998</v>
      </c>
      <c r="X339">
        <v>0.52946000000000004</v>
      </c>
      <c r="Y339" t="s">
        <v>8</v>
      </c>
      <c r="Z339">
        <v>97.012964999999994</v>
      </c>
      <c r="AA339">
        <v>1.3900189999999999</v>
      </c>
      <c r="AB339" t="s">
        <v>9</v>
      </c>
      <c r="AC339">
        <v>2362.9165280000002</v>
      </c>
      <c r="AD339">
        <v>10.950644</v>
      </c>
      <c r="AE339" t="s">
        <v>10</v>
      </c>
      <c r="AF339">
        <v>6.5261E-2</v>
      </c>
      <c r="AG339">
        <v>1.2799999999999999E-4</v>
      </c>
      <c r="AH339" t="s">
        <v>11</v>
      </c>
      <c r="AI339">
        <v>0.93485099999999999</v>
      </c>
      <c r="AJ339">
        <v>6.0000000000000002E-5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3041.1855860000001</v>
      </c>
      <c r="I340">
        <v>19.656706</v>
      </c>
      <c r="J340" t="s">
        <v>3</v>
      </c>
      <c r="K340">
        <v>3036.864004</v>
      </c>
      <c r="L340">
        <v>19.610569000000002</v>
      </c>
      <c r="M340" t="s">
        <v>4</v>
      </c>
      <c r="N340">
        <v>219.01755499999999</v>
      </c>
      <c r="O340">
        <v>1.1443700000000001</v>
      </c>
      <c r="P340" t="s">
        <v>5</v>
      </c>
      <c r="Q340">
        <v>308.869957</v>
      </c>
      <c r="R340">
        <v>4.3110580000000001</v>
      </c>
      <c r="S340" t="s">
        <v>6</v>
      </c>
      <c r="T340">
        <v>107.85913499999999</v>
      </c>
      <c r="U340">
        <v>0.136909</v>
      </c>
      <c r="V340" t="s">
        <v>7</v>
      </c>
      <c r="W340">
        <v>75.916675999999995</v>
      </c>
      <c r="X340">
        <v>0.57433400000000001</v>
      </c>
      <c r="Y340" t="s">
        <v>8</v>
      </c>
      <c r="Z340">
        <v>102.375529</v>
      </c>
      <c r="AA340">
        <v>1.537129</v>
      </c>
      <c r="AB340" t="s">
        <v>9</v>
      </c>
      <c r="AC340">
        <v>2494.1888180000001</v>
      </c>
      <c r="AD340">
        <v>10.513408999999999</v>
      </c>
      <c r="AE340" t="s">
        <v>10</v>
      </c>
      <c r="AF340">
        <v>6.5210000000000004E-2</v>
      </c>
      <c r="AG340">
        <v>1.27E-4</v>
      </c>
      <c r="AH340" t="s">
        <v>11</v>
      </c>
      <c r="AI340">
        <v>0.93487200000000004</v>
      </c>
      <c r="AJ340">
        <v>5.8999999999999998E-5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3201.0174609999999</v>
      </c>
      <c r="I341">
        <v>20.934546999999998</v>
      </c>
      <c r="J341" t="s">
        <v>3</v>
      </c>
      <c r="K341">
        <v>3196.4678960000001</v>
      </c>
      <c r="L341">
        <v>20.884646</v>
      </c>
      <c r="M341" t="s">
        <v>4</v>
      </c>
      <c r="N341">
        <v>230.54132200000001</v>
      </c>
      <c r="O341">
        <v>1.2917099999999999</v>
      </c>
      <c r="P341" t="s">
        <v>5</v>
      </c>
      <c r="Q341">
        <v>325.120496</v>
      </c>
      <c r="R341">
        <v>4.4891860000000001</v>
      </c>
      <c r="S341" t="s">
        <v>6</v>
      </c>
      <c r="T341">
        <v>113.566665</v>
      </c>
      <c r="U341">
        <v>0.13626199999999999</v>
      </c>
      <c r="V341" t="s">
        <v>7</v>
      </c>
      <c r="W341">
        <v>79.858796999999996</v>
      </c>
      <c r="X341">
        <v>0.58889999999999998</v>
      </c>
      <c r="Y341" t="s">
        <v>8</v>
      </c>
      <c r="Z341">
        <v>107.684718</v>
      </c>
      <c r="AA341">
        <v>1.622854</v>
      </c>
      <c r="AB341" t="s">
        <v>9</v>
      </c>
      <c r="AC341">
        <v>2625.308203</v>
      </c>
      <c r="AD341">
        <v>10.810789</v>
      </c>
      <c r="AE341" t="s">
        <v>10</v>
      </c>
      <c r="AF341">
        <v>6.5210000000000004E-2</v>
      </c>
      <c r="AG341">
        <v>1.27E-4</v>
      </c>
      <c r="AH341" t="s">
        <v>11</v>
      </c>
      <c r="AI341">
        <v>0.93489199999999995</v>
      </c>
      <c r="AJ341">
        <v>5.8999999999999998E-5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150.658074</v>
      </c>
      <c r="I362">
        <v>0.56693199999999999</v>
      </c>
      <c r="J362" t="s">
        <v>3</v>
      </c>
      <c r="K362">
        <v>150.432121</v>
      </c>
      <c r="L362">
        <v>0.56683899999999998</v>
      </c>
      <c r="M362" t="s">
        <v>4</v>
      </c>
      <c r="N362">
        <v>11.412124</v>
      </c>
      <c r="O362">
        <v>2.3540000000000002E-3</v>
      </c>
      <c r="P362" t="s">
        <v>5</v>
      </c>
      <c r="Q362">
        <v>0</v>
      </c>
      <c r="R362">
        <v>0</v>
      </c>
      <c r="S362" t="s">
        <v>6</v>
      </c>
      <c r="T362">
        <v>5.6630349999999998</v>
      </c>
      <c r="U362">
        <v>3.993E-3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8.3127999999999994E-2</v>
      </c>
      <c r="AD362">
        <v>1.27E-4</v>
      </c>
      <c r="AE362" t="s">
        <v>10</v>
      </c>
      <c r="AF362">
        <v>0</v>
      </c>
      <c r="AG362">
        <v>0</v>
      </c>
      <c r="AH362" t="s">
        <v>11</v>
      </c>
      <c r="AI362">
        <v>0.91568899999999998</v>
      </c>
      <c r="AJ362">
        <v>1.6200000000000001E-4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301.04959200000002</v>
      </c>
      <c r="I363">
        <v>1.236953</v>
      </c>
      <c r="J363" t="s">
        <v>3</v>
      </c>
      <c r="K363">
        <v>300.59831200000002</v>
      </c>
      <c r="L363">
        <v>1.2352380000000001</v>
      </c>
      <c r="M363" t="s">
        <v>4</v>
      </c>
      <c r="N363">
        <v>22.833175000000001</v>
      </c>
      <c r="O363">
        <v>1.5507E-2</v>
      </c>
      <c r="P363" t="s">
        <v>5</v>
      </c>
      <c r="Q363">
        <v>0</v>
      </c>
      <c r="R363">
        <v>0</v>
      </c>
      <c r="S363" t="s">
        <v>6</v>
      </c>
      <c r="T363">
        <v>11.340977000000001</v>
      </c>
      <c r="U363">
        <v>8.0389999999999993E-3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7.7876000000000001E-2</v>
      </c>
      <c r="AD363">
        <v>1.36E-4</v>
      </c>
      <c r="AE363" t="s">
        <v>10</v>
      </c>
      <c r="AF363">
        <v>0</v>
      </c>
      <c r="AG363">
        <v>0</v>
      </c>
      <c r="AH363" t="s">
        <v>11</v>
      </c>
      <c r="AI363">
        <v>0.92090399999999994</v>
      </c>
      <c r="AJ363">
        <v>1.3999999999999999E-4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451.54897499999998</v>
      </c>
      <c r="I364">
        <v>1.4984200000000001</v>
      </c>
      <c r="J364" t="s">
        <v>3</v>
      </c>
      <c r="K364">
        <v>450.87214799999998</v>
      </c>
      <c r="L364">
        <v>1.496103</v>
      </c>
      <c r="M364" t="s">
        <v>4</v>
      </c>
      <c r="N364">
        <v>34.247266000000003</v>
      </c>
      <c r="O364">
        <v>2.8428999999999999E-2</v>
      </c>
      <c r="P364" t="s">
        <v>5</v>
      </c>
      <c r="Q364">
        <v>0</v>
      </c>
      <c r="R364">
        <v>0</v>
      </c>
      <c r="S364" t="s">
        <v>6</v>
      </c>
      <c r="T364">
        <v>17.036445000000001</v>
      </c>
      <c r="U364">
        <v>1.0278000000000001E-2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7.5785000000000005E-2</v>
      </c>
      <c r="AD364">
        <v>1.44E-4</v>
      </c>
      <c r="AE364" t="s">
        <v>10</v>
      </c>
      <c r="AF364">
        <v>0</v>
      </c>
      <c r="AG364">
        <v>0</v>
      </c>
      <c r="AH364" t="s">
        <v>11</v>
      </c>
      <c r="AI364">
        <v>0.92601900000000004</v>
      </c>
      <c r="AJ364">
        <v>7.4999999999999993E-5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601.92160999999999</v>
      </c>
      <c r="I365">
        <v>1.5691219999999999</v>
      </c>
      <c r="J365" t="s">
        <v>3</v>
      </c>
      <c r="K365">
        <v>601.01917800000001</v>
      </c>
      <c r="L365">
        <v>1.5688420000000001</v>
      </c>
      <c r="M365" t="s">
        <v>4</v>
      </c>
      <c r="N365">
        <v>45.666272999999997</v>
      </c>
      <c r="O365">
        <v>4.7627000000000003E-2</v>
      </c>
      <c r="P365" t="s">
        <v>5</v>
      </c>
      <c r="Q365">
        <v>0</v>
      </c>
      <c r="R365">
        <v>0</v>
      </c>
      <c r="S365" t="s">
        <v>6</v>
      </c>
      <c r="T365">
        <v>22.715091000000001</v>
      </c>
      <c r="U365">
        <v>1.5329000000000001E-2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7.3772000000000004E-2</v>
      </c>
      <c r="AD365">
        <v>1.65E-4</v>
      </c>
      <c r="AE365" t="s">
        <v>10</v>
      </c>
      <c r="AF365">
        <v>0</v>
      </c>
      <c r="AG365">
        <v>0</v>
      </c>
      <c r="AH365" t="s">
        <v>11</v>
      </c>
      <c r="AI365">
        <v>0.92867</v>
      </c>
      <c r="AJ365">
        <v>6.4999999999999994E-5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752.37005899999997</v>
      </c>
      <c r="I366">
        <v>2.3147489999999999</v>
      </c>
      <c r="J366" t="s">
        <v>3</v>
      </c>
      <c r="K366">
        <v>751.24216899999999</v>
      </c>
      <c r="L366">
        <v>2.316878</v>
      </c>
      <c r="M366" t="s">
        <v>4</v>
      </c>
      <c r="N366">
        <v>57.083762</v>
      </c>
      <c r="O366">
        <v>6.5975000000000006E-2</v>
      </c>
      <c r="P366" t="s">
        <v>5</v>
      </c>
      <c r="Q366">
        <v>0</v>
      </c>
      <c r="R366">
        <v>0</v>
      </c>
      <c r="S366" t="s">
        <v>6</v>
      </c>
      <c r="T366">
        <v>28.391681999999999</v>
      </c>
      <c r="U366">
        <v>2.0830000000000001E-2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7.3078000000000004E-2</v>
      </c>
      <c r="AD366">
        <v>1.6899999999999999E-4</v>
      </c>
      <c r="AE366" t="s">
        <v>10</v>
      </c>
      <c r="AF366">
        <v>0</v>
      </c>
      <c r="AG366">
        <v>0</v>
      </c>
      <c r="AH366" t="s">
        <v>11</v>
      </c>
      <c r="AI366">
        <v>0.92961000000000005</v>
      </c>
      <c r="AJ366">
        <v>4.6999999999999997E-5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902.84188500000005</v>
      </c>
      <c r="I367">
        <v>3.1846359999999998</v>
      </c>
      <c r="J367" t="s">
        <v>3</v>
      </c>
      <c r="K367">
        <v>901.48822399999995</v>
      </c>
      <c r="L367">
        <v>3.1788560000000001</v>
      </c>
      <c r="M367" t="s">
        <v>4</v>
      </c>
      <c r="N367">
        <v>68.519537</v>
      </c>
      <c r="O367">
        <v>0.106042</v>
      </c>
      <c r="P367" t="s">
        <v>5</v>
      </c>
      <c r="Q367">
        <v>0</v>
      </c>
      <c r="R367">
        <v>0</v>
      </c>
      <c r="S367" t="s">
        <v>6</v>
      </c>
      <c r="T367">
        <v>34.077264999999997</v>
      </c>
      <c r="U367">
        <v>2.8369999999999999E-2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7.2026000000000007E-2</v>
      </c>
      <c r="AD367">
        <v>1.73E-4</v>
      </c>
      <c r="AE367" t="s">
        <v>10</v>
      </c>
      <c r="AF367">
        <v>0</v>
      </c>
      <c r="AG367">
        <v>0</v>
      </c>
      <c r="AH367" t="s">
        <v>11</v>
      </c>
      <c r="AI367">
        <v>0.93011100000000002</v>
      </c>
      <c r="AJ367">
        <v>4.1E-5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1053.2889889999999</v>
      </c>
      <c r="I368">
        <v>4.2377399999999996</v>
      </c>
      <c r="J368" t="s">
        <v>3</v>
      </c>
      <c r="K368">
        <v>1051.7086650000001</v>
      </c>
      <c r="L368">
        <v>4.2241479999999996</v>
      </c>
      <c r="M368" t="s">
        <v>4</v>
      </c>
      <c r="N368">
        <v>79.953552000000002</v>
      </c>
      <c r="O368">
        <v>0.15726999999999999</v>
      </c>
      <c r="P368" t="s">
        <v>5</v>
      </c>
      <c r="Q368">
        <v>0</v>
      </c>
      <c r="R368">
        <v>0</v>
      </c>
      <c r="S368" t="s">
        <v>6</v>
      </c>
      <c r="T368">
        <v>39.740358000000001</v>
      </c>
      <c r="U368">
        <v>3.5922000000000003E-2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7.1337999999999999E-2</v>
      </c>
      <c r="AD368">
        <v>1.76E-4</v>
      </c>
      <c r="AE368" t="s">
        <v>10</v>
      </c>
      <c r="AF368">
        <v>0</v>
      </c>
      <c r="AG368">
        <v>0</v>
      </c>
      <c r="AH368" t="s">
        <v>11</v>
      </c>
      <c r="AI368">
        <v>0.93142899999999995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1203.6641529999999</v>
      </c>
      <c r="I369">
        <v>4.9273800000000003</v>
      </c>
      <c r="J369" t="s">
        <v>3</v>
      </c>
      <c r="K369">
        <v>1201.858232</v>
      </c>
      <c r="L369">
        <v>4.9093309999999999</v>
      </c>
      <c r="M369" t="s">
        <v>4</v>
      </c>
      <c r="N369">
        <v>91.386328000000006</v>
      </c>
      <c r="O369">
        <v>0.202016</v>
      </c>
      <c r="P369" t="s">
        <v>5</v>
      </c>
      <c r="Q369">
        <v>0</v>
      </c>
      <c r="R369">
        <v>0</v>
      </c>
      <c r="S369" t="s">
        <v>6</v>
      </c>
      <c r="T369">
        <v>45.406180999999997</v>
      </c>
      <c r="U369">
        <v>4.4174999999999999E-2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7.1171999999999999E-2</v>
      </c>
      <c r="AD369">
        <v>1.73E-4</v>
      </c>
      <c r="AE369" t="s">
        <v>10</v>
      </c>
      <c r="AF369">
        <v>0</v>
      </c>
      <c r="AG369">
        <v>0</v>
      </c>
      <c r="AH369" t="s">
        <v>11</v>
      </c>
      <c r="AI369">
        <v>0.931454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1354.2595650000001</v>
      </c>
      <c r="I370">
        <v>5.0813110000000004</v>
      </c>
      <c r="J370" t="s">
        <v>3</v>
      </c>
      <c r="K370">
        <v>1352.2280880000001</v>
      </c>
      <c r="L370">
        <v>5.0556179999999999</v>
      </c>
      <c r="M370" t="s">
        <v>4</v>
      </c>
      <c r="N370">
        <v>102.80423500000001</v>
      </c>
      <c r="O370">
        <v>0.25041600000000003</v>
      </c>
      <c r="P370" t="s">
        <v>5</v>
      </c>
      <c r="Q370">
        <v>0</v>
      </c>
      <c r="R370">
        <v>0</v>
      </c>
      <c r="S370" t="s">
        <v>6</v>
      </c>
      <c r="T370">
        <v>51.075349000000003</v>
      </c>
      <c r="U370">
        <v>4.5781000000000002E-2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6.9431999999999994E-2</v>
      </c>
      <c r="AD370">
        <v>1.7799999999999999E-4</v>
      </c>
      <c r="AE370" t="s">
        <v>10</v>
      </c>
      <c r="AF370">
        <v>0</v>
      </c>
      <c r="AG370">
        <v>0</v>
      </c>
      <c r="AH370" t="s">
        <v>11</v>
      </c>
      <c r="AI370">
        <v>0.93149300000000002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1504.723301</v>
      </c>
      <c r="I371">
        <v>6.1451380000000002</v>
      </c>
      <c r="J371" t="s">
        <v>3</v>
      </c>
      <c r="K371">
        <v>1502.4658959999999</v>
      </c>
      <c r="L371">
        <v>6.1116669999999997</v>
      </c>
      <c r="M371" t="s">
        <v>4</v>
      </c>
      <c r="N371">
        <v>114.227176</v>
      </c>
      <c r="O371">
        <v>0.28494700000000001</v>
      </c>
      <c r="P371" t="s">
        <v>5</v>
      </c>
      <c r="Q371">
        <v>0</v>
      </c>
      <c r="R371">
        <v>0</v>
      </c>
      <c r="S371" t="s">
        <v>6</v>
      </c>
      <c r="T371">
        <v>56.755077999999997</v>
      </c>
      <c r="U371">
        <v>5.3892000000000002E-2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6.8721000000000004E-2</v>
      </c>
      <c r="AD371">
        <v>1.7100000000000001E-4</v>
      </c>
      <c r="AE371" t="s">
        <v>10</v>
      </c>
      <c r="AF371">
        <v>0</v>
      </c>
      <c r="AG371">
        <v>0</v>
      </c>
      <c r="AH371" t="s">
        <v>11</v>
      </c>
      <c r="AI371">
        <v>0.93162299999999998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1655.1923099999999</v>
      </c>
      <c r="I372">
        <v>6.8729969999999998</v>
      </c>
      <c r="J372" t="s">
        <v>3</v>
      </c>
      <c r="K372">
        <v>1652.709609</v>
      </c>
      <c r="L372">
        <v>6.8453520000000001</v>
      </c>
      <c r="M372" t="s">
        <v>4</v>
      </c>
      <c r="N372">
        <v>125.659387</v>
      </c>
      <c r="O372">
        <v>0.32654300000000003</v>
      </c>
      <c r="P372" t="s">
        <v>5</v>
      </c>
      <c r="Q372">
        <v>0</v>
      </c>
      <c r="R372">
        <v>0</v>
      </c>
      <c r="S372" t="s">
        <v>6</v>
      </c>
      <c r="T372">
        <v>62.437139000000002</v>
      </c>
      <c r="U372">
        <v>5.6263000000000001E-2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6.7460999999999993E-2</v>
      </c>
      <c r="AD372">
        <v>1.6000000000000001E-4</v>
      </c>
      <c r="AE372" t="s">
        <v>10</v>
      </c>
      <c r="AF372">
        <v>0</v>
      </c>
      <c r="AG372">
        <v>0</v>
      </c>
      <c r="AH372" t="s">
        <v>11</v>
      </c>
      <c r="AI372">
        <v>0.93183499999999997</v>
      </c>
      <c r="AJ372">
        <v>1.4E-5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1805.444219</v>
      </c>
      <c r="I373">
        <v>6.9156449999999996</v>
      </c>
      <c r="J373" t="s">
        <v>3</v>
      </c>
      <c r="K373">
        <v>1802.735872</v>
      </c>
      <c r="L373">
        <v>6.894997</v>
      </c>
      <c r="M373" t="s">
        <v>4</v>
      </c>
      <c r="N373">
        <v>137.077269</v>
      </c>
      <c r="O373">
        <v>0.36159400000000003</v>
      </c>
      <c r="P373" t="s">
        <v>5</v>
      </c>
      <c r="Q373">
        <v>0</v>
      </c>
      <c r="R373">
        <v>0</v>
      </c>
      <c r="S373" t="s">
        <v>6</v>
      </c>
      <c r="T373">
        <v>68.124180999999993</v>
      </c>
      <c r="U373">
        <v>6.3325000000000006E-2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6.7381999999999997E-2</v>
      </c>
      <c r="AD373">
        <v>1.5899999999999999E-4</v>
      </c>
      <c r="AE373" t="s">
        <v>10</v>
      </c>
      <c r="AF373">
        <v>0</v>
      </c>
      <c r="AG373">
        <v>0</v>
      </c>
      <c r="AH373" t="s">
        <v>11</v>
      </c>
      <c r="AI373">
        <v>0.93190799999999996</v>
      </c>
      <c r="AJ373">
        <v>1.4E-5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1955.8886520000001</v>
      </c>
      <c r="I374">
        <v>7.0868890000000002</v>
      </c>
      <c r="J374" t="s">
        <v>3</v>
      </c>
      <c r="K374">
        <v>1952.9541670000001</v>
      </c>
      <c r="L374">
        <v>7.0640869999999998</v>
      </c>
      <c r="M374" t="s">
        <v>4</v>
      </c>
      <c r="N374">
        <v>148.497941</v>
      </c>
      <c r="O374">
        <v>0.41293200000000002</v>
      </c>
      <c r="P374" t="s">
        <v>5</v>
      </c>
      <c r="Q374">
        <v>0</v>
      </c>
      <c r="R374">
        <v>0</v>
      </c>
      <c r="S374" t="s">
        <v>6</v>
      </c>
      <c r="T374">
        <v>73.820308999999995</v>
      </c>
      <c r="U374">
        <v>6.9747000000000003E-2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6.7027000000000003E-2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0.93242700000000001</v>
      </c>
      <c r="AJ374">
        <v>2.5000000000000001E-5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2106.2841549999998</v>
      </c>
      <c r="I375">
        <v>7.5183749999999998</v>
      </c>
      <c r="J375" t="s">
        <v>3</v>
      </c>
      <c r="K375">
        <v>2103.1241749999999</v>
      </c>
      <c r="L375">
        <v>7.496156</v>
      </c>
      <c r="M375" t="s">
        <v>4</v>
      </c>
      <c r="N375">
        <v>159.92447899999999</v>
      </c>
      <c r="O375">
        <v>0.45835999999999999</v>
      </c>
      <c r="P375" t="s">
        <v>5</v>
      </c>
      <c r="Q375">
        <v>0</v>
      </c>
      <c r="R375">
        <v>0</v>
      </c>
      <c r="S375" t="s">
        <v>6</v>
      </c>
      <c r="T375">
        <v>79.509209999999996</v>
      </c>
      <c r="U375">
        <v>7.5961000000000001E-2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6.6448999999999994E-2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0.93242800000000003</v>
      </c>
      <c r="AJ375">
        <v>2.5000000000000001E-5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2256.7667529999999</v>
      </c>
      <c r="I376">
        <v>9.9840949999999999</v>
      </c>
      <c r="J376" t="s">
        <v>3</v>
      </c>
      <c r="K376">
        <v>2253.381758</v>
      </c>
      <c r="L376">
        <v>9.9557870000000008</v>
      </c>
      <c r="M376" t="s">
        <v>4</v>
      </c>
      <c r="N376">
        <v>171.33902599999999</v>
      </c>
      <c r="O376">
        <v>0.50965700000000003</v>
      </c>
      <c r="P376" t="s">
        <v>5</v>
      </c>
      <c r="Q376">
        <v>0</v>
      </c>
      <c r="R376">
        <v>0</v>
      </c>
      <c r="S376" t="s">
        <v>6</v>
      </c>
      <c r="T376">
        <v>85.199956</v>
      </c>
      <c r="U376">
        <v>8.1115999999999994E-2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6.6447000000000006E-2</v>
      </c>
      <c r="AD376">
        <v>1.5200000000000001E-4</v>
      </c>
      <c r="AE376" t="s">
        <v>10</v>
      </c>
      <c r="AF376">
        <v>0</v>
      </c>
      <c r="AG376">
        <v>0</v>
      </c>
      <c r="AH376" t="s">
        <v>11</v>
      </c>
      <c r="AI376">
        <v>0.933145</v>
      </c>
      <c r="AJ376">
        <v>3.1000000000000001E-5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2407.1419139999998</v>
      </c>
      <c r="I377">
        <v>11.779605999999999</v>
      </c>
      <c r="J377" t="s">
        <v>3</v>
      </c>
      <c r="K377">
        <v>2403.5311569999999</v>
      </c>
      <c r="L377">
        <v>11.748085</v>
      </c>
      <c r="M377" t="s">
        <v>4</v>
      </c>
      <c r="N377">
        <v>182.75768099999999</v>
      </c>
      <c r="O377">
        <v>0.56038500000000002</v>
      </c>
      <c r="P377" t="s">
        <v>5</v>
      </c>
      <c r="Q377">
        <v>0</v>
      </c>
      <c r="R377">
        <v>0</v>
      </c>
      <c r="S377" t="s">
        <v>6</v>
      </c>
      <c r="T377">
        <v>90.866123000000002</v>
      </c>
      <c r="U377">
        <v>9.4132999999999994E-2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6.5960000000000005E-2</v>
      </c>
      <c r="AD377">
        <v>1.45E-4</v>
      </c>
      <c r="AE377" t="s">
        <v>10</v>
      </c>
      <c r="AF377">
        <v>0</v>
      </c>
      <c r="AG377">
        <v>0</v>
      </c>
      <c r="AH377" t="s">
        <v>11</v>
      </c>
      <c r="AI377">
        <v>0.93373200000000001</v>
      </c>
      <c r="AJ377">
        <v>4.3999999999999999E-5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2557.716504</v>
      </c>
      <c r="I378">
        <v>13.328035</v>
      </c>
      <c r="J378" t="s">
        <v>3</v>
      </c>
      <c r="K378">
        <v>2553.8792629999998</v>
      </c>
      <c r="L378">
        <v>13.307798999999999</v>
      </c>
      <c r="M378" t="s">
        <v>4</v>
      </c>
      <c r="N378">
        <v>194.18703600000001</v>
      </c>
      <c r="O378">
        <v>0.63081200000000004</v>
      </c>
      <c r="P378" t="s">
        <v>5</v>
      </c>
      <c r="Q378">
        <v>0</v>
      </c>
      <c r="R378">
        <v>0</v>
      </c>
      <c r="S378" t="s">
        <v>6</v>
      </c>
      <c r="T378">
        <v>96.543026999999995</v>
      </c>
      <c r="U378">
        <v>0.105656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6.4126000000000002E-2</v>
      </c>
      <c r="AD378">
        <v>1.3200000000000001E-4</v>
      </c>
      <c r="AE378" t="s">
        <v>10</v>
      </c>
      <c r="AF378">
        <v>0</v>
      </c>
      <c r="AG378">
        <v>0</v>
      </c>
      <c r="AH378" t="s">
        <v>11</v>
      </c>
      <c r="AI378">
        <v>0.93373200000000001</v>
      </c>
      <c r="AJ378">
        <v>4.3999999999999999E-5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2708.1712299999999</v>
      </c>
      <c r="I379">
        <v>15.798823000000001</v>
      </c>
      <c r="J379" t="s">
        <v>3</v>
      </c>
      <c r="K379">
        <v>2704.1082280000001</v>
      </c>
      <c r="L379">
        <v>15.779823</v>
      </c>
      <c r="M379" t="s">
        <v>4</v>
      </c>
      <c r="N379">
        <v>205.623696</v>
      </c>
      <c r="O379">
        <v>0.70478399999999997</v>
      </c>
      <c r="P379" t="s">
        <v>5</v>
      </c>
      <c r="Q379">
        <v>0</v>
      </c>
      <c r="R379">
        <v>0</v>
      </c>
      <c r="S379" t="s">
        <v>6</v>
      </c>
      <c r="T379">
        <v>102.248865</v>
      </c>
      <c r="U379">
        <v>0.113528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6.3173999999999994E-2</v>
      </c>
      <c r="AD379">
        <v>1.26E-4</v>
      </c>
      <c r="AE379" t="s">
        <v>10</v>
      </c>
      <c r="AF379">
        <v>0</v>
      </c>
      <c r="AG379">
        <v>0</v>
      </c>
      <c r="AH379" t="s">
        <v>11</v>
      </c>
      <c r="AI379">
        <v>0.93382500000000002</v>
      </c>
      <c r="AJ379">
        <v>4.3000000000000002E-5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2858.8182320000001</v>
      </c>
      <c r="I380">
        <v>16.239767000000001</v>
      </c>
      <c r="J380" t="s">
        <v>3</v>
      </c>
      <c r="K380">
        <v>2854.5296039999998</v>
      </c>
      <c r="L380">
        <v>16.213754999999999</v>
      </c>
      <c r="M380" t="s">
        <v>4</v>
      </c>
      <c r="N380">
        <v>217.07653099999999</v>
      </c>
      <c r="O380">
        <v>0.78703199999999995</v>
      </c>
      <c r="P380" t="s">
        <v>5</v>
      </c>
      <c r="Q380">
        <v>0</v>
      </c>
      <c r="R380">
        <v>0</v>
      </c>
      <c r="S380" t="s">
        <v>6</v>
      </c>
      <c r="T380">
        <v>107.94817999999999</v>
      </c>
      <c r="U380">
        <v>0.111211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6.2544000000000002E-2</v>
      </c>
      <c r="AD380">
        <v>1.2799999999999999E-4</v>
      </c>
      <c r="AE380" t="s">
        <v>10</v>
      </c>
      <c r="AF380">
        <v>0</v>
      </c>
      <c r="AG380">
        <v>0</v>
      </c>
      <c r="AH380" t="s">
        <v>11</v>
      </c>
      <c r="AI380">
        <v>0.93383799999999995</v>
      </c>
      <c r="AJ380">
        <v>4.3000000000000002E-5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3009.2043899999999</v>
      </c>
      <c r="I381">
        <v>18.581800000000001</v>
      </c>
      <c r="J381" t="s">
        <v>3</v>
      </c>
      <c r="K381">
        <v>3004.69022</v>
      </c>
      <c r="L381">
        <v>18.556598000000001</v>
      </c>
      <c r="M381" t="s">
        <v>4</v>
      </c>
      <c r="N381">
        <v>228.50739799999999</v>
      </c>
      <c r="O381">
        <v>0.89584699999999995</v>
      </c>
      <c r="P381" t="s">
        <v>5</v>
      </c>
      <c r="Q381">
        <v>0</v>
      </c>
      <c r="R381">
        <v>0</v>
      </c>
      <c r="S381" t="s">
        <v>6</v>
      </c>
      <c r="T381">
        <v>113.641518</v>
      </c>
      <c r="U381">
        <v>0.11556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6.1435999999999998E-2</v>
      </c>
      <c r="AD381">
        <v>1.11E-4</v>
      </c>
      <c r="AE381" t="s">
        <v>10</v>
      </c>
      <c r="AF381">
        <v>0</v>
      </c>
      <c r="AG381">
        <v>0</v>
      </c>
      <c r="AH381" t="s">
        <v>11</v>
      </c>
      <c r="AI381">
        <v>0.93433999999999995</v>
      </c>
      <c r="AJ381">
        <v>5.3000000000000001E-5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1967.0716669999999</v>
      </c>
      <c r="I382">
        <v>110.94118400000001</v>
      </c>
      <c r="J382" t="s">
        <v>3</v>
      </c>
      <c r="K382">
        <v>1966.491943</v>
      </c>
      <c r="L382">
        <v>110.896125</v>
      </c>
      <c r="M382" t="s">
        <v>4</v>
      </c>
      <c r="N382">
        <v>37.399700000000003</v>
      </c>
      <c r="O382">
        <v>0.41904200000000003</v>
      </c>
      <c r="P382" t="s">
        <v>5</v>
      </c>
      <c r="Q382">
        <v>44.673436000000002</v>
      </c>
      <c r="R382">
        <v>0.267181</v>
      </c>
      <c r="S382" t="s">
        <v>6</v>
      </c>
      <c r="T382">
        <v>25.143409999999999</v>
      </c>
      <c r="U382">
        <v>3.8880999999999999E-2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8.3504999999999996E-2</v>
      </c>
      <c r="AG382">
        <v>6.3999999999999997E-5</v>
      </c>
      <c r="AH382" t="s">
        <v>11</v>
      </c>
      <c r="AI382">
        <v>0.914466</v>
      </c>
      <c r="AJ382">
        <v>1.5799999999999999E-4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3934.4426269999999</v>
      </c>
      <c r="I383">
        <v>486.82618600000001</v>
      </c>
      <c r="J383" t="s">
        <v>3</v>
      </c>
      <c r="K383">
        <v>3933.2913530000001</v>
      </c>
      <c r="L383">
        <v>486.446596</v>
      </c>
      <c r="M383" t="s">
        <v>4</v>
      </c>
      <c r="N383">
        <v>74.835740000000001</v>
      </c>
      <c r="O383">
        <v>2.502726</v>
      </c>
      <c r="P383" t="s">
        <v>5</v>
      </c>
      <c r="Q383">
        <v>89.411835999999994</v>
      </c>
      <c r="R383">
        <v>0.87889600000000001</v>
      </c>
      <c r="S383" t="s">
        <v>6</v>
      </c>
      <c r="T383">
        <v>50.2532</v>
      </c>
      <c r="U383">
        <v>0.14190800000000001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8.0865999999999993E-2</v>
      </c>
      <c r="AG383">
        <v>7.4999999999999993E-5</v>
      </c>
      <c r="AH383" t="s">
        <v>11</v>
      </c>
      <c r="AI383">
        <v>0.92501500000000003</v>
      </c>
      <c r="AJ383">
        <v>1.12E-4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5901.1964550000002</v>
      </c>
      <c r="I384">
        <v>1107.6130989999999</v>
      </c>
      <c r="J384" t="s">
        <v>3</v>
      </c>
      <c r="K384">
        <v>5899.4774319999997</v>
      </c>
      <c r="L384">
        <v>1106.8657229999999</v>
      </c>
      <c r="M384" t="s">
        <v>4</v>
      </c>
      <c r="N384">
        <v>112.123233</v>
      </c>
      <c r="O384">
        <v>4.2255099999999999</v>
      </c>
      <c r="P384" t="s">
        <v>5</v>
      </c>
      <c r="Q384">
        <v>134.13701399999999</v>
      </c>
      <c r="R384">
        <v>1.902717</v>
      </c>
      <c r="S384" t="s">
        <v>6</v>
      </c>
      <c r="T384">
        <v>75.339276999999996</v>
      </c>
      <c r="U384">
        <v>0.348999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7.8358999999999998E-2</v>
      </c>
      <c r="AG384">
        <v>1.22E-4</v>
      </c>
      <c r="AH384" t="s">
        <v>11</v>
      </c>
      <c r="AI384">
        <v>0.92847800000000003</v>
      </c>
      <c r="AJ384">
        <v>1.0900000000000001E-4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7868.1469530000004</v>
      </c>
      <c r="I385">
        <v>1899.796599</v>
      </c>
      <c r="J385" t="s">
        <v>3</v>
      </c>
      <c r="K385">
        <v>7865.8587399999997</v>
      </c>
      <c r="L385">
        <v>1898.7298089999999</v>
      </c>
      <c r="M385" t="s">
        <v>4</v>
      </c>
      <c r="N385">
        <v>149.65054599999999</v>
      </c>
      <c r="O385">
        <v>7.553274</v>
      </c>
      <c r="P385" t="s">
        <v>5</v>
      </c>
      <c r="Q385">
        <v>178.72122200000001</v>
      </c>
      <c r="R385">
        <v>2.6193309999999999</v>
      </c>
      <c r="S385" t="s">
        <v>6</v>
      </c>
      <c r="T385">
        <v>100.437556</v>
      </c>
      <c r="U385">
        <v>0.51244400000000001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7.6744000000000007E-2</v>
      </c>
      <c r="AG385">
        <v>1.34E-4</v>
      </c>
      <c r="AH385" t="s">
        <v>11</v>
      </c>
      <c r="AI385">
        <v>0.93012799999999995</v>
      </c>
      <c r="AJ385">
        <v>8.8999999999999995E-5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9836.1775780000007</v>
      </c>
      <c r="I386">
        <v>3255.643787</v>
      </c>
      <c r="J386" t="s">
        <v>3</v>
      </c>
      <c r="K386">
        <v>9833.3190630000008</v>
      </c>
      <c r="L386">
        <v>3253.0183480000001</v>
      </c>
      <c r="M386" t="s">
        <v>4</v>
      </c>
      <c r="N386">
        <v>187.139501</v>
      </c>
      <c r="O386">
        <v>13.197236</v>
      </c>
      <c r="P386" t="s">
        <v>5</v>
      </c>
      <c r="Q386">
        <v>223.40883299999999</v>
      </c>
      <c r="R386">
        <v>3.743166</v>
      </c>
      <c r="S386" t="s">
        <v>6</v>
      </c>
      <c r="T386">
        <v>125.557917</v>
      </c>
      <c r="U386">
        <v>0.96527099999999999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7.5074000000000002E-2</v>
      </c>
      <c r="AG386">
        <v>1.4999999999999999E-4</v>
      </c>
      <c r="AH386" t="s">
        <v>11</v>
      </c>
      <c r="AI386">
        <v>0.93091500000000005</v>
      </c>
      <c r="AJ386">
        <v>7.8999999999999996E-5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11804.624218999999</v>
      </c>
      <c r="I387">
        <v>5081.2292390000002</v>
      </c>
      <c r="J387" t="s">
        <v>3</v>
      </c>
      <c r="K387">
        <v>11801.194374999999</v>
      </c>
      <c r="L387">
        <v>5076.6503910000001</v>
      </c>
      <c r="M387" t="s">
        <v>4</v>
      </c>
      <c r="N387">
        <v>224.504977</v>
      </c>
      <c r="O387">
        <v>20.553967</v>
      </c>
      <c r="P387" t="s">
        <v>5</v>
      </c>
      <c r="Q387">
        <v>268.11700000000002</v>
      </c>
      <c r="R387">
        <v>5.6739420000000003</v>
      </c>
      <c r="S387" t="s">
        <v>6</v>
      </c>
      <c r="T387">
        <v>150.72542799999999</v>
      </c>
      <c r="U387">
        <v>1.4933479999999999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7.4482000000000007E-2</v>
      </c>
      <c r="AG387">
        <v>1.55E-4</v>
      </c>
      <c r="AH387" t="s">
        <v>11</v>
      </c>
      <c r="AI387">
        <v>0.93251300000000004</v>
      </c>
      <c r="AJ387">
        <v>7.1000000000000005E-5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13773.012988</v>
      </c>
      <c r="I388">
        <v>7403.351791</v>
      </c>
      <c r="J388" t="s">
        <v>3</v>
      </c>
      <c r="K388">
        <v>13769.014648</v>
      </c>
      <c r="L388">
        <v>7396.9088110000002</v>
      </c>
      <c r="M388" t="s">
        <v>4</v>
      </c>
      <c r="N388">
        <v>261.90742499999999</v>
      </c>
      <c r="O388">
        <v>25.625737999999998</v>
      </c>
      <c r="P388" t="s">
        <v>5</v>
      </c>
      <c r="Q388">
        <v>312.87011699999999</v>
      </c>
      <c r="R388">
        <v>8.0015450000000001</v>
      </c>
      <c r="S388" t="s">
        <v>6</v>
      </c>
      <c r="T388">
        <v>175.87133</v>
      </c>
      <c r="U388">
        <v>2.2722609999999999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7.3732000000000006E-2</v>
      </c>
      <c r="AG388">
        <v>1.55E-4</v>
      </c>
      <c r="AH388" t="s">
        <v>11</v>
      </c>
      <c r="AI388">
        <v>0.93298199999999998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15740.567676000001</v>
      </c>
      <c r="I389">
        <v>9728.9025590000001</v>
      </c>
      <c r="J389" t="s">
        <v>3</v>
      </c>
      <c r="K389">
        <v>15736.002461</v>
      </c>
      <c r="L389">
        <v>9720.7882800000007</v>
      </c>
      <c r="M389" t="s">
        <v>4</v>
      </c>
      <c r="N389">
        <v>299.18121600000001</v>
      </c>
      <c r="O389">
        <v>30.619112000000001</v>
      </c>
      <c r="P389" t="s">
        <v>5</v>
      </c>
      <c r="Q389">
        <v>357.68989800000003</v>
      </c>
      <c r="R389">
        <v>9.9101049999999997</v>
      </c>
      <c r="S389" t="s">
        <v>6</v>
      </c>
      <c r="T389">
        <v>200.990613</v>
      </c>
      <c r="U389">
        <v>2.9471810000000001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7.2574E-2</v>
      </c>
      <c r="AG389">
        <v>1.64E-4</v>
      </c>
      <c r="AH389" t="s">
        <v>11</v>
      </c>
      <c r="AI389">
        <v>0.93351399999999995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17707.717382999999</v>
      </c>
      <c r="I390">
        <v>11843.790325</v>
      </c>
      <c r="J390" t="s">
        <v>3</v>
      </c>
      <c r="K390">
        <v>17702.583125000001</v>
      </c>
      <c r="L390">
        <v>11834.258583000001</v>
      </c>
      <c r="M390" t="s">
        <v>4</v>
      </c>
      <c r="N390">
        <v>336.51819899999998</v>
      </c>
      <c r="O390">
        <v>38.220551</v>
      </c>
      <c r="P390" t="s">
        <v>5</v>
      </c>
      <c r="Q390">
        <v>402.453261</v>
      </c>
      <c r="R390">
        <v>12.206438</v>
      </c>
      <c r="S390" t="s">
        <v>6</v>
      </c>
      <c r="T390">
        <v>226.11096599999999</v>
      </c>
      <c r="U390">
        <v>3.5001350000000002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7.0097999999999994E-2</v>
      </c>
      <c r="AG390">
        <v>1.7699999999999999E-4</v>
      </c>
      <c r="AH390" t="s">
        <v>11</v>
      </c>
      <c r="AI390">
        <v>0.93357199999999996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19675.205311999998</v>
      </c>
      <c r="I391">
        <v>13923.286786999999</v>
      </c>
      <c r="J391" t="s">
        <v>3</v>
      </c>
      <c r="K391">
        <v>19669.503633</v>
      </c>
      <c r="L391">
        <v>13912.942175</v>
      </c>
      <c r="M391" t="s">
        <v>4</v>
      </c>
      <c r="N391">
        <v>373.87541499999998</v>
      </c>
      <c r="O391">
        <v>45.108085000000003</v>
      </c>
      <c r="P391" t="s">
        <v>5</v>
      </c>
      <c r="Q391">
        <v>447.22468600000002</v>
      </c>
      <c r="R391">
        <v>13.535499</v>
      </c>
      <c r="S391" t="s">
        <v>6</v>
      </c>
      <c r="T391">
        <v>251.21749600000001</v>
      </c>
      <c r="U391">
        <v>3.888188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6.8154999999999993E-2</v>
      </c>
      <c r="AG391">
        <v>1.65E-4</v>
      </c>
      <c r="AH391" t="s">
        <v>11</v>
      </c>
      <c r="AI391">
        <v>0.93363499999999999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21642.404414000001</v>
      </c>
      <c r="I392">
        <v>16673.670299000001</v>
      </c>
      <c r="J392" t="s">
        <v>3</v>
      </c>
      <c r="K392">
        <v>21636.135781000001</v>
      </c>
      <c r="L392">
        <v>16661.255364000001</v>
      </c>
      <c r="M392" t="s">
        <v>4</v>
      </c>
      <c r="N392">
        <v>411.08312799999999</v>
      </c>
      <c r="O392">
        <v>53.420479999999998</v>
      </c>
      <c r="P392" t="s">
        <v>5</v>
      </c>
      <c r="Q392">
        <v>492.04683299999999</v>
      </c>
      <c r="R392">
        <v>15.830175000000001</v>
      </c>
      <c r="S392" t="s">
        <v>6</v>
      </c>
      <c r="T392">
        <v>276.42085900000001</v>
      </c>
      <c r="U392">
        <v>4.4760359999999997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6.7434999999999995E-2</v>
      </c>
      <c r="AG392">
        <v>1.55E-4</v>
      </c>
      <c r="AH392" t="s">
        <v>11</v>
      </c>
      <c r="AI392">
        <v>0.93414600000000003</v>
      </c>
      <c r="AJ392">
        <v>5.7000000000000003E-5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23610.858047000002</v>
      </c>
      <c r="I393">
        <v>20262.410435999998</v>
      </c>
      <c r="J393" t="s">
        <v>3</v>
      </c>
      <c r="K393">
        <v>23604.021055000001</v>
      </c>
      <c r="L393">
        <v>20246.504012000001</v>
      </c>
      <c r="M393" t="s">
        <v>4</v>
      </c>
      <c r="N393">
        <v>448.38947100000001</v>
      </c>
      <c r="O393">
        <v>62.294013</v>
      </c>
      <c r="P393" t="s">
        <v>5</v>
      </c>
      <c r="Q393">
        <v>536.99286099999995</v>
      </c>
      <c r="R393">
        <v>19.094721</v>
      </c>
      <c r="S393" t="s">
        <v>6</v>
      </c>
      <c r="T393">
        <v>301.66196000000002</v>
      </c>
      <c r="U393">
        <v>5.1965589999999997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6.6626000000000005E-2</v>
      </c>
      <c r="AG393">
        <v>1.56E-4</v>
      </c>
      <c r="AH393" t="s">
        <v>11</v>
      </c>
      <c r="AI393">
        <v>0.93478700000000003</v>
      </c>
      <c r="AJ393">
        <v>6.0999999999999999E-5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25577.477969</v>
      </c>
      <c r="I394">
        <v>22958.696175000001</v>
      </c>
      <c r="J394" t="s">
        <v>3</v>
      </c>
      <c r="K394">
        <v>25570.075742000001</v>
      </c>
      <c r="L394">
        <v>22940.767115999999</v>
      </c>
      <c r="M394" t="s">
        <v>4</v>
      </c>
      <c r="N394">
        <v>485.68033600000001</v>
      </c>
      <c r="O394">
        <v>71.227506000000005</v>
      </c>
      <c r="P394" t="s">
        <v>5</v>
      </c>
      <c r="Q394">
        <v>581.87708099999998</v>
      </c>
      <c r="R394">
        <v>21.349062</v>
      </c>
      <c r="S394" t="s">
        <v>6</v>
      </c>
      <c r="T394">
        <v>326.85927900000002</v>
      </c>
      <c r="U394">
        <v>5.5003590000000004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6.6507999999999998E-2</v>
      </c>
      <c r="AG394">
        <v>1.5699999999999999E-4</v>
      </c>
      <c r="AH394" t="s">
        <v>11</v>
      </c>
      <c r="AI394">
        <v>0.93574999999999997</v>
      </c>
      <c r="AJ394">
        <v>7.3999999999999996E-5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27544.741836000001</v>
      </c>
      <c r="I395">
        <v>25634.965163000001</v>
      </c>
      <c r="J395" t="s">
        <v>3</v>
      </c>
      <c r="K395">
        <v>27536.772969000001</v>
      </c>
      <c r="L395">
        <v>25615.764018999998</v>
      </c>
      <c r="M395" t="s">
        <v>4</v>
      </c>
      <c r="N395">
        <v>522.99097099999994</v>
      </c>
      <c r="O395">
        <v>80.073098000000002</v>
      </c>
      <c r="P395" t="s">
        <v>5</v>
      </c>
      <c r="Q395">
        <v>626.81553799999995</v>
      </c>
      <c r="R395">
        <v>21.899463000000001</v>
      </c>
      <c r="S395" t="s">
        <v>6</v>
      </c>
      <c r="T395">
        <v>352.05068799999998</v>
      </c>
      <c r="U395">
        <v>5.6678050000000004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6.4874000000000001E-2</v>
      </c>
      <c r="AG395">
        <v>1.45E-4</v>
      </c>
      <c r="AH395" t="s">
        <v>11</v>
      </c>
      <c r="AI395">
        <v>0.93593700000000002</v>
      </c>
      <c r="AJ395">
        <v>7.2000000000000002E-5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29512.759375000001</v>
      </c>
      <c r="I396">
        <v>28854.710474</v>
      </c>
      <c r="J396" t="s">
        <v>3</v>
      </c>
      <c r="K396">
        <v>29504.222616999999</v>
      </c>
      <c r="L396">
        <v>28833.283444000001</v>
      </c>
      <c r="M396" t="s">
        <v>4</v>
      </c>
      <c r="N396">
        <v>560.379412</v>
      </c>
      <c r="O396">
        <v>90.039447999999993</v>
      </c>
      <c r="P396" t="s">
        <v>5</v>
      </c>
      <c r="Q396">
        <v>671.94570799999997</v>
      </c>
      <c r="R396">
        <v>23.915609</v>
      </c>
      <c r="S396" t="s">
        <v>6</v>
      </c>
      <c r="T396">
        <v>377.277308</v>
      </c>
      <c r="U396">
        <v>6.2246779999999999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6.3612000000000002E-2</v>
      </c>
      <c r="AG396">
        <v>1.2899999999999999E-4</v>
      </c>
      <c r="AH396" t="s">
        <v>11</v>
      </c>
      <c r="AI396">
        <v>0.93593999999999999</v>
      </c>
      <c r="AJ396">
        <v>7.2000000000000002E-5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31482.583477</v>
      </c>
      <c r="I397">
        <v>33827.45523</v>
      </c>
      <c r="J397" t="s">
        <v>3</v>
      </c>
      <c r="K397">
        <v>31473.480233999999</v>
      </c>
      <c r="L397">
        <v>33802.030927</v>
      </c>
      <c r="M397" t="s">
        <v>4</v>
      </c>
      <c r="N397">
        <v>597.74561400000005</v>
      </c>
      <c r="O397">
        <v>101.94206</v>
      </c>
      <c r="P397" t="s">
        <v>5</v>
      </c>
      <c r="Q397">
        <v>717.35570199999995</v>
      </c>
      <c r="R397">
        <v>27.285730000000001</v>
      </c>
      <c r="S397" t="s">
        <v>6</v>
      </c>
      <c r="T397">
        <v>402.53103099999998</v>
      </c>
      <c r="U397">
        <v>7.3167559999999998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6.3466999999999996E-2</v>
      </c>
      <c r="AG397">
        <v>1.2999999999999999E-4</v>
      </c>
      <c r="AH397" t="s">
        <v>11</v>
      </c>
      <c r="AI397">
        <v>0.935948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33450.735000000001</v>
      </c>
      <c r="I398">
        <v>37540.585531999997</v>
      </c>
      <c r="J398" t="s">
        <v>3</v>
      </c>
      <c r="K398">
        <v>33441.062343999998</v>
      </c>
      <c r="L398">
        <v>37512.954567000001</v>
      </c>
      <c r="M398" t="s">
        <v>4</v>
      </c>
      <c r="N398">
        <v>635.06122200000004</v>
      </c>
      <c r="O398">
        <v>113.28351000000001</v>
      </c>
      <c r="P398" t="s">
        <v>5</v>
      </c>
      <c r="Q398">
        <v>762.82356000000004</v>
      </c>
      <c r="R398">
        <v>31.041526000000001</v>
      </c>
      <c r="S398" t="s">
        <v>6</v>
      </c>
      <c r="T398">
        <v>427.75636300000002</v>
      </c>
      <c r="U398">
        <v>7.8799060000000001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6.3382999999999995E-2</v>
      </c>
      <c r="AG398">
        <v>1.3100000000000001E-4</v>
      </c>
      <c r="AH398" t="s">
        <v>11</v>
      </c>
      <c r="AI398">
        <v>0.93595499999999998</v>
      </c>
      <c r="AJ398">
        <v>7.1000000000000005E-5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35420.072109000001</v>
      </c>
      <c r="I399">
        <v>42236.265636999997</v>
      </c>
      <c r="J399" t="s">
        <v>3</v>
      </c>
      <c r="K399">
        <v>35409.833358999997</v>
      </c>
      <c r="L399">
        <v>42205.347941</v>
      </c>
      <c r="M399" t="s">
        <v>4</v>
      </c>
      <c r="N399">
        <v>672.46639800000003</v>
      </c>
      <c r="O399">
        <v>126.682158</v>
      </c>
      <c r="P399" t="s">
        <v>5</v>
      </c>
      <c r="Q399">
        <v>808.30915300000004</v>
      </c>
      <c r="R399">
        <v>33.835892000000001</v>
      </c>
      <c r="S399" t="s">
        <v>6</v>
      </c>
      <c r="T399">
        <v>452.96886799999999</v>
      </c>
      <c r="U399">
        <v>8.8880520000000001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6.3136999999999999E-2</v>
      </c>
      <c r="AG399">
        <v>1.3200000000000001E-4</v>
      </c>
      <c r="AH399" t="s">
        <v>11</v>
      </c>
      <c r="AI399">
        <v>0.93595499999999998</v>
      </c>
      <c r="AJ399">
        <v>7.1000000000000005E-5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37404.646797000001</v>
      </c>
      <c r="I400">
        <v>52215.462261000001</v>
      </c>
      <c r="J400" t="s">
        <v>3</v>
      </c>
      <c r="K400">
        <v>37393.840859000004</v>
      </c>
      <c r="L400">
        <v>52183.709157999998</v>
      </c>
      <c r="M400" t="s">
        <v>4</v>
      </c>
      <c r="N400">
        <v>709.98821299999997</v>
      </c>
      <c r="O400">
        <v>145.45308800000001</v>
      </c>
      <c r="P400" t="s">
        <v>5</v>
      </c>
      <c r="Q400">
        <v>854.23483899999997</v>
      </c>
      <c r="R400">
        <v>39.832943999999998</v>
      </c>
      <c r="S400" t="s">
        <v>6</v>
      </c>
      <c r="T400">
        <v>478.35178100000002</v>
      </c>
      <c r="U400">
        <v>10.390822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6.2477999999999999E-2</v>
      </c>
      <c r="AG400">
        <v>1.21E-4</v>
      </c>
      <c r="AH400" t="s">
        <v>11</v>
      </c>
      <c r="AI400">
        <v>0.93610199999999999</v>
      </c>
      <c r="AJ400">
        <v>7.1000000000000005E-5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39391.924687999999</v>
      </c>
      <c r="I401">
        <v>93662.670836999998</v>
      </c>
      <c r="J401" t="s">
        <v>3</v>
      </c>
      <c r="K401">
        <v>39380.547656000002</v>
      </c>
      <c r="L401">
        <v>93621.880338999996</v>
      </c>
      <c r="M401" t="s">
        <v>4</v>
      </c>
      <c r="N401">
        <v>747.45584799999995</v>
      </c>
      <c r="O401">
        <v>170.89620099999999</v>
      </c>
      <c r="P401" t="s">
        <v>5</v>
      </c>
      <c r="Q401">
        <v>900.21041500000001</v>
      </c>
      <c r="R401">
        <v>56.886023000000002</v>
      </c>
      <c r="S401" t="s">
        <v>6</v>
      </c>
      <c r="T401">
        <v>503.76765</v>
      </c>
      <c r="U401">
        <v>16.044405000000001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6.1936999999999999E-2</v>
      </c>
      <c r="AG401">
        <v>1.12E-4</v>
      </c>
      <c r="AH401" t="s">
        <v>11</v>
      </c>
      <c r="AI401">
        <v>0.93611299999999997</v>
      </c>
      <c r="AJ401">
        <v>7.1000000000000005E-5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1933.76343</v>
      </c>
      <c r="I402">
        <v>9.4701129999999996</v>
      </c>
      <c r="J402" t="s">
        <v>3</v>
      </c>
      <c r="K402">
        <v>1933.186367</v>
      </c>
      <c r="L402">
        <v>9.4540150000000001</v>
      </c>
      <c r="M402" t="s">
        <v>4</v>
      </c>
      <c r="N402">
        <v>37.525315999999997</v>
      </c>
      <c r="O402">
        <v>0.25176399999999999</v>
      </c>
      <c r="P402" t="s">
        <v>5</v>
      </c>
      <c r="Q402">
        <v>0</v>
      </c>
      <c r="R402">
        <v>0</v>
      </c>
      <c r="S402" t="s">
        <v>6</v>
      </c>
      <c r="T402">
        <v>25.119033000000002</v>
      </c>
      <c r="U402">
        <v>1.4737999999999999E-2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8.4931000000000006E-2</v>
      </c>
      <c r="AG402">
        <v>4.3999999999999999E-5</v>
      </c>
      <c r="AH402" t="s">
        <v>11</v>
      </c>
      <c r="AI402">
        <v>0.91449800000000003</v>
      </c>
      <c r="AJ402">
        <v>1.8200000000000001E-4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3867.1364699999999</v>
      </c>
      <c r="I403">
        <v>18.810808000000002</v>
      </c>
      <c r="J403" t="s">
        <v>3</v>
      </c>
      <c r="K403">
        <v>3865.9906980000001</v>
      </c>
      <c r="L403">
        <v>18.766300000000001</v>
      </c>
      <c r="M403" t="s">
        <v>4</v>
      </c>
      <c r="N403">
        <v>75.078851</v>
      </c>
      <c r="O403">
        <v>0.79478199999999999</v>
      </c>
      <c r="P403" t="s">
        <v>5</v>
      </c>
      <c r="Q403">
        <v>0</v>
      </c>
      <c r="R403">
        <v>0</v>
      </c>
      <c r="S403" t="s">
        <v>6</v>
      </c>
      <c r="T403">
        <v>50.229215000000003</v>
      </c>
      <c r="U403">
        <v>2.7772999999999999E-2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7.8104999999999994E-2</v>
      </c>
      <c r="AG403">
        <v>1.1E-4</v>
      </c>
      <c r="AH403" t="s">
        <v>11</v>
      </c>
      <c r="AI403">
        <v>0.92114499999999999</v>
      </c>
      <c r="AJ403">
        <v>1.5300000000000001E-4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5800.0059959999999</v>
      </c>
      <c r="I404">
        <v>23.61788</v>
      </c>
      <c r="J404" t="s">
        <v>3</v>
      </c>
      <c r="K404">
        <v>5798.2940330000001</v>
      </c>
      <c r="L404">
        <v>23.562334</v>
      </c>
      <c r="M404" t="s">
        <v>4</v>
      </c>
      <c r="N404">
        <v>112.579707</v>
      </c>
      <c r="O404">
        <v>1.2211110000000001</v>
      </c>
      <c r="P404" t="s">
        <v>5</v>
      </c>
      <c r="Q404">
        <v>0</v>
      </c>
      <c r="R404">
        <v>0</v>
      </c>
      <c r="S404" t="s">
        <v>6</v>
      </c>
      <c r="T404">
        <v>75.312404999999998</v>
      </c>
      <c r="U404">
        <v>3.2952000000000002E-2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7.6864000000000002E-2</v>
      </c>
      <c r="AG404">
        <v>1.25E-4</v>
      </c>
      <c r="AH404" t="s">
        <v>11</v>
      </c>
      <c r="AI404">
        <v>0.926145</v>
      </c>
      <c r="AJ404">
        <v>1.36E-4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7733.217568</v>
      </c>
      <c r="I405">
        <v>31.197226000000001</v>
      </c>
      <c r="J405" t="s">
        <v>3</v>
      </c>
      <c r="K405">
        <v>7730.9381350000003</v>
      </c>
      <c r="L405">
        <v>31.128972000000001</v>
      </c>
      <c r="M405" t="s">
        <v>4</v>
      </c>
      <c r="N405">
        <v>150.05256399999999</v>
      </c>
      <c r="O405">
        <v>1.8347599999999999</v>
      </c>
      <c r="P405" t="s">
        <v>5</v>
      </c>
      <c r="Q405">
        <v>0</v>
      </c>
      <c r="R405">
        <v>0</v>
      </c>
      <c r="S405" t="s">
        <v>6</v>
      </c>
      <c r="T405">
        <v>100.399384</v>
      </c>
      <c r="U405">
        <v>4.1565999999999999E-2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7.5216000000000005E-2</v>
      </c>
      <c r="AG405">
        <v>1.4100000000000001E-4</v>
      </c>
      <c r="AH405" t="s">
        <v>11</v>
      </c>
      <c r="AI405">
        <v>0.92896100000000004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9666.3033790000009</v>
      </c>
      <c r="I406">
        <v>45.256467999999998</v>
      </c>
      <c r="J406" t="s">
        <v>3</v>
      </c>
      <c r="K406">
        <v>9663.4558199999992</v>
      </c>
      <c r="L406">
        <v>45.116252000000003</v>
      </c>
      <c r="M406" t="s">
        <v>4</v>
      </c>
      <c r="N406">
        <v>187.58153100000001</v>
      </c>
      <c r="O406">
        <v>2.5731860000000002</v>
      </c>
      <c r="P406" t="s">
        <v>5</v>
      </c>
      <c r="Q406">
        <v>0</v>
      </c>
      <c r="R406">
        <v>0</v>
      </c>
      <c r="S406" t="s">
        <v>6</v>
      </c>
      <c r="T406">
        <v>125.491888</v>
      </c>
      <c r="U406">
        <v>6.3242999999999994E-2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7.4050000000000005E-2</v>
      </c>
      <c r="AG406">
        <v>1.4100000000000001E-4</v>
      </c>
      <c r="AH406" t="s">
        <v>11</v>
      </c>
      <c r="AI406">
        <v>0.93043500000000001</v>
      </c>
      <c r="AJ406">
        <v>3.8999999999999999E-5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11600.132793000001</v>
      </c>
      <c r="I407">
        <v>75.721844000000004</v>
      </c>
      <c r="J407" t="s">
        <v>3</v>
      </c>
      <c r="K407">
        <v>11596.718477</v>
      </c>
      <c r="L407">
        <v>75.493543000000003</v>
      </c>
      <c r="M407" t="s">
        <v>4</v>
      </c>
      <c r="N407">
        <v>225.097241</v>
      </c>
      <c r="O407">
        <v>3.3215140000000001</v>
      </c>
      <c r="P407" t="s">
        <v>5</v>
      </c>
      <c r="Q407">
        <v>0</v>
      </c>
      <c r="R407">
        <v>0</v>
      </c>
      <c r="S407" t="s">
        <v>6</v>
      </c>
      <c r="T407">
        <v>150.621814</v>
      </c>
      <c r="U407">
        <v>9.2881000000000005E-2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7.4015999999999998E-2</v>
      </c>
      <c r="AG407">
        <v>1.4100000000000001E-4</v>
      </c>
      <c r="AH407" t="s">
        <v>11</v>
      </c>
      <c r="AI407">
        <v>0.93070200000000003</v>
      </c>
      <c r="AJ407">
        <v>4.3000000000000002E-5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13533.883281</v>
      </c>
      <c r="I408">
        <v>237.03472500000001</v>
      </c>
      <c r="J408" t="s">
        <v>3</v>
      </c>
      <c r="K408">
        <v>13529.902969000001</v>
      </c>
      <c r="L408">
        <v>236.510391</v>
      </c>
      <c r="M408" t="s">
        <v>4</v>
      </c>
      <c r="N408">
        <v>262.50964499999998</v>
      </c>
      <c r="O408">
        <v>4.1402739999999998</v>
      </c>
      <c r="P408" t="s">
        <v>5</v>
      </c>
      <c r="Q408">
        <v>0</v>
      </c>
      <c r="R408">
        <v>0</v>
      </c>
      <c r="S408" t="s">
        <v>6</v>
      </c>
      <c r="T408">
        <v>175.75174799999999</v>
      </c>
      <c r="U408">
        <v>0.21760499999999999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7.3458999999999997E-2</v>
      </c>
      <c r="AG408">
        <v>1.3999999999999999E-4</v>
      </c>
      <c r="AH408" t="s">
        <v>11</v>
      </c>
      <c r="AI408">
        <v>0.93104900000000002</v>
      </c>
      <c r="AJ408">
        <v>4.1E-5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15469.073866999999</v>
      </c>
      <c r="I409">
        <v>802.136753</v>
      </c>
      <c r="J409" t="s">
        <v>3</v>
      </c>
      <c r="K409">
        <v>15464.526035000001</v>
      </c>
      <c r="L409">
        <v>800.85295299999996</v>
      </c>
      <c r="M409" t="s">
        <v>4</v>
      </c>
      <c r="N409">
        <v>299.971857</v>
      </c>
      <c r="O409">
        <v>4.9433179999999997</v>
      </c>
      <c r="P409" t="s">
        <v>5</v>
      </c>
      <c r="Q409">
        <v>0</v>
      </c>
      <c r="R409">
        <v>0</v>
      </c>
      <c r="S409" t="s">
        <v>6</v>
      </c>
      <c r="T409">
        <v>200.92160799999999</v>
      </c>
      <c r="U409">
        <v>0.63232200000000005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7.2405999999999998E-2</v>
      </c>
      <c r="AG409">
        <v>1.4200000000000001E-4</v>
      </c>
      <c r="AH409" t="s">
        <v>11</v>
      </c>
      <c r="AI409">
        <v>0.93206299999999997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17402.401484000002</v>
      </c>
      <c r="I410">
        <v>952.34855800000003</v>
      </c>
      <c r="J410" t="s">
        <v>3</v>
      </c>
      <c r="K410">
        <v>17397.288124999999</v>
      </c>
      <c r="L410">
        <v>950.94070399999998</v>
      </c>
      <c r="M410" t="s">
        <v>4</v>
      </c>
      <c r="N410">
        <v>337.34768600000001</v>
      </c>
      <c r="O410">
        <v>6.0661019999999999</v>
      </c>
      <c r="P410" t="s">
        <v>5</v>
      </c>
      <c r="Q410">
        <v>0</v>
      </c>
      <c r="R410">
        <v>0</v>
      </c>
      <c r="S410" t="s">
        <v>6</v>
      </c>
      <c r="T410">
        <v>226.05594500000001</v>
      </c>
      <c r="U410">
        <v>0.75436000000000003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7.2400999999999993E-2</v>
      </c>
      <c r="AG410">
        <v>1.4200000000000001E-4</v>
      </c>
      <c r="AH410" t="s">
        <v>11</v>
      </c>
      <c r="AI410">
        <v>0.93257000000000001</v>
      </c>
      <c r="AJ410">
        <v>4.6E-5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19335.067460999999</v>
      </c>
      <c r="I411">
        <v>971.30240200000003</v>
      </c>
      <c r="J411" t="s">
        <v>3</v>
      </c>
      <c r="K411">
        <v>19329.388319999998</v>
      </c>
      <c r="L411">
        <v>969.57383400000003</v>
      </c>
      <c r="M411" t="s">
        <v>4</v>
      </c>
      <c r="N411">
        <v>374.86175700000001</v>
      </c>
      <c r="O411">
        <v>7.5800939999999999</v>
      </c>
      <c r="P411" t="s">
        <v>5</v>
      </c>
      <c r="Q411">
        <v>0</v>
      </c>
      <c r="R411">
        <v>0</v>
      </c>
      <c r="S411" t="s">
        <v>6</v>
      </c>
      <c r="T411">
        <v>251.16492199999999</v>
      </c>
      <c r="U411">
        <v>0.76333700000000004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6.9852999999999998E-2</v>
      </c>
      <c r="AG411">
        <v>1.4100000000000001E-4</v>
      </c>
      <c r="AH411" t="s">
        <v>11</v>
      </c>
      <c r="AI411">
        <v>0.93312200000000001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21267.413671999999</v>
      </c>
      <c r="I412">
        <v>981.55869800000005</v>
      </c>
      <c r="J412" t="s">
        <v>3</v>
      </c>
      <c r="K412">
        <v>21261.168242</v>
      </c>
      <c r="L412">
        <v>979.72357999999997</v>
      </c>
      <c r="M412" t="s">
        <v>4</v>
      </c>
      <c r="N412">
        <v>412.402715</v>
      </c>
      <c r="O412">
        <v>8.9737550000000006</v>
      </c>
      <c r="P412" t="s">
        <v>5</v>
      </c>
      <c r="Q412">
        <v>0</v>
      </c>
      <c r="R412">
        <v>0</v>
      </c>
      <c r="S412" t="s">
        <v>6</v>
      </c>
      <c r="T412">
        <v>276.341522</v>
      </c>
      <c r="U412">
        <v>0.78783000000000003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6.8901000000000004E-2</v>
      </c>
      <c r="AG412">
        <v>1.4799999999999999E-4</v>
      </c>
      <c r="AH412" t="s">
        <v>11</v>
      </c>
      <c r="AI412">
        <v>0.93438500000000002</v>
      </c>
      <c r="AJ412">
        <v>7.4999999999999993E-5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23200.796953000001</v>
      </c>
      <c r="I413">
        <v>998.69586400000003</v>
      </c>
      <c r="J413" t="s">
        <v>3</v>
      </c>
      <c r="K413">
        <v>23193.985430000001</v>
      </c>
      <c r="L413">
        <v>996.83834100000001</v>
      </c>
      <c r="M413" t="s">
        <v>4</v>
      </c>
      <c r="N413">
        <v>449.91481099999999</v>
      </c>
      <c r="O413">
        <v>9.9629150000000006</v>
      </c>
      <c r="P413" t="s">
        <v>5</v>
      </c>
      <c r="Q413">
        <v>0</v>
      </c>
      <c r="R413">
        <v>0</v>
      </c>
      <c r="S413" t="s">
        <v>6</v>
      </c>
      <c r="T413">
        <v>301.59164800000002</v>
      </c>
      <c r="U413">
        <v>0.815334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6.7839999999999998E-2</v>
      </c>
      <c r="AG413">
        <v>1.44E-4</v>
      </c>
      <c r="AH413" t="s">
        <v>11</v>
      </c>
      <c r="AI413">
        <v>0.93447199999999997</v>
      </c>
      <c r="AJ413">
        <v>7.4999999999999993E-5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25133.863438</v>
      </c>
      <c r="I414">
        <v>1021.9129</v>
      </c>
      <c r="J414" t="s">
        <v>3</v>
      </c>
      <c r="K414">
        <v>25126.488203000001</v>
      </c>
      <c r="L414">
        <v>1020.032148</v>
      </c>
      <c r="M414" t="s">
        <v>4</v>
      </c>
      <c r="N414">
        <v>487.43406900000002</v>
      </c>
      <c r="O414">
        <v>11.337979000000001</v>
      </c>
      <c r="P414" t="s">
        <v>5</v>
      </c>
      <c r="Q414">
        <v>0</v>
      </c>
      <c r="R414">
        <v>0</v>
      </c>
      <c r="S414" t="s">
        <v>6</v>
      </c>
      <c r="T414">
        <v>326.82575400000002</v>
      </c>
      <c r="U414">
        <v>0.79807399999999995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6.6650000000000001E-2</v>
      </c>
      <c r="AG414">
        <v>1.4200000000000001E-4</v>
      </c>
      <c r="AH414" t="s">
        <v>11</v>
      </c>
      <c r="AI414">
        <v>0.93470900000000001</v>
      </c>
      <c r="AJ414">
        <v>7.1000000000000005E-5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27066.939452999999</v>
      </c>
      <c r="I415">
        <v>1025.530469</v>
      </c>
      <c r="J415" t="s">
        <v>3</v>
      </c>
      <c r="K415">
        <v>27058.999219000001</v>
      </c>
      <c r="L415">
        <v>1023.801664</v>
      </c>
      <c r="M415" t="s">
        <v>4</v>
      </c>
      <c r="N415">
        <v>524.85710900000004</v>
      </c>
      <c r="O415">
        <v>13.463244</v>
      </c>
      <c r="P415" t="s">
        <v>5</v>
      </c>
      <c r="Q415">
        <v>0</v>
      </c>
      <c r="R415">
        <v>0</v>
      </c>
      <c r="S415" t="s">
        <v>6</v>
      </c>
      <c r="T415">
        <v>352.04017800000003</v>
      </c>
      <c r="U415">
        <v>0.79480700000000004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6.6114999999999993E-2</v>
      </c>
      <c r="AG415">
        <v>1.3799999999999999E-4</v>
      </c>
      <c r="AH415" t="s">
        <v>11</v>
      </c>
      <c r="AI415">
        <v>0.93519399999999997</v>
      </c>
      <c r="AJ415">
        <v>7.8999999999999996E-5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28999.933437</v>
      </c>
      <c r="I416">
        <v>1108.9578630000001</v>
      </c>
      <c r="J416" t="s">
        <v>3</v>
      </c>
      <c r="K416">
        <v>28991.428983999998</v>
      </c>
      <c r="L416">
        <v>1107.1401530000001</v>
      </c>
      <c r="M416" t="s">
        <v>4</v>
      </c>
      <c r="N416">
        <v>562.340822</v>
      </c>
      <c r="O416">
        <v>14.782795999999999</v>
      </c>
      <c r="P416" t="s">
        <v>5</v>
      </c>
      <c r="Q416">
        <v>0</v>
      </c>
      <c r="R416">
        <v>0</v>
      </c>
      <c r="S416" t="s">
        <v>6</v>
      </c>
      <c r="T416">
        <v>377.27116899999999</v>
      </c>
      <c r="U416">
        <v>0.90732900000000005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6.5764000000000003E-2</v>
      </c>
      <c r="AG416">
        <v>1.3300000000000001E-4</v>
      </c>
      <c r="AH416" t="s">
        <v>11</v>
      </c>
      <c r="AI416">
        <v>0.93576400000000004</v>
      </c>
      <c r="AJ416">
        <v>8.3999999999999995E-5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30932.858633</v>
      </c>
      <c r="I417">
        <v>1115.4706349999999</v>
      </c>
      <c r="J417" t="s">
        <v>3</v>
      </c>
      <c r="K417">
        <v>30923.790585999999</v>
      </c>
      <c r="L417">
        <v>1113.546709</v>
      </c>
      <c r="M417" t="s">
        <v>4</v>
      </c>
      <c r="N417">
        <v>599.82149500000003</v>
      </c>
      <c r="O417">
        <v>15.948173000000001</v>
      </c>
      <c r="P417" t="s">
        <v>5</v>
      </c>
      <c r="Q417">
        <v>0</v>
      </c>
      <c r="R417">
        <v>0</v>
      </c>
      <c r="S417" t="s">
        <v>6</v>
      </c>
      <c r="T417">
        <v>402.50175200000001</v>
      </c>
      <c r="U417">
        <v>0.92731600000000003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6.5428E-2</v>
      </c>
      <c r="AG417">
        <v>1.27E-4</v>
      </c>
      <c r="AH417" t="s">
        <v>11</v>
      </c>
      <c r="AI417">
        <v>0.935917</v>
      </c>
      <c r="AJ417">
        <v>8.2000000000000001E-5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32865.877031000004</v>
      </c>
      <c r="I418">
        <v>1127.5439919999999</v>
      </c>
      <c r="J418" t="s">
        <v>3</v>
      </c>
      <c r="K418">
        <v>32856.245780999998</v>
      </c>
      <c r="L418">
        <v>1125.440724</v>
      </c>
      <c r="M418" t="s">
        <v>4</v>
      </c>
      <c r="N418">
        <v>637.296694</v>
      </c>
      <c r="O418">
        <v>17.837135</v>
      </c>
      <c r="P418" t="s">
        <v>5</v>
      </c>
      <c r="Q418">
        <v>0</v>
      </c>
      <c r="R418">
        <v>0</v>
      </c>
      <c r="S418" t="s">
        <v>6</v>
      </c>
      <c r="T418">
        <v>427.72715299999999</v>
      </c>
      <c r="U418">
        <v>0.96046699999999996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6.5360000000000001E-2</v>
      </c>
      <c r="AG418">
        <v>1.25E-4</v>
      </c>
      <c r="AH418" t="s">
        <v>11</v>
      </c>
      <c r="AI418">
        <v>0.936338</v>
      </c>
      <c r="AJ418">
        <v>8.7999999999999998E-5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34799.139843999998</v>
      </c>
      <c r="I419">
        <v>1137.0404370000001</v>
      </c>
      <c r="J419" t="s">
        <v>3</v>
      </c>
      <c r="K419">
        <v>34788.942655999999</v>
      </c>
      <c r="L419">
        <v>1134.9093310000001</v>
      </c>
      <c r="M419" t="s">
        <v>4</v>
      </c>
      <c r="N419">
        <v>674.677097</v>
      </c>
      <c r="O419">
        <v>19.548459999999999</v>
      </c>
      <c r="P419" t="s">
        <v>5</v>
      </c>
      <c r="Q419">
        <v>0</v>
      </c>
      <c r="R419">
        <v>0</v>
      </c>
      <c r="S419" t="s">
        <v>6</v>
      </c>
      <c r="T419">
        <v>452.97227900000001</v>
      </c>
      <c r="U419">
        <v>1.0241039999999999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6.4891000000000004E-2</v>
      </c>
      <c r="AG419">
        <v>1.2799999999999999E-4</v>
      </c>
      <c r="AH419" t="s">
        <v>11</v>
      </c>
      <c r="AI419">
        <v>0.93634499999999998</v>
      </c>
      <c r="AJ419">
        <v>8.7999999999999998E-5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36732.41375</v>
      </c>
      <c r="I420">
        <v>1136.664172</v>
      </c>
      <c r="J420" t="s">
        <v>3</v>
      </c>
      <c r="K420">
        <v>36721.653124999997</v>
      </c>
      <c r="L420">
        <v>1134.694583</v>
      </c>
      <c r="M420" t="s">
        <v>4</v>
      </c>
      <c r="N420">
        <v>712.15106900000001</v>
      </c>
      <c r="O420">
        <v>21.156102000000001</v>
      </c>
      <c r="P420" t="s">
        <v>5</v>
      </c>
      <c r="Q420">
        <v>0</v>
      </c>
      <c r="R420">
        <v>0</v>
      </c>
      <c r="S420" t="s">
        <v>6</v>
      </c>
      <c r="T420">
        <v>478.18938500000002</v>
      </c>
      <c r="U420">
        <v>1.0691440000000001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6.3853999999999994E-2</v>
      </c>
      <c r="AG420">
        <v>1.1900000000000001E-4</v>
      </c>
      <c r="AH420" t="s">
        <v>11</v>
      </c>
      <c r="AI420">
        <v>0.93639399999999995</v>
      </c>
      <c r="AJ420">
        <v>8.7000000000000001E-5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38665.532969</v>
      </c>
      <c r="I421">
        <v>1160.4536029999999</v>
      </c>
      <c r="J421" t="s">
        <v>3</v>
      </c>
      <c r="K421">
        <v>38654.208124999997</v>
      </c>
      <c r="L421">
        <v>1158.4173060000001</v>
      </c>
      <c r="M421" t="s">
        <v>4</v>
      </c>
      <c r="N421">
        <v>749.648821</v>
      </c>
      <c r="O421">
        <v>22.585276</v>
      </c>
      <c r="P421" t="s">
        <v>5</v>
      </c>
      <c r="Q421">
        <v>0</v>
      </c>
      <c r="R421">
        <v>0</v>
      </c>
      <c r="S421" t="s">
        <v>6</v>
      </c>
      <c r="T421">
        <v>503.43117999999998</v>
      </c>
      <c r="U421">
        <v>1.1176159999999999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6.2950000000000006E-2</v>
      </c>
      <c r="AG421">
        <v>1.08E-4</v>
      </c>
      <c r="AH421" t="s">
        <v>11</v>
      </c>
      <c r="AI421">
        <v>0.93693700000000002</v>
      </c>
      <c r="AJ421">
        <v>9.5000000000000005E-5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157.88903099999999</v>
      </c>
      <c r="I422">
        <v>1.5114099999999999</v>
      </c>
      <c r="J422" t="s">
        <v>3</v>
      </c>
      <c r="K422">
        <v>157.661721</v>
      </c>
      <c r="L422">
        <v>1.504049</v>
      </c>
      <c r="M422" t="s">
        <v>4</v>
      </c>
      <c r="N422">
        <v>11.524302</v>
      </c>
      <c r="O422">
        <v>1.0444E-2</v>
      </c>
      <c r="P422" t="s">
        <v>5</v>
      </c>
      <c r="Q422">
        <v>15.345867999999999</v>
      </c>
      <c r="R422">
        <v>0.206844</v>
      </c>
      <c r="S422" t="s">
        <v>6</v>
      </c>
      <c r="T422">
        <v>5.6214829999999996</v>
      </c>
      <c r="U422">
        <v>1.7103E-2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8.1299999999999997E-2</v>
      </c>
      <c r="AG422">
        <v>7.4999999999999993E-5</v>
      </c>
      <c r="AH422" t="s">
        <v>11</v>
      </c>
      <c r="AI422">
        <v>0.91506299999999996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315.81913300000002</v>
      </c>
      <c r="I423">
        <v>6.2900400000000003</v>
      </c>
      <c r="J423" t="s">
        <v>3</v>
      </c>
      <c r="K423">
        <v>315.36543699999999</v>
      </c>
      <c r="L423">
        <v>6.2588739999999996</v>
      </c>
      <c r="M423" t="s">
        <v>4</v>
      </c>
      <c r="N423">
        <v>23.06005</v>
      </c>
      <c r="O423">
        <v>5.1983000000000001E-2</v>
      </c>
      <c r="P423" t="s">
        <v>5</v>
      </c>
      <c r="Q423">
        <v>30.613047000000002</v>
      </c>
      <c r="R423">
        <v>0.48800300000000002</v>
      </c>
      <c r="S423" t="s">
        <v>6</v>
      </c>
      <c r="T423">
        <v>11.261155</v>
      </c>
      <c r="U423">
        <v>5.5176999999999997E-2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7.9156000000000004E-2</v>
      </c>
      <c r="AG423">
        <v>8.2999999999999998E-5</v>
      </c>
      <c r="AH423" t="s">
        <v>11</v>
      </c>
      <c r="AI423">
        <v>0.92400300000000002</v>
      </c>
      <c r="AJ423">
        <v>1.06E-4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473.81012700000002</v>
      </c>
      <c r="I424">
        <v>11.683173</v>
      </c>
      <c r="J424" t="s">
        <v>3</v>
      </c>
      <c r="K424">
        <v>473.13011399999999</v>
      </c>
      <c r="L424">
        <v>11.620578</v>
      </c>
      <c r="M424" t="s">
        <v>4</v>
      </c>
      <c r="N424">
        <v>34.601326999999998</v>
      </c>
      <c r="O424">
        <v>0.13686400000000001</v>
      </c>
      <c r="P424" t="s">
        <v>5</v>
      </c>
      <c r="Q424">
        <v>45.880383999999999</v>
      </c>
      <c r="R424">
        <v>0.93677200000000005</v>
      </c>
      <c r="S424" t="s">
        <v>6</v>
      </c>
      <c r="T424">
        <v>16.921358999999999</v>
      </c>
      <c r="U424">
        <v>9.2316999999999996E-2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7.7628000000000003E-2</v>
      </c>
      <c r="AG424">
        <v>9.7E-5</v>
      </c>
      <c r="AH424" t="s">
        <v>11</v>
      </c>
      <c r="AI424">
        <v>0.92715899999999996</v>
      </c>
      <c r="AJ424">
        <v>5.3000000000000001E-5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631.20009900000002</v>
      </c>
      <c r="I425">
        <v>13.823128000000001</v>
      </c>
      <c r="J425" t="s">
        <v>3</v>
      </c>
      <c r="K425">
        <v>630.29440299999999</v>
      </c>
      <c r="L425">
        <v>13.751511000000001</v>
      </c>
      <c r="M425" t="s">
        <v>4</v>
      </c>
      <c r="N425">
        <v>46.128199000000002</v>
      </c>
      <c r="O425">
        <v>0.217557</v>
      </c>
      <c r="P425" t="s">
        <v>5</v>
      </c>
      <c r="Q425">
        <v>61.054443999999997</v>
      </c>
      <c r="R425">
        <v>1.4017569999999999</v>
      </c>
      <c r="S425" t="s">
        <v>6</v>
      </c>
      <c r="T425">
        <v>22.567212000000001</v>
      </c>
      <c r="U425">
        <v>0.13023599999999999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7.6855000000000007E-2</v>
      </c>
      <c r="AG425">
        <v>1.0399999999999999E-4</v>
      </c>
      <c r="AH425" t="s">
        <v>11</v>
      </c>
      <c r="AI425">
        <v>0.92822400000000005</v>
      </c>
      <c r="AJ425">
        <v>3.6999999999999998E-5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788.87929099999997</v>
      </c>
      <c r="I426">
        <v>20.239474000000001</v>
      </c>
      <c r="J426" t="s">
        <v>3</v>
      </c>
      <c r="K426">
        <v>787.74759300000005</v>
      </c>
      <c r="L426">
        <v>20.138736999999999</v>
      </c>
      <c r="M426" t="s">
        <v>4</v>
      </c>
      <c r="N426">
        <v>57.661208999999999</v>
      </c>
      <c r="O426">
        <v>0.34875499999999998</v>
      </c>
      <c r="P426" t="s">
        <v>5</v>
      </c>
      <c r="Q426">
        <v>76.230154999999996</v>
      </c>
      <c r="R426">
        <v>2.0153509999999999</v>
      </c>
      <c r="S426" t="s">
        <v>6</v>
      </c>
      <c r="T426">
        <v>28.221717999999999</v>
      </c>
      <c r="U426">
        <v>0.19594800000000001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7.5343999999999994E-2</v>
      </c>
      <c r="AG426">
        <v>1.15E-4</v>
      </c>
      <c r="AH426" t="s">
        <v>11</v>
      </c>
      <c r="AI426">
        <v>0.92885700000000004</v>
      </c>
      <c r="AJ426">
        <v>3.0000000000000001E-5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946.67668600000002</v>
      </c>
      <c r="I427">
        <v>32.952441999999998</v>
      </c>
      <c r="J427" t="s">
        <v>3</v>
      </c>
      <c r="K427">
        <v>945.31850099999997</v>
      </c>
      <c r="L427">
        <v>32.768856</v>
      </c>
      <c r="M427" t="s">
        <v>4</v>
      </c>
      <c r="N427">
        <v>69.222094999999996</v>
      </c>
      <c r="O427">
        <v>0.56393400000000005</v>
      </c>
      <c r="P427" t="s">
        <v>5</v>
      </c>
      <c r="Q427">
        <v>91.417135000000002</v>
      </c>
      <c r="R427">
        <v>2.948372</v>
      </c>
      <c r="S427" t="s">
        <v>6</v>
      </c>
      <c r="T427">
        <v>33.895691999999997</v>
      </c>
      <c r="U427">
        <v>0.28143800000000002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7.2797000000000001E-2</v>
      </c>
      <c r="AG427">
        <v>1.56E-4</v>
      </c>
      <c r="AH427" t="s">
        <v>11</v>
      </c>
      <c r="AI427">
        <v>0.92956000000000005</v>
      </c>
      <c r="AJ427">
        <v>1.8E-5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1104.453469</v>
      </c>
      <c r="I428">
        <v>44.566388000000003</v>
      </c>
      <c r="J428" t="s">
        <v>3</v>
      </c>
      <c r="K428">
        <v>1102.8689890000001</v>
      </c>
      <c r="L428">
        <v>44.325947999999997</v>
      </c>
      <c r="M428" t="s">
        <v>4</v>
      </c>
      <c r="N428">
        <v>80.759005999999999</v>
      </c>
      <c r="O428">
        <v>0.74150000000000005</v>
      </c>
      <c r="P428" t="s">
        <v>5</v>
      </c>
      <c r="Q428">
        <v>106.658255</v>
      </c>
      <c r="R428">
        <v>3.6298729999999999</v>
      </c>
      <c r="S428" t="s">
        <v>6</v>
      </c>
      <c r="T428">
        <v>39.551675000000003</v>
      </c>
      <c r="U428">
        <v>0.28855700000000001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7.0948999999999998E-2</v>
      </c>
      <c r="AG428">
        <v>1.6799999999999999E-4</v>
      </c>
      <c r="AH428" t="s">
        <v>11</v>
      </c>
      <c r="AI428">
        <v>0.93028699999999998</v>
      </c>
      <c r="AJ428">
        <v>1.8E-5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1262.3447309999999</v>
      </c>
      <c r="I429">
        <v>61.240236000000003</v>
      </c>
      <c r="J429" t="s">
        <v>3</v>
      </c>
      <c r="K429">
        <v>1260.531626</v>
      </c>
      <c r="L429">
        <v>60.903609000000003</v>
      </c>
      <c r="M429" t="s">
        <v>4</v>
      </c>
      <c r="N429">
        <v>92.303926000000004</v>
      </c>
      <c r="O429">
        <v>1.017652</v>
      </c>
      <c r="P429" t="s">
        <v>5</v>
      </c>
      <c r="Q429">
        <v>121.842849</v>
      </c>
      <c r="R429">
        <v>4.9693490000000002</v>
      </c>
      <c r="S429" t="s">
        <v>6</v>
      </c>
      <c r="T429">
        <v>45.203740000000003</v>
      </c>
      <c r="U429">
        <v>0.39863900000000002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6.9434999999999997E-2</v>
      </c>
      <c r="AG429">
        <v>1.66E-4</v>
      </c>
      <c r="AH429" t="s">
        <v>11</v>
      </c>
      <c r="AI429">
        <v>0.93059700000000001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1419.859211</v>
      </c>
      <c r="I430">
        <v>72.710030000000003</v>
      </c>
      <c r="J430" t="s">
        <v>3</v>
      </c>
      <c r="K430">
        <v>1417.819753</v>
      </c>
      <c r="L430">
        <v>72.284476999999995</v>
      </c>
      <c r="M430" t="s">
        <v>4</v>
      </c>
      <c r="N430">
        <v>103.864937</v>
      </c>
      <c r="O430">
        <v>1.2622100000000001</v>
      </c>
      <c r="P430" t="s">
        <v>5</v>
      </c>
      <c r="Q430">
        <v>137.007159</v>
      </c>
      <c r="R430">
        <v>5.4617979999999999</v>
      </c>
      <c r="S430" t="s">
        <v>6</v>
      </c>
      <c r="T430">
        <v>50.853433000000003</v>
      </c>
      <c r="U430">
        <v>0.47939700000000002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6.7746000000000001E-2</v>
      </c>
      <c r="AG430">
        <v>1.66E-4</v>
      </c>
      <c r="AH430" t="s">
        <v>11</v>
      </c>
      <c r="AI430">
        <v>0.93137499999999995</v>
      </c>
      <c r="AJ430">
        <v>5.0000000000000004E-6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1577.8967210000001</v>
      </c>
      <c r="I431">
        <v>105.48994999999999</v>
      </c>
      <c r="J431" t="s">
        <v>3</v>
      </c>
      <c r="K431">
        <v>1575.629426</v>
      </c>
      <c r="L431">
        <v>104.849469</v>
      </c>
      <c r="M431" t="s">
        <v>4</v>
      </c>
      <c r="N431">
        <v>115.43836899999999</v>
      </c>
      <c r="O431">
        <v>1.711889</v>
      </c>
      <c r="P431" t="s">
        <v>5</v>
      </c>
      <c r="Q431">
        <v>152.25465</v>
      </c>
      <c r="R431">
        <v>6.8607930000000001</v>
      </c>
      <c r="S431" t="s">
        <v>6</v>
      </c>
      <c r="T431">
        <v>56.529525</v>
      </c>
      <c r="U431">
        <v>0.65865799999999997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6.6891000000000006E-2</v>
      </c>
      <c r="AG431">
        <v>1.5899999999999999E-4</v>
      </c>
      <c r="AH431" t="s">
        <v>11</v>
      </c>
      <c r="AI431">
        <v>0.931836</v>
      </c>
      <c r="AJ431">
        <v>9.0000000000000002E-6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1735.5027930000001</v>
      </c>
      <c r="I432">
        <v>113.578855</v>
      </c>
      <c r="J432" t="s">
        <v>3</v>
      </c>
      <c r="K432">
        <v>1733.0093039999999</v>
      </c>
      <c r="L432">
        <v>112.891552</v>
      </c>
      <c r="M432" t="s">
        <v>4</v>
      </c>
      <c r="N432">
        <v>126.97993099999999</v>
      </c>
      <c r="O432">
        <v>1.8593409999999999</v>
      </c>
      <c r="P432" t="s">
        <v>5</v>
      </c>
      <c r="Q432">
        <v>167.487628</v>
      </c>
      <c r="R432">
        <v>7.2841319999999996</v>
      </c>
      <c r="S432" t="s">
        <v>6</v>
      </c>
      <c r="T432">
        <v>62.168492999999998</v>
      </c>
      <c r="U432">
        <v>0.75459200000000004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6.6106999999999999E-2</v>
      </c>
      <c r="AG432">
        <v>1.4999999999999999E-4</v>
      </c>
      <c r="AH432" t="s">
        <v>11</v>
      </c>
      <c r="AI432">
        <v>0.93183700000000003</v>
      </c>
      <c r="AJ432">
        <v>9.0000000000000002E-6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1893.193027</v>
      </c>
      <c r="I433">
        <v>127.991468</v>
      </c>
      <c r="J433" t="s">
        <v>3</v>
      </c>
      <c r="K433">
        <v>1890.4731180000001</v>
      </c>
      <c r="L433">
        <v>127.19367200000001</v>
      </c>
      <c r="M433" t="s">
        <v>4</v>
      </c>
      <c r="N433">
        <v>138.52081799999999</v>
      </c>
      <c r="O433">
        <v>2.1049120000000001</v>
      </c>
      <c r="P433" t="s">
        <v>5</v>
      </c>
      <c r="Q433">
        <v>182.731325</v>
      </c>
      <c r="R433">
        <v>8.3155610000000006</v>
      </c>
      <c r="S433" t="s">
        <v>6</v>
      </c>
      <c r="T433">
        <v>67.817869999999999</v>
      </c>
      <c r="U433">
        <v>0.92559400000000003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6.5550999999999998E-2</v>
      </c>
      <c r="AG433">
        <v>1.46E-4</v>
      </c>
      <c r="AH433" t="s">
        <v>11</v>
      </c>
      <c r="AI433">
        <v>0.93185499999999999</v>
      </c>
      <c r="AJ433">
        <v>9.0000000000000002E-6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2051.411846</v>
      </c>
      <c r="I434">
        <v>146.16028800000001</v>
      </c>
      <c r="J434" t="s">
        <v>3</v>
      </c>
      <c r="K434">
        <v>2048.4643700000001</v>
      </c>
      <c r="L434">
        <v>145.22545700000001</v>
      </c>
      <c r="M434" t="s">
        <v>4</v>
      </c>
      <c r="N434">
        <v>150.09434999999999</v>
      </c>
      <c r="O434">
        <v>2.384083</v>
      </c>
      <c r="P434" t="s">
        <v>5</v>
      </c>
      <c r="Q434">
        <v>197.99124399999999</v>
      </c>
      <c r="R434">
        <v>9.0662760000000002</v>
      </c>
      <c r="S434" t="s">
        <v>6</v>
      </c>
      <c r="T434">
        <v>73.492960999999994</v>
      </c>
      <c r="U434">
        <v>1.1213310000000001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6.4798999999999995E-2</v>
      </c>
      <c r="AG434">
        <v>1.45E-4</v>
      </c>
      <c r="AH434" t="s">
        <v>11</v>
      </c>
      <c r="AI434">
        <v>0.93230199999999996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2209.1705179999999</v>
      </c>
      <c r="I435">
        <v>164.09524500000001</v>
      </c>
      <c r="J435" t="s">
        <v>3</v>
      </c>
      <c r="K435">
        <v>2205.9965379999999</v>
      </c>
      <c r="L435">
        <v>163.03415899999999</v>
      </c>
      <c r="M435" t="s">
        <v>4</v>
      </c>
      <c r="N435">
        <v>161.63712799999999</v>
      </c>
      <c r="O435">
        <v>2.7850899999999998</v>
      </c>
      <c r="P435" t="s">
        <v>5</v>
      </c>
      <c r="Q435">
        <v>213.236807</v>
      </c>
      <c r="R435">
        <v>10.383509</v>
      </c>
      <c r="S435" t="s">
        <v>6</v>
      </c>
      <c r="T435">
        <v>79.156630000000007</v>
      </c>
      <c r="U435">
        <v>1.221997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6.4204999999999998E-2</v>
      </c>
      <c r="AG435">
        <v>1.37E-4</v>
      </c>
      <c r="AH435" t="s">
        <v>11</v>
      </c>
      <c r="AI435">
        <v>0.93280700000000005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2367.0749850000002</v>
      </c>
      <c r="I436">
        <v>191.06816599999999</v>
      </c>
      <c r="J436" t="s">
        <v>3</v>
      </c>
      <c r="K436">
        <v>2363.674395</v>
      </c>
      <c r="L436">
        <v>189.79071500000001</v>
      </c>
      <c r="M436" t="s">
        <v>4</v>
      </c>
      <c r="N436">
        <v>173.202088</v>
      </c>
      <c r="O436">
        <v>3.305472</v>
      </c>
      <c r="P436" t="s">
        <v>5</v>
      </c>
      <c r="Q436">
        <v>228.52774400000001</v>
      </c>
      <c r="R436">
        <v>11.967643000000001</v>
      </c>
      <c r="S436" t="s">
        <v>6</v>
      </c>
      <c r="T436">
        <v>84.841215000000005</v>
      </c>
      <c r="U436">
        <v>1.4067229999999999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6.3726000000000005E-2</v>
      </c>
      <c r="AG436">
        <v>1.2999999999999999E-4</v>
      </c>
      <c r="AH436" t="s">
        <v>11</v>
      </c>
      <c r="AI436">
        <v>0.93283099999999997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2525.054443</v>
      </c>
      <c r="I437">
        <v>224.515163</v>
      </c>
      <c r="J437" t="s">
        <v>3</v>
      </c>
      <c r="K437">
        <v>2521.4268849999999</v>
      </c>
      <c r="L437">
        <v>223.03617399999999</v>
      </c>
      <c r="M437" t="s">
        <v>4</v>
      </c>
      <c r="N437">
        <v>184.76077100000001</v>
      </c>
      <c r="O437">
        <v>3.7382019999999998</v>
      </c>
      <c r="P437" t="s">
        <v>5</v>
      </c>
      <c r="Q437">
        <v>243.791472</v>
      </c>
      <c r="R437">
        <v>13.890746999999999</v>
      </c>
      <c r="S437" t="s">
        <v>6</v>
      </c>
      <c r="T437">
        <v>90.510856000000004</v>
      </c>
      <c r="U437">
        <v>1.6319870000000001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6.2661999999999995E-2</v>
      </c>
      <c r="AG437">
        <v>1.2300000000000001E-4</v>
      </c>
      <c r="AH437" t="s">
        <v>11</v>
      </c>
      <c r="AI437">
        <v>0.93348799999999998</v>
      </c>
      <c r="AJ437">
        <v>2.6999999999999999E-5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2683.2848490000001</v>
      </c>
      <c r="I438">
        <v>282.91140300000001</v>
      </c>
      <c r="J438" t="s">
        <v>3</v>
      </c>
      <c r="K438">
        <v>2679.430034</v>
      </c>
      <c r="L438">
        <v>281.05339700000002</v>
      </c>
      <c r="M438" t="s">
        <v>4</v>
      </c>
      <c r="N438">
        <v>196.34088399999999</v>
      </c>
      <c r="O438">
        <v>4.4920809999999998</v>
      </c>
      <c r="P438" t="s">
        <v>5</v>
      </c>
      <c r="Q438">
        <v>259.09010000000001</v>
      </c>
      <c r="R438">
        <v>16.749334999999999</v>
      </c>
      <c r="S438" t="s">
        <v>6</v>
      </c>
      <c r="T438">
        <v>96.196601000000001</v>
      </c>
      <c r="U438">
        <v>1.9809680000000001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6.2661999999999995E-2</v>
      </c>
      <c r="AG438">
        <v>1.2300000000000001E-4</v>
      </c>
      <c r="AH438" t="s">
        <v>11</v>
      </c>
      <c r="AI438">
        <v>0.93360100000000001</v>
      </c>
      <c r="AJ438">
        <v>3.1000000000000001E-5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2841.0872899999999</v>
      </c>
      <c r="I439">
        <v>312.32323600000001</v>
      </c>
      <c r="J439" t="s">
        <v>3</v>
      </c>
      <c r="K439">
        <v>2837.0056880000002</v>
      </c>
      <c r="L439">
        <v>310.19998800000002</v>
      </c>
      <c r="M439" t="s">
        <v>4</v>
      </c>
      <c r="N439">
        <v>207.89215999999999</v>
      </c>
      <c r="O439">
        <v>4.9977309999999999</v>
      </c>
      <c r="P439" t="s">
        <v>5</v>
      </c>
      <c r="Q439">
        <v>274.271772</v>
      </c>
      <c r="R439">
        <v>18.269183999999999</v>
      </c>
      <c r="S439" t="s">
        <v>6</v>
      </c>
      <c r="T439">
        <v>101.85772900000001</v>
      </c>
      <c r="U439">
        <v>2.1301809999999999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6.2397000000000001E-2</v>
      </c>
      <c r="AG439">
        <v>1.2300000000000001E-4</v>
      </c>
      <c r="AH439" t="s">
        <v>11</v>
      </c>
      <c r="AI439">
        <v>0.93393099999999996</v>
      </c>
      <c r="AJ439">
        <v>3.1000000000000001E-5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2998.8278810000002</v>
      </c>
      <c r="I440">
        <v>328.86628999999999</v>
      </c>
      <c r="J440" t="s">
        <v>3</v>
      </c>
      <c r="K440">
        <v>2994.5198190000001</v>
      </c>
      <c r="L440">
        <v>326.63027199999999</v>
      </c>
      <c r="M440" t="s">
        <v>4</v>
      </c>
      <c r="N440">
        <v>219.444627</v>
      </c>
      <c r="O440">
        <v>5.4190849999999999</v>
      </c>
      <c r="P440" t="s">
        <v>5</v>
      </c>
      <c r="Q440">
        <v>289.42326100000002</v>
      </c>
      <c r="R440">
        <v>19.124803</v>
      </c>
      <c r="S440" t="s">
        <v>6</v>
      </c>
      <c r="T440">
        <v>107.51429</v>
      </c>
      <c r="U440">
        <v>2.2321390000000001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6.1172999999999998E-2</v>
      </c>
      <c r="AG440">
        <v>1.06E-4</v>
      </c>
      <c r="AH440" t="s">
        <v>11</v>
      </c>
      <c r="AI440">
        <v>0.934415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3156.5229690000001</v>
      </c>
      <c r="I441">
        <v>336.55807199999998</v>
      </c>
      <c r="J441" t="s">
        <v>3</v>
      </c>
      <c r="K441">
        <v>3151.9887939999999</v>
      </c>
      <c r="L441">
        <v>334.24476399999998</v>
      </c>
      <c r="M441" t="s">
        <v>4</v>
      </c>
      <c r="N441">
        <v>230.98705000000001</v>
      </c>
      <c r="O441">
        <v>5.7901300000000004</v>
      </c>
      <c r="P441" t="s">
        <v>5</v>
      </c>
      <c r="Q441">
        <v>304.63994700000001</v>
      </c>
      <c r="R441">
        <v>20.247308</v>
      </c>
      <c r="S441" t="s">
        <v>6</v>
      </c>
      <c r="T441">
        <v>113.169926</v>
      </c>
      <c r="U441">
        <v>2.392293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6.1166999999999999E-2</v>
      </c>
      <c r="AG441">
        <v>1.06E-4</v>
      </c>
      <c r="AH441" t="s">
        <v>11</v>
      </c>
      <c r="AI441">
        <v>0.934415</v>
      </c>
      <c r="AJ441">
        <v>4.1E-5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148.29060899999999</v>
      </c>
      <c r="I442">
        <v>0.75026800000000005</v>
      </c>
      <c r="J442" t="s">
        <v>3</v>
      </c>
      <c r="K442">
        <v>148.064808</v>
      </c>
      <c r="L442">
        <v>0.74961199999999995</v>
      </c>
      <c r="M442" t="s">
        <v>4</v>
      </c>
      <c r="N442">
        <v>11.437063999999999</v>
      </c>
      <c r="O442">
        <v>5.8440000000000002E-3</v>
      </c>
      <c r="P442" t="s">
        <v>5</v>
      </c>
      <c r="Q442">
        <v>0</v>
      </c>
      <c r="R442">
        <v>0</v>
      </c>
      <c r="S442" t="s">
        <v>6</v>
      </c>
      <c r="T442">
        <v>5.5920360000000002</v>
      </c>
      <c r="U442">
        <v>1.4075000000000001E-2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8.3386000000000002E-2</v>
      </c>
      <c r="AG442">
        <v>4.0000000000000003E-5</v>
      </c>
      <c r="AH442" t="s">
        <v>11</v>
      </c>
      <c r="AI442">
        <v>0.91361199999999998</v>
      </c>
      <c r="AJ442">
        <v>1.7799999999999999E-4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296.48256500000002</v>
      </c>
      <c r="I443">
        <v>1.040427</v>
      </c>
      <c r="J443" t="s">
        <v>3</v>
      </c>
      <c r="K443">
        <v>296.03145599999999</v>
      </c>
      <c r="L443">
        <v>1.0386029999999999</v>
      </c>
      <c r="M443" t="s">
        <v>4</v>
      </c>
      <c r="N443">
        <v>22.893861000000001</v>
      </c>
      <c r="O443">
        <v>2.1233999999999999E-2</v>
      </c>
      <c r="P443" t="s">
        <v>5</v>
      </c>
      <c r="Q443">
        <v>0</v>
      </c>
      <c r="R443">
        <v>0</v>
      </c>
      <c r="S443" t="s">
        <v>6</v>
      </c>
      <c r="T443">
        <v>11.201976999999999</v>
      </c>
      <c r="U443">
        <v>1.9389E-2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8.0095E-2</v>
      </c>
      <c r="AG443">
        <v>7.7999999999999999E-5</v>
      </c>
      <c r="AH443" t="s">
        <v>11</v>
      </c>
      <c r="AI443">
        <v>0.92042599999999997</v>
      </c>
      <c r="AJ443">
        <v>1.5300000000000001E-4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444.573104</v>
      </c>
      <c r="I444">
        <v>1.362493</v>
      </c>
      <c r="J444" t="s">
        <v>3</v>
      </c>
      <c r="K444">
        <v>443.89625699999999</v>
      </c>
      <c r="L444">
        <v>1.3603879999999999</v>
      </c>
      <c r="M444" t="s">
        <v>4</v>
      </c>
      <c r="N444">
        <v>34.356630000000003</v>
      </c>
      <c r="O444">
        <v>4.9611000000000002E-2</v>
      </c>
      <c r="P444" t="s">
        <v>5</v>
      </c>
      <c r="Q444">
        <v>0</v>
      </c>
      <c r="R444">
        <v>0</v>
      </c>
      <c r="S444" t="s">
        <v>6</v>
      </c>
      <c r="T444">
        <v>16.80115</v>
      </c>
      <c r="U444">
        <v>2.7744999999999999E-2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7.7839000000000005E-2</v>
      </c>
      <c r="AG444">
        <v>1.01E-4</v>
      </c>
      <c r="AH444" t="s">
        <v>11</v>
      </c>
      <c r="AI444">
        <v>0.92496100000000003</v>
      </c>
      <c r="AJ444">
        <v>1.2400000000000001E-4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592.65207299999997</v>
      </c>
      <c r="I445">
        <v>2.0870920000000002</v>
      </c>
      <c r="J445" t="s">
        <v>3</v>
      </c>
      <c r="K445">
        <v>591.74907099999996</v>
      </c>
      <c r="L445">
        <v>2.0848429999999998</v>
      </c>
      <c r="M445" t="s">
        <v>4</v>
      </c>
      <c r="N445">
        <v>45.810509000000003</v>
      </c>
      <c r="O445">
        <v>9.0331999999999996E-2</v>
      </c>
      <c r="P445" t="s">
        <v>5</v>
      </c>
      <c r="Q445">
        <v>0</v>
      </c>
      <c r="R445">
        <v>0</v>
      </c>
      <c r="S445" t="s">
        <v>6</v>
      </c>
      <c r="T445">
        <v>22.410979999999999</v>
      </c>
      <c r="U445">
        <v>5.6533E-2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7.6090000000000005E-2</v>
      </c>
      <c r="AG445">
        <v>1.26E-4</v>
      </c>
      <c r="AH445" t="s">
        <v>11</v>
      </c>
      <c r="AI445">
        <v>0.92877900000000002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740.763644</v>
      </c>
      <c r="I446">
        <v>2.0582370000000001</v>
      </c>
      <c r="J446" t="s">
        <v>3</v>
      </c>
      <c r="K446">
        <v>739.63403100000005</v>
      </c>
      <c r="L446">
        <v>2.0514100000000002</v>
      </c>
      <c r="M446" t="s">
        <v>4</v>
      </c>
      <c r="N446">
        <v>57.262611</v>
      </c>
      <c r="O446">
        <v>0.144873</v>
      </c>
      <c r="P446" t="s">
        <v>5</v>
      </c>
      <c r="Q446">
        <v>0</v>
      </c>
      <c r="R446">
        <v>0</v>
      </c>
      <c r="S446" t="s">
        <v>6</v>
      </c>
      <c r="T446">
        <v>28.040472999999999</v>
      </c>
      <c r="U446">
        <v>7.2140999999999997E-2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7.5190999999999994E-2</v>
      </c>
      <c r="AG446">
        <v>1.26E-4</v>
      </c>
      <c r="AH446" t="s">
        <v>11</v>
      </c>
      <c r="AI446">
        <v>0.92982600000000004</v>
      </c>
      <c r="AJ446">
        <v>6.4999999999999994E-5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888.65063799999996</v>
      </c>
      <c r="I447">
        <v>2.4050799999999999</v>
      </c>
      <c r="J447" t="s">
        <v>3</v>
      </c>
      <c r="K447">
        <v>887.29557</v>
      </c>
      <c r="L447">
        <v>2.4029699999999998</v>
      </c>
      <c r="M447" t="s">
        <v>4</v>
      </c>
      <c r="N447">
        <v>68.711635000000001</v>
      </c>
      <c r="O447">
        <v>0.22175</v>
      </c>
      <c r="P447" t="s">
        <v>5</v>
      </c>
      <c r="Q447">
        <v>0</v>
      </c>
      <c r="R447">
        <v>0</v>
      </c>
      <c r="S447" t="s">
        <v>6</v>
      </c>
      <c r="T447">
        <v>33.684029000000002</v>
      </c>
      <c r="U447">
        <v>7.5006000000000003E-2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7.3191999999999993E-2</v>
      </c>
      <c r="AG447">
        <v>1.44E-4</v>
      </c>
      <c r="AH447" t="s">
        <v>11</v>
      </c>
      <c r="AI447">
        <v>0.932612</v>
      </c>
      <c r="AJ447">
        <v>8.1000000000000004E-5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1036.7494119999999</v>
      </c>
      <c r="I448">
        <v>2.9535079999999998</v>
      </c>
      <c r="J448" t="s">
        <v>3</v>
      </c>
      <c r="K448">
        <v>1035.1691820000001</v>
      </c>
      <c r="L448">
        <v>2.9524240000000002</v>
      </c>
      <c r="M448" t="s">
        <v>4</v>
      </c>
      <c r="N448">
        <v>80.155203999999998</v>
      </c>
      <c r="O448">
        <v>0.29445500000000002</v>
      </c>
      <c r="P448" t="s">
        <v>5</v>
      </c>
      <c r="Q448">
        <v>0</v>
      </c>
      <c r="R448">
        <v>0</v>
      </c>
      <c r="S448" t="s">
        <v>6</v>
      </c>
      <c r="T448">
        <v>39.281424999999999</v>
      </c>
      <c r="U448">
        <v>0.100531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7.2152999999999995E-2</v>
      </c>
      <c r="AG448">
        <v>1.47E-4</v>
      </c>
      <c r="AH448" t="s">
        <v>11</v>
      </c>
      <c r="AI448">
        <v>0.933477</v>
      </c>
      <c r="AJ448">
        <v>6.6000000000000005E-5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1184.878796</v>
      </c>
      <c r="I449">
        <v>4.5239839999999996</v>
      </c>
      <c r="J449" t="s">
        <v>3</v>
      </c>
      <c r="K449">
        <v>1183.073167</v>
      </c>
      <c r="L449">
        <v>4.5153840000000001</v>
      </c>
      <c r="M449" t="s">
        <v>4</v>
      </c>
      <c r="N449">
        <v>91.614318999999995</v>
      </c>
      <c r="O449">
        <v>0.36726900000000001</v>
      </c>
      <c r="P449" t="s">
        <v>5</v>
      </c>
      <c r="Q449">
        <v>0</v>
      </c>
      <c r="R449">
        <v>0</v>
      </c>
      <c r="S449" t="s">
        <v>6</v>
      </c>
      <c r="T449">
        <v>44.888447999999997</v>
      </c>
      <c r="U449">
        <v>0.12417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7.0074999999999998E-2</v>
      </c>
      <c r="AG449">
        <v>1.56E-4</v>
      </c>
      <c r="AH449" t="s">
        <v>11</v>
      </c>
      <c r="AI449">
        <v>0.93495799999999996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1332.801819</v>
      </c>
      <c r="I450">
        <v>6.0511860000000004</v>
      </c>
      <c r="J450" t="s">
        <v>3</v>
      </c>
      <c r="K450">
        <v>1330.7712059999999</v>
      </c>
      <c r="L450">
        <v>6.0387040000000001</v>
      </c>
      <c r="M450" t="s">
        <v>4</v>
      </c>
      <c r="N450">
        <v>103.05645800000001</v>
      </c>
      <c r="O450">
        <v>0.46510299999999999</v>
      </c>
      <c r="P450" t="s">
        <v>5</v>
      </c>
      <c r="Q450">
        <v>0</v>
      </c>
      <c r="R450">
        <v>0</v>
      </c>
      <c r="S450" t="s">
        <v>6</v>
      </c>
      <c r="T450">
        <v>50.514308</v>
      </c>
      <c r="U450">
        <v>0.146208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7.0044999999999996E-2</v>
      </c>
      <c r="AG450">
        <v>1.55E-4</v>
      </c>
      <c r="AH450" t="s">
        <v>11</v>
      </c>
      <c r="AI450">
        <v>0.93596000000000001</v>
      </c>
      <c r="AJ450">
        <v>9.7999999999999997E-5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1480.7157810000001</v>
      </c>
      <c r="I451">
        <v>6.7572710000000002</v>
      </c>
      <c r="J451" t="s">
        <v>3</v>
      </c>
      <c r="K451">
        <v>1478.4598100000001</v>
      </c>
      <c r="L451">
        <v>6.7440749999999996</v>
      </c>
      <c r="M451" t="s">
        <v>4</v>
      </c>
      <c r="N451">
        <v>114.504533</v>
      </c>
      <c r="O451">
        <v>0.55751099999999998</v>
      </c>
      <c r="P451" t="s">
        <v>5</v>
      </c>
      <c r="Q451">
        <v>0</v>
      </c>
      <c r="R451">
        <v>0</v>
      </c>
      <c r="S451" t="s">
        <v>6</v>
      </c>
      <c r="T451">
        <v>56.126849999999997</v>
      </c>
      <c r="U451">
        <v>0.16797000000000001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6.9752999999999996E-2</v>
      </c>
      <c r="AG451">
        <v>1.5300000000000001E-4</v>
      </c>
      <c r="AH451" t="s">
        <v>11</v>
      </c>
      <c r="AI451">
        <v>0.93610899999999997</v>
      </c>
      <c r="AJ451">
        <v>9.6000000000000002E-5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1628.849277</v>
      </c>
      <c r="I452">
        <v>7.6401149999999998</v>
      </c>
      <c r="J452" t="s">
        <v>3</v>
      </c>
      <c r="K452">
        <v>1626.3678339999999</v>
      </c>
      <c r="L452">
        <v>7.6259319999999997</v>
      </c>
      <c r="M452" t="s">
        <v>4</v>
      </c>
      <c r="N452">
        <v>125.979921</v>
      </c>
      <c r="O452">
        <v>0.65169699999999997</v>
      </c>
      <c r="P452" t="s">
        <v>5</v>
      </c>
      <c r="Q452">
        <v>0</v>
      </c>
      <c r="R452">
        <v>0</v>
      </c>
      <c r="S452" t="s">
        <v>6</v>
      </c>
      <c r="T452">
        <v>61.758958</v>
      </c>
      <c r="U452">
        <v>0.216166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6.8742999999999999E-2</v>
      </c>
      <c r="AG452">
        <v>1.4799999999999999E-4</v>
      </c>
      <c r="AH452" t="s">
        <v>11</v>
      </c>
      <c r="AI452">
        <v>0.93618100000000004</v>
      </c>
      <c r="AJ452">
        <v>9.5000000000000005E-5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1776.7469120000001</v>
      </c>
      <c r="I453">
        <v>8.3196399999999997</v>
      </c>
      <c r="J453" t="s">
        <v>3</v>
      </c>
      <c r="K453">
        <v>1774.0397290000001</v>
      </c>
      <c r="L453">
        <v>8.3107679999999995</v>
      </c>
      <c r="M453" t="s">
        <v>4</v>
      </c>
      <c r="N453">
        <v>137.43710300000001</v>
      </c>
      <c r="O453">
        <v>0.74741199999999997</v>
      </c>
      <c r="P453" t="s">
        <v>5</v>
      </c>
      <c r="Q453">
        <v>0</v>
      </c>
      <c r="R453">
        <v>0</v>
      </c>
      <c r="S453" t="s">
        <v>6</v>
      </c>
      <c r="T453">
        <v>67.390199999999993</v>
      </c>
      <c r="U453">
        <v>0.27110299999999998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6.7272999999999999E-2</v>
      </c>
      <c r="AG453">
        <v>1.4799999999999999E-4</v>
      </c>
      <c r="AH453" t="s">
        <v>11</v>
      </c>
      <c r="AI453">
        <v>0.936724</v>
      </c>
      <c r="AJ453">
        <v>1.0399999999999999E-4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1924.7653760000001</v>
      </c>
      <c r="I454">
        <v>8.7179870000000008</v>
      </c>
      <c r="J454" t="s">
        <v>3</v>
      </c>
      <c r="K454">
        <v>1921.8324439999999</v>
      </c>
      <c r="L454">
        <v>8.7123390000000001</v>
      </c>
      <c r="M454" t="s">
        <v>4</v>
      </c>
      <c r="N454">
        <v>148.90846099999999</v>
      </c>
      <c r="O454">
        <v>0.90473000000000003</v>
      </c>
      <c r="P454" t="s">
        <v>5</v>
      </c>
      <c r="Q454">
        <v>0</v>
      </c>
      <c r="R454">
        <v>0</v>
      </c>
      <c r="S454" t="s">
        <v>6</v>
      </c>
      <c r="T454">
        <v>73.009497999999994</v>
      </c>
      <c r="U454">
        <v>0.27970099999999998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6.6264000000000003E-2</v>
      </c>
      <c r="AG454">
        <v>1.36E-4</v>
      </c>
      <c r="AH454" t="s">
        <v>11</v>
      </c>
      <c r="AI454">
        <v>0.93742199999999998</v>
      </c>
      <c r="AJ454">
        <v>1.08E-4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2072.8169039999998</v>
      </c>
      <c r="I455">
        <v>9.7278400000000005</v>
      </c>
      <c r="J455" t="s">
        <v>3</v>
      </c>
      <c r="K455">
        <v>2069.6581590000001</v>
      </c>
      <c r="L455">
        <v>9.7208620000000003</v>
      </c>
      <c r="M455" t="s">
        <v>4</v>
      </c>
      <c r="N455">
        <v>160.35762199999999</v>
      </c>
      <c r="O455">
        <v>1.0530930000000001</v>
      </c>
      <c r="P455" t="s">
        <v>5</v>
      </c>
      <c r="Q455">
        <v>0</v>
      </c>
      <c r="R455">
        <v>0</v>
      </c>
      <c r="S455" t="s">
        <v>6</v>
      </c>
      <c r="T455">
        <v>78.642734000000004</v>
      </c>
      <c r="U455">
        <v>0.31580399999999997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6.5769999999999995E-2</v>
      </c>
      <c r="AG455">
        <v>1.4100000000000001E-4</v>
      </c>
      <c r="AH455" t="s">
        <v>11</v>
      </c>
      <c r="AI455">
        <v>0.93744499999999997</v>
      </c>
      <c r="AJ455">
        <v>1.08E-4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2220.9733689999998</v>
      </c>
      <c r="I456">
        <v>11.070052</v>
      </c>
      <c r="J456" t="s">
        <v>3</v>
      </c>
      <c r="K456">
        <v>2217.589395</v>
      </c>
      <c r="L456">
        <v>11.057677999999999</v>
      </c>
      <c r="M456" t="s">
        <v>4</v>
      </c>
      <c r="N456">
        <v>171.80589699999999</v>
      </c>
      <c r="O456">
        <v>1.238065</v>
      </c>
      <c r="P456" t="s">
        <v>5</v>
      </c>
      <c r="Q456">
        <v>0</v>
      </c>
      <c r="R456">
        <v>0</v>
      </c>
      <c r="S456" t="s">
        <v>6</v>
      </c>
      <c r="T456">
        <v>84.303192999999993</v>
      </c>
      <c r="U456">
        <v>0.35889399999999999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6.4380999999999994E-2</v>
      </c>
      <c r="AG456">
        <v>1.35E-4</v>
      </c>
      <c r="AH456" t="s">
        <v>11</v>
      </c>
      <c r="AI456">
        <v>0.93752199999999997</v>
      </c>
      <c r="AJ456">
        <v>1.07E-4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2368.9717430000001</v>
      </c>
      <c r="I457">
        <v>11.278779999999999</v>
      </c>
      <c r="J457" t="s">
        <v>3</v>
      </c>
      <c r="K457">
        <v>2365.363018</v>
      </c>
      <c r="L457">
        <v>11.269909</v>
      </c>
      <c r="M457" t="s">
        <v>4</v>
      </c>
      <c r="N457">
        <v>183.247839</v>
      </c>
      <c r="O457">
        <v>1.4195899999999999</v>
      </c>
      <c r="P457" t="s">
        <v>5</v>
      </c>
      <c r="Q457">
        <v>0</v>
      </c>
      <c r="R457">
        <v>0</v>
      </c>
      <c r="S457" t="s">
        <v>6</v>
      </c>
      <c r="T457">
        <v>89.966858999999999</v>
      </c>
      <c r="U457">
        <v>0.36250700000000002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6.3506000000000007E-2</v>
      </c>
      <c r="AG457">
        <v>1.12E-4</v>
      </c>
      <c r="AH457" t="s">
        <v>11</v>
      </c>
      <c r="AI457">
        <v>0.937523</v>
      </c>
      <c r="AJ457">
        <v>1.07E-4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2517.1262839999999</v>
      </c>
      <c r="I458">
        <v>11.483364</v>
      </c>
      <c r="J458" t="s">
        <v>3</v>
      </c>
      <c r="K458">
        <v>2513.2917379999999</v>
      </c>
      <c r="L458">
        <v>11.479706999999999</v>
      </c>
      <c r="M458" t="s">
        <v>4</v>
      </c>
      <c r="N458">
        <v>194.70369700000001</v>
      </c>
      <c r="O458">
        <v>1.591143</v>
      </c>
      <c r="P458" t="s">
        <v>5</v>
      </c>
      <c r="Q458">
        <v>0</v>
      </c>
      <c r="R458">
        <v>0</v>
      </c>
      <c r="S458" t="s">
        <v>6</v>
      </c>
      <c r="T458">
        <v>95.653008</v>
      </c>
      <c r="U458">
        <v>0.41592899999999999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6.3122999999999999E-2</v>
      </c>
      <c r="AG458">
        <v>1.0399999999999999E-4</v>
      </c>
      <c r="AH458" t="s">
        <v>11</v>
      </c>
      <c r="AI458">
        <v>0.93753900000000001</v>
      </c>
      <c r="AJ458">
        <v>1.06E-4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2665.244702</v>
      </c>
      <c r="I459">
        <v>12.161858000000001</v>
      </c>
      <c r="J459" t="s">
        <v>3</v>
      </c>
      <c r="K459">
        <v>2661.1845560000002</v>
      </c>
      <c r="L459">
        <v>12.160976</v>
      </c>
      <c r="M459" t="s">
        <v>4</v>
      </c>
      <c r="N459">
        <v>206.16545300000001</v>
      </c>
      <c r="O459">
        <v>1.769236</v>
      </c>
      <c r="P459" t="s">
        <v>5</v>
      </c>
      <c r="Q459">
        <v>0</v>
      </c>
      <c r="R459">
        <v>0</v>
      </c>
      <c r="S459" t="s">
        <v>6</v>
      </c>
      <c r="T459">
        <v>101.257013</v>
      </c>
      <c r="U459">
        <v>0.46247300000000002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6.2598000000000001E-2</v>
      </c>
      <c r="AG459">
        <v>9.7E-5</v>
      </c>
      <c r="AH459" t="s">
        <v>11</v>
      </c>
      <c r="AI459">
        <v>0.93754599999999999</v>
      </c>
      <c r="AJ459">
        <v>1.06E-4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2813.2754439999999</v>
      </c>
      <c r="I460">
        <v>12.017664</v>
      </c>
      <c r="J460" t="s">
        <v>3</v>
      </c>
      <c r="K460">
        <v>2808.9898830000002</v>
      </c>
      <c r="L460">
        <v>12.030281</v>
      </c>
      <c r="M460" t="s">
        <v>4</v>
      </c>
      <c r="N460">
        <v>217.62422900000001</v>
      </c>
      <c r="O460">
        <v>1.9334100000000001</v>
      </c>
      <c r="P460" t="s">
        <v>5</v>
      </c>
      <c r="Q460">
        <v>0</v>
      </c>
      <c r="R460">
        <v>0</v>
      </c>
      <c r="S460" t="s">
        <v>6</v>
      </c>
      <c r="T460">
        <v>106.888007</v>
      </c>
      <c r="U460">
        <v>0.46536499999999997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6.2128000000000003E-2</v>
      </c>
      <c r="AG460">
        <v>9.0000000000000006E-5</v>
      </c>
      <c r="AH460" t="s">
        <v>11</v>
      </c>
      <c r="AI460">
        <v>0.93755900000000003</v>
      </c>
      <c r="AJ460">
        <v>1.06E-4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2961.383765</v>
      </c>
      <c r="I461">
        <v>13.786901</v>
      </c>
      <c r="J461" t="s">
        <v>3</v>
      </c>
      <c r="K461">
        <v>2956.8720800000001</v>
      </c>
      <c r="L461">
        <v>13.806635</v>
      </c>
      <c r="M461" t="s">
        <v>4</v>
      </c>
      <c r="N461">
        <v>229.094449</v>
      </c>
      <c r="O461">
        <v>2.1422409999999998</v>
      </c>
      <c r="P461" t="s">
        <v>5</v>
      </c>
      <c r="Q461">
        <v>0</v>
      </c>
      <c r="R461">
        <v>0</v>
      </c>
      <c r="S461" t="s">
        <v>6</v>
      </c>
      <c r="T461">
        <v>112.52272600000001</v>
      </c>
      <c r="U461">
        <v>0.51379300000000006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6.1756999999999999E-2</v>
      </c>
      <c r="AG461">
        <v>9.2E-5</v>
      </c>
      <c r="AH461" t="s">
        <v>11</v>
      </c>
      <c r="AI461">
        <v>0.93792399999999998</v>
      </c>
      <c r="AJ461">
        <v>1.08E-4</v>
      </c>
      <c r="AK461" t="s">
        <v>12</v>
      </c>
      <c r="AL461">
        <v>0</v>
      </c>
      <c r="AM461">
        <v>0</v>
      </c>
    </row>
    <row r="462" spans="1:39" x14ac:dyDescent="0.25">
      <c r="A462" t="s">
        <v>147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159.98547400000001</v>
      </c>
      <c r="I462">
        <v>0.65614300000000003</v>
      </c>
      <c r="J462" t="s">
        <v>3</v>
      </c>
      <c r="K462">
        <v>159.702403</v>
      </c>
      <c r="L462">
        <v>0.65507599999999999</v>
      </c>
      <c r="M462" t="s">
        <v>4</v>
      </c>
      <c r="N462">
        <v>10.722569999999999</v>
      </c>
      <c r="O462">
        <v>9.9100000000000004E-3</v>
      </c>
      <c r="P462" t="s">
        <v>5</v>
      </c>
      <c r="Q462">
        <v>16.354254999999998</v>
      </c>
      <c r="R462">
        <v>7.1309999999999998E-2</v>
      </c>
      <c r="S462" t="s">
        <v>6</v>
      </c>
      <c r="T462">
        <v>5.6539799999999998</v>
      </c>
      <c r="U462">
        <v>3.0560000000000001E-3</v>
      </c>
      <c r="V462" t="s">
        <v>7</v>
      </c>
      <c r="W462">
        <v>3.9665149999999998</v>
      </c>
      <c r="X462">
        <v>8.9350000000000002E-3</v>
      </c>
      <c r="Y462" t="s">
        <v>8</v>
      </c>
      <c r="Z462">
        <v>5.545356</v>
      </c>
      <c r="AA462">
        <v>2.8086E-2</v>
      </c>
      <c r="AB462" t="s">
        <v>9</v>
      </c>
      <c r="AC462">
        <v>131.827924</v>
      </c>
      <c r="AD462">
        <v>0.51884699999999995</v>
      </c>
      <c r="AE462" t="s">
        <v>10</v>
      </c>
      <c r="AF462">
        <v>8.4054000000000004E-2</v>
      </c>
      <c r="AG462">
        <v>4.6E-5</v>
      </c>
      <c r="AH462" t="s">
        <v>11</v>
      </c>
      <c r="AI462">
        <v>0.91297099999999998</v>
      </c>
      <c r="AJ462">
        <v>1.95E-4</v>
      </c>
      <c r="AK462" t="s">
        <v>12</v>
      </c>
      <c r="AL462">
        <v>0</v>
      </c>
      <c r="AM462">
        <v>0</v>
      </c>
    </row>
    <row r="463" spans="1:39" x14ac:dyDescent="0.25">
      <c r="A463" t="s">
        <v>147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319.602934</v>
      </c>
      <c r="I463">
        <v>1.6913940000000001</v>
      </c>
      <c r="J463" t="s">
        <v>3</v>
      </c>
      <c r="K463">
        <v>319.04195900000002</v>
      </c>
      <c r="L463">
        <v>1.686018</v>
      </c>
      <c r="M463" t="s">
        <v>4</v>
      </c>
      <c r="N463">
        <v>21.453375000000001</v>
      </c>
      <c r="O463">
        <v>3.9386999999999998E-2</v>
      </c>
      <c r="P463" t="s">
        <v>5</v>
      </c>
      <c r="Q463">
        <v>32.586506</v>
      </c>
      <c r="R463">
        <v>0.12565799999999999</v>
      </c>
      <c r="S463" t="s">
        <v>6</v>
      </c>
      <c r="T463">
        <v>11.336475</v>
      </c>
      <c r="U463">
        <v>4.6719999999999999E-3</v>
      </c>
      <c r="V463" t="s">
        <v>7</v>
      </c>
      <c r="W463">
        <v>7.9284249999999998</v>
      </c>
      <c r="X463">
        <v>1.6825E-2</v>
      </c>
      <c r="Y463" t="s">
        <v>8</v>
      </c>
      <c r="Z463">
        <v>10.931927</v>
      </c>
      <c r="AA463">
        <v>5.8571999999999999E-2</v>
      </c>
      <c r="AB463" t="s">
        <v>9</v>
      </c>
      <c r="AC463">
        <v>263.408477</v>
      </c>
      <c r="AD463">
        <v>1.4539820000000001</v>
      </c>
      <c r="AE463" t="s">
        <v>10</v>
      </c>
      <c r="AF463">
        <v>7.8934000000000004E-2</v>
      </c>
      <c r="AG463">
        <v>7.8999999999999996E-5</v>
      </c>
      <c r="AH463" t="s">
        <v>11</v>
      </c>
      <c r="AI463">
        <v>0.92084900000000003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147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479.04879099999999</v>
      </c>
      <c r="I464">
        <v>2.3963179999999999</v>
      </c>
      <c r="J464" t="s">
        <v>3</v>
      </c>
      <c r="K464">
        <v>478.21043900000001</v>
      </c>
      <c r="L464">
        <v>2.3889420000000001</v>
      </c>
      <c r="M464" t="s">
        <v>4</v>
      </c>
      <c r="N464">
        <v>32.184364000000002</v>
      </c>
      <c r="O464">
        <v>8.6518999999999999E-2</v>
      </c>
      <c r="P464" t="s">
        <v>5</v>
      </c>
      <c r="Q464">
        <v>48.735188000000001</v>
      </c>
      <c r="R464">
        <v>0.18079500000000001</v>
      </c>
      <c r="S464" t="s">
        <v>6</v>
      </c>
      <c r="T464">
        <v>17.018632</v>
      </c>
      <c r="U464">
        <v>6.0359999999999997E-3</v>
      </c>
      <c r="V464" t="s">
        <v>7</v>
      </c>
      <c r="W464">
        <v>11.86173</v>
      </c>
      <c r="X464">
        <v>2.2145999999999999E-2</v>
      </c>
      <c r="Y464" t="s">
        <v>8</v>
      </c>
      <c r="Z464">
        <v>16.262671999999998</v>
      </c>
      <c r="AA464">
        <v>8.5595000000000004E-2</v>
      </c>
      <c r="AB464" t="s">
        <v>9</v>
      </c>
      <c r="AC464">
        <v>394.93143700000002</v>
      </c>
      <c r="AD464">
        <v>1.9724900000000001</v>
      </c>
      <c r="AE464" t="s">
        <v>10</v>
      </c>
      <c r="AF464">
        <v>7.4868000000000004E-2</v>
      </c>
      <c r="AG464">
        <v>1.3100000000000001E-4</v>
      </c>
      <c r="AH464" t="s">
        <v>11</v>
      </c>
      <c r="AI464">
        <v>0.92532700000000001</v>
      </c>
      <c r="AJ464">
        <v>1.15E-4</v>
      </c>
      <c r="AK464" t="s">
        <v>12</v>
      </c>
      <c r="AL464">
        <v>0</v>
      </c>
      <c r="AM464">
        <v>0</v>
      </c>
    </row>
    <row r="465" spans="1:39" x14ac:dyDescent="0.25">
      <c r="A465" t="s">
        <v>147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638.35718999999995</v>
      </c>
      <c r="I465">
        <v>3.4744600000000001</v>
      </c>
      <c r="J465" t="s">
        <v>3</v>
      </c>
      <c r="K465">
        <v>637.24174600000003</v>
      </c>
      <c r="L465">
        <v>3.4700790000000001</v>
      </c>
      <c r="M465" t="s">
        <v>4</v>
      </c>
      <c r="N465">
        <v>42.912866000000001</v>
      </c>
      <c r="O465">
        <v>0.159662</v>
      </c>
      <c r="P465" t="s">
        <v>5</v>
      </c>
      <c r="Q465">
        <v>64.924705000000003</v>
      </c>
      <c r="R465">
        <v>0.21610799999999999</v>
      </c>
      <c r="S465" t="s">
        <v>6</v>
      </c>
      <c r="T465">
        <v>22.700642999999999</v>
      </c>
      <c r="U465">
        <v>8.5319999999999997E-3</v>
      </c>
      <c r="V465" t="s">
        <v>7</v>
      </c>
      <c r="W465">
        <v>15.82494</v>
      </c>
      <c r="X465">
        <v>3.0200999999999999E-2</v>
      </c>
      <c r="Y465" t="s">
        <v>8</v>
      </c>
      <c r="Z465">
        <v>21.619451999999999</v>
      </c>
      <c r="AA465">
        <v>0.110864</v>
      </c>
      <c r="AB465" t="s">
        <v>9</v>
      </c>
      <c r="AC465">
        <v>526.27188200000001</v>
      </c>
      <c r="AD465">
        <v>2.8057110000000001</v>
      </c>
      <c r="AE465" t="s">
        <v>10</v>
      </c>
      <c r="AF465">
        <v>7.3107000000000005E-2</v>
      </c>
      <c r="AG465">
        <v>1.3999999999999999E-4</v>
      </c>
      <c r="AH465" t="s">
        <v>11</v>
      </c>
      <c r="AI465">
        <v>0.93133999999999995</v>
      </c>
      <c r="AJ465">
        <v>8.6000000000000003E-5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147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797.74218900000005</v>
      </c>
      <c r="I466">
        <v>4.3584019999999999</v>
      </c>
      <c r="J466" t="s">
        <v>3</v>
      </c>
      <c r="K466">
        <v>796.34921299999996</v>
      </c>
      <c r="L466">
        <v>4.3505089999999997</v>
      </c>
      <c r="M466" t="s">
        <v>4</v>
      </c>
      <c r="N466">
        <v>53.646926999999998</v>
      </c>
      <c r="O466">
        <v>0.24005599999999999</v>
      </c>
      <c r="P466" t="s">
        <v>5</v>
      </c>
      <c r="Q466">
        <v>81.058148000000003</v>
      </c>
      <c r="R466">
        <v>0.231905</v>
      </c>
      <c r="S466" t="s">
        <v>6</v>
      </c>
      <c r="T466">
        <v>28.399387999999998</v>
      </c>
      <c r="U466">
        <v>1.4831E-2</v>
      </c>
      <c r="V466" t="s">
        <v>7</v>
      </c>
      <c r="W466">
        <v>19.769472</v>
      </c>
      <c r="X466">
        <v>3.5575000000000002E-2</v>
      </c>
      <c r="Y466" t="s">
        <v>8</v>
      </c>
      <c r="Z466">
        <v>26.944217999999999</v>
      </c>
      <c r="AA466">
        <v>0.123197</v>
      </c>
      <c r="AB466" t="s">
        <v>9</v>
      </c>
      <c r="AC466">
        <v>657.65053499999999</v>
      </c>
      <c r="AD466">
        <v>3.6894749999999998</v>
      </c>
      <c r="AE466" t="s">
        <v>10</v>
      </c>
      <c r="AF466">
        <v>7.1905999999999998E-2</v>
      </c>
      <c r="AG466">
        <v>1.4899999999999999E-4</v>
      </c>
      <c r="AH466" t="s">
        <v>11</v>
      </c>
      <c r="AI466">
        <v>0.93216200000000005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147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957.05064500000003</v>
      </c>
      <c r="I467">
        <v>4.8704330000000002</v>
      </c>
      <c r="J467" t="s">
        <v>3</v>
      </c>
      <c r="K467">
        <v>955.37971200000004</v>
      </c>
      <c r="L467">
        <v>4.8564780000000001</v>
      </c>
      <c r="M467" t="s">
        <v>4</v>
      </c>
      <c r="N467">
        <v>64.388228999999995</v>
      </c>
      <c r="O467">
        <v>0.32357900000000001</v>
      </c>
      <c r="P467" t="s">
        <v>5</v>
      </c>
      <c r="Q467">
        <v>97.236669000000006</v>
      </c>
      <c r="R467">
        <v>0.30528499999999997</v>
      </c>
      <c r="S467" t="s">
        <v>6</v>
      </c>
      <c r="T467">
        <v>34.090065000000003</v>
      </c>
      <c r="U467">
        <v>1.9144000000000001E-2</v>
      </c>
      <c r="V467" t="s">
        <v>7</v>
      </c>
      <c r="W467">
        <v>23.71791</v>
      </c>
      <c r="X467">
        <v>4.2691E-2</v>
      </c>
      <c r="Y467" t="s">
        <v>8</v>
      </c>
      <c r="Z467">
        <v>32.315314999999998</v>
      </c>
      <c r="AA467">
        <v>0.14552499999999999</v>
      </c>
      <c r="AB467" t="s">
        <v>9</v>
      </c>
      <c r="AC467">
        <v>788.90119900000002</v>
      </c>
      <c r="AD467">
        <v>3.7236069999999999</v>
      </c>
      <c r="AE467" t="s">
        <v>10</v>
      </c>
      <c r="AF467">
        <v>7.059E-2</v>
      </c>
      <c r="AG467">
        <v>1.44E-4</v>
      </c>
      <c r="AH467" t="s">
        <v>11</v>
      </c>
      <c r="AI467">
        <v>0.93234600000000001</v>
      </c>
      <c r="AJ467">
        <v>7.6000000000000004E-5</v>
      </c>
      <c r="AK467" t="s">
        <v>12</v>
      </c>
      <c r="AL467">
        <v>0</v>
      </c>
      <c r="AM467">
        <v>0</v>
      </c>
    </row>
    <row r="468" spans="1:39" x14ac:dyDescent="0.25">
      <c r="A468" t="s">
        <v>147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1116.3708569999999</v>
      </c>
      <c r="I468">
        <v>5.4342800000000002</v>
      </c>
      <c r="J468" t="s">
        <v>3</v>
      </c>
      <c r="K468">
        <v>1114.4223629999999</v>
      </c>
      <c r="L468">
        <v>5.4151540000000002</v>
      </c>
      <c r="M468" t="s">
        <v>4</v>
      </c>
      <c r="N468">
        <v>75.117921999999993</v>
      </c>
      <c r="O468">
        <v>0.42926700000000001</v>
      </c>
      <c r="P468" t="s">
        <v>5</v>
      </c>
      <c r="Q468">
        <v>113.441181</v>
      </c>
      <c r="R468">
        <v>0.40453600000000001</v>
      </c>
      <c r="S468" t="s">
        <v>6</v>
      </c>
      <c r="T468">
        <v>39.787325000000003</v>
      </c>
      <c r="U468">
        <v>2.1624999999999998E-2</v>
      </c>
      <c r="V468" t="s">
        <v>7</v>
      </c>
      <c r="W468">
        <v>27.681927000000002</v>
      </c>
      <c r="X468">
        <v>5.5333E-2</v>
      </c>
      <c r="Y468" t="s">
        <v>8</v>
      </c>
      <c r="Z468">
        <v>37.692270999999998</v>
      </c>
      <c r="AA468">
        <v>0.20056399999999999</v>
      </c>
      <c r="AB468" t="s">
        <v>9</v>
      </c>
      <c r="AC468">
        <v>920.15278599999999</v>
      </c>
      <c r="AD468">
        <v>3.700971</v>
      </c>
      <c r="AE468" t="s">
        <v>10</v>
      </c>
      <c r="AF468">
        <v>6.9726999999999997E-2</v>
      </c>
      <c r="AG468">
        <v>1.5100000000000001E-4</v>
      </c>
      <c r="AH468" t="s">
        <v>11</v>
      </c>
      <c r="AI468">
        <v>0.93259899999999996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147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1275.7179659999999</v>
      </c>
      <c r="I469">
        <v>5.7842289999999998</v>
      </c>
      <c r="J469" t="s">
        <v>3</v>
      </c>
      <c r="K469">
        <v>1273.492598</v>
      </c>
      <c r="L469">
        <v>5.7689069999999996</v>
      </c>
      <c r="M469" t="s">
        <v>4</v>
      </c>
      <c r="N469">
        <v>85.840553</v>
      </c>
      <c r="O469">
        <v>0.54692300000000005</v>
      </c>
      <c r="P469" t="s">
        <v>5</v>
      </c>
      <c r="Q469">
        <v>129.63453100000001</v>
      </c>
      <c r="R469">
        <v>0.48439100000000002</v>
      </c>
      <c r="S469" t="s">
        <v>6</v>
      </c>
      <c r="T469">
        <v>45.464100000000002</v>
      </c>
      <c r="U469">
        <v>2.3803999999999999E-2</v>
      </c>
      <c r="V469" t="s">
        <v>7</v>
      </c>
      <c r="W469">
        <v>31.650024999999999</v>
      </c>
      <c r="X469">
        <v>7.1857000000000004E-2</v>
      </c>
      <c r="Y469" t="s">
        <v>8</v>
      </c>
      <c r="Z469">
        <v>43.074388999999996</v>
      </c>
      <c r="AA469">
        <v>0.235628</v>
      </c>
      <c r="AB469" t="s">
        <v>9</v>
      </c>
      <c r="AC469">
        <v>1051.465535</v>
      </c>
      <c r="AD469">
        <v>4.1953370000000003</v>
      </c>
      <c r="AE469" t="s">
        <v>10</v>
      </c>
      <c r="AF469">
        <v>6.8758E-2</v>
      </c>
      <c r="AG469">
        <v>1.4799999999999999E-4</v>
      </c>
      <c r="AH469" t="s">
        <v>11</v>
      </c>
      <c r="AI469">
        <v>0.93337300000000001</v>
      </c>
      <c r="AJ469">
        <v>5.5999999999999999E-5</v>
      </c>
      <c r="AK469" t="s">
        <v>12</v>
      </c>
      <c r="AL469">
        <v>0</v>
      </c>
      <c r="AM469">
        <v>0</v>
      </c>
    </row>
    <row r="470" spans="1:39" x14ac:dyDescent="0.25">
      <c r="A470" t="s">
        <v>147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1434.948306</v>
      </c>
      <c r="I470">
        <v>8.0215409999999991</v>
      </c>
      <c r="J470" t="s">
        <v>3</v>
      </c>
      <c r="K470">
        <v>1432.4442260000001</v>
      </c>
      <c r="L470">
        <v>7.99404</v>
      </c>
      <c r="M470" t="s">
        <v>4</v>
      </c>
      <c r="N470">
        <v>96.580285000000003</v>
      </c>
      <c r="O470">
        <v>0.71539799999999998</v>
      </c>
      <c r="P470" t="s">
        <v>5</v>
      </c>
      <c r="Q470">
        <v>145.79808199999999</v>
      </c>
      <c r="R470">
        <v>0.555948</v>
      </c>
      <c r="S470" t="s">
        <v>6</v>
      </c>
      <c r="T470">
        <v>51.147772000000003</v>
      </c>
      <c r="U470">
        <v>3.1947000000000003E-2</v>
      </c>
      <c r="V470" t="s">
        <v>7</v>
      </c>
      <c r="W470">
        <v>35.603413000000003</v>
      </c>
      <c r="X470">
        <v>7.2954000000000005E-2</v>
      </c>
      <c r="Y470" t="s">
        <v>8</v>
      </c>
      <c r="Z470">
        <v>48.430256999999997</v>
      </c>
      <c r="AA470">
        <v>0.24743899999999999</v>
      </c>
      <c r="AB470" t="s">
        <v>9</v>
      </c>
      <c r="AC470">
        <v>1182.7496140000001</v>
      </c>
      <c r="AD470">
        <v>5.2884250000000002</v>
      </c>
      <c r="AE470" t="s">
        <v>10</v>
      </c>
      <c r="AF470">
        <v>6.8034999999999998E-2</v>
      </c>
      <c r="AG470">
        <v>1.46E-4</v>
      </c>
      <c r="AH470" t="s">
        <v>11</v>
      </c>
      <c r="AI470">
        <v>0.93401100000000004</v>
      </c>
      <c r="AJ470">
        <v>6.7999999999999999E-5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147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1594.3420510000001</v>
      </c>
      <c r="I471">
        <v>9.003914</v>
      </c>
      <c r="J471" t="s">
        <v>3</v>
      </c>
      <c r="K471">
        <v>1591.560356</v>
      </c>
      <c r="L471">
        <v>8.9722950000000008</v>
      </c>
      <c r="M471" t="s">
        <v>4</v>
      </c>
      <c r="N471">
        <v>107.310051</v>
      </c>
      <c r="O471">
        <v>0.89191500000000001</v>
      </c>
      <c r="P471" t="s">
        <v>5</v>
      </c>
      <c r="Q471">
        <v>161.98779099999999</v>
      </c>
      <c r="R471">
        <v>0.67410999999999999</v>
      </c>
      <c r="S471" t="s">
        <v>6</v>
      </c>
      <c r="T471">
        <v>56.824112999999997</v>
      </c>
      <c r="U471">
        <v>3.5145000000000003E-2</v>
      </c>
      <c r="V471" t="s">
        <v>7</v>
      </c>
      <c r="W471">
        <v>39.570214999999997</v>
      </c>
      <c r="X471">
        <v>8.2541000000000003E-2</v>
      </c>
      <c r="Y471" t="s">
        <v>8</v>
      </c>
      <c r="Z471">
        <v>53.806455</v>
      </c>
      <c r="AA471">
        <v>0.29287000000000002</v>
      </c>
      <c r="AB471" t="s">
        <v>9</v>
      </c>
      <c r="AC471">
        <v>1314.1819869999999</v>
      </c>
      <c r="AD471">
        <v>5.9484870000000001</v>
      </c>
      <c r="AE471" t="s">
        <v>10</v>
      </c>
      <c r="AF471">
        <v>6.7931000000000005E-2</v>
      </c>
      <c r="AG471">
        <v>1.4799999999999999E-4</v>
      </c>
      <c r="AH471" t="s">
        <v>11</v>
      </c>
      <c r="AI471">
        <v>0.93403499999999995</v>
      </c>
      <c r="AJ471">
        <v>6.7999999999999999E-5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147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1753.6962550000001</v>
      </c>
      <c r="I472">
        <v>10.976566999999999</v>
      </c>
      <c r="J472" t="s">
        <v>3</v>
      </c>
      <c r="K472">
        <v>1750.6365430000001</v>
      </c>
      <c r="L472">
        <v>10.922021000000001</v>
      </c>
      <c r="M472" t="s">
        <v>4</v>
      </c>
      <c r="N472">
        <v>118.055825</v>
      </c>
      <c r="O472">
        <v>1.070975</v>
      </c>
      <c r="P472" t="s">
        <v>5</v>
      </c>
      <c r="Q472">
        <v>178.16083</v>
      </c>
      <c r="R472">
        <v>0.88525299999999996</v>
      </c>
      <c r="S472" t="s">
        <v>6</v>
      </c>
      <c r="T472">
        <v>62.507796999999997</v>
      </c>
      <c r="U472">
        <v>5.1577999999999999E-2</v>
      </c>
      <c r="V472" t="s">
        <v>7</v>
      </c>
      <c r="W472">
        <v>43.534584000000002</v>
      </c>
      <c r="X472">
        <v>9.7418000000000005E-2</v>
      </c>
      <c r="Y472" t="s">
        <v>8</v>
      </c>
      <c r="Z472">
        <v>59.161994999999997</v>
      </c>
      <c r="AA472">
        <v>0.390677</v>
      </c>
      <c r="AB472" t="s">
        <v>9</v>
      </c>
      <c r="AC472">
        <v>1445.5773240000001</v>
      </c>
      <c r="AD472">
        <v>6.7134809999999998</v>
      </c>
      <c r="AE472" t="s">
        <v>10</v>
      </c>
      <c r="AF472">
        <v>6.6548999999999997E-2</v>
      </c>
      <c r="AG472">
        <v>1.46E-4</v>
      </c>
      <c r="AH472" t="s">
        <v>11</v>
      </c>
      <c r="AI472">
        <v>0.934222</v>
      </c>
      <c r="AJ472">
        <v>6.7999999999999999E-5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147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1913.138645</v>
      </c>
      <c r="I473">
        <v>11.214537</v>
      </c>
      <c r="J473" t="s">
        <v>3</v>
      </c>
      <c r="K473">
        <v>1909.800984</v>
      </c>
      <c r="L473">
        <v>11.155589000000001</v>
      </c>
      <c r="M473" t="s">
        <v>4</v>
      </c>
      <c r="N473">
        <v>128.79671500000001</v>
      </c>
      <c r="O473">
        <v>1.297045</v>
      </c>
      <c r="P473" t="s">
        <v>5</v>
      </c>
      <c r="Q473">
        <v>194.375596</v>
      </c>
      <c r="R473">
        <v>0.98002400000000001</v>
      </c>
      <c r="S473" t="s">
        <v>6</v>
      </c>
      <c r="T473">
        <v>68.196113999999994</v>
      </c>
      <c r="U473">
        <v>5.638E-2</v>
      </c>
      <c r="V473" t="s">
        <v>7</v>
      </c>
      <c r="W473">
        <v>47.510288000000003</v>
      </c>
      <c r="X473">
        <v>0.11121399999999999</v>
      </c>
      <c r="Y473" t="s">
        <v>8</v>
      </c>
      <c r="Z473">
        <v>64.542942999999994</v>
      </c>
      <c r="AA473">
        <v>0.42667300000000002</v>
      </c>
      <c r="AB473" t="s">
        <v>9</v>
      </c>
      <c r="AC473">
        <v>1577.015457</v>
      </c>
      <c r="AD473">
        <v>7.0272420000000002</v>
      </c>
      <c r="AE473" t="s">
        <v>10</v>
      </c>
      <c r="AF473">
        <v>6.6009999999999999E-2</v>
      </c>
      <c r="AG473">
        <v>1.4200000000000001E-4</v>
      </c>
      <c r="AH473" t="s">
        <v>11</v>
      </c>
      <c r="AI473">
        <v>0.93422899999999998</v>
      </c>
      <c r="AJ473">
        <v>6.7999999999999999E-5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147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2072.5732370000001</v>
      </c>
      <c r="I474">
        <v>11.883397</v>
      </c>
      <c r="J474" t="s">
        <v>3</v>
      </c>
      <c r="K474">
        <v>2068.9581929999999</v>
      </c>
      <c r="L474">
        <v>11.826725</v>
      </c>
      <c r="M474" t="s">
        <v>4</v>
      </c>
      <c r="N474">
        <v>139.52640700000001</v>
      </c>
      <c r="O474">
        <v>1.5020789999999999</v>
      </c>
      <c r="P474" t="s">
        <v>5</v>
      </c>
      <c r="Q474">
        <v>210.55928299999999</v>
      </c>
      <c r="R474">
        <v>1.0521510000000001</v>
      </c>
      <c r="S474" t="s">
        <v>6</v>
      </c>
      <c r="T474">
        <v>73.870688999999999</v>
      </c>
      <c r="U474">
        <v>5.9732E-2</v>
      </c>
      <c r="V474" t="s">
        <v>7</v>
      </c>
      <c r="W474">
        <v>51.479562999999999</v>
      </c>
      <c r="X474">
        <v>0.118294</v>
      </c>
      <c r="Y474" t="s">
        <v>8</v>
      </c>
      <c r="Z474">
        <v>69.893169</v>
      </c>
      <c r="AA474">
        <v>0.48289300000000002</v>
      </c>
      <c r="AB474" t="s">
        <v>9</v>
      </c>
      <c r="AC474">
        <v>1708.4892090000001</v>
      </c>
      <c r="AD474">
        <v>7.1721709999999996</v>
      </c>
      <c r="AE474" t="s">
        <v>10</v>
      </c>
      <c r="AF474">
        <v>6.5251000000000003E-2</v>
      </c>
      <c r="AG474">
        <v>1.2999999999999999E-4</v>
      </c>
      <c r="AH474" t="s">
        <v>11</v>
      </c>
      <c r="AI474">
        <v>0.93475699999999995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147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2231.8246290000002</v>
      </c>
      <c r="I475">
        <v>12.991803000000001</v>
      </c>
      <c r="J475" t="s">
        <v>3</v>
      </c>
      <c r="K475">
        <v>2227.9335940000001</v>
      </c>
      <c r="L475">
        <v>12.932613</v>
      </c>
      <c r="M475" t="s">
        <v>4</v>
      </c>
      <c r="N475">
        <v>150.26598899999999</v>
      </c>
      <c r="O475">
        <v>1.7068300000000001</v>
      </c>
      <c r="P475" t="s">
        <v>5</v>
      </c>
      <c r="Q475">
        <v>226.690561</v>
      </c>
      <c r="R475">
        <v>1.296365</v>
      </c>
      <c r="S475" t="s">
        <v>6</v>
      </c>
      <c r="T475">
        <v>79.560497999999995</v>
      </c>
      <c r="U475">
        <v>6.2163000000000003E-2</v>
      </c>
      <c r="V475" t="s">
        <v>7</v>
      </c>
      <c r="W475">
        <v>55.429125999999997</v>
      </c>
      <c r="X475">
        <v>0.137743</v>
      </c>
      <c r="Y475" t="s">
        <v>8</v>
      </c>
      <c r="Z475">
        <v>75.193543000000005</v>
      </c>
      <c r="AA475">
        <v>0.60436599999999996</v>
      </c>
      <c r="AB475" t="s">
        <v>9</v>
      </c>
      <c r="AC475">
        <v>1839.82854</v>
      </c>
      <c r="AD475">
        <v>7.5965290000000003</v>
      </c>
      <c r="AE475" t="s">
        <v>10</v>
      </c>
      <c r="AF475">
        <v>6.3849000000000003E-2</v>
      </c>
      <c r="AG475">
        <v>1.12E-4</v>
      </c>
      <c r="AH475" t="s">
        <v>11</v>
      </c>
      <c r="AI475">
        <v>0.93475900000000001</v>
      </c>
      <c r="AJ475">
        <v>7.7999999999999999E-5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147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2391.130576</v>
      </c>
      <c r="I476">
        <v>13.65441</v>
      </c>
      <c r="J476" t="s">
        <v>3</v>
      </c>
      <c r="K476">
        <v>2386.9622610000001</v>
      </c>
      <c r="L476">
        <v>13.590094000000001</v>
      </c>
      <c r="M476" t="s">
        <v>4</v>
      </c>
      <c r="N476">
        <v>160.988947</v>
      </c>
      <c r="O476">
        <v>1.98264</v>
      </c>
      <c r="P476" t="s">
        <v>5</v>
      </c>
      <c r="Q476">
        <v>242.83959999999999</v>
      </c>
      <c r="R476">
        <v>1.388331</v>
      </c>
      <c r="S476" t="s">
        <v>6</v>
      </c>
      <c r="T476">
        <v>85.247675999999998</v>
      </c>
      <c r="U476">
        <v>7.3575000000000002E-2</v>
      </c>
      <c r="V476" t="s">
        <v>7</v>
      </c>
      <c r="W476">
        <v>59.391278</v>
      </c>
      <c r="X476">
        <v>0.142536</v>
      </c>
      <c r="Y476" t="s">
        <v>8</v>
      </c>
      <c r="Z476">
        <v>80.504180000000005</v>
      </c>
      <c r="AA476">
        <v>0.69253699999999996</v>
      </c>
      <c r="AB476" t="s">
        <v>9</v>
      </c>
      <c r="AC476">
        <v>1971.2162430000001</v>
      </c>
      <c r="AD476">
        <v>8.5281939999999992</v>
      </c>
      <c r="AE476" t="s">
        <v>10</v>
      </c>
      <c r="AF476">
        <v>6.3624E-2</v>
      </c>
      <c r="AG476">
        <v>1.15E-4</v>
      </c>
      <c r="AH476" t="s">
        <v>11</v>
      </c>
      <c r="AI476">
        <v>0.93504500000000002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147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2550.4164110000002</v>
      </c>
      <c r="I477">
        <v>13.561442</v>
      </c>
      <c r="J477" t="s">
        <v>3</v>
      </c>
      <c r="K477">
        <v>2545.9717289999999</v>
      </c>
      <c r="L477">
        <v>13.506821</v>
      </c>
      <c r="M477" t="s">
        <v>4</v>
      </c>
      <c r="N477">
        <v>171.714989</v>
      </c>
      <c r="O477">
        <v>2.3225720000000001</v>
      </c>
      <c r="P477" t="s">
        <v>5</v>
      </c>
      <c r="Q477">
        <v>259.017447</v>
      </c>
      <c r="R477">
        <v>1.4998739999999999</v>
      </c>
      <c r="S477" t="s">
        <v>6</v>
      </c>
      <c r="T477">
        <v>90.946186999999995</v>
      </c>
      <c r="U477">
        <v>7.9003000000000004E-2</v>
      </c>
      <c r="V477" t="s">
        <v>7</v>
      </c>
      <c r="W477">
        <v>63.352566000000003</v>
      </c>
      <c r="X477">
        <v>0.154276</v>
      </c>
      <c r="Y477" t="s">
        <v>8</v>
      </c>
      <c r="Z477">
        <v>85.823353999999995</v>
      </c>
      <c r="AA477">
        <v>0.72673399999999999</v>
      </c>
      <c r="AB477" t="s">
        <v>9</v>
      </c>
      <c r="AC477">
        <v>2102.5629789999998</v>
      </c>
      <c r="AD477">
        <v>8.1464870000000005</v>
      </c>
      <c r="AE477" t="s">
        <v>10</v>
      </c>
      <c r="AF477">
        <v>6.2668000000000001E-2</v>
      </c>
      <c r="AG477">
        <v>9.8999999999999994E-5</v>
      </c>
      <c r="AH477" t="s">
        <v>11</v>
      </c>
      <c r="AI477">
        <v>0.93507200000000001</v>
      </c>
      <c r="AJ477">
        <v>7.2000000000000002E-5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147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2709.5332910000002</v>
      </c>
      <c r="I478">
        <v>14.022156000000001</v>
      </c>
      <c r="J478" t="s">
        <v>3</v>
      </c>
      <c r="K478">
        <v>2704.8111429999999</v>
      </c>
      <c r="L478">
        <v>13.970763</v>
      </c>
      <c r="M478" t="s">
        <v>4</v>
      </c>
      <c r="N478">
        <v>182.43932799999999</v>
      </c>
      <c r="O478">
        <v>2.6439780000000002</v>
      </c>
      <c r="P478" t="s">
        <v>5</v>
      </c>
      <c r="Q478">
        <v>275.22617300000002</v>
      </c>
      <c r="R478">
        <v>1.5717760000000001</v>
      </c>
      <c r="S478" t="s">
        <v>6</v>
      </c>
      <c r="T478">
        <v>96.648229999999998</v>
      </c>
      <c r="U478">
        <v>8.3124000000000003E-2</v>
      </c>
      <c r="V478" t="s">
        <v>7</v>
      </c>
      <c r="W478">
        <v>67.272371000000007</v>
      </c>
      <c r="X478">
        <v>0.16458700000000001</v>
      </c>
      <c r="Y478" t="s">
        <v>8</v>
      </c>
      <c r="Z478">
        <v>91.124392999999998</v>
      </c>
      <c r="AA478">
        <v>0.74534</v>
      </c>
      <c r="AB478" t="s">
        <v>9</v>
      </c>
      <c r="AC478">
        <v>2233.7629390000002</v>
      </c>
      <c r="AD478">
        <v>8.0607360000000003</v>
      </c>
      <c r="AE478" t="s">
        <v>10</v>
      </c>
      <c r="AF478">
        <v>6.2311999999999999E-2</v>
      </c>
      <c r="AG478">
        <v>9.3999999999999994E-5</v>
      </c>
      <c r="AH478" t="s">
        <v>11</v>
      </c>
      <c r="AI478">
        <v>0.93542899999999995</v>
      </c>
      <c r="AJ478">
        <v>7.4999999999999993E-5</v>
      </c>
      <c r="AK478" t="s">
        <v>12</v>
      </c>
      <c r="AL478">
        <v>0</v>
      </c>
      <c r="AM478">
        <v>0</v>
      </c>
    </row>
    <row r="479" spans="1:39" x14ac:dyDescent="0.25">
      <c r="A479" t="s">
        <v>147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2868.6687889999998</v>
      </c>
      <c r="I479">
        <v>17.284281</v>
      </c>
      <c r="J479" t="s">
        <v>3</v>
      </c>
      <c r="K479">
        <v>2863.6698240000001</v>
      </c>
      <c r="L479">
        <v>17.208590000000001</v>
      </c>
      <c r="M479" t="s">
        <v>4</v>
      </c>
      <c r="N479">
        <v>193.16498799999999</v>
      </c>
      <c r="O479">
        <v>3.006618</v>
      </c>
      <c r="P479" t="s">
        <v>5</v>
      </c>
      <c r="Q479">
        <v>291.42553099999998</v>
      </c>
      <c r="R479">
        <v>1.719028</v>
      </c>
      <c r="S479" t="s">
        <v>6</v>
      </c>
      <c r="T479">
        <v>102.34148500000001</v>
      </c>
      <c r="U479">
        <v>8.8146000000000002E-2</v>
      </c>
      <c r="V479" t="s">
        <v>7</v>
      </c>
      <c r="W479">
        <v>71.187100999999998</v>
      </c>
      <c r="X479">
        <v>0.19140799999999999</v>
      </c>
      <c r="Y479" t="s">
        <v>8</v>
      </c>
      <c r="Z479">
        <v>96.422989000000001</v>
      </c>
      <c r="AA479">
        <v>0.80118</v>
      </c>
      <c r="AB479" t="s">
        <v>9</v>
      </c>
      <c r="AC479">
        <v>2364.9852639999999</v>
      </c>
      <c r="AD479">
        <v>9.7023600000000005</v>
      </c>
      <c r="AE479" t="s">
        <v>10</v>
      </c>
      <c r="AF479">
        <v>6.1211000000000002E-2</v>
      </c>
      <c r="AG479">
        <v>8.1000000000000004E-5</v>
      </c>
      <c r="AH479" t="s">
        <v>11</v>
      </c>
      <c r="AI479">
        <v>0.93546099999999999</v>
      </c>
      <c r="AJ479">
        <v>7.4999999999999993E-5</v>
      </c>
      <c r="AK479" t="s">
        <v>12</v>
      </c>
      <c r="AL479">
        <v>0</v>
      </c>
      <c r="AM479">
        <v>0</v>
      </c>
    </row>
    <row r="480" spans="1:39" x14ac:dyDescent="0.25">
      <c r="A480" t="s">
        <v>147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3027.8496089999999</v>
      </c>
      <c r="I480">
        <v>17.294440999999999</v>
      </c>
      <c r="J480" t="s">
        <v>3</v>
      </c>
      <c r="K480">
        <v>3022.573296</v>
      </c>
      <c r="L480">
        <v>17.197575000000001</v>
      </c>
      <c r="M480" t="s">
        <v>4</v>
      </c>
      <c r="N480">
        <v>203.890672</v>
      </c>
      <c r="O480">
        <v>3.3331559999999998</v>
      </c>
      <c r="P480" t="s">
        <v>5</v>
      </c>
      <c r="Q480">
        <v>307.66380900000001</v>
      </c>
      <c r="R480">
        <v>1.820932</v>
      </c>
      <c r="S480" t="s">
        <v>6</v>
      </c>
      <c r="T480">
        <v>108.031358</v>
      </c>
      <c r="U480">
        <v>9.3029000000000001E-2</v>
      </c>
      <c r="V480" t="s">
        <v>7</v>
      </c>
      <c r="W480">
        <v>75.112547000000006</v>
      </c>
      <c r="X480">
        <v>0.20003899999999999</v>
      </c>
      <c r="Y480" t="s">
        <v>8</v>
      </c>
      <c r="Z480">
        <v>101.75508499999999</v>
      </c>
      <c r="AA480">
        <v>0.83326199999999995</v>
      </c>
      <c r="AB480" t="s">
        <v>9</v>
      </c>
      <c r="AC480">
        <v>2496.2147660000001</v>
      </c>
      <c r="AD480">
        <v>9.6232360000000003</v>
      </c>
      <c r="AE480" t="s">
        <v>10</v>
      </c>
      <c r="AF480">
        <v>6.0946E-2</v>
      </c>
      <c r="AG480">
        <v>8.2000000000000001E-5</v>
      </c>
      <c r="AH480" t="s">
        <v>11</v>
      </c>
      <c r="AI480">
        <v>0.93572200000000005</v>
      </c>
      <c r="AJ480">
        <v>8.0000000000000007E-5</v>
      </c>
      <c r="AK480" t="s">
        <v>12</v>
      </c>
      <c r="AL480">
        <v>0</v>
      </c>
      <c r="AM480">
        <v>0</v>
      </c>
    </row>
    <row r="481" spans="1:39" x14ac:dyDescent="0.25">
      <c r="A481" t="s">
        <v>147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3187.1286519999999</v>
      </c>
      <c r="I481">
        <v>18.419855999999999</v>
      </c>
      <c r="J481" t="s">
        <v>3</v>
      </c>
      <c r="K481">
        <v>3181.5761379999999</v>
      </c>
      <c r="L481">
        <v>18.324777999999998</v>
      </c>
      <c r="M481" t="s">
        <v>4</v>
      </c>
      <c r="N481">
        <v>214.62033700000001</v>
      </c>
      <c r="O481">
        <v>3.7415799999999999</v>
      </c>
      <c r="P481" t="s">
        <v>5</v>
      </c>
      <c r="Q481">
        <v>323.86910899999998</v>
      </c>
      <c r="R481">
        <v>1.9876020000000001</v>
      </c>
      <c r="S481" t="s">
        <v>6</v>
      </c>
      <c r="T481">
        <v>113.724971</v>
      </c>
      <c r="U481">
        <v>0.102586</v>
      </c>
      <c r="V481" t="s">
        <v>7</v>
      </c>
      <c r="W481">
        <v>79.026082000000002</v>
      </c>
      <c r="X481">
        <v>0.20757900000000001</v>
      </c>
      <c r="Y481" t="s">
        <v>8</v>
      </c>
      <c r="Z481">
        <v>107.06198500000001</v>
      </c>
      <c r="AA481">
        <v>0.91334700000000002</v>
      </c>
      <c r="AB481" t="s">
        <v>9</v>
      </c>
      <c r="AC481">
        <v>2627.5660010000001</v>
      </c>
      <c r="AD481">
        <v>10.432747000000001</v>
      </c>
      <c r="AE481" t="s">
        <v>10</v>
      </c>
      <c r="AF481">
        <v>6.0264999999999999E-2</v>
      </c>
      <c r="AG481">
        <v>7.2999999999999999E-5</v>
      </c>
      <c r="AH481" t="s">
        <v>11</v>
      </c>
      <c r="AI481">
        <v>0.93625999999999998</v>
      </c>
      <c r="AJ481">
        <v>9.0000000000000006E-5</v>
      </c>
      <c r="AK481" t="s">
        <v>12</v>
      </c>
      <c r="AL481">
        <v>0</v>
      </c>
      <c r="AM481">
        <v>0</v>
      </c>
    </row>
    <row r="482" spans="1:39" x14ac:dyDescent="0.25">
      <c r="A482" t="s">
        <v>148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148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148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148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148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148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148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148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148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148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148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148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148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148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148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148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148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148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148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148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149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148.708867</v>
      </c>
      <c r="I502">
        <v>1.508429</v>
      </c>
      <c r="J502" t="s">
        <v>3</v>
      </c>
      <c r="K502">
        <v>148.42886100000001</v>
      </c>
      <c r="L502">
        <v>1.5011369999999999</v>
      </c>
      <c r="M502" t="s">
        <v>4</v>
      </c>
      <c r="N502">
        <v>10.681606</v>
      </c>
      <c r="O502">
        <v>1.9066E-2</v>
      </c>
      <c r="P502" t="s">
        <v>5</v>
      </c>
      <c r="Q502">
        <v>0</v>
      </c>
      <c r="R502">
        <v>0</v>
      </c>
      <c r="S502" t="s">
        <v>6</v>
      </c>
      <c r="T502">
        <v>5.6817070000000003</v>
      </c>
      <c r="U502">
        <v>7.9399999999999991E-3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8.4641999999999995E-2</v>
      </c>
      <c r="AD502">
        <v>1.05E-4</v>
      </c>
      <c r="AE502" t="s">
        <v>10</v>
      </c>
      <c r="AF502">
        <v>0</v>
      </c>
      <c r="AG502">
        <v>0</v>
      </c>
      <c r="AH502" t="s">
        <v>11</v>
      </c>
      <c r="AI502">
        <v>0.91238699999999995</v>
      </c>
      <c r="AJ502">
        <v>1.6100000000000001E-4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149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296.98495700000001</v>
      </c>
      <c r="I503">
        <v>3.4969540000000001</v>
      </c>
      <c r="J503" t="s">
        <v>3</v>
      </c>
      <c r="K503">
        <v>296.43095299999999</v>
      </c>
      <c r="L503">
        <v>3.4786769999999998</v>
      </c>
      <c r="M503" t="s">
        <v>4</v>
      </c>
      <c r="N503">
        <v>21.348851</v>
      </c>
      <c r="O503">
        <v>6.0311999999999998E-2</v>
      </c>
      <c r="P503" t="s">
        <v>5</v>
      </c>
      <c r="Q503">
        <v>0</v>
      </c>
      <c r="R503">
        <v>0</v>
      </c>
      <c r="S503" t="s">
        <v>6</v>
      </c>
      <c r="T503">
        <v>11.383366000000001</v>
      </c>
      <c r="U503">
        <v>1.7215999999999999E-2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8.0227000000000007E-2</v>
      </c>
      <c r="AD503">
        <v>9.6000000000000002E-5</v>
      </c>
      <c r="AE503" t="s">
        <v>10</v>
      </c>
      <c r="AF503">
        <v>0</v>
      </c>
      <c r="AG503">
        <v>0</v>
      </c>
      <c r="AH503" t="s">
        <v>11</v>
      </c>
      <c r="AI503">
        <v>0.92085300000000003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149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445.24400000000003</v>
      </c>
      <c r="I504">
        <v>5.9506420000000002</v>
      </c>
      <c r="J504" t="s">
        <v>3</v>
      </c>
      <c r="K504">
        <v>444.41252200000002</v>
      </c>
      <c r="L504">
        <v>5.9255409999999999</v>
      </c>
      <c r="M504" t="s">
        <v>4</v>
      </c>
      <c r="N504">
        <v>32.015452000000003</v>
      </c>
      <c r="O504">
        <v>0.12241</v>
      </c>
      <c r="P504" t="s">
        <v>5</v>
      </c>
      <c r="Q504">
        <v>0</v>
      </c>
      <c r="R504">
        <v>0</v>
      </c>
      <c r="S504" t="s">
        <v>6</v>
      </c>
      <c r="T504">
        <v>17.059359000000001</v>
      </c>
      <c r="U504">
        <v>2.5690999999999999E-2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7.6691999999999996E-2</v>
      </c>
      <c r="AD504">
        <v>1.27E-4</v>
      </c>
      <c r="AE504" t="s">
        <v>10</v>
      </c>
      <c r="AF504">
        <v>0</v>
      </c>
      <c r="AG504">
        <v>0</v>
      </c>
      <c r="AH504" t="s">
        <v>11</v>
      </c>
      <c r="AI504">
        <v>0.92488199999999998</v>
      </c>
      <c r="AJ504">
        <v>9.5000000000000005E-5</v>
      </c>
      <c r="AK504" t="s">
        <v>12</v>
      </c>
      <c r="AL504">
        <v>0</v>
      </c>
      <c r="AM504">
        <v>0</v>
      </c>
    </row>
    <row r="505" spans="1:39" x14ac:dyDescent="0.25">
      <c r="A505" t="s">
        <v>149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593.66303100000005</v>
      </c>
      <c r="I505">
        <v>9.8950610000000001</v>
      </c>
      <c r="J505" t="s">
        <v>3</v>
      </c>
      <c r="K505">
        <v>592.55471699999998</v>
      </c>
      <c r="L505">
        <v>9.8330330000000004</v>
      </c>
      <c r="M505" t="s">
        <v>4</v>
      </c>
      <c r="N505">
        <v>42.711345000000001</v>
      </c>
      <c r="O505">
        <v>0.22654199999999999</v>
      </c>
      <c r="P505" t="s">
        <v>5</v>
      </c>
      <c r="Q505">
        <v>0</v>
      </c>
      <c r="R505">
        <v>0</v>
      </c>
      <c r="S505" t="s">
        <v>6</v>
      </c>
      <c r="T505">
        <v>22.766921</v>
      </c>
      <c r="U505">
        <v>4.1929000000000001E-2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7.5620000000000007E-2</v>
      </c>
      <c r="AD505">
        <v>1.34E-4</v>
      </c>
      <c r="AE505" t="s">
        <v>10</v>
      </c>
      <c r="AF505">
        <v>0</v>
      </c>
      <c r="AG505">
        <v>0</v>
      </c>
      <c r="AH505" t="s">
        <v>11</v>
      </c>
      <c r="AI505">
        <v>0.92750299999999997</v>
      </c>
      <c r="AJ505">
        <v>1.03E-4</v>
      </c>
      <c r="AK505" t="s">
        <v>12</v>
      </c>
      <c r="AL505">
        <v>0</v>
      </c>
      <c r="AM505">
        <v>0</v>
      </c>
    </row>
    <row r="506" spans="1:39" x14ac:dyDescent="0.25">
      <c r="A506" t="s">
        <v>149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742.46970899999997</v>
      </c>
      <c r="I506">
        <v>23.431909000000001</v>
      </c>
      <c r="J506" t="s">
        <v>3</v>
      </c>
      <c r="K506">
        <v>741.08472300000005</v>
      </c>
      <c r="L506">
        <v>23.24588</v>
      </c>
      <c r="M506" t="s">
        <v>4</v>
      </c>
      <c r="N506">
        <v>53.429597999999999</v>
      </c>
      <c r="O506">
        <v>0.44114399999999998</v>
      </c>
      <c r="P506" t="s">
        <v>5</v>
      </c>
      <c r="Q506">
        <v>0</v>
      </c>
      <c r="R506">
        <v>0</v>
      </c>
      <c r="S506" t="s">
        <v>6</v>
      </c>
      <c r="T506">
        <v>28.491157999999999</v>
      </c>
      <c r="U506">
        <v>8.9484999999999995E-2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7.424E-2</v>
      </c>
      <c r="AD506">
        <v>1.3799999999999999E-4</v>
      </c>
      <c r="AE506" t="s">
        <v>10</v>
      </c>
      <c r="AF506">
        <v>0</v>
      </c>
      <c r="AG506">
        <v>0</v>
      </c>
      <c r="AH506" t="s">
        <v>11</v>
      </c>
      <c r="AI506">
        <v>0.92884699999999998</v>
      </c>
      <c r="AJ506">
        <v>1.3100000000000001E-4</v>
      </c>
      <c r="AK506" t="s">
        <v>12</v>
      </c>
      <c r="AL506">
        <v>0</v>
      </c>
      <c r="AM506">
        <v>0</v>
      </c>
    </row>
    <row r="507" spans="1:39" x14ac:dyDescent="0.25">
      <c r="A507" t="s">
        <v>149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890.81799699999999</v>
      </c>
      <c r="I507">
        <v>31.092362999999999</v>
      </c>
      <c r="J507" t="s">
        <v>3</v>
      </c>
      <c r="K507">
        <v>889.15686000000005</v>
      </c>
      <c r="L507">
        <v>30.837751999999998</v>
      </c>
      <c r="M507" t="s">
        <v>4</v>
      </c>
      <c r="N507">
        <v>64.135356000000002</v>
      </c>
      <c r="O507">
        <v>0.65933900000000001</v>
      </c>
      <c r="P507" t="s">
        <v>5</v>
      </c>
      <c r="Q507">
        <v>0</v>
      </c>
      <c r="R507">
        <v>0</v>
      </c>
      <c r="S507" t="s">
        <v>6</v>
      </c>
      <c r="T507">
        <v>34.197961999999997</v>
      </c>
      <c r="U507">
        <v>0.12576799999999999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7.2077000000000002E-2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0.929956</v>
      </c>
      <c r="AJ507">
        <v>1.02E-4</v>
      </c>
      <c r="AK507" t="s">
        <v>12</v>
      </c>
      <c r="AL507">
        <v>0</v>
      </c>
      <c r="AM507">
        <v>0</v>
      </c>
    </row>
    <row r="508" spans="1:39" x14ac:dyDescent="0.25">
      <c r="A508" t="s">
        <v>149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1039.2881130000001</v>
      </c>
      <c r="I508">
        <v>34.547179999999997</v>
      </c>
      <c r="J508" t="s">
        <v>3</v>
      </c>
      <c r="K508">
        <v>1037.3499730000001</v>
      </c>
      <c r="L508">
        <v>34.261681000000003</v>
      </c>
      <c r="M508" t="s">
        <v>4</v>
      </c>
      <c r="N508">
        <v>74.815240000000003</v>
      </c>
      <c r="O508">
        <v>0.83632600000000001</v>
      </c>
      <c r="P508" t="s">
        <v>5</v>
      </c>
      <c r="Q508">
        <v>0</v>
      </c>
      <c r="R508">
        <v>0</v>
      </c>
      <c r="S508" t="s">
        <v>6</v>
      </c>
      <c r="T508">
        <v>39.884430000000002</v>
      </c>
      <c r="U508">
        <v>0.13328300000000001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7.1606000000000003E-2</v>
      </c>
      <c r="AD508">
        <v>1.55E-4</v>
      </c>
      <c r="AE508" t="s">
        <v>10</v>
      </c>
      <c r="AF508">
        <v>0</v>
      </c>
      <c r="AG508">
        <v>0</v>
      </c>
      <c r="AH508" t="s">
        <v>11</v>
      </c>
      <c r="AI508">
        <v>0.93008400000000002</v>
      </c>
      <c r="AJ508">
        <v>1.02E-4</v>
      </c>
      <c r="AK508" t="s">
        <v>12</v>
      </c>
      <c r="AL508">
        <v>0</v>
      </c>
      <c r="AM508">
        <v>0</v>
      </c>
    </row>
    <row r="509" spans="1:39" x14ac:dyDescent="0.25">
      <c r="A509" t="s">
        <v>149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1187.934434</v>
      </c>
      <c r="I509">
        <v>36.026237000000002</v>
      </c>
      <c r="J509" t="s">
        <v>3</v>
      </c>
      <c r="K509">
        <v>1185.7187080000001</v>
      </c>
      <c r="L509">
        <v>35.731713999999997</v>
      </c>
      <c r="M509" t="s">
        <v>4</v>
      </c>
      <c r="N509">
        <v>85.535300000000007</v>
      </c>
      <c r="O509">
        <v>1.013496</v>
      </c>
      <c r="P509" t="s">
        <v>5</v>
      </c>
      <c r="Q509">
        <v>0</v>
      </c>
      <c r="R509">
        <v>0</v>
      </c>
      <c r="S509" t="s">
        <v>6</v>
      </c>
      <c r="T509">
        <v>45.610140000000001</v>
      </c>
      <c r="U509">
        <v>0.138764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7.0808999999999997E-2</v>
      </c>
      <c r="AD509">
        <v>1.5300000000000001E-4</v>
      </c>
      <c r="AE509" t="s">
        <v>10</v>
      </c>
      <c r="AF509">
        <v>0</v>
      </c>
      <c r="AG509">
        <v>0</v>
      </c>
      <c r="AH509" t="s">
        <v>11</v>
      </c>
      <c r="AI509">
        <v>0.93182600000000004</v>
      </c>
      <c r="AJ509">
        <v>5.8999999999999998E-5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149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1336.1915750000001</v>
      </c>
      <c r="I510">
        <v>43.152327</v>
      </c>
      <c r="J510" t="s">
        <v>3</v>
      </c>
      <c r="K510">
        <v>1333.698877</v>
      </c>
      <c r="L510">
        <v>42.766649000000001</v>
      </c>
      <c r="M510" t="s">
        <v>4</v>
      </c>
      <c r="N510">
        <v>96.227618000000007</v>
      </c>
      <c r="O510">
        <v>1.310057</v>
      </c>
      <c r="P510" t="s">
        <v>5</v>
      </c>
      <c r="Q510">
        <v>0</v>
      </c>
      <c r="R510">
        <v>0</v>
      </c>
      <c r="S510" t="s">
        <v>6</v>
      </c>
      <c r="T510">
        <v>51.329109000000003</v>
      </c>
      <c r="U510">
        <v>0.16963200000000001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6.9062999999999999E-2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0.93197799999999997</v>
      </c>
      <c r="AJ510">
        <v>5.5000000000000002E-5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149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1484.593408</v>
      </c>
      <c r="I511">
        <v>44.204428</v>
      </c>
      <c r="J511" t="s">
        <v>3</v>
      </c>
      <c r="K511">
        <v>1481.824568</v>
      </c>
      <c r="L511">
        <v>43.777279</v>
      </c>
      <c r="M511" t="s">
        <v>4</v>
      </c>
      <c r="N511">
        <v>106.910848</v>
      </c>
      <c r="O511">
        <v>1.5715779999999999</v>
      </c>
      <c r="P511" t="s">
        <v>5</v>
      </c>
      <c r="Q511">
        <v>0</v>
      </c>
      <c r="R511">
        <v>0</v>
      </c>
      <c r="S511" t="s">
        <v>6</v>
      </c>
      <c r="T511">
        <v>57.031967999999999</v>
      </c>
      <c r="U511">
        <v>0.185559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6.8598000000000006E-2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0.932257</v>
      </c>
      <c r="AJ511">
        <v>5.3000000000000001E-5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149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1632.7117069999999</v>
      </c>
      <c r="I512">
        <v>51.963965000000002</v>
      </c>
      <c r="J512" t="s">
        <v>3</v>
      </c>
      <c r="K512">
        <v>1629.66731</v>
      </c>
      <c r="L512">
        <v>51.483262000000003</v>
      </c>
      <c r="M512" t="s">
        <v>4</v>
      </c>
      <c r="N512">
        <v>117.577445</v>
      </c>
      <c r="O512">
        <v>1.8755029999999999</v>
      </c>
      <c r="P512" t="s">
        <v>5</v>
      </c>
      <c r="Q512">
        <v>0</v>
      </c>
      <c r="R512">
        <v>0</v>
      </c>
      <c r="S512" t="s">
        <v>6</v>
      </c>
      <c r="T512">
        <v>62.718333999999999</v>
      </c>
      <c r="U512">
        <v>0.194434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6.8382999999999999E-2</v>
      </c>
      <c r="AD512">
        <v>1.4899999999999999E-4</v>
      </c>
      <c r="AE512" t="s">
        <v>10</v>
      </c>
      <c r="AF512">
        <v>0</v>
      </c>
      <c r="AG512">
        <v>0</v>
      </c>
      <c r="AH512" t="s">
        <v>11</v>
      </c>
      <c r="AI512">
        <v>0.93274800000000002</v>
      </c>
      <c r="AJ512">
        <v>4.6E-5</v>
      </c>
      <c r="AK512" t="s">
        <v>12</v>
      </c>
      <c r="AL512">
        <v>0</v>
      </c>
      <c r="AM512">
        <v>0</v>
      </c>
    </row>
    <row r="513" spans="1:39" x14ac:dyDescent="0.25">
      <c r="A513" t="s">
        <v>149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1781.0679709999999</v>
      </c>
      <c r="I513">
        <v>69.271128000000004</v>
      </c>
      <c r="J513" t="s">
        <v>3</v>
      </c>
      <c r="K513">
        <v>1777.7476200000001</v>
      </c>
      <c r="L513">
        <v>68.633104000000003</v>
      </c>
      <c r="M513" t="s">
        <v>4</v>
      </c>
      <c r="N513">
        <v>128.28509500000001</v>
      </c>
      <c r="O513">
        <v>2.2930730000000001</v>
      </c>
      <c r="P513" t="s">
        <v>5</v>
      </c>
      <c r="Q513">
        <v>0</v>
      </c>
      <c r="R513">
        <v>0</v>
      </c>
      <c r="S513" t="s">
        <v>6</v>
      </c>
      <c r="T513">
        <v>68.450477000000006</v>
      </c>
      <c r="U513">
        <v>0.26294800000000002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6.7163E-2</v>
      </c>
      <c r="AD513">
        <v>1.4200000000000001E-4</v>
      </c>
      <c r="AE513" t="s">
        <v>10</v>
      </c>
      <c r="AF513">
        <v>0</v>
      </c>
      <c r="AG513">
        <v>0</v>
      </c>
      <c r="AH513" t="s">
        <v>11</v>
      </c>
      <c r="AI513">
        <v>0.93365500000000001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149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1929.257366</v>
      </c>
      <c r="I514">
        <v>75.825952999999998</v>
      </c>
      <c r="J514" t="s">
        <v>3</v>
      </c>
      <c r="K514">
        <v>1925.6627269999999</v>
      </c>
      <c r="L514">
        <v>75.118322000000006</v>
      </c>
      <c r="M514" t="s">
        <v>4</v>
      </c>
      <c r="N514">
        <v>138.96489299999999</v>
      </c>
      <c r="O514">
        <v>2.681025</v>
      </c>
      <c r="P514" t="s">
        <v>5</v>
      </c>
      <c r="Q514">
        <v>0</v>
      </c>
      <c r="R514">
        <v>0</v>
      </c>
      <c r="S514" t="s">
        <v>6</v>
      </c>
      <c r="T514">
        <v>74.160556</v>
      </c>
      <c r="U514">
        <v>0.31680000000000003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6.5486000000000003E-2</v>
      </c>
      <c r="AD514">
        <v>1.26E-4</v>
      </c>
      <c r="AE514" t="s">
        <v>10</v>
      </c>
      <c r="AF514">
        <v>0</v>
      </c>
      <c r="AG514">
        <v>0</v>
      </c>
      <c r="AH514" t="s">
        <v>11</v>
      </c>
      <c r="AI514">
        <v>0.9345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149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2077.3762259999999</v>
      </c>
      <c r="I515">
        <v>90.125755999999996</v>
      </c>
      <c r="J515" t="s">
        <v>3</v>
      </c>
      <c r="K515">
        <v>2073.5057860000002</v>
      </c>
      <c r="L515">
        <v>89.315061</v>
      </c>
      <c r="M515" t="s">
        <v>4</v>
      </c>
      <c r="N515">
        <v>149.63365200000001</v>
      </c>
      <c r="O515">
        <v>3.096562</v>
      </c>
      <c r="P515" t="s">
        <v>5</v>
      </c>
      <c r="Q515">
        <v>0</v>
      </c>
      <c r="R515">
        <v>0</v>
      </c>
      <c r="S515" t="s">
        <v>6</v>
      </c>
      <c r="T515">
        <v>79.868465</v>
      </c>
      <c r="U515">
        <v>0.34978799999999999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6.5058000000000005E-2</v>
      </c>
      <c r="AD515">
        <v>1.25E-4</v>
      </c>
      <c r="AE515" t="s">
        <v>10</v>
      </c>
      <c r="AF515">
        <v>0</v>
      </c>
      <c r="AG515">
        <v>0</v>
      </c>
      <c r="AH515" t="s">
        <v>11</v>
      </c>
      <c r="AI515">
        <v>0.93492200000000003</v>
      </c>
      <c r="AJ515">
        <v>6.7999999999999999E-5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149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2225.5912790000002</v>
      </c>
      <c r="I516">
        <v>100.465974</v>
      </c>
      <c r="J516" t="s">
        <v>3</v>
      </c>
      <c r="K516">
        <v>2221.4443209999999</v>
      </c>
      <c r="L516">
        <v>99.560040000000001</v>
      </c>
      <c r="M516" t="s">
        <v>4</v>
      </c>
      <c r="N516">
        <v>160.32863499999999</v>
      </c>
      <c r="O516">
        <v>3.4449519999999998</v>
      </c>
      <c r="P516" t="s">
        <v>5</v>
      </c>
      <c r="Q516">
        <v>0</v>
      </c>
      <c r="R516">
        <v>0</v>
      </c>
      <c r="S516" t="s">
        <v>6</v>
      </c>
      <c r="T516">
        <v>85.587766000000002</v>
      </c>
      <c r="U516">
        <v>0.40319899999999997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6.4956E-2</v>
      </c>
      <c r="AD516">
        <v>1.26E-4</v>
      </c>
      <c r="AE516" t="s">
        <v>10</v>
      </c>
      <c r="AF516">
        <v>0</v>
      </c>
      <c r="AG516">
        <v>0</v>
      </c>
      <c r="AH516" t="s">
        <v>11</v>
      </c>
      <c r="AI516">
        <v>0.93494299999999997</v>
      </c>
      <c r="AJ516">
        <v>6.7000000000000002E-5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149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2373.5174710000001</v>
      </c>
      <c r="I517">
        <v>104.912913</v>
      </c>
      <c r="J517" t="s">
        <v>3</v>
      </c>
      <c r="K517">
        <v>2369.0955130000002</v>
      </c>
      <c r="L517">
        <v>103.90441199999999</v>
      </c>
      <c r="M517" t="s">
        <v>4</v>
      </c>
      <c r="N517">
        <v>170.99067400000001</v>
      </c>
      <c r="O517">
        <v>3.7918029999999998</v>
      </c>
      <c r="P517" t="s">
        <v>5</v>
      </c>
      <c r="Q517">
        <v>0</v>
      </c>
      <c r="R517">
        <v>0</v>
      </c>
      <c r="S517" t="s">
        <v>6</v>
      </c>
      <c r="T517">
        <v>91.294889999999995</v>
      </c>
      <c r="U517">
        <v>0.43576300000000001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6.4935999999999994E-2</v>
      </c>
      <c r="AD517">
        <v>1.26E-4</v>
      </c>
      <c r="AE517" t="s">
        <v>10</v>
      </c>
      <c r="AF517">
        <v>0</v>
      </c>
      <c r="AG517">
        <v>0</v>
      </c>
      <c r="AH517" t="s">
        <v>11</v>
      </c>
      <c r="AI517">
        <v>0.93495200000000001</v>
      </c>
      <c r="AJ517">
        <v>6.7000000000000002E-5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149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2521.765269</v>
      </c>
      <c r="I518">
        <v>112.63685700000001</v>
      </c>
      <c r="J518" t="s">
        <v>3</v>
      </c>
      <c r="K518">
        <v>2517.0672119999999</v>
      </c>
      <c r="L518">
        <v>111.54450300000001</v>
      </c>
      <c r="M518" t="s">
        <v>4</v>
      </c>
      <c r="N518">
        <v>181.66259700000001</v>
      </c>
      <c r="O518">
        <v>4.2064700000000004</v>
      </c>
      <c r="P518" t="s">
        <v>5</v>
      </c>
      <c r="Q518">
        <v>0</v>
      </c>
      <c r="R518">
        <v>0</v>
      </c>
      <c r="S518" t="s">
        <v>6</v>
      </c>
      <c r="T518">
        <v>96.980718999999993</v>
      </c>
      <c r="U518">
        <v>0.48397800000000002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6.4170000000000005E-2</v>
      </c>
      <c r="AD518">
        <v>1.2E-4</v>
      </c>
      <c r="AE518" t="s">
        <v>10</v>
      </c>
      <c r="AF518">
        <v>0</v>
      </c>
      <c r="AG518">
        <v>0</v>
      </c>
      <c r="AH518" t="s">
        <v>11</v>
      </c>
      <c r="AI518">
        <v>0.93498999999999999</v>
      </c>
      <c r="AJ518">
        <v>6.7000000000000002E-5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149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2669.9069479999998</v>
      </c>
      <c r="I519">
        <v>122.405744</v>
      </c>
      <c r="J519" t="s">
        <v>3</v>
      </c>
      <c r="K519">
        <v>2664.9336469999998</v>
      </c>
      <c r="L519">
        <v>121.21628800000001</v>
      </c>
      <c r="M519" t="s">
        <v>4</v>
      </c>
      <c r="N519">
        <v>192.34520599999999</v>
      </c>
      <c r="O519">
        <v>4.7077150000000003</v>
      </c>
      <c r="P519" t="s">
        <v>5</v>
      </c>
      <c r="Q519">
        <v>0</v>
      </c>
      <c r="R519">
        <v>0</v>
      </c>
      <c r="S519" t="s">
        <v>6</v>
      </c>
      <c r="T519">
        <v>102.694238</v>
      </c>
      <c r="U519">
        <v>0.53682399999999997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6.3755999999999993E-2</v>
      </c>
      <c r="AD519">
        <v>1.1900000000000001E-4</v>
      </c>
      <c r="AE519" t="s">
        <v>10</v>
      </c>
      <c r="AF519">
        <v>0</v>
      </c>
      <c r="AG519">
        <v>0</v>
      </c>
      <c r="AH519" t="s">
        <v>11</v>
      </c>
      <c r="AI519">
        <v>0.93499600000000005</v>
      </c>
      <c r="AJ519">
        <v>6.7000000000000002E-5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149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2818.0788670000002</v>
      </c>
      <c r="I520">
        <v>137.54071099999999</v>
      </c>
      <c r="J520" t="s">
        <v>3</v>
      </c>
      <c r="K520">
        <v>2812.8296829999999</v>
      </c>
      <c r="L520">
        <v>136.18824900000001</v>
      </c>
      <c r="M520" t="s">
        <v>4</v>
      </c>
      <c r="N520">
        <v>203.01224099999999</v>
      </c>
      <c r="O520">
        <v>5.1921280000000003</v>
      </c>
      <c r="P520" t="s">
        <v>5</v>
      </c>
      <c r="Q520">
        <v>0</v>
      </c>
      <c r="R520">
        <v>0</v>
      </c>
      <c r="S520" t="s">
        <v>6</v>
      </c>
      <c r="T520">
        <v>108.42617</v>
      </c>
      <c r="U520">
        <v>0.61549500000000001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6.3755999999999993E-2</v>
      </c>
      <c r="AD520">
        <v>1.1900000000000001E-4</v>
      </c>
      <c r="AE520" t="s">
        <v>10</v>
      </c>
      <c r="AF520">
        <v>0</v>
      </c>
      <c r="AG520">
        <v>0</v>
      </c>
      <c r="AH520" t="s">
        <v>11</v>
      </c>
      <c r="AI520">
        <v>0.93500899999999998</v>
      </c>
      <c r="AJ520">
        <v>6.7000000000000002E-5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149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2966.3892770000002</v>
      </c>
      <c r="I521">
        <v>159.32337999999999</v>
      </c>
      <c r="J521" t="s">
        <v>3</v>
      </c>
      <c r="K521">
        <v>2960.864419</v>
      </c>
      <c r="L521">
        <v>157.74958000000001</v>
      </c>
      <c r="M521" t="s">
        <v>4</v>
      </c>
      <c r="N521">
        <v>213.691339</v>
      </c>
      <c r="O521">
        <v>5.811979</v>
      </c>
      <c r="P521" t="s">
        <v>5</v>
      </c>
      <c r="Q521">
        <v>0</v>
      </c>
      <c r="R521">
        <v>0</v>
      </c>
      <c r="S521" t="s">
        <v>6</v>
      </c>
      <c r="T521">
        <v>114.120428</v>
      </c>
      <c r="U521">
        <v>0.727993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6.2673000000000006E-2</v>
      </c>
      <c r="AD521">
        <v>1.08E-4</v>
      </c>
      <c r="AE521" t="s">
        <v>10</v>
      </c>
      <c r="AF521">
        <v>0</v>
      </c>
      <c r="AG521">
        <v>0</v>
      </c>
      <c r="AH521" t="s">
        <v>11</v>
      </c>
      <c r="AI521">
        <v>0.93501100000000004</v>
      </c>
      <c r="AJ521">
        <v>6.7000000000000002E-5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150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161.574915</v>
      </c>
      <c r="I522">
        <v>0.80492300000000006</v>
      </c>
      <c r="J522" t="s">
        <v>3</v>
      </c>
      <c r="K522">
        <v>161.33533299999999</v>
      </c>
      <c r="L522">
        <v>0.80256000000000005</v>
      </c>
      <c r="M522" t="s">
        <v>4</v>
      </c>
      <c r="N522">
        <v>11.098286</v>
      </c>
      <c r="O522">
        <v>8.7089999999999997E-3</v>
      </c>
      <c r="P522" t="s">
        <v>5</v>
      </c>
      <c r="Q522">
        <v>17.478859</v>
      </c>
      <c r="R522">
        <v>4.9918999999999998E-2</v>
      </c>
      <c r="S522" t="s">
        <v>6</v>
      </c>
      <c r="T522">
        <v>6.8452729999999997</v>
      </c>
      <c r="U522">
        <v>4.1790000000000004E-3</v>
      </c>
      <c r="V522" t="s">
        <v>7</v>
      </c>
      <c r="W522">
        <v>3.9758619999999998</v>
      </c>
      <c r="X522">
        <v>9.7699999999999992E-3</v>
      </c>
      <c r="Y522" t="s">
        <v>8</v>
      </c>
      <c r="Z522">
        <v>5.4659380000000004</v>
      </c>
      <c r="AA522">
        <v>1.4737E-2</v>
      </c>
      <c r="AB522" t="s">
        <v>9</v>
      </c>
      <c r="AC522">
        <v>131.96288200000001</v>
      </c>
      <c r="AD522">
        <v>0.77924199999999999</v>
      </c>
      <c r="AE522" t="s">
        <v>10</v>
      </c>
      <c r="AF522">
        <v>8.0749000000000001E-2</v>
      </c>
      <c r="AG522">
        <v>1.1E-4</v>
      </c>
      <c r="AH522" t="s">
        <v>11</v>
      </c>
      <c r="AI522">
        <v>0.917242</v>
      </c>
      <c r="AJ522">
        <v>1.74E-4</v>
      </c>
      <c r="AK522" t="s">
        <v>12</v>
      </c>
      <c r="AL522">
        <v>0</v>
      </c>
      <c r="AM522">
        <v>0</v>
      </c>
    </row>
    <row r="523" spans="1:39" x14ac:dyDescent="0.25">
      <c r="A523" t="s">
        <v>150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323.02923099999998</v>
      </c>
      <c r="I523">
        <v>1.9000509999999999</v>
      </c>
      <c r="J523" t="s">
        <v>3</v>
      </c>
      <c r="K523">
        <v>322.55432400000001</v>
      </c>
      <c r="L523">
        <v>1.891877</v>
      </c>
      <c r="M523" t="s">
        <v>4</v>
      </c>
      <c r="N523">
        <v>22.211779</v>
      </c>
      <c r="O523">
        <v>3.6234000000000002E-2</v>
      </c>
      <c r="P523" t="s">
        <v>5</v>
      </c>
      <c r="Q523">
        <v>34.856597000000001</v>
      </c>
      <c r="R523">
        <v>0.13686499999999999</v>
      </c>
      <c r="S523" t="s">
        <v>6</v>
      </c>
      <c r="T523">
        <v>13.694348</v>
      </c>
      <c r="U523">
        <v>1.0553999999999999E-2</v>
      </c>
      <c r="V523" t="s">
        <v>7</v>
      </c>
      <c r="W523">
        <v>7.9325900000000003</v>
      </c>
      <c r="X523">
        <v>2.1676999999999998E-2</v>
      </c>
      <c r="Y523" t="s">
        <v>8</v>
      </c>
      <c r="Z523">
        <v>10.842480999999999</v>
      </c>
      <c r="AA523">
        <v>4.1835999999999998E-2</v>
      </c>
      <c r="AB523" t="s">
        <v>9</v>
      </c>
      <c r="AC523">
        <v>263.89364</v>
      </c>
      <c r="AD523">
        <v>1.6700630000000001</v>
      </c>
      <c r="AE523" t="s">
        <v>10</v>
      </c>
      <c r="AF523">
        <v>7.8227000000000005E-2</v>
      </c>
      <c r="AG523">
        <v>1.01E-4</v>
      </c>
      <c r="AH523" t="s">
        <v>11</v>
      </c>
      <c r="AI523">
        <v>0.92209200000000002</v>
      </c>
      <c r="AJ523">
        <v>1.4100000000000001E-4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150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484.190451</v>
      </c>
      <c r="I524">
        <v>2.5281470000000001</v>
      </c>
      <c r="J524" t="s">
        <v>3</v>
      </c>
      <c r="K524">
        <v>483.48307899999998</v>
      </c>
      <c r="L524">
        <v>2.5248249999999999</v>
      </c>
      <c r="M524" t="s">
        <v>4</v>
      </c>
      <c r="N524">
        <v>33.303100999999998</v>
      </c>
      <c r="O524">
        <v>7.1853E-2</v>
      </c>
      <c r="P524" t="s">
        <v>5</v>
      </c>
      <c r="Q524">
        <v>52.172885999999998</v>
      </c>
      <c r="R524">
        <v>0.22365199999999999</v>
      </c>
      <c r="S524" t="s">
        <v>6</v>
      </c>
      <c r="T524">
        <v>20.539936000000001</v>
      </c>
      <c r="U524">
        <v>2.163E-2</v>
      </c>
      <c r="V524" t="s">
        <v>7</v>
      </c>
      <c r="W524">
        <v>11.885163</v>
      </c>
      <c r="X524">
        <v>3.4020000000000002E-2</v>
      </c>
      <c r="Y524" t="s">
        <v>8</v>
      </c>
      <c r="Z524">
        <v>16.167560999999999</v>
      </c>
      <c r="AA524">
        <v>7.1435999999999999E-2</v>
      </c>
      <c r="AB524" t="s">
        <v>9</v>
      </c>
      <c r="AC524">
        <v>395.63957599999998</v>
      </c>
      <c r="AD524">
        <v>2.33928</v>
      </c>
      <c r="AE524" t="s">
        <v>10</v>
      </c>
      <c r="AF524">
        <v>7.6269000000000003E-2</v>
      </c>
      <c r="AG524">
        <v>1.2400000000000001E-4</v>
      </c>
      <c r="AH524" t="s">
        <v>11</v>
      </c>
      <c r="AI524">
        <v>0.92663200000000001</v>
      </c>
      <c r="AJ524">
        <v>9.7E-5</v>
      </c>
      <c r="AK524" t="s">
        <v>12</v>
      </c>
      <c r="AL524">
        <v>0</v>
      </c>
      <c r="AM524">
        <v>0</v>
      </c>
    </row>
    <row r="525" spans="1:39" x14ac:dyDescent="0.25">
      <c r="A525" t="s">
        <v>150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645.40050199999996</v>
      </c>
      <c r="I525">
        <v>3.7566549999999999</v>
      </c>
      <c r="J525" t="s">
        <v>3</v>
      </c>
      <c r="K525">
        <v>644.45872199999997</v>
      </c>
      <c r="L525">
        <v>3.74057</v>
      </c>
      <c r="M525" t="s">
        <v>4</v>
      </c>
      <c r="N525">
        <v>44.427481</v>
      </c>
      <c r="O525">
        <v>0.123793</v>
      </c>
      <c r="P525" t="s">
        <v>5</v>
      </c>
      <c r="Q525">
        <v>69.545942999999994</v>
      </c>
      <c r="R525">
        <v>0.31884899999999999</v>
      </c>
      <c r="S525" t="s">
        <v>6</v>
      </c>
      <c r="T525">
        <v>27.405538</v>
      </c>
      <c r="U525">
        <v>3.4993000000000003E-2</v>
      </c>
      <c r="V525" t="s">
        <v>7</v>
      </c>
      <c r="W525">
        <v>15.847246</v>
      </c>
      <c r="X525">
        <v>4.1320999999999997E-2</v>
      </c>
      <c r="Y525" t="s">
        <v>8</v>
      </c>
      <c r="Z525">
        <v>21.523011</v>
      </c>
      <c r="AA525">
        <v>0.10723100000000001</v>
      </c>
      <c r="AB525" t="s">
        <v>9</v>
      </c>
      <c r="AC525">
        <v>527.340688</v>
      </c>
      <c r="AD525">
        <v>2.9474089999999999</v>
      </c>
      <c r="AE525" t="s">
        <v>10</v>
      </c>
      <c r="AF525">
        <v>7.4776999999999996E-2</v>
      </c>
      <c r="AG525">
        <v>1.35E-4</v>
      </c>
      <c r="AH525" t="s">
        <v>11</v>
      </c>
      <c r="AI525">
        <v>0.92759000000000003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150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806.34657800000002</v>
      </c>
      <c r="I526">
        <v>4.2039920000000004</v>
      </c>
      <c r="J526" t="s">
        <v>3</v>
      </c>
      <c r="K526">
        <v>805.17120199999999</v>
      </c>
      <c r="L526">
        <v>4.1834870000000004</v>
      </c>
      <c r="M526" t="s">
        <v>4</v>
      </c>
      <c r="N526">
        <v>55.538314</v>
      </c>
      <c r="O526">
        <v>0.185444</v>
      </c>
      <c r="P526" t="s">
        <v>5</v>
      </c>
      <c r="Q526">
        <v>86.920062000000001</v>
      </c>
      <c r="R526">
        <v>0.47018599999999999</v>
      </c>
      <c r="S526" t="s">
        <v>6</v>
      </c>
      <c r="T526">
        <v>34.267924000000001</v>
      </c>
      <c r="U526">
        <v>5.1263000000000003E-2</v>
      </c>
      <c r="V526" t="s">
        <v>7</v>
      </c>
      <c r="W526">
        <v>19.809545</v>
      </c>
      <c r="X526">
        <v>5.425E-2</v>
      </c>
      <c r="Y526" t="s">
        <v>8</v>
      </c>
      <c r="Z526">
        <v>26.867507</v>
      </c>
      <c r="AA526">
        <v>0.153752</v>
      </c>
      <c r="AB526" t="s">
        <v>9</v>
      </c>
      <c r="AC526">
        <v>658.74768800000004</v>
      </c>
      <c r="AD526">
        <v>3.212399</v>
      </c>
      <c r="AE526" t="s">
        <v>10</v>
      </c>
      <c r="AF526">
        <v>7.3399000000000006E-2</v>
      </c>
      <c r="AG526">
        <v>1.4899999999999999E-4</v>
      </c>
      <c r="AH526" t="s">
        <v>11</v>
      </c>
      <c r="AI526">
        <v>0.92919799999999997</v>
      </c>
      <c r="AJ526">
        <v>8.1000000000000004E-5</v>
      </c>
      <c r="AK526" t="s">
        <v>12</v>
      </c>
      <c r="AL526">
        <v>0</v>
      </c>
      <c r="AM526">
        <v>0</v>
      </c>
    </row>
    <row r="527" spans="1:39" x14ac:dyDescent="0.25">
      <c r="A527" t="s">
        <v>150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967.37845900000002</v>
      </c>
      <c r="I527">
        <v>5.1730499999999999</v>
      </c>
      <c r="J527" t="s">
        <v>3</v>
      </c>
      <c r="K527">
        <v>965.96814800000004</v>
      </c>
      <c r="L527">
        <v>5.1528980000000004</v>
      </c>
      <c r="M527" t="s">
        <v>4</v>
      </c>
      <c r="N527">
        <v>66.641013000000001</v>
      </c>
      <c r="O527">
        <v>0.24499000000000001</v>
      </c>
      <c r="P527" t="s">
        <v>5</v>
      </c>
      <c r="Q527">
        <v>104.331056</v>
      </c>
      <c r="R527">
        <v>0.59145099999999995</v>
      </c>
      <c r="S527" t="s">
        <v>6</v>
      </c>
      <c r="T527">
        <v>41.117995000000001</v>
      </c>
      <c r="U527">
        <v>5.8782000000000001E-2</v>
      </c>
      <c r="V527" t="s">
        <v>7</v>
      </c>
      <c r="W527">
        <v>23.772400000000001</v>
      </c>
      <c r="X527">
        <v>7.6198000000000002E-2</v>
      </c>
      <c r="Y527" t="s">
        <v>8</v>
      </c>
      <c r="Z527">
        <v>32.251328999999998</v>
      </c>
      <c r="AA527">
        <v>0.19545000000000001</v>
      </c>
      <c r="AB527" t="s">
        <v>9</v>
      </c>
      <c r="AC527">
        <v>790.20606099999998</v>
      </c>
      <c r="AD527">
        <v>4.316681</v>
      </c>
      <c r="AE527" t="s">
        <v>10</v>
      </c>
      <c r="AF527">
        <v>7.3386000000000007E-2</v>
      </c>
      <c r="AG527">
        <v>1.4899999999999999E-4</v>
      </c>
      <c r="AH527" t="s">
        <v>11</v>
      </c>
      <c r="AI527">
        <v>0.93079199999999995</v>
      </c>
      <c r="AJ527">
        <v>4.1999999999999998E-5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150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1128.375378</v>
      </c>
      <c r="I528">
        <v>6.3025890000000002</v>
      </c>
      <c r="J528" t="s">
        <v>3</v>
      </c>
      <c r="K528">
        <v>1126.7322340000001</v>
      </c>
      <c r="L528">
        <v>6.2723339999999999</v>
      </c>
      <c r="M528" t="s">
        <v>4</v>
      </c>
      <c r="N528">
        <v>77.743184999999997</v>
      </c>
      <c r="O528">
        <v>0.321932</v>
      </c>
      <c r="P528" t="s">
        <v>5</v>
      </c>
      <c r="Q528">
        <v>121.736508</v>
      </c>
      <c r="R528">
        <v>0.703955</v>
      </c>
      <c r="S528" t="s">
        <v>6</v>
      </c>
      <c r="T528">
        <v>47.968608000000003</v>
      </c>
      <c r="U528">
        <v>7.2842000000000004E-2</v>
      </c>
      <c r="V528" t="s">
        <v>7</v>
      </c>
      <c r="W528">
        <v>27.742595000000001</v>
      </c>
      <c r="X528">
        <v>8.5946999999999996E-2</v>
      </c>
      <c r="Y528" t="s">
        <v>8</v>
      </c>
      <c r="Z528">
        <v>37.625340000000001</v>
      </c>
      <c r="AA528">
        <v>0.24496100000000001</v>
      </c>
      <c r="AB528" t="s">
        <v>9</v>
      </c>
      <c r="AC528">
        <v>921.63456299999996</v>
      </c>
      <c r="AD528">
        <v>4.9811730000000001</v>
      </c>
      <c r="AE528" t="s">
        <v>10</v>
      </c>
      <c r="AF528">
        <v>7.3139999999999997E-2</v>
      </c>
      <c r="AG528">
        <v>1.47E-4</v>
      </c>
      <c r="AH528" t="s">
        <v>11</v>
      </c>
      <c r="AI528">
        <v>0.93142400000000003</v>
      </c>
      <c r="AJ528">
        <v>4.6E-5</v>
      </c>
      <c r="AK528" t="s">
        <v>12</v>
      </c>
      <c r="AL528">
        <v>0</v>
      </c>
      <c r="AM528">
        <v>0</v>
      </c>
    </row>
    <row r="529" spans="1:39" x14ac:dyDescent="0.25">
      <c r="A529" t="s">
        <v>150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1289.543989</v>
      </c>
      <c r="I529">
        <v>7.5208810000000001</v>
      </c>
      <c r="J529" t="s">
        <v>3</v>
      </c>
      <c r="K529">
        <v>1287.666643</v>
      </c>
      <c r="L529">
        <v>7.490691</v>
      </c>
      <c r="M529" t="s">
        <v>4</v>
      </c>
      <c r="N529">
        <v>88.847363999999999</v>
      </c>
      <c r="O529">
        <v>0.40554200000000001</v>
      </c>
      <c r="P529" t="s">
        <v>5</v>
      </c>
      <c r="Q529">
        <v>139.10688500000001</v>
      </c>
      <c r="R529">
        <v>0.69905700000000004</v>
      </c>
      <c r="S529" t="s">
        <v>6</v>
      </c>
      <c r="T529">
        <v>54.816074</v>
      </c>
      <c r="U529">
        <v>8.8299000000000002E-2</v>
      </c>
      <c r="V529" t="s">
        <v>7</v>
      </c>
      <c r="W529">
        <v>31.699698000000001</v>
      </c>
      <c r="X529">
        <v>8.5413000000000003E-2</v>
      </c>
      <c r="Y529" t="s">
        <v>8</v>
      </c>
      <c r="Z529">
        <v>42.982914000000001</v>
      </c>
      <c r="AA529">
        <v>0.250135</v>
      </c>
      <c r="AB529" t="s">
        <v>9</v>
      </c>
      <c r="AC529">
        <v>1053.28314</v>
      </c>
      <c r="AD529">
        <v>6.0122470000000003</v>
      </c>
      <c r="AE529" t="s">
        <v>10</v>
      </c>
      <c r="AF529">
        <v>7.1972999999999995E-2</v>
      </c>
      <c r="AG529">
        <v>1.56E-4</v>
      </c>
      <c r="AH529" t="s">
        <v>11</v>
      </c>
      <c r="AI529">
        <v>0.932118</v>
      </c>
      <c r="AJ529">
        <v>2.6999999999999999E-5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150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1450.352234</v>
      </c>
      <c r="I530">
        <v>7.7271559999999999</v>
      </c>
      <c r="J530" t="s">
        <v>3</v>
      </c>
      <c r="K530">
        <v>1448.2418290000001</v>
      </c>
      <c r="L530">
        <v>7.6939089999999997</v>
      </c>
      <c r="M530" t="s">
        <v>4</v>
      </c>
      <c r="N530">
        <v>99.954023000000007</v>
      </c>
      <c r="O530">
        <v>0.51149199999999995</v>
      </c>
      <c r="P530" t="s">
        <v>5</v>
      </c>
      <c r="Q530">
        <v>156.45607699999999</v>
      </c>
      <c r="R530">
        <v>0.73992800000000003</v>
      </c>
      <c r="S530" t="s">
        <v>6</v>
      </c>
      <c r="T530">
        <v>61.688786999999998</v>
      </c>
      <c r="U530">
        <v>0.109291</v>
      </c>
      <c r="V530" t="s">
        <v>7</v>
      </c>
      <c r="W530">
        <v>35.666494</v>
      </c>
      <c r="X530">
        <v>9.5269000000000006E-2</v>
      </c>
      <c r="Y530" t="s">
        <v>8</v>
      </c>
      <c r="Z530">
        <v>48.300286999999997</v>
      </c>
      <c r="AA530">
        <v>0.27124100000000001</v>
      </c>
      <c r="AB530" t="s">
        <v>9</v>
      </c>
      <c r="AC530">
        <v>1184.6511519999999</v>
      </c>
      <c r="AD530">
        <v>6.2280389999999999</v>
      </c>
      <c r="AE530" t="s">
        <v>10</v>
      </c>
      <c r="AF530">
        <v>7.0364999999999997E-2</v>
      </c>
      <c r="AG530">
        <v>1.6000000000000001E-4</v>
      </c>
      <c r="AH530" t="s">
        <v>11</v>
      </c>
      <c r="AI530">
        <v>0.93234799999999995</v>
      </c>
      <c r="AJ530">
        <v>2.8E-5</v>
      </c>
      <c r="AK530" t="s">
        <v>12</v>
      </c>
      <c r="AL530">
        <v>0</v>
      </c>
      <c r="AM530">
        <v>0</v>
      </c>
    </row>
    <row r="531" spans="1:39" x14ac:dyDescent="0.25">
      <c r="A531" t="s">
        <v>150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1611.7475440000001</v>
      </c>
      <c r="I531">
        <v>9.4744130000000002</v>
      </c>
      <c r="J531" t="s">
        <v>3</v>
      </c>
      <c r="K531">
        <v>1609.403767</v>
      </c>
      <c r="L531">
        <v>9.4419339999999998</v>
      </c>
      <c r="M531" t="s">
        <v>4</v>
      </c>
      <c r="N531">
        <v>111.06555</v>
      </c>
      <c r="O531">
        <v>0.64768599999999998</v>
      </c>
      <c r="P531" t="s">
        <v>5</v>
      </c>
      <c r="Q531">
        <v>173.81703200000001</v>
      </c>
      <c r="R531">
        <v>0.80996599999999996</v>
      </c>
      <c r="S531" t="s">
        <v>6</v>
      </c>
      <c r="T531">
        <v>68.562793999999997</v>
      </c>
      <c r="U531">
        <v>0.13609099999999999</v>
      </c>
      <c r="V531" t="s">
        <v>7</v>
      </c>
      <c r="W531">
        <v>39.643115999999999</v>
      </c>
      <c r="X531">
        <v>0.101922</v>
      </c>
      <c r="Y531" t="s">
        <v>8</v>
      </c>
      <c r="Z531">
        <v>53.653374999999997</v>
      </c>
      <c r="AA531">
        <v>0.26445800000000003</v>
      </c>
      <c r="AB531" t="s">
        <v>9</v>
      </c>
      <c r="AC531">
        <v>1316.5775289999999</v>
      </c>
      <c r="AD531">
        <v>7.3168069999999998</v>
      </c>
      <c r="AE531" t="s">
        <v>10</v>
      </c>
      <c r="AF531">
        <v>6.9193000000000005E-2</v>
      </c>
      <c r="AG531">
        <v>1.54E-4</v>
      </c>
      <c r="AH531" t="s">
        <v>11</v>
      </c>
      <c r="AI531">
        <v>0.93303599999999998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150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1772.709443</v>
      </c>
      <c r="I532">
        <v>8.9917429999999996</v>
      </c>
      <c r="J532" t="s">
        <v>3</v>
      </c>
      <c r="K532">
        <v>1770.1319599999999</v>
      </c>
      <c r="L532">
        <v>8.9475719999999992</v>
      </c>
      <c r="M532" t="s">
        <v>4</v>
      </c>
      <c r="N532">
        <v>122.181059</v>
      </c>
      <c r="O532">
        <v>0.762374</v>
      </c>
      <c r="P532" t="s">
        <v>5</v>
      </c>
      <c r="Q532">
        <v>191.16627199999999</v>
      </c>
      <c r="R532">
        <v>0.89398</v>
      </c>
      <c r="S532" t="s">
        <v>6</v>
      </c>
      <c r="T532">
        <v>75.458718000000005</v>
      </c>
      <c r="U532">
        <v>0.15377299999999999</v>
      </c>
      <c r="V532" t="s">
        <v>7</v>
      </c>
      <c r="W532">
        <v>43.617455</v>
      </c>
      <c r="X532">
        <v>0.103212</v>
      </c>
      <c r="Y532" t="s">
        <v>8</v>
      </c>
      <c r="Z532">
        <v>58.990678000000003</v>
      </c>
      <c r="AA532">
        <v>0.27236300000000002</v>
      </c>
      <c r="AB532" t="s">
        <v>9</v>
      </c>
      <c r="AC532">
        <v>1448.0843190000001</v>
      </c>
      <c r="AD532">
        <v>7.4678979999999999</v>
      </c>
      <c r="AE532" t="s">
        <v>10</v>
      </c>
      <c r="AF532">
        <v>6.8209000000000006E-2</v>
      </c>
      <c r="AG532">
        <v>1.63E-4</v>
      </c>
      <c r="AH532" t="s">
        <v>11</v>
      </c>
      <c r="AI532">
        <v>0.93305400000000005</v>
      </c>
      <c r="AJ532">
        <v>4.1E-5</v>
      </c>
      <c r="AK532" t="s">
        <v>12</v>
      </c>
      <c r="AL532">
        <v>0</v>
      </c>
      <c r="AM532">
        <v>0</v>
      </c>
    </row>
    <row r="533" spans="1:39" x14ac:dyDescent="0.25">
      <c r="A533" t="s">
        <v>150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1933.8772530000001</v>
      </c>
      <c r="I533">
        <v>9.2834920000000007</v>
      </c>
      <c r="J533" t="s">
        <v>3</v>
      </c>
      <c r="K533">
        <v>1931.066448</v>
      </c>
      <c r="L533">
        <v>9.2538389999999993</v>
      </c>
      <c r="M533" t="s">
        <v>4</v>
      </c>
      <c r="N533">
        <v>133.28564499999999</v>
      </c>
      <c r="O533">
        <v>0.92222700000000002</v>
      </c>
      <c r="P533" t="s">
        <v>5</v>
      </c>
      <c r="Q533">
        <v>208.500674</v>
      </c>
      <c r="R533">
        <v>0.94349499999999997</v>
      </c>
      <c r="S533" t="s">
        <v>6</v>
      </c>
      <c r="T533">
        <v>82.352435999999997</v>
      </c>
      <c r="U533">
        <v>0.17796699999999999</v>
      </c>
      <c r="V533" t="s">
        <v>7</v>
      </c>
      <c r="W533">
        <v>47.579405999999999</v>
      </c>
      <c r="X533">
        <v>0.10674500000000001</v>
      </c>
      <c r="Y533" t="s">
        <v>8</v>
      </c>
      <c r="Z533">
        <v>64.324695000000006</v>
      </c>
      <c r="AA533">
        <v>0.29619800000000002</v>
      </c>
      <c r="AB533" t="s">
        <v>9</v>
      </c>
      <c r="AC533">
        <v>1579.8147269999999</v>
      </c>
      <c r="AD533">
        <v>7.6524989999999997</v>
      </c>
      <c r="AE533" t="s">
        <v>10</v>
      </c>
      <c r="AF533">
        <v>6.7731E-2</v>
      </c>
      <c r="AG533">
        <v>1.66E-4</v>
      </c>
      <c r="AH533" t="s">
        <v>11</v>
      </c>
      <c r="AI533">
        <v>0.93308999999999997</v>
      </c>
      <c r="AJ533">
        <v>4.1E-5</v>
      </c>
      <c r="AK533" t="s">
        <v>12</v>
      </c>
      <c r="AL533">
        <v>0</v>
      </c>
      <c r="AM533">
        <v>0</v>
      </c>
    </row>
    <row r="534" spans="1:39" x14ac:dyDescent="0.25">
      <c r="A534" t="s">
        <v>150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2095.0078560000002</v>
      </c>
      <c r="I534">
        <v>10.264559999999999</v>
      </c>
      <c r="J534" t="s">
        <v>3</v>
      </c>
      <c r="K534">
        <v>2091.9640479999998</v>
      </c>
      <c r="L534">
        <v>10.218277</v>
      </c>
      <c r="M534" t="s">
        <v>4</v>
      </c>
      <c r="N534">
        <v>144.37263899999999</v>
      </c>
      <c r="O534">
        <v>1.0958000000000001</v>
      </c>
      <c r="P534" t="s">
        <v>5</v>
      </c>
      <c r="Q534">
        <v>225.86942099999999</v>
      </c>
      <c r="R534">
        <v>0.99080199999999996</v>
      </c>
      <c r="S534" t="s">
        <v>6</v>
      </c>
      <c r="T534">
        <v>89.243837999999997</v>
      </c>
      <c r="U534">
        <v>0.20868300000000001</v>
      </c>
      <c r="V534" t="s">
        <v>7</v>
      </c>
      <c r="W534">
        <v>51.560079999999999</v>
      </c>
      <c r="X534">
        <v>0.110666</v>
      </c>
      <c r="Y534" t="s">
        <v>8</v>
      </c>
      <c r="Z534">
        <v>69.658365000000003</v>
      </c>
      <c r="AA534">
        <v>0.32518799999999998</v>
      </c>
      <c r="AB534" t="s">
        <v>9</v>
      </c>
      <c r="AC534">
        <v>1711.493958</v>
      </c>
      <c r="AD534">
        <v>8.5290440000000007</v>
      </c>
      <c r="AE534" t="s">
        <v>10</v>
      </c>
      <c r="AF534">
        <v>6.6703999999999999E-2</v>
      </c>
      <c r="AG534">
        <v>1.5799999999999999E-4</v>
      </c>
      <c r="AH534" t="s">
        <v>11</v>
      </c>
      <c r="AI534">
        <v>0.93366899999999997</v>
      </c>
      <c r="AJ534">
        <v>4.3999999999999999E-5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150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2256.2005760000002</v>
      </c>
      <c r="I535">
        <v>9.7674679999999992</v>
      </c>
      <c r="J535" t="s">
        <v>3</v>
      </c>
      <c r="K535">
        <v>2252.9222709999999</v>
      </c>
      <c r="L535">
        <v>9.7388499999999993</v>
      </c>
      <c r="M535" t="s">
        <v>4</v>
      </c>
      <c r="N535">
        <v>155.47867600000001</v>
      </c>
      <c r="O535">
        <v>1.305706</v>
      </c>
      <c r="P535" t="s">
        <v>5</v>
      </c>
      <c r="Q535">
        <v>243.24052499999999</v>
      </c>
      <c r="R535">
        <v>1.1182589999999999</v>
      </c>
      <c r="S535" t="s">
        <v>6</v>
      </c>
      <c r="T535">
        <v>96.141060999999993</v>
      </c>
      <c r="U535">
        <v>0.23499300000000001</v>
      </c>
      <c r="V535" t="s">
        <v>7</v>
      </c>
      <c r="W535">
        <v>55.545108999999997</v>
      </c>
      <c r="X535">
        <v>0.12739500000000001</v>
      </c>
      <c r="Y535" t="s">
        <v>8</v>
      </c>
      <c r="Z535">
        <v>74.978498000000002</v>
      </c>
      <c r="AA535">
        <v>0.35338000000000003</v>
      </c>
      <c r="AB535" t="s">
        <v>9</v>
      </c>
      <c r="AC535">
        <v>1843.216189</v>
      </c>
      <c r="AD535">
        <v>8.342511</v>
      </c>
      <c r="AE535" t="s">
        <v>10</v>
      </c>
      <c r="AF535">
        <v>6.6429000000000002E-2</v>
      </c>
      <c r="AG535">
        <v>1.6200000000000001E-4</v>
      </c>
      <c r="AH535" t="s">
        <v>11</v>
      </c>
      <c r="AI535">
        <v>0.93374199999999996</v>
      </c>
      <c r="AJ535">
        <v>4.3000000000000002E-5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150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2417.1611670000002</v>
      </c>
      <c r="I536">
        <v>8.9738059999999997</v>
      </c>
      <c r="J536" t="s">
        <v>3</v>
      </c>
      <c r="K536">
        <v>2413.6500780000001</v>
      </c>
      <c r="L536">
        <v>8.9390909999999995</v>
      </c>
      <c r="M536" t="s">
        <v>4</v>
      </c>
      <c r="N536">
        <v>166.57668100000001</v>
      </c>
      <c r="O536">
        <v>1.5068140000000001</v>
      </c>
      <c r="P536" t="s">
        <v>5</v>
      </c>
      <c r="Q536">
        <v>260.64264900000001</v>
      </c>
      <c r="R536">
        <v>1.1761520000000001</v>
      </c>
      <c r="S536" t="s">
        <v>6</v>
      </c>
      <c r="T536">
        <v>103.051475</v>
      </c>
      <c r="U536">
        <v>0.28138800000000003</v>
      </c>
      <c r="V536" t="s">
        <v>7</v>
      </c>
      <c r="W536">
        <v>59.529359999999997</v>
      </c>
      <c r="X536">
        <v>0.133606</v>
      </c>
      <c r="Y536" t="s">
        <v>8</v>
      </c>
      <c r="Z536">
        <v>80.303075000000007</v>
      </c>
      <c r="AA536">
        <v>0.36976799999999999</v>
      </c>
      <c r="AB536" t="s">
        <v>9</v>
      </c>
      <c r="AC536">
        <v>1974.6971289999999</v>
      </c>
      <c r="AD536">
        <v>8.1194509999999998</v>
      </c>
      <c r="AE536" t="s">
        <v>10</v>
      </c>
      <c r="AF536">
        <v>6.4384999999999998E-2</v>
      </c>
      <c r="AG536">
        <v>1.5200000000000001E-4</v>
      </c>
      <c r="AH536" t="s">
        <v>11</v>
      </c>
      <c r="AI536">
        <v>0.934307</v>
      </c>
      <c r="AJ536">
        <v>5.5999999999999999E-5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150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2578.1968849999998</v>
      </c>
      <c r="I537">
        <v>10.396353</v>
      </c>
      <c r="J537" t="s">
        <v>3</v>
      </c>
      <c r="K537">
        <v>2574.452949</v>
      </c>
      <c r="L537">
        <v>10.362085</v>
      </c>
      <c r="M537" t="s">
        <v>4</v>
      </c>
      <c r="N537">
        <v>177.677907</v>
      </c>
      <c r="O537">
        <v>1.740432</v>
      </c>
      <c r="P537" t="s">
        <v>5</v>
      </c>
      <c r="Q537">
        <v>278.0702</v>
      </c>
      <c r="R537">
        <v>1.2773620000000001</v>
      </c>
      <c r="S537" t="s">
        <v>6</v>
      </c>
      <c r="T537">
        <v>109.96065900000001</v>
      </c>
      <c r="U537">
        <v>0.31050100000000003</v>
      </c>
      <c r="V537" t="s">
        <v>7</v>
      </c>
      <c r="W537">
        <v>63.512647999999999</v>
      </c>
      <c r="X537">
        <v>0.15042800000000001</v>
      </c>
      <c r="Y537" t="s">
        <v>8</v>
      </c>
      <c r="Z537">
        <v>85.621951999999993</v>
      </c>
      <c r="AA537">
        <v>0.393206</v>
      </c>
      <c r="AB537" t="s">
        <v>9</v>
      </c>
      <c r="AC537">
        <v>2106.2615139999998</v>
      </c>
      <c r="AD537">
        <v>8.6898020000000002</v>
      </c>
      <c r="AE537" t="s">
        <v>10</v>
      </c>
      <c r="AF537">
        <v>6.3398999999999997E-2</v>
      </c>
      <c r="AG537">
        <v>1.3899999999999999E-4</v>
      </c>
      <c r="AH537" t="s">
        <v>11</v>
      </c>
      <c r="AI537">
        <v>0.93465900000000002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150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2739.5163130000001</v>
      </c>
      <c r="I538">
        <v>11.604968</v>
      </c>
      <c r="J538" t="s">
        <v>3</v>
      </c>
      <c r="K538">
        <v>2735.539248</v>
      </c>
      <c r="L538">
        <v>11.569592999999999</v>
      </c>
      <c r="M538" t="s">
        <v>4</v>
      </c>
      <c r="N538">
        <v>188.78005400000001</v>
      </c>
      <c r="O538">
        <v>1.9683999999999999</v>
      </c>
      <c r="P538" t="s">
        <v>5</v>
      </c>
      <c r="Q538">
        <v>295.52050600000001</v>
      </c>
      <c r="R538">
        <v>1.40438</v>
      </c>
      <c r="S538" t="s">
        <v>6</v>
      </c>
      <c r="T538">
        <v>116.859334</v>
      </c>
      <c r="U538">
        <v>0.32654899999999998</v>
      </c>
      <c r="V538" t="s">
        <v>7</v>
      </c>
      <c r="W538">
        <v>67.461949000000004</v>
      </c>
      <c r="X538">
        <v>0.164662</v>
      </c>
      <c r="Y538" t="s">
        <v>8</v>
      </c>
      <c r="Z538">
        <v>90.964085999999995</v>
      </c>
      <c r="AA538">
        <v>0.41116200000000003</v>
      </c>
      <c r="AB538" t="s">
        <v>9</v>
      </c>
      <c r="AC538">
        <v>2238.0816060000002</v>
      </c>
      <c r="AD538">
        <v>9.566865</v>
      </c>
      <c r="AE538" t="s">
        <v>10</v>
      </c>
      <c r="AF538">
        <v>6.2672000000000005E-2</v>
      </c>
      <c r="AG538">
        <v>1.2E-4</v>
      </c>
      <c r="AH538" t="s">
        <v>11</v>
      </c>
      <c r="AI538">
        <v>0.93477200000000005</v>
      </c>
      <c r="AJ538">
        <v>5.8999999999999998E-5</v>
      </c>
      <c r="AK538" t="s">
        <v>12</v>
      </c>
      <c r="AL538">
        <v>0</v>
      </c>
      <c r="AM538">
        <v>0</v>
      </c>
    </row>
    <row r="539" spans="1:39" x14ac:dyDescent="0.25">
      <c r="A539" t="s">
        <v>150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2900.5070999999998</v>
      </c>
      <c r="I539">
        <v>11.844315</v>
      </c>
      <c r="J539" t="s">
        <v>3</v>
      </c>
      <c r="K539">
        <v>2896.296953</v>
      </c>
      <c r="L539">
        <v>11.798425999999999</v>
      </c>
      <c r="M539" t="s">
        <v>4</v>
      </c>
      <c r="N539">
        <v>199.888251</v>
      </c>
      <c r="O539">
        <v>2.2875969999999999</v>
      </c>
      <c r="P539" t="s">
        <v>5</v>
      </c>
      <c r="Q539">
        <v>312.93619000000001</v>
      </c>
      <c r="R539">
        <v>1.460278</v>
      </c>
      <c r="S539" t="s">
        <v>6</v>
      </c>
      <c r="T539">
        <v>123.754975</v>
      </c>
      <c r="U539">
        <v>0.34317799999999998</v>
      </c>
      <c r="V539" t="s">
        <v>7</v>
      </c>
      <c r="W539">
        <v>71.389452000000006</v>
      </c>
      <c r="X539">
        <v>0.16559099999999999</v>
      </c>
      <c r="Y539" t="s">
        <v>8</v>
      </c>
      <c r="Z539">
        <v>96.293993999999998</v>
      </c>
      <c r="AA539">
        <v>0.42255199999999998</v>
      </c>
      <c r="AB539" t="s">
        <v>9</v>
      </c>
      <c r="AC539">
        <v>2369.596274</v>
      </c>
      <c r="AD539">
        <v>9.4949929999999991</v>
      </c>
      <c r="AE539" t="s">
        <v>10</v>
      </c>
      <c r="AF539">
        <v>6.2433000000000002E-2</v>
      </c>
      <c r="AG539">
        <v>1.13E-4</v>
      </c>
      <c r="AH539" t="s">
        <v>11</v>
      </c>
      <c r="AI539">
        <v>0.935083</v>
      </c>
      <c r="AJ539">
        <v>6.0000000000000002E-5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150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3061.6117089999998</v>
      </c>
      <c r="I540">
        <v>12.062525000000001</v>
      </c>
      <c r="J540" t="s">
        <v>3</v>
      </c>
      <c r="K540">
        <v>3057.1674509999998</v>
      </c>
      <c r="L540">
        <v>12.020275</v>
      </c>
      <c r="M540" t="s">
        <v>4</v>
      </c>
      <c r="N540">
        <v>211.00586999999999</v>
      </c>
      <c r="O540">
        <v>2.5103300000000002</v>
      </c>
      <c r="P540" t="s">
        <v>5</v>
      </c>
      <c r="Q540">
        <v>330.34996699999999</v>
      </c>
      <c r="R540">
        <v>1.5600480000000001</v>
      </c>
      <c r="S540" t="s">
        <v>6</v>
      </c>
      <c r="T540">
        <v>130.64218099999999</v>
      </c>
      <c r="U540">
        <v>0.37146899999999999</v>
      </c>
      <c r="V540" t="s">
        <v>7</v>
      </c>
      <c r="W540">
        <v>75.322023999999999</v>
      </c>
      <c r="X540">
        <v>0.18285399999999999</v>
      </c>
      <c r="Y540" t="s">
        <v>8</v>
      </c>
      <c r="Z540">
        <v>101.60848900000001</v>
      </c>
      <c r="AA540">
        <v>0.44209900000000002</v>
      </c>
      <c r="AB540" t="s">
        <v>9</v>
      </c>
      <c r="AC540">
        <v>2501.22019</v>
      </c>
      <c r="AD540">
        <v>9.3702590000000008</v>
      </c>
      <c r="AE540" t="s">
        <v>10</v>
      </c>
      <c r="AF540">
        <v>6.2213999999999998E-2</v>
      </c>
      <c r="AG540">
        <v>1.1E-4</v>
      </c>
      <c r="AH540" t="s">
        <v>11</v>
      </c>
      <c r="AI540">
        <v>0.93509200000000003</v>
      </c>
      <c r="AJ540">
        <v>6.0000000000000002E-5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150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3222.8726900000001</v>
      </c>
      <c r="I541">
        <v>12.892338000000001</v>
      </c>
      <c r="J541" t="s">
        <v>3</v>
      </c>
      <c r="K541">
        <v>3218.1932080000001</v>
      </c>
      <c r="L541">
        <v>12.842263000000001</v>
      </c>
      <c r="M541" t="s">
        <v>4</v>
      </c>
      <c r="N541">
        <v>222.131563</v>
      </c>
      <c r="O541">
        <v>2.8289930000000001</v>
      </c>
      <c r="P541" t="s">
        <v>5</v>
      </c>
      <c r="Q541">
        <v>347.76040699999999</v>
      </c>
      <c r="R541">
        <v>1.678946</v>
      </c>
      <c r="S541" t="s">
        <v>6</v>
      </c>
      <c r="T541">
        <v>137.49972</v>
      </c>
      <c r="U541">
        <v>0.398733</v>
      </c>
      <c r="V541" t="s">
        <v>7</v>
      </c>
      <c r="W541">
        <v>79.249358000000001</v>
      </c>
      <c r="X541">
        <v>0.19158</v>
      </c>
      <c r="Y541" t="s">
        <v>8</v>
      </c>
      <c r="Z541">
        <v>106.929295</v>
      </c>
      <c r="AA541">
        <v>0.46436500000000003</v>
      </c>
      <c r="AB541" t="s">
        <v>9</v>
      </c>
      <c r="AC541">
        <v>2632.9959909999998</v>
      </c>
      <c r="AD541">
        <v>10.148078</v>
      </c>
      <c r="AE541" t="s">
        <v>10</v>
      </c>
      <c r="AF541">
        <v>6.1862E-2</v>
      </c>
      <c r="AG541">
        <v>1.12E-4</v>
      </c>
      <c r="AH541" t="s">
        <v>11</v>
      </c>
      <c r="AI541">
        <v>0.93509200000000003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151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151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151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151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151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151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151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151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151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151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151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151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151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151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151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151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151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151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151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151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152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150.36246499999999</v>
      </c>
      <c r="I562">
        <v>0.89771599999999996</v>
      </c>
      <c r="J562" t="s">
        <v>3</v>
      </c>
      <c r="K562">
        <v>150.12085500000001</v>
      </c>
      <c r="L562">
        <v>0.89012400000000003</v>
      </c>
      <c r="M562" t="s">
        <v>4</v>
      </c>
      <c r="N562">
        <v>11.21031</v>
      </c>
      <c r="O562">
        <v>1.6968E-2</v>
      </c>
      <c r="P562" t="s">
        <v>5</v>
      </c>
      <c r="Q562">
        <v>0</v>
      </c>
      <c r="R562">
        <v>0</v>
      </c>
      <c r="S562" t="s">
        <v>6</v>
      </c>
      <c r="T562">
        <v>6.8195490000000003</v>
      </c>
      <c r="U562">
        <v>5.934E-3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8.5773000000000002E-2</v>
      </c>
      <c r="AD562">
        <v>6.9999999999999994E-5</v>
      </c>
      <c r="AE562" t="s">
        <v>10</v>
      </c>
      <c r="AF562">
        <v>0</v>
      </c>
      <c r="AG562">
        <v>0</v>
      </c>
      <c r="AH562" t="s">
        <v>11</v>
      </c>
      <c r="AI562">
        <v>0.91417199999999998</v>
      </c>
      <c r="AJ562">
        <v>1.7000000000000001E-4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152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300.22120699999999</v>
      </c>
      <c r="I563">
        <v>1.8675379999999999</v>
      </c>
      <c r="J563" t="s">
        <v>3</v>
      </c>
      <c r="K563">
        <v>299.74811799999998</v>
      </c>
      <c r="L563">
        <v>1.856093</v>
      </c>
      <c r="M563" t="s">
        <v>4</v>
      </c>
      <c r="N563">
        <v>22.435314000000002</v>
      </c>
      <c r="O563">
        <v>5.3852999999999998E-2</v>
      </c>
      <c r="P563" t="s">
        <v>5</v>
      </c>
      <c r="Q563">
        <v>0</v>
      </c>
      <c r="R563">
        <v>0</v>
      </c>
      <c r="S563" t="s">
        <v>6</v>
      </c>
      <c r="T563">
        <v>13.637378</v>
      </c>
      <c r="U563">
        <v>7.5459999999999998E-3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7.9514000000000001E-2</v>
      </c>
      <c r="AD563">
        <v>9.1000000000000003E-5</v>
      </c>
      <c r="AE563" t="s">
        <v>10</v>
      </c>
      <c r="AF563">
        <v>0</v>
      </c>
      <c r="AG563">
        <v>0</v>
      </c>
      <c r="AH563" t="s">
        <v>11</v>
      </c>
      <c r="AI563">
        <v>0.92371599999999998</v>
      </c>
      <c r="AJ563">
        <v>1.26E-4</v>
      </c>
      <c r="AK563" t="s">
        <v>12</v>
      </c>
      <c r="AL563">
        <v>0</v>
      </c>
      <c r="AM563">
        <v>0</v>
      </c>
    </row>
    <row r="564" spans="1:39" x14ac:dyDescent="0.25">
      <c r="A564" t="s">
        <v>152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450.113675</v>
      </c>
      <c r="I564">
        <v>2.512651</v>
      </c>
      <c r="J564" t="s">
        <v>3</v>
      </c>
      <c r="K564">
        <v>449.40812499999998</v>
      </c>
      <c r="L564">
        <v>2.5024229999999998</v>
      </c>
      <c r="M564" t="s">
        <v>4</v>
      </c>
      <c r="N564">
        <v>33.673724</v>
      </c>
      <c r="O564">
        <v>0.123574</v>
      </c>
      <c r="P564" t="s">
        <v>5</v>
      </c>
      <c r="Q564">
        <v>0</v>
      </c>
      <c r="R564">
        <v>0</v>
      </c>
      <c r="S564" t="s">
        <v>6</v>
      </c>
      <c r="T564">
        <v>20.457014000000001</v>
      </c>
      <c r="U564">
        <v>1.2109E-2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7.6846999999999999E-2</v>
      </c>
      <c r="AD564">
        <v>1.3100000000000001E-4</v>
      </c>
      <c r="AE564" t="s">
        <v>10</v>
      </c>
      <c r="AF564">
        <v>0</v>
      </c>
      <c r="AG564">
        <v>0</v>
      </c>
      <c r="AH564" t="s">
        <v>11</v>
      </c>
      <c r="AI564">
        <v>0.92591500000000004</v>
      </c>
      <c r="AJ564">
        <v>9.2E-5</v>
      </c>
      <c r="AK564" t="s">
        <v>12</v>
      </c>
      <c r="AL564">
        <v>0</v>
      </c>
      <c r="AM564">
        <v>0</v>
      </c>
    </row>
    <row r="565" spans="1:39" x14ac:dyDescent="0.25">
      <c r="A565" t="s">
        <v>152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600.305474</v>
      </c>
      <c r="I565">
        <v>5.1483780000000001</v>
      </c>
      <c r="J565" t="s">
        <v>3</v>
      </c>
      <c r="K565">
        <v>599.36602800000003</v>
      </c>
      <c r="L565">
        <v>5.1201670000000004</v>
      </c>
      <c r="M565" t="s">
        <v>4</v>
      </c>
      <c r="N565">
        <v>44.907725999999997</v>
      </c>
      <c r="O565">
        <v>0.208708</v>
      </c>
      <c r="P565" t="s">
        <v>5</v>
      </c>
      <c r="Q565">
        <v>0</v>
      </c>
      <c r="R565">
        <v>0</v>
      </c>
      <c r="S565" t="s">
        <v>6</v>
      </c>
      <c r="T565">
        <v>27.279401</v>
      </c>
      <c r="U565">
        <v>2.6332000000000001E-2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7.6250999999999999E-2</v>
      </c>
      <c r="AD565">
        <v>1.3799999999999999E-4</v>
      </c>
      <c r="AE565" t="s">
        <v>10</v>
      </c>
      <c r="AF565">
        <v>0</v>
      </c>
      <c r="AG565">
        <v>0</v>
      </c>
      <c r="AH565" t="s">
        <v>11</v>
      </c>
      <c r="AI565">
        <v>0.928234</v>
      </c>
      <c r="AJ565">
        <v>5.8E-5</v>
      </c>
      <c r="AK565" t="s">
        <v>12</v>
      </c>
      <c r="AL565">
        <v>0</v>
      </c>
      <c r="AM565">
        <v>0</v>
      </c>
    </row>
    <row r="566" spans="1:39" x14ac:dyDescent="0.25">
      <c r="A566" t="s">
        <v>152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750.35623999999996</v>
      </c>
      <c r="I566">
        <v>7.4341970000000002</v>
      </c>
      <c r="J566" t="s">
        <v>3</v>
      </c>
      <c r="K566">
        <v>749.183314</v>
      </c>
      <c r="L566">
        <v>7.3833349999999998</v>
      </c>
      <c r="M566" t="s">
        <v>4</v>
      </c>
      <c r="N566">
        <v>56.187953999999998</v>
      </c>
      <c r="O566">
        <v>0.32560800000000001</v>
      </c>
      <c r="P566" t="s">
        <v>5</v>
      </c>
      <c r="Q566">
        <v>0</v>
      </c>
      <c r="R566">
        <v>0</v>
      </c>
      <c r="S566" t="s">
        <v>6</v>
      </c>
      <c r="T566">
        <v>34.099881000000003</v>
      </c>
      <c r="U566">
        <v>3.6770999999999998E-2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7.5003E-2</v>
      </c>
      <c r="AD566">
        <v>1.5200000000000001E-4</v>
      </c>
      <c r="AE566" t="s">
        <v>10</v>
      </c>
      <c r="AF566">
        <v>0</v>
      </c>
      <c r="AG566">
        <v>0</v>
      </c>
      <c r="AH566" t="s">
        <v>11</v>
      </c>
      <c r="AI566">
        <v>0.93005700000000002</v>
      </c>
      <c r="AJ566">
        <v>2.9E-5</v>
      </c>
      <c r="AK566" t="s">
        <v>12</v>
      </c>
      <c r="AL566">
        <v>0</v>
      </c>
      <c r="AM566">
        <v>0</v>
      </c>
    </row>
    <row r="567" spans="1:39" x14ac:dyDescent="0.25">
      <c r="A567" t="s">
        <v>152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900.51614900000004</v>
      </c>
      <c r="I567">
        <v>9.3811879999999999</v>
      </c>
      <c r="J567" t="s">
        <v>3</v>
      </c>
      <c r="K567">
        <v>899.10918200000003</v>
      </c>
      <c r="L567">
        <v>9.3133680000000005</v>
      </c>
      <c r="M567" t="s">
        <v>4</v>
      </c>
      <c r="N567">
        <v>67.426218000000006</v>
      </c>
      <c r="O567">
        <v>0.47812100000000002</v>
      </c>
      <c r="P567" t="s">
        <v>5</v>
      </c>
      <c r="Q567">
        <v>0</v>
      </c>
      <c r="R567">
        <v>0</v>
      </c>
      <c r="S567" t="s">
        <v>6</v>
      </c>
      <c r="T567">
        <v>40.899838000000003</v>
      </c>
      <c r="U567">
        <v>4.5906000000000002E-2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7.3880000000000001E-2</v>
      </c>
      <c r="AD567">
        <v>1.6200000000000001E-4</v>
      </c>
      <c r="AE567" t="s">
        <v>10</v>
      </c>
      <c r="AF567">
        <v>0</v>
      </c>
      <c r="AG567">
        <v>0</v>
      </c>
      <c r="AH567" t="s">
        <v>11</v>
      </c>
      <c r="AI567">
        <v>0.93085099999999998</v>
      </c>
      <c r="AJ567">
        <v>2.1999999999999999E-5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152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1050.481311</v>
      </c>
      <c r="I568">
        <v>10.034796999999999</v>
      </c>
      <c r="J568" t="s">
        <v>3</v>
      </c>
      <c r="K568">
        <v>1048.841165</v>
      </c>
      <c r="L568">
        <v>9.9570830000000008</v>
      </c>
      <c r="M568" t="s">
        <v>4</v>
      </c>
      <c r="N568">
        <v>78.657933</v>
      </c>
      <c r="O568">
        <v>0.61963400000000002</v>
      </c>
      <c r="P568" t="s">
        <v>5</v>
      </c>
      <c r="Q568">
        <v>0</v>
      </c>
      <c r="R568">
        <v>0</v>
      </c>
      <c r="S568" t="s">
        <v>6</v>
      </c>
      <c r="T568">
        <v>47.703045000000003</v>
      </c>
      <c r="U568">
        <v>4.7842999999999997E-2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7.2147000000000003E-2</v>
      </c>
      <c r="AD568">
        <v>1.6899999999999999E-4</v>
      </c>
      <c r="AE568" t="s">
        <v>10</v>
      </c>
      <c r="AF568">
        <v>0</v>
      </c>
      <c r="AG568">
        <v>0</v>
      </c>
      <c r="AH568" t="s">
        <v>11</v>
      </c>
      <c r="AI568">
        <v>0.93104100000000001</v>
      </c>
      <c r="AJ568">
        <v>2.1999999999999999E-5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152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1200.50116</v>
      </c>
      <c r="I569">
        <v>10.71007</v>
      </c>
      <c r="J569" t="s">
        <v>3</v>
      </c>
      <c r="K569">
        <v>1198.628105</v>
      </c>
      <c r="L569">
        <v>10.624316</v>
      </c>
      <c r="M569" t="s">
        <v>4</v>
      </c>
      <c r="N569">
        <v>89.896842000000007</v>
      </c>
      <c r="O569">
        <v>0.79616699999999996</v>
      </c>
      <c r="P569" t="s">
        <v>5</v>
      </c>
      <c r="Q569">
        <v>0</v>
      </c>
      <c r="R569">
        <v>0</v>
      </c>
      <c r="S569" t="s">
        <v>6</v>
      </c>
      <c r="T569">
        <v>54.514536</v>
      </c>
      <c r="U569">
        <v>5.6175000000000003E-2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7.0730000000000001E-2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0.93130500000000005</v>
      </c>
      <c r="AJ569">
        <v>2.0999999999999999E-5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152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1350.412212</v>
      </c>
      <c r="I570">
        <v>11.441307</v>
      </c>
      <c r="J570" t="s">
        <v>3</v>
      </c>
      <c r="K570">
        <v>1348.3068290000001</v>
      </c>
      <c r="L570">
        <v>11.350415</v>
      </c>
      <c r="M570" t="s">
        <v>4</v>
      </c>
      <c r="N570">
        <v>101.13310300000001</v>
      </c>
      <c r="O570">
        <v>1.014167</v>
      </c>
      <c r="P570" t="s">
        <v>5</v>
      </c>
      <c r="Q570">
        <v>0</v>
      </c>
      <c r="R570">
        <v>0</v>
      </c>
      <c r="S570" t="s">
        <v>6</v>
      </c>
      <c r="T570">
        <v>61.318483000000001</v>
      </c>
      <c r="U570">
        <v>5.6822999999999999E-2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7.0139999999999994E-2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0.93132800000000004</v>
      </c>
      <c r="AJ570">
        <v>2.0999999999999999E-5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152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1500.3775659999999</v>
      </c>
      <c r="I571">
        <v>13.524058</v>
      </c>
      <c r="J571" t="s">
        <v>3</v>
      </c>
      <c r="K571">
        <v>1498.0402730000001</v>
      </c>
      <c r="L571">
        <v>13.425110999999999</v>
      </c>
      <c r="M571" t="s">
        <v>4</v>
      </c>
      <c r="N571">
        <v>112.35307</v>
      </c>
      <c r="O571">
        <v>1.2498959999999999</v>
      </c>
      <c r="P571" t="s">
        <v>5</v>
      </c>
      <c r="Q571">
        <v>0</v>
      </c>
      <c r="R571">
        <v>0</v>
      </c>
      <c r="S571" t="s">
        <v>6</v>
      </c>
      <c r="T571">
        <v>68.158202000000003</v>
      </c>
      <c r="U571">
        <v>7.4616000000000002E-2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6.9077E-2</v>
      </c>
      <c r="AD571">
        <v>1.74E-4</v>
      </c>
      <c r="AE571" t="s">
        <v>10</v>
      </c>
      <c r="AF571">
        <v>0</v>
      </c>
      <c r="AG571">
        <v>0</v>
      </c>
      <c r="AH571" t="s">
        <v>11</v>
      </c>
      <c r="AI571">
        <v>0.93141499999999999</v>
      </c>
      <c r="AJ571">
        <v>2.0999999999999999E-5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152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1650.327417</v>
      </c>
      <c r="I572">
        <v>15.028585</v>
      </c>
      <c r="J572" t="s">
        <v>3</v>
      </c>
      <c r="K572">
        <v>1647.755566</v>
      </c>
      <c r="L572">
        <v>14.937214000000001</v>
      </c>
      <c r="M572" t="s">
        <v>4</v>
      </c>
      <c r="N572">
        <v>123.56092</v>
      </c>
      <c r="O572">
        <v>1.458941</v>
      </c>
      <c r="P572" t="s">
        <v>5</v>
      </c>
      <c r="Q572">
        <v>0</v>
      </c>
      <c r="R572">
        <v>0</v>
      </c>
      <c r="S572" t="s">
        <v>6</v>
      </c>
      <c r="T572">
        <v>74.996776999999994</v>
      </c>
      <c r="U572">
        <v>8.2039000000000001E-2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6.7281999999999995E-2</v>
      </c>
      <c r="AD572">
        <v>1.65E-4</v>
      </c>
      <c r="AE572" t="s">
        <v>10</v>
      </c>
      <c r="AF572">
        <v>0</v>
      </c>
      <c r="AG572">
        <v>0</v>
      </c>
      <c r="AH572" t="s">
        <v>11</v>
      </c>
      <c r="AI572">
        <v>0.93154599999999999</v>
      </c>
      <c r="AJ572">
        <v>2.0000000000000002E-5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152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1800.3458639999999</v>
      </c>
      <c r="I573">
        <v>15.289735</v>
      </c>
      <c r="J573" t="s">
        <v>3</v>
      </c>
      <c r="K573">
        <v>1797.5420610000001</v>
      </c>
      <c r="L573">
        <v>15.213081000000001</v>
      </c>
      <c r="M573" t="s">
        <v>4</v>
      </c>
      <c r="N573">
        <v>134.78114500000001</v>
      </c>
      <c r="O573">
        <v>1.706566</v>
      </c>
      <c r="P573" t="s">
        <v>5</v>
      </c>
      <c r="Q573">
        <v>0</v>
      </c>
      <c r="R573">
        <v>0</v>
      </c>
      <c r="S573" t="s">
        <v>6</v>
      </c>
      <c r="T573">
        <v>81.846977999999993</v>
      </c>
      <c r="U573">
        <v>9.0466000000000005E-2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6.6639000000000004E-2</v>
      </c>
      <c r="AD573">
        <v>1.5899999999999999E-4</v>
      </c>
      <c r="AE573" t="s">
        <v>10</v>
      </c>
      <c r="AF573">
        <v>0</v>
      </c>
      <c r="AG573">
        <v>0</v>
      </c>
      <c r="AH573" t="s">
        <v>11</v>
      </c>
      <c r="AI573">
        <v>0.93154899999999996</v>
      </c>
      <c r="AJ573">
        <v>2.0000000000000002E-5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152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1950.5631619999999</v>
      </c>
      <c r="I574">
        <v>17.622140000000002</v>
      </c>
      <c r="J574" t="s">
        <v>3</v>
      </c>
      <c r="K574">
        <v>1947.526323</v>
      </c>
      <c r="L574">
        <v>17.537185999999998</v>
      </c>
      <c r="M574" t="s">
        <v>4</v>
      </c>
      <c r="N574">
        <v>146.00613100000001</v>
      </c>
      <c r="O574">
        <v>1.9737180000000001</v>
      </c>
      <c r="P574" t="s">
        <v>5</v>
      </c>
      <c r="Q574">
        <v>0</v>
      </c>
      <c r="R574">
        <v>0</v>
      </c>
      <c r="S574" t="s">
        <v>6</v>
      </c>
      <c r="T574">
        <v>88.707783000000006</v>
      </c>
      <c r="U574">
        <v>9.7231999999999999E-2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6.6488000000000005E-2</v>
      </c>
      <c r="AD574">
        <v>1.6100000000000001E-4</v>
      </c>
      <c r="AE574" t="s">
        <v>10</v>
      </c>
      <c r="AF574">
        <v>0</v>
      </c>
      <c r="AG574">
        <v>0</v>
      </c>
      <c r="AH574" t="s">
        <v>11</v>
      </c>
      <c r="AI574">
        <v>0.93206699999999998</v>
      </c>
      <c r="AJ574">
        <v>2.5999999999999998E-5</v>
      </c>
      <c r="AK574" t="s">
        <v>12</v>
      </c>
      <c r="AL574">
        <v>0</v>
      </c>
      <c r="AM574">
        <v>0</v>
      </c>
    </row>
    <row r="575" spans="1:39" x14ac:dyDescent="0.25">
      <c r="A575" t="s">
        <v>152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2100.4278370000002</v>
      </c>
      <c r="I575">
        <v>18.203586999999999</v>
      </c>
      <c r="J575" t="s">
        <v>3</v>
      </c>
      <c r="K575">
        <v>2097.1580370000001</v>
      </c>
      <c r="L575">
        <v>18.129245999999998</v>
      </c>
      <c r="M575" t="s">
        <v>4</v>
      </c>
      <c r="N575">
        <v>157.24988300000001</v>
      </c>
      <c r="O575">
        <v>2.236462</v>
      </c>
      <c r="P575" t="s">
        <v>5</v>
      </c>
      <c r="Q575">
        <v>0</v>
      </c>
      <c r="R575">
        <v>0</v>
      </c>
      <c r="S575" t="s">
        <v>6</v>
      </c>
      <c r="T575">
        <v>95.550732999999994</v>
      </c>
      <c r="U575">
        <v>0.11185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6.5711000000000006E-2</v>
      </c>
      <c r="AD575">
        <v>1.63E-4</v>
      </c>
      <c r="AE575" t="s">
        <v>10</v>
      </c>
      <c r="AF575">
        <v>0</v>
      </c>
      <c r="AG575">
        <v>0</v>
      </c>
      <c r="AH575" t="s">
        <v>11</v>
      </c>
      <c r="AI575">
        <v>0.93217899999999998</v>
      </c>
      <c r="AJ575">
        <v>2.5000000000000001E-5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152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2250.3260300000002</v>
      </c>
      <c r="I576">
        <v>20.192655999999999</v>
      </c>
      <c r="J576" t="s">
        <v>3</v>
      </c>
      <c r="K576">
        <v>2246.8238379999998</v>
      </c>
      <c r="L576">
        <v>20.11036</v>
      </c>
      <c r="M576" t="s">
        <v>4</v>
      </c>
      <c r="N576">
        <v>168.47074900000001</v>
      </c>
      <c r="O576">
        <v>2.5236079999999999</v>
      </c>
      <c r="P576" t="s">
        <v>5</v>
      </c>
      <c r="Q576">
        <v>0</v>
      </c>
      <c r="R576">
        <v>0</v>
      </c>
      <c r="S576" t="s">
        <v>6</v>
      </c>
      <c r="T576">
        <v>102.413269</v>
      </c>
      <c r="U576">
        <v>0.120698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6.5369999999999998E-2</v>
      </c>
      <c r="AD576">
        <v>1.5699999999999999E-4</v>
      </c>
      <c r="AE576" t="s">
        <v>10</v>
      </c>
      <c r="AF576">
        <v>0</v>
      </c>
      <c r="AG576">
        <v>0</v>
      </c>
      <c r="AH576" t="s">
        <v>11</v>
      </c>
      <c r="AI576">
        <v>0.93303999999999998</v>
      </c>
      <c r="AJ576">
        <v>3.1000000000000001E-5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152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2400.4075339999999</v>
      </c>
      <c r="I577">
        <v>19.476047999999999</v>
      </c>
      <c r="J577" t="s">
        <v>3</v>
      </c>
      <c r="K577">
        <v>2396.6719579999999</v>
      </c>
      <c r="L577">
        <v>19.389673999999999</v>
      </c>
      <c r="M577" t="s">
        <v>4</v>
      </c>
      <c r="N577">
        <v>179.721307</v>
      </c>
      <c r="O577">
        <v>2.928709</v>
      </c>
      <c r="P577" t="s">
        <v>5</v>
      </c>
      <c r="Q577">
        <v>0</v>
      </c>
      <c r="R577">
        <v>0</v>
      </c>
      <c r="S577" t="s">
        <v>6</v>
      </c>
      <c r="T577">
        <v>109.27843300000001</v>
      </c>
      <c r="U577">
        <v>0.12523300000000001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6.4264000000000002E-2</v>
      </c>
      <c r="AD577">
        <v>1.4100000000000001E-4</v>
      </c>
      <c r="AE577" t="s">
        <v>10</v>
      </c>
      <c r="AF577">
        <v>0</v>
      </c>
      <c r="AG577">
        <v>0</v>
      </c>
      <c r="AH577" t="s">
        <v>11</v>
      </c>
      <c r="AI577">
        <v>0.933064</v>
      </c>
      <c r="AJ577">
        <v>3.1000000000000001E-5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152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2550.2036670000002</v>
      </c>
      <c r="I578">
        <v>21.536635</v>
      </c>
      <c r="J578" t="s">
        <v>3</v>
      </c>
      <c r="K578">
        <v>2546.2362210000001</v>
      </c>
      <c r="L578">
        <v>21.430026999999999</v>
      </c>
      <c r="M578" t="s">
        <v>4</v>
      </c>
      <c r="N578">
        <v>190.93473900000001</v>
      </c>
      <c r="O578">
        <v>3.322111</v>
      </c>
      <c r="P578" t="s">
        <v>5</v>
      </c>
      <c r="Q578">
        <v>0</v>
      </c>
      <c r="R578">
        <v>0</v>
      </c>
      <c r="S578" t="s">
        <v>6</v>
      </c>
      <c r="T578">
        <v>116.125553</v>
      </c>
      <c r="U578">
        <v>0.123156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6.3797000000000006E-2</v>
      </c>
      <c r="AD578">
        <v>1.34E-4</v>
      </c>
      <c r="AE578" t="s">
        <v>10</v>
      </c>
      <c r="AF578">
        <v>0</v>
      </c>
      <c r="AG578">
        <v>0</v>
      </c>
      <c r="AH578" t="s">
        <v>11</v>
      </c>
      <c r="AI578">
        <v>0.93396599999999996</v>
      </c>
      <c r="AJ578">
        <v>4.8000000000000001E-5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152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2700.4158940000002</v>
      </c>
      <c r="I579">
        <v>24.755915000000002</v>
      </c>
      <c r="J579" t="s">
        <v>3</v>
      </c>
      <c r="K579">
        <v>2696.215698</v>
      </c>
      <c r="L579">
        <v>24.628824999999999</v>
      </c>
      <c r="M579" t="s">
        <v>4</v>
      </c>
      <c r="N579">
        <v>202.15568200000001</v>
      </c>
      <c r="O579">
        <v>3.7040410000000001</v>
      </c>
      <c r="P579" t="s">
        <v>5</v>
      </c>
      <c r="Q579">
        <v>0</v>
      </c>
      <c r="R579">
        <v>0</v>
      </c>
      <c r="S579" t="s">
        <v>6</v>
      </c>
      <c r="T579">
        <v>122.979613</v>
      </c>
      <c r="U579">
        <v>0.14024600000000001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6.3148999999999997E-2</v>
      </c>
      <c r="AD579">
        <v>1.2899999999999999E-4</v>
      </c>
      <c r="AE579" t="s">
        <v>10</v>
      </c>
      <c r="AF579">
        <v>0</v>
      </c>
      <c r="AG579">
        <v>0</v>
      </c>
      <c r="AH579" t="s">
        <v>11</v>
      </c>
      <c r="AI579">
        <v>0.93398899999999996</v>
      </c>
      <c r="AJ579">
        <v>4.8000000000000001E-5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152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2850.2571779999998</v>
      </c>
      <c r="I580">
        <v>27.639754</v>
      </c>
      <c r="J580" t="s">
        <v>3</v>
      </c>
      <c r="K580">
        <v>2845.825225</v>
      </c>
      <c r="L580">
        <v>27.481525999999999</v>
      </c>
      <c r="M580" t="s">
        <v>4</v>
      </c>
      <c r="N580">
        <v>213.40491499999999</v>
      </c>
      <c r="O580">
        <v>4.1842199999999998</v>
      </c>
      <c r="P580" t="s">
        <v>5</v>
      </c>
      <c r="Q580">
        <v>0</v>
      </c>
      <c r="R580">
        <v>0</v>
      </c>
      <c r="S580" t="s">
        <v>6</v>
      </c>
      <c r="T580">
        <v>129.82687899999999</v>
      </c>
      <c r="U580">
        <v>0.15946099999999999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6.3148999999999997E-2</v>
      </c>
      <c r="AD580">
        <v>1.2899999999999999E-4</v>
      </c>
      <c r="AE580" t="s">
        <v>10</v>
      </c>
      <c r="AF580">
        <v>0</v>
      </c>
      <c r="AG580">
        <v>0</v>
      </c>
      <c r="AH580" t="s">
        <v>11</v>
      </c>
      <c r="AI580">
        <v>0.93399500000000002</v>
      </c>
      <c r="AJ580">
        <v>4.8000000000000001E-5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152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3000.1306789999999</v>
      </c>
      <c r="I581">
        <v>27.974564000000001</v>
      </c>
      <c r="J581" t="s">
        <v>3</v>
      </c>
      <c r="K581">
        <v>2995.466602</v>
      </c>
      <c r="L581">
        <v>27.811215000000001</v>
      </c>
      <c r="M581" t="s">
        <v>4</v>
      </c>
      <c r="N581">
        <v>224.62112099999999</v>
      </c>
      <c r="O581">
        <v>4.5345139999999997</v>
      </c>
      <c r="P581" t="s">
        <v>5</v>
      </c>
      <c r="Q581">
        <v>0</v>
      </c>
      <c r="R581">
        <v>0</v>
      </c>
      <c r="S581" t="s">
        <v>6</v>
      </c>
      <c r="T581">
        <v>136.63664700000001</v>
      </c>
      <c r="U581">
        <v>0.16973199999999999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6.2461000000000003E-2</v>
      </c>
      <c r="AD581">
        <v>1.2300000000000001E-4</v>
      </c>
      <c r="AE581" t="s">
        <v>10</v>
      </c>
      <c r="AF581">
        <v>0</v>
      </c>
      <c r="AG581">
        <v>0</v>
      </c>
      <c r="AH581" t="s">
        <v>11</v>
      </c>
      <c r="AI581">
        <v>0.93405899999999997</v>
      </c>
      <c r="AJ581">
        <v>4.6999999999999997E-5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153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161.35629700000001</v>
      </c>
      <c r="I582">
        <v>0.99524599999999996</v>
      </c>
      <c r="J582" t="s">
        <v>3</v>
      </c>
      <c r="K582">
        <v>161.12358699999999</v>
      </c>
      <c r="L582">
        <v>0.99467399999999995</v>
      </c>
      <c r="M582" t="s">
        <v>4</v>
      </c>
      <c r="N582">
        <v>11.117342000000001</v>
      </c>
      <c r="O582">
        <v>8.7399999999999995E-3</v>
      </c>
      <c r="P582" t="s">
        <v>5</v>
      </c>
      <c r="Q582">
        <v>17.449887</v>
      </c>
      <c r="R582">
        <v>4.6564000000000001E-2</v>
      </c>
      <c r="S582" t="s">
        <v>6</v>
      </c>
      <c r="T582">
        <v>6.8425799999999999</v>
      </c>
      <c r="U582">
        <v>5.3270000000000001E-3</v>
      </c>
      <c r="V582" t="s">
        <v>7</v>
      </c>
      <c r="W582">
        <v>3.963527</v>
      </c>
      <c r="X582">
        <v>6.8199999999999997E-3</v>
      </c>
      <c r="Y582" t="s">
        <v>8</v>
      </c>
      <c r="Z582">
        <v>5.454364</v>
      </c>
      <c r="AA582">
        <v>1.7944000000000002E-2</v>
      </c>
      <c r="AB582" t="s">
        <v>9</v>
      </c>
      <c r="AC582">
        <v>131.76117199999999</v>
      </c>
      <c r="AD582">
        <v>0.79155699999999996</v>
      </c>
      <c r="AE582" t="s">
        <v>10</v>
      </c>
      <c r="AF582">
        <v>8.1042000000000003E-2</v>
      </c>
      <c r="AG582">
        <v>1.18E-4</v>
      </c>
      <c r="AH582" t="s">
        <v>11</v>
      </c>
      <c r="AI582">
        <v>0.91234199999999999</v>
      </c>
      <c r="AJ582">
        <v>1.6000000000000001E-4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153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322.71699599999999</v>
      </c>
      <c r="I583">
        <v>1.5401720000000001</v>
      </c>
      <c r="J583" t="s">
        <v>3</v>
      </c>
      <c r="K583">
        <v>322.25576899999999</v>
      </c>
      <c r="L583">
        <v>1.536624</v>
      </c>
      <c r="M583" t="s">
        <v>4</v>
      </c>
      <c r="N583">
        <v>22.238602</v>
      </c>
      <c r="O583">
        <v>4.1002999999999998E-2</v>
      </c>
      <c r="P583" t="s">
        <v>5</v>
      </c>
      <c r="Q583">
        <v>34.812888999999998</v>
      </c>
      <c r="R583">
        <v>0.11002099999999999</v>
      </c>
      <c r="S583" t="s">
        <v>6</v>
      </c>
      <c r="T583">
        <v>13.687597999999999</v>
      </c>
      <c r="U583">
        <v>1.0071E-2</v>
      </c>
      <c r="V583" t="s">
        <v>7</v>
      </c>
      <c r="W583">
        <v>7.9278449999999996</v>
      </c>
      <c r="X583">
        <v>1.9642E-2</v>
      </c>
      <c r="Y583" t="s">
        <v>8</v>
      </c>
      <c r="Z583">
        <v>10.807992</v>
      </c>
      <c r="AA583">
        <v>4.4684000000000001E-2</v>
      </c>
      <c r="AB583" t="s">
        <v>9</v>
      </c>
      <c r="AC583">
        <v>263.60933799999998</v>
      </c>
      <c r="AD583">
        <v>1.1452169999999999</v>
      </c>
      <c r="AE583" t="s">
        <v>10</v>
      </c>
      <c r="AF583">
        <v>7.6616000000000004E-2</v>
      </c>
      <c r="AG583">
        <v>1.2899999999999999E-4</v>
      </c>
      <c r="AH583" t="s">
        <v>11</v>
      </c>
      <c r="AI583">
        <v>0.91841399999999995</v>
      </c>
      <c r="AJ583">
        <v>1.66E-4</v>
      </c>
      <c r="AK583" t="s">
        <v>12</v>
      </c>
      <c r="AL583">
        <v>0</v>
      </c>
      <c r="AM583">
        <v>0</v>
      </c>
    </row>
    <row r="584" spans="1:39" x14ac:dyDescent="0.25">
      <c r="A584" t="s">
        <v>153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483.81964699999997</v>
      </c>
      <c r="I584">
        <v>2.5531429999999999</v>
      </c>
      <c r="J584" t="s">
        <v>3</v>
      </c>
      <c r="K584">
        <v>483.13227799999999</v>
      </c>
      <c r="L584">
        <v>2.5458569999999998</v>
      </c>
      <c r="M584" t="s">
        <v>4</v>
      </c>
      <c r="N584">
        <v>33.354636999999997</v>
      </c>
      <c r="O584">
        <v>8.2282999999999995E-2</v>
      </c>
      <c r="P584" t="s">
        <v>5</v>
      </c>
      <c r="Q584">
        <v>52.172992999999998</v>
      </c>
      <c r="R584">
        <v>0.17583599999999999</v>
      </c>
      <c r="S584" t="s">
        <v>6</v>
      </c>
      <c r="T584">
        <v>20.555911999999999</v>
      </c>
      <c r="U584">
        <v>1.9567999999999999E-2</v>
      </c>
      <c r="V584" t="s">
        <v>7</v>
      </c>
      <c r="W584">
        <v>11.894352</v>
      </c>
      <c r="X584">
        <v>3.0703999999999999E-2</v>
      </c>
      <c r="Y584" t="s">
        <v>8</v>
      </c>
      <c r="Z584">
        <v>16.137858000000001</v>
      </c>
      <c r="AA584">
        <v>6.9568000000000005E-2</v>
      </c>
      <c r="AB584" t="s">
        <v>9</v>
      </c>
      <c r="AC584">
        <v>395.23897399999998</v>
      </c>
      <c r="AD584">
        <v>1.7804519999999999</v>
      </c>
      <c r="AE584" t="s">
        <v>10</v>
      </c>
      <c r="AF584">
        <v>7.6413999999999996E-2</v>
      </c>
      <c r="AG584">
        <v>1.26E-4</v>
      </c>
      <c r="AH584" t="s">
        <v>11</v>
      </c>
      <c r="AI584">
        <v>0.92140100000000003</v>
      </c>
      <c r="AJ584">
        <v>1.74E-4</v>
      </c>
      <c r="AK584" t="s">
        <v>12</v>
      </c>
      <c r="AL584">
        <v>0</v>
      </c>
      <c r="AM584">
        <v>0</v>
      </c>
    </row>
    <row r="585" spans="1:39" x14ac:dyDescent="0.25">
      <c r="A585" t="s">
        <v>153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644.80145100000004</v>
      </c>
      <c r="I585">
        <v>2.9359459999999999</v>
      </c>
      <c r="J585" t="s">
        <v>3</v>
      </c>
      <c r="K585">
        <v>643.88564799999995</v>
      </c>
      <c r="L585">
        <v>2.9261240000000002</v>
      </c>
      <c r="M585" t="s">
        <v>4</v>
      </c>
      <c r="N585">
        <v>44.469051</v>
      </c>
      <c r="O585">
        <v>0.13437299999999999</v>
      </c>
      <c r="P585" t="s">
        <v>5</v>
      </c>
      <c r="Q585">
        <v>69.444918000000001</v>
      </c>
      <c r="R585">
        <v>0.192027</v>
      </c>
      <c r="S585" t="s">
        <v>6</v>
      </c>
      <c r="T585">
        <v>27.402183000000001</v>
      </c>
      <c r="U585">
        <v>3.7031000000000001E-2</v>
      </c>
      <c r="V585" t="s">
        <v>7</v>
      </c>
      <c r="W585">
        <v>15.822661</v>
      </c>
      <c r="X585">
        <v>2.8412E-2</v>
      </c>
      <c r="Y585" t="s">
        <v>8</v>
      </c>
      <c r="Z585">
        <v>21.446736999999999</v>
      </c>
      <c r="AA585">
        <v>8.8257000000000002E-2</v>
      </c>
      <c r="AB585" t="s">
        <v>9</v>
      </c>
      <c r="AC585">
        <v>526.827496</v>
      </c>
      <c r="AD585">
        <v>2.084136</v>
      </c>
      <c r="AE585" t="s">
        <v>10</v>
      </c>
      <c r="AF585">
        <v>7.5757000000000005E-2</v>
      </c>
      <c r="AG585">
        <v>1.25E-4</v>
      </c>
      <c r="AH585" t="s">
        <v>11</v>
      </c>
      <c r="AI585">
        <v>0.92351099999999997</v>
      </c>
      <c r="AJ585">
        <v>1.45E-4</v>
      </c>
      <c r="AK585" t="s">
        <v>12</v>
      </c>
      <c r="AL585">
        <v>0</v>
      </c>
      <c r="AM585">
        <v>0</v>
      </c>
    </row>
    <row r="586" spans="1:39" x14ac:dyDescent="0.25">
      <c r="A586" t="s">
        <v>153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805.70143700000006</v>
      </c>
      <c r="I586">
        <v>4.0154719999999999</v>
      </c>
      <c r="J586" t="s">
        <v>3</v>
      </c>
      <c r="K586">
        <v>804.55726800000002</v>
      </c>
      <c r="L586">
        <v>4.0113180000000002</v>
      </c>
      <c r="M586" t="s">
        <v>4</v>
      </c>
      <c r="N586">
        <v>55.592770999999999</v>
      </c>
      <c r="O586">
        <v>0.192691</v>
      </c>
      <c r="P586" t="s">
        <v>5</v>
      </c>
      <c r="Q586">
        <v>86.795703000000003</v>
      </c>
      <c r="R586">
        <v>0.243951</v>
      </c>
      <c r="S586" t="s">
        <v>6</v>
      </c>
      <c r="T586">
        <v>34.26632</v>
      </c>
      <c r="U586">
        <v>5.4269999999999999E-2</v>
      </c>
      <c r="V586" t="s">
        <v>7</v>
      </c>
      <c r="W586">
        <v>19.765363000000001</v>
      </c>
      <c r="X586">
        <v>3.4914000000000001E-2</v>
      </c>
      <c r="Y586" t="s">
        <v>8</v>
      </c>
      <c r="Z586">
        <v>26.783372</v>
      </c>
      <c r="AA586">
        <v>0.10634200000000001</v>
      </c>
      <c r="AB586" t="s">
        <v>9</v>
      </c>
      <c r="AC586">
        <v>658.20369900000003</v>
      </c>
      <c r="AD586">
        <v>3.1340219999999999</v>
      </c>
      <c r="AE586" t="s">
        <v>10</v>
      </c>
      <c r="AF586">
        <v>7.4182999999999999E-2</v>
      </c>
      <c r="AG586">
        <v>1.3999999999999999E-4</v>
      </c>
      <c r="AH586" t="s">
        <v>11</v>
      </c>
      <c r="AI586">
        <v>0.92774000000000001</v>
      </c>
      <c r="AJ586">
        <v>9.3999999999999994E-5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153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966.77687700000001</v>
      </c>
      <c r="I587">
        <v>4.8252220000000001</v>
      </c>
      <c r="J587" t="s">
        <v>3</v>
      </c>
      <c r="K587">
        <v>965.40625</v>
      </c>
      <c r="L587">
        <v>4.8181029999999998</v>
      </c>
      <c r="M587" t="s">
        <v>4</v>
      </c>
      <c r="N587">
        <v>66.716615000000004</v>
      </c>
      <c r="O587">
        <v>0.26361299999999999</v>
      </c>
      <c r="P587" t="s">
        <v>5</v>
      </c>
      <c r="Q587">
        <v>104.082401</v>
      </c>
      <c r="R587">
        <v>0.299568</v>
      </c>
      <c r="S587" t="s">
        <v>6</v>
      </c>
      <c r="T587">
        <v>41.101917</v>
      </c>
      <c r="U587">
        <v>7.5565999999999994E-2</v>
      </c>
      <c r="V587" t="s">
        <v>7</v>
      </c>
      <c r="W587">
        <v>23.687787</v>
      </c>
      <c r="X587">
        <v>4.2707000000000002E-2</v>
      </c>
      <c r="Y587" t="s">
        <v>8</v>
      </c>
      <c r="Z587">
        <v>32.100366000000001</v>
      </c>
      <c r="AA587">
        <v>0.12021800000000001</v>
      </c>
      <c r="AB587" t="s">
        <v>9</v>
      </c>
      <c r="AC587">
        <v>789.82064300000002</v>
      </c>
      <c r="AD587">
        <v>3.9654850000000001</v>
      </c>
      <c r="AE587" t="s">
        <v>10</v>
      </c>
      <c r="AF587">
        <v>7.3130000000000001E-2</v>
      </c>
      <c r="AG587">
        <v>1.47E-4</v>
      </c>
      <c r="AH587" t="s">
        <v>11</v>
      </c>
      <c r="AI587">
        <v>0.92805400000000005</v>
      </c>
      <c r="AJ587">
        <v>8.7000000000000001E-5</v>
      </c>
      <c r="AK587" t="s">
        <v>12</v>
      </c>
      <c r="AL587">
        <v>0</v>
      </c>
      <c r="AM587">
        <v>0</v>
      </c>
    </row>
    <row r="588" spans="1:39" x14ac:dyDescent="0.25">
      <c r="A588" t="s">
        <v>153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1127.687966</v>
      </c>
      <c r="I588">
        <v>6.2840610000000003</v>
      </c>
      <c r="J588" t="s">
        <v>3</v>
      </c>
      <c r="K588">
        <v>1126.089524</v>
      </c>
      <c r="L588">
        <v>6.2805400000000002</v>
      </c>
      <c r="M588" t="s">
        <v>4</v>
      </c>
      <c r="N588">
        <v>77.830849999999998</v>
      </c>
      <c r="O588">
        <v>0.340557</v>
      </c>
      <c r="P588" t="s">
        <v>5</v>
      </c>
      <c r="Q588">
        <v>121.44708900000001</v>
      </c>
      <c r="R588">
        <v>0.379139</v>
      </c>
      <c r="S588" t="s">
        <v>6</v>
      </c>
      <c r="T588">
        <v>47.964858999999997</v>
      </c>
      <c r="U588">
        <v>9.7011E-2</v>
      </c>
      <c r="V588" t="s">
        <v>7</v>
      </c>
      <c r="W588">
        <v>27.639863999999999</v>
      </c>
      <c r="X588">
        <v>5.1805999999999998E-2</v>
      </c>
      <c r="Y588" t="s">
        <v>8</v>
      </c>
      <c r="Z588">
        <v>37.434156999999999</v>
      </c>
      <c r="AA588">
        <v>0.12292</v>
      </c>
      <c r="AB588" t="s">
        <v>9</v>
      </c>
      <c r="AC588">
        <v>921.20027800000003</v>
      </c>
      <c r="AD588">
        <v>5.0745740000000001</v>
      </c>
      <c r="AE588" t="s">
        <v>10</v>
      </c>
      <c r="AF588">
        <v>7.2069999999999995E-2</v>
      </c>
      <c r="AG588">
        <v>1.44E-4</v>
      </c>
      <c r="AH588" t="s">
        <v>11</v>
      </c>
      <c r="AI588">
        <v>0.93002099999999999</v>
      </c>
      <c r="AJ588">
        <v>8.0000000000000007E-5</v>
      </c>
      <c r="AK588" t="s">
        <v>12</v>
      </c>
      <c r="AL588">
        <v>0</v>
      </c>
      <c r="AM588">
        <v>0</v>
      </c>
    </row>
    <row r="589" spans="1:39" x14ac:dyDescent="0.25">
      <c r="A589" t="s">
        <v>153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1288.7753319999999</v>
      </c>
      <c r="I589">
        <v>7.4804849999999998</v>
      </c>
      <c r="J589" t="s">
        <v>3</v>
      </c>
      <c r="K589">
        <v>1286.9502150000001</v>
      </c>
      <c r="L589">
        <v>7.4700090000000001</v>
      </c>
      <c r="M589" t="s">
        <v>4</v>
      </c>
      <c r="N589">
        <v>88.951904999999996</v>
      </c>
      <c r="O589">
        <v>0.43178899999999998</v>
      </c>
      <c r="P589" t="s">
        <v>5</v>
      </c>
      <c r="Q589">
        <v>138.772819</v>
      </c>
      <c r="R589">
        <v>0.47804099999999999</v>
      </c>
      <c r="S589" t="s">
        <v>6</v>
      </c>
      <c r="T589">
        <v>54.801547999999997</v>
      </c>
      <c r="U589">
        <v>0.112651</v>
      </c>
      <c r="V589" t="s">
        <v>7</v>
      </c>
      <c r="W589">
        <v>31.585096</v>
      </c>
      <c r="X589">
        <v>5.9374999999999997E-2</v>
      </c>
      <c r="Y589" t="s">
        <v>8</v>
      </c>
      <c r="Z589">
        <v>42.765841000000002</v>
      </c>
      <c r="AA589">
        <v>0.147428</v>
      </c>
      <c r="AB589" t="s">
        <v>9</v>
      </c>
      <c r="AC589">
        <v>1052.799321</v>
      </c>
      <c r="AD589">
        <v>5.9346969999999999</v>
      </c>
      <c r="AE589" t="s">
        <v>10</v>
      </c>
      <c r="AF589">
        <v>7.1288000000000004E-2</v>
      </c>
      <c r="AG589">
        <v>1.47E-4</v>
      </c>
      <c r="AH589" t="s">
        <v>11</v>
      </c>
      <c r="AI589">
        <v>0.93117799999999995</v>
      </c>
      <c r="AJ589">
        <v>6.3E-5</v>
      </c>
      <c r="AK589" t="s">
        <v>12</v>
      </c>
      <c r="AL589">
        <v>0</v>
      </c>
      <c r="AM589">
        <v>0</v>
      </c>
    </row>
    <row r="590" spans="1:39" x14ac:dyDescent="0.25">
      <c r="A590" t="s">
        <v>153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1449.9499510000001</v>
      </c>
      <c r="I590">
        <v>9.6313309999999994</v>
      </c>
      <c r="J590" t="s">
        <v>3</v>
      </c>
      <c r="K590">
        <v>1447.8982639999999</v>
      </c>
      <c r="L590">
        <v>9.6108829999999994</v>
      </c>
      <c r="M590" t="s">
        <v>4</v>
      </c>
      <c r="N590">
        <v>100.063838</v>
      </c>
      <c r="O590">
        <v>0.53883000000000003</v>
      </c>
      <c r="P590" t="s">
        <v>5</v>
      </c>
      <c r="Q590">
        <v>156.10223999999999</v>
      </c>
      <c r="R590">
        <v>0.58945899999999996</v>
      </c>
      <c r="S590" t="s">
        <v>6</v>
      </c>
      <c r="T590">
        <v>61.640276999999998</v>
      </c>
      <c r="U590">
        <v>0.13495099999999999</v>
      </c>
      <c r="V590" t="s">
        <v>7</v>
      </c>
      <c r="W590">
        <v>35.542292000000003</v>
      </c>
      <c r="X590">
        <v>6.4766000000000004E-2</v>
      </c>
      <c r="Y590" t="s">
        <v>8</v>
      </c>
      <c r="Z590">
        <v>48.109457999999997</v>
      </c>
      <c r="AA590">
        <v>0.187393</v>
      </c>
      <c r="AB590" t="s">
        <v>9</v>
      </c>
      <c r="AC590">
        <v>1184.541841</v>
      </c>
      <c r="AD590">
        <v>7.6649419999999999</v>
      </c>
      <c r="AE590" t="s">
        <v>10</v>
      </c>
      <c r="AF590">
        <v>7.0303000000000004E-2</v>
      </c>
      <c r="AG590">
        <v>1.4899999999999999E-4</v>
      </c>
      <c r="AH590" t="s">
        <v>11</v>
      </c>
      <c r="AI590">
        <v>0.93260200000000004</v>
      </c>
      <c r="AJ590">
        <v>5.5000000000000002E-5</v>
      </c>
      <c r="AK590" t="s">
        <v>12</v>
      </c>
      <c r="AL590">
        <v>0</v>
      </c>
      <c r="AM590">
        <v>0</v>
      </c>
    </row>
    <row r="591" spans="1:39" x14ac:dyDescent="0.25">
      <c r="A591" t="s">
        <v>153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1611.0288820000001</v>
      </c>
      <c r="I591">
        <v>11.421685</v>
      </c>
      <c r="J591" t="s">
        <v>3</v>
      </c>
      <c r="K591">
        <v>1608.749744</v>
      </c>
      <c r="L591">
        <v>11.383091</v>
      </c>
      <c r="M591" t="s">
        <v>4</v>
      </c>
      <c r="N591">
        <v>111.183447</v>
      </c>
      <c r="O591">
        <v>0.67803500000000005</v>
      </c>
      <c r="P591" t="s">
        <v>5</v>
      </c>
      <c r="Q591">
        <v>173.44090800000001</v>
      </c>
      <c r="R591">
        <v>0.64374799999999999</v>
      </c>
      <c r="S591" t="s">
        <v>6</v>
      </c>
      <c r="T591">
        <v>68.510762</v>
      </c>
      <c r="U591">
        <v>0.17088800000000001</v>
      </c>
      <c r="V591" t="s">
        <v>7</v>
      </c>
      <c r="W591">
        <v>39.504336000000002</v>
      </c>
      <c r="X591">
        <v>6.9040000000000004E-2</v>
      </c>
      <c r="Y591" t="s">
        <v>8</v>
      </c>
      <c r="Z591">
        <v>53.457780999999997</v>
      </c>
      <c r="AA591">
        <v>0.22061900000000001</v>
      </c>
      <c r="AB591" t="s">
        <v>9</v>
      </c>
      <c r="AC591">
        <v>1316.178435</v>
      </c>
      <c r="AD591">
        <v>8.7043610000000005</v>
      </c>
      <c r="AE591" t="s">
        <v>10</v>
      </c>
      <c r="AF591">
        <v>6.9793999999999995E-2</v>
      </c>
      <c r="AG591">
        <v>1.4899999999999999E-4</v>
      </c>
      <c r="AH591" t="s">
        <v>11</v>
      </c>
      <c r="AI591">
        <v>0.93390399999999996</v>
      </c>
      <c r="AJ591">
        <v>6.7999999999999999E-5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153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1772.063899</v>
      </c>
      <c r="I592">
        <v>12.077082000000001</v>
      </c>
      <c r="J592" t="s">
        <v>3</v>
      </c>
      <c r="K592">
        <v>1769.5580199999999</v>
      </c>
      <c r="L592">
        <v>12.039515</v>
      </c>
      <c r="M592" t="s">
        <v>4</v>
      </c>
      <c r="N592">
        <v>122.31191</v>
      </c>
      <c r="O592">
        <v>0.84524200000000005</v>
      </c>
      <c r="P592" t="s">
        <v>5</v>
      </c>
      <c r="Q592">
        <v>190.78963899999999</v>
      </c>
      <c r="R592">
        <v>0.72349300000000005</v>
      </c>
      <c r="S592" t="s">
        <v>6</v>
      </c>
      <c r="T592">
        <v>75.414027000000004</v>
      </c>
      <c r="U592">
        <v>0.1918</v>
      </c>
      <c r="V592" t="s">
        <v>7</v>
      </c>
      <c r="W592">
        <v>43.477739</v>
      </c>
      <c r="X592">
        <v>8.3152000000000004E-2</v>
      </c>
      <c r="Y592" t="s">
        <v>8</v>
      </c>
      <c r="Z592">
        <v>58.787018000000003</v>
      </c>
      <c r="AA592">
        <v>0.23961199999999999</v>
      </c>
      <c r="AB592" t="s">
        <v>9</v>
      </c>
      <c r="AC592">
        <v>1447.7526069999999</v>
      </c>
      <c r="AD592">
        <v>9.1310680000000009</v>
      </c>
      <c r="AE592" t="s">
        <v>10</v>
      </c>
      <c r="AF592">
        <v>6.8685999999999997E-2</v>
      </c>
      <c r="AG592">
        <v>1.54E-4</v>
      </c>
      <c r="AH592" t="s">
        <v>11</v>
      </c>
      <c r="AI592">
        <v>0.93391599999999997</v>
      </c>
      <c r="AJ592">
        <v>6.7999999999999999E-5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153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1933.2361989999999</v>
      </c>
      <c r="I593">
        <v>14.616868999999999</v>
      </c>
      <c r="J593" t="s">
        <v>3</v>
      </c>
      <c r="K593">
        <v>1930.5029959999999</v>
      </c>
      <c r="L593">
        <v>14.583225000000001</v>
      </c>
      <c r="M593" t="s">
        <v>4</v>
      </c>
      <c r="N593">
        <v>133.430612</v>
      </c>
      <c r="O593">
        <v>1.0056689999999999</v>
      </c>
      <c r="P593" t="s">
        <v>5</v>
      </c>
      <c r="Q593">
        <v>208.12985399999999</v>
      </c>
      <c r="R593">
        <v>0.82844600000000002</v>
      </c>
      <c r="S593" t="s">
        <v>6</v>
      </c>
      <c r="T593">
        <v>82.301886999999994</v>
      </c>
      <c r="U593">
        <v>0.21635099999999999</v>
      </c>
      <c r="V593" t="s">
        <v>7</v>
      </c>
      <c r="W593">
        <v>47.440994000000003</v>
      </c>
      <c r="X593">
        <v>9.4521999999999995E-2</v>
      </c>
      <c r="Y593" t="s">
        <v>8</v>
      </c>
      <c r="Z593">
        <v>64.134110000000007</v>
      </c>
      <c r="AA593">
        <v>0.26384200000000002</v>
      </c>
      <c r="AB593" t="s">
        <v>9</v>
      </c>
      <c r="AC593">
        <v>1579.47623</v>
      </c>
      <c r="AD593">
        <v>10.812321000000001</v>
      </c>
      <c r="AE593" t="s">
        <v>10</v>
      </c>
      <c r="AF593">
        <v>6.8170999999999995E-2</v>
      </c>
      <c r="AG593">
        <v>1.65E-4</v>
      </c>
      <c r="AH593" t="s">
        <v>11</v>
      </c>
      <c r="AI593">
        <v>0.93449199999999999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153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2094.5176070000002</v>
      </c>
      <c r="I594">
        <v>14.884651</v>
      </c>
      <c r="J594" t="s">
        <v>3</v>
      </c>
      <c r="K594">
        <v>2091.5556879999999</v>
      </c>
      <c r="L594">
        <v>14.855130000000001</v>
      </c>
      <c r="M594" t="s">
        <v>4</v>
      </c>
      <c r="N594">
        <v>144.565493</v>
      </c>
      <c r="O594">
        <v>1.1657109999999999</v>
      </c>
      <c r="P594" t="s">
        <v>5</v>
      </c>
      <c r="Q594">
        <v>225.491559</v>
      </c>
      <c r="R594">
        <v>0.90480400000000005</v>
      </c>
      <c r="S594" t="s">
        <v>6</v>
      </c>
      <c r="T594">
        <v>89.188327000000001</v>
      </c>
      <c r="U594">
        <v>0.24918999999999999</v>
      </c>
      <c r="V594" t="s">
        <v>7</v>
      </c>
      <c r="W594">
        <v>51.406219</v>
      </c>
      <c r="X594">
        <v>0.107155</v>
      </c>
      <c r="Y594" t="s">
        <v>8</v>
      </c>
      <c r="Z594">
        <v>69.478217000000001</v>
      </c>
      <c r="AA594">
        <v>0.31271199999999999</v>
      </c>
      <c r="AB594" t="s">
        <v>9</v>
      </c>
      <c r="AC594">
        <v>1711.2707230000001</v>
      </c>
      <c r="AD594">
        <v>10.700659</v>
      </c>
      <c r="AE594" t="s">
        <v>10</v>
      </c>
      <c r="AF594">
        <v>6.6299999999999998E-2</v>
      </c>
      <c r="AG594">
        <v>1.8000000000000001E-4</v>
      </c>
      <c r="AH594" t="s">
        <v>11</v>
      </c>
      <c r="AI594">
        <v>0.93476199999999998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153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2255.7735160000002</v>
      </c>
      <c r="I595">
        <v>16.537769999999998</v>
      </c>
      <c r="J595" t="s">
        <v>3</v>
      </c>
      <c r="K595">
        <v>2252.5836770000001</v>
      </c>
      <c r="L595">
        <v>16.483315000000001</v>
      </c>
      <c r="M595" t="s">
        <v>4</v>
      </c>
      <c r="N595">
        <v>155.69445099999999</v>
      </c>
      <c r="O595">
        <v>1.338797</v>
      </c>
      <c r="P595" t="s">
        <v>5</v>
      </c>
      <c r="Q595">
        <v>242.80658399999999</v>
      </c>
      <c r="R595">
        <v>0.98813899999999999</v>
      </c>
      <c r="S595" t="s">
        <v>6</v>
      </c>
      <c r="T595">
        <v>96.083222000000006</v>
      </c>
      <c r="U595">
        <v>0.29117999999999999</v>
      </c>
      <c r="V595" t="s">
        <v>7</v>
      </c>
      <c r="W595">
        <v>55.360205999999998</v>
      </c>
      <c r="X595">
        <v>0.10721</v>
      </c>
      <c r="Y595" t="s">
        <v>8</v>
      </c>
      <c r="Z595">
        <v>74.775930000000002</v>
      </c>
      <c r="AA595">
        <v>0.35769600000000001</v>
      </c>
      <c r="AB595" t="s">
        <v>9</v>
      </c>
      <c r="AC595">
        <v>1843.0968800000001</v>
      </c>
      <c r="AD595">
        <v>11.549379</v>
      </c>
      <c r="AE595" t="s">
        <v>10</v>
      </c>
      <c r="AF595">
        <v>6.6272999999999999E-2</v>
      </c>
      <c r="AG595">
        <v>1.8000000000000001E-4</v>
      </c>
      <c r="AH595" t="s">
        <v>11</v>
      </c>
      <c r="AI595">
        <v>0.93493400000000004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153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2416.7781540000001</v>
      </c>
      <c r="I596">
        <v>17.799078999999999</v>
      </c>
      <c r="J596" t="s">
        <v>3</v>
      </c>
      <c r="K596">
        <v>2413.361382</v>
      </c>
      <c r="L596">
        <v>17.739160999999999</v>
      </c>
      <c r="M596" t="s">
        <v>4</v>
      </c>
      <c r="N596">
        <v>166.818038</v>
      </c>
      <c r="O596">
        <v>1.5372060000000001</v>
      </c>
      <c r="P596" t="s">
        <v>5</v>
      </c>
      <c r="Q596">
        <v>260.16768500000001</v>
      </c>
      <c r="R596">
        <v>1.1402099999999999</v>
      </c>
      <c r="S596" t="s">
        <v>6</v>
      </c>
      <c r="T596">
        <v>102.98394</v>
      </c>
      <c r="U596">
        <v>0.31159399999999998</v>
      </c>
      <c r="V596" t="s">
        <v>7</v>
      </c>
      <c r="W596">
        <v>59.327139000000003</v>
      </c>
      <c r="X596">
        <v>0.11077099999999999</v>
      </c>
      <c r="Y596" t="s">
        <v>8</v>
      </c>
      <c r="Z596">
        <v>80.087768999999994</v>
      </c>
      <c r="AA596">
        <v>0.39200699999999999</v>
      </c>
      <c r="AB596" t="s">
        <v>9</v>
      </c>
      <c r="AC596">
        <v>1974.6428490000001</v>
      </c>
      <c r="AD596">
        <v>12.123817000000001</v>
      </c>
      <c r="AE596" t="s">
        <v>10</v>
      </c>
      <c r="AF596">
        <v>6.5684999999999993E-2</v>
      </c>
      <c r="AG596">
        <v>1.76E-4</v>
      </c>
      <c r="AH596" t="s">
        <v>11</v>
      </c>
      <c r="AI596">
        <v>0.93497200000000003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153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2577.9806149999999</v>
      </c>
      <c r="I597">
        <v>17.1617</v>
      </c>
      <c r="J597" t="s">
        <v>3</v>
      </c>
      <c r="K597">
        <v>2574.3359180000002</v>
      </c>
      <c r="L597">
        <v>17.110537000000001</v>
      </c>
      <c r="M597" t="s">
        <v>4</v>
      </c>
      <c r="N597">
        <v>177.94549900000001</v>
      </c>
      <c r="O597">
        <v>1.7410399999999999</v>
      </c>
      <c r="P597" t="s">
        <v>5</v>
      </c>
      <c r="Q597">
        <v>277.57180799999998</v>
      </c>
      <c r="R597">
        <v>1.22007</v>
      </c>
      <c r="S597" t="s">
        <v>6</v>
      </c>
      <c r="T597">
        <v>109.866906</v>
      </c>
      <c r="U597">
        <v>0.32565</v>
      </c>
      <c r="V597" t="s">
        <v>7</v>
      </c>
      <c r="W597">
        <v>63.305238000000003</v>
      </c>
      <c r="X597">
        <v>0.12106500000000001</v>
      </c>
      <c r="Y597" t="s">
        <v>8</v>
      </c>
      <c r="Z597">
        <v>85.411377000000002</v>
      </c>
      <c r="AA597">
        <v>0.39039400000000002</v>
      </c>
      <c r="AB597" t="s">
        <v>9</v>
      </c>
      <c r="AC597">
        <v>2106.3743460000001</v>
      </c>
      <c r="AD597">
        <v>11.906948</v>
      </c>
      <c r="AE597" t="s">
        <v>10</v>
      </c>
      <c r="AF597">
        <v>6.4962000000000006E-2</v>
      </c>
      <c r="AG597">
        <v>1.6699999999999999E-4</v>
      </c>
      <c r="AH597" t="s">
        <v>11</v>
      </c>
      <c r="AI597">
        <v>0.93497799999999998</v>
      </c>
      <c r="AJ597">
        <v>7.6000000000000004E-5</v>
      </c>
      <c r="AK597" t="s">
        <v>12</v>
      </c>
      <c r="AL597">
        <v>0</v>
      </c>
      <c r="AM597">
        <v>0</v>
      </c>
    </row>
    <row r="598" spans="1:39" x14ac:dyDescent="0.25">
      <c r="A598" t="s">
        <v>153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2738.9328609999998</v>
      </c>
      <c r="I598">
        <v>17.569438999999999</v>
      </c>
      <c r="J598" t="s">
        <v>3</v>
      </c>
      <c r="K598">
        <v>2735.0612449999999</v>
      </c>
      <c r="L598">
        <v>17.515976999999999</v>
      </c>
      <c r="M598" t="s">
        <v>4</v>
      </c>
      <c r="N598">
        <v>189.07442699999999</v>
      </c>
      <c r="O598">
        <v>1.981717</v>
      </c>
      <c r="P598" t="s">
        <v>5</v>
      </c>
      <c r="Q598">
        <v>294.91444000000001</v>
      </c>
      <c r="R598">
        <v>1.330951</v>
      </c>
      <c r="S598" t="s">
        <v>6</v>
      </c>
      <c r="T598">
        <v>116.758392</v>
      </c>
      <c r="U598">
        <v>0.35449900000000001</v>
      </c>
      <c r="V598" t="s">
        <v>7</v>
      </c>
      <c r="W598">
        <v>67.220499000000004</v>
      </c>
      <c r="X598">
        <v>0.128278</v>
      </c>
      <c r="Y598" t="s">
        <v>8</v>
      </c>
      <c r="Z598">
        <v>90.690112999999997</v>
      </c>
      <c r="AA598">
        <v>0.42951899999999998</v>
      </c>
      <c r="AB598" t="s">
        <v>9</v>
      </c>
      <c r="AC598">
        <v>2237.9151510000002</v>
      </c>
      <c r="AD598">
        <v>11.931668999999999</v>
      </c>
      <c r="AE598" t="s">
        <v>10</v>
      </c>
      <c r="AF598">
        <v>6.3225000000000003E-2</v>
      </c>
      <c r="AG598">
        <v>1.47E-4</v>
      </c>
      <c r="AH598" t="s">
        <v>11</v>
      </c>
      <c r="AI598">
        <v>0.93506699999999998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153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2899.9622509999999</v>
      </c>
      <c r="I599">
        <v>19.300250999999999</v>
      </c>
      <c r="J599" t="s">
        <v>3</v>
      </c>
      <c r="K599">
        <v>2895.862529</v>
      </c>
      <c r="L599">
        <v>19.241060000000001</v>
      </c>
      <c r="M599" t="s">
        <v>4</v>
      </c>
      <c r="N599">
        <v>200.18958900000001</v>
      </c>
      <c r="O599">
        <v>2.2304240000000002</v>
      </c>
      <c r="P599" t="s">
        <v>5</v>
      </c>
      <c r="Q599">
        <v>312.32632899999999</v>
      </c>
      <c r="R599">
        <v>1.3794439999999999</v>
      </c>
      <c r="S599" t="s">
        <v>6</v>
      </c>
      <c r="T599">
        <v>123.66046299999999</v>
      </c>
      <c r="U599">
        <v>0.40790700000000002</v>
      </c>
      <c r="V599" t="s">
        <v>7</v>
      </c>
      <c r="W599">
        <v>71.145252999999997</v>
      </c>
      <c r="X599">
        <v>0.13076199999999999</v>
      </c>
      <c r="Y599" t="s">
        <v>8</v>
      </c>
      <c r="Z599">
        <v>96.011700000000005</v>
      </c>
      <c r="AA599">
        <v>0.426145</v>
      </c>
      <c r="AB599" t="s">
        <v>9</v>
      </c>
      <c r="AC599">
        <v>2369.4803609999999</v>
      </c>
      <c r="AD599">
        <v>12.855302999999999</v>
      </c>
      <c r="AE599" t="s">
        <v>10</v>
      </c>
      <c r="AF599">
        <v>6.3159999999999994E-2</v>
      </c>
      <c r="AG599">
        <v>1.45E-4</v>
      </c>
      <c r="AH599" t="s">
        <v>11</v>
      </c>
      <c r="AI599">
        <v>0.93529099999999998</v>
      </c>
      <c r="AJ599">
        <v>7.7000000000000001E-5</v>
      </c>
      <c r="AK599" t="s">
        <v>12</v>
      </c>
      <c r="AL599">
        <v>0</v>
      </c>
      <c r="AM599">
        <v>0</v>
      </c>
    </row>
    <row r="600" spans="1:39" x14ac:dyDescent="0.25">
      <c r="A600" t="s">
        <v>153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3061.0591410000002</v>
      </c>
      <c r="I600">
        <v>21.707709000000001</v>
      </c>
      <c r="J600" t="s">
        <v>3</v>
      </c>
      <c r="K600">
        <v>3056.7314310000002</v>
      </c>
      <c r="L600">
        <v>21.638206</v>
      </c>
      <c r="M600" t="s">
        <v>4</v>
      </c>
      <c r="N600">
        <v>211.31026199999999</v>
      </c>
      <c r="O600">
        <v>2.461052</v>
      </c>
      <c r="P600" t="s">
        <v>5</v>
      </c>
      <c r="Q600">
        <v>329.70813199999998</v>
      </c>
      <c r="R600">
        <v>1.440618</v>
      </c>
      <c r="S600" t="s">
        <v>6</v>
      </c>
      <c r="T600">
        <v>130.548675</v>
      </c>
      <c r="U600">
        <v>0.41248899999999999</v>
      </c>
      <c r="V600" t="s">
        <v>7</v>
      </c>
      <c r="W600">
        <v>75.069232999999997</v>
      </c>
      <c r="X600">
        <v>0.139622</v>
      </c>
      <c r="Y600" t="s">
        <v>8</v>
      </c>
      <c r="Z600">
        <v>101.295969</v>
      </c>
      <c r="AA600">
        <v>0.46892600000000001</v>
      </c>
      <c r="AB600" t="s">
        <v>9</v>
      </c>
      <c r="AC600">
        <v>2501.1389359999998</v>
      </c>
      <c r="AD600">
        <v>14.701644</v>
      </c>
      <c r="AE600" t="s">
        <v>10</v>
      </c>
      <c r="AF600">
        <v>6.3159999999999994E-2</v>
      </c>
      <c r="AG600">
        <v>1.45E-4</v>
      </c>
      <c r="AH600" t="s">
        <v>11</v>
      </c>
      <c r="AI600">
        <v>0.93546700000000005</v>
      </c>
      <c r="AJ600">
        <v>7.7000000000000001E-5</v>
      </c>
      <c r="AK600" t="s">
        <v>12</v>
      </c>
      <c r="AL600">
        <v>0</v>
      </c>
      <c r="AM600">
        <v>0</v>
      </c>
    </row>
    <row r="601" spans="1:39" x14ac:dyDescent="0.25">
      <c r="A601" t="s">
        <v>153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3222.0375389999999</v>
      </c>
      <c r="I601">
        <v>22.770123999999999</v>
      </c>
      <c r="J601" t="s">
        <v>3</v>
      </c>
      <c r="K601">
        <v>3217.481992</v>
      </c>
      <c r="L601">
        <v>22.723113999999999</v>
      </c>
      <c r="M601" t="s">
        <v>4</v>
      </c>
      <c r="N601">
        <v>222.43252699999999</v>
      </c>
      <c r="O601">
        <v>2.7274590000000001</v>
      </c>
      <c r="P601" t="s">
        <v>5</v>
      </c>
      <c r="Q601">
        <v>347.02210200000002</v>
      </c>
      <c r="R601">
        <v>1.4672719999999999</v>
      </c>
      <c r="S601" t="s">
        <v>6</v>
      </c>
      <c r="T601">
        <v>137.390197</v>
      </c>
      <c r="U601">
        <v>0.44068200000000002</v>
      </c>
      <c r="V601" t="s">
        <v>7</v>
      </c>
      <c r="W601">
        <v>78.961865000000003</v>
      </c>
      <c r="X601">
        <v>0.14601700000000001</v>
      </c>
      <c r="Y601" t="s">
        <v>8</v>
      </c>
      <c r="Z601">
        <v>106.567864</v>
      </c>
      <c r="AA601">
        <v>0.46016000000000001</v>
      </c>
      <c r="AB601" t="s">
        <v>9</v>
      </c>
      <c r="AC601">
        <v>2632.7437599999998</v>
      </c>
      <c r="AD601">
        <v>15.102978999999999</v>
      </c>
      <c r="AE601" t="s">
        <v>10</v>
      </c>
      <c r="AF601">
        <v>6.2597E-2</v>
      </c>
      <c r="AG601">
        <v>1.47E-4</v>
      </c>
      <c r="AH601" t="s">
        <v>11</v>
      </c>
      <c r="AI601">
        <v>0.93546700000000005</v>
      </c>
      <c r="AJ601">
        <v>7.7000000000000001E-5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154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154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154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154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154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154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154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154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154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154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154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154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154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154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154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154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154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154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154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154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155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150.40419399999999</v>
      </c>
      <c r="I622">
        <v>0.923848</v>
      </c>
      <c r="J622" t="s">
        <v>3</v>
      </c>
      <c r="K622">
        <v>150.175094</v>
      </c>
      <c r="L622">
        <v>0.92180899999999999</v>
      </c>
      <c r="M622" t="s">
        <v>4</v>
      </c>
      <c r="N622">
        <v>11.265978</v>
      </c>
      <c r="O622">
        <v>2.8367E-2</v>
      </c>
      <c r="P622" t="s">
        <v>5</v>
      </c>
      <c r="Q622">
        <v>0</v>
      </c>
      <c r="R622">
        <v>0</v>
      </c>
      <c r="S622" t="s">
        <v>6</v>
      </c>
      <c r="T622">
        <v>6.7997519999999998</v>
      </c>
      <c r="U622">
        <v>3.5729999999999998E-3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8.4095000000000003E-2</v>
      </c>
      <c r="AD622">
        <v>5.5999999999999999E-5</v>
      </c>
      <c r="AE622" t="s">
        <v>10</v>
      </c>
      <c r="AF622">
        <v>0</v>
      </c>
      <c r="AG622">
        <v>0</v>
      </c>
      <c r="AH622" t="s">
        <v>11</v>
      </c>
      <c r="AI622">
        <v>0.91287099999999999</v>
      </c>
      <c r="AJ622">
        <v>1.6899999999999999E-4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155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300.22496899999999</v>
      </c>
      <c r="I623">
        <v>1.2228000000000001</v>
      </c>
      <c r="J623" t="s">
        <v>3</v>
      </c>
      <c r="K623">
        <v>299.7722</v>
      </c>
      <c r="L623">
        <v>1.219204</v>
      </c>
      <c r="M623" t="s">
        <v>4</v>
      </c>
      <c r="N623">
        <v>22.551825999999998</v>
      </c>
      <c r="O623">
        <v>0.10099900000000001</v>
      </c>
      <c r="P623" t="s">
        <v>5</v>
      </c>
      <c r="Q623">
        <v>0</v>
      </c>
      <c r="R623">
        <v>0</v>
      </c>
      <c r="S623" t="s">
        <v>6</v>
      </c>
      <c r="T623">
        <v>13.60389</v>
      </c>
      <c r="U623">
        <v>5.764E-3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7.9951999999999995E-2</v>
      </c>
      <c r="AD623">
        <v>8.1000000000000004E-5</v>
      </c>
      <c r="AE623" t="s">
        <v>10</v>
      </c>
      <c r="AF623">
        <v>0</v>
      </c>
      <c r="AG623">
        <v>0</v>
      </c>
      <c r="AH623" t="s">
        <v>11</v>
      </c>
      <c r="AI623">
        <v>0.92139700000000002</v>
      </c>
      <c r="AJ623">
        <v>1.2899999999999999E-4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155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450.17753900000002</v>
      </c>
      <c r="I624">
        <v>1.8927069999999999</v>
      </c>
      <c r="J624" t="s">
        <v>3</v>
      </c>
      <c r="K624">
        <v>449.50170400000002</v>
      </c>
      <c r="L624">
        <v>1.8915139999999999</v>
      </c>
      <c r="M624" t="s">
        <v>4</v>
      </c>
      <c r="N624">
        <v>33.832121999999998</v>
      </c>
      <c r="O624">
        <v>0.215693</v>
      </c>
      <c r="P624" t="s">
        <v>5</v>
      </c>
      <c r="Q624">
        <v>0</v>
      </c>
      <c r="R624">
        <v>0</v>
      </c>
      <c r="S624" t="s">
        <v>6</v>
      </c>
      <c r="T624">
        <v>20.407202999999999</v>
      </c>
      <c r="U624">
        <v>1.3171E-2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7.7501E-2</v>
      </c>
      <c r="AD624">
        <v>1.13E-4</v>
      </c>
      <c r="AE624" t="s">
        <v>10</v>
      </c>
      <c r="AF624">
        <v>0</v>
      </c>
      <c r="AG624">
        <v>0</v>
      </c>
      <c r="AH624" t="s">
        <v>11</v>
      </c>
      <c r="AI624">
        <v>0.92362299999999997</v>
      </c>
      <c r="AJ624">
        <v>1.13E-4</v>
      </c>
      <c r="AK624" t="s">
        <v>12</v>
      </c>
      <c r="AL624">
        <v>0</v>
      </c>
      <c r="AM624">
        <v>0</v>
      </c>
    </row>
    <row r="625" spans="1:39" x14ac:dyDescent="0.25">
      <c r="A625" t="s">
        <v>155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600.10128799999995</v>
      </c>
      <c r="I625">
        <v>2.620946</v>
      </c>
      <c r="J625" t="s">
        <v>3</v>
      </c>
      <c r="K625">
        <v>599.20127000000002</v>
      </c>
      <c r="L625">
        <v>2.6214590000000002</v>
      </c>
      <c r="M625" t="s">
        <v>4</v>
      </c>
      <c r="N625">
        <v>45.102400000000003</v>
      </c>
      <c r="O625">
        <v>0.36538700000000002</v>
      </c>
      <c r="P625" t="s">
        <v>5</v>
      </c>
      <c r="Q625">
        <v>0</v>
      </c>
      <c r="R625">
        <v>0</v>
      </c>
      <c r="S625" t="s">
        <v>6</v>
      </c>
      <c r="T625">
        <v>27.209945999999999</v>
      </c>
      <c r="U625">
        <v>2.1031000000000001E-2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7.5517000000000001E-2</v>
      </c>
      <c r="AD625">
        <v>1.27E-4</v>
      </c>
      <c r="AE625" t="s">
        <v>10</v>
      </c>
      <c r="AF625">
        <v>0</v>
      </c>
      <c r="AG625">
        <v>0</v>
      </c>
      <c r="AH625" t="s">
        <v>11</v>
      </c>
      <c r="AI625">
        <v>0.92610400000000004</v>
      </c>
      <c r="AJ625">
        <v>9.2E-5</v>
      </c>
      <c r="AK625" t="s">
        <v>12</v>
      </c>
      <c r="AL625">
        <v>0</v>
      </c>
      <c r="AM625">
        <v>0</v>
      </c>
    </row>
    <row r="626" spans="1:39" x14ac:dyDescent="0.25">
      <c r="A626" t="s">
        <v>155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750.18811900000003</v>
      </c>
      <c r="I626">
        <v>3.9177249999999999</v>
      </c>
      <c r="J626" t="s">
        <v>3</v>
      </c>
      <c r="K626">
        <v>749.06213600000001</v>
      </c>
      <c r="L626">
        <v>3.9160599999999999</v>
      </c>
      <c r="M626" t="s">
        <v>4</v>
      </c>
      <c r="N626">
        <v>56.389637</v>
      </c>
      <c r="O626">
        <v>0.58486199999999999</v>
      </c>
      <c r="P626" t="s">
        <v>5</v>
      </c>
      <c r="Q626">
        <v>0</v>
      </c>
      <c r="R626">
        <v>0</v>
      </c>
      <c r="S626" t="s">
        <v>6</v>
      </c>
      <c r="T626">
        <v>34.030740999999999</v>
      </c>
      <c r="U626">
        <v>3.1248000000000001E-2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7.4482000000000007E-2</v>
      </c>
      <c r="AD626">
        <v>1.2999999999999999E-4</v>
      </c>
      <c r="AE626" t="s">
        <v>10</v>
      </c>
      <c r="AF626">
        <v>0</v>
      </c>
      <c r="AG626">
        <v>0</v>
      </c>
      <c r="AH626" t="s">
        <v>11</v>
      </c>
      <c r="AI626">
        <v>0.92801500000000003</v>
      </c>
      <c r="AJ626">
        <v>5.8999999999999998E-5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155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900.36922100000004</v>
      </c>
      <c r="I627">
        <v>9.3264630000000004</v>
      </c>
      <c r="J627" t="s">
        <v>3</v>
      </c>
      <c r="K627">
        <v>899.01787999999999</v>
      </c>
      <c r="L627">
        <v>9.2823259999999994</v>
      </c>
      <c r="M627" t="s">
        <v>4</v>
      </c>
      <c r="N627">
        <v>67.684837999999999</v>
      </c>
      <c r="O627">
        <v>0.82562500000000005</v>
      </c>
      <c r="P627" t="s">
        <v>5</v>
      </c>
      <c r="Q627">
        <v>0</v>
      </c>
      <c r="R627">
        <v>0</v>
      </c>
      <c r="S627" t="s">
        <v>6</v>
      </c>
      <c r="T627">
        <v>40.847219000000003</v>
      </c>
      <c r="U627">
        <v>4.8069000000000001E-2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7.2652999999999995E-2</v>
      </c>
      <c r="AD627">
        <v>1.45E-4</v>
      </c>
      <c r="AE627" t="s">
        <v>10</v>
      </c>
      <c r="AF627">
        <v>0</v>
      </c>
      <c r="AG627">
        <v>0</v>
      </c>
      <c r="AH627" t="s">
        <v>11</v>
      </c>
      <c r="AI627">
        <v>0.92844599999999999</v>
      </c>
      <c r="AJ627">
        <v>5.8E-5</v>
      </c>
      <c r="AK627" t="s">
        <v>12</v>
      </c>
      <c r="AL627">
        <v>0</v>
      </c>
      <c r="AM627">
        <v>0</v>
      </c>
    </row>
    <row r="628" spans="1:39" x14ac:dyDescent="0.25">
      <c r="A628" t="s">
        <v>155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1050.375845</v>
      </c>
      <c r="I628">
        <v>10.300547</v>
      </c>
      <c r="J628" t="s">
        <v>3</v>
      </c>
      <c r="K628">
        <v>1048.799197</v>
      </c>
      <c r="L628">
        <v>10.254538999999999</v>
      </c>
      <c r="M628" t="s">
        <v>4</v>
      </c>
      <c r="N628">
        <v>78.984717000000003</v>
      </c>
      <c r="O628">
        <v>1.137904</v>
      </c>
      <c r="P628" t="s">
        <v>5</v>
      </c>
      <c r="Q628">
        <v>0</v>
      </c>
      <c r="R628">
        <v>0</v>
      </c>
      <c r="S628" t="s">
        <v>6</v>
      </c>
      <c r="T628">
        <v>47.655667999999999</v>
      </c>
      <c r="U628">
        <v>6.1318999999999999E-2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7.1233000000000005E-2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0.92944400000000005</v>
      </c>
      <c r="AJ628">
        <v>3.0000000000000001E-5</v>
      </c>
      <c r="AK628" t="s">
        <v>12</v>
      </c>
      <c r="AL628">
        <v>0</v>
      </c>
      <c r="AM628">
        <v>0</v>
      </c>
    </row>
    <row r="629" spans="1:39" x14ac:dyDescent="0.25">
      <c r="A629" t="s">
        <v>155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1200.4813670000001</v>
      </c>
      <c r="I629">
        <v>12.128632</v>
      </c>
      <c r="J629" t="s">
        <v>3</v>
      </c>
      <c r="K629">
        <v>1198.678398</v>
      </c>
      <c r="L629">
        <v>12.071683</v>
      </c>
      <c r="M629" t="s">
        <v>4</v>
      </c>
      <c r="N629">
        <v>90.266177999999996</v>
      </c>
      <c r="O629">
        <v>1.450572</v>
      </c>
      <c r="P629" t="s">
        <v>5</v>
      </c>
      <c r="Q629">
        <v>0</v>
      </c>
      <c r="R629">
        <v>0</v>
      </c>
      <c r="S629" t="s">
        <v>6</v>
      </c>
      <c r="T629">
        <v>54.478377000000002</v>
      </c>
      <c r="U629">
        <v>7.1487999999999996E-2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7.0121000000000003E-2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0.93015899999999996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155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1350.4138989999999</v>
      </c>
      <c r="I630">
        <v>12.596234000000001</v>
      </c>
      <c r="J630" t="s">
        <v>3</v>
      </c>
      <c r="K630">
        <v>1348.386035</v>
      </c>
      <c r="L630">
        <v>12.539205000000001</v>
      </c>
      <c r="M630" t="s">
        <v>4</v>
      </c>
      <c r="N630">
        <v>101.54969</v>
      </c>
      <c r="O630">
        <v>1.8846909999999999</v>
      </c>
      <c r="P630" t="s">
        <v>5</v>
      </c>
      <c r="Q630">
        <v>0</v>
      </c>
      <c r="R630">
        <v>0</v>
      </c>
      <c r="S630" t="s">
        <v>6</v>
      </c>
      <c r="T630">
        <v>61.282330999999999</v>
      </c>
      <c r="U630">
        <v>7.7158000000000004E-2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6.8437999999999999E-2</v>
      </c>
      <c r="AD630">
        <v>1.4200000000000001E-4</v>
      </c>
      <c r="AE630" t="s">
        <v>10</v>
      </c>
      <c r="AF630">
        <v>0</v>
      </c>
      <c r="AG630">
        <v>0</v>
      </c>
      <c r="AH630" t="s">
        <v>11</v>
      </c>
      <c r="AI630">
        <v>0.93061099999999997</v>
      </c>
      <c r="AJ630">
        <v>2.6999999999999999E-5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155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1500.3982229999999</v>
      </c>
      <c r="I631">
        <v>13.701955</v>
      </c>
      <c r="J631" t="s">
        <v>3</v>
      </c>
      <c r="K631">
        <v>1498.145405</v>
      </c>
      <c r="L631">
        <v>13.640988999999999</v>
      </c>
      <c r="M631" t="s">
        <v>4</v>
      </c>
      <c r="N631">
        <v>112.825188</v>
      </c>
      <c r="O631">
        <v>2.3031670000000002</v>
      </c>
      <c r="P631" t="s">
        <v>5</v>
      </c>
      <c r="Q631">
        <v>0</v>
      </c>
      <c r="R631">
        <v>0</v>
      </c>
      <c r="S631" t="s">
        <v>6</v>
      </c>
      <c r="T631">
        <v>68.116646000000003</v>
      </c>
      <c r="U631">
        <v>8.2992999999999997E-2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6.7954000000000001E-2</v>
      </c>
      <c r="AD631">
        <v>1.3899999999999999E-4</v>
      </c>
      <c r="AE631" t="s">
        <v>10</v>
      </c>
      <c r="AF631">
        <v>0</v>
      </c>
      <c r="AG631">
        <v>0</v>
      </c>
      <c r="AH631" t="s">
        <v>11</v>
      </c>
      <c r="AI631">
        <v>0.93127899999999997</v>
      </c>
      <c r="AJ631">
        <v>2.4000000000000001E-5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155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1650.2309299999999</v>
      </c>
      <c r="I632">
        <v>14.777237</v>
      </c>
      <c r="J632" t="s">
        <v>3</v>
      </c>
      <c r="K632">
        <v>1647.752397</v>
      </c>
      <c r="L632">
        <v>14.719602999999999</v>
      </c>
      <c r="M632" t="s">
        <v>4</v>
      </c>
      <c r="N632">
        <v>124.117402</v>
      </c>
      <c r="O632">
        <v>2.7543280000000001</v>
      </c>
      <c r="P632" t="s">
        <v>5</v>
      </c>
      <c r="Q632">
        <v>0</v>
      </c>
      <c r="R632">
        <v>0</v>
      </c>
      <c r="S632" t="s">
        <v>6</v>
      </c>
      <c r="T632">
        <v>74.967326999999997</v>
      </c>
      <c r="U632">
        <v>8.7932999999999997E-2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6.6309999999999994E-2</v>
      </c>
      <c r="AD632">
        <v>1.37E-4</v>
      </c>
      <c r="AE632" t="s">
        <v>10</v>
      </c>
      <c r="AF632">
        <v>0</v>
      </c>
      <c r="AG632">
        <v>0</v>
      </c>
      <c r="AH632" t="s">
        <v>11</v>
      </c>
      <c r="AI632">
        <v>0.93191400000000002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155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1800.434446</v>
      </c>
      <c r="I633">
        <v>17.275991000000001</v>
      </c>
      <c r="J633" t="s">
        <v>3</v>
      </c>
      <c r="K633">
        <v>1797.7290969999999</v>
      </c>
      <c r="L633">
        <v>17.169661000000001</v>
      </c>
      <c r="M633" t="s">
        <v>4</v>
      </c>
      <c r="N633">
        <v>135.420987</v>
      </c>
      <c r="O633">
        <v>3.4405709999999998</v>
      </c>
      <c r="P633" t="s">
        <v>5</v>
      </c>
      <c r="Q633">
        <v>0</v>
      </c>
      <c r="R633">
        <v>0</v>
      </c>
      <c r="S633" t="s">
        <v>6</v>
      </c>
      <c r="T633">
        <v>81.834924999999998</v>
      </c>
      <c r="U633">
        <v>9.8836999999999994E-2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6.6028000000000003E-2</v>
      </c>
      <c r="AD633">
        <v>1.35E-4</v>
      </c>
      <c r="AE633" t="s">
        <v>10</v>
      </c>
      <c r="AF633">
        <v>0</v>
      </c>
      <c r="AG633">
        <v>0</v>
      </c>
      <c r="AH633" t="s">
        <v>11</v>
      </c>
      <c r="AI633">
        <v>0.93220499999999995</v>
      </c>
      <c r="AJ633">
        <v>1.7E-5</v>
      </c>
      <c r="AK633" t="s">
        <v>12</v>
      </c>
      <c r="AL633">
        <v>0</v>
      </c>
      <c r="AM633">
        <v>0</v>
      </c>
    </row>
    <row r="634" spans="1:39" x14ac:dyDescent="0.25">
      <c r="A634" t="s">
        <v>155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1950.4337599999999</v>
      </c>
      <c r="I634">
        <v>19.658062999999999</v>
      </c>
      <c r="J634" t="s">
        <v>3</v>
      </c>
      <c r="K634">
        <v>1947.502866</v>
      </c>
      <c r="L634">
        <v>19.552356</v>
      </c>
      <c r="M634" t="s">
        <v>4</v>
      </c>
      <c r="N634">
        <v>146.716172</v>
      </c>
      <c r="O634">
        <v>4.0763119999999997</v>
      </c>
      <c r="P634" t="s">
        <v>5</v>
      </c>
      <c r="Q634">
        <v>0</v>
      </c>
      <c r="R634">
        <v>0</v>
      </c>
      <c r="S634" t="s">
        <v>6</v>
      </c>
      <c r="T634">
        <v>88.673524999999998</v>
      </c>
      <c r="U634">
        <v>9.8643999999999996E-2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6.4901E-2</v>
      </c>
      <c r="AD634">
        <v>1.27E-4</v>
      </c>
      <c r="AE634" t="s">
        <v>10</v>
      </c>
      <c r="AF634">
        <v>0</v>
      </c>
      <c r="AG634">
        <v>0</v>
      </c>
      <c r="AH634" t="s">
        <v>11</v>
      </c>
      <c r="AI634">
        <v>0.93274199999999996</v>
      </c>
      <c r="AJ634">
        <v>2.6999999999999999E-5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155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2100.4508059999998</v>
      </c>
      <c r="I635">
        <v>19.275766999999998</v>
      </c>
      <c r="J635" t="s">
        <v>3</v>
      </c>
      <c r="K635">
        <v>2097.2943409999998</v>
      </c>
      <c r="L635">
        <v>19.171054000000002</v>
      </c>
      <c r="M635" t="s">
        <v>4</v>
      </c>
      <c r="N635">
        <v>157.99556699999999</v>
      </c>
      <c r="O635">
        <v>4.6626260000000004</v>
      </c>
      <c r="P635" t="s">
        <v>5</v>
      </c>
      <c r="Q635">
        <v>0</v>
      </c>
      <c r="R635">
        <v>0</v>
      </c>
      <c r="S635" t="s">
        <v>6</v>
      </c>
      <c r="T635">
        <v>95.518073999999999</v>
      </c>
      <c r="U635">
        <v>0.11809699999999999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6.3557000000000002E-2</v>
      </c>
      <c r="AD635">
        <v>1.13E-4</v>
      </c>
      <c r="AE635" t="s">
        <v>10</v>
      </c>
      <c r="AF635">
        <v>0</v>
      </c>
      <c r="AG635">
        <v>0</v>
      </c>
      <c r="AH635" t="s">
        <v>11</v>
      </c>
      <c r="AI635">
        <v>0.93282200000000004</v>
      </c>
      <c r="AJ635">
        <v>2.6999999999999999E-5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155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2250.39543</v>
      </c>
      <c r="I636">
        <v>20.542842</v>
      </c>
      <c r="J636" t="s">
        <v>3</v>
      </c>
      <c r="K636">
        <v>2247.013794</v>
      </c>
      <c r="L636">
        <v>20.443099</v>
      </c>
      <c r="M636" t="s">
        <v>4</v>
      </c>
      <c r="N636">
        <v>169.282174</v>
      </c>
      <c r="O636">
        <v>5.3475239999999999</v>
      </c>
      <c r="P636" t="s">
        <v>5</v>
      </c>
      <c r="Q636">
        <v>0</v>
      </c>
      <c r="R636">
        <v>0</v>
      </c>
      <c r="S636" t="s">
        <v>6</v>
      </c>
      <c r="T636">
        <v>102.373374</v>
      </c>
      <c r="U636">
        <v>0.12284100000000001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6.2946000000000002E-2</v>
      </c>
      <c r="AD636">
        <v>1.11E-4</v>
      </c>
      <c r="AE636" t="s">
        <v>10</v>
      </c>
      <c r="AF636">
        <v>0</v>
      </c>
      <c r="AG636">
        <v>0</v>
      </c>
      <c r="AH636" t="s">
        <v>11</v>
      </c>
      <c r="AI636">
        <v>0.933751</v>
      </c>
      <c r="AJ636">
        <v>4.3999999999999999E-5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155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2400.5022309999999</v>
      </c>
      <c r="I637">
        <v>24.495039999999999</v>
      </c>
      <c r="J637" t="s">
        <v>3</v>
      </c>
      <c r="K637">
        <v>2396.8947170000001</v>
      </c>
      <c r="L637">
        <v>24.353241000000001</v>
      </c>
      <c r="M637" t="s">
        <v>4</v>
      </c>
      <c r="N637">
        <v>180.55779000000001</v>
      </c>
      <c r="O637">
        <v>6.2229960000000002</v>
      </c>
      <c r="P637" t="s">
        <v>5</v>
      </c>
      <c r="Q637">
        <v>0</v>
      </c>
      <c r="R637">
        <v>0</v>
      </c>
      <c r="S637" t="s">
        <v>6</v>
      </c>
      <c r="T637">
        <v>109.209064</v>
      </c>
      <c r="U637">
        <v>0.151694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6.2757999999999994E-2</v>
      </c>
      <c r="AD637">
        <v>1.13E-4</v>
      </c>
      <c r="AE637" t="s">
        <v>10</v>
      </c>
      <c r="AF637">
        <v>0</v>
      </c>
      <c r="AG637">
        <v>0</v>
      </c>
      <c r="AH637" t="s">
        <v>11</v>
      </c>
      <c r="AI637">
        <v>0.93379400000000001</v>
      </c>
      <c r="AJ637">
        <v>4.3999999999999999E-5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155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2550.3665580000002</v>
      </c>
      <c r="I638">
        <v>26.790956999999999</v>
      </c>
      <c r="J638" t="s">
        <v>3</v>
      </c>
      <c r="K638">
        <v>2546.5338230000002</v>
      </c>
      <c r="L638">
        <v>26.659077</v>
      </c>
      <c r="M638" t="s">
        <v>4</v>
      </c>
      <c r="N638">
        <v>191.85648699999999</v>
      </c>
      <c r="O638">
        <v>6.9373940000000003</v>
      </c>
      <c r="P638" t="s">
        <v>5</v>
      </c>
      <c r="Q638">
        <v>0</v>
      </c>
      <c r="R638">
        <v>0</v>
      </c>
      <c r="S638" t="s">
        <v>6</v>
      </c>
      <c r="T638">
        <v>116.045289</v>
      </c>
      <c r="U638">
        <v>0.16265499999999999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6.2665999999999999E-2</v>
      </c>
      <c r="AD638">
        <v>1.1400000000000001E-4</v>
      </c>
      <c r="AE638" t="s">
        <v>10</v>
      </c>
      <c r="AF638">
        <v>0</v>
      </c>
      <c r="AG638">
        <v>0</v>
      </c>
      <c r="AH638" t="s">
        <v>11</v>
      </c>
      <c r="AI638">
        <v>0.93382100000000001</v>
      </c>
      <c r="AJ638">
        <v>4.3000000000000002E-5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155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2700.322075</v>
      </c>
      <c r="I639">
        <v>31.815968000000002</v>
      </c>
      <c r="J639" t="s">
        <v>3</v>
      </c>
      <c r="K639">
        <v>2696.2612300000001</v>
      </c>
      <c r="L639">
        <v>31.683211</v>
      </c>
      <c r="M639" t="s">
        <v>4</v>
      </c>
      <c r="N639">
        <v>203.14936499999999</v>
      </c>
      <c r="O639">
        <v>7.7422089999999999</v>
      </c>
      <c r="P639" t="s">
        <v>5</v>
      </c>
      <c r="Q639">
        <v>0</v>
      </c>
      <c r="R639">
        <v>0</v>
      </c>
      <c r="S639" t="s">
        <v>6</v>
      </c>
      <c r="T639">
        <v>122.89909900000001</v>
      </c>
      <c r="U639">
        <v>0.17463899999999999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6.2665999999999999E-2</v>
      </c>
      <c r="AD639">
        <v>1.1400000000000001E-4</v>
      </c>
      <c r="AE639" t="s">
        <v>10</v>
      </c>
      <c r="AF639">
        <v>0</v>
      </c>
      <c r="AG639">
        <v>0</v>
      </c>
      <c r="AH639" t="s">
        <v>11</v>
      </c>
      <c r="AI639">
        <v>0.93494699999999997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155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2850.4322560000001</v>
      </c>
      <c r="I640">
        <v>35.673755999999997</v>
      </c>
      <c r="J640" t="s">
        <v>3</v>
      </c>
      <c r="K640">
        <v>2846.1454979999999</v>
      </c>
      <c r="L640">
        <v>35.522570999999999</v>
      </c>
      <c r="M640" t="s">
        <v>4</v>
      </c>
      <c r="N640">
        <v>214.440032</v>
      </c>
      <c r="O640">
        <v>8.5733610000000002</v>
      </c>
      <c r="P640" t="s">
        <v>5</v>
      </c>
      <c r="Q640">
        <v>0</v>
      </c>
      <c r="R640">
        <v>0</v>
      </c>
      <c r="S640" t="s">
        <v>6</v>
      </c>
      <c r="T640">
        <v>129.75065599999999</v>
      </c>
      <c r="U640">
        <v>0.17474999999999999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6.2625E-2</v>
      </c>
      <c r="AD640">
        <v>1.15E-4</v>
      </c>
      <c r="AE640" t="s">
        <v>10</v>
      </c>
      <c r="AF640">
        <v>0</v>
      </c>
      <c r="AG640">
        <v>0</v>
      </c>
      <c r="AH640" t="s">
        <v>11</v>
      </c>
      <c r="AI640">
        <v>0.93494699999999997</v>
      </c>
      <c r="AJ640">
        <v>6.4999999999999994E-5</v>
      </c>
      <c r="AK640" t="s">
        <v>12</v>
      </c>
      <c r="AL640">
        <v>0</v>
      </c>
      <c r="AM640">
        <v>0</v>
      </c>
    </row>
    <row r="641" spans="1:39" x14ac:dyDescent="0.25">
      <c r="A641" t="s">
        <v>155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3000.7609080000002</v>
      </c>
      <c r="I641">
        <v>44.945383999999997</v>
      </c>
      <c r="J641" t="s">
        <v>3</v>
      </c>
      <c r="K641">
        <v>2996.2472269999998</v>
      </c>
      <c r="L641">
        <v>44.766252999999999</v>
      </c>
      <c r="M641" t="s">
        <v>4</v>
      </c>
      <c r="N641">
        <v>225.76058599999999</v>
      </c>
      <c r="O641">
        <v>9.7399149999999999</v>
      </c>
      <c r="P641" t="s">
        <v>5</v>
      </c>
      <c r="Q641">
        <v>0</v>
      </c>
      <c r="R641">
        <v>0</v>
      </c>
      <c r="S641" t="s">
        <v>6</v>
      </c>
      <c r="T641">
        <v>136.552256</v>
      </c>
      <c r="U641">
        <v>0.16194600000000001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6.1789999999999998E-2</v>
      </c>
      <c r="AD641">
        <v>1.11E-4</v>
      </c>
      <c r="AE641" t="s">
        <v>10</v>
      </c>
      <c r="AF641">
        <v>0</v>
      </c>
      <c r="AG641">
        <v>0</v>
      </c>
      <c r="AH641" t="s">
        <v>11</v>
      </c>
      <c r="AI641">
        <v>0.93521299999999996</v>
      </c>
      <c r="AJ641">
        <v>6.7000000000000002E-5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156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102.70657300000001</v>
      </c>
      <c r="I642">
        <v>1.183449</v>
      </c>
      <c r="J642" t="s">
        <v>3</v>
      </c>
      <c r="K642">
        <v>102.454519</v>
      </c>
      <c r="L642">
        <v>1.187573</v>
      </c>
      <c r="M642" t="s">
        <v>4</v>
      </c>
      <c r="N642">
        <v>11.658963999999999</v>
      </c>
      <c r="O642">
        <v>4.0502000000000003E-2</v>
      </c>
      <c r="P642" t="s">
        <v>5</v>
      </c>
      <c r="Q642">
        <v>0.23969599999999999</v>
      </c>
      <c r="R642">
        <v>3.1000000000000001E-5</v>
      </c>
      <c r="S642" t="s">
        <v>6</v>
      </c>
      <c r="T642">
        <v>83.011274</v>
      </c>
      <c r="U642">
        <v>1.0474209999999999</v>
      </c>
      <c r="V642" t="s">
        <v>7</v>
      </c>
      <c r="W642">
        <v>5.3693999999999999E-2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8.3893999999999996E-2</v>
      </c>
      <c r="AG642">
        <v>8.1000000000000004E-5</v>
      </c>
      <c r="AH642" t="s">
        <v>11</v>
      </c>
      <c r="AI642">
        <v>0.91680899999999999</v>
      </c>
      <c r="AJ642">
        <v>1.6799999999999999E-4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156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204.93212700000001</v>
      </c>
      <c r="I643">
        <v>1.75682</v>
      </c>
      <c r="J643" t="s">
        <v>3</v>
      </c>
      <c r="K643">
        <v>204.43733499999999</v>
      </c>
      <c r="L643">
        <v>1.720029</v>
      </c>
      <c r="M643" t="s">
        <v>4</v>
      </c>
      <c r="N643">
        <v>23.321581999999999</v>
      </c>
      <c r="O643">
        <v>0.14910399999999999</v>
      </c>
      <c r="P643" t="s">
        <v>5</v>
      </c>
      <c r="Q643">
        <v>0.47204600000000002</v>
      </c>
      <c r="R643">
        <v>5.3000000000000001E-5</v>
      </c>
      <c r="S643" t="s">
        <v>6</v>
      </c>
      <c r="T643">
        <v>165.54423700000001</v>
      </c>
      <c r="U643">
        <v>1.9085939999999999</v>
      </c>
      <c r="V643" t="s">
        <v>7</v>
      </c>
      <c r="W643">
        <v>0.101408</v>
      </c>
      <c r="X643">
        <v>2.4000000000000001E-5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8.0332000000000001E-2</v>
      </c>
      <c r="AG643">
        <v>1.02E-4</v>
      </c>
      <c r="AH643" t="s">
        <v>11</v>
      </c>
      <c r="AI643">
        <v>0.92158300000000004</v>
      </c>
      <c r="AJ643">
        <v>1.3999999999999999E-4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156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306.27262500000001</v>
      </c>
      <c r="I644">
        <v>2.198801</v>
      </c>
      <c r="J644" t="s">
        <v>3</v>
      </c>
      <c r="K644">
        <v>305.53544399999998</v>
      </c>
      <c r="L644">
        <v>2.172812</v>
      </c>
      <c r="M644" t="s">
        <v>4</v>
      </c>
      <c r="N644">
        <v>34.933746999999997</v>
      </c>
      <c r="O644">
        <v>0.27016699999999999</v>
      </c>
      <c r="P644" t="s">
        <v>5</v>
      </c>
      <c r="Q644">
        <v>0.701712</v>
      </c>
      <c r="R644">
        <v>9.3999999999999994E-5</v>
      </c>
      <c r="S644" t="s">
        <v>6</v>
      </c>
      <c r="T644">
        <v>247.36381700000001</v>
      </c>
      <c r="U644">
        <v>2.6018180000000002</v>
      </c>
      <c r="V644" t="s">
        <v>7</v>
      </c>
      <c r="W644">
        <v>0.14721799999999999</v>
      </c>
      <c r="X644">
        <v>3.6000000000000001E-5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7.9142000000000004E-2</v>
      </c>
      <c r="AG644">
        <v>7.6000000000000004E-5</v>
      </c>
      <c r="AH644" t="s">
        <v>11</v>
      </c>
      <c r="AI644">
        <v>0.92660299999999995</v>
      </c>
      <c r="AJ644">
        <v>1.07E-4</v>
      </c>
      <c r="AK644" t="s">
        <v>12</v>
      </c>
      <c r="AL644">
        <v>0</v>
      </c>
      <c r="AM644">
        <v>0</v>
      </c>
    </row>
    <row r="645" spans="1:39" x14ac:dyDescent="0.25">
      <c r="A645" t="s">
        <v>156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408.31198999999998</v>
      </c>
      <c r="I645">
        <v>4.9240320000000004</v>
      </c>
      <c r="J645" t="s">
        <v>3</v>
      </c>
      <c r="K645">
        <v>407.31822899999997</v>
      </c>
      <c r="L645">
        <v>4.8863139999999996</v>
      </c>
      <c r="M645" t="s">
        <v>4</v>
      </c>
      <c r="N645">
        <v>46.573867</v>
      </c>
      <c r="O645">
        <v>0.44139299999999998</v>
      </c>
      <c r="P645" t="s">
        <v>5</v>
      </c>
      <c r="Q645">
        <v>0.934168</v>
      </c>
      <c r="R645">
        <v>1.4200000000000001E-4</v>
      </c>
      <c r="S645" t="s">
        <v>6</v>
      </c>
      <c r="T645">
        <v>329.812545</v>
      </c>
      <c r="U645">
        <v>5.3346470000000004</v>
      </c>
      <c r="V645" t="s">
        <v>7</v>
      </c>
      <c r="W645">
        <v>0.193994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7.6799999999999993E-2</v>
      </c>
      <c r="AG645">
        <v>1.08E-4</v>
      </c>
      <c r="AH645" t="s">
        <v>11</v>
      </c>
      <c r="AI645">
        <v>0.92783499999999997</v>
      </c>
      <c r="AJ645">
        <v>8.3999999999999995E-5</v>
      </c>
      <c r="AK645" t="s">
        <v>12</v>
      </c>
      <c r="AL645">
        <v>0</v>
      </c>
      <c r="AM645">
        <v>0</v>
      </c>
    </row>
    <row r="646" spans="1:39" x14ac:dyDescent="0.25">
      <c r="A646" t="s">
        <v>156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509.89247999999998</v>
      </c>
      <c r="I646">
        <v>5.8955219999999997</v>
      </c>
      <c r="J646" t="s">
        <v>3</v>
      </c>
      <c r="K646">
        <v>508.65198900000001</v>
      </c>
      <c r="L646">
        <v>5.8933739999999997</v>
      </c>
      <c r="M646" t="s">
        <v>4</v>
      </c>
      <c r="N646">
        <v>58.162038000000003</v>
      </c>
      <c r="O646">
        <v>0.66410400000000003</v>
      </c>
      <c r="P646" t="s">
        <v>5</v>
      </c>
      <c r="Q646">
        <v>1.1638219999999999</v>
      </c>
      <c r="R646">
        <v>2.0699999999999999E-4</v>
      </c>
      <c r="S646" t="s">
        <v>6</v>
      </c>
      <c r="T646">
        <v>411.89383900000001</v>
      </c>
      <c r="U646">
        <v>6.361993</v>
      </c>
      <c r="V646" t="s">
        <v>7</v>
      </c>
      <c r="W646">
        <v>0.23966999999999999</v>
      </c>
      <c r="X646">
        <v>6.2000000000000003E-5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7.6316999999999996E-2</v>
      </c>
      <c r="AG646">
        <v>1.06E-4</v>
      </c>
      <c r="AH646" t="s">
        <v>11</v>
      </c>
      <c r="AI646">
        <v>0.92902399999999996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156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612.22222399999998</v>
      </c>
      <c r="I647">
        <v>9.1640920000000001</v>
      </c>
      <c r="J647" t="s">
        <v>3</v>
      </c>
      <c r="K647">
        <v>610.73354200000006</v>
      </c>
      <c r="L647">
        <v>9.1711519999999993</v>
      </c>
      <c r="M647" t="s">
        <v>4</v>
      </c>
      <c r="N647">
        <v>69.807862</v>
      </c>
      <c r="O647">
        <v>0.98331000000000002</v>
      </c>
      <c r="P647" t="s">
        <v>5</v>
      </c>
      <c r="Q647">
        <v>1.3961939999999999</v>
      </c>
      <c r="R647">
        <v>2.52E-4</v>
      </c>
      <c r="S647" t="s">
        <v>6</v>
      </c>
      <c r="T647">
        <v>494.59441299999997</v>
      </c>
      <c r="U647">
        <v>10.119911999999999</v>
      </c>
      <c r="V647" t="s">
        <v>7</v>
      </c>
      <c r="W647">
        <v>0.28667799999999999</v>
      </c>
      <c r="X647">
        <v>8.3999999999999995E-5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7.4548000000000003E-2</v>
      </c>
      <c r="AG647">
        <v>1.15E-4</v>
      </c>
      <c r="AH647" t="s">
        <v>11</v>
      </c>
      <c r="AI647">
        <v>0.93013299999999999</v>
      </c>
      <c r="AJ647">
        <v>5.1999999999999997E-5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156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713.79319899999996</v>
      </c>
      <c r="I648">
        <v>10.069125</v>
      </c>
      <c r="J648" t="s">
        <v>3</v>
      </c>
      <c r="K648">
        <v>712.06837299999995</v>
      </c>
      <c r="L648">
        <v>10.100569999999999</v>
      </c>
      <c r="M648" t="s">
        <v>4</v>
      </c>
      <c r="N648">
        <v>81.403414999999995</v>
      </c>
      <c r="O648">
        <v>1.2967</v>
      </c>
      <c r="P648" t="s">
        <v>5</v>
      </c>
      <c r="Q648">
        <v>1.6255539999999999</v>
      </c>
      <c r="R648">
        <v>2.7E-4</v>
      </c>
      <c r="S648" t="s">
        <v>6</v>
      </c>
      <c r="T648">
        <v>576.62920799999995</v>
      </c>
      <c r="U648">
        <v>11.596792000000001</v>
      </c>
      <c r="V648" t="s">
        <v>7</v>
      </c>
      <c r="W648">
        <v>0.33255000000000001</v>
      </c>
      <c r="X648">
        <v>9.3999999999999994E-5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7.2632000000000002E-2</v>
      </c>
      <c r="AG648">
        <v>1.3200000000000001E-4</v>
      </c>
      <c r="AH648" t="s">
        <v>11</v>
      </c>
      <c r="AI648">
        <v>0.93086800000000003</v>
      </c>
      <c r="AJ648">
        <v>4.0000000000000003E-5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156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815.99128399999995</v>
      </c>
      <c r="I649">
        <v>13.615625</v>
      </c>
      <c r="J649" t="s">
        <v>3</v>
      </c>
      <c r="K649">
        <v>814.01199199999996</v>
      </c>
      <c r="L649">
        <v>13.725447000000001</v>
      </c>
      <c r="M649" t="s">
        <v>4</v>
      </c>
      <c r="N649">
        <v>93.045445000000001</v>
      </c>
      <c r="O649">
        <v>1.6203479999999999</v>
      </c>
      <c r="P649" t="s">
        <v>5</v>
      </c>
      <c r="Q649">
        <v>1.8571610000000001</v>
      </c>
      <c r="R649">
        <v>3.3199999999999999E-4</v>
      </c>
      <c r="S649" t="s">
        <v>6</v>
      </c>
      <c r="T649">
        <v>659.17452900000001</v>
      </c>
      <c r="U649">
        <v>16.526944</v>
      </c>
      <c r="V649" t="s">
        <v>7</v>
      </c>
      <c r="W649">
        <v>0.38004399999999999</v>
      </c>
      <c r="X649">
        <v>1.34E-4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7.177E-2</v>
      </c>
      <c r="AG649">
        <v>1.3100000000000001E-4</v>
      </c>
      <c r="AH649" t="s">
        <v>11</v>
      </c>
      <c r="AI649">
        <v>0.93159999999999998</v>
      </c>
      <c r="AJ649">
        <v>3.1000000000000001E-5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156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917.59479699999997</v>
      </c>
      <c r="I650">
        <v>15.289731</v>
      </c>
      <c r="J650" t="s">
        <v>3</v>
      </c>
      <c r="K650">
        <v>915.36602800000003</v>
      </c>
      <c r="L650">
        <v>15.505872999999999</v>
      </c>
      <c r="M650" t="s">
        <v>4</v>
      </c>
      <c r="N650">
        <v>104.659897</v>
      </c>
      <c r="O650">
        <v>1.9892829999999999</v>
      </c>
      <c r="P650" t="s">
        <v>5</v>
      </c>
      <c r="Q650">
        <v>2.0870470000000001</v>
      </c>
      <c r="R650">
        <v>4.0299999999999998E-4</v>
      </c>
      <c r="S650" t="s">
        <v>6</v>
      </c>
      <c r="T650">
        <v>741.20807300000001</v>
      </c>
      <c r="U650">
        <v>19.142590999999999</v>
      </c>
      <c r="V650" t="s">
        <v>7</v>
      </c>
      <c r="W650">
        <v>0.42600399999999999</v>
      </c>
      <c r="X650">
        <v>1.4200000000000001E-4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7.0271E-2</v>
      </c>
      <c r="AG650">
        <v>1.37E-4</v>
      </c>
      <c r="AH650" t="s">
        <v>11</v>
      </c>
      <c r="AI650">
        <v>0.93199500000000002</v>
      </c>
      <c r="AJ650">
        <v>2.8E-5</v>
      </c>
      <c r="AK650" t="s">
        <v>12</v>
      </c>
      <c r="AL650">
        <v>0</v>
      </c>
      <c r="AM650">
        <v>0</v>
      </c>
    </row>
    <row r="651" spans="1:39" x14ac:dyDescent="0.25">
      <c r="A651" t="s">
        <v>156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1019.727557</v>
      </c>
      <c r="I651">
        <v>19.925357999999999</v>
      </c>
      <c r="J651" t="s">
        <v>3</v>
      </c>
      <c r="K651">
        <v>1017.252756</v>
      </c>
      <c r="L651">
        <v>20.163772000000002</v>
      </c>
      <c r="M651" t="s">
        <v>4</v>
      </c>
      <c r="N651">
        <v>116.30135799999999</v>
      </c>
      <c r="O651">
        <v>2.42693</v>
      </c>
      <c r="P651" t="s">
        <v>5</v>
      </c>
      <c r="Q651">
        <v>2.3186770000000001</v>
      </c>
      <c r="R651">
        <v>5.13E-4</v>
      </c>
      <c r="S651" t="s">
        <v>6</v>
      </c>
      <c r="T651">
        <v>823.68167600000004</v>
      </c>
      <c r="U651">
        <v>24.467597999999999</v>
      </c>
      <c r="V651" t="s">
        <v>7</v>
      </c>
      <c r="W651">
        <v>0.47388000000000002</v>
      </c>
      <c r="X651">
        <v>2.02E-4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6.8321999999999994E-2</v>
      </c>
      <c r="AG651">
        <v>1.44E-4</v>
      </c>
      <c r="AH651" t="s">
        <v>11</v>
      </c>
      <c r="AI651">
        <v>0.93213000000000001</v>
      </c>
      <c r="AJ651">
        <v>2.8E-5</v>
      </c>
      <c r="AK651" t="s">
        <v>12</v>
      </c>
      <c r="AL651">
        <v>0</v>
      </c>
      <c r="AM651">
        <v>0</v>
      </c>
    </row>
    <row r="652" spans="1:39" x14ac:dyDescent="0.25">
      <c r="A652" t="s">
        <v>156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1121.3502980000001</v>
      </c>
      <c r="I652">
        <v>19.868193999999999</v>
      </c>
      <c r="J652" t="s">
        <v>3</v>
      </c>
      <c r="K652">
        <v>1118.628062</v>
      </c>
      <c r="L652">
        <v>20.161035999999999</v>
      </c>
      <c r="M652" t="s">
        <v>4</v>
      </c>
      <c r="N652">
        <v>127.902187</v>
      </c>
      <c r="O652">
        <v>2.9585029999999999</v>
      </c>
      <c r="P652" t="s">
        <v>5</v>
      </c>
      <c r="Q652">
        <v>2.5477590000000001</v>
      </c>
      <c r="R652">
        <v>5.6700000000000001E-4</v>
      </c>
      <c r="S652" t="s">
        <v>6</v>
      </c>
      <c r="T652">
        <v>905.79450699999995</v>
      </c>
      <c r="U652">
        <v>24.621212</v>
      </c>
      <c r="V652" t="s">
        <v>7</v>
      </c>
      <c r="W652">
        <v>0.51930600000000005</v>
      </c>
      <c r="X652">
        <v>2.1599999999999999E-4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6.7811999999999997E-2</v>
      </c>
      <c r="AG652">
        <v>1.4300000000000001E-4</v>
      </c>
      <c r="AH652" t="s">
        <v>11</v>
      </c>
      <c r="AI652">
        <v>0.93353900000000001</v>
      </c>
      <c r="AJ652">
        <v>4.0000000000000003E-5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156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1223.771716</v>
      </c>
      <c r="I653">
        <v>26.340592000000001</v>
      </c>
      <c r="J653" t="s">
        <v>3</v>
      </c>
      <c r="K653">
        <v>1220.807039</v>
      </c>
      <c r="L653">
        <v>26.571484000000002</v>
      </c>
      <c r="M653" t="s">
        <v>4</v>
      </c>
      <c r="N653">
        <v>139.526657</v>
      </c>
      <c r="O653">
        <v>3.4819810000000002</v>
      </c>
      <c r="P653" t="s">
        <v>5</v>
      </c>
      <c r="Q653">
        <v>2.778203</v>
      </c>
      <c r="R653">
        <v>6.0599999999999998E-4</v>
      </c>
      <c r="S653" t="s">
        <v>6</v>
      </c>
      <c r="T653">
        <v>988.541248</v>
      </c>
      <c r="U653">
        <v>31.168039</v>
      </c>
      <c r="V653" t="s">
        <v>7</v>
      </c>
      <c r="W653">
        <v>0.56601599999999996</v>
      </c>
      <c r="X653">
        <v>2.4699999999999999E-4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6.6917000000000004E-2</v>
      </c>
      <c r="AG653">
        <v>1.4300000000000001E-4</v>
      </c>
      <c r="AH653" t="s">
        <v>11</v>
      </c>
      <c r="AI653">
        <v>0.93564099999999994</v>
      </c>
      <c r="AJ653">
        <v>7.1000000000000005E-5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156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1325.5671090000001</v>
      </c>
      <c r="I654">
        <v>25.658223</v>
      </c>
      <c r="J654" t="s">
        <v>3</v>
      </c>
      <c r="K654">
        <v>1322.354126</v>
      </c>
      <c r="L654">
        <v>25.858056999999999</v>
      </c>
      <c r="M654" t="s">
        <v>4</v>
      </c>
      <c r="N654">
        <v>151.132924</v>
      </c>
      <c r="O654">
        <v>4.0151940000000002</v>
      </c>
      <c r="P654" t="s">
        <v>5</v>
      </c>
      <c r="Q654">
        <v>3.0079929999999999</v>
      </c>
      <c r="R654">
        <v>7.1699999999999997E-4</v>
      </c>
      <c r="S654" t="s">
        <v>6</v>
      </c>
      <c r="T654">
        <v>1070.8017110000001</v>
      </c>
      <c r="U654">
        <v>31.428117</v>
      </c>
      <c r="V654" t="s">
        <v>7</v>
      </c>
      <c r="W654">
        <v>0.61397000000000002</v>
      </c>
      <c r="X654">
        <v>4.2999999999999999E-4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6.5642000000000006E-2</v>
      </c>
      <c r="AG654">
        <v>1.34E-4</v>
      </c>
      <c r="AH654" t="s">
        <v>11</v>
      </c>
      <c r="AI654">
        <v>0.93566400000000005</v>
      </c>
      <c r="AJ654">
        <v>7.1000000000000005E-5</v>
      </c>
      <c r="AK654" t="s">
        <v>12</v>
      </c>
      <c r="AL654">
        <v>0</v>
      </c>
      <c r="AM654">
        <v>0</v>
      </c>
    </row>
    <row r="655" spans="1:39" x14ac:dyDescent="0.25">
      <c r="A655" t="s">
        <v>156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1427.9588839999999</v>
      </c>
      <c r="I655">
        <v>32.332414999999997</v>
      </c>
      <c r="J655" t="s">
        <v>3</v>
      </c>
      <c r="K655">
        <v>1424.5040770000001</v>
      </c>
      <c r="L655">
        <v>32.399565000000003</v>
      </c>
      <c r="M655" t="s">
        <v>4</v>
      </c>
      <c r="N655">
        <v>162.77266499999999</v>
      </c>
      <c r="O655">
        <v>4.6384449999999999</v>
      </c>
      <c r="P655" t="s">
        <v>5</v>
      </c>
      <c r="Q655">
        <v>3.239547</v>
      </c>
      <c r="R655">
        <v>8.1400000000000005E-4</v>
      </c>
      <c r="S655" t="s">
        <v>6</v>
      </c>
      <c r="T655">
        <v>1153.566165</v>
      </c>
      <c r="U655">
        <v>38.390298999999999</v>
      </c>
      <c r="V655" t="s">
        <v>7</v>
      </c>
      <c r="W655">
        <v>0.66088199999999997</v>
      </c>
      <c r="X655">
        <v>4.26E-4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6.5209000000000003E-2</v>
      </c>
      <c r="AG655">
        <v>1.2799999999999999E-4</v>
      </c>
      <c r="AH655" t="s">
        <v>11</v>
      </c>
      <c r="AI655">
        <v>0.93570900000000001</v>
      </c>
      <c r="AJ655">
        <v>7.1000000000000005E-5</v>
      </c>
      <c r="AK655" t="s">
        <v>12</v>
      </c>
      <c r="AL655">
        <v>0</v>
      </c>
      <c r="AM655">
        <v>0</v>
      </c>
    </row>
    <row r="656" spans="1:39" x14ac:dyDescent="0.25">
      <c r="A656" t="s">
        <v>156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1529.574666</v>
      </c>
      <c r="I656">
        <v>31.059228000000001</v>
      </c>
      <c r="J656" t="s">
        <v>3</v>
      </c>
      <c r="K656">
        <v>1525.873914</v>
      </c>
      <c r="L656">
        <v>31.172234</v>
      </c>
      <c r="M656" t="s">
        <v>4</v>
      </c>
      <c r="N656">
        <v>174.380224</v>
      </c>
      <c r="O656">
        <v>5.4728709999999996</v>
      </c>
      <c r="P656" t="s">
        <v>5</v>
      </c>
      <c r="Q656">
        <v>3.4686569999999999</v>
      </c>
      <c r="R656">
        <v>9.0300000000000005E-4</v>
      </c>
      <c r="S656" t="s">
        <v>6</v>
      </c>
      <c r="T656">
        <v>1235.6834739999999</v>
      </c>
      <c r="U656">
        <v>37.921422999999997</v>
      </c>
      <c r="V656" t="s">
        <v>7</v>
      </c>
      <c r="W656">
        <v>0.70664800000000005</v>
      </c>
      <c r="X656">
        <v>4.46E-4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6.4957000000000001E-2</v>
      </c>
      <c r="AG656">
        <v>1.26E-4</v>
      </c>
      <c r="AH656" t="s">
        <v>11</v>
      </c>
      <c r="AI656">
        <v>0.935747</v>
      </c>
      <c r="AJ656">
        <v>6.9999999999999994E-5</v>
      </c>
      <c r="AK656" t="s">
        <v>12</v>
      </c>
      <c r="AL656">
        <v>0</v>
      </c>
      <c r="AM656">
        <v>0</v>
      </c>
    </row>
    <row r="657" spans="1:39" x14ac:dyDescent="0.25">
      <c r="A657" t="s">
        <v>156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1631.687903</v>
      </c>
      <c r="I657">
        <v>36.901352000000003</v>
      </c>
      <c r="J657" t="s">
        <v>3</v>
      </c>
      <c r="K657">
        <v>1627.736582</v>
      </c>
      <c r="L657">
        <v>36.904037000000002</v>
      </c>
      <c r="M657" t="s">
        <v>4</v>
      </c>
      <c r="N657">
        <v>185.99364700000001</v>
      </c>
      <c r="O657">
        <v>6.2641809999999998</v>
      </c>
      <c r="P657" t="s">
        <v>5</v>
      </c>
      <c r="Q657">
        <v>3.7001590000000002</v>
      </c>
      <c r="R657">
        <v>1.0269999999999999E-3</v>
      </c>
      <c r="S657" t="s">
        <v>6</v>
      </c>
      <c r="T657">
        <v>1318.2073849999999</v>
      </c>
      <c r="U657">
        <v>44.900607000000001</v>
      </c>
      <c r="V657" t="s">
        <v>7</v>
      </c>
      <c r="W657">
        <v>0.75330799999999998</v>
      </c>
      <c r="X657">
        <v>4.6900000000000002E-4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6.4366999999999994E-2</v>
      </c>
      <c r="AG657">
        <v>1.1400000000000001E-4</v>
      </c>
      <c r="AH657" t="s">
        <v>11</v>
      </c>
      <c r="AI657">
        <v>0.93579800000000002</v>
      </c>
      <c r="AJ657">
        <v>6.9999999999999994E-5</v>
      </c>
      <c r="AK657" t="s">
        <v>12</v>
      </c>
      <c r="AL657">
        <v>0</v>
      </c>
      <c r="AM657">
        <v>0</v>
      </c>
    </row>
    <row r="658" spans="1:39" x14ac:dyDescent="0.25">
      <c r="A658" t="s">
        <v>156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1733.262412</v>
      </c>
      <c r="I658">
        <v>36.998311000000001</v>
      </c>
      <c r="J658" t="s">
        <v>3</v>
      </c>
      <c r="K658">
        <v>1729.0680219999999</v>
      </c>
      <c r="L658">
        <v>37.062883999999997</v>
      </c>
      <c r="M658" t="s">
        <v>4</v>
      </c>
      <c r="N658">
        <v>197.60538099999999</v>
      </c>
      <c r="O658">
        <v>7.1594009999999999</v>
      </c>
      <c r="P658" t="s">
        <v>5</v>
      </c>
      <c r="Q658">
        <v>3.9285969999999999</v>
      </c>
      <c r="R658">
        <v>1.111E-3</v>
      </c>
      <c r="S658" t="s">
        <v>6</v>
      </c>
      <c r="T658">
        <v>1400.2289969999999</v>
      </c>
      <c r="U658">
        <v>46.460628999999997</v>
      </c>
      <c r="V658" t="s">
        <v>7</v>
      </c>
      <c r="W658">
        <v>0.79894600000000005</v>
      </c>
      <c r="X658">
        <v>5.31E-4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6.3858999999999999E-2</v>
      </c>
      <c r="AG658">
        <v>1.15E-4</v>
      </c>
      <c r="AH658" t="s">
        <v>11</v>
      </c>
      <c r="AI658">
        <v>0.936168</v>
      </c>
      <c r="AJ658">
        <v>7.2999999999999999E-5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156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1836.0049879999999</v>
      </c>
      <c r="I659">
        <v>41.875269000000003</v>
      </c>
      <c r="J659" t="s">
        <v>3</v>
      </c>
      <c r="K659">
        <v>1831.5543950000001</v>
      </c>
      <c r="L659">
        <v>41.946575000000003</v>
      </c>
      <c r="M659" t="s">
        <v>4</v>
      </c>
      <c r="N659">
        <v>209.24739</v>
      </c>
      <c r="O659">
        <v>8.1083630000000007</v>
      </c>
      <c r="P659" t="s">
        <v>5</v>
      </c>
      <c r="Q659">
        <v>4.160641</v>
      </c>
      <c r="R659">
        <v>1.291E-3</v>
      </c>
      <c r="S659" t="s">
        <v>6</v>
      </c>
      <c r="T659">
        <v>1483.259783</v>
      </c>
      <c r="U659">
        <v>51.605519999999999</v>
      </c>
      <c r="V659" t="s">
        <v>7</v>
      </c>
      <c r="W659">
        <v>0.84766799999999998</v>
      </c>
      <c r="X659">
        <v>6.11E-4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6.2357000000000003E-2</v>
      </c>
      <c r="AG659">
        <v>1.0399999999999999E-4</v>
      </c>
      <c r="AH659" t="s">
        <v>11</v>
      </c>
      <c r="AI659">
        <v>0.93638299999999997</v>
      </c>
      <c r="AJ659">
        <v>7.3999999999999996E-5</v>
      </c>
      <c r="AK659" t="s">
        <v>12</v>
      </c>
      <c r="AL659">
        <v>0</v>
      </c>
      <c r="AM659">
        <v>0</v>
      </c>
    </row>
    <row r="660" spans="1:39" x14ac:dyDescent="0.25">
      <c r="A660" t="s">
        <v>156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1937.745271</v>
      </c>
      <c r="I660">
        <v>42.117789999999999</v>
      </c>
      <c r="J660" t="s">
        <v>3</v>
      </c>
      <c r="K660">
        <v>1933.0508110000001</v>
      </c>
      <c r="L660">
        <v>42.325102000000001</v>
      </c>
      <c r="M660" t="s">
        <v>4</v>
      </c>
      <c r="N660">
        <v>220.845528</v>
      </c>
      <c r="O660">
        <v>8.8482730000000007</v>
      </c>
      <c r="P660" t="s">
        <v>5</v>
      </c>
      <c r="Q660">
        <v>4.3903420000000004</v>
      </c>
      <c r="R660">
        <v>1.407E-3</v>
      </c>
      <c r="S660" t="s">
        <v>6</v>
      </c>
      <c r="T660">
        <v>1565.4375150000001</v>
      </c>
      <c r="U660">
        <v>53.326331000000003</v>
      </c>
      <c r="V660" t="s">
        <v>7</v>
      </c>
      <c r="W660">
        <v>0.89415800000000001</v>
      </c>
      <c r="X660">
        <v>6.6E-4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6.2195E-2</v>
      </c>
      <c r="AG660">
        <v>1.0399999999999999E-4</v>
      </c>
      <c r="AH660" t="s">
        <v>11</v>
      </c>
      <c r="AI660">
        <v>0.93673200000000001</v>
      </c>
      <c r="AJ660">
        <v>7.4999999999999993E-5</v>
      </c>
      <c r="AK660" t="s">
        <v>12</v>
      </c>
      <c r="AL660">
        <v>0</v>
      </c>
      <c r="AM660">
        <v>0</v>
      </c>
    </row>
    <row r="661" spans="1:39" x14ac:dyDescent="0.25">
      <c r="A661" t="s">
        <v>156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2040.088025</v>
      </c>
      <c r="I661">
        <v>48.397630999999997</v>
      </c>
      <c r="J661" t="s">
        <v>3</v>
      </c>
      <c r="K661">
        <v>2035.144004</v>
      </c>
      <c r="L661">
        <v>48.491787000000002</v>
      </c>
      <c r="M661" t="s">
        <v>4</v>
      </c>
      <c r="N661">
        <v>232.471913</v>
      </c>
      <c r="O661">
        <v>9.6967730000000003</v>
      </c>
      <c r="P661" t="s">
        <v>5</v>
      </c>
      <c r="Q661">
        <v>4.6216220000000003</v>
      </c>
      <c r="R661">
        <v>1.537E-3</v>
      </c>
      <c r="S661" t="s">
        <v>6</v>
      </c>
      <c r="T661">
        <v>1648.1334569999999</v>
      </c>
      <c r="U661">
        <v>59.693750999999999</v>
      </c>
      <c r="V661" t="s">
        <v>7</v>
      </c>
      <c r="W661">
        <v>0.94061600000000001</v>
      </c>
      <c r="X661">
        <v>6.7900000000000002E-4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6.2065000000000002E-2</v>
      </c>
      <c r="AG661">
        <v>1.05E-4</v>
      </c>
      <c r="AH661" t="s">
        <v>11</v>
      </c>
      <c r="AI661">
        <v>0.93687900000000002</v>
      </c>
      <c r="AJ661">
        <v>7.2999999999999999E-5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157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157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157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157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157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157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157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157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157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157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157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157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157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157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157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157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157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157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157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157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201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201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201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201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201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201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201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201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201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201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201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201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201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201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201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201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201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201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201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201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202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202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202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202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202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202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202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202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202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202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202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202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202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202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202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202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202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202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202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202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203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421.81620500000002</v>
      </c>
      <c r="I742">
        <v>42.130999000000003</v>
      </c>
      <c r="J742" t="s">
        <v>3</v>
      </c>
      <c r="K742">
        <v>420.63927699999999</v>
      </c>
      <c r="L742">
        <v>42.089436999999997</v>
      </c>
      <c r="M742" t="s">
        <v>4</v>
      </c>
      <c r="N742">
        <v>18.262616000000001</v>
      </c>
      <c r="O742">
        <v>0.16734399999999999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-3494304</v>
      </c>
      <c r="AM742">
        <v>0</v>
      </c>
    </row>
    <row r="743" spans="1:39" x14ac:dyDescent="0.25">
      <c r="A743" t="s">
        <v>203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843.16775299999995</v>
      </c>
      <c r="I743">
        <v>119.85838699999999</v>
      </c>
      <c r="J743" t="s">
        <v>3</v>
      </c>
      <c r="K743">
        <v>840.81508799999995</v>
      </c>
      <c r="L743">
        <v>119.74603399999999</v>
      </c>
      <c r="M743" t="s">
        <v>4</v>
      </c>
      <c r="N743">
        <v>36.584781999999997</v>
      </c>
      <c r="O743">
        <v>0.31601699999999999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-3494304</v>
      </c>
      <c r="AM743">
        <v>0</v>
      </c>
    </row>
    <row r="744" spans="1:39" x14ac:dyDescent="0.25">
      <c r="A744" t="s">
        <v>203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1264.4782709999999</v>
      </c>
      <c r="I744">
        <v>282.06813499999998</v>
      </c>
      <c r="J744" t="s">
        <v>3</v>
      </c>
      <c r="K744">
        <v>1260.949856</v>
      </c>
      <c r="L744">
        <v>281.81880899999999</v>
      </c>
      <c r="M744" t="s">
        <v>4</v>
      </c>
      <c r="N744">
        <v>54.836750000000002</v>
      </c>
      <c r="O744">
        <v>0.44863700000000001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-3494304</v>
      </c>
      <c r="AM744">
        <v>0</v>
      </c>
    </row>
    <row r="745" spans="1:39" x14ac:dyDescent="0.25">
      <c r="A745" t="s">
        <v>203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1685.70793</v>
      </c>
      <c r="I745">
        <v>521.40107699999999</v>
      </c>
      <c r="J745" t="s">
        <v>3</v>
      </c>
      <c r="K745">
        <v>1681.002551</v>
      </c>
      <c r="L745">
        <v>520.91481999999996</v>
      </c>
      <c r="M745" t="s">
        <v>4</v>
      </c>
      <c r="N745">
        <v>73.128459000000007</v>
      </c>
      <c r="O745">
        <v>0.80250100000000002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-3494304</v>
      </c>
      <c r="AM745">
        <v>0</v>
      </c>
    </row>
    <row r="746" spans="1:39" x14ac:dyDescent="0.25">
      <c r="A746" t="s">
        <v>203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2106.8328320000001</v>
      </c>
      <c r="I746">
        <v>790.85072500000001</v>
      </c>
      <c r="J746" t="s">
        <v>3</v>
      </c>
      <c r="K746">
        <v>2100.9511229999998</v>
      </c>
      <c r="L746">
        <v>790.06861000000004</v>
      </c>
      <c r="M746" t="s">
        <v>4</v>
      </c>
      <c r="N746">
        <v>91.502245000000002</v>
      </c>
      <c r="O746">
        <v>1.2869759999999999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-3494304</v>
      </c>
      <c r="AM746">
        <v>0</v>
      </c>
    </row>
    <row r="747" spans="1:39" x14ac:dyDescent="0.25">
      <c r="A747" t="s">
        <v>203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2527.5214940000001</v>
      </c>
      <c r="I747">
        <v>922.409716</v>
      </c>
      <c r="J747" t="s">
        <v>3</v>
      </c>
      <c r="K747">
        <v>2520.4635939999998</v>
      </c>
      <c r="L747">
        <v>921.45965699999999</v>
      </c>
      <c r="M747" t="s">
        <v>4</v>
      </c>
      <c r="N747">
        <v>109.71187500000001</v>
      </c>
      <c r="O747">
        <v>1.37005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-3494304</v>
      </c>
      <c r="AM747">
        <v>0</v>
      </c>
    </row>
    <row r="748" spans="1:39" x14ac:dyDescent="0.25">
      <c r="A748" t="s">
        <v>203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2947.4328129999999</v>
      </c>
      <c r="I748">
        <v>1093.6260090000001</v>
      </c>
      <c r="J748" t="s">
        <v>3</v>
      </c>
      <c r="K748">
        <v>2939.1986870000001</v>
      </c>
      <c r="L748">
        <v>1092.516059</v>
      </c>
      <c r="M748" t="s">
        <v>4</v>
      </c>
      <c r="N748">
        <v>127.837377</v>
      </c>
      <c r="O748">
        <v>1.518151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-3494304</v>
      </c>
      <c r="AM748">
        <v>0</v>
      </c>
    </row>
    <row r="749" spans="1:39" x14ac:dyDescent="0.25">
      <c r="A749" t="s">
        <v>203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3368.3565279999998</v>
      </c>
      <c r="I749">
        <v>1329.1670570000001</v>
      </c>
      <c r="J749" t="s">
        <v>3</v>
      </c>
      <c r="K749">
        <v>3358.9462789999998</v>
      </c>
      <c r="L749">
        <v>1327.7849189999999</v>
      </c>
      <c r="M749" t="s">
        <v>4</v>
      </c>
      <c r="N749">
        <v>146.05781999999999</v>
      </c>
      <c r="O749">
        <v>1.8496999999999999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-3494304</v>
      </c>
      <c r="AM749">
        <v>0</v>
      </c>
    </row>
    <row r="750" spans="1:39" x14ac:dyDescent="0.25">
      <c r="A750" t="s">
        <v>203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3788.3318020000002</v>
      </c>
      <c r="I750">
        <v>1435.814689</v>
      </c>
      <c r="J750" t="s">
        <v>3</v>
      </c>
      <c r="K750">
        <v>3777.7454440000001</v>
      </c>
      <c r="L750">
        <v>1434.330537</v>
      </c>
      <c r="M750" t="s">
        <v>4</v>
      </c>
      <c r="N750">
        <v>164.35606000000001</v>
      </c>
      <c r="O750">
        <v>2.2204030000000001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-3494304</v>
      </c>
      <c r="AM750">
        <v>0</v>
      </c>
    </row>
    <row r="751" spans="1:39" x14ac:dyDescent="0.25">
      <c r="A751" t="s">
        <v>203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4209.9013480000003</v>
      </c>
      <c r="I751">
        <v>1857.2375629999999</v>
      </c>
      <c r="J751" t="s">
        <v>3</v>
      </c>
      <c r="K751">
        <v>4198.1383589999996</v>
      </c>
      <c r="L751">
        <v>1855.276603</v>
      </c>
      <c r="M751" t="s">
        <v>4</v>
      </c>
      <c r="N751">
        <v>182.677683</v>
      </c>
      <c r="O751">
        <v>2.527244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-3494304</v>
      </c>
      <c r="AM751">
        <v>0</v>
      </c>
    </row>
    <row r="752" spans="1:39" x14ac:dyDescent="0.25">
      <c r="A752" t="s">
        <v>203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4630.3000389999997</v>
      </c>
      <c r="I752">
        <v>2064.8005410000001</v>
      </c>
      <c r="J752" t="s">
        <v>3</v>
      </c>
      <c r="K752">
        <v>4617.3612499999999</v>
      </c>
      <c r="L752">
        <v>2062.5985529999998</v>
      </c>
      <c r="M752" t="s">
        <v>4</v>
      </c>
      <c r="N752">
        <v>200.99829399999999</v>
      </c>
      <c r="O752">
        <v>3.1472769999999999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-3494304</v>
      </c>
      <c r="AM752">
        <v>0</v>
      </c>
    </row>
    <row r="753" spans="1:39" x14ac:dyDescent="0.25">
      <c r="A753" t="s">
        <v>203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5051.1315430000004</v>
      </c>
      <c r="I753">
        <v>2277.7277519999998</v>
      </c>
      <c r="J753" t="s">
        <v>3</v>
      </c>
      <c r="K753">
        <v>5037.0166989999998</v>
      </c>
      <c r="L753">
        <v>2275.2766350000002</v>
      </c>
      <c r="M753" t="s">
        <v>4</v>
      </c>
      <c r="N753">
        <v>219.25124199999999</v>
      </c>
      <c r="O753">
        <v>3.5257860000000001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-3494304</v>
      </c>
      <c r="AM753">
        <v>0</v>
      </c>
    </row>
    <row r="754" spans="1:39" x14ac:dyDescent="0.25">
      <c r="A754" t="s">
        <v>203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5473.233193</v>
      </c>
      <c r="I754">
        <v>2628.5158350000002</v>
      </c>
      <c r="J754" t="s">
        <v>3</v>
      </c>
      <c r="K754">
        <v>5457.9425000000001</v>
      </c>
      <c r="L754">
        <v>2625.6012249999999</v>
      </c>
      <c r="M754" t="s">
        <v>4</v>
      </c>
      <c r="N754">
        <v>237.50319400000001</v>
      </c>
      <c r="O754">
        <v>4.1417279999999996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-3494304</v>
      </c>
      <c r="AM754">
        <v>0</v>
      </c>
    </row>
    <row r="755" spans="1:39" x14ac:dyDescent="0.25">
      <c r="A755" t="s">
        <v>203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5894.6831050000001</v>
      </c>
      <c r="I755">
        <v>3116.3428119999999</v>
      </c>
      <c r="J755" t="s">
        <v>3</v>
      </c>
      <c r="K755">
        <v>5878.2167479999998</v>
      </c>
      <c r="L755">
        <v>3112.7773870000001</v>
      </c>
      <c r="M755" t="s">
        <v>4</v>
      </c>
      <c r="N755">
        <v>255.83314899999999</v>
      </c>
      <c r="O755">
        <v>4.3744630000000004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-3494304</v>
      </c>
      <c r="AM755">
        <v>0</v>
      </c>
    </row>
    <row r="756" spans="1:39" x14ac:dyDescent="0.25">
      <c r="A756" t="s">
        <v>203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6314.5906249999998</v>
      </c>
      <c r="I756">
        <v>3340.878901</v>
      </c>
      <c r="J756" t="s">
        <v>3</v>
      </c>
      <c r="K756">
        <v>6296.9486619999998</v>
      </c>
      <c r="L756">
        <v>3337.0104740000002</v>
      </c>
      <c r="M756" t="s">
        <v>4</v>
      </c>
      <c r="N756">
        <v>274.19967600000001</v>
      </c>
      <c r="O756">
        <v>5.0407900000000003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-3494304</v>
      </c>
      <c r="AM756">
        <v>0</v>
      </c>
    </row>
    <row r="757" spans="1:39" x14ac:dyDescent="0.25">
      <c r="A757" t="s">
        <v>203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6735.1688379999996</v>
      </c>
      <c r="I757">
        <v>3592.0604819999999</v>
      </c>
      <c r="J757" t="s">
        <v>3</v>
      </c>
      <c r="K757">
        <v>6716.3511330000001</v>
      </c>
      <c r="L757">
        <v>3587.793572</v>
      </c>
      <c r="M757" t="s">
        <v>4</v>
      </c>
      <c r="N757">
        <v>292.498649</v>
      </c>
      <c r="O757">
        <v>5.8906099999999997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-3494304</v>
      </c>
      <c r="AM757">
        <v>0</v>
      </c>
    </row>
    <row r="758" spans="1:39" x14ac:dyDescent="0.25">
      <c r="A758" t="s">
        <v>203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7155.4195309999996</v>
      </c>
      <c r="I758">
        <v>3845.5655550000001</v>
      </c>
      <c r="J758" t="s">
        <v>3</v>
      </c>
      <c r="K758">
        <v>7135.4258499999996</v>
      </c>
      <c r="L758">
        <v>3840.8786789999999</v>
      </c>
      <c r="M758" t="s">
        <v>4</v>
      </c>
      <c r="N758">
        <v>310.70912499999997</v>
      </c>
      <c r="O758">
        <v>6.2379509999999998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-3494304</v>
      </c>
      <c r="AM758">
        <v>0</v>
      </c>
    </row>
    <row r="759" spans="1:39" x14ac:dyDescent="0.25">
      <c r="A759" t="s">
        <v>203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7574.9110350000001</v>
      </c>
      <c r="I759">
        <v>4048.22568</v>
      </c>
      <c r="J759" t="s">
        <v>3</v>
      </c>
      <c r="K759">
        <v>7553.742236</v>
      </c>
      <c r="L759">
        <v>4043.2457909999998</v>
      </c>
      <c r="M759" t="s">
        <v>4</v>
      </c>
      <c r="N759">
        <v>328.92239499999999</v>
      </c>
      <c r="O759">
        <v>6.5872299999999999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-3494304</v>
      </c>
      <c r="AM759">
        <v>0</v>
      </c>
    </row>
    <row r="760" spans="1:39" x14ac:dyDescent="0.25">
      <c r="A760" t="s">
        <v>203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7994.0635350000002</v>
      </c>
      <c r="I760">
        <v>4242.0510439999998</v>
      </c>
      <c r="J760" t="s">
        <v>3</v>
      </c>
      <c r="K760">
        <v>7971.7197660000002</v>
      </c>
      <c r="L760">
        <v>4236.7914419999997</v>
      </c>
      <c r="M760" t="s">
        <v>4</v>
      </c>
      <c r="N760">
        <v>347.11426799999998</v>
      </c>
      <c r="O760">
        <v>6.9946729999999997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-3494304</v>
      </c>
      <c r="AM760">
        <v>0</v>
      </c>
    </row>
    <row r="761" spans="1:39" x14ac:dyDescent="0.25">
      <c r="A761" t="s">
        <v>203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8415.0635550000006</v>
      </c>
      <c r="I761">
        <v>4519.6248459999997</v>
      </c>
      <c r="J761" t="s">
        <v>3</v>
      </c>
      <c r="K761">
        <v>8391.5455860000002</v>
      </c>
      <c r="L761">
        <v>4514.013277</v>
      </c>
      <c r="M761" t="s">
        <v>4</v>
      </c>
      <c r="N761">
        <v>365.36516</v>
      </c>
      <c r="O761">
        <v>7.4630559999999999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-3494304</v>
      </c>
      <c r="AM761">
        <v>0</v>
      </c>
    </row>
    <row r="762" spans="1:39" x14ac:dyDescent="0.25">
      <c r="A762" t="s">
        <v>204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103.049424</v>
      </c>
      <c r="I762">
        <v>0.56484299999999998</v>
      </c>
      <c r="J762" t="s">
        <v>3</v>
      </c>
      <c r="K762">
        <v>101.86821500000001</v>
      </c>
      <c r="L762">
        <v>0.56181099999999995</v>
      </c>
      <c r="M762" t="s">
        <v>4</v>
      </c>
      <c r="N762">
        <v>22.958632000000001</v>
      </c>
      <c r="O762">
        <v>8.4029000000000006E-2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-1174086400</v>
      </c>
      <c r="AM762">
        <v>0</v>
      </c>
    </row>
    <row r="763" spans="1:39" x14ac:dyDescent="0.25">
      <c r="A763" t="s">
        <v>204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206.514105</v>
      </c>
      <c r="I763">
        <v>0.40900199999999998</v>
      </c>
      <c r="J763" t="s">
        <v>3</v>
      </c>
      <c r="K763">
        <v>204.15204199999999</v>
      </c>
      <c r="L763">
        <v>0.40866599999999997</v>
      </c>
      <c r="M763" t="s">
        <v>4</v>
      </c>
      <c r="N763">
        <v>46.059696000000002</v>
      </c>
      <c r="O763">
        <v>0.187722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-1174086400</v>
      </c>
      <c r="AM763">
        <v>0</v>
      </c>
    </row>
    <row r="764" spans="1:39" x14ac:dyDescent="0.25">
      <c r="A764" t="s">
        <v>204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309.678226</v>
      </c>
      <c r="I764">
        <v>1.160739</v>
      </c>
      <c r="J764" t="s">
        <v>3</v>
      </c>
      <c r="K764">
        <v>306.13695899999999</v>
      </c>
      <c r="L764">
        <v>1.1484719999999999</v>
      </c>
      <c r="M764" t="s">
        <v>4</v>
      </c>
      <c r="N764">
        <v>69.094330999999997</v>
      </c>
      <c r="O764">
        <v>0.27433099999999999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-1174086400</v>
      </c>
      <c r="AM764">
        <v>0</v>
      </c>
    </row>
    <row r="765" spans="1:39" x14ac:dyDescent="0.25">
      <c r="A765" t="s">
        <v>204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413.302032</v>
      </c>
      <c r="I765">
        <v>1.315485</v>
      </c>
      <c r="J765" t="s">
        <v>3</v>
      </c>
      <c r="K765">
        <v>408.57990999999998</v>
      </c>
      <c r="L765">
        <v>1.3048690000000001</v>
      </c>
      <c r="M765" t="s">
        <v>4</v>
      </c>
      <c r="N765">
        <v>92.185682999999997</v>
      </c>
      <c r="O765">
        <v>0.43093999999999999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-1174086400</v>
      </c>
      <c r="AM765">
        <v>0</v>
      </c>
    </row>
    <row r="766" spans="1:39" x14ac:dyDescent="0.25">
      <c r="A766" t="s">
        <v>204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516.33386099999996</v>
      </c>
      <c r="I766">
        <v>1.817291</v>
      </c>
      <c r="J766" t="s">
        <v>3</v>
      </c>
      <c r="K766">
        <v>510.43228099999999</v>
      </c>
      <c r="L766">
        <v>1.7905690000000001</v>
      </c>
      <c r="M766" t="s">
        <v>4</v>
      </c>
      <c r="N766">
        <v>115.168413</v>
      </c>
      <c r="O766">
        <v>0.60464300000000004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-1174086400</v>
      </c>
      <c r="AM766">
        <v>0</v>
      </c>
    </row>
    <row r="767" spans="1:39" x14ac:dyDescent="0.25">
      <c r="A767" t="s">
        <v>204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619.94075999999995</v>
      </c>
      <c r="I767">
        <v>2.355531</v>
      </c>
      <c r="J767" t="s">
        <v>3</v>
      </c>
      <c r="K767">
        <v>612.85848599999997</v>
      </c>
      <c r="L767">
        <v>2.3289430000000002</v>
      </c>
      <c r="M767" t="s">
        <v>4</v>
      </c>
      <c r="N767">
        <v>138.351068</v>
      </c>
      <c r="O767">
        <v>0.83135599999999998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-1174086400</v>
      </c>
      <c r="AM767">
        <v>0</v>
      </c>
    </row>
    <row r="768" spans="1:39" x14ac:dyDescent="0.25">
      <c r="A768" t="s">
        <v>204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722.93641100000002</v>
      </c>
      <c r="I768">
        <v>2.2917450000000001</v>
      </c>
      <c r="J768" t="s">
        <v>3</v>
      </c>
      <c r="K768">
        <v>714.67509299999995</v>
      </c>
      <c r="L768">
        <v>2.245565</v>
      </c>
      <c r="M768" t="s">
        <v>4</v>
      </c>
      <c r="N768">
        <v>161.35789600000001</v>
      </c>
      <c r="O768">
        <v>0.93194900000000003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-1174086400</v>
      </c>
      <c r="AM768">
        <v>0</v>
      </c>
    </row>
    <row r="769" spans="1:39" x14ac:dyDescent="0.25">
      <c r="A769" t="s">
        <v>204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826.44801800000005</v>
      </c>
      <c r="I769">
        <v>2.4930089999999998</v>
      </c>
      <c r="J769" t="s">
        <v>3</v>
      </c>
      <c r="K769">
        <v>817.00674000000004</v>
      </c>
      <c r="L769">
        <v>2.454612</v>
      </c>
      <c r="M769" t="s">
        <v>4</v>
      </c>
      <c r="N769">
        <v>184.385786</v>
      </c>
      <c r="O769">
        <v>1.1182300000000001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-1174086400</v>
      </c>
      <c r="AM769">
        <v>0</v>
      </c>
    </row>
    <row r="770" spans="1:39" x14ac:dyDescent="0.25">
      <c r="A770" t="s">
        <v>204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929.52628900000002</v>
      </c>
      <c r="I770">
        <v>2.5689419999999998</v>
      </c>
      <c r="J770" t="s">
        <v>3</v>
      </c>
      <c r="K770">
        <v>918.905393</v>
      </c>
      <c r="L770">
        <v>2.503959</v>
      </c>
      <c r="M770" t="s">
        <v>4</v>
      </c>
      <c r="N770">
        <v>207.35212200000001</v>
      </c>
      <c r="O770">
        <v>1.157373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-1174086400</v>
      </c>
      <c r="AM770">
        <v>0</v>
      </c>
    </row>
    <row r="771" spans="1:39" x14ac:dyDescent="0.25">
      <c r="A771" t="s">
        <v>204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1033.123611</v>
      </c>
      <c r="I771">
        <v>2.5235780000000001</v>
      </c>
      <c r="J771" t="s">
        <v>3</v>
      </c>
      <c r="K771">
        <v>1021.322034</v>
      </c>
      <c r="L771">
        <v>2.4878200000000001</v>
      </c>
      <c r="M771" t="s">
        <v>4</v>
      </c>
      <c r="N771">
        <v>230.41243900000001</v>
      </c>
      <c r="O771">
        <v>1.157295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-1174086400</v>
      </c>
      <c r="AM771">
        <v>0</v>
      </c>
    </row>
    <row r="772" spans="1:39" x14ac:dyDescent="0.25">
      <c r="A772" t="s">
        <v>204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1136.321414</v>
      </c>
      <c r="I772">
        <v>2.6009760000000002</v>
      </c>
      <c r="J772" t="s">
        <v>3</v>
      </c>
      <c r="K772">
        <v>1123.3392019999999</v>
      </c>
      <c r="L772">
        <v>2.5432579999999998</v>
      </c>
      <c r="M772" t="s">
        <v>4</v>
      </c>
      <c r="N772">
        <v>253.463821</v>
      </c>
      <c r="O772">
        <v>1.447557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-1174086400</v>
      </c>
      <c r="AM772">
        <v>0</v>
      </c>
    </row>
    <row r="773" spans="1:39" x14ac:dyDescent="0.25">
      <c r="A773" t="s">
        <v>204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1239.920554</v>
      </c>
      <c r="I773">
        <v>2.731903</v>
      </c>
      <c r="J773" t="s">
        <v>3</v>
      </c>
      <c r="K773">
        <v>1225.758462</v>
      </c>
      <c r="L773">
        <v>2.7034579999999999</v>
      </c>
      <c r="M773" t="s">
        <v>4</v>
      </c>
      <c r="N773">
        <v>276.54536000000002</v>
      </c>
      <c r="O773">
        <v>1.3288899999999999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-1174086400</v>
      </c>
      <c r="AM773">
        <v>0</v>
      </c>
    </row>
    <row r="774" spans="1:39" x14ac:dyDescent="0.25">
      <c r="A774" t="s">
        <v>204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1342.95271</v>
      </c>
      <c r="I774">
        <v>3.1365319999999999</v>
      </c>
      <c r="J774" t="s">
        <v>3</v>
      </c>
      <c r="K774">
        <v>1327.6116159999999</v>
      </c>
      <c r="L774">
        <v>3.0808870000000002</v>
      </c>
      <c r="M774" t="s">
        <v>4</v>
      </c>
      <c r="N774">
        <v>299.481967</v>
      </c>
      <c r="O774">
        <v>1.4722919999999999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-1174086400</v>
      </c>
      <c r="AM774">
        <v>0</v>
      </c>
    </row>
    <row r="775" spans="1:39" x14ac:dyDescent="0.25">
      <c r="A775" t="s">
        <v>204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1446.3311209999999</v>
      </c>
      <c r="I775">
        <v>2.897332</v>
      </c>
      <c r="J775" t="s">
        <v>3</v>
      </c>
      <c r="K775">
        <v>1429.81032</v>
      </c>
      <c r="L775">
        <v>2.855308</v>
      </c>
      <c r="M775" t="s">
        <v>4</v>
      </c>
      <c r="N775">
        <v>322.51216699999998</v>
      </c>
      <c r="O775">
        <v>1.5436399999999999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-1174086400</v>
      </c>
      <c r="AM775">
        <v>0</v>
      </c>
    </row>
    <row r="776" spans="1:39" x14ac:dyDescent="0.25">
      <c r="A776" t="s">
        <v>204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1549.4482909999999</v>
      </c>
      <c r="I776">
        <v>3.2782260000000001</v>
      </c>
      <c r="J776" t="s">
        <v>3</v>
      </c>
      <c r="K776">
        <v>1531.748865</v>
      </c>
      <c r="L776">
        <v>3.202493</v>
      </c>
      <c r="M776" t="s">
        <v>4</v>
      </c>
      <c r="N776">
        <v>345.49545000000001</v>
      </c>
      <c r="O776">
        <v>1.641472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-1174086400</v>
      </c>
      <c r="AM776">
        <v>0</v>
      </c>
    </row>
    <row r="777" spans="1:39" x14ac:dyDescent="0.25">
      <c r="A777" t="s">
        <v>204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1652.946152</v>
      </c>
      <c r="I777">
        <v>3.209613</v>
      </c>
      <c r="J777" t="s">
        <v>3</v>
      </c>
      <c r="K777">
        <v>1634.065601</v>
      </c>
      <c r="L777">
        <v>3.176847</v>
      </c>
      <c r="M777" t="s">
        <v>4</v>
      </c>
      <c r="N777">
        <v>368.60569800000002</v>
      </c>
      <c r="O777">
        <v>2.024235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-1174086400</v>
      </c>
      <c r="AM777">
        <v>0</v>
      </c>
    </row>
    <row r="778" spans="1:39" x14ac:dyDescent="0.25">
      <c r="A778" t="s">
        <v>204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1756.0929169999999</v>
      </c>
      <c r="I778">
        <v>3.4208240000000001</v>
      </c>
      <c r="J778" t="s">
        <v>3</v>
      </c>
      <c r="K778">
        <v>1736.0325660000001</v>
      </c>
      <c r="L778">
        <v>3.2916880000000002</v>
      </c>
      <c r="M778" t="s">
        <v>4</v>
      </c>
      <c r="N778">
        <v>391.54991899999999</v>
      </c>
      <c r="O778">
        <v>2.1139730000000001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-1174086400</v>
      </c>
      <c r="AM778">
        <v>0</v>
      </c>
    </row>
    <row r="779" spans="1:39" x14ac:dyDescent="0.25">
      <c r="A779" t="s">
        <v>204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1859.6668259999999</v>
      </c>
      <c r="I779">
        <v>3.5298560000000001</v>
      </c>
      <c r="J779" t="s">
        <v>3</v>
      </c>
      <c r="K779">
        <v>1838.42623</v>
      </c>
      <c r="L779">
        <v>3.4111669999999998</v>
      </c>
      <c r="M779" t="s">
        <v>4</v>
      </c>
      <c r="N779">
        <v>414.60429499999998</v>
      </c>
      <c r="O779">
        <v>2.4242699999999999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-1174086400</v>
      </c>
      <c r="AM779">
        <v>0</v>
      </c>
    </row>
    <row r="780" spans="1:39" x14ac:dyDescent="0.25">
      <c r="A780" t="s">
        <v>204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1962.7621779999999</v>
      </c>
      <c r="I780">
        <v>3.9772980000000002</v>
      </c>
      <c r="J780" t="s">
        <v>3</v>
      </c>
      <c r="K780">
        <v>1940.3414889999999</v>
      </c>
      <c r="L780">
        <v>3.784818</v>
      </c>
      <c r="M780" t="s">
        <v>4</v>
      </c>
      <c r="N780">
        <v>437.53583300000003</v>
      </c>
      <c r="O780">
        <v>2.5394019999999999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-1174086400</v>
      </c>
      <c r="AM780">
        <v>0</v>
      </c>
    </row>
    <row r="781" spans="1:39" x14ac:dyDescent="0.25">
      <c r="A781" t="s">
        <v>204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2066.1575200000002</v>
      </c>
      <c r="I781">
        <v>3.5583589999999998</v>
      </c>
      <c r="J781" t="s">
        <v>3</v>
      </c>
      <c r="K781">
        <v>2042.5565449999999</v>
      </c>
      <c r="L781">
        <v>3.382425</v>
      </c>
      <c r="M781" t="s">
        <v>4</v>
      </c>
      <c r="N781">
        <v>460.673496</v>
      </c>
      <c r="O781">
        <v>2.5080429999999998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-1174086400</v>
      </c>
      <c r="AM781">
        <v>0</v>
      </c>
    </row>
    <row r="782" spans="1:39" x14ac:dyDescent="0.25">
      <c r="A782" t="s">
        <v>205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101.696654</v>
      </c>
      <c r="I782">
        <v>1.261509</v>
      </c>
      <c r="J782" t="s">
        <v>3</v>
      </c>
      <c r="K782">
        <v>100.517292</v>
      </c>
      <c r="L782">
        <v>1.2577830000000001</v>
      </c>
      <c r="M782" t="s">
        <v>4</v>
      </c>
      <c r="N782">
        <v>22.667110999999998</v>
      </c>
      <c r="O782">
        <v>0.15082200000000001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-1174086400</v>
      </c>
      <c r="AM782">
        <v>0</v>
      </c>
    </row>
    <row r="783" spans="1:39" x14ac:dyDescent="0.25">
      <c r="A783" t="s">
        <v>205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203.34102100000001</v>
      </c>
      <c r="I783">
        <v>1.0938840000000001</v>
      </c>
      <c r="J783" t="s">
        <v>3</v>
      </c>
      <c r="K783">
        <v>200.98219700000001</v>
      </c>
      <c r="L783">
        <v>1.0826370000000001</v>
      </c>
      <c r="M783" t="s">
        <v>4</v>
      </c>
      <c r="N783">
        <v>45.251818</v>
      </c>
      <c r="O783">
        <v>0.17976800000000001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-1174086400</v>
      </c>
      <c r="AM783">
        <v>0</v>
      </c>
    </row>
    <row r="784" spans="1:39" x14ac:dyDescent="0.25">
      <c r="A784" t="s">
        <v>205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304.96117400000003</v>
      </c>
      <c r="I784">
        <v>2.838022</v>
      </c>
      <c r="J784" t="s">
        <v>3</v>
      </c>
      <c r="K784">
        <v>301.42235499999998</v>
      </c>
      <c r="L784">
        <v>2.8144619999999998</v>
      </c>
      <c r="M784" t="s">
        <v>4</v>
      </c>
      <c r="N784">
        <v>67.826532999999998</v>
      </c>
      <c r="O784">
        <v>0.313886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-1174086400</v>
      </c>
      <c r="AM784">
        <v>0</v>
      </c>
    </row>
    <row r="785" spans="1:39" x14ac:dyDescent="0.25">
      <c r="A785" t="s">
        <v>205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406.61427900000001</v>
      </c>
      <c r="I785">
        <v>3.1968380000000001</v>
      </c>
      <c r="J785" t="s">
        <v>3</v>
      </c>
      <c r="K785">
        <v>401.89529399999998</v>
      </c>
      <c r="L785">
        <v>3.1542840000000001</v>
      </c>
      <c r="M785" t="s">
        <v>4</v>
      </c>
      <c r="N785">
        <v>90.444944000000007</v>
      </c>
      <c r="O785">
        <v>0.37007400000000001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-1174086400</v>
      </c>
      <c r="AM785">
        <v>0</v>
      </c>
    </row>
    <row r="786" spans="1:39" x14ac:dyDescent="0.25">
      <c r="A786" t="s">
        <v>205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508.36257799999998</v>
      </c>
      <c r="I786">
        <v>5.0724359999999997</v>
      </c>
      <c r="J786" t="s">
        <v>3</v>
      </c>
      <c r="K786">
        <v>502.464156</v>
      </c>
      <c r="L786">
        <v>5.008705</v>
      </c>
      <c r="M786" t="s">
        <v>4</v>
      </c>
      <c r="N786">
        <v>113.111786</v>
      </c>
      <c r="O786">
        <v>0.62040700000000004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-1174086400</v>
      </c>
      <c r="AM786">
        <v>0</v>
      </c>
    </row>
    <row r="787" spans="1:39" x14ac:dyDescent="0.25">
      <c r="A787" t="s">
        <v>205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610.01744599999995</v>
      </c>
      <c r="I787">
        <v>5.3965719999999999</v>
      </c>
      <c r="J787" t="s">
        <v>3</v>
      </c>
      <c r="K787">
        <v>602.93878900000004</v>
      </c>
      <c r="L787">
        <v>5.3114840000000001</v>
      </c>
      <c r="M787" t="s">
        <v>4</v>
      </c>
      <c r="N787">
        <v>135.82167100000001</v>
      </c>
      <c r="O787">
        <v>0.76080300000000001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-1174086400</v>
      </c>
      <c r="AM787">
        <v>0</v>
      </c>
    </row>
    <row r="788" spans="1:39" x14ac:dyDescent="0.25">
      <c r="A788" t="s">
        <v>205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711.83508099999995</v>
      </c>
      <c r="I788">
        <v>7.496086</v>
      </c>
      <c r="J788" t="s">
        <v>3</v>
      </c>
      <c r="K788">
        <v>703.57635100000005</v>
      </c>
      <c r="L788">
        <v>7.3834970000000002</v>
      </c>
      <c r="M788" t="s">
        <v>4</v>
      </c>
      <c r="N788">
        <v>158.49376899999999</v>
      </c>
      <c r="O788">
        <v>0.92555200000000004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-1174086400</v>
      </c>
      <c r="AM788">
        <v>0</v>
      </c>
    </row>
    <row r="789" spans="1:39" x14ac:dyDescent="0.25">
      <c r="A789" t="s">
        <v>205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813.465825</v>
      </c>
      <c r="I789">
        <v>9.2576370000000008</v>
      </c>
      <c r="J789" t="s">
        <v>3</v>
      </c>
      <c r="K789">
        <v>804.02721799999995</v>
      </c>
      <c r="L789">
        <v>9.1041989999999995</v>
      </c>
      <c r="M789" t="s">
        <v>4</v>
      </c>
      <c r="N789">
        <v>181.11117200000001</v>
      </c>
      <c r="O789">
        <v>0.99674600000000002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-1174086400</v>
      </c>
      <c r="AM789">
        <v>0</v>
      </c>
    </row>
    <row r="790" spans="1:39" x14ac:dyDescent="0.25">
      <c r="A790" t="s">
        <v>205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915.19313499999998</v>
      </c>
      <c r="I790">
        <v>11.591583</v>
      </c>
      <c r="J790" t="s">
        <v>3</v>
      </c>
      <c r="K790">
        <v>904.57461999999998</v>
      </c>
      <c r="L790">
        <v>11.404101000000001</v>
      </c>
      <c r="M790" t="s">
        <v>4</v>
      </c>
      <c r="N790">
        <v>203.834104</v>
      </c>
      <c r="O790">
        <v>1.2234259999999999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-1174086400</v>
      </c>
      <c r="AM790">
        <v>0</v>
      </c>
    </row>
    <row r="791" spans="1:39" x14ac:dyDescent="0.25">
      <c r="A791" t="s">
        <v>205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1016.803324</v>
      </c>
      <c r="I791">
        <v>12.875285999999999</v>
      </c>
      <c r="J791" t="s">
        <v>3</v>
      </c>
      <c r="K791">
        <v>1005.004537</v>
      </c>
      <c r="L791">
        <v>12.649307</v>
      </c>
      <c r="M791" t="s">
        <v>4</v>
      </c>
      <c r="N791">
        <v>226.42761400000001</v>
      </c>
      <c r="O791">
        <v>1.343693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-1174086400</v>
      </c>
      <c r="AM791">
        <v>0</v>
      </c>
    </row>
    <row r="792" spans="1:39" x14ac:dyDescent="0.25">
      <c r="A792" t="s">
        <v>205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1118.533574</v>
      </c>
      <c r="I792">
        <v>16.106953000000001</v>
      </c>
      <c r="J792" t="s">
        <v>3</v>
      </c>
      <c r="K792">
        <v>1105.5549559999999</v>
      </c>
      <c r="L792">
        <v>15.840947999999999</v>
      </c>
      <c r="M792" t="s">
        <v>4</v>
      </c>
      <c r="N792">
        <v>249.05760900000001</v>
      </c>
      <c r="O792">
        <v>1.4548220000000001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-1174086400</v>
      </c>
      <c r="AM792">
        <v>0</v>
      </c>
    </row>
    <row r="793" spans="1:39" x14ac:dyDescent="0.25">
      <c r="A793" t="s">
        <v>205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1220.209104</v>
      </c>
      <c r="I793">
        <v>16.804918000000001</v>
      </c>
      <c r="J793" t="s">
        <v>3</v>
      </c>
      <c r="K793">
        <v>1206.0504739999999</v>
      </c>
      <c r="L793">
        <v>16.488990999999999</v>
      </c>
      <c r="M793" t="s">
        <v>4</v>
      </c>
      <c r="N793">
        <v>271.688198</v>
      </c>
      <c r="O793">
        <v>1.59507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-1174086400</v>
      </c>
      <c r="AM793">
        <v>0</v>
      </c>
    </row>
    <row r="794" spans="1:39" x14ac:dyDescent="0.25">
      <c r="A794" t="s">
        <v>205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1321.871731</v>
      </c>
      <c r="I794">
        <v>20.635939</v>
      </c>
      <c r="J794" t="s">
        <v>3</v>
      </c>
      <c r="K794">
        <v>1306.5328930000001</v>
      </c>
      <c r="L794">
        <v>20.259284000000001</v>
      </c>
      <c r="M794" t="s">
        <v>4</v>
      </c>
      <c r="N794">
        <v>294.32265000000001</v>
      </c>
      <c r="O794">
        <v>1.795134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-1174086400</v>
      </c>
      <c r="AM794">
        <v>0</v>
      </c>
    </row>
    <row r="795" spans="1:39" x14ac:dyDescent="0.25">
      <c r="A795" t="s">
        <v>205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1423.650371</v>
      </c>
      <c r="I795">
        <v>21.786366000000001</v>
      </c>
      <c r="J795" t="s">
        <v>3</v>
      </c>
      <c r="K795">
        <v>1407.131187</v>
      </c>
      <c r="L795">
        <v>21.357471</v>
      </c>
      <c r="M795" t="s">
        <v>4</v>
      </c>
      <c r="N795">
        <v>316.94108499999999</v>
      </c>
      <c r="O795">
        <v>1.8581000000000001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-1174086400</v>
      </c>
      <c r="AM795">
        <v>0</v>
      </c>
    </row>
    <row r="796" spans="1:39" x14ac:dyDescent="0.25">
      <c r="A796" t="s">
        <v>205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1525.348823</v>
      </c>
      <c r="I796">
        <v>27.151261000000002</v>
      </c>
      <c r="J796" t="s">
        <v>3</v>
      </c>
      <c r="K796">
        <v>1507.649539</v>
      </c>
      <c r="L796">
        <v>26.648671</v>
      </c>
      <c r="M796" t="s">
        <v>4</v>
      </c>
      <c r="N796">
        <v>339.57952499999999</v>
      </c>
      <c r="O796">
        <v>2.2052130000000001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-1174086400</v>
      </c>
      <c r="AM796">
        <v>0</v>
      </c>
    </row>
    <row r="797" spans="1:39" x14ac:dyDescent="0.25">
      <c r="A797" t="s">
        <v>205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1627.0754569999999</v>
      </c>
      <c r="I797">
        <v>28.700572000000001</v>
      </c>
      <c r="J797" t="s">
        <v>3</v>
      </c>
      <c r="K797">
        <v>1608.195937</v>
      </c>
      <c r="L797">
        <v>28.141684999999999</v>
      </c>
      <c r="M797" t="s">
        <v>4</v>
      </c>
      <c r="N797">
        <v>362.23708199999999</v>
      </c>
      <c r="O797">
        <v>2.3656440000000001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-1174086400</v>
      </c>
      <c r="AM797">
        <v>0</v>
      </c>
    </row>
    <row r="798" spans="1:39" x14ac:dyDescent="0.25">
      <c r="A798" t="s">
        <v>205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1728.8728779999999</v>
      </c>
      <c r="I798">
        <v>32.472408999999999</v>
      </c>
      <c r="J798" t="s">
        <v>3</v>
      </c>
      <c r="K798">
        <v>1708.8126540000001</v>
      </c>
      <c r="L798">
        <v>31.841612000000001</v>
      </c>
      <c r="M798" t="s">
        <v>4</v>
      </c>
      <c r="N798">
        <v>384.88604900000001</v>
      </c>
      <c r="O798">
        <v>2.7520880000000001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-1174086400</v>
      </c>
      <c r="AM798">
        <v>0</v>
      </c>
    </row>
    <row r="799" spans="1:39" x14ac:dyDescent="0.25">
      <c r="A799" t="s">
        <v>205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1830.5646240000001</v>
      </c>
      <c r="I799">
        <v>35.561790999999999</v>
      </c>
      <c r="J799" t="s">
        <v>3</v>
      </c>
      <c r="K799">
        <v>1809.3247389999999</v>
      </c>
      <c r="L799">
        <v>34.858536999999998</v>
      </c>
      <c r="M799" t="s">
        <v>4</v>
      </c>
      <c r="N799">
        <v>407.48413299999999</v>
      </c>
      <c r="O799">
        <v>2.9869210000000002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-1174086400</v>
      </c>
      <c r="AM799">
        <v>0</v>
      </c>
    </row>
    <row r="800" spans="1:39" x14ac:dyDescent="0.25">
      <c r="A800" t="s">
        <v>205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1932.3439530000001</v>
      </c>
      <c r="I800">
        <v>38.831606999999998</v>
      </c>
      <c r="J800" t="s">
        <v>3</v>
      </c>
      <c r="K800">
        <v>1909.9243260000001</v>
      </c>
      <c r="L800">
        <v>38.05415</v>
      </c>
      <c r="M800" t="s">
        <v>4</v>
      </c>
      <c r="N800">
        <v>430.13664599999998</v>
      </c>
      <c r="O800">
        <v>3.0627339999999998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-1174086400</v>
      </c>
      <c r="AM800">
        <v>0</v>
      </c>
    </row>
    <row r="801" spans="1:39" x14ac:dyDescent="0.25">
      <c r="A801" t="s">
        <v>205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2034.1046899999999</v>
      </c>
      <c r="I801">
        <v>41.085247000000003</v>
      </c>
      <c r="J801" t="s">
        <v>3</v>
      </c>
      <c r="K801">
        <v>2010.5050490000001</v>
      </c>
      <c r="L801">
        <v>40.238816</v>
      </c>
      <c r="M801" t="s">
        <v>4</v>
      </c>
      <c r="N801">
        <v>452.74408499999998</v>
      </c>
      <c r="O801">
        <v>3.3689429999999998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-1174086400</v>
      </c>
      <c r="AM801">
        <v>0</v>
      </c>
    </row>
    <row r="802" spans="1:39" x14ac:dyDescent="0.25">
      <c r="A802" t="s">
        <v>206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96.917396999999994</v>
      </c>
      <c r="I802">
        <v>1.2195750000000001</v>
      </c>
      <c r="J802" t="s">
        <v>3</v>
      </c>
      <c r="K802">
        <v>96.645403000000002</v>
      </c>
      <c r="L802">
        <v>1.2025239999999999</v>
      </c>
      <c r="M802" t="s">
        <v>4</v>
      </c>
      <c r="N802">
        <v>12.858038000000001</v>
      </c>
      <c r="O802">
        <v>7.9645999999999995E-2</v>
      </c>
      <c r="P802" t="s">
        <v>5</v>
      </c>
      <c r="Q802">
        <v>0.25942599999999999</v>
      </c>
      <c r="R802">
        <v>3.4099999999999999E-4</v>
      </c>
      <c r="S802" t="s">
        <v>6</v>
      </c>
      <c r="T802">
        <v>77.775998000000001</v>
      </c>
      <c r="U802">
        <v>0.78101600000000004</v>
      </c>
      <c r="V802" t="s">
        <v>7</v>
      </c>
      <c r="W802">
        <v>6.0738E-2</v>
      </c>
      <c r="X802">
        <v>1.8699999999999999E-4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8.4656999999999996E-2</v>
      </c>
      <c r="AG802">
        <v>5.0000000000000002E-5</v>
      </c>
      <c r="AH802" t="s">
        <v>11</v>
      </c>
      <c r="AI802">
        <v>0.91480700000000004</v>
      </c>
      <c r="AJ802">
        <v>1.9100000000000001E-4</v>
      </c>
      <c r="AK802" t="s">
        <v>12</v>
      </c>
      <c r="AL802">
        <v>-1174086400</v>
      </c>
      <c r="AM802">
        <v>0</v>
      </c>
    </row>
    <row r="803" spans="1:39" x14ac:dyDescent="0.25">
      <c r="A803" t="s">
        <v>206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193.78337300000001</v>
      </c>
      <c r="I803">
        <v>1.1154919999999999</v>
      </c>
      <c r="J803" t="s">
        <v>3</v>
      </c>
      <c r="K803">
        <v>193.244373</v>
      </c>
      <c r="L803">
        <v>1.112711</v>
      </c>
      <c r="M803" t="s">
        <v>4</v>
      </c>
      <c r="N803">
        <v>25.843284000000001</v>
      </c>
      <c r="O803">
        <v>0.148924</v>
      </c>
      <c r="P803" t="s">
        <v>5</v>
      </c>
      <c r="Q803">
        <v>0.515594</v>
      </c>
      <c r="R803">
        <v>3.8499999999999998E-4</v>
      </c>
      <c r="S803" t="s">
        <v>6</v>
      </c>
      <c r="T803">
        <v>155.41188399999999</v>
      </c>
      <c r="U803">
        <v>0.99917100000000003</v>
      </c>
      <c r="V803" t="s">
        <v>7</v>
      </c>
      <c r="W803">
        <v>0.11640399999999999</v>
      </c>
      <c r="X803">
        <v>1.3100000000000001E-4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8.0504000000000006E-2</v>
      </c>
      <c r="AG803">
        <v>7.3999999999999996E-5</v>
      </c>
      <c r="AH803" t="s">
        <v>11</v>
      </c>
      <c r="AI803">
        <v>0.92175300000000004</v>
      </c>
      <c r="AJ803">
        <v>1.4799999999999999E-4</v>
      </c>
      <c r="AK803" t="s">
        <v>12</v>
      </c>
      <c r="AL803">
        <v>-1174086400</v>
      </c>
      <c r="AM803">
        <v>0</v>
      </c>
    </row>
    <row r="804" spans="1:39" x14ac:dyDescent="0.25">
      <c r="A804" t="s">
        <v>206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290.82038299999999</v>
      </c>
      <c r="I804">
        <v>2.4287230000000002</v>
      </c>
      <c r="J804" t="s">
        <v>3</v>
      </c>
      <c r="K804">
        <v>290.006597</v>
      </c>
      <c r="L804">
        <v>2.4379729999999999</v>
      </c>
      <c r="M804" t="s">
        <v>4</v>
      </c>
      <c r="N804">
        <v>38.814860000000003</v>
      </c>
      <c r="O804">
        <v>0.33458900000000003</v>
      </c>
      <c r="P804" t="s">
        <v>5</v>
      </c>
      <c r="Q804">
        <v>0.775478</v>
      </c>
      <c r="R804">
        <v>7.76E-4</v>
      </c>
      <c r="S804" t="s">
        <v>6</v>
      </c>
      <c r="T804">
        <v>233.23898199999999</v>
      </c>
      <c r="U804">
        <v>1.5760019999999999</v>
      </c>
      <c r="V804" t="s">
        <v>7</v>
      </c>
      <c r="W804">
        <v>0.17216999999999999</v>
      </c>
      <c r="X804">
        <v>2.5799999999999998E-4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7.6149999999999995E-2</v>
      </c>
      <c r="AG804">
        <v>1.36E-4</v>
      </c>
      <c r="AH804" t="s">
        <v>11</v>
      </c>
      <c r="AI804">
        <v>0.92643600000000004</v>
      </c>
      <c r="AJ804">
        <v>1.3999999999999999E-4</v>
      </c>
      <c r="AK804" t="s">
        <v>12</v>
      </c>
      <c r="AL804">
        <v>-1174086400</v>
      </c>
      <c r="AM804">
        <v>0</v>
      </c>
    </row>
    <row r="805" spans="1:39" x14ac:dyDescent="0.25">
      <c r="A805" t="s">
        <v>206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387.58147100000002</v>
      </c>
      <c r="I805">
        <v>2.9360149999999998</v>
      </c>
      <c r="J805" t="s">
        <v>3</v>
      </c>
      <c r="K805">
        <v>386.50035600000001</v>
      </c>
      <c r="L805">
        <v>2.9528059999999998</v>
      </c>
      <c r="M805" t="s">
        <v>4</v>
      </c>
      <c r="N805">
        <v>51.778753000000002</v>
      </c>
      <c r="O805">
        <v>0.62969299999999995</v>
      </c>
      <c r="P805" t="s">
        <v>5</v>
      </c>
      <c r="Q805">
        <v>1.030206</v>
      </c>
      <c r="R805">
        <v>8.7200000000000005E-4</v>
      </c>
      <c r="S805" t="s">
        <v>6</v>
      </c>
      <c r="T805">
        <v>310.85379999999998</v>
      </c>
      <c r="U805">
        <v>2.0185979999999999</v>
      </c>
      <c r="V805" t="s">
        <v>7</v>
      </c>
      <c r="W805">
        <v>0.226248</v>
      </c>
      <c r="X805">
        <v>2.63E-4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7.5648000000000007E-2</v>
      </c>
      <c r="AG805">
        <v>1.3899999999999999E-4</v>
      </c>
      <c r="AH805" t="s">
        <v>11</v>
      </c>
      <c r="AI805">
        <v>0.92738100000000001</v>
      </c>
      <c r="AJ805">
        <v>1.2899999999999999E-4</v>
      </c>
      <c r="AK805" t="s">
        <v>12</v>
      </c>
      <c r="AL805">
        <v>-1174086400</v>
      </c>
      <c r="AM805">
        <v>0</v>
      </c>
    </row>
    <row r="806" spans="1:39" x14ac:dyDescent="0.25">
      <c r="A806" t="s">
        <v>206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484.60062499999998</v>
      </c>
      <c r="I806">
        <v>5.8092050000000004</v>
      </c>
      <c r="J806" t="s">
        <v>3</v>
      </c>
      <c r="K806">
        <v>483.23789399999998</v>
      </c>
      <c r="L806">
        <v>5.836239</v>
      </c>
      <c r="M806" t="s">
        <v>4</v>
      </c>
      <c r="N806">
        <v>64.717151999999999</v>
      </c>
      <c r="O806">
        <v>0.89348499999999997</v>
      </c>
      <c r="P806" t="s">
        <v>5</v>
      </c>
      <c r="Q806">
        <v>1.2906089999999999</v>
      </c>
      <c r="R806">
        <v>1.356E-3</v>
      </c>
      <c r="S806" t="s">
        <v>6</v>
      </c>
      <c r="T806">
        <v>388.71148599999998</v>
      </c>
      <c r="U806">
        <v>4.0358239999999999</v>
      </c>
      <c r="V806" t="s">
        <v>7</v>
      </c>
      <c r="W806">
        <v>0.28165200000000001</v>
      </c>
      <c r="X806">
        <v>3.7800000000000003E-4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7.4604000000000004E-2</v>
      </c>
      <c r="AG806">
        <v>1.47E-4</v>
      </c>
      <c r="AH806" t="s">
        <v>11</v>
      </c>
      <c r="AI806">
        <v>0.92976000000000003</v>
      </c>
      <c r="AJ806">
        <v>1.22E-4</v>
      </c>
      <c r="AK806" t="s">
        <v>12</v>
      </c>
      <c r="AL806">
        <v>-1174086400</v>
      </c>
      <c r="AM806">
        <v>0</v>
      </c>
    </row>
    <row r="807" spans="1:39" x14ac:dyDescent="0.25">
      <c r="A807" t="s">
        <v>206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581.20405000000005</v>
      </c>
      <c r="I807">
        <v>6.0693260000000002</v>
      </c>
      <c r="J807" t="s">
        <v>3</v>
      </c>
      <c r="K807">
        <v>579.57743800000003</v>
      </c>
      <c r="L807">
        <v>6.0781910000000003</v>
      </c>
      <c r="M807" t="s">
        <v>4</v>
      </c>
      <c r="N807">
        <v>77.581391999999994</v>
      </c>
      <c r="O807">
        <v>1.082247</v>
      </c>
      <c r="P807" t="s">
        <v>5</v>
      </c>
      <c r="Q807">
        <v>1.5469029999999999</v>
      </c>
      <c r="R807">
        <v>1.328E-3</v>
      </c>
      <c r="S807" t="s">
        <v>6</v>
      </c>
      <c r="T807">
        <v>466.23699299999998</v>
      </c>
      <c r="U807">
        <v>4.5932469999999999</v>
      </c>
      <c r="V807" t="s">
        <v>7</v>
      </c>
      <c r="W807">
        <v>0.33707399999999998</v>
      </c>
      <c r="X807">
        <v>3.7300000000000001E-4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7.3075000000000001E-2</v>
      </c>
      <c r="AG807">
        <v>1.5699999999999999E-4</v>
      </c>
      <c r="AH807" t="s">
        <v>11</v>
      </c>
      <c r="AI807">
        <v>0.93084999999999996</v>
      </c>
      <c r="AJ807">
        <v>9.8999999999999994E-5</v>
      </c>
      <c r="AK807" t="s">
        <v>12</v>
      </c>
      <c r="AL807">
        <v>-1174086400</v>
      </c>
      <c r="AM807">
        <v>0</v>
      </c>
    </row>
    <row r="808" spans="1:39" x14ac:dyDescent="0.25">
      <c r="A808" t="s">
        <v>206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678.29535999999996</v>
      </c>
      <c r="I808">
        <v>8.4045970000000008</v>
      </c>
      <c r="J808" t="s">
        <v>3</v>
      </c>
      <c r="K808">
        <v>676.39433099999997</v>
      </c>
      <c r="L808">
        <v>8.4008330000000004</v>
      </c>
      <c r="M808" t="s">
        <v>4</v>
      </c>
      <c r="N808">
        <v>90.499212</v>
      </c>
      <c r="O808">
        <v>1.0378350000000001</v>
      </c>
      <c r="P808" t="s">
        <v>5</v>
      </c>
      <c r="Q808">
        <v>1.8113379999999999</v>
      </c>
      <c r="R808">
        <v>1.7619999999999999E-3</v>
      </c>
      <c r="S808" t="s">
        <v>6</v>
      </c>
      <c r="T808">
        <v>544.16197899999997</v>
      </c>
      <c r="U808">
        <v>6.8312970000000002</v>
      </c>
      <c r="V808" t="s">
        <v>7</v>
      </c>
      <c r="W808">
        <v>0.39899200000000001</v>
      </c>
      <c r="X808">
        <v>6.9800000000000005E-4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7.1040000000000006E-2</v>
      </c>
      <c r="AG808">
        <v>1.74E-4</v>
      </c>
      <c r="AH808" t="s">
        <v>11</v>
      </c>
      <c r="AI808">
        <v>0.93179400000000001</v>
      </c>
      <c r="AJ808">
        <v>7.7000000000000001E-5</v>
      </c>
      <c r="AK808" t="s">
        <v>12</v>
      </c>
      <c r="AL808">
        <v>-1174086400</v>
      </c>
      <c r="AM808">
        <v>0</v>
      </c>
    </row>
    <row r="809" spans="1:39" x14ac:dyDescent="0.25">
      <c r="A809" t="s">
        <v>206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775.05759999999998</v>
      </c>
      <c r="I809">
        <v>9.0006450000000005</v>
      </c>
      <c r="J809" t="s">
        <v>3</v>
      </c>
      <c r="K809">
        <v>772.88458100000003</v>
      </c>
      <c r="L809">
        <v>8.9650890000000008</v>
      </c>
      <c r="M809" t="s">
        <v>4</v>
      </c>
      <c r="N809">
        <v>103.410484</v>
      </c>
      <c r="O809">
        <v>1.2615639999999999</v>
      </c>
      <c r="P809" t="s">
        <v>5</v>
      </c>
      <c r="Q809">
        <v>2.06942</v>
      </c>
      <c r="R809">
        <v>1.7979999999999999E-3</v>
      </c>
      <c r="S809" t="s">
        <v>6</v>
      </c>
      <c r="T809">
        <v>621.81905400000005</v>
      </c>
      <c r="U809">
        <v>7.6790409999999998</v>
      </c>
      <c r="V809" t="s">
        <v>7</v>
      </c>
      <c r="W809">
        <v>0.45345800000000003</v>
      </c>
      <c r="X809">
        <v>6.6500000000000001E-4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7.0263999999999993E-2</v>
      </c>
      <c r="AG809">
        <v>1.74E-4</v>
      </c>
      <c r="AH809" t="s">
        <v>11</v>
      </c>
      <c r="AI809">
        <v>0.93256300000000003</v>
      </c>
      <c r="AJ809">
        <v>5.5999999999999999E-5</v>
      </c>
      <c r="AK809" t="s">
        <v>12</v>
      </c>
      <c r="AL809">
        <v>-1174086400</v>
      </c>
      <c r="AM809">
        <v>0</v>
      </c>
    </row>
    <row r="810" spans="1:39" x14ac:dyDescent="0.25">
      <c r="A810" t="s">
        <v>206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871.95635300000004</v>
      </c>
      <c r="I810">
        <v>12.358368</v>
      </c>
      <c r="J810" t="s">
        <v>3</v>
      </c>
      <c r="K810">
        <v>869.51452800000004</v>
      </c>
      <c r="L810">
        <v>12.334130999999999</v>
      </c>
      <c r="M810" t="s">
        <v>4</v>
      </c>
      <c r="N810">
        <v>116.30967099999999</v>
      </c>
      <c r="O810">
        <v>1.44614</v>
      </c>
      <c r="P810" t="s">
        <v>5</v>
      </c>
      <c r="Q810">
        <v>2.3286190000000002</v>
      </c>
      <c r="R810">
        <v>2.7330000000000002E-3</v>
      </c>
      <c r="S810" t="s">
        <v>6</v>
      </c>
      <c r="T810">
        <v>699.61022600000001</v>
      </c>
      <c r="U810">
        <v>10.897790000000001</v>
      </c>
      <c r="V810" t="s">
        <v>7</v>
      </c>
      <c r="W810">
        <v>0.51044400000000001</v>
      </c>
      <c r="X810">
        <v>8.7699999999999996E-4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6.8239999999999995E-2</v>
      </c>
      <c r="AG810">
        <v>1.6699999999999999E-4</v>
      </c>
      <c r="AH810" t="s">
        <v>11</v>
      </c>
      <c r="AI810">
        <v>0.93273700000000004</v>
      </c>
      <c r="AJ810">
        <v>5.3000000000000001E-5</v>
      </c>
      <c r="AK810" t="s">
        <v>12</v>
      </c>
      <c r="AL810">
        <v>-1174086400</v>
      </c>
      <c r="AM810">
        <v>0</v>
      </c>
    </row>
    <row r="811" spans="1:39" x14ac:dyDescent="0.25">
      <c r="A811" t="s">
        <v>206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968.88809400000002</v>
      </c>
      <c r="I811">
        <v>13.488325</v>
      </c>
      <c r="J811" t="s">
        <v>3</v>
      </c>
      <c r="K811">
        <v>966.17559600000004</v>
      </c>
      <c r="L811">
        <v>13.419366</v>
      </c>
      <c r="M811" t="s">
        <v>4</v>
      </c>
      <c r="N811">
        <v>129.16719900000001</v>
      </c>
      <c r="O811">
        <v>1.7942819999999999</v>
      </c>
      <c r="P811" t="s">
        <v>5</v>
      </c>
      <c r="Q811">
        <v>2.5883929999999999</v>
      </c>
      <c r="R811">
        <v>3.045E-3</v>
      </c>
      <c r="S811" t="s">
        <v>6</v>
      </c>
      <c r="T811">
        <v>777.44921599999998</v>
      </c>
      <c r="U811">
        <v>12.071521000000001</v>
      </c>
      <c r="V811" t="s">
        <v>7</v>
      </c>
      <c r="W811">
        <v>0.56813000000000002</v>
      </c>
      <c r="X811">
        <v>8.8500000000000004E-4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6.8239999999999995E-2</v>
      </c>
      <c r="AG811">
        <v>1.6699999999999999E-4</v>
      </c>
      <c r="AH811" t="s">
        <v>11</v>
      </c>
      <c r="AI811">
        <v>0.93323299999999998</v>
      </c>
      <c r="AJ811">
        <v>4.8000000000000001E-5</v>
      </c>
      <c r="AK811" t="s">
        <v>12</v>
      </c>
      <c r="AL811">
        <v>-1174086400</v>
      </c>
      <c r="AM811">
        <v>0</v>
      </c>
    </row>
    <row r="812" spans="1:39" x14ac:dyDescent="0.25">
      <c r="A812" t="s">
        <v>206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1065.813936</v>
      </c>
      <c r="I812">
        <v>15.040105000000001</v>
      </c>
      <c r="J812" t="s">
        <v>3</v>
      </c>
      <c r="K812">
        <v>1062.825906</v>
      </c>
      <c r="L812">
        <v>15.03748</v>
      </c>
      <c r="M812" t="s">
        <v>4</v>
      </c>
      <c r="N812">
        <v>142.017765</v>
      </c>
      <c r="O812">
        <v>1.8331770000000001</v>
      </c>
      <c r="P812" t="s">
        <v>5</v>
      </c>
      <c r="Q812">
        <v>2.8423180000000001</v>
      </c>
      <c r="R812">
        <v>3.2669999999999999E-3</v>
      </c>
      <c r="S812" t="s">
        <v>6</v>
      </c>
      <c r="T812">
        <v>855.28377</v>
      </c>
      <c r="U812">
        <v>14.682427000000001</v>
      </c>
      <c r="V812" t="s">
        <v>7</v>
      </c>
      <c r="W812">
        <v>0.62262200000000001</v>
      </c>
      <c r="X812">
        <v>9.6000000000000002E-4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6.7396999999999999E-2</v>
      </c>
      <c r="AG812">
        <v>1.6200000000000001E-4</v>
      </c>
      <c r="AH812" t="s">
        <v>11</v>
      </c>
      <c r="AI812">
        <v>0.93383099999999997</v>
      </c>
      <c r="AJ812">
        <v>5.8999999999999998E-5</v>
      </c>
      <c r="AK812" t="s">
        <v>12</v>
      </c>
      <c r="AL812">
        <v>-1174086400</v>
      </c>
      <c r="AM812">
        <v>0</v>
      </c>
    </row>
    <row r="813" spans="1:39" x14ac:dyDescent="0.25">
      <c r="A813" t="s">
        <v>206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1162.454277</v>
      </c>
      <c r="I813">
        <v>16.677949999999999</v>
      </c>
      <c r="J813" t="s">
        <v>3</v>
      </c>
      <c r="K813">
        <v>1159.1929909999999</v>
      </c>
      <c r="L813">
        <v>16.691165000000002</v>
      </c>
      <c r="M813" t="s">
        <v>4</v>
      </c>
      <c r="N813">
        <v>154.89442</v>
      </c>
      <c r="O813">
        <v>1.7525170000000001</v>
      </c>
      <c r="P813" t="s">
        <v>5</v>
      </c>
      <c r="Q813">
        <v>3.0982059999999998</v>
      </c>
      <c r="R813">
        <v>3.444E-3</v>
      </c>
      <c r="S813" t="s">
        <v>6</v>
      </c>
      <c r="T813">
        <v>932.85567700000001</v>
      </c>
      <c r="U813">
        <v>16.747723000000001</v>
      </c>
      <c r="V813" t="s">
        <v>7</v>
      </c>
      <c r="W813">
        <v>0.677064</v>
      </c>
      <c r="X813">
        <v>9.5699999999999995E-4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6.5670999999999993E-2</v>
      </c>
      <c r="AG813">
        <v>1.5100000000000001E-4</v>
      </c>
      <c r="AH813" t="s">
        <v>11</v>
      </c>
      <c r="AI813">
        <v>0.93386800000000003</v>
      </c>
      <c r="AJ813">
        <v>5.8999999999999998E-5</v>
      </c>
      <c r="AK813" t="s">
        <v>12</v>
      </c>
      <c r="AL813">
        <v>-1174086400</v>
      </c>
      <c r="AM813">
        <v>0</v>
      </c>
    </row>
    <row r="814" spans="1:39" x14ac:dyDescent="0.25">
      <c r="A814" t="s">
        <v>206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1259.6005130000001</v>
      </c>
      <c r="I814">
        <v>19.304534</v>
      </c>
      <c r="J814" t="s">
        <v>3</v>
      </c>
      <c r="K814">
        <v>1256.079148</v>
      </c>
      <c r="L814">
        <v>19.193718000000001</v>
      </c>
      <c r="M814" t="s">
        <v>4</v>
      </c>
      <c r="N814">
        <v>167.92824400000001</v>
      </c>
      <c r="O814">
        <v>2.1390280000000002</v>
      </c>
      <c r="P814" t="s">
        <v>5</v>
      </c>
      <c r="Q814">
        <v>3.3584610000000001</v>
      </c>
      <c r="R814">
        <v>3.6029999999999999E-3</v>
      </c>
      <c r="S814" t="s">
        <v>6</v>
      </c>
      <c r="T814">
        <v>1010.71474</v>
      </c>
      <c r="U814">
        <v>19.103231000000001</v>
      </c>
      <c r="V814" t="s">
        <v>7</v>
      </c>
      <c r="W814">
        <v>0.73413799999999996</v>
      </c>
      <c r="X814">
        <v>9.59E-4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6.5395999999999996E-2</v>
      </c>
      <c r="AG814">
        <v>1.54E-4</v>
      </c>
      <c r="AH814" t="s">
        <v>11</v>
      </c>
      <c r="AI814">
        <v>0.93386999999999998</v>
      </c>
      <c r="AJ814">
        <v>5.8999999999999998E-5</v>
      </c>
      <c r="AK814" t="s">
        <v>12</v>
      </c>
      <c r="AL814">
        <v>-1174086400</v>
      </c>
      <c r="AM814">
        <v>0</v>
      </c>
    </row>
    <row r="815" spans="1:39" x14ac:dyDescent="0.25">
      <c r="A815" t="s">
        <v>206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1356.553486</v>
      </c>
      <c r="I815">
        <v>21.723552000000002</v>
      </c>
      <c r="J815" t="s">
        <v>3</v>
      </c>
      <c r="K815">
        <v>1352.7621260000001</v>
      </c>
      <c r="L815">
        <v>21.667594000000001</v>
      </c>
      <c r="M815" t="s">
        <v>4</v>
      </c>
      <c r="N815">
        <v>180.915424</v>
      </c>
      <c r="O815">
        <v>2.4679799999999998</v>
      </c>
      <c r="P815" t="s">
        <v>5</v>
      </c>
      <c r="Q815">
        <v>3.6168740000000001</v>
      </c>
      <c r="R815">
        <v>3.7780000000000001E-3</v>
      </c>
      <c r="S815" t="s">
        <v>6</v>
      </c>
      <c r="T815">
        <v>1088.4544559999999</v>
      </c>
      <c r="U815">
        <v>22.112725999999999</v>
      </c>
      <c r="V815" t="s">
        <v>7</v>
      </c>
      <c r="W815">
        <v>0.789022</v>
      </c>
      <c r="X815">
        <v>9.6900000000000003E-4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6.4713999999999994E-2</v>
      </c>
      <c r="AG815">
        <v>1.5100000000000001E-4</v>
      </c>
      <c r="AH815" t="s">
        <v>11</v>
      </c>
      <c r="AI815">
        <v>0.93415099999999995</v>
      </c>
      <c r="AJ815">
        <v>5.5000000000000002E-5</v>
      </c>
      <c r="AK815" t="s">
        <v>12</v>
      </c>
      <c r="AL815">
        <v>-1174086400</v>
      </c>
      <c r="AM815">
        <v>0</v>
      </c>
    </row>
    <row r="816" spans="1:39" x14ac:dyDescent="0.25">
      <c r="A816" t="s">
        <v>206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1453.6358640000001</v>
      </c>
      <c r="I816">
        <v>23.673691000000002</v>
      </c>
      <c r="J816" t="s">
        <v>3</v>
      </c>
      <c r="K816">
        <v>1449.5672830000001</v>
      </c>
      <c r="L816">
        <v>23.663851000000001</v>
      </c>
      <c r="M816" t="s">
        <v>4</v>
      </c>
      <c r="N816">
        <v>193.93026699999999</v>
      </c>
      <c r="O816">
        <v>2.6918470000000001</v>
      </c>
      <c r="P816" t="s">
        <v>5</v>
      </c>
      <c r="Q816">
        <v>3.877694</v>
      </c>
      <c r="R816">
        <v>4.1359999999999999E-3</v>
      </c>
      <c r="S816" t="s">
        <v>6</v>
      </c>
      <c r="T816">
        <v>1166.284946</v>
      </c>
      <c r="U816">
        <v>24.381229000000001</v>
      </c>
      <c r="V816" t="s">
        <v>7</v>
      </c>
      <c r="W816">
        <v>0.84597599999999995</v>
      </c>
      <c r="X816">
        <v>1.142E-3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6.4215999999999995E-2</v>
      </c>
      <c r="AG816">
        <v>1.4799999999999999E-4</v>
      </c>
      <c r="AH816" t="s">
        <v>11</v>
      </c>
      <c r="AI816">
        <v>0.93425199999999997</v>
      </c>
      <c r="AJ816">
        <v>5.3999999999999998E-5</v>
      </c>
      <c r="AK816" t="s">
        <v>12</v>
      </c>
      <c r="AL816">
        <v>-1174086400</v>
      </c>
      <c r="AM816">
        <v>0</v>
      </c>
    </row>
    <row r="817" spans="1:39" x14ac:dyDescent="0.25">
      <c r="A817" t="s">
        <v>206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1550.5296679999999</v>
      </c>
      <c r="I817">
        <v>27.465333999999999</v>
      </c>
      <c r="J817" t="s">
        <v>3</v>
      </c>
      <c r="K817">
        <v>1546.1988449999999</v>
      </c>
      <c r="L817">
        <v>27.476337999999998</v>
      </c>
      <c r="M817" t="s">
        <v>4</v>
      </c>
      <c r="N817">
        <v>206.93688900000001</v>
      </c>
      <c r="O817">
        <v>2.8844370000000001</v>
      </c>
      <c r="P817" t="s">
        <v>5</v>
      </c>
      <c r="Q817">
        <v>4.1326619999999998</v>
      </c>
      <c r="R817">
        <v>4.1489999999999999E-3</v>
      </c>
      <c r="S817" t="s">
        <v>6</v>
      </c>
      <c r="T817">
        <v>1243.9598189999999</v>
      </c>
      <c r="U817">
        <v>27.130102999999998</v>
      </c>
      <c r="V817" t="s">
        <v>7</v>
      </c>
      <c r="W817">
        <v>0.90145500000000001</v>
      </c>
      <c r="X817">
        <v>1.2509999999999999E-3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6.4215999999999995E-2</v>
      </c>
      <c r="AG817">
        <v>1.4799999999999999E-4</v>
      </c>
      <c r="AH817" t="s">
        <v>11</v>
      </c>
      <c r="AI817">
        <v>0.93467</v>
      </c>
      <c r="AJ817">
        <v>5.7000000000000003E-5</v>
      </c>
      <c r="AK817" t="s">
        <v>12</v>
      </c>
      <c r="AL817">
        <v>-1174086400</v>
      </c>
      <c r="AM817">
        <v>0</v>
      </c>
    </row>
    <row r="818" spans="1:39" x14ac:dyDescent="0.25">
      <c r="A818" t="s">
        <v>206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1647.5476269999999</v>
      </c>
      <c r="I818">
        <v>30.697216000000001</v>
      </c>
      <c r="J818" t="s">
        <v>3</v>
      </c>
      <c r="K818">
        <v>1642.944602</v>
      </c>
      <c r="L818">
        <v>30.731428000000001</v>
      </c>
      <c r="M818" t="s">
        <v>4</v>
      </c>
      <c r="N818">
        <v>219.97074599999999</v>
      </c>
      <c r="O818">
        <v>3.2986420000000001</v>
      </c>
      <c r="P818" t="s">
        <v>5</v>
      </c>
      <c r="Q818">
        <v>4.3939760000000003</v>
      </c>
      <c r="R818">
        <v>4.9769999999999997E-3</v>
      </c>
      <c r="S818" t="s">
        <v>6</v>
      </c>
      <c r="T818">
        <v>1321.6956250000001</v>
      </c>
      <c r="U818">
        <v>29.453246</v>
      </c>
      <c r="V818" t="s">
        <v>7</v>
      </c>
      <c r="W818">
        <v>0.95939300000000005</v>
      </c>
      <c r="X818">
        <v>1.389E-3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6.3190999999999997E-2</v>
      </c>
      <c r="AG818">
        <v>1.34E-4</v>
      </c>
      <c r="AH818" t="s">
        <v>11</v>
      </c>
      <c r="AI818">
        <v>0.93467</v>
      </c>
      <c r="AJ818">
        <v>5.7000000000000003E-5</v>
      </c>
      <c r="AK818" t="s">
        <v>12</v>
      </c>
      <c r="AL818">
        <v>-1174086400</v>
      </c>
      <c r="AM818">
        <v>0</v>
      </c>
    </row>
    <row r="819" spans="1:39" x14ac:dyDescent="0.25">
      <c r="A819" t="s">
        <v>206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1744.4138700000001</v>
      </c>
      <c r="I819">
        <v>34.826431999999997</v>
      </c>
      <c r="J819" t="s">
        <v>3</v>
      </c>
      <c r="K819">
        <v>1739.546165</v>
      </c>
      <c r="L819">
        <v>34.866075000000002</v>
      </c>
      <c r="M819" t="s">
        <v>4</v>
      </c>
      <c r="N819">
        <v>232.901712</v>
      </c>
      <c r="O819">
        <v>3.613299</v>
      </c>
      <c r="P819" t="s">
        <v>5</v>
      </c>
      <c r="Q819">
        <v>4.6493349999999998</v>
      </c>
      <c r="R819">
        <v>5.13E-3</v>
      </c>
      <c r="S819" t="s">
        <v>6</v>
      </c>
      <c r="T819">
        <v>1399.4304420000001</v>
      </c>
      <c r="U819">
        <v>32.997909</v>
      </c>
      <c r="V819" t="s">
        <v>7</v>
      </c>
      <c r="W819">
        <v>1.0141869999999999</v>
      </c>
      <c r="X819">
        <v>1.462E-3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6.2642000000000003E-2</v>
      </c>
      <c r="AG819">
        <v>1.26E-4</v>
      </c>
      <c r="AH819" t="s">
        <v>11</v>
      </c>
      <c r="AI819">
        <v>0.93532700000000002</v>
      </c>
      <c r="AJ819">
        <v>6.6000000000000005E-5</v>
      </c>
      <c r="AK819" t="s">
        <v>12</v>
      </c>
      <c r="AL819">
        <v>-1174086400</v>
      </c>
      <c r="AM819">
        <v>0</v>
      </c>
    </row>
    <row r="820" spans="1:39" x14ac:dyDescent="0.25">
      <c r="A820" t="s">
        <v>206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1841.537568</v>
      </c>
      <c r="I820">
        <v>34.697163000000003</v>
      </c>
      <c r="J820" t="s">
        <v>3</v>
      </c>
      <c r="K820">
        <v>1836.4077830000001</v>
      </c>
      <c r="L820">
        <v>34.669485000000002</v>
      </c>
      <c r="M820" t="s">
        <v>4</v>
      </c>
      <c r="N820">
        <v>245.89179899999999</v>
      </c>
      <c r="O820">
        <v>4.0340889999999998</v>
      </c>
      <c r="P820" t="s">
        <v>5</v>
      </c>
      <c r="Q820">
        <v>4.908334</v>
      </c>
      <c r="R820">
        <v>5.2300000000000003E-3</v>
      </c>
      <c r="S820" t="s">
        <v>6</v>
      </c>
      <c r="T820">
        <v>1477.3286499999999</v>
      </c>
      <c r="U820">
        <v>34.324914</v>
      </c>
      <c r="V820" t="s">
        <v>7</v>
      </c>
      <c r="W820">
        <v>1.0718570000000001</v>
      </c>
      <c r="X820">
        <v>1.408E-3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6.2642000000000003E-2</v>
      </c>
      <c r="AG820">
        <v>1.26E-4</v>
      </c>
      <c r="AH820" t="s">
        <v>11</v>
      </c>
      <c r="AI820">
        <v>0.93579199999999996</v>
      </c>
      <c r="AJ820">
        <v>7.3999999999999996E-5</v>
      </c>
      <c r="AK820" t="s">
        <v>12</v>
      </c>
      <c r="AL820">
        <v>-1174086400</v>
      </c>
      <c r="AM820">
        <v>0</v>
      </c>
    </row>
    <row r="821" spans="1:39" x14ac:dyDescent="0.25">
      <c r="A821" t="s">
        <v>206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1938.558677</v>
      </c>
      <c r="I821">
        <v>38.356067000000003</v>
      </c>
      <c r="J821" t="s">
        <v>3</v>
      </c>
      <c r="K821">
        <v>1933.158582</v>
      </c>
      <c r="L821">
        <v>38.321506999999997</v>
      </c>
      <c r="M821" t="s">
        <v>4</v>
      </c>
      <c r="N821">
        <v>258.766952</v>
      </c>
      <c r="O821">
        <v>4.322184</v>
      </c>
      <c r="P821" t="s">
        <v>5</v>
      </c>
      <c r="Q821">
        <v>5.1648329999999998</v>
      </c>
      <c r="R821">
        <v>5.8979999999999996E-3</v>
      </c>
      <c r="S821" t="s">
        <v>6</v>
      </c>
      <c r="T821">
        <v>1555.259031</v>
      </c>
      <c r="U821">
        <v>37.854652000000002</v>
      </c>
      <c r="V821" t="s">
        <v>7</v>
      </c>
      <c r="W821">
        <v>1.1267769999999999</v>
      </c>
      <c r="X821">
        <v>1.634E-3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6.2455999999999998E-2</v>
      </c>
      <c r="AG821">
        <v>1.2E-4</v>
      </c>
      <c r="AH821" t="s">
        <v>11</v>
      </c>
      <c r="AI821">
        <v>0.935832</v>
      </c>
      <c r="AJ821">
        <v>7.2999999999999999E-5</v>
      </c>
      <c r="AK821" t="s">
        <v>12</v>
      </c>
      <c r="AL821">
        <v>-1174086400</v>
      </c>
      <c r="AM821">
        <v>0</v>
      </c>
    </row>
    <row r="822" spans="1:39" x14ac:dyDescent="0.25">
      <c r="A822" t="s">
        <v>207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420.04773599999999</v>
      </c>
      <c r="I822">
        <v>3.2335250000000002</v>
      </c>
      <c r="J822" t="s">
        <v>3</v>
      </c>
      <c r="K822">
        <v>400.62332900000001</v>
      </c>
      <c r="L822">
        <v>3.1569029999999998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-3494304</v>
      </c>
      <c r="AM822">
        <v>0</v>
      </c>
    </row>
    <row r="823" spans="1:39" x14ac:dyDescent="0.25">
      <c r="A823" t="s">
        <v>207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840.63531999999998</v>
      </c>
      <c r="I823">
        <v>15.116481</v>
      </c>
      <c r="J823" t="s">
        <v>3</v>
      </c>
      <c r="K823">
        <v>801.68708600000002</v>
      </c>
      <c r="L823">
        <v>14.636367999999999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-3494304</v>
      </c>
      <c r="AM823">
        <v>0</v>
      </c>
    </row>
    <row r="824" spans="1:39" x14ac:dyDescent="0.25">
      <c r="A824" t="s">
        <v>207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1260.9222050000001</v>
      </c>
      <c r="I824">
        <v>35.903613999999997</v>
      </c>
      <c r="J824" t="s">
        <v>3</v>
      </c>
      <c r="K824">
        <v>1202.458169</v>
      </c>
      <c r="L824">
        <v>35.172485000000002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-3494304</v>
      </c>
      <c r="AM824">
        <v>0</v>
      </c>
    </row>
    <row r="825" spans="1:39" x14ac:dyDescent="0.25">
      <c r="A825" t="s">
        <v>207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1681.01134</v>
      </c>
      <c r="I825">
        <v>57.880254000000001</v>
      </c>
      <c r="J825" t="s">
        <v>3</v>
      </c>
      <c r="K825">
        <v>1603.0539530000001</v>
      </c>
      <c r="L825">
        <v>57.106605000000002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-3494304</v>
      </c>
      <c r="AM825">
        <v>0</v>
      </c>
    </row>
    <row r="826" spans="1:39" x14ac:dyDescent="0.25">
      <c r="A826" t="s">
        <v>207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2101.2778469999998</v>
      </c>
      <c r="I826">
        <v>81.125000999999997</v>
      </c>
      <c r="J826" t="s">
        <v>3</v>
      </c>
      <c r="K826">
        <v>2003.809348</v>
      </c>
      <c r="L826">
        <v>79.454520000000002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-3494304</v>
      </c>
      <c r="AM826">
        <v>0</v>
      </c>
    </row>
    <row r="827" spans="1:39" x14ac:dyDescent="0.25">
      <c r="A827" t="s">
        <v>207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2521.5291699999998</v>
      </c>
      <c r="I827">
        <v>110.4447</v>
      </c>
      <c r="J827" t="s">
        <v>3</v>
      </c>
      <c r="K827">
        <v>2404.5471870000001</v>
      </c>
      <c r="L827">
        <v>106.03204599999999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-3494304</v>
      </c>
      <c r="AM827">
        <v>0</v>
      </c>
    </row>
    <row r="828" spans="1:39" x14ac:dyDescent="0.25">
      <c r="A828" t="s">
        <v>207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2941.905757</v>
      </c>
      <c r="I828">
        <v>153.03267299999999</v>
      </c>
      <c r="J828" t="s">
        <v>3</v>
      </c>
      <c r="K828">
        <v>2805.4358539999998</v>
      </c>
      <c r="L828">
        <v>146.97235000000001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-3494304</v>
      </c>
      <c r="AM828">
        <v>0</v>
      </c>
    </row>
    <row r="829" spans="1:39" x14ac:dyDescent="0.25">
      <c r="A829" t="s">
        <v>207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3362.381108</v>
      </c>
      <c r="I829">
        <v>189.51676599999999</v>
      </c>
      <c r="J829" t="s">
        <v>3</v>
      </c>
      <c r="K829">
        <v>3206.4840429999999</v>
      </c>
      <c r="L829">
        <v>180.45447899999999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-3494304</v>
      </c>
      <c r="AM829">
        <v>0</v>
      </c>
    </row>
    <row r="830" spans="1:39" x14ac:dyDescent="0.25">
      <c r="A830" t="s">
        <v>207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3783.0677049999999</v>
      </c>
      <c r="I830">
        <v>245.617268</v>
      </c>
      <c r="J830" t="s">
        <v>3</v>
      </c>
      <c r="K830">
        <v>3607.718652</v>
      </c>
      <c r="L830">
        <v>232.68910099999999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-3494304</v>
      </c>
      <c r="AM830">
        <v>0</v>
      </c>
    </row>
    <row r="831" spans="1:39" x14ac:dyDescent="0.25">
      <c r="A831" t="s">
        <v>207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4203.4896580000004</v>
      </c>
      <c r="I831">
        <v>308.21123399999999</v>
      </c>
      <c r="J831" t="s">
        <v>3</v>
      </c>
      <c r="K831">
        <v>4008.670791</v>
      </c>
      <c r="L831">
        <v>291.53850199999999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-3494304</v>
      </c>
      <c r="AM831">
        <v>0</v>
      </c>
    </row>
    <row r="832" spans="1:39" x14ac:dyDescent="0.25">
      <c r="A832" t="s">
        <v>207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4623.7347849999996</v>
      </c>
      <c r="I832">
        <v>361.99450300000001</v>
      </c>
      <c r="J832" t="s">
        <v>3</v>
      </c>
      <c r="K832">
        <v>4409.4366209999998</v>
      </c>
      <c r="L832">
        <v>339.76887099999999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-3494304</v>
      </c>
      <c r="AM832">
        <v>0</v>
      </c>
    </row>
    <row r="833" spans="1:39" x14ac:dyDescent="0.25">
      <c r="A833" t="s">
        <v>207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5044.3889650000001</v>
      </c>
      <c r="I833">
        <v>416.650398</v>
      </c>
      <c r="J833" t="s">
        <v>3</v>
      </c>
      <c r="K833">
        <v>4810.6129099999998</v>
      </c>
      <c r="L833">
        <v>387.87495699999999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-3494304</v>
      </c>
      <c r="AM833">
        <v>0</v>
      </c>
    </row>
    <row r="834" spans="1:39" x14ac:dyDescent="0.25">
      <c r="A834" t="s">
        <v>207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5464.7479979999998</v>
      </c>
      <c r="I834">
        <v>476.83894800000002</v>
      </c>
      <c r="J834" t="s">
        <v>3</v>
      </c>
      <c r="K834">
        <v>5211.4910639999998</v>
      </c>
      <c r="L834">
        <v>442.39674300000001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-3494304</v>
      </c>
      <c r="AM834">
        <v>0</v>
      </c>
    </row>
    <row r="835" spans="1:39" x14ac:dyDescent="0.25">
      <c r="A835" t="s">
        <v>207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5884.9079490000004</v>
      </c>
      <c r="I835">
        <v>532.15700400000003</v>
      </c>
      <c r="J835" t="s">
        <v>3</v>
      </c>
      <c r="K835">
        <v>5612.1537010000002</v>
      </c>
      <c r="L835">
        <v>494.36883399999999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-3494304</v>
      </c>
      <c r="AM835">
        <v>0</v>
      </c>
    </row>
    <row r="836" spans="1:39" x14ac:dyDescent="0.25">
      <c r="A836" t="s">
        <v>207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6305.7353910000002</v>
      </c>
      <c r="I836">
        <v>623.88669100000004</v>
      </c>
      <c r="J836" t="s">
        <v>3</v>
      </c>
      <c r="K836">
        <v>6013.4691800000001</v>
      </c>
      <c r="L836">
        <v>578.704477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-3494304</v>
      </c>
      <c r="AM836">
        <v>0</v>
      </c>
    </row>
    <row r="837" spans="1:39" x14ac:dyDescent="0.25">
      <c r="A837" t="s">
        <v>207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6726.6588959999999</v>
      </c>
      <c r="I837">
        <v>733.38007100000004</v>
      </c>
      <c r="J837" t="s">
        <v>3</v>
      </c>
      <c r="K837">
        <v>6414.8780960000004</v>
      </c>
      <c r="L837">
        <v>680.03799800000002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-3494304</v>
      </c>
      <c r="AM837">
        <v>0</v>
      </c>
    </row>
    <row r="838" spans="1:39" x14ac:dyDescent="0.25">
      <c r="A838" t="s">
        <v>207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7147.0303910000002</v>
      </c>
      <c r="I838">
        <v>830.62931600000002</v>
      </c>
      <c r="J838" t="s">
        <v>3</v>
      </c>
      <c r="K838">
        <v>6815.7723139999998</v>
      </c>
      <c r="L838">
        <v>772.85762199999999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-3494304</v>
      </c>
      <c r="AM838">
        <v>0</v>
      </c>
    </row>
    <row r="839" spans="1:39" x14ac:dyDescent="0.25">
      <c r="A839" t="s">
        <v>207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7567.4347170000001</v>
      </c>
      <c r="I839">
        <v>948.58959400000003</v>
      </c>
      <c r="J839" t="s">
        <v>3</v>
      </c>
      <c r="K839">
        <v>7216.6990720000003</v>
      </c>
      <c r="L839">
        <v>885.31537000000003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-3494304</v>
      </c>
      <c r="AM839">
        <v>0</v>
      </c>
    </row>
    <row r="840" spans="1:39" x14ac:dyDescent="0.25">
      <c r="A840" t="s">
        <v>207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7987.836738</v>
      </c>
      <c r="I840">
        <v>1026.932775</v>
      </c>
      <c r="J840" t="s">
        <v>3</v>
      </c>
      <c r="K840">
        <v>7617.6784859999998</v>
      </c>
      <c r="L840">
        <v>959.72687099999996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-3494304</v>
      </c>
      <c r="AM840">
        <v>0</v>
      </c>
    </row>
    <row r="841" spans="1:39" x14ac:dyDescent="0.25">
      <c r="A841" t="s">
        <v>207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8408.1703130000005</v>
      </c>
      <c r="I841">
        <v>1129.5178659999999</v>
      </c>
      <c r="J841" t="s">
        <v>3</v>
      </c>
      <c r="K841">
        <v>8018.4799800000001</v>
      </c>
      <c r="L841">
        <v>1051.5071640000001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-3494304</v>
      </c>
      <c r="AM841">
        <v>0</v>
      </c>
    </row>
    <row r="842" spans="1:39" x14ac:dyDescent="0.25">
      <c r="A842" t="s">
        <v>208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102.406046</v>
      </c>
      <c r="I842">
        <v>0.85784800000000005</v>
      </c>
      <c r="J842" t="s">
        <v>3</v>
      </c>
      <c r="K842">
        <v>78.795023</v>
      </c>
      <c r="L842">
        <v>0.57118400000000003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-1174086400</v>
      </c>
      <c r="AM842">
        <v>0</v>
      </c>
    </row>
    <row r="843" spans="1:39" x14ac:dyDescent="0.25">
      <c r="A843" t="s">
        <v>208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205.36079799999999</v>
      </c>
      <c r="I843">
        <v>1.1020970000000001</v>
      </c>
      <c r="J843" t="s">
        <v>3</v>
      </c>
      <c r="K843">
        <v>157.865647</v>
      </c>
      <c r="L843">
        <v>0.92500300000000002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-1174086400</v>
      </c>
      <c r="AM843">
        <v>0</v>
      </c>
    </row>
    <row r="844" spans="1:39" x14ac:dyDescent="0.25">
      <c r="A844" t="s">
        <v>208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307.98019900000003</v>
      </c>
      <c r="I844">
        <v>2.1601750000000002</v>
      </c>
      <c r="J844" t="s">
        <v>3</v>
      </c>
      <c r="K844">
        <v>236.668497</v>
      </c>
      <c r="L844">
        <v>1.5982270000000001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-1174086400</v>
      </c>
      <c r="AM844">
        <v>0</v>
      </c>
    </row>
    <row r="845" spans="1:39" x14ac:dyDescent="0.25">
      <c r="A845" t="s">
        <v>208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411.02187400000003</v>
      </c>
      <c r="I845">
        <v>3.0853229999999998</v>
      </c>
      <c r="J845" t="s">
        <v>3</v>
      </c>
      <c r="K845">
        <v>315.813447</v>
      </c>
      <c r="L845">
        <v>2.5077950000000002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-1174086400</v>
      </c>
      <c r="AM845">
        <v>0</v>
      </c>
    </row>
    <row r="846" spans="1:39" x14ac:dyDescent="0.25">
      <c r="A846" t="s">
        <v>208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513.46802000000002</v>
      </c>
      <c r="I846">
        <v>3.920639</v>
      </c>
      <c r="J846" t="s">
        <v>3</v>
      </c>
      <c r="K846">
        <v>394.52591999999999</v>
      </c>
      <c r="L846">
        <v>2.971562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-1174086400</v>
      </c>
      <c r="AM846">
        <v>0</v>
      </c>
    </row>
    <row r="847" spans="1:39" x14ac:dyDescent="0.25">
      <c r="A847" t="s">
        <v>208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616.39722300000005</v>
      </c>
      <c r="I847">
        <v>6.1792499999999997</v>
      </c>
      <c r="J847" t="s">
        <v>3</v>
      </c>
      <c r="K847">
        <v>473.51797800000003</v>
      </c>
      <c r="L847">
        <v>4.3129379999999999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-1174086400</v>
      </c>
      <c r="AM847">
        <v>0</v>
      </c>
    </row>
    <row r="848" spans="1:39" x14ac:dyDescent="0.25">
      <c r="A848" t="s">
        <v>208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719.18838300000004</v>
      </c>
      <c r="I848">
        <v>7.6988079999999997</v>
      </c>
      <c r="J848" t="s">
        <v>3</v>
      </c>
      <c r="K848">
        <v>552.50988400000006</v>
      </c>
      <c r="L848">
        <v>5.197584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-1174086400</v>
      </c>
      <c r="AM848">
        <v>0</v>
      </c>
    </row>
    <row r="849" spans="1:39" x14ac:dyDescent="0.25">
      <c r="A849" t="s">
        <v>208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822.08347800000001</v>
      </c>
      <c r="I849">
        <v>11.07995</v>
      </c>
      <c r="J849" t="s">
        <v>3</v>
      </c>
      <c r="K849">
        <v>631.43162600000005</v>
      </c>
      <c r="L849">
        <v>6.9841829999999998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-1174086400</v>
      </c>
      <c r="AM849">
        <v>0</v>
      </c>
    </row>
    <row r="850" spans="1:39" x14ac:dyDescent="0.25">
      <c r="A850" t="s">
        <v>208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924.77351699999997</v>
      </c>
      <c r="I850">
        <v>12.075673999999999</v>
      </c>
      <c r="J850" t="s">
        <v>3</v>
      </c>
      <c r="K850">
        <v>710.32010100000002</v>
      </c>
      <c r="L850">
        <v>7.8068819999999999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-1174086400</v>
      </c>
      <c r="AM850">
        <v>0</v>
      </c>
    </row>
    <row r="851" spans="1:39" x14ac:dyDescent="0.25">
      <c r="A851" t="s">
        <v>208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1027.670613</v>
      </c>
      <c r="I851">
        <v>16.387449</v>
      </c>
      <c r="J851" t="s">
        <v>3</v>
      </c>
      <c r="K851">
        <v>789.30696399999999</v>
      </c>
      <c r="L851">
        <v>9.8825590000000005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-1174086400</v>
      </c>
      <c r="AM851">
        <v>0</v>
      </c>
    </row>
    <row r="852" spans="1:39" x14ac:dyDescent="0.25">
      <c r="A852" t="s">
        <v>208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1130.274189</v>
      </c>
      <c r="I852">
        <v>17.864727999999999</v>
      </c>
      <c r="J852" t="s">
        <v>3</v>
      </c>
      <c r="K852">
        <v>868.11008500000003</v>
      </c>
      <c r="L852">
        <v>11.04396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-1174086400</v>
      </c>
      <c r="AM852">
        <v>0</v>
      </c>
    </row>
    <row r="853" spans="1:39" x14ac:dyDescent="0.25">
      <c r="A853" t="s">
        <v>208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1233.2368140000001</v>
      </c>
      <c r="I853">
        <v>23.290603000000001</v>
      </c>
      <c r="J853" t="s">
        <v>3</v>
      </c>
      <c r="K853">
        <v>947.17863599999998</v>
      </c>
      <c r="L853">
        <v>13.407246000000001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-1174086400</v>
      </c>
      <c r="AM853">
        <v>0</v>
      </c>
    </row>
    <row r="854" spans="1:39" x14ac:dyDescent="0.25">
      <c r="A854" t="s">
        <v>208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1335.847986</v>
      </c>
      <c r="I854">
        <v>24.228653000000001</v>
      </c>
      <c r="J854" t="s">
        <v>3</v>
      </c>
      <c r="K854">
        <v>1025.9920500000001</v>
      </c>
      <c r="L854">
        <v>13.817073000000001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-1174086400</v>
      </c>
      <c r="AM854">
        <v>0</v>
      </c>
    </row>
    <row r="855" spans="1:39" x14ac:dyDescent="0.25">
      <c r="A855" t="s">
        <v>208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1438.7837790000001</v>
      </c>
      <c r="I855">
        <v>29.019171</v>
      </c>
      <c r="J855" t="s">
        <v>3</v>
      </c>
      <c r="K855">
        <v>1105.0815500000001</v>
      </c>
      <c r="L855">
        <v>16.276060000000001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-1174086400</v>
      </c>
      <c r="AM855">
        <v>0</v>
      </c>
    </row>
    <row r="856" spans="1:39" x14ac:dyDescent="0.25">
      <c r="A856" t="s">
        <v>208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1541.4297799999999</v>
      </c>
      <c r="I856">
        <v>29.331001000000001</v>
      </c>
      <c r="J856" t="s">
        <v>3</v>
      </c>
      <c r="K856">
        <v>1183.9222219999999</v>
      </c>
      <c r="L856">
        <v>16.650849999999998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-1174086400</v>
      </c>
      <c r="AM856">
        <v>0</v>
      </c>
    </row>
    <row r="857" spans="1:39" x14ac:dyDescent="0.25">
      <c r="A857" t="s">
        <v>208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1644.2996069999999</v>
      </c>
      <c r="I857">
        <v>35.488663000000003</v>
      </c>
      <c r="J857" t="s">
        <v>3</v>
      </c>
      <c r="K857">
        <v>1262.965923</v>
      </c>
      <c r="L857">
        <v>19.726998999999999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-1174086400</v>
      </c>
      <c r="AM857">
        <v>0</v>
      </c>
    </row>
    <row r="858" spans="1:39" x14ac:dyDescent="0.25">
      <c r="A858" t="s">
        <v>208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1747.0595900000001</v>
      </c>
      <c r="I858">
        <v>36.189610999999999</v>
      </c>
      <c r="J858" t="s">
        <v>3</v>
      </c>
      <c r="K858">
        <v>1341.8570580000001</v>
      </c>
      <c r="L858">
        <v>19.784673000000002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-1174086400</v>
      </c>
      <c r="AM858">
        <v>0</v>
      </c>
    </row>
    <row r="859" spans="1:39" x14ac:dyDescent="0.25">
      <c r="A859" t="s">
        <v>208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1849.990012</v>
      </c>
      <c r="I859">
        <v>43.735776999999999</v>
      </c>
      <c r="J859" t="s">
        <v>3</v>
      </c>
      <c r="K859">
        <v>1420.920779</v>
      </c>
      <c r="L859">
        <v>23.481812000000001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-1174086400</v>
      </c>
      <c r="AM859">
        <v>0</v>
      </c>
    </row>
    <row r="860" spans="1:39" x14ac:dyDescent="0.25">
      <c r="A860" t="s">
        <v>208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1952.54106</v>
      </c>
      <c r="I860">
        <v>44.489871000000001</v>
      </c>
      <c r="J860" t="s">
        <v>3</v>
      </c>
      <c r="K860">
        <v>1499.676948</v>
      </c>
      <c r="L860">
        <v>23.624648000000001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-1174086400</v>
      </c>
      <c r="AM860">
        <v>0</v>
      </c>
    </row>
    <row r="861" spans="1:39" x14ac:dyDescent="0.25">
      <c r="A861" t="s">
        <v>208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2055.3725169999998</v>
      </c>
      <c r="I861">
        <v>52.229472000000001</v>
      </c>
      <c r="J861" t="s">
        <v>3</v>
      </c>
      <c r="K861">
        <v>1578.614902</v>
      </c>
      <c r="L861">
        <v>27.220496000000001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-1174086400</v>
      </c>
      <c r="AM861">
        <v>0</v>
      </c>
    </row>
    <row r="862" spans="1:39" x14ac:dyDescent="0.25">
      <c r="A862" t="s">
        <v>209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101.45404000000001</v>
      </c>
      <c r="I862">
        <v>0.847024</v>
      </c>
      <c r="J862" t="s">
        <v>3</v>
      </c>
      <c r="K862">
        <v>78.005291999999997</v>
      </c>
      <c r="L862">
        <v>0.63949599999999995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-1174086400</v>
      </c>
      <c r="AM862">
        <v>0</v>
      </c>
    </row>
    <row r="863" spans="1:39" x14ac:dyDescent="0.25">
      <c r="A863" t="s">
        <v>209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203.05466899999999</v>
      </c>
      <c r="I863">
        <v>0.72352899999999998</v>
      </c>
      <c r="J863" t="s">
        <v>3</v>
      </c>
      <c r="K863">
        <v>155.95538999999999</v>
      </c>
      <c r="L863">
        <v>0.49701000000000001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-1174086400</v>
      </c>
      <c r="AM863">
        <v>0</v>
      </c>
    </row>
    <row r="864" spans="1:39" x14ac:dyDescent="0.25">
      <c r="A864" t="s">
        <v>209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304.80790200000001</v>
      </c>
      <c r="I864">
        <v>1.6812480000000001</v>
      </c>
      <c r="J864" t="s">
        <v>3</v>
      </c>
      <c r="K864">
        <v>233.98798199999999</v>
      </c>
      <c r="L864">
        <v>1.074327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-1174086400</v>
      </c>
      <c r="AM864">
        <v>0</v>
      </c>
    </row>
    <row r="865" spans="1:39" x14ac:dyDescent="0.25">
      <c r="A865" t="s">
        <v>209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406.41594099999998</v>
      </c>
      <c r="I865">
        <v>1.906261</v>
      </c>
      <c r="J865" t="s">
        <v>3</v>
      </c>
      <c r="K865">
        <v>311.91776099999998</v>
      </c>
      <c r="L865">
        <v>1.1183749999999999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-1174086400</v>
      </c>
      <c r="AM865">
        <v>0</v>
      </c>
    </row>
    <row r="866" spans="1:39" x14ac:dyDescent="0.25">
      <c r="A866" t="s">
        <v>209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508.05209000000002</v>
      </c>
      <c r="I866">
        <v>3.6481349999999999</v>
      </c>
      <c r="J866" t="s">
        <v>3</v>
      </c>
      <c r="K866">
        <v>389.89696400000003</v>
      </c>
      <c r="L866">
        <v>2.144539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-1174086400</v>
      </c>
      <c r="AM866">
        <v>0</v>
      </c>
    </row>
    <row r="867" spans="1:39" x14ac:dyDescent="0.25">
      <c r="A867" t="s">
        <v>209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609.56969800000002</v>
      </c>
      <c r="I867">
        <v>4.143866</v>
      </c>
      <c r="J867" t="s">
        <v>3</v>
      </c>
      <c r="K867">
        <v>467.73208099999999</v>
      </c>
      <c r="L867">
        <v>2.2537210000000001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-1174086400</v>
      </c>
      <c r="AM867">
        <v>0</v>
      </c>
    </row>
    <row r="868" spans="1:39" x14ac:dyDescent="0.25">
      <c r="A868" t="s">
        <v>209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711.22643200000005</v>
      </c>
      <c r="I868">
        <v>6.637454</v>
      </c>
      <c r="J868" t="s">
        <v>3</v>
      </c>
      <c r="K868">
        <v>545.71543899999995</v>
      </c>
      <c r="L868">
        <v>3.522494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-1174086400</v>
      </c>
      <c r="AM868">
        <v>0</v>
      </c>
    </row>
    <row r="869" spans="1:39" x14ac:dyDescent="0.25">
      <c r="A869" t="s">
        <v>209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812.90627400000005</v>
      </c>
      <c r="I869">
        <v>7.476286</v>
      </c>
      <c r="J869" t="s">
        <v>3</v>
      </c>
      <c r="K869">
        <v>623.685295</v>
      </c>
      <c r="L869">
        <v>4.3252360000000003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-1174086400</v>
      </c>
      <c r="AM869">
        <v>0</v>
      </c>
    </row>
    <row r="870" spans="1:39" x14ac:dyDescent="0.25">
      <c r="A870" t="s">
        <v>209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914.52178300000003</v>
      </c>
      <c r="I870">
        <v>10.312143000000001</v>
      </c>
      <c r="J870" t="s">
        <v>3</v>
      </c>
      <c r="K870">
        <v>701.61007099999995</v>
      </c>
      <c r="L870">
        <v>5.9282810000000001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-1174086400</v>
      </c>
      <c r="AM870">
        <v>0</v>
      </c>
    </row>
    <row r="871" spans="1:39" x14ac:dyDescent="0.25">
      <c r="A871" t="s">
        <v>209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1016.11326</v>
      </c>
      <c r="I871">
        <v>10.793047</v>
      </c>
      <c r="J871" t="s">
        <v>3</v>
      </c>
      <c r="K871">
        <v>779.48984499999995</v>
      </c>
      <c r="L871">
        <v>6.226394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-1174086400</v>
      </c>
      <c r="AM871">
        <v>0</v>
      </c>
    </row>
    <row r="872" spans="1:39" x14ac:dyDescent="0.25">
      <c r="A872" t="s">
        <v>209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1117.747363</v>
      </c>
      <c r="I872">
        <v>13.035551999999999</v>
      </c>
      <c r="J872" t="s">
        <v>3</v>
      </c>
      <c r="K872">
        <v>857.43761700000005</v>
      </c>
      <c r="L872">
        <v>7.8344649999999998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-1174086400</v>
      </c>
      <c r="AM872">
        <v>0</v>
      </c>
    </row>
    <row r="873" spans="1:39" x14ac:dyDescent="0.25">
      <c r="A873" t="s">
        <v>209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1219.298411</v>
      </c>
      <c r="I873">
        <v>15.066268000000001</v>
      </c>
      <c r="J873" t="s">
        <v>3</v>
      </c>
      <c r="K873">
        <v>935.36232700000005</v>
      </c>
      <c r="L873">
        <v>8.9904530000000005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-1174086400</v>
      </c>
      <c r="AM873">
        <v>0</v>
      </c>
    </row>
    <row r="874" spans="1:39" x14ac:dyDescent="0.25">
      <c r="A874" t="s">
        <v>209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1321.0750780000001</v>
      </c>
      <c r="I874">
        <v>18.826014000000001</v>
      </c>
      <c r="J874" t="s">
        <v>3</v>
      </c>
      <c r="K874">
        <v>1013.478435</v>
      </c>
      <c r="L874">
        <v>11.479819000000001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-1174086400</v>
      </c>
      <c r="AM874">
        <v>0</v>
      </c>
    </row>
    <row r="875" spans="1:39" x14ac:dyDescent="0.25">
      <c r="A875" t="s">
        <v>209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1422.6257149999999</v>
      </c>
      <c r="I875">
        <v>20.655325000000001</v>
      </c>
      <c r="J875" t="s">
        <v>3</v>
      </c>
      <c r="K875">
        <v>1091.4357620000001</v>
      </c>
      <c r="L875">
        <v>12.328461000000001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-1174086400</v>
      </c>
      <c r="AM875">
        <v>0</v>
      </c>
    </row>
    <row r="876" spans="1:39" x14ac:dyDescent="0.25">
      <c r="A876" t="s">
        <v>209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1524.284087</v>
      </c>
      <c r="I876">
        <v>22.635902999999999</v>
      </c>
      <c r="J876" t="s">
        <v>3</v>
      </c>
      <c r="K876">
        <v>1169.3018159999999</v>
      </c>
      <c r="L876">
        <v>13.701589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-1174086400</v>
      </c>
      <c r="AM876">
        <v>0</v>
      </c>
    </row>
    <row r="877" spans="1:39" x14ac:dyDescent="0.25">
      <c r="A877" t="s">
        <v>209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1625.826489</v>
      </c>
      <c r="I877">
        <v>26.276373</v>
      </c>
      <c r="J877" t="s">
        <v>3</v>
      </c>
      <c r="K877">
        <v>1247.149668</v>
      </c>
      <c r="L877">
        <v>15.767467999999999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-1174086400</v>
      </c>
      <c r="AM877">
        <v>0</v>
      </c>
    </row>
    <row r="878" spans="1:39" x14ac:dyDescent="0.25">
      <c r="A878" t="s">
        <v>209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1727.6494600000001</v>
      </c>
      <c r="I878">
        <v>29.303552</v>
      </c>
      <c r="J878" t="s">
        <v>3</v>
      </c>
      <c r="K878">
        <v>1325.2768550000001</v>
      </c>
      <c r="L878">
        <v>17.878504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-1174086400</v>
      </c>
      <c r="AM878">
        <v>0</v>
      </c>
    </row>
    <row r="879" spans="1:39" x14ac:dyDescent="0.25">
      <c r="A879" t="s">
        <v>209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1829.2667429999999</v>
      </c>
      <c r="I879">
        <v>32.951770000000003</v>
      </c>
      <c r="J879" t="s">
        <v>3</v>
      </c>
      <c r="K879">
        <v>1403.266965</v>
      </c>
      <c r="L879">
        <v>20.087247999999999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-1174086400</v>
      </c>
      <c r="AM879">
        <v>0</v>
      </c>
    </row>
    <row r="880" spans="1:39" x14ac:dyDescent="0.25">
      <c r="A880" t="s">
        <v>209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1931.0959789999999</v>
      </c>
      <c r="I880">
        <v>37.920226</v>
      </c>
      <c r="J880" t="s">
        <v>3</v>
      </c>
      <c r="K880">
        <v>1481.4183760000001</v>
      </c>
      <c r="L880">
        <v>23.345753999999999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-1174086400</v>
      </c>
      <c r="AM880">
        <v>0</v>
      </c>
    </row>
    <row r="881" spans="1:39" x14ac:dyDescent="0.25">
      <c r="A881" t="s">
        <v>209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2032.7019749999999</v>
      </c>
      <c r="I881">
        <v>39.250610000000002</v>
      </c>
      <c r="J881" t="s">
        <v>3</v>
      </c>
      <c r="K881">
        <v>1559.3719900000001</v>
      </c>
      <c r="L881">
        <v>24.145012999999999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-1174086400</v>
      </c>
      <c r="AM881">
        <v>0</v>
      </c>
    </row>
    <row r="882" spans="1:39" x14ac:dyDescent="0.25">
      <c r="A882" t="s">
        <v>210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160.05177800000001</v>
      </c>
      <c r="I882">
        <v>0.487626</v>
      </c>
      <c r="J882" t="s">
        <v>3</v>
      </c>
      <c r="K882">
        <v>157.65388400000001</v>
      </c>
      <c r="L882">
        <v>0.48882999999999999</v>
      </c>
      <c r="M882" t="s">
        <v>4</v>
      </c>
      <c r="N882">
        <v>12.054012</v>
      </c>
      <c r="O882">
        <v>6.8820000000000001E-3</v>
      </c>
      <c r="P882" t="s">
        <v>5</v>
      </c>
      <c r="Q882">
        <v>18.608105999999999</v>
      </c>
      <c r="R882">
        <v>9.5901E-2</v>
      </c>
      <c r="S882" t="s">
        <v>6</v>
      </c>
      <c r="T882">
        <v>6.6499300000000003</v>
      </c>
      <c r="U882">
        <v>2.5509999999999999E-3</v>
      </c>
      <c r="V882" t="s">
        <v>7</v>
      </c>
      <c r="W882">
        <v>3.81386</v>
      </c>
      <c r="X882">
        <v>6.6369999999999997E-3</v>
      </c>
      <c r="Y882" t="s">
        <v>8</v>
      </c>
      <c r="Z882">
        <v>6.971082</v>
      </c>
      <c r="AA882">
        <v>6.4797999999999994E-2</v>
      </c>
      <c r="AB882" t="s">
        <v>9</v>
      </c>
      <c r="AC882">
        <v>126.228014</v>
      </c>
      <c r="AD882">
        <v>0.46189200000000002</v>
      </c>
      <c r="AE882" t="s">
        <v>10</v>
      </c>
      <c r="AF882">
        <v>9.4833000000000001E-2</v>
      </c>
      <c r="AG882">
        <v>2.1499999999999999E-4</v>
      </c>
      <c r="AH882" t="s">
        <v>11</v>
      </c>
      <c r="AI882">
        <v>0.905223</v>
      </c>
      <c r="AJ882">
        <v>1.37E-4</v>
      </c>
      <c r="AK882" t="s">
        <v>12</v>
      </c>
      <c r="AL882">
        <v>0</v>
      </c>
      <c r="AM882">
        <v>0</v>
      </c>
    </row>
    <row r="883" spans="1:39" x14ac:dyDescent="0.25">
      <c r="A883" t="s">
        <v>210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316.43738400000001</v>
      </c>
      <c r="I883">
        <v>1.0660970000000001</v>
      </c>
      <c r="J883" t="s">
        <v>3</v>
      </c>
      <c r="K883">
        <v>311.66316799999998</v>
      </c>
      <c r="L883">
        <v>1.064786</v>
      </c>
      <c r="M883" t="s">
        <v>4</v>
      </c>
      <c r="N883">
        <v>24.123927999999999</v>
      </c>
      <c r="O883">
        <v>3.2531999999999998E-2</v>
      </c>
      <c r="P883" t="s">
        <v>5</v>
      </c>
      <c r="Q883">
        <v>37.075104000000003</v>
      </c>
      <c r="R883">
        <v>0.24669199999999999</v>
      </c>
      <c r="S883" t="s">
        <v>6</v>
      </c>
      <c r="T883">
        <v>13.290778</v>
      </c>
      <c r="U883">
        <v>5.8609999999999999E-3</v>
      </c>
      <c r="V883" t="s">
        <v>7</v>
      </c>
      <c r="W883">
        <v>7.6050979999999999</v>
      </c>
      <c r="X883">
        <v>1.5613999999999999E-2</v>
      </c>
      <c r="Y883" t="s">
        <v>8</v>
      </c>
      <c r="Z883">
        <v>13.830822</v>
      </c>
      <c r="AA883">
        <v>0.159778</v>
      </c>
      <c r="AB883" t="s">
        <v>9</v>
      </c>
      <c r="AC883">
        <v>248.93867399999999</v>
      </c>
      <c r="AD883">
        <v>0.85307299999999997</v>
      </c>
      <c r="AE883" t="s">
        <v>10</v>
      </c>
      <c r="AF883">
        <v>8.3965999999999999E-2</v>
      </c>
      <c r="AG883">
        <v>1.26E-4</v>
      </c>
      <c r="AH883" t="s">
        <v>11</v>
      </c>
      <c r="AI883">
        <v>0.91227499999999995</v>
      </c>
      <c r="AJ883">
        <v>1.65E-4</v>
      </c>
      <c r="AK883" t="s">
        <v>12</v>
      </c>
      <c r="AL883">
        <v>0</v>
      </c>
      <c r="AM883">
        <v>0</v>
      </c>
    </row>
    <row r="884" spans="1:39" x14ac:dyDescent="0.25">
      <c r="A884" t="s">
        <v>210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471.563536</v>
      </c>
      <c r="I884">
        <v>1.419773</v>
      </c>
      <c r="J884" t="s">
        <v>3</v>
      </c>
      <c r="K884">
        <v>464.41362199999998</v>
      </c>
      <c r="L884">
        <v>1.418652</v>
      </c>
      <c r="M884" t="s">
        <v>4</v>
      </c>
      <c r="N884">
        <v>36.198996000000001</v>
      </c>
      <c r="O884">
        <v>6.5542000000000003E-2</v>
      </c>
      <c r="P884" t="s">
        <v>5</v>
      </c>
      <c r="Q884">
        <v>55.5854</v>
      </c>
      <c r="R884">
        <v>0.45702500000000001</v>
      </c>
      <c r="S884" t="s">
        <v>6</v>
      </c>
      <c r="T884">
        <v>19.933506000000001</v>
      </c>
      <c r="U884">
        <v>8.5360000000000002E-3</v>
      </c>
      <c r="V884" t="s">
        <v>7</v>
      </c>
      <c r="W884">
        <v>11.41445</v>
      </c>
      <c r="X884">
        <v>2.1009E-2</v>
      </c>
      <c r="Y884" t="s">
        <v>8</v>
      </c>
      <c r="Z884">
        <v>20.715001999999998</v>
      </c>
      <c r="AA884">
        <v>0.31081700000000001</v>
      </c>
      <c r="AB884" t="s">
        <v>9</v>
      </c>
      <c r="AC884">
        <v>370.34062799999998</v>
      </c>
      <c r="AD884">
        <v>1.1943809999999999</v>
      </c>
      <c r="AE884" t="s">
        <v>10</v>
      </c>
      <c r="AF884">
        <v>8.1725000000000006E-2</v>
      </c>
      <c r="AG884">
        <v>1.03E-4</v>
      </c>
      <c r="AH884" t="s">
        <v>11</v>
      </c>
      <c r="AI884">
        <v>0.91512899999999997</v>
      </c>
      <c r="AJ884">
        <v>1.8000000000000001E-4</v>
      </c>
      <c r="AK884" t="s">
        <v>12</v>
      </c>
      <c r="AL884">
        <v>0.02</v>
      </c>
      <c r="AM884">
        <v>1.9599999999999999E-2</v>
      </c>
    </row>
    <row r="885" spans="1:39" x14ac:dyDescent="0.25">
      <c r="A885" t="s">
        <v>210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625.90350799999999</v>
      </c>
      <c r="I885">
        <v>2.0256729999999998</v>
      </c>
      <c r="J885" t="s">
        <v>3</v>
      </c>
      <c r="K885">
        <v>616.37678600000004</v>
      </c>
      <c r="L885">
        <v>2.0208110000000001</v>
      </c>
      <c r="M885" t="s">
        <v>4</v>
      </c>
      <c r="N885">
        <v>48.281232000000003</v>
      </c>
      <c r="O885">
        <v>0.102842</v>
      </c>
      <c r="P885" t="s">
        <v>5</v>
      </c>
      <c r="Q885">
        <v>74.063084000000003</v>
      </c>
      <c r="R885">
        <v>0.60756100000000002</v>
      </c>
      <c r="S885" t="s">
        <v>6</v>
      </c>
      <c r="T885">
        <v>26.573025999999999</v>
      </c>
      <c r="U885">
        <v>1.0033E-2</v>
      </c>
      <c r="V885" t="s">
        <v>7</v>
      </c>
      <c r="W885">
        <v>15.219734000000001</v>
      </c>
      <c r="X885">
        <v>2.5628999999999999E-2</v>
      </c>
      <c r="Y885" t="s">
        <v>8</v>
      </c>
      <c r="Z885">
        <v>27.57668</v>
      </c>
      <c r="AA885">
        <v>0.41551399999999999</v>
      </c>
      <c r="AB885" t="s">
        <v>9</v>
      </c>
      <c r="AC885">
        <v>490.98293000000001</v>
      </c>
      <c r="AD885">
        <v>1.6653370000000001</v>
      </c>
      <c r="AE885" t="s">
        <v>10</v>
      </c>
      <c r="AF885">
        <v>7.8312999999999994E-2</v>
      </c>
      <c r="AG885">
        <v>1.2799999999999999E-4</v>
      </c>
      <c r="AH885" t="s">
        <v>11</v>
      </c>
      <c r="AI885">
        <v>0.91875200000000001</v>
      </c>
      <c r="AJ885">
        <v>1.64E-4</v>
      </c>
      <c r="AK885" t="s">
        <v>12</v>
      </c>
      <c r="AL885">
        <v>0.04</v>
      </c>
      <c r="AM885">
        <v>3.8399999999999997E-2</v>
      </c>
    </row>
    <row r="886" spans="1:39" x14ac:dyDescent="0.25">
      <c r="A886" t="s">
        <v>210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779.87577799999997</v>
      </c>
      <c r="I886">
        <v>2.9539629999999999</v>
      </c>
      <c r="J886" t="s">
        <v>3</v>
      </c>
      <c r="K886">
        <v>767.97274200000004</v>
      </c>
      <c r="L886">
        <v>2.9470809999999998</v>
      </c>
      <c r="M886" t="s">
        <v>4</v>
      </c>
      <c r="N886">
        <v>60.358454000000002</v>
      </c>
      <c r="O886">
        <v>0.13255900000000001</v>
      </c>
      <c r="P886" t="s">
        <v>5</v>
      </c>
      <c r="Q886">
        <v>92.557584000000006</v>
      </c>
      <c r="R886">
        <v>0.74029999999999996</v>
      </c>
      <c r="S886" t="s">
        <v>6</v>
      </c>
      <c r="T886">
        <v>33.211509999999997</v>
      </c>
      <c r="U886">
        <v>1.4969E-2</v>
      </c>
      <c r="V886" t="s">
        <v>7</v>
      </c>
      <c r="W886">
        <v>19.022265999999998</v>
      </c>
      <c r="X886">
        <v>3.2493000000000001E-2</v>
      </c>
      <c r="Y886" t="s">
        <v>8</v>
      </c>
      <c r="Z886">
        <v>34.455635999999998</v>
      </c>
      <c r="AA886">
        <v>0.50868800000000003</v>
      </c>
      <c r="AB886" t="s">
        <v>9</v>
      </c>
      <c r="AC886">
        <v>611.24789399999997</v>
      </c>
      <c r="AD886">
        <v>2.2559439999999999</v>
      </c>
      <c r="AE886" t="s">
        <v>10</v>
      </c>
      <c r="AF886">
        <v>7.6368000000000005E-2</v>
      </c>
      <c r="AG886">
        <v>1.3999999999999999E-4</v>
      </c>
      <c r="AH886" t="s">
        <v>11</v>
      </c>
      <c r="AI886">
        <v>0.92189500000000002</v>
      </c>
      <c r="AJ886">
        <v>1.21E-4</v>
      </c>
      <c r="AK886" t="s">
        <v>12</v>
      </c>
      <c r="AL886">
        <v>0.04</v>
      </c>
      <c r="AM886">
        <v>3.8399999999999997E-2</v>
      </c>
    </row>
    <row r="887" spans="1:39" x14ac:dyDescent="0.25">
      <c r="A887" t="s">
        <v>210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933.38175000000001</v>
      </c>
      <c r="I887">
        <v>3.9249480000000001</v>
      </c>
      <c r="J887" t="s">
        <v>3</v>
      </c>
      <c r="K887">
        <v>919.10241599999995</v>
      </c>
      <c r="L887">
        <v>3.9106649999999998</v>
      </c>
      <c r="M887" t="s">
        <v>4</v>
      </c>
      <c r="N887">
        <v>72.444968000000003</v>
      </c>
      <c r="O887">
        <v>0.191799</v>
      </c>
      <c r="P887" t="s">
        <v>5</v>
      </c>
      <c r="Q887">
        <v>110.999666</v>
      </c>
      <c r="R887">
        <v>1.0779840000000001</v>
      </c>
      <c r="S887" t="s">
        <v>6</v>
      </c>
      <c r="T887">
        <v>39.851526</v>
      </c>
      <c r="U887">
        <v>1.8717999999999999E-2</v>
      </c>
      <c r="V887" t="s">
        <v>7</v>
      </c>
      <c r="W887">
        <v>22.809902000000001</v>
      </c>
      <c r="X887">
        <v>3.6672999999999997E-2</v>
      </c>
      <c r="Y887" t="s">
        <v>8</v>
      </c>
      <c r="Z887">
        <v>41.294566000000003</v>
      </c>
      <c r="AA887">
        <v>0.77063800000000005</v>
      </c>
      <c r="AB887" t="s">
        <v>9</v>
      </c>
      <c r="AC887">
        <v>731.08991600000002</v>
      </c>
      <c r="AD887">
        <v>2.8367840000000002</v>
      </c>
      <c r="AE887" t="s">
        <v>10</v>
      </c>
      <c r="AF887">
        <v>7.4833999999999998E-2</v>
      </c>
      <c r="AG887">
        <v>1.5100000000000001E-4</v>
      </c>
      <c r="AH887" t="s">
        <v>11</v>
      </c>
      <c r="AI887">
        <v>0.92370099999999999</v>
      </c>
      <c r="AJ887">
        <v>1E-4</v>
      </c>
      <c r="AK887" t="s">
        <v>12</v>
      </c>
      <c r="AL887">
        <v>0.04</v>
      </c>
      <c r="AM887">
        <v>3.8399999999999997E-2</v>
      </c>
    </row>
    <row r="888" spans="1:39" x14ac:dyDescent="0.25">
      <c r="A888" t="s">
        <v>210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1086.4945339999999</v>
      </c>
      <c r="I888">
        <v>5.2720450000000003</v>
      </c>
      <c r="J888" t="s">
        <v>3</v>
      </c>
      <c r="K888">
        <v>1069.8372260000001</v>
      </c>
      <c r="L888">
        <v>5.2408939999999999</v>
      </c>
      <c r="M888" t="s">
        <v>4</v>
      </c>
      <c r="N888">
        <v>84.541901999999993</v>
      </c>
      <c r="O888">
        <v>0.258662</v>
      </c>
      <c r="P888" t="s">
        <v>5</v>
      </c>
      <c r="Q888">
        <v>129.445198</v>
      </c>
      <c r="R888">
        <v>1.422579</v>
      </c>
      <c r="S888" t="s">
        <v>6</v>
      </c>
      <c r="T888">
        <v>46.491280000000003</v>
      </c>
      <c r="U888">
        <v>2.6027000000000002E-2</v>
      </c>
      <c r="V888" t="s">
        <v>7</v>
      </c>
      <c r="W888">
        <v>26.608529999999998</v>
      </c>
      <c r="X888">
        <v>4.9001000000000003E-2</v>
      </c>
      <c r="Y888" t="s">
        <v>8</v>
      </c>
      <c r="Z888">
        <v>48.12706</v>
      </c>
      <c r="AA888">
        <v>0.98438400000000004</v>
      </c>
      <c r="AB888" t="s">
        <v>9</v>
      </c>
      <c r="AC888">
        <v>850.51837</v>
      </c>
      <c r="AD888">
        <v>3.7528579999999998</v>
      </c>
      <c r="AE888" t="s">
        <v>10</v>
      </c>
      <c r="AF888">
        <v>7.1522000000000002E-2</v>
      </c>
      <c r="AG888">
        <v>1.9100000000000001E-4</v>
      </c>
      <c r="AH888" t="s">
        <v>11</v>
      </c>
      <c r="AI888">
        <v>0.92678799999999995</v>
      </c>
      <c r="AJ888">
        <v>8.1000000000000004E-5</v>
      </c>
      <c r="AK888" t="s">
        <v>12</v>
      </c>
      <c r="AL888">
        <v>0.04</v>
      </c>
      <c r="AM888">
        <v>3.8399999999999997E-2</v>
      </c>
    </row>
    <row r="889" spans="1:39" x14ac:dyDescent="0.25">
      <c r="A889" t="s">
        <v>210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1239.4731280000001</v>
      </c>
      <c r="I889">
        <v>6.1906230000000004</v>
      </c>
      <c r="J889" t="s">
        <v>3</v>
      </c>
      <c r="K889">
        <v>1220.4404019999999</v>
      </c>
      <c r="L889">
        <v>6.1508130000000003</v>
      </c>
      <c r="M889" t="s">
        <v>4</v>
      </c>
      <c r="N889">
        <v>96.622460000000004</v>
      </c>
      <c r="O889">
        <v>0.31623400000000002</v>
      </c>
      <c r="P889" t="s">
        <v>5</v>
      </c>
      <c r="Q889">
        <v>147.97228999999999</v>
      </c>
      <c r="R889">
        <v>1.8843760000000001</v>
      </c>
      <c r="S889" t="s">
        <v>6</v>
      </c>
      <c r="T889">
        <v>53.135863999999998</v>
      </c>
      <c r="U889">
        <v>2.8742E-2</v>
      </c>
      <c r="V889" t="s">
        <v>7</v>
      </c>
      <c r="W889">
        <v>30.413879999999999</v>
      </c>
      <c r="X889">
        <v>5.4413000000000003E-2</v>
      </c>
      <c r="Y889" t="s">
        <v>8</v>
      </c>
      <c r="Z889">
        <v>55.031137999999999</v>
      </c>
      <c r="AA889">
        <v>1.379969</v>
      </c>
      <c r="AB889" t="s">
        <v>9</v>
      </c>
      <c r="AC889">
        <v>969.75370399999997</v>
      </c>
      <c r="AD889">
        <v>4.2937260000000004</v>
      </c>
      <c r="AE889" t="s">
        <v>10</v>
      </c>
      <c r="AF889">
        <v>7.0749000000000006E-2</v>
      </c>
      <c r="AG889">
        <v>1.8599999999999999E-4</v>
      </c>
      <c r="AH889" t="s">
        <v>11</v>
      </c>
      <c r="AI889">
        <v>0.92718999999999996</v>
      </c>
      <c r="AJ889">
        <v>7.7000000000000001E-5</v>
      </c>
      <c r="AK889" t="s">
        <v>12</v>
      </c>
      <c r="AL889">
        <v>0.04</v>
      </c>
      <c r="AM889">
        <v>3.8399999999999997E-2</v>
      </c>
    </row>
    <row r="890" spans="1:39" x14ac:dyDescent="0.25">
      <c r="A890" t="s">
        <v>210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1392.2010519999999</v>
      </c>
      <c r="I890">
        <v>7.2005889999999999</v>
      </c>
      <c r="J890" t="s">
        <v>3</v>
      </c>
      <c r="K890">
        <v>1370.793062</v>
      </c>
      <c r="L890">
        <v>7.1544179999999997</v>
      </c>
      <c r="M890" t="s">
        <v>4</v>
      </c>
      <c r="N890">
        <v>108.692156</v>
      </c>
      <c r="O890">
        <v>0.364371</v>
      </c>
      <c r="P890" t="s">
        <v>5</v>
      </c>
      <c r="Q890">
        <v>166.48285200000001</v>
      </c>
      <c r="R890">
        <v>2.4070529999999999</v>
      </c>
      <c r="S890" t="s">
        <v>6</v>
      </c>
      <c r="T890">
        <v>59.775336000000003</v>
      </c>
      <c r="U890">
        <v>3.1968999999999997E-2</v>
      </c>
      <c r="V890" t="s">
        <v>7</v>
      </c>
      <c r="W890">
        <v>34.214418000000002</v>
      </c>
      <c r="X890">
        <v>5.7480000000000003E-2</v>
      </c>
      <c r="Y890" t="s">
        <v>8</v>
      </c>
      <c r="Z890">
        <v>61.932358000000001</v>
      </c>
      <c r="AA890">
        <v>1.7945439999999999</v>
      </c>
      <c r="AB890" t="s">
        <v>9</v>
      </c>
      <c r="AC890">
        <v>1088.7690219999999</v>
      </c>
      <c r="AD890">
        <v>5.0686609999999996</v>
      </c>
      <c r="AE890" t="s">
        <v>10</v>
      </c>
      <c r="AF890">
        <v>7.0011000000000004E-2</v>
      </c>
      <c r="AG890">
        <v>1.85E-4</v>
      </c>
      <c r="AH890" t="s">
        <v>11</v>
      </c>
      <c r="AI890">
        <v>0.92867200000000005</v>
      </c>
      <c r="AJ890">
        <v>6.0000000000000002E-5</v>
      </c>
      <c r="AK890" t="s">
        <v>12</v>
      </c>
      <c r="AL890">
        <v>0.04</v>
      </c>
      <c r="AM890">
        <v>3.8399999999999997E-2</v>
      </c>
    </row>
    <row r="891" spans="1:39" x14ac:dyDescent="0.25">
      <c r="A891" t="s">
        <v>210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1544.5427219999999</v>
      </c>
      <c r="I891">
        <v>8.0327870000000008</v>
      </c>
      <c r="J891" t="s">
        <v>3</v>
      </c>
      <c r="K891">
        <v>1520.759728</v>
      </c>
      <c r="L891">
        <v>7.9886229999999996</v>
      </c>
      <c r="M891" t="s">
        <v>4</v>
      </c>
      <c r="N891">
        <v>120.755228</v>
      </c>
      <c r="O891">
        <v>0.40944399999999997</v>
      </c>
      <c r="P891" t="s">
        <v>5</v>
      </c>
      <c r="Q891">
        <v>184.958776</v>
      </c>
      <c r="R891">
        <v>2.7909790000000001</v>
      </c>
      <c r="S891" t="s">
        <v>6</v>
      </c>
      <c r="T891">
        <v>66.408856</v>
      </c>
      <c r="U891">
        <v>3.9604E-2</v>
      </c>
      <c r="V891" t="s">
        <v>7</v>
      </c>
      <c r="W891">
        <v>37.999740000000003</v>
      </c>
      <c r="X891">
        <v>6.3941999999999999E-2</v>
      </c>
      <c r="Y891" t="s">
        <v>8</v>
      </c>
      <c r="Z891">
        <v>68.817127999999997</v>
      </c>
      <c r="AA891">
        <v>2.0731860000000002</v>
      </c>
      <c r="AB891" t="s">
        <v>9</v>
      </c>
      <c r="AC891">
        <v>1207.43569</v>
      </c>
      <c r="AD891">
        <v>5.5412730000000003</v>
      </c>
      <c r="AE891" t="s">
        <v>10</v>
      </c>
      <c r="AF891">
        <v>6.9235000000000005E-2</v>
      </c>
      <c r="AG891">
        <v>2.05E-4</v>
      </c>
      <c r="AH891" t="s">
        <v>11</v>
      </c>
      <c r="AI891">
        <v>0.93030100000000004</v>
      </c>
      <c r="AJ891">
        <v>6.0000000000000002E-5</v>
      </c>
      <c r="AK891" t="s">
        <v>12</v>
      </c>
      <c r="AL891">
        <v>0.04</v>
      </c>
      <c r="AM891">
        <v>3.8399999999999997E-2</v>
      </c>
    </row>
    <row r="892" spans="1:39" x14ac:dyDescent="0.25">
      <c r="A892" t="s">
        <v>210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1696.746764</v>
      </c>
      <c r="I892">
        <v>9.4812849999999997</v>
      </c>
      <c r="J892" t="s">
        <v>3</v>
      </c>
      <c r="K892">
        <v>1670.5874679999999</v>
      </c>
      <c r="L892">
        <v>9.4275830000000003</v>
      </c>
      <c r="M892" t="s">
        <v>4</v>
      </c>
      <c r="N892">
        <v>132.80874800000001</v>
      </c>
      <c r="O892">
        <v>0.44802199999999998</v>
      </c>
      <c r="P892" t="s">
        <v>5</v>
      </c>
      <c r="Q892">
        <v>203.51623000000001</v>
      </c>
      <c r="R892">
        <v>3.2487560000000002</v>
      </c>
      <c r="S892" t="s">
        <v>6</v>
      </c>
      <c r="T892">
        <v>73.054078000000004</v>
      </c>
      <c r="U892">
        <v>4.5481000000000001E-2</v>
      </c>
      <c r="V892" t="s">
        <v>7</v>
      </c>
      <c r="W892">
        <v>41.794235999999998</v>
      </c>
      <c r="X892">
        <v>6.5723000000000004E-2</v>
      </c>
      <c r="Y892" t="s">
        <v>8</v>
      </c>
      <c r="Z892">
        <v>75.760739999999998</v>
      </c>
      <c r="AA892">
        <v>2.4251830000000001</v>
      </c>
      <c r="AB892" t="s">
        <v>9</v>
      </c>
      <c r="AC892">
        <v>1325.89132</v>
      </c>
      <c r="AD892">
        <v>6.4352590000000003</v>
      </c>
      <c r="AE892" t="s">
        <v>10</v>
      </c>
      <c r="AF892">
        <v>6.8306000000000006E-2</v>
      </c>
      <c r="AG892">
        <v>2.0100000000000001E-4</v>
      </c>
      <c r="AH892" t="s">
        <v>11</v>
      </c>
      <c r="AI892">
        <v>0.93140199999999995</v>
      </c>
      <c r="AJ892">
        <v>7.1000000000000005E-5</v>
      </c>
      <c r="AK892" t="s">
        <v>12</v>
      </c>
      <c r="AL892">
        <v>0.06</v>
      </c>
      <c r="AM892">
        <v>5.6399999999999999E-2</v>
      </c>
    </row>
    <row r="893" spans="1:39" x14ac:dyDescent="0.25">
      <c r="A893" t="s">
        <v>210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1848.676352</v>
      </c>
      <c r="I893">
        <v>11.032277000000001</v>
      </c>
      <c r="J893" t="s">
        <v>3</v>
      </c>
      <c r="K893">
        <v>1820.1413239999999</v>
      </c>
      <c r="L893">
        <v>10.965128</v>
      </c>
      <c r="M893" t="s">
        <v>4</v>
      </c>
      <c r="N893">
        <v>144.86953</v>
      </c>
      <c r="O893">
        <v>0.50255499999999997</v>
      </c>
      <c r="P893" t="s">
        <v>5</v>
      </c>
      <c r="Q893">
        <v>221.98594199999999</v>
      </c>
      <c r="R893">
        <v>3.384719</v>
      </c>
      <c r="S893" t="s">
        <v>6</v>
      </c>
      <c r="T893">
        <v>79.690635999999998</v>
      </c>
      <c r="U893">
        <v>5.0970000000000001E-2</v>
      </c>
      <c r="V893" t="s">
        <v>7</v>
      </c>
      <c r="W893">
        <v>45.578434000000001</v>
      </c>
      <c r="X893">
        <v>6.6321000000000005E-2</v>
      </c>
      <c r="Y893" t="s">
        <v>8</v>
      </c>
      <c r="Z893">
        <v>82.637264000000002</v>
      </c>
      <c r="AA893">
        <v>2.5404490000000002</v>
      </c>
      <c r="AB893" t="s">
        <v>9</v>
      </c>
      <c r="AC893">
        <v>1444.154438</v>
      </c>
      <c r="AD893">
        <v>7.524108</v>
      </c>
      <c r="AE893" t="s">
        <v>10</v>
      </c>
      <c r="AF893">
        <v>6.7651000000000003E-2</v>
      </c>
      <c r="AG893">
        <v>1.95E-4</v>
      </c>
      <c r="AH893" t="s">
        <v>11</v>
      </c>
      <c r="AI893">
        <v>0.93184699999999998</v>
      </c>
      <c r="AJ893">
        <v>6.3999999999999997E-5</v>
      </c>
      <c r="AK893" t="s">
        <v>12</v>
      </c>
      <c r="AL893">
        <v>0.06</v>
      </c>
      <c r="AM893">
        <v>5.6399999999999999E-2</v>
      </c>
    </row>
    <row r="894" spans="1:39" x14ac:dyDescent="0.25">
      <c r="A894" t="s">
        <v>210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2000.8092119999999</v>
      </c>
      <c r="I894">
        <v>13.268789</v>
      </c>
      <c r="J894" t="s">
        <v>3</v>
      </c>
      <c r="K894">
        <v>1969.897416</v>
      </c>
      <c r="L894">
        <v>13.191939</v>
      </c>
      <c r="M894" t="s">
        <v>4</v>
      </c>
      <c r="N894">
        <v>156.94552200000001</v>
      </c>
      <c r="O894">
        <v>0.55997699999999995</v>
      </c>
      <c r="P894" t="s">
        <v>5</v>
      </c>
      <c r="Q894">
        <v>240.46552600000001</v>
      </c>
      <c r="R894">
        <v>4.0909500000000003</v>
      </c>
      <c r="S894" t="s">
        <v>6</v>
      </c>
      <c r="T894">
        <v>86.334618000000006</v>
      </c>
      <c r="U894">
        <v>6.0004000000000002E-2</v>
      </c>
      <c r="V894" t="s">
        <v>7</v>
      </c>
      <c r="W894">
        <v>49.372841999999999</v>
      </c>
      <c r="X894">
        <v>6.7803000000000002E-2</v>
      </c>
      <c r="Y894" t="s">
        <v>8</v>
      </c>
      <c r="Z894">
        <v>89.505908000000005</v>
      </c>
      <c r="AA894">
        <v>3.02189</v>
      </c>
      <c r="AB894" t="s">
        <v>9</v>
      </c>
      <c r="AC894">
        <v>1562.5937260000001</v>
      </c>
      <c r="AD894">
        <v>8.4256650000000004</v>
      </c>
      <c r="AE894" t="s">
        <v>10</v>
      </c>
      <c r="AF894">
        <v>6.6657999999999995E-2</v>
      </c>
      <c r="AG894">
        <v>1.8799999999999999E-4</v>
      </c>
      <c r="AH894" t="s">
        <v>11</v>
      </c>
      <c r="AI894">
        <v>0.932975</v>
      </c>
      <c r="AJ894">
        <v>8.2999999999999998E-5</v>
      </c>
      <c r="AK894" t="s">
        <v>12</v>
      </c>
      <c r="AL894">
        <v>0.06</v>
      </c>
      <c r="AM894">
        <v>5.6399999999999999E-2</v>
      </c>
    </row>
    <row r="895" spans="1:39" x14ac:dyDescent="0.25">
      <c r="A895" t="s">
        <v>210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2152.6549639999998</v>
      </c>
      <c r="I895">
        <v>15.593564000000001</v>
      </c>
      <c r="J895" t="s">
        <v>3</v>
      </c>
      <c r="K895">
        <v>2119.3675499999999</v>
      </c>
      <c r="L895">
        <v>15.512566</v>
      </c>
      <c r="M895" t="s">
        <v>4</v>
      </c>
      <c r="N895">
        <v>169.01241400000001</v>
      </c>
      <c r="O895">
        <v>0.59236999999999995</v>
      </c>
      <c r="P895" t="s">
        <v>5</v>
      </c>
      <c r="Q895">
        <v>258.93007399999999</v>
      </c>
      <c r="R895">
        <v>4.9564620000000001</v>
      </c>
      <c r="S895" t="s">
        <v>6</v>
      </c>
      <c r="T895">
        <v>92.967926000000006</v>
      </c>
      <c r="U895">
        <v>6.3214999999999993E-2</v>
      </c>
      <c r="V895" t="s">
        <v>7</v>
      </c>
      <c r="W895">
        <v>53.166604</v>
      </c>
      <c r="X895">
        <v>7.1433999999999997E-2</v>
      </c>
      <c r="Y895" t="s">
        <v>8</v>
      </c>
      <c r="Z895">
        <v>96.373307999999994</v>
      </c>
      <c r="AA895">
        <v>3.7407469999999998</v>
      </c>
      <c r="AB895" t="s">
        <v>9</v>
      </c>
      <c r="AC895">
        <v>1680.773494</v>
      </c>
      <c r="AD895">
        <v>9.8438169999999996</v>
      </c>
      <c r="AE895" t="s">
        <v>10</v>
      </c>
      <c r="AF895">
        <v>6.5782999999999994E-2</v>
      </c>
      <c r="AG895">
        <v>1.83E-4</v>
      </c>
      <c r="AH895" t="s">
        <v>11</v>
      </c>
      <c r="AI895">
        <v>0.93358399999999997</v>
      </c>
      <c r="AJ895">
        <v>7.1000000000000005E-5</v>
      </c>
      <c r="AK895" t="s">
        <v>12</v>
      </c>
      <c r="AL895">
        <v>0.06</v>
      </c>
      <c r="AM895">
        <v>5.6399999999999999E-2</v>
      </c>
    </row>
    <row r="896" spans="1:39" x14ac:dyDescent="0.25">
      <c r="A896" t="s">
        <v>210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2304.4286139999999</v>
      </c>
      <c r="I896">
        <v>17.89331</v>
      </c>
      <c r="J896" t="s">
        <v>3</v>
      </c>
      <c r="K896">
        <v>2268.7652520000001</v>
      </c>
      <c r="L896">
        <v>17.821370000000002</v>
      </c>
      <c r="M896" t="s">
        <v>4</v>
      </c>
      <c r="N896">
        <v>181.07651799999999</v>
      </c>
      <c r="O896">
        <v>0.65282300000000004</v>
      </c>
      <c r="P896" t="s">
        <v>5</v>
      </c>
      <c r="Q896">
        <v>277.42123600000002</v>
      </c>
      <c r="R896">
        <v>5.5419429999999998</v>
      </c>
      <c r="S896" t="s">
        <v>6</v>
      </c>
      <c r="T896">
        <v>99.602099999999993</v>
      </c>
      <c r="U896">
        <v>6.7460000000000006E-2</v>
      </c>
      <c r="V896" t="s">
        <v>7</v>
      </c>
      <c r="W896">
        <v>56.963082</v>
      </c>
      <c r="X896">
        <v>7.1702000000000002E-2</v>
      </c>
      <c r="Y896" t="s">
        <v>8</v>
      </c>
      <c r="Z896">
        <v>103.262118</v>
      </c>
      <c r="AA896">
        <v>4.2613240000000001</v>
      </c>
      <c r="AB896" t="s">
        <v>9</v>
      </c>
      <c r="AC896">
        <v>1798.858236</v>
      </c>
      <c r="AD896">
        <v>11.794813</v>
      </c>
      <c r="AE896" t="s">
        <v>10</v>
      </c>
      <c r="AF896">
        <v>6.4935999999999994E-2</v>
      </c>
      <c r="AG896">
        <v>1.66E-4</v>
      </c>
      <c r="AH896" t="s">
        <v>11</v>
      </c>
      <c r="AI896">
        <v>0.93430500000000005</v>
      </c>
      <c r="AJ896">
        <v>7.8999999999999996E-5</v>
      </c>
      <c r="AK896" t="s">
        <v>12</v>
      </c>
      <c r="AL896">
        <v>0.06</v>
      </c>
      <c r="AM896">
        <v>5.6399999999999999E-2</v>
      </c>
    </row>
    <row r="897" spans="1:39" x14ac:dyDescent="0.25">
      <c r="A897" t="s">
        <v>210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2455.9767179999999</v>
      </c>
      <c r="I897">
        <v>21.077653000000002</v>
      </c>
      <c r="J897" t="s">
        <v>3</v>
      </c>
      <c r="K897">
        <v>2417.93658</v>
      </c>
      <c r="L897">
        <v>20.972525000000001</v>
      </c>
      <c r="M897" t="s">
        <v>4</v>
      </c>
      <c r="N897">
        <v>193.16384400000001</v>
      </c>
      <c r="O897">
        <v>0.71824600000000005</v>
      </c>
      <c r="P897" t="s">
        <v>5</v>
      </c>
      <c r="Q897">
        <v>295.90855199999999</v>
      </c>
      <c r="R897">
        <v>6.0213289999999997</v>
      </c>
      <c r="S897" t="s">
        <v>6</v>
      </c>
      <c r="T897">
        <v>106.237886</v>
      </c>
      <c r="U897">
        <v>6.6864000000000007E-2</v>
      </c>
      <c r="V897" t="s">
        <v>7</v>
      </c>
      <c r="W897">
        <v>60.752130000000001</v>
      </c>
      <c r="X897">
        <v>7.1778999999999996E-2</v>
      </c>
      <c r="Y897" t="s">
        <v>8</v>
      </c>
      <c r="Z897">
        <v>110.15338800000001</v>
      </c>
      <c r="AA897">
        <v>4.6746090000000002</v>
      </c>
      <c r="AB897" t="s">
        <v>9</v>
      </c>
      <c r="AC897">
        <v>1916.693822</v>
      </c>
      <c r="AD897">
        <v>13.179948</v>
      </c>
      <c r="AE897" t="s">
        <v>10</v>
      </c>
      <c r="AF897">
        <v>6.2805E-2</v>
      </c>
      <c r="AG897">
        <v>1.4999999999999999E-4</v>
      </c>
      <c r="AH897" t="s">
        <v>11</v>
      </c>
      <c r="AI897">
        <v>0.93502700000000005</v>
      </c>
      <c r="AJ897">
        <v>8.3999999999999995E-5</v>
      </c>
      <c r="AK897" t="s">
        <v>12</v>
      </c>
      <c r="AL897">
        <v>0.1</v>
      </c>
      <c r="AM897">
        <v>0.09</v>
      </c>
    </row>
    <row r="898" spans="1:39" x14ac:dyDescent="0.25">
      <c r="A898" t="s">
        <v>210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2607.4445759999999</v>
      </c>
      <c r="I898">
        <v>23.155895000000001</v>
      </c>
      <c r="J898" t="s">
        <v>3</v>
      </c>
      <c r="K898">
        <v>2567.0284259999999</v>
      </c>
      <c r="L898">
        <v>23.057369000000001</v>
      </c>
      <c r="M898" t="s">
        <v>4</v>
      </c>
      <c r="N898">
        <v>205.27112199999999</v>
      </c>
      <c r="O898">
        <v>0.76714000000000004</v>
      </c>
      <c r="P898" t="s">
        <v>5</v>
      </c>
      <c r="Q898">
        <v>314.43084800000003</v>
      </c>
      <c r="R898">
        <v>6.5428360000000003</v>
      </c>
      <c r="S898" t="s">
        <v>6</v>
      </c>
      <c r="T898">
        <v>112.878818</v>
      </c>
      <c r="U898">
        <v>6.9765999999999995E-2</v>
      </c>
      <c r="V898" t="s">
        <v>7</v>
      </c>
      <c r="W898">
        <v>64.560336000000007</v>
      </c>
      <c r="X898">
        <v>7.6111999999999999E-2</v>
      </c>
      <c r="Y898" t="s">
        <v>8</v>
      </c>
      <c r="Z898">
        <v>117.053864</v>
      </c>
      <c r="AA898">
        <v>5.156428</v>
      </c>
      <c r="AB898" t="s">
        <v>9</v>
      </c>
      <c r="AC898">
        <v>2034.3949700000001</v>
      </c>
      <c r="AD898">
        <v>14.140978</v>
      </c>
      <c r="AE898" t="s">
        <v>10</v>
      </c>
      <c r="AF898">
        <v>6.2200999999999999E-2</v>
      </c>
      <c r="AG898">
        <v>1.4999999999999999E-4</v>
      </c>
      <c r="AH898" t="s">
        <v>11</v>
      </c>
      <c r="AI898">
        <v>0.93557199999999996</v>
      </c>
      <c r="AJ898">
        <v>9.2E-5</v>
      </c>
      <c r="AK898" t="s">
        <v>12</v>
      </c>
      <c r="AL898">
        <v>0.1</v>
      </c>
      <c r="AM898">
        <v>0.09</v>
      </c>
    </row>
    <row r="899" spans="1:39" x14ac:dyDescent="0.25">
      <c r="A899" t="s">
        <v>210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2758.6323699999998</v>
      </c>
      <c r="I899">
        <v>24.185351000000001</v>
      </c>
      <c r="J899" t="s">
        <v>3</v>
      </c>
      <c r="K899">
        <v>2715.838972</v>
      </c>
      <c r="L899">
        <v>24.085443000000001</v>
      </c>
      <c r="M899" t="s">
        <v>4</v>
      </c>
      <c r="N899">
        <v>217.358284</v>
      </c>
      <c r="O899">
        <v>0.85617500000000002</v>
      </c>
      <c r="P899" t="s">
        <v>5</v>
      </c>
      <c r="Q899">
        <v>332.87665600000003</v>
      </c>
      <c r="R899">
        <v>7.3654520000000003</v>
      </c>
      <c r="S899" t="s">
        <v>6</v>
      </c>
      <c r="T899">
        <v>119.51513</v>
      </c>
      <c r="U899">
        <v>7.3306999999999997E-2</v>
      </c>
      <c r="V899" t="s">
        <v>7</v>
      </c>
      <c r="W899">
        <v>68.348979999999997</v>
      </c>
      <c r="X899">
        <v>7.9853999999999994E-2</v>
      </c>
      <c r="Y899" t="s">
        <v>8</v>
      </c>
      <c r="Z899">
        <v>123.90346</v>
      </c>
      <c r="AA899">
        <v>5.8200149999999997</v>
      </c>
      <c r="AB899" t="s">
        <v>9</v>
      </c>
      <c r="AC899">
        <v>2151.9125119999999</v>
      </c>
      <c r="AD899">
        <v>14.860906</v>
      </c>
      <c r="AE899" t="s">
        <v>10</v>
      </c>
      <c r="AF899">
        <v>6.1267000000000002E-2</v>
      </c>
      <c r="AG899">
        <v>1.4100000000000001E-4</v>
      </c>
      <c r="AH899" t="s">
        <v>11</v>
      </c>
      <c r="AI899">
        <v>0.93562999999999996</v>
      </c>
      <c r="AJ899">
        <v>9.1000000000000003E-5</v>
      </c>
      <c r="AK899" t="s">
        <v>12</v>
      </c>
      <c r="AL899">
        <v>0.1</v>
      </c>
      <c r="AM899">
        <v>0.09</v>
      </c>
    </row>
    <row r="900" spans="1:39" x14ac:dyDescent="0.25">
      <c r="A900" t="s">
        <v>210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2909.7497100000001</v>
      </c>
      <c r="I900">
        <v>27.601796</v>
      </c>
      <c r="J900" t="s">
        <v>3</v>
      </c>
      <c r="K900">
        <v>2864.5802560000002</v>
      </c>
      <c r="L900">
        <v>27.505576999999999</v>
      </c>
      <c r="M900" t="s">
        <v>4</v>
      </c>
      <c r="N900">
        <v>229.44564399999999</v>
      </c>
      <c r="O900">
        <v>0.92957500000000004</v>
      </c>
      <c r="P900" t="s">
        <v>5</v>
      </c>
      <c r="Q900">
        <v>351.25328999999999</v>
      </c>
      <c r="R900">
        <v>8.0499690000000008</v>
      </c>
      <c r="S900" t="s">
        <v>6</v>
      </c>
      <c r="T900">
        <v>126.147428</v>
      </c>
      <c r="U900">
        <v>8.1215999999999997E-2</v>
      </c>
      <c r="V900" t="s">
        <v>7</v>
      </c>
      <c r="W900">
        <v>72.138723999999996</v>
      </c>
      <c r="X900">
        <v>7.5618000000000005E-2</v>
      </c>
      <c r="Y900" t="s">
        <v>8</v>
      </c>
      <c r="Z900">
        <v>130.687566</v>
      </c>
      <c r="AA900">
        <v>6.448601</v>
      </c>
      <c r="AB900" t="s">
        <v>9</v>
      </c>
      <c r="AC900">
        <v>2269.43064</v>
      </c>
      <c r="AD900">
        <v>17.378903999999999</v>
      </c>
      <c r="AE900" t="s">
        <v>10</v>
      </c>
      <c r="AF900">
        <v>6.1267000000000002E-2</v>
      </c>
      <c r="AG900">
        <v>1.4100000000000001E-4</v>
      </c>
      <c r="AH900" t="s">
        <v>11</v>
      </c>
      <c r="AI900">
        <v>0.93587299999999995</v>
      </c>
      <c r="AJ900">
        <v>8.7000000000000001E-5</v>
      </c>
      <c r="AK900" t="s">
        <v>12</v>
      </c>
      <c r="AL900">
        <v>0.14000000000000001</v>
      </c>
      <c r="AM900">
        <v>0.12039999999999999</v>
      </c>
    </row>
    <row r="901" spans="1:39" x14ac:dyDescent="0.25">
      <c r="A901" t="s">
        <v>210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3060.9875299999999</v>
      </c>
      <c r="I901">
        <v>29.431733999999999</v>
      </c>
      <c r="J901" t="s">
        <v>3</v>
      </c>
      <c r="K901">
        <v>3013.443722</v>
      </c>
      <c r="L901">
        <v>29.330676</v>
      </c>
      <c r="M901" t="s">
        <v>4</v>
      </c>
      <c r="N901">
        <v>241.51004800000001</v>
      </c>
      <c r="O901">
        <v>1.014783</v>
      </c>
      <c r="P901" t="s">
        <v>5</v>
      </c>
      <c r="Q901">
        <v>369.776588</v>
      </c>
      <c r="R901">
        <v>8.2700399999999998</v>
      </c>
      <c r="S901" t="s">
        <v>6</v>
      </c>
      <c r="T901">
        <v>132.78490400000001</v>
      </c>
      <c r="U901">
        <v>8.7658E-2</v>
      </c>
      <c r="V901" t="s">
        <v>7</v>
      </c>
      <c r="W901">
        <v>75.966316000000006</v>
      </c>
      <c r="X901">
        <v>8.5916000000000006E-2</v>
      </c>
      <c r="Y901" t="s">
        <v>8</v>
      </c>
      <c r="Z901">
        <v>137.57353599999999</v>
      </c>
      <c r="AA901">
        <v>6.6946760000000003</v>
      </c>
      <c r="AB901" t="s">
        <v>9</v>
      </c>
      <c r="AC901">
        <v>2386.9472099999998</v>
      </c>
      <c r="AD901">
        <v>18.046745999999999</v>
      </c>
      <c r="AE901" t="s">
        <v>10</v>
      </c>
      <c r="AF901">
        <v>5.9554000000000003E-2</v>
      </c>
      <c r="AG901">
        <v>1.08E-4</v>
      </c>
      <c r="AH901" t="s">
        <v>11</v>
      </c>
      <c r="AI901">
        <v>0.93592699999999995</v>
      </c>
      <c r="AJ901">
        <v>8.6000000000000003E-5</v>
      </c>
      <c r="AK901" t="s">
        <v>12</v>
      </c>
      <c r="AL901">
        <v>0.2</v>
      </c>
      <c r="AM901">
        <v>0.16</v>
      </c>
    </row>
    <row r="902" spans="1:39" x14ac:dyDescent="0.25">
      <c r="A902" t="s">
        <v>211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102.50515799999999</v>
      </c>
      <c r="I902">
        <v>2.0620880000000001</v>
      </c>
      <c r="J902" t="s">
        <v>3</v>
      </c>
      <c r="K902">
        <v>100.099785</v>
      </c>
      <c r="L902">
        <v>2.0209820000000001</v>
      </c>
      <c r="M902" t="s">
        <v>4</v>
      </c>
      <c r="N902">
        <v>14.167446</v>
      </c>
      <c r="O902">
        <v>0.12900600000000001</v>
      </c>
      <c r="P902" t="s">
        <v>5</v>
      </c>
      <c r="Q902">
        <v>2.409176</v>
      </c>
      <c r="R902">
        <v>1.1479999999999999E-3</v>
      </c>
      <c r="S902" t="s">
        <v>6</v>
      </c>
      <c r="T902">
        <v>79.935332000000002</v>
      </c>
      <c r="U902">
        <v>1.1925570000000001</v>
      </c>
      <c r="V902" t="s">
        <v>7</v>
      </c>
      <c r="W902">
        <v>6.1839999999999999E-2</v>
      </c>
      <c r="X902">
        <v>2.2959999999999999E-3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9.8336999999999994E-2</v>
      </c>
      <c r="AG902">
        <v>1.85E-4</v>
      </c>
      <c r="AH902" t="s">
        <v>11</v>
      </c>
      <c r="AI902">
        <v>0.90428399999999998</v>
      </c>
      <c r="AJ902">
        <v>1.0399999999999999E-4</v>
      </c>
      <c r="AK902" t="s">
        <v>12</v>
      </c>
      <c r="AL902">
        <v>0</v>
      </c>
      <c r="AM902">
        <v>0</v>
      </c>
    </row>
    <row r="903" spans="1:39" x14ac:dyDescent="0.25">
      <c r="A903" t="s">
        <v>211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203.82023799999999</v>
      </c>
      <c r="I903">
        <v>2.6836660000000001</v>
      </c>
      <c r="J903" t="s">
        <v>3</v>
      </c>
      <c r="K903">
        <v>199.052785</v>
      </c>
      <c r="L903">
        <v>2.6507510000000001</v>
      </c>
      <c r="M903" t="s">
        <v>4</v>
      </c>
      <c r="N903">
        <v>28.36694</v>
      </c>
      <c r="O903">
        <v>0.40448000000000001</v>
      </c>
      <c r="P903" t="s">
        <v>5</v>
      </c>
      <c r="Q903">
        <v>4.7883639999999996</v>
      </c>
      <c r="R903">
        <v>2.2910000000000001E-3</v>
      </c>
      <c r="S903" t="s">
        <v>6</v>
      </c>
      <c r="T903">
        <v>158.783907</v>
      </c>
      <c r="U903">
        <v>1.1014029999999999</v>
      </c>
      <c r="V903" t="s">
        <v>7</v>
      </c>
      <c r="W903">
        <v>0.109888</v>
      </c>
      <c r="X903">
        <v>5.3400000000000001E-3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8.6119000000000001E-2</v>
      </c>
      <c r="AG903">
        <v>1.64E-4</v>
      </c>
      <c r="AH903" t="s">
        <v>11</v>
      </c>
      <c r="AI903">
        <v>0.91026600000000002</v>
      </c>
      <c r="AJ903">
        <v>1.47E-4</v>
      </c>
      <c r="AK903" t="s">
        <v>12</v>
      </c>
      <c r="AL903">
        <v>0</v>
      </c>
      <c r="AM903">
        <v>0</v>
      </c>
    </row>
    <row r="904" spans="1:39" x14ac:dyDescent="0.25">
      <c r="A904" t="s">
        <v>211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305.08726799999999</v>
      </c>
      <c r="I904">
        <v>4.5437519999999996</v>
      </c>
      <c r="J904" t="s">
        <v>3</v>
      </c>
      <c r="K904">
        <v>297.949523</v>
      </c>
      <c r="L904">
        <v>4.4964320000000004</v>
      </c>
      <c r="M904" t="s">
        <v>4</v>
      </c>
      <c r="N904">
        <v>42.522266999999999</v>
      </c>
      <c r="O904">
        <v>0.53912300000000002</v>
      </c>
      <c r="P904" t="s">
        <v>5</v>
      </c>
      <c r="Q904">
        <v>7.1640509999999997</v>
      </c>
      <c r="R904">
        <v>2.3860000000000001E-3</v>
      </c>
      <c r="S904" t="s">
        <v>6</v>
      </c>
      <c r="T904">
        <v>237.66090199999999</v>
      </c>
      <c r="U904">
        <v>2.5762299999999998</v>
      </c>
      <c r="V904" t="s">
        <v>7</v>
      </c>
      <c r="W904">
        <v>0.15023800000000001</v>
      </c>
      <c r="X904">
        <v>6.117E-3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8.1932000000000005E-2</v>
      </c>
      <c r="AG904">
        <v>1.03E-4</v>
      </c>
      <c r="AH904" t="s">
        <v>11</v>
      </c>
      <c r="AI904">
        <v>0.91239000000000003</v>
      </c>
      <c r="AJ904">
        <v>1.6200000000000001E-4</v>
      </c>
      <c r="AK904" t="s">
        <v>12</v>
      </c>
      <c r="AL904">
        <v>0</v>
      </c>
      <c r="AM904">
        <v>0</v>
      </c>
    </row>
    <row r="905" spans="1:39" x14ac:dyDescent="0.25">
      <c r="A905" t="s">
        <v>211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406.23012799999998</v>
      </c>
      <c r="I905">
        <v>5.5999150000000002</v>
      </c>
      <c r="J905" t="s">
        <v>3</v>
      </c>
      <c r="K905">
        <v>396.73019299999999</v>
      </c>
      <c r="L905">
        <v>5.6215820000000001</v>
      </c>
      <c r="M905" t="s">
        <v>4</v>
      </c>
      <c r="N905">
        <v>56.681078999999997</v>
      </c>
      <c r="O905">
        <v>0.95186400000000004</v>
      </c>
      <c r="P905" t="s">
        <v>5</v>
      </c>
      <c r="Q905">
        <v>9.5387269999999997</v>
      </c>
      <c r="R905">
        <v>2.7000000000000001E-3</v>
      </c>
      <c r="S905" t="s">
        <v>6</v>
      </c>
      <c r="T905">
        <v>316.42096500000002</v>
      </c>
      <c r="U905">
        <v>3.10209</v>
      </c>
      <c r="V905" t="s">
        <v>7</v>
      </c>
      <c r="W905">
        <v>0.18770600000000001</v>
      </c>
      <c r="X905">
        <v>7.1289999999999999E-3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7.9282000000000005E-2</v>
      </c>
      <c r="AG905">
        <v>1.22E-4</v>
      </c>
      <c r="AH905" t="s">
        <v>11</v>
      </c>
      <c r="AI905">
        <v>0.91858700000000004</v>
      </c>
      <c r="AJ905">
        <v>1.55E-4</v>
      </c>
      <c r="AK905" t="s">
        <v>12</v>
      </c>
      <c r="AL905">
        <v>0</v>
      </c>
      <c r="AM905">
        <v>0</v>
      </c>
    </row>
    <row r="906" spans="1:39" x14ac:dyDescent="0.25">
      <c r="A906" t="s">
        <v>211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507.51274699999999</v>
      </c>
      <c r="I906">
        <v>10.783744</v>
      </c>
      <c r="J906" t="s">
        <v>3</v>
      </c>
      <c r="K906">
        <v>495.66328299999998</v>
      </c>
      <c r="L906">
        <v>10.971489</v>
      </c>
      <c r="M906" t="s">
        <v>4</v>
      </c>
      <c r="N906">
        <v>70.886561999999998</v>
      </c>
      <c r="O906">
        <v>1.8301940000000001</v>
      </c>
      <c r="P906" t="s">
        <v>5</v>
      </c>
      <c r="Q906">
        <v>11.916116000000001</v>
      </c>
      <c r="R906">
        <v>3.7060000000000001E-3</v>
      </c>
      <c r="S906" t="s">
        <v>6</v>
      </c>
      <c r="T906">
        <v>395.26318500000002</v>
      </c>
      <c r="U906">
        <v>5.205444</v>
      </c>
      <c r="V906" t="s">
        <v>7</v>
      </c>
      <c r="W906">
        <v>0.227492</v>
      </c>
      <c r="X906">
        <v>7.9810000000000002E-3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7.6717999999999995E-2</v>
      </c>
      <c r="AG906">
        <v>1.4300000000000001E-4</v>
      </c>
      <c r="AH906" t="s">
        <v>11</v>
      </c>
      <c r="AI906">
        <v>0.92285799999999996</v>
      </c>
      <c r="AJ906">
        <v>1.2799999999999999E-4</v>
      </c>
      <c r="AK906" t="s">
        <v>12</v>
      </c>
      <c r="AL906">
        <v>0</v>
      </c>
      <c r="AM906">
        <v>0</v>
      </c>
    </row>
    <row r="907" spans="1:39" x14ac:dyDescent="0.25">
      <c r="A907" t="s">
        <v>211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608.66735700000004</v>
      </c>
      <c r="I907">
        <v>10.931709</v>
      </c>
      <c r="J907" t="s">
        <v>3</v>
      </c>
      <c r="K907">
        <v>594.47165600000005</v>
      </c>
      <c r="L907">
        <v>11.25165</v>
      </c>
      <c r="M907" t="s">
        <v>4</v>
      </c>
      <c r="N907">
        <v>85.041071000000002</v>
      </c>
      <c r="O907">
        <v>2.640936</v>
      </c>
      <c r="P907" t="s">
        <v>5</v>
      </c>
      <c r="Q907">
        <v>14.291026</v>
      </c>
      <c r="R907">
        <v>3.846E-3</v>
      </c>
      <c r="S907" t="s">
        <v>6</v>
      </c>
      <c r="T907">
        <v>474.054866</v>
      </c>
      <c r="U907">
        <v>5.086284</v>
      </c>
      <c r="V907" t="s">
        <v>7</v>
      </c>
      <c r="W907">
        <v>0.266482</v>
      </c>
      <c r="X907">
        <v>8.4440000000000001E-3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7.5089000000000003E-2</v>
      </c>
      <c r="AG907">
        <v>1.5300000000000001E-4</v>
      </c>
      <c r="AH907" t="s">
        <v>11</v>
      </c>
      <c r="AI907">
        <v>0.92488400000000004</v>
      </c>
      <c r="AJ907">
        <v>1.2999999999999999E-4</v>
      </c>
      <c r="AK907" t="s">
        <v>12</v>
      </c>
      <c r="AL907">
        <v>0</v>
      </c>
      <c r="AM907">
        <v>0</v>
      </c>
    </row>
    <row r="908" spans="1:39" x14ac:dyDescent="0.25">
      <c r="A908" t="s">
        <v>211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709.93719399999998</v>
      </c>
      <c r="I908">
        <v>14.011765</v>
      </c>
      <c r="J908" t="s">
        <v>3</v>
      </c>
      <c r="K908">
        <v>693.38427899999999</v>
      </c>
      <c r="L908">
        <v>14.473924</v>
      </c>
      <c r="M908" t="s">
        <v>4</v>
      </c>
      <c r="N908">
        <v>99.174869000000001</v>
      </c>
      <c r="O908">
        <v>3.4873620000000001</v>
      </c>
      <c r="P908" t="s">
        <v>5</v>
      </c>
      <c r="Q908">
        <v>16.667791000000001</v>
      </c>
      <c r="R908">
        <v>5.0210000000000003E-3</v>
      </c>
      <c r="S908" t="s">
        <v>6</v>
      </c>
      <c r="T908">
        <v>552.94182499999999</v>
      </c>
      <c r="U908">
        <v>6.2588569999999999</v>
      </c>
      <c r="V908" t="s">
        <v>7</v>
      </c>
      <c r="W908">
        <v>0.30682799999999999</v>
      </c>
      <c r="X908">
        <v>9.5270000000000007E-3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7.4346999999999996E-2</v>
      </c>
      <c r="AG908">
        <v>1.56E-4</v>
      </c>
      <c r="AH908" t="s">
        <v>11</v>
      </c>
      <c r="AI908">
        <v>0.92596900000000004</v>
      </c>
      <c r="AJ908">
        <v>1.0900000000000001E-4</v>
      </c>
      <c r="AK908" t="s">
        <v>12</v>
      </c>
      <c r="AL908">
        <v>0</v>
      </c>
      <c r="AM908">
        <v>0</v>
      </c>
    </row>
    <row r="909" spans="1:39" x14ac:dyDescent="0.25">
      <c r="A909" t="s">
        <v>211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811.14893800000004</v>
      </c>
      <c r="I909">
        <v>15.056221000000001</v>
      </c>
      <c r="J909" t="s">
        <v>3</v>
      </c>
      <c r="K909">
        <v>792.23164799999995</v>
      </c>
      <c r="L909">
        <v>15.593133</v>
      </c>
      <c r="M909" t="s">
        <v>4</v>
      </c>
      <c r="N909">
        <v>113.25435400000001</v>
      </c>
      <c r="O909">
        <v>4.065658</v>
      </c>
      <c r="P909" t="s">
        <v>5</v>
      </c>
      <c r="Q909">
        <v>19.041004000000001</v>
      </c>
      <c r="R909">
        <v>5.208E-3</v>
      </c>
      <c r="S909" t="s">
        <v>6</v>
      </c>
      <c r="T909">
        <v>631.82005100000003</v>
      </c>
      <c r="U909">
        <v>6.9157669999999998</v>
      </c>
      <c r="V909" t="s">
        <v>7</v>
      </c>
      <c r="W909">
        <v>0.345022</v>
      </c>
      <c r="X909">
        <v>1.0002E-2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7.3646000000000003E-2</v>
      </c>
      <c r="AG909">
        <v>1.4999999999999999E-4</v>
      </c>
      <c r="AH909" t="s">
        <v>11</v>
      </c>
      <c r="AI909">
        <v>0.92796500000000004</v>
      </c>
      <c r="AJ909">
        <v>9.7999999999999997E-5</v>
      </c>
      <c r="AK909" t="s">
        <v>12</v>
      </c>
      <c r="AL909">
        <v>0</v>
      </c>
      <c r="AM909">
        <v>0</v>
      </c>
    </row>
    <row r="910" spans="1:39" x14ac:dyDescent="0.25">
      <c r="A910" t="s">
        <v>211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912.26233200000001</v>
      </c>
      <c r="I910">
        <v>19.346247999999999</v>
      </c>
      <c r="J910" t="s">
        <v>3</v>
      </c>
      <c r="K910">
        <v>890.97940900000003</v>
      </c>
      <c r="L910">
        <v>19.948149999999998</v>
      </c>
      <c r="M910" t="s">
        <v>4</v>
      </c>
      <c r="N910">
        <v>127.345297</v>
      </c>
      <c r="O910">
        <v>4.9074920000000004</v>
      </c>
      <c r="P910" t="s">
        <v>5</v>
      </c>
      <c r="Q910">
        <v>21.417918</v>
      </c>
      <c r="R910">
        <v>5.7039999999999999E-3</v>
      </c>
      <c r="S910" t="s">
        <v>6</v>
      </c>
      <c r="T910">
        <v>710.58655899999997</v>
      </c>
      <c r="U910">
        <v>8.4019300000000001</v>
      </c>
      <c r="V910" t="s">
        <v>7</v>
      </c>
      <c r="W910">
        <v>0.38653999999999999</v>
      </c>
      <c r="X910">
        <v>1.0825E-2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7.2525000000000006E-2</v>
      </c>
      <c r="AG910">
        <v>1.54E-4</v>
      </c>
      <c r="AH910" t="s">
        <v>11</v>
      </c>
      <c r="AI910">
        <v>0.928315</v>
      </c>
      <c r="AJ910">
        <v>9.6000000000000002E-5</v>
      </c>
      <c r="AK910" t="s">
        <v>12</v>
      </c>
      <c r="AL910">
        <v>0</v>
      </c>
      <c r="AM910">
        <v>0</v>
      </c>
    </row>
    <row r="911" spans="1:39" x14ac:dyDescent="0.25">
      <c r="A911" t="s">
        <v>211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1013.39382</v>
      </c>
      <c r="I911">
        <v>19.808388999999998</v>
      </c>
      <c r="J911" t="s">
        <v>3</v>
      </c>
      <c r="K911">
        <v>989.76193999999998</v>
      </c>
      <c r="L911">
        <v>20.452638</v>
      </c>
      <c r="M911" t="s">
        <v>4</v>
      </c>
      <c r="N911">
        <v>141.47652099999999</v>
      </c>
      <c r="O911">
        <v>5.7611460000000001</v>
      </c>
      <c r="P911" t="s">
        <v>5</v>
      </c>
      <c r="Q911">
        <v>23.797913000000001</v>
      </c>
      <c r="R911">
        <v>8.541E-3</v>
      </c>
      <c r="S911" t="s">
        <v>6</v>
      </c>
      <c r="T911">
        <v>789.33318699999995</v>
      </c>
      <c r="U911">
        <v>8.0110279999999996</v>
      </c>
      <c r="V911" t="s">
        <v>7</v>
      </c>
      <c r="W911">
        <v>0.431226</v>
      </c>
      <c r="X911">
        <v>1.3058E-2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7.1546999999999999E-2</v>
      </c>
      <c r="AG911">
        <v>1.5100000000000001E-4</v>
      </c>
      <c r="AH911" t="s">
        <v>11</v>
      </c>
      <c r="AI911">
        <v>0.92980600000000002</v>
      </c>
      <c r="AJ911">
        <v>8.2999999999999998E-5</v>
      </c>
      <c r="AK911" t="s">
        <v>12</v>
      </c>
      <c r="AL911">
        <v>0.02</v>
      </c>
      <c r="AM911">
        <v>1.9599999999999999E-2</v>
      </c>
    </row>
    <row r="912" spans="1:39" x14ac:dyDescent="0.25">
      <c r="A912" t="s">
        <v>211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1114.567178</v>
      </c>
      <c r="I912">
        <v>25.587382000000002</v>
      </c>
      <c r="J912" t="s">
        <v>3</v>
      </c>
      <c r="K912">
        <v>1088.569802</v>
      </c>
      <c r="L912">
        <v>26.251301000000002</v>
      </c>
      <c r="M912" t="s">
        <v>4</v>
      </c>
      <c r="N912">
        <v>155.60019</v>
      </c>
      <c r="O912">
        <v>6.6938209999999998</v>
      </c>
      <c r="P912" t="s">
        <v>5</v>
      </c>
      <c r="Q912">
        <v>26.173249999999999</v>
      </c>
      <c r="R912">
        <v>9.077E-3</v>
      </c>
      <c r="S912" t="s">
        <v>6</v>
      </c>
      <c r="T912">
        <v>868.14760699999999</v>
      </c>
      <c r="U912">
        <v>10.613504000000001</v>
      </c>
      <c r="V912" t="s">
        <v>7</v>
      </c>
      <c r="W912">
        <v>0.471414</v>
      </c>
      <c r="X912">
        <v>1.436E-2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6.9369E-2</v>
      </c>
      <c r="AG912">
        <v>1.54E-4</v>
      </c>
      <c r="AH912" t="s">
        <v>11</v>
      </c>
      <c r="AI912">
        <v>0.93189200000000005</v>
      </c>
      <c r="AJ912">
        <v>9.2E-5</v>
      </c>
      <c r="AK912" t="s">
        <v>12</v>
      </c>
      <c r="AL912">
        <v>0.02</v>
      </c>
      <c r="AM912">
        <v>1.9599999999999999E-2</v>
      </c>
    </row>
    <row r="913" spans="1:39" x14ac:dyDescent="0.25">
      <c r="A913" t="s">
        <v>211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1215.8307199999999</v>
      </c>
      <c r="I913">
        <v>28.216239000000002</v>
      </c>
      <c r="J913" t="s">
        <v>3</v>
      </c>
      <c r="K913">
        <v>1187.4678200000001</v>
      </c>
      <c r="L913">
        <v>28.945606000000002</v>
      </c>
      <c r="M913" t="s">
        <v>4</v>
      </c>
      <c r="N913">
        <v>169.77542399999999</v>
      </c>
      <c r="O913">
        <v>7.4661780000000002</v>
      </c>
      <c r="P913" t="s">
        <v>5</v>
      </c>
      <c r="Q913">
        <v>28.555916</v>
      </c>
      <c r="R913">
        <v>1.2918000000000001E-2</v>
      </c>
      <c r="S913" t="s">
        <v>6</v>
      </c>
      <c r="T913">
        <v>947.02092800000003</v>
      </c>
      <c r="U913">
        <v>12.007277999999999</v>
      </c>
      <c r="V913" t="s">
        <v>7</v>
      </c>
      <c r="W913">
        <v>0.51526799999999995</v>
      </c>
      <c r="X913">
        <v>1.6639000000000001E-2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6.8590999999999999E-2</v>
      </c>
      <c r="AG913">
        <v>1.4100000000000001E-4</v>
      </c>
      <c r="AH913" t="s">
        <v>11</v>
      </c>
      <c r="AI913">
        <v>0.93297099999999999</v>
      </c>
      <c r="AJ913">
        <v>7.1000000000000005E-5</v>
      </c>
      <c r="AK913" t="s">
        <v>12</v>
      </c>
      <c r="AL913">
        <v>0.02</v>
      </c>
      <c r="AM913">
        <v>1.9599999999999999E-2</v>
      </c>
    </row>
    <row r="914" spans="1:39" x14ac:dyDescent="0.25">
      <c r="A914" t="s">
        <v>211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1317.0840920000001</v>
      </c>
      <c r="I914">
        <v>32.374518000000002</v>
      </c>
      <c r="J914" t="s">
        <v>3</v>
      </c>
      <c r="K914">
        <v>1286.3604760000001</v>
      </c>
      <c r="L914">
        <v>33.315432999999999</v>
      </c>
      <c r="M914" t="s">
        <v>4</v>
      </c>
      <c r="N914">
        <v>183.94049699999999</v>
      </c>
      <c r="O914">
        <v>7.640117</v>
      </c>
      <c r="P914" t="s">
        <v>5</v>
      </c>
      <c r="Q914">
        <v>30.932267</v>
      </c>
      <c r="R914">
        <v>1.3762E-2</v>
      </c>
      <c r="S914" t="s">
        <v>6</v>
      </c>
      <c r="T914">
        <v>1025.8769930000001</v>
      </c>
      <c r="U914">
        <v>14.702954999999999</v>
      </c>
      <c r="V914" t="s">
        <v>7</v>
      </c>
      <c r="W914">
        <v>0.55478400000000005</v>
      </c>
      <c r="X914">
        <v>1.8151E-2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6.8590999999999999E-2</v>
      </c>
      <c r="AG914">
        <v>1.4100000000000001E-4</v>
      </c>
      <c r="AH914" t="s">
        <v>11</v>
      </c>
      <c r="AI914">
        <v>0.93372699999999997</v>
      </c>
      <c r="AJ914">
        <v>8.0000000000000007E-5</v>
      </c>
      <c r="AK914" t="s">
        <v>12</v>
      </c>
      <c r="AL914">
        <v>0.02</v>
      </c>
      <c r="AM914">
        <v>1.9599999999999999E-2</v>
      </c>
    </row>
    <row r="915" spans="1:39" x14ac:dyDescent="0.25">
      <c r="A915" t="s">
        <v>211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1418.1852369999999</v>
      </c>
      <c r="I915">
        <v>34.406494000000002</v>
      </c>
      <c r="J915" t="s">
        <v>3</v>
      </c>
      <c r="K915">
        <v>1385.110437</v>
      </c>
      <c r="L915">
        <v>35.503784000000003</v>
      </c>
      <c r="M915" t="s">
        <v>4</v>
      </c>
      <c r="N915">
        <v>198.092648</v>
      </c>
      <c r="O915">
        <v>7.9675900000000004</v>
      </c>
      <c r="P915" t="s">
        <v>5</v>
      </c>
      <c r="Q915">
        <v>33.305737999999998</v>
      </c>
      <c r="R915">
        <v>1.3998E-2</v>
      </c>
      <c r="S915" t="s">
        <v>6</v>
      </c>
      <c r="T915">
        <v>1104.5789769999999</v>
      </c>
      <c r="U915">
        <v>16.471520999999999</v>
      </c>
      <c r="V915" t="s">
        <v>7</v>
      </c>
      <c r="W915">
        <v>0.59416000000000002</v>
      </c>
      <c r="X915">
        <v>1.9616000000000001E-2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6.6624000000000003E-2</v>
      </c>
      <c r="AG915">
        <v>1.37E-4</v>
      </c>
      <c r="AH915" t="s">
        <v>11</v>
      </c>
      <c r="AI915">
        <v>0.93442800000000004</v>
      </c>
      <c r="AJ915">
        <v>8.8999999999999995E-5</v>
      </c>
      <c r="AK915" t="s">
        <v>12</v>
      </c>
      <c r="AL915">
        <v>0.06</v>
      </c>
      <c r="AM915">
        <v>5.6399999999999999E-2</v>
      </c>
    </row>
    <row r="916" spans="1:39" x14ac:dyDescent="0.25">
      <c r="A916" t="s">
        <v>211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1519.3625830000001</v>
      </c>
      <c r="I916">
        <v>41.029285999999999</v>
      </c>
      <c r="J916" t="s">
        <v>3</v>
      </c>
      <c r="K916">
        <v>1483.9260770000001</v>
      </c>
      <c r="L916">
        <v>42.301527999999998</v>
      </c>
      <c r="M916" t="s">
        <v>4</v>
      </c>
      <c r="N916">
        <v>212.17142699999999</v>
      </c>
      <c r="O916">
        <v>8.2141500000000001</v>
      </c>
      <c r="P916" t="s">
        <v>5</v>
      </c>
      <c r="Q916">
        <v>35.678852999999997</v>
      </c>
      <c r="R916">
        <v>1.5043000000000001E-2</v>
      </c>
      <c r="S916" t="s">
        <v>6</v>
      </c>
      <c r="T916">
        <v>1183.402969</v>
      </c>
      <c r="U916">
        <v>21.949774999999999</v>
      </c>
      <c r="V916" t="s">
        <v>7</v>
      </c>
      <c r="W916">
        <v>0.63483599999999996</v>
      </c>
      <c r="X916">
        <v>2.2287999999999999E-2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6.6457000000000002E-2</v>
      </c>
      <c r="AG916">
        <v>1.3300000000000001E-4</v>
      </c>
      <c r="AH916" t="s">
        <v>11</v>
      </c>
      <c r="AI916">
        <v>0.935002</v>
      </c>
      <c r="AJ916">
        <v>9.3999999999999994E-5</v>
      </c>
      <c r="AK916" t="s">
        <v>12</v>
      </c>
      <c r="AL916">
        <v>0.06</v>
      </c>
      <c r="AM916">
        <v>5.6399999999999999E-2</v>
      </c>
    </row>
    <row r="917" spans="1:39" x14ac:dyDescent="0.25">
      <c r="A917" t="s">
        <v>211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1620.3861449999999</v>
      </c>
      <c r="I917">
        <v>43.034773999999999</v>
      </c>
      <c r="J917" t="s">
        <v>3</v>
      </c>
      <c r="K917">
        <v>1582.596665</v>
      </c>
      <c r="L917">
        <v>44.526060000000001</v>
      </c>
      <c r="M917" t="s">
        <v>4</v>
      </c>
      <c r="N917">
        <v>226.28614999999999</v>
      </c>
      <c r="O917">
        <v>8.592886</v>
      </c>
      <c r="P917" t="s">
        <v>5</v>
      </c>
      <c r="Q917">
        <v>38.050716999999999</v>
      </c>
      <c r="R917">
        <v>1.5382E-2</v>
      </c>
      <c r="S917" t="s">
        <v>6</v>
      </c>
      <c r="T917">
        <v>1262.1012740000001</v>
      </c>
      <c r="U917">
        <v>23.743804000000001</v>
      </c>
      <c r="V917" t="s">
        <v>7</v>
      </c>
      <c r="W917">
        <v>0.67397799999999997</v>
      </c>
      <c r="X917">
        <v>2.4379999999999999E-2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6.5827999999999998E-2</v>
      </c>
      <c r="AG917">
        <v>1.35E-4</v>
      </c>
      <c r="AH917" t="s">
        <v>11</v>
      </c>
      <c r="AI917">
        <v>0.93569000000000002</v>
      </c>
      <c r="AJ917">
        <v>1.05E-4</v>
      </c>
      <c r="AK917" t="s">
        <v>12</v>
      </c>
      <c r="AL917">
        <v>0.12</v>
      </c>
      <c r="AM917">
        <v>0.1056</v>
      </c>
    </row>
    <row r="918" spans="1:39" x14ac:dyDescent="0.25">
      <c r="A918" t="s">
        <v>211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1721.699216</v>
      </c>
      <c r="I918">
        <v>46.508837</v>
      </c>
      <c r="J918" t="s">
        <v>3</v>
      </c>
      <c r="K918">
        <v>1681.5499050000001</v>
      </c>
      <c r="L918">
        <v>47.995359000000001</v>
      </c>
      <c r="M918" t="s">
        <v>4</v>
      </c>
      <c r="N918">
        <v>240.388116</v>
      </c>
      <c r="O918">
        <v>8.8249610000000001</v>
      </c>
      <c r="P918" t="s">
        <v>5</v>
      </c>
      <c r="Q918">
        <v>40.426676999999998</v>
      </c>
      <c r="R918">
        <v>2.0323000000000001E-2</v>
      </c>
      <c r="S918" t="s">
        <v>6</v>
      </c>
      <c r="T918">
        <v>1341.066885</v>
      </c>
      <c r="U918">
        <v>27.544898</v>
      </c>
      <c r="V918" t="s">
        <v>7</v>
      </c>
      <c r="W918">
        <v>0.71355199999999996</v>
      </c>
      <c r="X918">
        <v>2.7192999999999998E-2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6.5101000000000006E-2</v>
      </c>
      <c r="AG918">
        <v>1.26E-4</v>
      </c>
      <c r="AH918" t="s">
        <v>11</v>
      </c>
      <c r="AI918">
        <v>0.93569000000000002</v>
      </c>
      <c r="AJ918">
        <v>1.05E-4</v>
      </c>
      <c r="AK918" t="s">
        <v>12</v>
      </c>
      <c r="AL918">
        <v>0.16</v>
      </c>
      <c r="AM918">
        <v>0.13439999999999999</v>
      </c>
    </row>
    <row r="919" spans="1:39" x14ac:dyDescent="0.25">
      <c r="A919" t="s">
        <v>211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1822.764878</v>
      </c>
      <c r="I919">
        <v>47.205858999999997</v>
      </c>
      <c r="J919" t="s">
        <v>3</v>
      </c>
      <c r="K919">
        <v>1780.2628440000001</v>
      </c>
      <c r="L919">
        <v>48.769514999999998</v>
      </c>
      <c r="M919" t="s">
        <v>4</v>
      </c>
      <c r="N919">
        <v>254.446842</v>
      </c>
      <c r="O919">
        <v>9.0400829999999992</v>
      </c>
      <c r="P919" t="s">
        <v>5</v>
      </c>
      <c r="Q919">
        <v>42.800123999999997</v>
      </c>
      <c r="R919">
        <v>2.1381000000000001E-2</v>
      </c>
      <c r="S919" t="s">
        <v>6</v>
      </c>
      <c r="T919">
        <v>1419.8215970000001</v>
      </c>
      <c r="U919">
        <v>28.414262000000001</v>
      </c>
      <c r="V919" t="s">
        <v>7</v>
      </c>
      <c r="W919">
        <v>0.75295999999999996</v>
      </c>
      <c r="X919">
        <v>2.9499999999999998E-2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6.2508999999999995E-2</v>
      </c>
      <c r="AG919">
        <v>9.8999999999999994E-5</v>
      </c>
      <c r="AH919" t="s">
        <v>11</v>
      </c>
      <c r="AI919">
        <v>0.93609500000000001</v>
      </c>
      <c r="AJ919">
        <v>1.0399999999999999E-4</v>
      </c>
      <c r="AK919" t="s">
        <v>12</v>
      </c>
      <c r="AL919">
        <v>0.24</v>
      </c>
      <c r="AM919">
        <v>0.18240000000000001</v>
      </c>
    </row>
    <row r="920" spans="1:39" x14ac:dyDescent="0.25">
      <c r="A920" t="s">
        <v>211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1923.953606</v>
      </c>
      <c r="I920">
        <v>58.276363000000003</v>
      </c>
      <c r="J920" t="s">
        <v>3</v>
      </c>
      <c r="K920">
        <v>1879.0985720000001</v>
      </c>
      <c r="L920">
        <v>59.998719999999999</v>
      </c>
      <c r="M920" t="s">
        <v>4</v>
      </c>
      <c r="N920">
        <v>268.65210100000002</v>
      </c>
      <c r="O920">
        <v>9.5209740000000007</v>
      </c>
      <c r="P920" t="s">
        <v>5</v>
      </c>
      <c r="Q920">
        <v>45.179836999999999</v>
      </c>
      <c r="R920">
        <v>2.579E-2</v>
      </c>
      <c r="S920" t="s">
        <v>6</v>
      </c>
      <c r="T920">
        <v>1498.5521510000001</v>
      </c>
      <c r="U920">
        <v>31.67296</v>
      </c>
      <c r="V920" t="s">
        <v>7</v>
      </c>
      <c r="W920">
        <v>0.799987</v>
      </c>
      <c r="X920">
        <v>3.5630000000000002E-2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6.2508999999999995E-2</v>
      </c>
      <c r="AG920">
        <v>9.8999999999999994E-5</v>
      </c>
      <c r="AH920" t="s">
        <v>11</v>
      </c>
      <c r="AI920">
        <v>0.93689500000000003</v>
      </c>
      <c r="AJ920">
        <v>1.12E-4</v>
      </c>
      <c r="AK920" t="s">
        <v>12</v>
      </c>
      <c r="AL920">
        <v>0.28000000000000003</v>
      </c>
      <c r="AM920">
        <v>0.2016</v>
      </c>
    </row>
    <row r="921" spans="1:39" x14ac:dyDescent="0.25">
      <c r="A921" t="s">
        <v>211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2025.1874800000001</v>
      </c>
      <c r="I921">
        <v>65.470078000000001</v>
      </c>
      <c r="J921" t="s">
        <v>3</v>
      </c>
      <c r="K921">
        <v>1977.977705</v>
      </c>
      <c r="L921">
        <v>67.439689999999999</v>
      </c>
      <c r="M921" t="s">
        <v>4</v>
      </c>
      <c r="N921">
        <v>282.878196</v>
      </c>
      <c r="O921">
        <v>10.140580999999999</v>
      </c>
      <c r="P921" t="s">
        <v>5</v>
      </c>
      <c r="Q921">
        <v>47.560001999999997</v>
      </c>
      <c r="R921">
        <v>3.3964000000000001E-2</v>
      </c>
      <c r="S921" t="s">
        <v>6</v>
      </c>
      <c r="T921">
        <v>1577.3051419999999</v>
      </c>
      <c r="U921">
        <v>35.076422999999998</v>
      </c>
      <c r="V921" t="s">
        <v>7</v>
      </c>
      <c r="W921">
        <v>0.84969899999999998</v>
      </c>
      <c r="X921">
        <v>4.9512E-2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6.1106000000000001E-2</v>
      </c>
      <c r="AG921">
        <v>9.6000000000000002E-5</v>
      </c>
      <c r="AH921" t="s">
        <v>11</v>
      </c>
      <c r="AI921">
        <v>0.93791800000000003</v>
      </c>
      <c r="AJ921">
        <v>1.1400000000000001E-4</v>
      </c>
      <c r="AK921" t="s">
        <v>12</v>
      </c>
      <c r="AL921">
        <v>0.3</v>
      </c>
      <c r="AM921">
        <v>0.25</v>
      </c>
    </row>
    <row r="922" spans="1:39" x14ac:dyDescent="0.25">
      <c r="A922" t="s">
        <v>210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159.33815999999999</v>
      </c>
      <c r="I922">
        <v>8.5167590000000004</v>
      </c>
      <c r="J922" t="s">
        <v>3</v>
      </c>
      <c r="K922">
        <v>157.70688999999999</v>
      </c>
      <c r="L922">
        <v>8.7031759999999991</v>
      </c>
      <c r="M922" t="s">
        <v>4</v>
      </c>
      <c r="N922">
        <v>12.196818</v>
      </c>
      <c r="O922">
        <v>5.4446000000000001E-2</v>
      </c>
      <c r="P922" t="s">
        <v>5</v>
      </c>
      <c r="Q922">
        <v>17.404926</v>
      </c>
      <c r="R922">
        <v>0.241341</v>
      </c>
      <c r="S922" t="s">
        <v>6</v>
      </c>
      <c r="T922">
        <v>6.7583159999999998</v>
      </c>
      <c r="U922">
        <v>2.0367E-2</v>
      </c>
      <c r="V922" t="s">
        <v>7</v>
      </c>
      <c r="W922">
        <v>3.9801880000000001</v>
      </c>
      <c r="X922">
        <v>2.6977000000000001E-2</v>
      </c>
      <c r="Y922" t="s">
        <v>8</v>
      </c>
      <c r="Z922">
        <v>5.5034939999999999</v>
      </c>
      <c r="AA922">
        <v>3.5763999999999997E-2</v>
      </c>
      <c r="AB922" t="s">
        <v>9</v>
      </c>
      <c r="AC922">
        <v>127.32645599999999</v>
      </c>
      <c r="AD922">
        <v>5.379759</v>
      </c>
      <c r="AE922" t="s">
        <v>10</v>
      </c>
      <c r="AF922">
        <v>0.10102999999999999</v>
      </c>
      <c r="AG922">
        <v>2.22E-4</v>
      </c>
      <c r="AH922" t="s">
        <v>11</v>
      </c>
      <c r="AI922">
        <v>0.90625199999999995</v>
      </c>
      <c r="AJ922">
        <v>1.63E-4</v>
      </c>
      <c r="AK922" t="s">
        <v>12</v>
      </c>
      <c r="AL922">
        <v>0</v>
      </c>
      <c r="AM922">
        <v>0</v>
      </c>
    </row>
    <row r="923" spans="1:39" x14ac:dyDescent="0.25">
      <c r="A923" t="s">
        <v>210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314.8116</v>
      </c>
      <c r="I923">
        <v>19.366802</v>
      </c>
      <c r="J923" t="s">
        <v>3</v>
      </c>
      <c r="K923">
        <v>311.56175400000001</v>
      </c>
      <c r="L923">
        <v>19.785526000000001</v>
      </c>
      <c r="M923" t="s">
        <v>4</v>
      </c>
      <c r="N923">
        <v>24.410924000000001</v>
      </c>
      <c r="O923">
        <v>0.113348</v>
      </c>
      <c r="P923" t="s">
        <v>5</v>
      </c>
      <c r="Q923">
        <v>34.737538000000001</v>
      </c>
      <c r="R923">
        <v>0.61631800000000003</v>
      </c>
      <c r="S923" t="s">
        <v>6</v>
      </c>
      <c r="T923">
        <v>13.505248</v>
      </c>
      <c r="U923">
        <v>5.1493999999999998E-2</v>
      </c>
      <c r="V923" t="s">
        <v>7</v>
      </c>
      <c r="W923">
        <v>7.9691619999999999</v>
      </c>
      <c r="X923">
        <v>5.8782000000000001E-2</v>
      </c>
      <c r="Y923" t="s">
        <v>8</v>
      </c>
      <c r="Z923">
        <v>10.94496</v>
      </c>
      <c r="AA923">
        <v>0.101534</v>
      </c>
      <c r="AB923" t="s">
        <v>9</v>
      </c>
      <c r="AC923">
        <v>250.86200400000001</v>
      </c>
      <c r="AD923">
        <v>11.789505999999999</v>
      </c>
      <c r="AE923" t="s">
        <v>10</v>
      </c>
      <c r="AF923">
        <v>8.5250999999999993E-2</v>
      </c>
      <c r="AG923">
        <v>1.5200000000000001E-4</v>
      </c>
      <c r="AH923" t="s">
        <v>11</v>
      </c>
      <c r="AI923">
        <v>0.91319399999999995</v>
      </c>
      <c r="AJ923">
        <v>2.5300000000000002E-4</v>
      </c>
      <c r="AK923" t="s">
        <v>12</v>
      </c>
      <c r="AL923">
        <v>0</v>
      </c>
      <c r="AM923">
        <v>0</v>
      </c>
    </row>
    <row r="924" spans="1:39" x14ac:dyDescent="0.25">
      <c r="A924" t="s">
        <v>210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469.61473799999999</v>
      </c>
      <c r="I924">
        <v>46.712040000000002</v>
      </c>
      <c r="J924" t="s">
        <v>3</v>
      </c>
      <c r="K924">
        <v>464.75138800000002</v>
      </c>
      <c r="L924">
        <v>47.736460000000001</v>
      </c>
      <c r="M924" t="s">
        <v>4</v>
      </c>
      <c r="N924">
        <v>36.642232</v>
      </c>
      <c r="O924">
        <v>0.25396600000000003</v>
      </c>
      <c r="P924" t="s">
        <v>5</v>
      </c>
      <c r="Q924">
        <v>52.104635999999999</v>
      </c>
      <c r="R924">
        <v>1.2835939999999999</v>
      </c>
      <c r="S924" t="s">
        <v>6</v>
      </c>
      <c r="T924">
        <v>20.273126000000001</v>
      </c>
      <c r="U924">
        <v>0.13139300000000001</v>
      </c>
      <c r="V924" t="s">
        <v>7</v>
      </c>
      <c r="W924">
        <v>11.962222000000001</v>
      </c>
      <c r="X924">
        <v>0.111816</v>
      </c>
      <c r="Y924" t="s">
        <v>8</v>
      </c>
      <c r="Z924">
        <v>16.390993999999999</v>
      </c>
      <c r="AA924">
        <v>0.18376300000000001</v>
      </c>
      <c r="AB924" t="s">
        <v>9</v>
      </c>
      <c r="AC924">
        <v>373.67596400000002</v>
      </c>
      <c r="AD924">
        <v>28.851932999999999</v>
      </c>
      <c r="AE924" t="s">
        <v>10</v>
      </c>
      <c r="AF924">
        <v>7.9741000000000006E-2</v>
      </c>
      <c r="AG924">
        <v>1.5300000000000001E-4</v>
      </c>
      <c r="AH924" t="s">
        <v>11</v>
      </c>
      <c r="AI924">
        <v>0.919821</v>
      </c>
      <c r="AJ924">
        <v>2.5999999999999998E-4</v>
      </c>
      <c r="AK924" t="s">
        <v>12</v>
      </c>
      <c r="AL924">
        <v>0</v>
      </c>
      <c r="AM924">
        <v>0</v>
      </c>
    </row>
    <row r="925" spans="1:39" x14ac:dyDescent="0.25">
      <c r="A925" t="s">
        <v>210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623.04148799999996</v>
      </c>
      <c r="I925">
        <v>57.010969000000003</v>
      </c>
      <c r="J925" t="s">
        <v>3</v>
      </c>
      <c r="K925">
        <v>616.55754200000001</v>
      </c>
      <c r="L925">
        <v>58.186841999999999</v>
      </c>
      <c r="M925" t="s">
        <v>4</v>
      </c>
      <c r="N925">
        <v>48.852629999999998</v>
      </c>
      <c r="O925">
        <v>0.30024299999999998</v>
      </c>
      <c r="P925" t="s">
        <v>5</v>
      </c>
      <c r="Q925">
        <v>69.401032000000001</v>
      </c>
      <c r="R925">
        <v>1.687114</v>
      </c>
      <c r="S925" t="s">
        <v>6</v>
      </c>
      <c r="T925">
        <v>27.025082000000001</v>
      </c>
      <c r="U925">
        <v>0.17732400000000001</v>
      </c>
      <c r="V925" t="s">
        <v>7</v>
      </c>
      <c r="W925">
        <v>15.935976</v>
      </c>
      <c r="X925">
        <v>0.152556</v>
      </c>
      <c r="Y925" t="s">
        <v>8</v>
      </c>
      <c r="Z925">
        <v>21.807032</v>
      </c>
      <c r="AA925">
        <v>0.23541000000000001</v>
      </c>
      <c r="AB925" t="s">
        <v>9</v>
      </c>
      <c r="AC925">
        <v>495.20050199999997</v>
      </c>
      <c r="AD925">
        <v>35.693492999999997</v>
      </c>
      <c r="AE925" t="s">
        <v>10</v>
      </c>
      <c r="AF925">
        <v>7.7116000000000004E-2</v>
      </c>
      <c r="AG925">
        <v>1.73E-4</v>
      </c>
      <c r="AH925" t="s">
        <v>11</v>
      </c>
      <c r="AI925">
        <v>0.92505599999999999</v>
      </c>
      <c r="AJ925">
        <v>1.8000000000000001E-4</v>
      </c>
      <c r="AK925" t="s">
        <v>12</v>
      </c>
      <c r="AL925">
        <v>0</v>
      </c>
      <c r="AM925">
        <v>0</v>
      </c>
    </row>
    <row r="926" spans="1:39" x14ac:dyDescent="0.25">
      <c r="A926" t="s">
        <v>210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775.56326000000001</v>
      </c>
      <c r="I926">
        <v>77.580307000000005</v>
      </c>
      <c r="J926" t="s">
        <v>3</v>
      </c>
      <c r="K926">
        <v>767.45836399999996</v>
      </c>
      <c r="L926">
        <v>79.218835999999996</v>
      </c>
      <c r="M926" t="s">
        <v>4</v>
      </c>
      <c r="N926">
        <v>61.0471</v>
      </c>
      <c r="O926">
        <v>0.44689099999999998</v>
      </c>
      <c r="P926" t="s">
        <v>5</v>
      </c>
      <c r="Q926">
        <v>86.677223999999995</v>
      </c>
      <c r="R926">
        <v>2.311232</v>
      </c>
      <c r="S926" t="s">
        <v>6</v>
      </c>
      <c r="T926">
        <v>33.752763999999999</v>
      </c>
      <c r="U926">
        <v>0.25891700000000001</v>
      </c>
      <c r="V926" t="s">
        <v>7</v>
      </c>
      <c r="W926">
        <v>19.906483999999999</v>
      </c>
      <c r="X926">
        <v>0.21071899999999999</v>
      </c>
      <c r="Y926" t="s">
        <v>8</v>
      </c>
      <c r="Z926">
        <v>27.230988</v>
      </c>
      <c r="AA926">
        <v>0.30335899999999999</v>
      </c>
      <c r="AB926" t="s">
        <v>9</v>
      </c>
      <c r="AC926">
        <v>615.856808</v>
      </c>
      <c r="AD926">
        <v>48.350496</v>
      </c>
      <c r="AE926" t="s">
        <v>10</v>
      </c>
      <c r="AF926">
        <v>7.2732000000000005E-2</v>
      </c>
      <c r="AG926">
        <v>2.03E-4</v>
      </c>
      <c r="AH926" t="s">
        <v>11</v>
      </c>
      <c r="AI926">
        <v>0.92609600000000003</v>
      </c>
      <c r="AJ926">
        <v>1.66E-4</v>
      </c>
      <c r="AK926" t="s">
        <v>12</v>
      </c>
      <c r="AL926">
        <v>0</v>
      </c>
      <c r="AM926">
        <v>0</v>
      </c>
    </row>
    <row r="927" spans="1:39" x14ac:dyDescent="0.25">
      <c r="A927" t="s">
        <v>210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927.94096000000002</v>
      </c>
      <c r="I927">
        <v>105.86946</v>
      </c>
      <c r="J927" t="s">
        <v>3</v>
      </c>
      <c r="K927">
        <v>918.21464200000003</v>
      </c>
      <c r="L927">
        <v>108.09420299999999</v>
      </c>
      <c r="M927" t="s">
        <v>4</v>
      </c>
      <c r="N927">
        <v>73.260937999999996</v>
      </c>
      <c r="O927">
        <v>0.61913600000000002</v>
      </c>
      <c r="P927" t="s">
        <v>5</v>
      </c>
      <c r="Q927">
        <v>104.03395</v>
      </c>
      <c r="R927">
        <v>2.9352049999999998</v>
      </c>
      <c r="S927" t="s">
        <v>6</v>
      </c>
      <c r="T927">
        <v>40.492007999999998</v>
      </c>
      <c r="U927">
        <v>0.35597299999999998</v>
      </c>
      <c r="V927" t="s">
        <v>7</v>
      </c>
      <c r="W927">
        <v>23.912845999999998</v>
      </c>
      <c r="X927">
        <v>0.25271700000000002</v>
      </c>
      <c r="Y927" t="s">
        <v>8</v>
      </c>
      <c r="Z927">
        <v>32.688408000000003</v>
      </c>
      <c r="AA927">
        <v>0.358566</v>
      </c>
      <c r="AB927" t="s">
        <v>9</v>
      </c>
      <c r="AC927">
        <v>736.26894800000002</v>
      </c>
      <c r="AD927">
        <v>66.735067000000001</v>
      </c>
      <c r="AE927" t="s">
        <v>10</v>
      </c>
      <c r="AF927">
        <v>7.1209999999999996E-2</v>
      </c>
      <c r="AG927">
        <v>2.0599999999999999E-4</v>
      </c>
      <c r="AH927" t="s">
        <v>11</v>
      </c>
      <c r="AI927">
        <v>0.92824799999999996</v>
      </c>
      <c r="AJ927">
        <v>1.26E-4</v>
      </c>
      <c r="AK927" t="s">
        <v>12</v>
      </c>
      <c r="AL927">
        <v>0</v>
      </c>
      <c r="AM927">
        <v>0</v>
      </c>
    </row>
    <row r="928" spans="1:39" x14ac:dyDescent="0.25">
      <c r="A928" t="s">
        <v>210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1080.1750300000001</v>
      </c>
      <c r="I928">
        <v>118.22596799999999</v>
      </c>
      <c r="J928" t="s">
        <v>3</v>
      </c>
      <c r="K928">
        <v>1068.835088</v>
      </c>
      <c r="L928">
        <v>120.74819599999999</v>
      </c>
      <c r="M928" t="s">
        <v>4</v>
      </c>
      <c r="N928">
        <v>85.484440000000006</v>
      </c>
      <c r="O928">
        <v>0.63050700000000004</v>
      </c>
      <c r="P928" t="s">
        <v>5</v>
      </c>
      <c r="Q928">
        <v>121.39645</v>
      </c>
      <c r="R928">
        <v>3.5727220000000002</v>
      </c>
      <c r="S928" t="s">
        <v>6</v>
      </c>
      <c r="T928">
        <v>47.231580000000001</v>
      </c>
      <c r="U928">
        <v>0.44846799999999998</v>
      </c>
      <c r="V928" t="s">
        <v>7</v>
      </c>
      <c r="W928">
        <v>27.917978000000002</v>
      </c>
      <c r="X928">
        <v>0.30752699999999999</v>
      </c>
      <c r="Y928" t="s">
        <v>8</v>
      </c>
      <c r="Z928">
        <v>38.150398000000003</v>
      </c>
      <c r="AA928">
        <v>0.44472099999999998</v>
      </c>
      <c r="AB928" t="s">
        <v>9</v>
      </c>
      <c r="AC928">
        <v>856.52975800000002</v>
      </c>
      <c r="AD928">
        <v>74.247866999999999</v>
      </c>
      <c r="AE928" t="s">
        <v>10</v>
      </c>
      <c r="AF928">
        <v>7.0687E-2</v>
      </c>
      <c r="AG928">
        <v>2.0900000000000001E-4</v>
      </c>
      <c r="AH928" t="s">
        <v>11</v>
      </c>
      <c r="AI928">
        <v>0.92929899999999999</v>
      </c>
      <c r="AJ928">
        <v>1.0399999999999999E-4</v>
      </c>
      <c r="AK928" t="s">
        <v>12</v>
      </c>
      <c r="AL928">
        <v>0.02</v>
      </c>
      <c r="AM928">
        <v>1.9599999999999999E-2</v>
      </c>
    </row>
    <row r="929" spans="1:39" x14ac:dyDescent="0.25">
      <c r="A929" t="s">
        <v>210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1231.9391680000001</v>
      </c>
      <c r="I929">
        <v>141.240623</v>
      </c>
      <c r="J929" t="s">
        <v>3</v>
      </c>
      <c r="K929">
        <v>1218.98163</v>
      </c>
      <c r="L929">
        <v>144.38504900000001</v>
      </c>
      <c r="M929" t="s">
        <v>4</v>
      </c>
      <c r="N929">
        <v>97.688894000000005</v>
      </c>
      <c r="O929">
        <v>0.75148800000000004</v>
      </c>
      <c r="P929" t="s">
        <v>5</v>
      </c>
      <c r="Q929">
        <v>138.70118199999999</v>
      </c>
      <c r="R929">
        <v>4.215954</v>
      </c>
      <c r="S929" t="s">
        <v>6</v>
      </c>
      <c r="T929">
        <v>53.957822</v>
      </c>
      <c r="U929">
        <v>0.56738100000000002</v>
      </c>
      <c r="V929" t="s">
        <v>7</v>
      </c>
      <c r="W929">
        <v>31.907285999999999</v>
      </c>
      <c r="X929">
        <v>0.35022900000000001</v>
      </c>
      <c r="Y929" t="s">
        <v>8</v>
      </c>
      <c r="Z929">
        <v>43.586627999999997</v>
      </c>
      <c r="AA929">
        <v>0.491124</v>
      </c>
      <c r="AB929" t="s">
        <v>9</v>
      </c>
      <c r="AC929">
        <v>976.39359000000002</v>
      </c>
      <c r="AD929">
        <v>89.126597000000004</v>
      </c>
      <c r="AE929" t="s">
        <v>10</v>
      </c>
      <c r="AF929">
        <v>6.8469000000000002E-2</v>
      </c>
      <c r="AG929">
        <v>2.0000000000000001E-4</v>
      </c>
      <c r="AH929" t="s">
        <v>11</v>
      </c>
      <c r="AI929">
        <v>0.93002499999999999</v>
      </c>
      <c r="AJ929">
        <v>8.8999999999999995E-5</v>
      </c>
      <c r="AK929" t="s">
        <v>12</v>
      </c>
      <c r="AL929">
        <v>0.04</v>
      </c>
      <c r="AM929">
        <v>3.8399999999999997E-2</v>
      </c>
    </row>
    <row r="930" spans="1:39" x14ac:dyDescent="0.25">
      <c r="A930" t="s">
        <v>210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1383.7440140000001</v>
      </c>
      <c r="I930">
        <v>176.616255</v>
      </c>
      <c r="J930" t="s">
        <v>3</v>
      </c>
      <c r="K930">
        <v>1369.1744920000001</v>
      </c>
      <c r="L930">
        <v>180.67702199999999</v>
      </c>
      <c r="M930" t="s">
        <v>4</v>
      </c>
      <c r="N930">
        <v>109.94032</v>
      </c>
      <c r="O930">
        <v>0.95779000000000003</v>
      </c>
      <c r="P930" t="s">
        <v>5</v>
      </c>
      <c r="Q930">
        <v>156.13334399999999</v>
      </c>
      <c r="R930">
        <v>5.0180309999999997</v>
      </c>
      <c r="S930" t="s">
        <v>6</v>
      </c>
      <c r="T930">
        <v>60.693528000000001</v>
      </c>
      <c r="U930">
        <v>0.68875699999999995</v>
      </c>
      <c r="V930" t="s">
        <v>7</v>
      </c>
      <c r="W930">
        <v>35.941540000000003</v>
      </c>
      <c r="X930">
        <v>0.402003</v>
      </c>
      <c r="Y930" t="s">
        <v>8</v>
      </c>
      <c r="Z930">
        <v>49.091183999999998</v>
      </c>
      <c r="AA930">
        <v>0.55832199999999998</v>
      </c>
      <c r="AB930" t="s">
        <v>9</v>
      </c>
      <c r="AC930">
        <v>1096.1282719999999</v>
      </c>
      <c r="AD930">
        <v>111.618101</v>
      </c>
      <c r="AE930" t="s">
        <v>10</v>
      </c>
      <c r="AF930">
        <v>6.7317000000000002E-2</v>
      </c>
      <c r="AG930">
        <v>1.92E-4</v>
      </c>
      <c r="AH930" t="s">
        <v>11</v>
      </c>
      <c r="AI930">
        <v>0.93152299999999999</v>
      </c>
      <c r="AJ930">
        <v>5.5000000000000002E-5</v>
      </c>
      <c r="AK930" t="s">
        <v>12</v>
      </c>
      <c r="AL930">
        <v>0.04</v>
      </c>
      <c r="AM930">
        <v>3.8399999999999997E-2</v>
      </c>
    </row>
    <row r="931" spans="1:39" x14ac:dyDescent="0.25">
      <c r="A931" t="s">
        <v>210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1535.5815419999999</v>
      </c>
      <c r="I931">
        <v>218.75147000000001</v>
      </c>
      <c r="J931" t="s">
        <v>3</v>
      </c>
      <c r="K931">
        <v>1519.3991840000001</v>
      </c>
      <c r="L931">
        <v>223.67949899999999</v>
      </c>
      <c r="M931" t="s">
        <v>4</v>
      </c>
      <c r="N931">
        <v>122.191614</v>
      </c>
      <c r="O931">
        <v>1.155305</v>
      </c>
      <c r="P931" t="s">
        <v>5</v>
      </c>
      <c r="Q931">
        <v>173.49853400000001</v>
      </c>
      <c r="R931">
        <v>6.1681679999999997</v>
      </c>
      <c r="S931" t="s">
        <v>6</v>
      </c>
      <c r="T931">
        <v>67.434492000000006</v>
      </c>
      <c r="U931">
        <v>0.87985500000000005</v>
      </c>
      <c r="V931" t="s">
        <v>7</v>
      </c>
      <c r="W931">
        <v>39.943773999999998</v>
      </c>
      <c r="X931">
        <v>0.47636299999999998</v>
      </c>
      <c r="Y931" t="s">
        <v>8</v>
      </c>
      <c r="Z931">
        <v>54.555672000000001</v>
      </c>
      <c r="AA931">
        <v>0.64411099999999999</v>
      </c>
      <c r="AB931" t="s">
        <v>9</v>
      </c>
      <c r="AC931">
        <v>1215.964326</v>
      </c>
      <c r="AD931">
        <v>137.85646600000001</v>
      </c>
      <c r="AE931" t="s">
        <v>10</v>
      </c>
      <c r="AF931">
        <v>6.4901E-2</v>
      </c>
      <c r="AG931">
        <v>1.8000000000000001E-4</v>
      </c>
      <c r="AH931" t="s">
        <v>11</v>
      </c>
      <c r="AI931">
        <v>0.93215899999999996</v>
      </c>
      <c r="AJ931">
        <v>5.5000000000000002E-5</v>
      </c>
      <c r="AK931" t="s">
        <v>12</v>
      </c>
      <c r="AL931">
        <v>0.04</v>
      </c>
      <c r="AM931">
        <v>3.8399999999999997E-2</v>
      </c>
    </row>
    <row r="932" spans="1:39" x14ac:dyDescent="0.25">
      <c r="A932" t="s">
        <v>210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1686.1499779999999</v>
      </c>
      <c r="I932">
        <v>235.12991500000001</v>
      </c>
      <c r="J932" t="s">
        <v>3</v>
      </c>
      <c r="K932">
        <v>1668.3411180000001</v>
      </c>
      <c r="L932">
        <v>240.41220300000001</v>
      </c>
      <c r="M932" t="s">
        <v>4</v>
      </c>
      <c r="N932">
        <v>134.343806</v>
      </c>
      <c r="O932">
        <v>1.2818879999999999</v>
      </c>
      <c r="P932" t="s">
        <v>5</v>
      </c>
      <c r="Q932">
        <v>190.74085600000001</v>
      </c>
      <c r="R932">
        <v>6.5656829999999999</v>
      </c>
      <c r="S932" t="s">
        <v>6</v>
      </c>
      <c r="T932">
        <v>74.140956000000003</v>
      </c>
      <c r="U932">
        <v>0.97418700000000003</v>
      </c>
      <c r="V932" t="s">
        <v>7</v>
      </c>
      <c r="W932">
        <v>43.922348</v>
      </c>
      <c r="X932">
        <v>0.51503200000000005</v>
      </c>
      <c r="Y932" t="s">
        <v>8</v>
      </c>
      <c r="Z932">
        <v>59.966405999999999</v>
      </c>
      <c r="AA932">
        <v>0.68237999999999999</v>
      </c>
      <c r="AB932" t="s">
        <v>9</v>
      </c>
      <c r="AC932">
        <v>1334.7410540000001</v>
      </c>
      <c r="AD932">
        <v>148.54532800000001</v>
      </c>
      <c r="AE932" t="s">
        <v>10</v>
      </c>
      <c r="AF932">
        <v>6.4893000000000006E-2</v>
      </c>
      <c r="AG932">
        <v>1.8000000000000001E-4</v>
      </c>
      <c r="AH932" t="s">
        <v>11</v>
      </c>
      <c r="AI932">
        <v>0.93216100000000002</v>
      </c>
      <c r="AJ932">
        <v>5.5000000000000002E-5</v>
      </c>
      <c r="AK932" t="s">
        <v>12</v>
      </c>
      <c r="AL932">
        <v>0.06</v>
      </c>
      <c r="AM932">
        <v>5.6399999999999999E-2</v>
      </c>
    </row>
    <row r="933" spans="1:39" x14ac:dyDescent="0.25">
      <c r="A933" t="s">
        <v>210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1837.332962</v>
      </c>
      <c r="I933">
        <v>279.83737100000002</v>
      </c>
      <c r="J933" t="s">
        <v>3</v>
      </c>
      <c r="K933">
        <v>1817.9054719999999</v>
      </c>
      <c r="L933">
        <v>286.21693299999998</v>
      </c>
      <c r="M933" t="s">
        <v>4</v>
      </c>
      <c r="N933">
        <v>146.57124400000001</v>
      </c>
      <c r="O933">
        <v>1.658981</v>
      </c>
      <c r="P933" t="s">
        <v>5</v>
      </c>
      <c r="Q933">
        <v>208.12369799999999</v>
      </c>
      <c r="R933">
        <v>7.6609990000000003</v>
      </c>
      <c r="S933" t="s">
        <v>6</v>
      </c>
      <c r="T933">
        <v>80.870276000000004</v>
      </c>
      <c r="U933">
        <v>1.1541950000000001</v>
      </c>
      <c r="V933" t="s">
        <v>7</v>
      </c>
      <c r="W933">
        <v>47.942095999999999</v>
      </c>
      <c r="X933">
        <v>0.59435300000000002</v>
      </c>
      <c r="Y933" t="s">
        <v>8</v>
      </c>
      <c r="Z933">
        <v>65.444770000000005</v>
      </c>
      <c r="AA933">
        <v>0.77977700000000005</v>
      </c>
      <c r="AB933" t="s">
        <v>9</v>
      </c>
      <c r="AC933">
        <v>1453.9212219999999</v>
      </c>
      <c r="AD933">
        <v>175.28353899999999</v>
      </c>
      <c r="AE933" t="s">
        <v>10</v>
      </c>
      <c r="AF933">
        <v>6.4892000000000005E-2</v>
      </c>
      <c r="AG933">
        <v>1.8000000000000001E-4</v>
      </c>
      <c r="AH933" t="s">
        <v>11</v>
      </c>
      <c r="AI933">
        <v>0.93279199999999995</v>
      </c>
      <c r="AJ933">
        <v>6.8999999999999997E-5</v>
      </c>
      <c r="AK933" t="s">
        <v>12</v>
      </c>
      <c r="AL933">
        <v>0.14000000000000001</v>
      </c>
      <c r="AM933">
        <v>0.16039999999999999</v>
      </c>
    </row>
    <row r="934" spans="1:39" x14ac:dyDescent="0.25">
      <c r="A934" t="s">
        <v>210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1988.245668</v>
      </c>
      <c r="I934">
        <v>340.74767900000001</v>
      </c>
      <c r="J934" t="s">
        <v>3</v>
      </c>
      <c r="K934">
        <v>1967.2009519999999</v>
      </c>
      <c r="L934">
        <v>348.80171799999999</v>
      </c>
      <c r="M934" t="s">
        <v>4</v>
      </c>
      <c r="N934">
        <v>158.80332799999999</v>
      </c>
      <c r="O934">
        <v>2.1619009999999999</v>
      </c>
      <c r="P934" t="s">
        <v>5</v>
      </c>
      <c r="Q934">
        <v>225.53084000000001</v>
      </c>
      <c r="R934">
        <v>9.2745639999999998</v>
      </c>
      <c r="S934" t="s">
        <v>6</v>
      </c>
      <c r="T934">
        <v>87.612532000000002</v>
      </c>
      <c r="U934">
        <v>1.3411470000000001</v>
      </c>
      <c r="V934" t="s">
        <v>7</v>
      </c>
      <c r="W934">
        <v>51.953572000000001</v>
      </c>
      <c r="X934">
        <v>0.71752199999999999</v>
      </c>
      <c r="Y934" t="s">
        <v>8</v>
      </c>
      <c r="Z934">
        <v>70.937271999999993</v>
      </c>
      <c r="AA934">
        <v>0.99046699999999999</v>
      </c>
      <c r="AB934" t="s">
        <v>9</v>
      </c>
      <c r="AC934">
        <v>1572.799456</v>
      </c>
      <c r="AD934">
        <v>211.37403699999999</v>
      </c>
      <c r="AE934" t="s">
        <v>10</v>
      </c>
      <c r="AF934">
        <v>6.3603000000000007E-2</v>
      </c>
      <c r="AG934">
        <v>1.63E-4</v>
      </c>
      <c r="AH934" t="s">
        <v>11</v>
      </c>
      <c r="AI934">
        <v>0.93296800000000002</v>
      </c>
      <c r="AJ934">
        <v>6.7999999999999999E-5</v>
      </c>
      <c r="AK934" t="s">
        <v>12</v>
      </c>
      <c r="AL934">
        <v>0.18</v>
      </c>
      <c r="AM934">
        <v>0.2276</v>
      </c>
    </row>
    <row r="935" spans="1:39" x14ac:dyDescent="0.25">
      <c r="A935" t="s">
        <v>210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2138.5517540000001</v>
      </c>
      <c r="I935">
        <v>374.41705100000001</v>
      </c>
      <c r="J935" t="s">
        <v>3</v>
      </c>
      <c r="K935">
        <v>2115.8820040000001</v>
      </c>
      <c r="L935">
        <v>383.13381900000002</v>
      </c>
      <c r="M935" t="s">
        <v>4</v>
      </c>
      <c r="N935">
        <v>170.97197399999999</v>
      </c>
      <c r="O935">
        <v>2.306467</v>
      </c>
      <c r="P935" t="s">
        <v>5</v>
      </c>
      <c r="Q935">
        <v>242.85432599999999</v>
      </c>
      <c r="R935">
        <v>10.593347</v>
      </c>
      <c r="S935" t="s">
        <v>6</v>
      </c>
      <c r="T935">
        <v>94.346456000000003</v>
      </c>
      <c r="U935">
        <v>1.4652909999999999</v>
      </c>
      <c r="V935" t="s">
        <v>7</v>
      </c>
      <c r="W935">
        <v>55.949793999999997</v>
      </c>
      <c r="X935">
        <v>0.83006199999999997</v>
      </c>
      <c r="Y935" t="s">
        <v>8</v>
      </c>
      <c r="Z935">
        <v>76.375985999999997</v>
      </c>
      <c r="AA935">
        <v>1.2080610000000001</v>
      </c>
      <c r="AB935" t="s">
        <v>9</v>
      </c>
      <c r="AC935">
        <v>1691.217236</v>
      </c>
      <c r="AD935">
        <v>231.30844400000001</v>
      </c>
      <c r="AE935" t="s">
        <v>10</v>
      </c>
      <c r="AF935">
        <v>6.2088999999999998E-2</v>
      </c>
      <c r="AG935">
        <v>1.47E-4</v>
      </c>
      <c r="AH935" t="s">
        <v>11</v>
      </c>
      <c r="AI935">
        <v>0.93316399999999999</v>
      </c>
      <c r="AJ935">
        <v>6.4999999999999994E-5</v>
      </c>
      <c r="AK935" t="s">
        <v>12</v>
      </c>
      <c r="AL935">
        <v>0.18</v>
      </c>
      <c r="AM935">
        <v>0.2276</v>
      </c>
    </row>
    <row r="936" spans="1:39" x14ac:dyDescent="0.25">
      <c r="A936" t="s">
        <v>210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2289.2250739999999</v>
      </c>
      <c r="I936">
        <v>446.31620500000002</v>
      </c>
      <c r="J936" t="s">
        <v>3</v>
      </c>
      <c r="K936">
        <v>2264.9375679999998</v>
      </c>
      <c r="L936">
        <v>456.74503900000002</v>
      </c>
      <c r="M936" t="s">
        <v>4</v>
      </c>
      <c r="N936">
        <v>183.20881</v>
      </c>
      <c r="O936">
        <v>2.7317149999999999</v>
      </c>
      <c r="P936" t="s">
        <v>5</v>
      </c>
      <c r="Q936">
        <v>260.22507400000001</v>
      </c>
      <c r="R936">
        <v>12.319716</v>
      </c>
      <c r="S936" t="s">
        <v>6</v>
      </c>
      <c r="T936">
        <v>101.072676</v>
      </c>
      <c r="U936">
        <v>1.6949860000000001</v>
      </c>
      <c r="V936" t="s">
        <v>7</v>
      </c>
      <c r="W936">
        <v>59.954917999999999</v>
      </c>
      <c r="X936">
        <v>0.96275100000000002</v>
      </c>
      <c r="Y936" t="s">
        <v>8</v>
      </c>
      <c r="Z936">
        <v>81.857337999999999</v>
      </c>
      <c r="AA936">
        <v>1.4199619999999999</v>
      </c>
      <c r="AB936" t="s">
        <v>9</v>
      </c>
      <c r="AC936">
        <v>1809.890218</v>
      </c>
      <c r="AD936">
        <v>276.77203200000002</v>
      </c>
      <c r="AE936" t="s">
        <v>10</v>
      </c>
      <c r="AF936">
        <v>6.1321000000000001E-2</v>
      </c>
      <c r="AG936">
        <v>1.3999999999999999E-4</v>
      </c>
      <c r="AH936" t="s">
        <v>11</v>
      </c>
      <c r="AI936">
        <v>0.93323500000000004</v>
      </c>
      <c r="AJ936">
        <v>6.3999999999999997E-5</v>
      </c>
      <c r="AK936" t="s">
        <v>12</v>
      </c>
      <c r="AL936">
        <v>0.22</v>
      </c>
      <c r="AM936">
        <v>0.25159999999999999</v>
      </c>
    </row>
    <row r="937" spans="1:39" x14ac:dyDescent="0.25">
      <c r="A937" t="s">
        <v>210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2439.9279759999999</v>
      </c>
      <c r="I937">
        <v>522.555567</v>
      </c>
      <c r="J937" t="s">
        <v>3</v>
      </c>
      <c r="K937">
        <v>2414.0271819999998</v>
      </c>
      <c r="L937">
        <v>534.75698799999998</v>
      </c>
      <c r="M937" t="s">
        <v>4</v>
      </c>
      <c r="N937">
        <v>195.46797000000001</v>
      </c>
      <c r="O937">
        <v>3.2380840000000002</v>
      </c>
      <c r="P937" t="s">
        <v>5</v>
      </c>
      <c r="Q937">
        <v>277.62962199999998</v>
      </c>
      <c r="R937">
        <v>13.731686</v>
      </c>
      <c r="S937" t="s">
        <v>6</v>
      </c>
      <c r="T937">
        <v>107.823516</v>
      </c>
      <c r="U937">
        <v>1.8926890000000001</v>
      </c>
      <c r="V937" t="s">
        <v>7</v>
      </c>
      <c r="W937">
        <v>63.972158</v>
      </c>
      <c r="X937">
        <v>1.042195</v>
      </c>
      <c r="Y937" t="s">
        <v>8</v>
      </c>
      <c r="Z937">
        <v>87.337360000000004</v>
      </c>
      <c r="AA937">
        <v>1.6565570000000001</v>
      </c>
      <c r="AB937" t="s">
        <v>9</v>
      </c>
      <c r="AC937">
        <v>1928.5392199999999</v>
      </c>
      <c r="AD937">
        <v>325.31317000000001</v>
      </c>
      <c r="AE937" t="s">
        <v>10</v>
      </c>
      <c r="AF937">
        <v>6.0623999999999997E-2</v>
      </c>
      <c r="AG937">
        <v>1.3200000000000001E-4</v>
      </c>
      <c r="AH937" t="s">
        <v>11</v>
      </c>
      <c r="AI937">
        <v>0.93430800000000003</v>
      </c>
      <c r="AJ937">
        <v>7.6000000000000004E-5</v>
      </c>
      <c r="AK937" t="s">
        <v>12</v>
      </c>
      <c r="AL937">
        <v>0.24</v>
      </c>
      <c r="AM937">
        <v>0.26240000000000002</v>
      </c>
    </row>
    <row r="938" spans="1:39" x14ac:dyDescent="0.25">
      <c r="A938" t="s">
        <v>210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2590.4808680000001</v>
      </c>
      <c r="I938">
        <v>584.46958700000005</v>
      </c>
      <c r="J938" t="s">
        <v>3</v>
      </c>
      <c r="K938">
        <v>2562.963518</v>
      </c>
      <c r="L938">
        <v>598.00646500000005</v>
      </c>
      <c r="M938" t="s">
        <v>4</v>
      </c>
      <c r="N938">
        <v>207.73047399999999</v>
      </c>
      <c r="O938">
        <v>3.7650459999999999</v>
      </c>
      <c r="P938" t="s">
        <v>5</v>
      </c>
      <c r="Q938">
        <v>295.03876000000002</v>
      </c>
      <c r="R938">
        <v>15.553691000000001</v>
      </c>
      <c r="S938" t="s">
        <v>6</v>
      </c>
      <c r="T938">
        <v>114.56552000000001</v>
      </c>
      <c r="U938">
        <v>2.1281210000000002</v>
      </c>
      <c r="V938" t="s">
        <v>7</v>
      </c>
      <c r="W938">
        <v>67.995609999999999</v>
      </c>
      <c r="X938">
        <v>1.1473660000000001</v>
      </c>
      <c r="Y938" t="s">
        <v>8</v>
      </c>
      <c r="Z938">
        <v>92.826250000000002</v>
      </c>
      <c r="AA938">
        <v>1.979555</v>
      </c>
      <c r="AB938" t="s">
        <v>9</v>
      </c>
      <c r="AC938">
        <v>2047.0331859999999</v>
      </c>
      <c r="AD938">
        <v>360.91325999999998</v>
      </c>
      <c r="AE938" t="s">
        <v>10</v>
      </c>
      <c r="AF938">
        <v>5.8425999999999999E-2</v>
      </c>
      <c r="AG938">
        <v>1.0399999999999999E-4</v>
      </c>
      <c r="AH938" t="s">
        <v>11</v>
      </c>
      <c r="AI938">
        <v>0.935365</v>
      </c>
      <c r="AJ938">
        <v>9.1000000000000003E-5</v>
      </c>
      <c r="AK938" t="s">
        <v>12</v>
      </c>
      <c r="AL938">
        <v>0.26</v>
      </c>
      <c r="AM938">
        <v>0.27239999999999998</v>
      </c>
    </row>
    <row r="939" spans="1:39" x14ac:dyDescent="0.25">
      <c r="A939" t="s">
        <v>210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2740.5555239999999</v>
      </c>
      <c r="I939">
        <v>623.41256599999997</v>
      </c>
      <c r="J939" t="s">
        <v>3</v>
      </c>
      <c r="K939">
        <v>2711.4198999999999</v>
      </c>
      <c r="L939">
        <v>637.83430299999998</v>
      </c>
      <c r="M939" t="s">
        <v>4</v>
      </c>
      <c r="N939">
        <v>219.94071199999999</v>
      </c>
      <c r="O939">
        <v>3.9926629999999999</v>
      </c>
      <c r="P939" t="s">
        <v>5</v>
      </c>
      <c r="Q939">
        <v>312.35892200000001</v>
      </c>
      <c r="R939">
        <v>16.636323999999998</v>
      </c>
      <c r="S939" t="s">
        <v>6</v>
      </c>
      <c r="T939">
        <v>121.295734</v>
      </c>
      <c r="U939">
        <v>2.2991160000000002</v>
      </c>
      <c r="V939" t="s">
        <v>7</v>
      </c>
      <c r="W939">
        <v>71.986276000000004</v>
      </c>
      <c r="X939">
        <v>1.2311179999999999</v>
      </c>
      <c r="Y939" t="s">
        <v>8</v>
      </c>
      <c r="Z939">
        <v>98.27431</v>
      </c>
      <c r="AA939">
        <v>2.0975830000000002</v>
      </c>
      <c r="AB939" t="s">
        <v>9</v>
      </c>
      <c r="AC939">
        <v>2165.1861640000002</v>
      </c>
      <c r="AD939">
        <v>384.73283800000002</v>
      </c>
      <c r="AE939" t="s">
        <v>10</v>
      </c>
      <c r="AF939">
        <v>5.8231999999999999E-2</v>
      </c>
      <c r="AG939">
        <v>9.6000000000000002E-5</v>
      </c>
      <c r="AH939" t="s">
        <v>11</v>
      </c>
      <c r="AI939">
        <v>0.93540599999999996</v>
      </c>
      <c r="AJ939">
        <v>9.1000000000000003E-5</v>
      </c>
      <c r="AK939" t="s">
        <v>12</v>
      </c>
      <c r="AL939">
        <v>0.26</v>
      </c>
      <c r="AM939">
        <v>0.27239999999999998</v>
      </c>
    </row>
    <row r="940" spans="1:39" x14ac:dyDescent="0.25">
      <c r="A940" t="s">
        <v>210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2890.65031</v>
      </c>
      <c r="I940">
        <v>672.17686300000003</v>
      </c>
      <c r="J940" t="s">
        <v>3</v>
      </c>
      <c r="K940">
        <v>2859.8892139999998</v>
      </c>
      <c r="L940">
        <v>687.44086500000003</v>
      </c>
      <c r="M940" t="s">
        <v>4</v>
      </c>
      <c r="N940">
        <v>232.127062</v>
      </c>
      <c r="O940">
        <v>4.2289310000000002</v>
      </c>
      <c r="P940" t="s">
        <v>5</v>
      </c>
      <c r="Q940">
        <v>329.75115799999998</v>
      </c>
      <c r="R940">
        <v>17.734086999999999</v>
      </c>
      <c r="S940" t="s">
        <v>6</v>
      </c>
      <c r="T940">
        <v>128.02194399999999</v>
      </c>
      <c r="U940">
        <v>2.517147</v>
      </c>
      <c r="V940" t="s">
        <v>7</v>
      </c>
      <c r="W940">
        <v>76.012103999999994</v>
      </c>
      <c r="X940">
        <v>1.309199</v>
      </c>
      <c r="Y940" t="s">
        <v>8</v>
      </c>
      <c r="Z940">
        <v>103.75857999999999</v>
      </c>
      <c r="AA940">
        <v>2.2099839999999999</v>
      </c>
      <c r="AB940" t="s">
        <v>9</v>
      </c>
      <c r="AC940">
        <v>2283.3051460000001</v>
      </c>
      <c r="AD940">
        <v>417.18172499999997</v>
      </c>
      <c r="AE940" t="s">
        <v>10</v>
      </c>
      <c r="AF940">
        <v>5.8196999999999999E-2</v>
      </c>
      <c r="AG940">
        <v>9.5000000000000005E-5</v>
      </c>
      <c r="AH940" t="s">
        <v>11</v>
      </c>
      <c r="AI940">
        <v>0.93640400000000001</v>
      </c>
      <c r="AJ940">
        <v>1E-4</v>
      </c>
      <c r="AK940" t="s">
        <v>12</v>
      </c>
      <c r="AL940">
        <v>0.28000000000000003</v>
      </c>
      <c r="AM940">
        <v>0.28160000000000002</v>
      </c>
    </row>
    <row r="941" spans="1:39" x14ac:dyDescent="0.25">
      <c r="A941" t="s">
        <v>210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3040.901848</v>
      </c>
      <c r="I941">
        <v>747.819523</v>
      </c>
      <c r="J941" t="s">
        <v>3</v>
      </c>
      <c r="K941">
        <v>3008.5222239999998</v>
      </c>
      <c r="L941">
        <v>764.82263999999998</v>
      </c>
      <c r="M941" t="s">
        <v>4</v>
      </c>
      <c r="N941">
        <v>244.35643999999999</v>
      </c>
      <c r="O941">
        <v>4.7030779999999996</v>
      </c>
      <c r="P941" t="s">
        <v>5</v>
      </c>
      <c r="Q941">
        <v>347.10036000000002</v>
      </c>
      <c r="R941">
        <v>19.762277999999998</v>
      </c>
      <c r="S941" t="s">
        <v>6</v>
      </c>
      <c r="T941">
        <v>134.77051800000001</v>
      </c>
      <c r="U941">
        <v>2.7970640000000002</v>
      </c>
      <c r="V941" t="s">
        <v>7</v>
      </c>
      <c r="W941">
        <v>80.014306000000005</v>
      </c>
      <c r="X941">
        <v>1.455654</v>
      </c>
      <c r="Y941" t="s">
        <v>8</v>
      </c>
      <c r="Z941">
        <v>109.1995</v>
      </c>
      <c r="AA941">
        <v>2.4381539999999999</v>
      </c>
      <c r="AB941" t="s">
        <v>9</v>
      </c>
      <c r="AC941">
        <v>2401.5839860000001</v>
      </c>
      <c r="AD941">
        <v>463.31372499999998</v>
      </c>
      <c r="AE941" t="s">
        <v>10</v>
      </c>
      <c r="AF941">
        <v>5.7561000000000001E-2</v>
      </c>
      <c r="AG941">
        <v>8.1000000000000004E-5</v>
      </c>
      <c r="AH941" t="s">
        <v>11</v>
      </c>
      <c r="AI941">
        <v>0.93675299999999995</v>
      </c>
      <c r="AJ941">
        <v>1E-4</v>
      </c>
      <c r="AK941" t="s">
        <v>12</v>
      </c>
      <c r="AL941">
        <v>0.3</v>
      </c>
      <c r="AM941">
        <v>0.33</v>
      </c>
    </row>
    <row r="942" spans="1:39" x14ac:dyDescent="0.25">
      <c r="A942" t="s">
        <v>211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101.524242</v>
      </c>
      <c r="I942">
        <v>1.378199</v>
      </c>
      <c r="J942" t="s">
        <v>3</v>
      </c>
      <c r="K942">
        <v>99.877826999999996</v>
      </c>
      <c r="L942">
        <v>1.3842650000000001</v>
      </c>
      <c r="M942" t="s">
        <v>4</v>
      </c>
      <c r="N942">
        <v>14.039318</v>
      </c>
      <c r="O942">
        <v>9.0430000000000007E-3</v>
      </c>
      <c r="P942" t="s">
        <v>5</v>
      </c>
      <c r="Q942">
        <v>1.633402</v>
      </c>
      <c r="R942">
        <v>9.6000000000000002E-5</v>
      </c>
      <c r="S942" t="s">
        <v>6</v>
      </c>
      <c r="T942">
        <v>79.9285</v>
      </c>
      <c r="U942">
        <v>1.0495289999999999</v>
      </c>
      <c r="V942" t="s">
        <v>7</v>
      </c>
      <c r="W942">
        <v>4.2068000000000001E-2</v>
      </c>
      <c r="X942">
        <v>2.8E-5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9.4481999999999997E-2</v>
      </c>
      <c r="AG942">
        <v>1.85E-4</v>
      </c>
      <c r="AH942" t="s">
        <v>11</v>
      </c>
      <c r="AI942">
        <v>0.90281900000000004</v>
      </c>
      <c r="AJ942">
        <v>1.27E-4</v>
      </c>
      <c r="AK942" t="s">
        <v>12</v>
      </c>
      <c r="AL942">
        <v>0</v>
      </c>
      <c r="AM942">
        <v>0</v>
      </c>
    </row>
    <row r="943" spans="1:39" x14ac:dyDescent="0.25">
      <c r="A943" t="s">
        <v>211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201.68265500000001</v>
      </c>
      <c r="I943">
        <v>0.90673800000000004</v>
      </c>
      <c r="J943" t="s">
        <v>3</v>
      </c>
      <c r="K943">
        <v>198.42083700000001</v>
      </c>
      <c r="L943">
        <v>0.89485599999999998</v>
      </c>
      <c r="M943" t="s">
        <v>4</v>
      </c>
      <c r="N943">
        <v>28.133030000000002</v>
      </c>
      <c r="O943">
        <v>8.1977999999999995E-2</v>
      </c>
      <c r="P943" t="s">
        <v>5</v>
      </c>
      <c r="Q943">
        <v>3.249838</v>
      </c>
      <c r="R943">
        <v>1.5300000000000001E-4</v>
      </c>
      <c r="S943" t="s">
        <v>6</v>
      </c>
      <c r="T943">
        <v>158.567769</v>
      </c>
      <c r="U943">
        <v>0.68510700000000002</v>
      </c>
      <c r="V943" t="s">
        <v>7</v>
      </c>
      <c r="W943">
        <v>7.9642000000000004E-2</v>
      </c>
      <c r="X943">
        <v>4.8000000000000001E-5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8.3446000000000006E-2</v>
      </c>
      <c r="AG943">
        <v>1.1E-4</v>
      </c>
      <c r="AH943" t="s">
        <v>11</v>
      </c>
      <c r="AI943">
        <v>0.91207700000000003</v>
      </c>
      <c r="AJ943">
        <v>1.8000000000000001E-4</v>
      </c>
      <c r="AK943" t="s">
        <v>12</v>
      </c>
      <c r="AL943">
        <v>0</v>
      </c>
      <c r="AM943">
        <v>0</v>
      </c>
    </row>
    <row r="944" spans="1:39" x14ac:dyDescent="0.25">
      <c r="A944" t="s">
        <v>211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302.00921099999999</v>
      </c>
      <c r="I944">
        <v>2.1718570000000001</v>
      </c>
      <c r="J944" t="s">
        <v>3</v>
      </c>
      <c r="K944">
        <v>297.128781</v>
      </c>
      <c r="L944">
        <v>2.18858</v>
      </c>
      <c r="M944" t="s">
        <v>4</v>
      </c>
      <c r="N944">
        <v>42.222678000000002</v>
      </c>
      <c r="O944">
        <v>0.14694099999999999</v>
      </c>
      <c r="P944" t="s">
        <v>5</v>
      </c>
      <c r="Q944">
        <v>4.865164</v>
      </c>
      <c r="R944">
        <v>2.34E-4</v>
      </c>
      <c r="S944" t="s">
        <v>6</v>
      </c>
      <c r="T944">
        <v>237.335891</v>
      </c>
      <c r="U944">
        <v>1.5512379999999999</v>
      </c>
      <c r="V944" t="s">
        <v>7</v>
      </c>
      <c r="W944">
        <v>0.117066</v>
      </c>
      <c r="X944">
        <v>8.7000000000000001E-5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8.0848000000000003E-2</v>
      </c>
      <c r="AG944">
        <v>9.3999999999999994E-5</v>
      </c>
      <c r="AH944" t="s">
        <v>11</v>
      </c>
      <c r="AI944">
        <v>0.91740699999999997</v>
      </c>
      <c r="AJ944">
        <v>1.9900000000000001E-4</v>
      </c>
      <c r="AK944" t="s">
        <v>12</v>
      </c>
      <c r="AL944">
        <v>0</v>
      </c>
      <c r="AM944">
        <v>0</v>
      </c>
    </row>
    <row r="945" spans="1:39" x14ac:dyDescent="0.25">
      <c r="A945" t="s">
        <v>211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402.24011000000002</v>
      </c>
      <c r="I945">
        <v>2.3909590000000001</v>
      </c>
      <c r="J945" t="s">
        <v>3</v>
      </c>
      <c r="K945">
        <v>395.75047499999999</v>
      </c>
      <c r="L945">
        <v>2.4307210000000001</v>
      </c>
      <c r="M945" t="s">
        <v>4</v>
      </c>
      <c r="N945">
        <v>56.286555999999997</v>
      </c>
      <c r="O945">
        <v>0.16966600000000001</v>
      </c>
      <c r="P945" t="s">
        <v>5</v>
      </c>
      <c r="Q945">
        <v>6.4735930000000002</v>
      </c>
      <c r="R945">
        <v>7.9000000000000001E-4</v>
      </c>
      <c r="S945" t="s">
        <v>6</v>
      </c>
      <c r="T945">
        <v>316.086793</v>
      </c>
      <c r="U945">
        <v>1.6003019999999999</v>
      </c>
      <c r="V945" t="s">
        <v>7</v>
      </c>
      <c r="W945">
        <v>0.15559200000000001</v>
      </c>
      <c r="X945">
        <v>1.92E-4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7.8775999999999999E-2</v>
      </c>
      <c r="AG945">
        <v>1.0399999999999999E-4</v>
      </c>
      <c r="AH945" t="s">
        <v>11</v>
      </c>
      <c r="AI945">
        <v>0.92338600000000004</v>
      </c>
      <c r="AJ945">
        <v>1.18E-4</v>
      </c>
      <c r="AK945" t="s">
        <v>12</v>
      </c>
      <c r="AL945">
        <v>0</v>
      </c>
      <c r="AM945">
        <v>0</v>
      </c>
    </row>
    <row r="946" spans="1:39" x14ac:dyDescent="0.25">
      <c r="A946" t="s">
        <v>211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502.59773200000001</v>
      </c>
      <c r="I946">
        <v>5.7976169999999998</v>
      </c>
      <c r="J946" t="s">
        <v>3</v>
      </c>
      <c r="K946">
        <v>494.48327</v>
      </c>
      <c r="L946">
        <v>5.8736769999999998</v>
      </c>
      <c r="M946" t="s">
        <v>4</v>
      </c>
      <c r="N946">
        <v>70.360731000000001</v>
      </c>
      <c r="O946">
        <v>0.21637300000000001</v>
      </c>
      <c r="P946" t="s">
        <v>5</v>
      </c>
      <c r="Q946">
        <v>8.0895440000000001</v>
      </c>
      <c r="R946">
        <v>8.0800000000000002E-4</v>
      </c>
      <c r="S946" t="s">
        <v>6</v>
      </c>
      <c r="T946">
        <v>394.91350299999999</v>
      </c>
      <c r="U946">
        <v>4.104101</v>
      </c>
      <c r="V946" t="s">
        <v>7</v>
      </c>
      <c r="W946">
        <v>0.19325800000000001</v>
      </c>
      <c r="X946">
        <v>3.01E-4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7.6300999999999994E-2</v>
      </c>
      <c r="AG946">
        <v>1.26E-4</v>
      </c>
      <c r="AH946" t="s">
        <v>11</v>
      </c>
      <c r="AI946">
        <v>0.92594399999999999</v>
      </c>
      <c r="AJ946">
        <v>1.0399999999999999E-4</v>
      </c>
      <c r="AK946" t="s">
        <v>12</v>
      </c>
      <c r="AL946">
        <v>0</v>
      </c>
      <c r="AM946">
        <v>0</v>
      </c>
    </row>
    <row r="947" spans="1:39" x14ac:dyDescent="0.25">
      <c r="A947" t="s">
        <v>211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602.87625200000002</v>
      </c>
      <c r="I947">
        <v>5.8304179999999999</v>
      </c>
      <c r="J947" t="s">
        <v>3</v>
      </c>
      <c r="K947">
        <v>593.14451699999995</v>
      </c>
      <c r="L947">
        <v>5.921157</v>
      </c>
      <c r="M947" t="s">
        <v>4</v>
      </c>
      <c r="N947">
        <v>84.426969999999997</v>
      </c>
      <c r="O947">
        <v>0.211614</v>
      </c>
      <c r="P947" t="s">
        <v>5</v>
      </c>
      <c r="Q947">
        <v>9.7088029999999996</v>
      </c>
      <c r="R947">
        <v>8.9999999999999998E-4</v>
      </c>
      <c r="S947" t="s">
        <v>6</v>
      </c>
      <c r="T947">
        <v>473.66699499999999</v>
      </c>
      <c r="U947">
        <v>4.3390060000000004</v>
      </c>
      <c r="V947" t="s">
        <v>7</v>
      </c>
      <c r="W947">
        <v>0.230544</v>
      </c>
      <c r="X947">
        <v>3.5399999999999999E-4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7.3591000000000004E-2</v>
      </c>
      <c r="AG947">
        <v>1.5300000000000001E-4</v>
      </c>
      <c r="AH947" t="s">
        <v>11</v>
      </c>
      <c r="AI947">
        <v>0.92833699999999997</v>
      </c>
      <c r="AJ947">
        <v>9.8999999999999994E-5</v>
      </c>
      <c r="AK947" t="s">
        <v>12</v>
      </c>
      <c r="AL947">
        <v>0</v>
      </c>
      <c r="AM947">
        <v>0</v>
      </c>
    </row>
    <row r="948" spans="1:39" x14ac:dyDescent="0.25">
      <c r="A948" t="s">
        <v>211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703.23337500000002</v>
      </c>
      <c r="I948">
        <v>8.5951450000000005</v>
      </c>
      <c r="J948" t="s">
        <v>3</v>
      </c>
      <c r="K948">
        <v>691.89007400000003</v>
      </c>
      <c r="L948">
        <v>8.7822770000000006</v>
      </c>
      <c r="M948" t="s">
        <v>4</v>
      </c>
      <c r="N948">
        <v>98.521173000000005</v>
      </c>
      <c r="O948">
        <v>0.233407</v>
      </c>
      <c r="P948" t="s">
        <v>5</v>
      </c>
      <c r="Q948">
        <v>11.323458</v>
      </c>
      <c r="R948">
        <v>1.0430000000000001E-3</v>
      </c>
      <c r="S948" t="s">
        <v>6</v>
      </c>
      <c r="T948">
        <v>552.46611099999996</v>
      </c>
      <c r="U948">
        <v>6.549779</v>
      </c>
      <c r="V948" t="s">
        <v>7</v>
      </c>
      <c r="W948">
        <v>0.26823000000000002</v>
      </c>
      <c r="X948">
        <v>4.5100000000000001E-4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7.1933999999999998E-2</v>
      </c>
      <c r="AG948">
        <v>1.6100000000000001E-4</v>
      </c>
      <c r="AH948" t="s">
        <v>11</v>
      </c>
      <c r="AI948">
        <v>0.93010099999999996</v>
      </c>
      <c r="AJ948">
        <v>5.5000000000000002E-5</v>
      </c>
      <c r="AK948" t="s">
        <v>12</v>
      </c>
      <c r="AL948">
        <v>0</v>
      </c>
      <c r="AM948">
        <v>0</v>
      </c>
    </row>
    <row r="949" spans="1:39" x14ac:dyDescent="0.25">
      <c r="A949" t="s">
        <v>211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803.55522199999996</v>
      </c>
      <c r="I949">
        <v>8.4013089999999995</v>
      </c>
      <c r="J949" t="s">
        <v>3</v>
      </c>
      <c r="K949">
        <v>790.58910600000002</v>
      </c>
      <c r="L949">
        <v>8.5856689999999993</v>
      </c>
      <c r="M949" t="s">
        <v>4</v>
      </c>
      <c r="N949">
        <v>112.606208</v>
      </c>
      <c r="O949">
        <v>0.39606999999999998</v>
      </c>
      <c r="P949" t="s">
        <v>5</v>
      </c>
      <c r="Q949">
        <v>12.939940999999999</v>
      </c>
      <c r="R949">
        <v>1.114E-3</v>
      </c>
      <c r="S949" t="s">
        <v>6</v>
      </c>
      <c r="T949">
        <v>631.25434299999995</v>
      </c>
      <c r="U949">
        <v>6.6403869999999996</v>
      </c>
      <c r="V949" t="s">
        <v>7</v>
      </c>
      <c r="W949">
        <v>0.30474800000000002</v>
      </c>
      <c r="X949">
        <v>5.1500000000000005E-4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7.0162000000000002E-2</v>
      </c>
      <c r="AG949">
        <v>1.6799999999999999E-4</v>
      </c>
      <c r="AH949" t="s">
        <v>11</v>
      </c>
      <c r="AI949">
        <v>0.93074199999999996</v>
      </c>
      <c r="AJ949">
        <v>4.6E-5</v>
      </c>
      <c r="AK949" t="s">
        <v>12</v>
      </c>
      <c r="AL949">
        <v>0</v>
      </c>
      <c r="AM949">
        <v>0</v>
      </c>
    </row>
    <row r="950" spans="1:39" x14ac:dyDescent="0.25">
      <c r="A950" t="s">
        <v>211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903.93874800000003</v>
      </c>
      <c r="I950">
        <v>10.09126</v>
      </c>
      <c r="J950" t="s">
        <v>3</v>
      </c>
      <c r="K950">
        <v>889.35222499999998</v>
      </c>
      <c r="L950">
        <v>10.305186000000001</v>
      </c>
      <c r="M950" t="s">
        <v>4</v>
      </c>
      <c r="N950">
        <v>126.710509</v>
      </c>
      <c r="O950">
        <v>0.60652399999999995</v>
      </c>
      <c r="P950" t="s">
        <v>5</v>
      </c>
      <c r="Q950">
        <v>14.554038</v>
      </c>
      <c r="R950">
        <v>1.498E-3</v>
      </c>
      <c r="S950" t="s">
        <v>6</v>
      </c>
      <c r="T950">
        <v>710.10424799999998</v>
      </c>
      <c r="U950">
        <v>7.8255280000000003</v>
      </c>
      <c r="V950" t="s">
        <v>7</v>
      </c>
      <c r="W950">
        <v>0.34227000000000002</v>
      </c>
      <c r="X950">
        <v>5.4699999999999996E-4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6.9196999999999995E-2</v>
      </c>
      <c r="AG950">
        <v>1.7100000000000001E-4</v>
      </c>
      <c r="AH950" t="s">
        <v>11</v>
      </c>
      <c r="AI950">
        <v>0.93207700000000004</v>
      </c>
      <c r="AJ950">
        <v>5.0000000000000002E-5</v>
      </c>
      <c r="AK950" t="s">
        <v>12</v>
      </c>
      <c r="AL950">
        <v>0.04</v>
      </c>
      <c r="AM950">
        <v>3.8399999999999997E-2</v>
      </c>
    </row>
    <row r="951" spans="1:39" x14ac:dyDescent="0.25">
      <c r="A951" t="s">
        <v>211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1004.350194</v>
      </c>
      <c r="I951">
        <v>9.7736909999999995</v>
      </c>
      <c r="J951" t="s">
        <v>3</v>
      </c>
      <c r="K951">
        <v>988.14163699999995</v>
      </c>
      <c r="L951">
        <v>10.032517</v>
      </c>
      <c r="M951" t="s">
        <v>4</v>
      </c>
      <c r="N951">
        <v>140.80608899999999</v>
      </c>
      <c r="O951">
        <v>0.80502200000000002</v>
      </c>
      <c r="P951" t="s">
        <v>5</v>
      </c>
      <c r="Q951">
        <v>16.169032000000001</v>
      </c>
      <c r="R951">
        <v>1.7979999999999999E-3</v>
      </c>
      <c r="S951" t="s">
        <v>6</v>
      </c>
      <c r="T951">
        <v>789.01273300000003</v>
      </c>
      <c r="U951">
        <v>7.6101400000000003</v>
      </c>
      <c r="V951" t="s">
        <v>7</v>
      </c>
      <c r="W951">
        <v>0.37900400000000001</v>
      </c>
      <c r="X951">
        <v>5.9400000000000002E-4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6.8239999999999995E-2</v>
      </c>
      <c r="AG951">
        <v>1.8100000000000001E-4</v>
      </c>
      <c r="AH951" t="s">
        <v>11</v>
      </c>
      <c r="AI951">
        <v>0.933033</v>
      </c>
      <c r="AJ951">
        <v>5.3000000000000001E-5</v>
      </c>
      <c r="AK951" t="s">
        <v>12</v>
      </c>
      <c r="AL951">
        <v>0.04</v>
      </c>
      <c r="AM951">
        <v>3.8399999999999997E-2</v>
      </c>
    </row>
    <row r="952" spans="1:39" x14ac:dyDescent="0.25">
      <c r="A952" t="s">
        <v>211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1104.7742479999999</v>
      </c>
      <c r="I952">
        <v>13.104081000000001</v>
      </c>
      <c r="J952" t="s">
        <v>3</v>
      </c>
      <c r="K952">
        <v>1086.948386</v>
      </c>
      <c r="L952">
        <v>13.434875</v>
      </c>
      <c r="M952" t="s">
        <v>4</v>
      </c>
      <c r="N952">
        <v>154.898267</v>
      </c>
      <c r="O952">
        <v>1.1306620000000001</v>
      </c>
      <c r="P952" t="s">
        <v>5</v>
      </c>
      <c r="Q952">
        <v>17.783912999999998</v>
      </c>
      <c r="R952">
        <v>1.8879999999999999E-3</v>
      </c>
      <c r="S952" t="s">
        <v>6</v>
      </c>
      <c r="T952">
        <v>867.92860199999996</v>
      </c>
      <c r="U952">
        <v>10.480012</v>
      </c>
      <c r="V952" t="s">
        <v>7</v>
      </c>
      <c r="W952">
        <v>0.41674</v>
      </c>
      <c r="X952">
        <v>6.1499999999999999E-4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6.7199999999999996E-2</v>
      </c>
      <c r="AG952">
        <v>1.75E-4</v>
      </c>
      <c r="AH952" t="s">
        <v>11</v>
      </c>
      <c r="AI952">
        <v>0.93326200000000004</v>
      </c>
      <c r="AJ952">
        <v>5.1999999999999997E-5</v>
      </c>
      <c r="AK952" t="s">
        <v>12</v>
      </c>
      <c r="AL952">
        <v>0.06</v>
      </c>
      <c r="AM952">
        <v>5.6399999999999999E-2</v>
      </c>
    </row>
    <row r="953" spans="1:39" x14ac:dyDescent="0.25">
      <c r="A953" t="s">
        <v>211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1205.027666</v>
      </c>
      <c r="I953">
        <v>12.588668</v>
      </c>
      <c r="J953" t="s">
        <v>3</v>
      </c>
      <c r="K953">
        <v>1185.5777169999999</v>
      </c>
      <c r="L953">
        <v>12.875303000000001</v>
      </c>
      <c r="M953" t="s">
        <v>4</v>
      </c>
      <c r="N953">
        <v>168.956793</v>
      </c>
      <c r="O953">
        <v>1.1227910000000001</v>
      </c>
      <c r="P953" t="s">
        <v>5</v>
      </c>
      <c r="Q953">
        <v>19.398631999999999</v>
      </c>
      <c r="R953">
        <v>2.078E-3</v>
      </c>
      <c r="S953" t="s">
        <v>6</v>
      </c>
      <c r="T953">
        <v>946.68824500000005</v>
      </c>
      <c r="U953">
        <v>10.330266999999999</v>
      </c>
      <c r="V953" t="s">
        <v>7</v>
      </c>
      <c r="W953">
        <v>0.45396799999999998</v>
      </c>
      <c r="X953">
        <v>6.5499999999999998E-4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6.6113000000000005E-2</v>
      </c>
      <c r="AG953">
        <v>1.5699999999999999E-4</v>
      </c>
      <c r="AH953" t="s">
        <v>11</v>
      </c>
      <c r="AI953">
        <v>0.93437099999999995</v>
      </c>
      <c r="AJ953">
        <v>7.2999999999999999E-5</v>
      </c>
      <c r="AK953" t="s">
        <v>12</v>
      </c>
      <c r="AL953">
        <v>0.08</v>
      </c>
      <c r="AM953">
        <v>7.3599999999999999E-2</v>
      </c>
    </row>
    <row r="954" spans="1:39" x14ac:dyDescent="0.25">
      <c r="A954" t="s">
        <v>211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1305.4747829999999</v>
      </c>
      <c r="I954">
        <v>16.926507999999998</v>
      </c>
      <c r="J954" t="s">
        <v>3</v>
      </c>
      <c r="K954">
        <v>1284.4088750000001</v>
      </c>
      <c r="L954">
        <v>17.271334</v>
      </c>
      <c r="M954" t="s">
        <v>4</v>
      </c>
      <c r="N954">
        <v>183.08458099999999</v>
      </c>
      <c r="O954">
        <v>1.6882630000000001</v>
      </c>
      <c r="P954" t="s">
        <v>5</v>
      </c>
      <c r="Q954">
        <v>21.013759</v>
      </c>
      <c r="R954">
        <v>2.1970000000000002E-3</v>
      </c>
      <c r="S954" t="s">
        <v>6</v>
      </c>
      <c r="T954">
        <v>1025.5653319999999</v>
      </c>
      <c r="U954">
        <v>14.001303999999999</v>
      </c>
      <c r="V954" t="s">
        <v>7</v>
      </c>
      <c r="W954">
        <v>0.49129800000000001</v>
      </c>
      <c r="X954">
        <v>7.45E-4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6.3987000000000002E-2</v>
      </c>
      <c r="AG954">
        <v>1.4100000000000001E-4</v>
      </c>
      <c r="AH954" t="s">
        <v>11</v>
      </c>
      <c r="AI954">
        <v>0.93446700000000005</v>
      </c>
      <c r="AJ954">
        <v>7.2000000000000002E-5</v>
      </c>
      <c r="AK954" t="s">
        <v>12</v>
      </c>
      <c r="AL954">
        <v>0.1</v>
      </c>
      <c r="AM954">
        <v>0.09</v>
      </c>
    </row>
    <row r="955" spans="1:39" x14ac:dyDescent="0.25">
      <c r="A955" t="s">
        <v>211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1405.7413959999999</v>
      </c>
      <c r="I955">
        <v>17.250661999999998</v>
      </c>
      <c r="J955" t="s">
        <v>3</v>
      </c>
      <c r="K955">
        <v>1383.050913</v>
      </c>
      <c r="L955">
        <v>17.613809</v>
      </c>
      <c r="M955" t="s">
        <v>4</v>
      </c>
      <c r="N955">
        <v>197.22706099999999</v>
      </c>
      <c r="O955">
        <v>2.6849699999999999</v>
      </c>
      <c r="P955" t="s">
        <v>5</v>
      </c>
      <c r="Q955">
        <v>22.628951000000001</v>
      </c>
      <c r="R955">
        <v>2.3080000000000002E-3</v>
      </c>
      <c r="S955" t="s">
        <v>6</v>
      </c>
      <c r="T955">
        <v>1104.26333</v>
      </c>
      <c r="U955">
        <v>13.105586000000001</v>
      </c>
      <c r="V955" t="s">
        <v>7</v>
      </c>
      <c r="W955">
        <v>0.527806</v>
      </c>
      <c r="X955">
        <v>7.7800000000000005E-4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6.3827999999999996E-2</v>
      </c>
      <c r="AG955">
        <v>1.4200000000000001E-4</v>
      </c>
      <c r="AH955" t="s">
        <v>11</v>
      </c>
      <c r="AI955">
        <v>0.934554</v>
      </c>
      <c r="AJ955">
        <v>7.1000000000000005E-5</v>
      </c>
      <c r="AK955" t="s">
        <v>12</v>
      </c>
      <c r="AL955">
        <v>0.1</v>
      </c>
      <c r="AM955">
        <v>0.09</v>
      </c>
    </row>
    <row r="956" spans="1:39" x14ac:dyDescent="0.25">
      <c r="A956" t="s">
        <v>211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1506.181609</v>
      </c>
      <c r="I956">
        <v>21.404385999999999</v>
      </c>
      <c r="J956" t="s">
        <v>3</v>
      </c>
      <c r="K956">
        <v>1481.8693310000001</v>
      </c>
      <c r="L956">
        <v>21.870305999999999</v>
      </c>
      <c r="M956" t="s">
        <v>4</v>
      </c>
      <c r="N956">
        <v>211.405182</v>
      </c>
      <c r="O956">
        <v>3.9054530000000001</v>
      </c>
      <c r="P956" t="s">
        <v>5</v>
      </c>
      <c r="Q956">
        <v>24.244471999999998</v>
      </c>
      <c r="R956">
        <v>2.673E-3</v>
      </c>
      <c r="S956" t="s">
        <v>6</v>
      </c>
      <c r="T956">
        <v>1183.0550679999999</v>
      </c>
      <c r="U956">
        <v>15.943199999999999</v>
      </c>
      <c r="V956" t="s">
        <v>7</v>
      </c>
      <c r="W956">
        <v>0.56445599999999996</v>
      </c>
      <c r="X956">
        <v>8.2700000000000004E-4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6.3190999999999997E-2</v>
      </c>
      <c r="AG956">
        <v>1.2799999999999999E-4</v>
      </c>
      <c r="AH956" t="s">
        <v>11</v>
      </c>
      <c r="AI956">
        <v>0.93464000000000003</v>
      </c>
      <c r="AJ956">
        <v>7.1000000000000005E-5</v>
      </c>
      <c r="AK956" t="s">
        <v>12</v>
      </c>
      <c r="AL956">
        <v>0.14000000000000001</v>
      </c>
      <c r="AM956">
        <v>0.12039999999999999</v>
      </c>
    </row>
    <row r="957" spans="1:39" x14ac:dyDescent="0.25">
      <c r="A957" t="s">
        <v>211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1606.729482</v>
      </c>
      <c r="I957">
        <v>23.778452999999999</v>
      </c>
      <c r="J957" t="s">
        <v>3</v>
      </c>
      <c r="K957">
        <v>1580.792156</v>
      </c>
      <c r="L957">
        <v>24.244933</v>
      </c>
      <c r="M957" t="s">
        <v>4</v>
      </c>
      <c r="N957">
        <v>225.614936</v>
      </c>
      <c r="O957">
        <v>5.474297</v>
      </c>
      <c r="P957" t="s">
        <v>5</v>
      </c>
      <c r="Q957">
        <v>25.862500000000001</v>
      </c>
      <c r="R957">
        <v>2.81E-3</v>
      </c>
      <c r="S957" t="s">
        <v>6</v>
      </c>
      <c r="T957">
        <v>1261.9683030000001</v>
      </c>
      <c r="U957">
        <v>16.583535000000001</v>
      </c>
      <c r="V957" t="s">
        <v>7</v>
      </c>
      <c r="W957">
        <v>0.60148999999999997</v>
      </c>
      <c r="X957">
        <v>8.9499999999999996E-4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6.2658000000000005E-2</v>
      </c>
      <c r="AG957">
        <v>1.2E-4</v>
      </c>
      <c r="AH957" t="s">
        <v>11</v>
      </c>
      <c r="AI957">
        <v>0.93499500000000002</v>
      </c>
      <c r="AJ957">
        <v>7.3999999999999996E-5</v>
      </c>
      <c r="AK957" t="s">
        <v>12</v>
      </c>
      <c r="AL957">
        <v>0.22</v>
      </c>
      <c r="AM957">
        <v>0.1716</v>
      </c>
    </row>
    <row r="958" spans="1:39" x14ac:dyDescent="0.25">
      <c r="A958" t="s">
        <v>211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1707.1677950000001</v>
      </c>
      <c r="I958">
        <v>26.963656</v>
      </c>
      <c r="J958" t="s">
        <v>3</v>
      </c>
      <c r="K958">
        <v>1679.613728</v>
      </c>
      <c r="L958">
        <v>27.358903999999999</v>
      </c>
      <c r="M958" t="s">
        <v>4</v>
      </c>
      <c r="N958">
        <v>239.77628100000001</v>
      </c>
      <c r="O958">
        <v>7.2058049999999998</v>
      </c>
      <c r="P958" t="s">
        <v>5</v>
      </c>
      <c r="Q958">
        <v>27.479078999999999</v>
      </c>
      <c r="R958">
        <v>2.921E-3</v>
      </c>
      <c r="S958" t="s">
        <v>6</v>
      </c>
      <c r="T958">
        <v>1340.781287</v>
      </c>
      <c r="U958">
        <v>18.899512999999999</v>
      </c>
      <c r="V958" t="s">
        <v>7</v>
      </c>
      <c r="W958">
        <v>0.63774200000000003</v>
      </c>
      <c r="X958">
        <v>9.3800000000000003E-4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6.2461999999999997E-2</v>
      </c>
      <c r="AG958">
        <v>1.21E-4</v>
      </c>
      <c r="AH958" t="s">
        <v>11</v>
      </c>
      <c r="AI958">
        <v>0.93500399999999995</v>
      </c>
      <c r="AJ958">
        <v>7.3999999999999996E-5</v>
      </c>
      <c r="AK958" t="s">
        <v>12</v>
      </c>
      <c r="AL958">
        <v>0.24</v>
      </c>
      <c r="AM958">
        <v>0.18240000000000001</v>
      </c>
    </row>
    <row r="959" spans="1:39" x14ac:dyDescent="0.25">
      <c r="A959" t="s">
        <v>211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1807.5885860000001</v>
      </c>
      <c r="I959">
        <v>32.482517999999999</v>
      </c>
      <c r="J959" t="s">
        <v>3</v>
      </c>
      <c r="K959">
        <v>1778.415688</v>
      </c>
      <c r="L959">
        <v>32.862504999999999</v>
      </c>
      <c r="M959" t="s">
        <v>4</v>
      </c>
      <c r="N959">
        <v>253.89577</v>
      </c>
      <c r="O959">
        <v>9.1998339999999992</v>
      </c>
      <c r="P959" t="s">
        <v>5</v>
      </c>
      <c r="Q959">
        <v>29.094058</v>
      </c>
      <c r="R959">
        <v>3.081E-3</v>
      </c>
      <c r="S959" t="s">
        <v>6</v>
      </c>
      <c r="T959">
        <v>1419.6302949999999</v>
      </c>
      <c r="U959">
        <v>21.748314000000001</v>
      </c>
      <c r="V959" t="s">
        <v>7</v>
      </c>
      <c r="W959">
        <v>0.67447800000000002</v>
      </c>
      <c r="X959">
        <v>9.8299999999999993E-4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6.1879999999999998E-2</v>
      </c>
      <c r="AG959">
        <v>1.1E-4</v>
      </c>
      <c r="AH959" t="s">
        <v>11</v>
      </c>
      <c r="AI959">
        <v>0.93557599999999996</v>
      </c>
      <c r="AJ959">
        <v>8.5000000000000006E-5</v>
      </c>
      <c r="AK959" t="s">
        <v>12</v>
      </c>
      <c r="AL959">
        <v>0.32</v>
      </c>
      <c r="AM959">
        <v>0.29759999999999998</v>
      </c>
    </row>
    <row r="960" spans="1:39" x14ac:dyDescent="0.25">
      <c r="A960" t="s">
        <v>211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1907.993093</v>
      </c>
      <c r="I960">
        <v>35.280703000000003</v>
      </c>
      <c r="J960" t="s">
        <v>3</v>
      </c>
      <c r="K960">
        <v>1877.202996</v>
      </c>
      <c r="L960">
        <v>35.646590000000003</v>
      </c>
      <c r="M960" t="s">
        <v>4</v>
      </c>
      <c r="N960">
        <v>268.06361500000003</v>
      </c>
      <c r="O960">
        <v>11.436157</v>
      </c>
      <c r="P960" t="s">
        <v>5</v>
      </c>
      <c r="Q960">
        <v>30.711293000000001</v>
      </c>
      <c r="R960">
        <v>3.0869999999999999E-3</v>
      </c>
      <c r="S960" t="s">
        <v>6</v>
      </c>
      <c r="T960">
        <v>1498.405737</v>
      </c>
      <c r="U960">
        <v>23.455776</v>
      </c>
      <c r="V960" t="s">
        <v>7</v>
      </c>
      <c r="W960">
        <v>0.71123999999999998</v>
      </c>
      <c r="X960">
        <v>9.8799999999999995E-4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6.157E-2</v>
      </c>
      <c r="AG960">
        <v>1.02E-4</v>
      </c>
      <c r="AH960" t="s">
        <v>11</v>
      </c>
      <c r="AI960">
        <v>0.93649700000000002</v>
      </c>
      <c r="AJ960">
        <v>9.6000000000000002E-5</v>
      </c>
      <c r="AK960" t="s">
        <v>12</v>
      </c>
      <c r="AL960">
        <v>0.44</v>
      </c>
      <c r="AM960">
        <v>0.4864</v>
      </c>
    </row>
    <row r="961" spans="1:39" x14ac:dyDescent="0.25">
      <c r="A961" t="s">
        <v>211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2008.3574900000001</v>
      </c>
      <c r="I961">
        <v>39.034312999999997</v>
      </c>
      <c r="J961" t="s">
        <v>3</v>
      </c>
      <c r="K961">
        <v>1975.946563</v>
      </c>
      <c r="L961">
        <v>39.513984000000001</v>
      </c>
      <c r="M961" t="s">
        <v>4</v>
      </c>
      <c r="N961">
        <v>282.25802499999998</v>
      </c>
      <c r="O961">
        <v>13.956704</v>
      </c>
      <c r="P961" t="s">
        <v>5</v>
      </c>
      <c r="Q961">
        <v>32.328012000000001</v>
      </c>
      <c r="R961">
        <v>3.127E-3</v>
      </c>
      <c r="S961" t="s">
        <v>6</v>
      </c>
      <c r="T961">
        <v>1577.125916</v>
      </c>
      <c r="U961">
        <v>24.874744</v>
      </c>
      <c r="V961" t="s">
        <v>7</v>
      </c>
      <c r="W961">
        <v>0.74793799999999999</v>
      </c>
      <c r="X961">
        <v>9.8900000000000008E-4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6.1185000000000003E-2</v>
      </c>
      <c r="AG961">
        <v>1.02E-4</v>
      </c>
      <c r="AH961" t="s">
        <v>11</v>
      </c>
      <c r="AI961">
        <v>0.93675900000000001</v>
      </c>
      <c r="AJ961">
        <v>9.6000000000000002E-5</v>
      </c>
      <c r="AK961" t="s">
        <v>12</v>
      </c>
      <c r="AL961">
        <v>0.44</v>
      </c>
      <c r="AM961">
        <v>0.4864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2"/>
  <sheetViews>
    <sheetView topLeftCell="A2559" workbookViewId="0">
      <selection activeCell="R2559" sqref="R1:Y1048576"/>
    </sheetView>
  </sheetViews>
  <sheetFormatPr defaultRowHeight="15" x14ac:dyDescent="0.25"/>
  <cols>
    <col min="1" max="1" width="41.28515625" bestFit="1" customWidth="1"/>
  </cols>
  <sheetData>
    <row r="1" spans="1:17" x14ac:dyDescent="0.25">
      <c r="A1" t="s">
        <v>178</v>
      </c>
      <c r="B1" t="s">
        <v>108</v>
      </c>
      <c r="C1" t="s">
        <v>109</v>
      </c>
      <c r="D1" t="s">
        <v>110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9200.11</v>
      </c>
      <c r="C2">
        <v>9197.19</v>
      </c>
      <c r="D2">
        <v>9094.65</v>
      </c>
      <c r="E2">
        <v>9071.35</v>
      </c>
      <c r="F2">
        <v>385.13200000000001</v>
      </c>
      <c r="G2">
        <v>0</v>
      </c>
      <c r="H2">
        <v>385.13200000000001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8778.92</v>
      </c>
      <c r="C3">
        <v>8775.82</v>
      </c>
      <c r="D3">
        <v>8633.7800000000007</v>
      </c>
      <c r="E3">
        <v>8610.2800000000007</v>
      </c>
      <c r="F3">
        <v>372.03800000000001</v>
      </c>
      <c r="G3">
        <v>0</v>
      </c>
      <c r="H3">
        <v>372.03800000000001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8723.08</v>
      </c>
      <c r="C4">
        <v>8720.25</v>
      </c>
      <c r="D4">
        <v>8576.9</v>
      </c>
      <c r="E4">
        <v>8553.58</v>
      </c>
      <c r="F4">
        <v>368.18799999999999</v>
      </c>
      <c r="G4">
        <v>0</v>
      </c>
      <c r="H4">
        <v>368.18799999999999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8689.42</v>
      </c>
      <c r="C5">
        <v>8686.7900000000009</v>
      </c>
      <c r="D5">
        <v>8550.81</v>
      </c>
      <c r="E5">
        <v>8527.58</v>
      </c>
      <c r="F5">
        <v>368.30599999999998</v>
      </c>
      <c r="G5">
        <v>0</v>
      </c>
      <c r="H5">
        <v>368.30599999999998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8711.98</v>
      </c>
      <c r="C6">
        <v>8709.26</v>
      </c>
      <c r="D6">
        <v>8564.4699999999993</v>
      </c>
      <c r="E6">
        <v>8541.23</v>
      </c>
      <c r="F6">
        <v>368.49900000000002</v>
      </c>
      <c r="G6">
        <v>0</v>
      </c>
      <c r="H6">
        <v>368.49900000000002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8738.24</v>
      </c>
      <c r="C7">
        <v>8735.7099999999991</v>
      </c>
      <c r="D7">
        <v>8593.1299999999992</v>
      </c>
      <c r="E7">
        <v>8569.7900000000009</v>
      </c>
      <c r="F7">
        <v>369.96800000000002</v>
      </c>
      <c r="G7">
        <v>0</v>
      </c>
      <c r="H7">
        <v>369.96800000000002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8729.57</v>
      </c>
      <c r="C8">
        <v>8726.99</v>
      </c>
      <c r="D8">
        <v>8585.2000000000007</v>
      </c>
      <c r="E8">
        <v>8561.8799999999992</v>
      </c>
      <c r="F8">
        <v>368.28800000000001</v>
      </c>
      <c r="G8">
        <v>0</v>
      </c>
      <c r="H8">
        <v>368.28800000000001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8755.98</v>
      </c>
      <c r="C9">
        <v>8753.1299999999992</v>
      </c>
      <c r="D9">
        <v>8608.8700000000008</v>
      </c>
      <c r="E9">
        <v>8585.4599999999991</v>
      </c>
      <c r="F9">
        <v>369.28300000000002</v>
      </c>
      <c r="G9">
        <v>0</v>
      </c>
      <c r="H9">
        <v>369.28300000000002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8799.26</v>
      </c>
      <c r="C10">
        <v>8796.59</v>
      </c>
      <c r="D10">
        <v>8651.4699999999993</v>
      </c>
      <c r="E10">
        <v>8627.9699999999993</v>
      </c>
      <c r="F10">
        <v>372.89400000000001</v>
      </c>
      <c r="G10">
        <v>0</v>
      </c>
      <c r="H10">
        <v>372.89400000000001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8785.82</v>
      </c>
      <c r="C11">
        <v>8783.07</v>
      </c>
      <c r="D11">
        <v>8637.99</v>
      </c>
      <c r="E11">
        <v>8614.49</v>
      </c>
      <c r="F11">
        <v>372.07100000000003</v>
      </c>
      <c r="G11">
        <v>0</v>
      </c>
      <c r="H11">
        <v>372.07100000000003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8767.5400000000009</v>
      </c>
      <c r="C12">
        <v>8764.92</v>
      </c>
      <c r="D12">
        <v>8620.75</v>
      </c>
      <c r="E12">
        <v>8597.32</v>
      </c>
      <c r="F12">
        <v>371.45600000000002</v>
      </c>
      <c r="G12">
        <v>0</v>
      </c>
      <c r="H12">
        <v>371.45600000000002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8747.52</v>
      </c>
      <c r="C13">
        <v>8744.51</v>
      </c>
      <c r="D13">
        <v>8599.67</v>
      </c>
      <c r="E13">
        <v>8576.33</v>
      </c>
      <c r="F13">
        <v>369.55200000000002</v>
      </c>
      <c r="G13">
        <v>0</v>
      </c>
      <c r="H13">
        <v>369.55200000000002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8733.2800000000007</v>
      </c>
      <c r="C14">
        <v>8730.18</v>
      </c>
      <c r="D14">
        <v>8587.1</v>
      </c>
      <c r="E14">
        <v>8563.75</v>
      </c>
      <c r="F14">
        <v>370.07499999999999</v>
      </c>
      <c r="G14">
        <v>0</v>
      </c>
      <c r="H14">
        <v>370.07499999999999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8692.89</v>
      </c>
      <c r="C15">
        <v>8689.76</v>
      </c>
      <c r="D15">
        <v>8546.7099999999991</v>
      </c>
      <c r="E15">
        <v>8523.48</v>
      </c>
      <c r="F15">
        <v>367.303</v>
      </c>
      <c r="G15">
        <v>0</v>
      </c>
      <c r="H15">
        <v>367.303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8692.94</v>
      </c>
      <c r="C16">
        <v>8690.2800000000007</v>
      </c>
      <c r="D16">
        <v>8549.25</v>
      </c>
      <c r="E16">
        <v>8526</v>
      </c>
      <c r="F16">
        <v>367.96199999999999</v>
      </c>
      <c r="G16">
        <v>0</v>
      </c>
      <c r="H16">
        <v>367.96199999999999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8699.98</v>
      </c>
      <c r="C17">
        <v>8697.3799999999992</v>
      </c>
      <c r="D17">
        <v>8553.9599999999991</v>
      </c>
      <c r="E17">
        <v>8530.7099999999991</v>
      </c>
      <c r="F17">
        <v>368.74900000000002</v>
      </c>
      <c r="G17">
        <v>0</v>
      </c>
      <c r="H17">
        <v>368.74900000000002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8686.56</v>
      </c>
      <c r="C18">
        <v>8684.33</v>
      </c>
      <c r="D18">
        <v>8545.68</v>
      </c>
      <c r="E18">
        <v>8522.4599999999991</v>
      </c>
      <c r="F18">
        <v>368.70499999999998</v>
      </c>
      <c r="G18">
        <v>0</v>
      </c>
      <c r="H18">
        <v>368.70499999999998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8686.19</v>
      </c>
      <c r="C19">
        <v>8683.6200000000008</v>
      </c>
      <c r="D19">
        <v>8539.61</v>
      </c>
      <c r="E19">
        <v>8516.36</v>
      </c>
      <c r="F19">
        <v>365.85300000000001</v>
      </c>
      <c r="G19">
        <v>0</v>
      </c>
      <c r="H19">
        <v>365.85300000000001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8795.75</v>
      </c>
      <c r="C20">
        <v>8793.3799999999992</v>
      </c>
      <c r="D20">
        <v>8651.4699999999993</v>
      </c>
      <c r="E20">
        <v>8628.01</v>
      </c>
      <c r="F20">
        <v>372.197</v>
      </c>
      <c r="G20">
        <v>0</v>
      </c>
      <c r="H20">
        <v>372.197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8772.92</v>
      </c>
      <c r="C21">
        <v>8770.2900000000009</v>
      </c>
      <c r="D21">
        <v>8627.43</v>
      </c>
      <c r="E21">
        <v>8603.92</v>
      </c>
      <c r="F21">
        <v>370.10700000000003</v>
      </c>
      <c r="G21">
        <v>0</v>
      </c>
      <c r="H21">
        <v>370.10700000000003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8776.56</v>
      </c>
      <c r="C22">
        <v>8773.56</v>
      </c>
      <c r="D22">
        <v>8628.5499999999993</v>
      </c>
      <c r="E22">
        <v>8605.08</v>
      </c>
      <c r="F22">
        <v>369.94600000000003</v>
      </c>
      <c r="G22">
        <v>0</v>
      </c>
      <c r="H22">
        <v>369.94600000000003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8779.26</v>
      </c>
      <c r="C23">
        <v>8776.65</v>
      </c>
      <c r="D23">
        <v>8629.86</v>
      </c>
      <c r="E23">
        <v>8606.3799999999992</v>
      </c>
      <c r="F23">
        <v>372.06</v>
      </c>
      <c r="G23">
        <v>0</v>
      </c>
      <c r="H23">
        <v>372.06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8781.57</v>
      </c>
      <c r="C24">
        <v>8778.7999999999993</v>
      </c>
      <c r="D24">
        <v>8634.75</v>
      </c>
      <c r="E24">
        <v>8611.27</v>
      </c>
      <c r="F24">
        <v>371.43900000000002</v>
      </c>
      <c r="G24">
        <v>0</v>
      </c>
      <c r="H24">
        <v>371.43900000000002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8785.43</v>
      </c>
      <c r="C25">
        <v>8782.7800000000007</v>
      </c>
      <c r="D25">
        <v>8639.56</v>
      </c>
      <c r="E25">
        <v>8616.07</v>
      </c>
      <c r="F25">
        <v>370.43700000000001</v>
      </c>
      <c r="G25">
        <v>0</v>
      </c>
      <c r="H25">
        <v>370.43700000000001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8783.7900000000009</v>
      </c>
      <c r="C26">
        <v>8781.4</v>
      </c>
      <c r="D26">
        <v>8636.24</v>
      </c>
      <c r="E26">
        <v>8612.77</v>
      </c>
      <c r="F26">
        <v>370.70400000000001</v>
      </c>
      <c r="G26">
        <v>0</v>
      </c>
      <c r="H26">
        <v>370.70400000000001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8792.89</v>
      </c>
      <c r="C27">
        <v>8790.24</v>
      </c>
      <c r="D27">
        <v>8647.31</v>
      </c>
      <c r="E27">
        <v>8623.84</v>
      </c>
      <c r="F27">
        <v>371.43299999999999</v>
      </c>
      <c r="G27">
        <v>0</v>
      </c>
      <c r="H27">
        <v>371.43299999999999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8783</v>
      </c>
      <c r="C28">
        <v>8780.39</v>
      </c>
      <c r="D28">
        <v>8635.16</v>
      </c>
      <c r="E28">
        <v>8611.68</v>
      </c>
      <c r="F28">
        <v>372.42399999999998</v>
      </c>
      <c r="G28">
        <v>0</v>
      </c>
      <c r="H28">
        <v>372.42399999999998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8791.01</v>
      </c>
      <c r="C29">
        <v>8788.3799999999992</v>
      </c>
      <c r="D29">
        <v>8645.65</v>
      </c>
      <c r="E29">
        <v>8622.2000000000007</v>
      </c>
      <c r="F29">
        <v>371.39299999999997</v>
      </c>
      <c r="G29">
        <v>0</v>
      </c>
      <c r="H29">
        <v>371.39299999999997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8780.3799999999992</v>
      </c>
      <c r="C30">
        <v>8778.2999999999993</v>
      </c>
      <c r="D30">
        <v>8636.4699999999993</v>
      </c>
      <c r="E30">
        <v>8613</v>
      </c>
      <c r="F30">
        <v>372.00799999999998</v>
      </c>
      <c r="G30">
        <v>0</v>
      </c>
      <c r="H30">
        <v>372.00799999999998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8793.25</v>
      </c>
      <c r="C31">
        <v>8790.74</v>
      </c>
      <c r="D31">
        <v>8647.58</v>
      </c>
      <c r="E31">
        <v>8624.1</v>
      </c>
      <c r="F31">
        <v>370.70600000000002</v>
      </c>
      <c r="G31">
        <v>0</v>
      </c>
      <c r="H31">
        <v>370.70600000000002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8781.19</v>
      </c>
      <c r="C32">
        <v>8778.56</v>
      </c>
      <c r="D32">
        <v>8637.9</v>
      </c>
      <c r="E32">
        <v>8614.39</v>
      </c>
      <c r="F32">
        <v>370.92200000000003</v>
      </c>
      <c r="G32">
        <v>0</v>
      </c>
      <c r="H32">
        <v>370.92200000000003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8789.5300000000007</v>
      </c>
      <c r="C33">
        <v>8786.7800000000007</v>
      </c>
      <c r="D33">
        <v>8641.08</v>
      </c>
      <c r="E33">
        <v>8617.59</v>
      </c>
      <c r="F33">
        <v>370.46699999999998</v>
      </c>
      <c r="G33">
        <v>0</v>
      </c>
      <c r="H33">
        <v>370.46699999999998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8781.7800000000007</v>
      </c>
      <c r="C34">
        <v>8779.02</v>
      </c>
      <c r="D34">
        <v>8635.7800000000007</v>
      </c>
      <c r="E34">
        <v>8612.33</v>
      </c>
      <c r="F34">
        <v>369.04899999999998</v>
      </c>
      <c r="G34">
        <v>0</v>
      </c>
      <c r="H34">
        <v>369.04899999999998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8793.76</v>
      </c>
      <c r="C35">
        <v>8790.5300000000007</v>
      </c>
      <c r="D35">
        <v>8647.93</v>
      </c>
      <c r="E35">
        <v>8624.4500000000007</v>
      </c>
      <c r="F35">
        <v>371.959</v>
      </c>
      <c r="G35">
        <v>0</v>
      </c>
      <c r="H35">
        <v>371.959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8781.9</v>
      </c>
      <c r="C36">
        <v>8779.18</v>
      </c>
      <c r="D36">
        <v>8634.59</v>
      </c>
      <c r="E36">
        <v>8611.11</v>
      </c>
      <c r="F36">
        <v>370.53</v>
      </c>
      <c r="G36">
        <v>0</v>
      </c>
      <c r="H36">
        <v>370.53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8783.3799999999992</v>
      </c>
      <c r="C37">
        <v>8780.5300000000007</v>
      </c>
      <c r="D37">
        <v>8638.83</v>
      </c>
      <c r="E37">
        <v>8615.34</v>
      </c>
      <c r="F37">
        <v>371.108</v>
      </c>
      <c r="G37">
        <v>0</v>
      </c>
      <c r="H37">
        <v>371.108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8787.3700000000008</v>
      </c>
      <c r="C38">
        <v>8783.94</v>
      </c>
      <c r="D38">
        <v>8638.1200000000008</v>
      </c>
      <c r="E38">
        <v>8614.65</v>
      </c>
      <c r="F38">
        <v>370.96300000000002</v>
      </c>
      <c r="G38">
        <v>0</v>
      </c>
      <c r="H38">
        <v>370.96300000000002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8783.57</v>
      </c>
      <c r="C39">
        <v>8780.68</v>
      </c>
      <c r="D39">
        <v>8634.11</v>
      </c>
      <c r="E39">
        <v>8610.6200000000008</v>
      </c>
      <c r="F39">
        <v>370.27699999999999</v>
      </c>
      <c r="G39">
        <v>0</v>
      </c>
      <c r="H39">
        <v>370.27699999999999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8775.31</v>
      </c>
      <c r="C40">
        <v>8772.64</v>
      </c>
      <c r="D40">
        <v>8626.51</v>
      </c>
      <c r="E40">
        <v>8603.0300000000007</v>
      </c>
      <c r="F40">
        <v>370.65699999999998</v>
      </c>
      <c r="G40">
        <v>0</v>
      </c>
      <c r="H40">
        <v>370.65699999999998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8784.1200000000008</v>
      </c>
      <c r="C41">
        <v>8782.06</v>
      </c>
      <c r="D41">
        <v>8638.32</v>
      </c>
      <c r="E41">
        <v>8614.86</v>
      </c>
      <c r="F41">
        <v>371.82</v>
      </c>
      <c r="G41">
        <v>0</v>
      </c>
      <c r="H41">
        <v>371.82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8783.06</v>
      </c>
      <c r="C42">
        <v>8780.4599999999991</v>
      </c>
      <c r="D42">
        <v>8637.59</v>
      </c>
      <c r="E42">
        <v>8614.11</v>
      </c>
      <c r="F42">
        <v>370.7</v>
      </c>
      <c r="G42">
        <v>0</v>
      </c>
      <c r="H42">
        <v>370.7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8784.7999999999993</v>
      </c>
      <c r="C43">
        <v>8782.75</v>
      </c>
      <c r="D43">
        <v>8638.3799999999992</v>
      </c>
      <c r="E43">
        <v>8614.9</v>
      </c>
      <c r="F43">
        <v>370.959</v>
      </c>
      <c r="G43">
        <v>0</v>
      </c>
      <c r="H43">
        <v>370.959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8781.4699999999993</v>
      </c>
      <c r="C44">
        <v>8778.99</v>
      </c>
      <c r="D44">
        <v>8634.7999999999993</v>
      </c>
      <c r="E44">
        <v>8611.34</v>
      </c>
      <c r="F44">
        <v>372.286</v>
      </c>
      <c r="G44">
        <v>0</v>
      </c>
      <c r="H44">
        <v>372.286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8793.15</v>
      </c>
      <c r="C45">
        <v>8790.27</v>
      </c>
      <c r="D45">
        <v>8645.2900000000009</v>
      </c>
      <c r="E45">
        <v>8621.82</v>
      </c>
      <c r="F45">
        <v>370.98599999999999</v>
      </c>
      <c r="G45">
        <v>0</v>
      </c>
      <c r="H45">
        <v>370.98599999999999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8787.61</v>
      </c>
      <c r="C46">
        <v>8785.4500000000007</v>
      </c>
      <c r="D46">
        <v>8645.42</v>
      </c>
      <c r="E46">
        <v>8621.93</v>
      </c>
      <c r="F46">
        <v>373.69200000000001</v>
      </c>
      <c r="G46">
        <v>0</v>
      </c>
      <c r="H46">
        <v>373.69200000000001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8782.83</v>
      </c>
      <c r="C47">
        <v>8780.4599999999991</v>
      </c>
      <c r="D47">
        <v>8639.8700000000008</v>
      </c>
      <c r="E47">
        <v>8616.3700000000008</v>
      </c>
      <c r="F47">
        <v>370.36599999999999</v>
      </c>
      <c r="G47">
        <v>0</v>
      </c>
      <c r="H47">
        <v>370.36599999999999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8788.65</v>
      </c>
      <c r="C48">
        <v>8786.0400000000009</v>
      </c>
      <c r="D48">
        <v>8641.19</v>
      </c>
      <c r="E48">
        <v>8617.7000000000007</v>
      </c>
      <c r="F48">
        <v>372.17399999999998</v>
      </c>
      <c r="G48">
        <v>0</v>
      </c>
      <c r="H48">
        <v>372.17399999999998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8780.43</v>
      </c>
      <c r="C49">
        <v>8777.5300000000007</v>
      </c>
      <c r="D49">
        <v>8632.9500000000007</v>
      </c>
      <c r="E49">
        <v>8609.4599999999991</v>
      </c>
      <c r="F49">
        <v>370.04</v>
      </c>
      <c r="G49">
        <v>0</v>
      </c>
      <c r="H49">
        <v>370.04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8787.31</v>
      </c>
      <c r="C50">
        <v>8784.9</v>
      </c>
      <c r="D50">
        <v>8640.25</v>
      </c>
      <c r="E50">
        <v>8616.7800000000007</v>
      </c>
      <c r="F50">
        <v>371.22</v>
      </c>
      <c r="G50">
        <v>0</v>
      </c>
      <c r="H50">
        <v>371.22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8790.25</v>
      </c>
      <c r="C51">
        <v>8788.35</v>
      </c>
      <c r="D51">
        <v>8642.69</v>
      </c>
      <c r="E51">
        <v>8619.19</v>
      </c>
      <c r="F51">
        <v>372.10599999999999</v>
      </c>
      <c r="G51">
        <v>0</v>
      </c>
      <c r="H51">
        <v>372.10599999999999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8771.14</v>
      </c>
      <c r="C52">
        <v>8768.5300000000007</v>
      </c>
      <c r="D52">
        <v>8624.4</v>
      </c>
      <c r="E52">
        <v>8600.9</v>
      </c>
      <c r="F52">
        <v>370.505</v>
      </c>
      <c r="G52">
        <v>0</v>
      </c>
      <c r="H52">
        <v>370.505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8785.11</v>
      </c>
      <c r="C53">
        <v>8782.99</v>
      </c>
      <c r="D53">
        <v>8637.35</v>
      </c>
      <c r="E53">
        <v>8613.85</v>
      </c>
      <c r="F53">
        <v>372.64699999999999</v>
      </c>
      <c r="G53">
        <v>0</v>
      </c>
      <c r="H53">
        <v>372.64699999999999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8778.01</v>
      </c>
      <c r="C54">
        <v>8775.52</v>
      </c>
      <c r="D54">
        <v>8628.9699999999993</v>
      </c>
      <c r="E54">
        <v>8605.4699999999993</v>
      </c>
      <c r="F54">
        <v>371.77800000000002</v>
      </c>
      <c r="G54">
        <v>0</v>
      </c>
      <c r="H54">
        <v>371.77800000000002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8793.68</v>
      </c>
      <c r="C55">
        <v>8791.2199999999993</v>
      </c>
      <c r="D55">
        <v>8647.17</v>
      </c>
      <c r="E55">
        <v>8623.69</v>
      </c>
      <c r="F55">
        <v>374.44499999999999</v>
      </c>
      <c r="G55">
        <v>0</v>
      </c>
      <c r="H55">
        <v>374.44499999999999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8788.0499999999993</v>
      </c>
      <c r="C56">
        <v>8785.2900000000009</v>
      </c>
      <c r="D56">
        <v>8642.69</v>
      </c>
      <c r="E56">
        <v>8619.2099999999991</v>
      </c>
      <c r="F56">
        <v>369.87900000000002</v>
      </c>
      <c r="G56">
        <v>0</v>
      </c>
      <c r="H56">
        <v>369.87900000000002</v>
      </c>
      <c r="I56">
        <v>1</v>
      </c>
      <c r="J56">
        <v>1</v>
      </c>
      <c r="K56">
        <v>0</v>
      </c>
      <c r="R56">
        <f>AVERAGE(B7:B56)</f>
        <v>8770.9808000000012</v>
      </c>
      <c r="S56">
        <f>AVERAGE(C7:C56)</f>
        <v>8768.3610000000008</v>
      </c>
      <c r="U56">
        <f>_xlfn.VAR.P(B7:B56)</f>
        <v>915.97748336000086</v>
      </c>
      <c r="V56">
        <f>_xlfn.VAR.P(C7:C56)</f>
        <v>917.91222499999787</v>
      </c>
      <c r="X56">
        <f>1.96*SQRT(U56)/50</f>
        <v>1.1863927005971977</v>
      </c>
      <c r="Y56">
        <f>1.96*SQRT(V56)/50</f>
        <v>1.187644998062972</v>
      </c>
    </row>
    <row r="57" spans="1:25" x14ac:dyDescent="0.25">
      <c r="A57" t="s">
        <v>111</v>
      </c>
      <c r="B57">
        <v>438997.57539999997</v>
      </c>
      <c r="C57" t="s">
        <v>37</v>
      </c>
    </row>
    <row r="58" spans="1:25" x14ac:dyDescent="0.25">
      <c r="A58" t="s">
        <v>36</v>
      </c>
      <c r="B58">
        <v>8805.74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8828.8700000000008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8815.57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8806.91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8819.76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8812.18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8808.73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8806.83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8812.17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8812.7000000000007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8817.26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8814.31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8811.58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8812.73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8811.07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8822.81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8807.2199999999993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8819.93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8807.73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8812.1299999999992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8810.49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8814.1200000000008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8807.48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8809.93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8804.06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8803.51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8822.75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8821.66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8817.43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8807.6200000000008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8819.18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8805.7800000000007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8802.24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8814.36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8812.52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8810.49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8818.94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8814.06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8807.6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8813.77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8811.5300000000007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8808.56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8819.0400000000009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8808.82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8820.49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8814.24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8819.84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8813.3700000000008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8811.93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8813.33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8817.76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8819.1200000000008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8800.51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8813.9699999999993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8811.01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8812.6178</v>
      </c>
      <c r="S112">
        <f>AVERAGE(C63:C112)</f>
        <v>0</v>
      </c>
      <c r="U112">
        <f>_xlfn.VAR.P(B63:B112)</f>
        <v>28.033629160000782</v>
      </c>
      <c r="V112">
        <f>_xlfn.VAR.P(C63:C112)</f>
        <v>0</v>
      </c>
      <c r="X112">
        <f>1.96*SQRT(U112)/50</f>
        <v>0.20755142956005773</v>
      </c>
      <c r="Y112">
        <f>1.96*SQRT(V112)/50</f>
        <v>0</v>
      </c>
    </row>
    <row r="113" spans="1:9" x14ac:dyDescent="0.25">
      <c r="A113" t="s">
        <v>36</v>
      </c>
      <c r="B113">
        <v>441069.49920000002</v>
      </c>
      <c r="C113" t="s">
        <v>37</v>
      </c>
    </row>
    <row r="114" spans="1:9" x14ac:dyDescent="0.25">
      <c r="A114" t="s">
        <v>38</v>
      </c>
      <c r="B114">
        <v>4350.3999999999996</v>
      </c>
      <c r="C114">
        <v>4349.33</v>
      </c>
      <c r="D114">
        <v>2772.39</v>
      </c>
      <c r="E114">
        <v>2749.27</v>
      </c>
      <c r="F114">
        <v>372.39800000000002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4366.25</v>
      </c>
      <c r="C115">
        <v>4365.1400000000003</v>
      </c>
      <c r="D115">
        <v>2779.44</v>
      </c>
      <c r="E115">
        <v>2756.09</v>
      </c>
      <c r="F115">
        <v>371.88099999999997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4346.3999999999996</v>
      </c>
      <c r="C116">
        <v>4345.3100000000004</v>
      </c>
      <c r="D116">
        <v>2766.57</v>
      </c>
      <c r="E116">
        <v>2743.33</v>
      </c>
      <c r="F116">
        <v>372.03199999999998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4359.0600000000004</v>
      </c>
      <c r="C117">
        <v>4357.8599999999997</v>
      </c>
      <c r="D117">
        <v>2779.28</v>
      </c>
      <c r="E117">
        <v>2756.11</v>
      </c>
      <c r="F117">
        <v>374.82600000000002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4353.88</v>
      </c>
      <c r="C118">
        <v>4352.7299999999996</v>
      </c>
      <c r="D118">
        <v>2777.79</v>
      </c>
      <c r="E118">
        <v>2754.5</v>
      </c>
      <c r="F118">
        <v>374.65699999999998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4338.1499999999996</v>
      </c>
      <c r="C119">
        <v>4336.71</v>
      </c>
      <c r="D119">
        <v>2761.74</v>
      </c>
      <c r="E119">
        <v>2738.41</v>
      </c>
      <c r="F119">
        <v>370.26400000000001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4342.59</v>
      </c>
      <c r="C120">
        <v>4341.53</v>
      </c>
      <c r="D120">
        <v>2767.76</v>
      </c>
      <c r="E120">
        <v>2744.43</v>
      </c>
      <c r="F120">
        <v>372.54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4358.91</v>
      </c>
      <c r="C121">
        <v>4357.63</v>
      </c>
      <c r="D121">
        <v>2778.82</v>
      </c>
      <c r="E121">
        <v>2755.51</v>
      </c>
      <c r="F121">
        <v>374.41899999999998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4347.3100000000004</v>
      </c>
      <c r="C122">
        <v>4346.37</v>
      </c>
      <c r="D122">
        <v>2770.93</v>
      </c>
      <c r="E122">
        <v>2747.6</v>
      </c>
      <c r="F122">
        <v>373.80500000000001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4346.96</v>
      </c>
      <c r="C123">
        <v>4345.9399999999996</v>
      </c>
      <c r="D123">
        <v>2768.6</v>
      </c>
      <c r="E123">
        <v>2745.28</v>
      </c>
      <c r="F123">
        <v>372.77699999999999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4349.18</v>
      </c>
      <c r="C124">
        <v>4347.6899999999996</v>
      </c>
      <c r="D124">
        <v>2773.48</v>
      </c>
      <c r="E124">
        <v>2750.12</v>
      </c>
      <c r="F124">
        <v>372.04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4348.34</v>
      </c>
      <c r="C125">
        <v>4347.1000000000004</v>
      </c>
      <c r="D125">
        <v>2770.39</v>
      </c>
      <c r="E125">
        <v>2747.03</v>
      </c>
      <c r="F125">
        <v>371.709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4351.83</v>
      </c>
      <c r="C126">
        <v>4350.75</v>
      </c>
      <c r="D126">
        <v>2772.85</v>
      </c>
      <c r="E126">
        <v>2749.49</v>
      </c>
      <c r="F126">
        <v>371.15899999999999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4343.12</v>
      </c>
      <c r="C127">
        <v>4341.97</v>
      </c>
      <c r="D127">
        <v>2768.66</v>
      </c>
      <c r="E127">
        <v>2745.31</v>
      </c>
      <c r="F127">
        <v>373.58800000000002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4359.49</v>
      </c>
      <c r="C128">
        <v>4358.5</v>
      </c>
      <c r="D128">
        <v>2774.49</v>
      </c>
      <c r="E128">
        <v>2751.13</v>
      </c>
      <c r="F128">
        <v>372.28199999999998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4342.12</v>
      </c>
      <c r="C129">
        <v>4341.13</v>
      </c>
      <c r="D129">
        <v>2769.51</v>
      </c>
      <c r="E129">
        <v>2746.12</v>
      </c>
      <c r="F129">
        <v>372.87400000000002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4342.63</v>
      </c>
      <c r="C130">
        <v>4341.58</v>
      </c>
      <c r="D130">
        <v>2767.13</v>
      </c>
      <c r="E130">
        <v>2743.76</v>
      </c>
      <c r="F130">
        <v>370.46800000000002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4346.71</v>
      </c>
      <c r="C131">
        <v>4345.66</v>
      </c>
      <c r="D131">
        <v>2771.06</v>
      </c>
      <c r="E131">
        <v>2747.68</v>
      </c>
      <c r="F131">
        <v>371.31299999999999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4353.37</v>
      </c>
      <c r="C132">
        <v>4352.2299999999996</v>
      </c>
      <c r="D132">
        <v>2769.74</v>
      </c>
      <c r="E132">
        <v>2746.42</v>
      </c>
      <c r="F132">
        <v>373.20400000000001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4339.8100000000004</v>
      </c>
      <c r="C133">
        <v>4338.1899999999996</v>
      </c>
      <c r="D133">
        <v>2771.06</v>
      </c>
      <c r="E133">
        <v>2747.73</v>
      </c>
      <c r="F133">
        <v>372.32299999999998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4354.97</v>
      </c>
      <c r="C134">
        <v>4353.93</v>
      </c>
      <c r="D134">
        <v>2773.9</v>
      </c>
      <c r="E134">
        <v>2750.59</v>
      </c>
      <c r="F134">
        <v>370.892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4351.1899999999996</v>
      </c>
      <c r="C135">
        <v>4349.8100000000004</v>
      </c>
      <c r="D135">
        <v>2772.83</v>
      </c>
      <c r="E135">
        <v>2749.45</v>
      </c>
      <c r="F135">
        <v>371.02800000000002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4343.3500000000004</v>
      </c>
      <c r="C136">
        <v>4342.3100000000004</v>
      </c>
      <c r="D136">
        <v>2772.55</v>
      </c>
      <c r="E136">
        <v>2749.19</v>
      </c>
      <c r="F136">
        <v>372.69499999999999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4349.3999999999996</v>
      </c>
      <c r="C137">
        <v>4348.43</v>
      </c>
      <c r="D137">
        <v>2771.07</v>
      </c>
      <c r="E137">
        <v>2747.71</v>
      </c>
      <c r="F137">
        <v>374.00400000000002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4350.74</v>
      </c>
      <c r="C138">
        <v>4349.33</v>
      </c>
      <c r="D138">
        <v>2771.99</v>
      </c>
      <c r="E138">
        <v>2748.63</v>
      </c>
      <c r="F138">
        <v>372.63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4348.49</v>
      </c>
      <c r="C139">
        <v>4347.41</v>
      </c>
      <c r="D139">
        <v>2772.2</v>
      </c>
      <c r="E139">
        <v>2748.83</v>
      </c>
      <c r="F139">
        <v>373.137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4335.9799999999996</v>
      </c>
      <c r="C140">
        <v>4334.79</v>
      </c>
      <c r="D140">
        <v>2755.37</v>
      </c>
      <c r="E140">
        <v>2732.14</v>
      </c>
      <c r="F140">
        <v>370.04199999999997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4324.8599999999997</v>
      </c>
      <c r="C141">
        <v>4323.7</v>
      </c>
      <c r="D141">
        <v>2751.96</v>
      </c>
      <c r="E141">
        <v>2728.79</v>
      </c>
      <c r="F141">
        <v>368.80900000000003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4323.24</v>
      </c>
      <c r="C142">
        <v>4322.13</v>
      </c>
      <c r="D142">
        <v>2750.58</v>
      </c>
      <c r="E142">
        <v>2727.37</v>
      </c>
      <c r="F142">
        <v>369.80799999999999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4326.91</v>
      </c>
      <c r="C143">
        <v>4325.79</v>
      </c>
      <c r="D143">
        <v>2751.65</v>
      </c>
      <c r="E143">
        <v>2728.46</v>
      </c>
      <c r="F143">
        <v>368.76499999999999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4328.2</v>
      </c>
      <c r="C144">
        <v>4327.1099999999997</v>
      </c>
      <c r="D144">
        <v>2753.23</v>
      </c>
      <c r="E144">
        <v>2730.06</v>
      </c>
      <c r="F144">
        <v>372.29899999999998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4334.22</v>
      </c>
      <c r="C145">
        <v>4333.2</v>
      </c>
      <c r="D145">
        <v>2758.08</v>
      </c>
      <c r="E145">
        <v>2734.86</v>
      </c>
      <c r="F145">
        <v>369.73099999999999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4331.71</v>
      </c>
      <c r="C146">
        <v>4330.59</v>
      </c>
      <c r="D146">
        <v>2753.35</v>
      </c>
      <c r="E146">
        <v>2730.15</v>
      </c>
      <c r="F146">
        <v>370.80500000000001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4327.8500000000004</v>
      </c>
      <c r="C147">
        <v>4326.58</v>
      </c>
      <c r="D147">
        <v>2755.37</v>
      </c>
      <c r="E147">
        <v>2732.19</v>
      </c>
      <c r="F147">
        <v>372.40600000000001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4329.18</v>
      </c>
      <c r="C148">
        <v>4328.2</v>
      </c>
      <c r="D148">
        <v>2752.23</v>
      </c>
      <c r="E148">
        <v>2729.02</v>
      </c>
      <c r="F148">
        <v>368.41800000000001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4331.72</v>
      </c>
      <c r="C149">
        <v>4330.6000000000004</v>
      </c>
      <c r="D149">
        <v>2754.41</v>
      </c>
      <c r="E149">
        <v>2731.21</v>
      </c>
      <c r="F149">
        <v>368.91699999999997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4336.7700000000004</v>
      </c>
      <c r="C150">
        <v>4335.59</v>
      </c>
      <c r="D150">
        <v>2761.72</v>
      </c>
      <c r="E150">
        <v>2738.54</v>
      </c>
      <c r="F150">
        <v>371.19099999999997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4320.87</v>
      </c>
      <c r="C151">
        <v>4319.78</v>
      </c>
      <c r="D151">
        <v>2745.65</v>
      </c>
      <c r="E151">
        <v>2722.4</v>
      </c>
      <c r="F151">
        <v>368.46600000000001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4345.83</v>
      </c>
      <c r="C152">
        <v>4344.4799999999996</v>
      </c>
      <c r="D152">
        <v>2765.47</v>
      </c>
      <c r="E152">
        <v>2742.24</v>
      </c>
      <c r="F152">
        <v>371.21300000000002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4326.9799999999996</v>
      </c>
      <c r="C153">
        <v>4325.93</v>
      </c>
      <c r="D153">
        <v>2749.35</v>
      </c>
      <c r="E153">
        <v>2726.14</v>
      </c>
      <c r="F153">
        <v>369.06900000000002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4316.71</v>
      </c>
      <c r="C154">
        <v>4315.28</v>
      </c>
      <c r="D154">
        <v>2746.05</v>
      </c>
      <c r="E154">
        <v>2722.84</v>
      </c>
      <c r="F154">
        <v>368.99099999999999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4326.12</v>
      </c>
      <c r="C155">
        <v>4325.12</v>
      </c>
      <c r="D155">
        <v>2749.91</v>
      </c>
      <c r="E155">
        <v>2726.71</v>
      </c>
      <c r="F155">
        <v>368.76299999999998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4333.1000000000004</v>
      </c>
      <c r="C156">
        <v>4332.03</v>
      </c>
      <c r="D156">
        <v>2752.74</v>
      </c>
      <c r="E156">
        <v>2729.55</v>
      </c>
      <c r="F156">
        <v>369.30399999999997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4343.9399999999996</v>
      </c>
      <c r="C157">
        <v>4342.6400000000003</v>
      </c>
      <c r="D157">
        <v>2762.48</v>
      </c>
      <c r="E157">
        <v>2739.3</v>
      </c>
      <c r="F157">
        <v>369.11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4333.66</v>
      </c>
      <c r="C158">
        <v>4332.1499999999996</v>
      </c>
      <c r="D158">
        <v>2753.64</v>
      </c>
      <c r="E158">
        <v>2730.42</v>
      </c>
      <c r="F158">
        <v>369.733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4328.8500000000004</v>
      </c>
      <c r="C159">
        <v>4327.29</v>
      </c>
      <c r="D159">
        <v>2756</v>
      </c>
      <c r="E159">
        <v>2732.85</v>
      </c>
      <c r="F159">
        <v>369.37099999999998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4315.96</v>
      </c>
      <c r="C160">
        <v>4314.9799999999996</v>
      </c>
      <c r="D160">
        <v>2743.74</v>
      </c>
      <c r="E160">
        <v>2720.54</v>
      </c>
      <c r="F160">
        <v>367.91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4340.45</v>
      </c>
      <c r="C161">
        <v>4339.1899999999996</v>
      </c>
      <c r="D161">
        <v>2763.98</v>
      </c>
      <c r="E161">
        <v>2740.75</v>
      </c>
      <c r="F161">
        <v>370.41899999999998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4332.34</v>
      </c>
      <c r="C162">
        <v>4331.3900000000003</v>
      </c>
      <c r="D162">
        <v>2757.31</v>
      </c>
      <c r="E162">
        <v>2734.16</v>
      </c>
      <c r="F162">
        <v>370.45400000000001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4345.25</v>
      </c>
      <c r="C163">
        <v>4343.74</v>
      </c>
      <c r="D163">
        <v>2759.4</v>
      </c>
      <c r="E163">
        <v>2736.17</v>
      </c>
      <c r="F163">
        <v>370.64800000000002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4335.1400000000003</v>
      </c>
      <c r="C164">
        <v>4334.01</v>
      </c>
      <c r="D164">
        <v>2759.56</v>
      </c>
      <c r="E164">
        <v>2736.35</v>
      </c>
      <c r="F164">
        <v>370.94900000000001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4332.93</v>
      </c>
      <c r="C165">
        <v>4331.99</v>
      </c>
      <c r="D165">
        <v>2754.27</v>
      </c>
      <c r="E165">
        <v>2731.03</v>
      </c>
      <c r="F165">
        <v>370.83199999999999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4339.53</v>
      </c>
      <c r="C166">
        <v>4338.51</v>
      </c>
      <c r="D166">
        <v>2760.82</v>
      </c>
      <c r="E166">
        <v>2737.61</v>
      </c>
      <c r="F166">
        <v>370.267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4327.99</v>
      </c>
      <c r="C167">
        <v>4326.91</v>
      </c>
      <c r="D167">
        <v>2755.41</v>
      </c>
      <c r="E167">
        <v>2732.23</v>
      </c>
      <c r="F167">
        <v>370.56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4331.54</v>
      </c>
      <c r="C168">
        <v>4330.45</v>
      </c>
      <c r="D168">
        <v>2753.84</v>
      </c>
      <c r="E168">
        <v>2730.69</v>
      </c>
      <c r="F168">
        <v>368.71499999999997</v>
      </c>
      <c r="G168">
        <v>1</v>
      </c>
      <c r="H168">
        <v>1</v>
      </c>
      <c r="I168">
        <v>0</v>
      </c>
      <c r="R168">
        <f>AVERAGE(B119:B168)</f>
        <v>4338.3298000000004</v>
      </c>
      <c r="S168">
        <f>AVERAGE(C119:C168)</f>
        <v>4337.1670000000004</v>
      </c>
      <c r="U168">
        <f>_xlfn.VAR.P(B119:B168)</f>
        <v>113.07850195999964</v>
      </c>
      <c r="V168">
        <f>_xlfn.VAR.P(C119:C168)</f>
        <v>112.83769700000101</v>
      </c>
      <c r="X168">
        <f>1.96*SQRT(U168)/50</f>
        <v>0.41684643365610541</v>
      </c>
      <c r="Y168">
        <f>1.96*SQRT(V168)/50</f>
        <v>0.41640235196031439</v>
      </c>
    </row>
    <row r="169" spans="1:25" x14ac:dyDescent="0.25">
      <c r="A169" t="s">
        <v>38</v>
      </c>
      <c r="B169">
        <v>217172.77789999999</v>
      </c>
      <c r="C169" t="s">
        <v>37</v>
      </c>
    </row>
    <row r="170" spans="1:25" x14ac:dyDescent="0.25">
      <c r="A170" t="s">
        <v>97</v>
      </c>
      <c r="B170">
        <v>2215.9499999999998</v>
      </c>
      <c r="C170">
        <v>2213.33</v>
      </c>
      <c r="D170">
        <v>2143.9299999999998</v>
      </c>
      <c r="E170">
        <v>2120.16</v>
      </c>
      <c r="F170">
        <v>467.23</v>
      </c>
      <c r="G170">
        <v>5.5414100000000001E-2</v>
      </c>
      <c r="H170">
        <v>0.93834300000000004</v>
      </c>
      <c r="I170">
        <v>0</v>
      </c>
    </row>
    <row r="171" spans="1:25" x14ac:dyDescent="0.25">
      <c r="A171" t="s">
        <v>97</v>
      </c>
      <c r="B171">
        <v>2212.14</v>
      </c>
      <c r="C171">
        <v>2209.59</v>
      </c>
      <c r="D171">
        <v>2142.5500000000002</v>
      </c>
      <c r="E171">
        <v>2118.92</v>
      </c>
      <c r="F171">
        <v>463.30099999999999</v>
      </c>
      <c r="G171">
        <v>5.8639400000000001E-2</v>
      </c>
      <c r="H171">
        <v>0.93183300000000002</v>
      </c>
      <c r="I171">
        <v>0</v>
      </c>
    </row>
    <row r="172" spans="1:25" x14ac:dyDescent="0.25">
      <c r="A172" t="s">
        <v>97</v>
      </c>
      <c r="B172">
        <v>2211.7199999999998</v>
      </c>
      <c r="C172">
        <v>2208.44</v>
      </c>
      <c r="D172">
        <v>2139.3200000000002</v>
      </c>
      <c r="E172">
        <v>2115.5500000000002</v>
      </c>
      <c r="F172">
        <v>463.685</v>
      </c>
      <c r="G172">
        <v>5.8791200000000002E-2</v>
      </c>
      <c r="H172">
        <v>0.93179900000000004</v>
      </c>
      <c r="I172">
        <v>0</v>
      </c>
    </row>
    <row r="173" spans="1:25" x14ac:dyDescent="0.25">
      <c r="A173" t="s">
        <v>97</v>
      </c>
      <c r="B173">
        <v>2215.27</v>
      </c>
      <c r="C173">
        <v>2212.89</v>
      </c>
      <c r="D173">
        <v>2143.91</v>
      </c>
      <c r="E173">
        <v>2120.2600000000002</v>
      </c>
      <c r="F173">
        <v>467.04500000000002</v>
      </c>
      <c r="G173">
        <v>6.9084900000000005E-2</v>
      </c>
      <c r="H173">
        <v>0.931836</v>
      </c>
      <c r="I173">
        <v>0</v>
      </c>
    </row>
    <row r="174" spans="1:25" x14ac:dyDescent="0.25">
      <c r="A174" t="s">
        <v>97</v>
      </c>
      <c r="B174">
        <v>2209.54</v>
      </c>
      <c r="C174">
        <v>2207.06</v>
      </c>
      <c r="D174">
        <v>2140</v>
      </c>
      <c r="E174">
        <v>2116.21</v>
      </c>
      <c r="F174">
        <v>463.827</v>
      </c>
      <c r="G174">
        <v>7.4265200000000003E-2</v>
      </c>
      <c r="H174">
        <v>0.93183099999999996</v>
      </c>
      <c r="I174">
        <v>0</v>
      </c>
    </row>
    <row r="175" spans="1:25" x14ac:dyDescent="0.25">
      <c r="A175" t="s">
        <v>97</v>
      </c>
      <c r="B175">
        <v>2214.8200000000002</v>
      </c>
      <c r="C175">
        <v>2212.6</v>
      </c>
      <c r="D175">
        <v>2143.88</v>
      </c>
      <c r="E175">
        <v>2120.58</v>
      </c>
      <c r="F175">
        <v>467.608</v>
      </c>
      <c r="G175">
        <v>8.3262699999999995E-2</v>
      </c>
      <c r="H175">
        <v>0.93117700000000003</v>
      </c>
      <c r="I175">
        <v>0</v>
      </c>
    </row>
    <row r="176" spans="1:25" x14ac:dyDescent="0.25">
      <c r="A176" t="s">
        <v>97</v>
      </c>
      <c r="B176">
        <v>2214.98</v>
      </c>
      <c r="C176">
        <v>2211.9299999999998</v>
      </c>
      <c r="D176">
        <v>2142.08</v>
      </c>
      <c r="E176">
        <v>2118.44</v>
      </c>
      <c r="F176">
        <v>464.31200000000001</v>
      </c>
      <c r="G176">
        <v>5.8561700000000001E-2</v>
      </c>
      <c r="H176">
        <v>0.93176199999999998</v>
      </c>
      <c r="I176">
        <v>0</v>
      </c>
    </row>
    <row r="177" spans="1:9" x14ac:dyDescent="0.25">
      <c r="A177" t="s">
        <v>97</v>
      </c>
      <c r="B177">
        <v>2203.98</v>
      </c>
      <c r="C177">
        <v>2200.9299999999998</v>
      </c>
      <c r="D177">
        <v>2134.6</v>
      </c>
      <c r="E177">
        <v>2110.8200000000002</v>
      </c>
      <c r="F177">
        <v>462.89100000000002</v>
      </c>
      <c r="G177">
        <v>8.3257300000000006E-2</v>
      </c>
      <c r="H177">
        <v>0.93149499999999996</v>
      </c>
      <c r="I177">
        <v>0</v>
      </c>
    </row>
    <row r="178" spans="1:9" x14ac:dyDescent="0.25">
      <c r="A178" t="s">
        <v>97</v>
      </c>
      <c r="B178">
        <v>2204.87</v>
      </c>
      <c r="C178">
        <v>2202.2399999999998</v>
      </c>
      <c r="D178">
        <v>2136.16</v>
      </c>
      <c r="E178">
        <v>2112.54</v>
      </c>
      <c r="F178">
        <v>462.14</v>
      </c>
      <c r="G178">
        <v>5.6040899999999998E-2</v>
      </c>
      <c r="H178">
        <v>0.93177299999999996</v>
      </c>
      <c r="I178">
        <v>0</v>
      </c>
    </row>
    <row r="179" spans="1:9" x14ac:dyDescent="0.25">
      <c r="A179" t="s">
        <v>97</v>
      </c>
      <c r="B179">
        <v>2216.06</v>
      </c>
      <c r="C179">
        <v>2213.64</v>
      </c>
      <c r="D179">
        <v>2145.11</v>
      </c>
      <c r="E179">
        <v>2121.35</v>
      </c>
      <c r="F179">
        <v>465.14600000000002</v>
      </c>
      <c r="G179">
        <v>5.39105E-2</v>
      </c>
      <c r="H179">
        <v>0.93183400000000005</v>
      </c>
      <c r="I179">
        <v>0</v>
      </c>
    </row>
    <row r="180" spans="1:9" x14ac:dyDescent="0.25">
      <c r="A180" t="s">
        <v>97</v>
      </c>
      <c r="B180">
        <v>2211.8000000000002</v>
      </c>
      <c r="C180">
        <v>2209.48</v>
      </c>
      <c r="D180">
        <v>2140.9299999999998</v>
      </c>
      <c r="E180">
        <v>2117.31</v>
      </c>
      <c r="F180">
        <v>462.12099999999998</v>
      </c>
      <c r="G180">
        <v>6.2558600000000006E-2</v>
      </c>
      <c r="H180">
        <v>0.94721500000000003</v>
      </c>
      <c r="I180">
        <v>0</v>
      </c>
    </row>
    <row r="181" spans="1:9" x14ac:dyDescent="0.25">
      <c r="A181" t="s">
        <v>97</v>
      </c>
      <c r="B181">
        <v>2220.64</v>
      </c>
      <c r="C181">
        <v>2218.27</v>
      </c>
      <c r="D181">
        <v>2146.38</v>
      </c>
      <c r="E181">
        <v>2123.0500000000002</v>
      </c>
      <c r="F181">
        <v>467.39400000000001</v>
      </c>
      <c r="G181">
        <v>6.09093E-2</v>
      </c>
      <c r="H181">
        <v>0.93145699999999998</v>
      </c>
      <c r="I181">
        <v>0</v>
      </c>
    </row>
    <row r="182" spans="1:9" x14ac:dyDescent="0.25">
      <c r="A182" t="s">
        <v>97</v>
      </c>
      <c r="B182">
        <v>2206.46</v>
      </c>
      <c r="C182">
        <v>2203.88</v>
      </c>
      <c r="D182">
        <v>2137.29</v>
      </c>
      <c r="E182">
        <v>2113.67</v>
      </c>
      <c r="F182">
        <v>462.75200000000001</v>
      </c>
      <c r="G182">
        <v>5.3912599999999998E-2</v>
      </c>
      <c r="H182">
        <v>0.93182600000000004</v>
      </c>
      <c r="I182">
        <v>0</v>
      </c>
    </row>
    <row r="183" spans="1:9" x14ac:dyDescent="0.25">
      <c r="A183" t="s">
        <v>97</v>
      </c>
      <c r="B183">
        <v>2216.0500000000002</v>
      </c>
      <c r="C183">
        <v>2213.59</v>
      </c>
      <c r="D183">
        <v>2144.37</v>
      </c>
      <c r="E183">
        <v>2120.61</v>
      </c>
      <c r="F183">
        <v>462.89400000000001</v>
      </c>
      <c r="G183">
        <v>6.0513699999999997E-2</v>
      </c>
      <c r="H183">
        <v>0.93164999999999998</v>
      </c>
      <c r="I183">
        <v>0</v>
      </c>
    </row>
    <row r="184" spans="1:9" x14ac:dyDescent="0.25">
      <c r="A184" t="s">
        <v>97</v>
      </c>
      <c r="B184">
        <v>2210.3200000000002</v>
      </c>
      <c r="C184">
        <v>2207.91</v>
      </c>
      <c r="D184">
        <v>2140.91</v>
      </c>
      <c r="E184">
        <v>2117.29</v>
      </c>
      <c r="F184">
        <v>464.83800000000002</v>
      </c>
      <c r="G184">
        <v>5.9218399999999997E-2</v>
      </c>
      <c r="H184">
        <v>0.93387799999999999</v>
      </c>
      <c r="I184">
        <v>0</v>
      </c>
    </row>
    <row r="185" spans="1:9" x14ac:dyDescent="0.25">
      <c r="A185" t="s">
        <v>97</v>
      </c>
      <c r="B185">
        <v>2222.69</v>
      </c>
      <c r="C185">
        <v>2219.3200000000002</v>
      </c>
      <c r="D185">
        <v>2149.7600000000002</v>
      </c>
      <c r="E185">
        <v>2126.34</v>
      </c>
      <c r="F185">
        <v>465.75900000000001</v>
      </c>
      <c r="G185">
        <v>5.4402600000000002E-2</v>
      </c>
      <c r="H185">
        <v>0.93170600000000003</v>
      </c>
      <c r="I185">
        <v>0</v>
      </c>
    </row>
    <row r="186" spans="1:9" x14ac:dyDescent="0.25">
      <c r="A186" t="s">
        <v>97</v>
      </c>
      <c r="B186">
        <v>2229.16</v>
      </c>
      <c r="C186">
        <v>2226.61</v>
      </c>
      <c r="D186">
        <v>2155.9</v>
      </c>
      <c r="E186">
        <v>2132.41</v>
      </c>
      <c r="F186">
        <v>468.197</v>
      </c>
      <c r="G186">
        <v>7.1455900000000003E-2</v>
      </c>
      <c r="H186">
        <v>0.93172100000000002</v>
      </c>
      <c r="I186">
        <v>0</v>
      </c>
    </row>
    <row r="187" spans="1:9" x14ac:dyDescent="0.25">
      <c r="A187" t="s">
        <v>97</v>
      </c>
      <c r="B187">
        <v>2223.5700000000002</v>
      </c>
      <c r="C187">
        <v>2221.0700000000002</v>
      </c>
      <c r="D187">
        <v>2150.06</v>
      </c>
      <c r="E187">
        <v>2126.27</v>
      </c>
      <c r="F187">
        <v>466.24</v>
      </c>
      <c r="G187">
        <v>8.3305199999999996E-2</v>
      </c>
      <c r="H187">
        <v>0.93119300000000005</v>
      </c>
      <c r="I187">
        <v>0</v>
      </c>
    </row>
    <row r="188" spans="1:9" x14ac:dyDescent="0.25">
      <c r="A188" t="s">
        <v>97</v>
      </c>
      <c r="B188">
        <v>2225.86</v>
      </c>
      <c r="C188">
        <v>2222.7600000000002</v>
      </c>
      <c r="D188">
        <v>2153.37</v>
      </c>
      <c r="E188">
        <v>2129.42</v>
      </c>
      <c r="F188">
        <v>466.39499999999998</v>
      </c>
      <c r="G188">
        <v>5.4204599999999999E-2</v>
      </c>
      <c r="H188">
        <v>0.931836</v>
      </c>
      <c r="I188">
        <v>0</v>
      </c>
    </row>
    <row r="189" spans="1:9" x14ac:dyDescent="0.25">
      <c r="A189" t="s">
        <v>97</v>
      </c>
      <c r="B189">
        <v>2227.5100000000002</v>
      </c>
      <c r="C189">
        <v>2224.6</v>
      </c>
      <c r="D189">
        <v>2154.08</v>
      </c>
      <c r="E189">
        <v>2130.3000000000002</v>
      </c>
      <c r="F189">
        <v>467.28100000000001</v>
      </c>
      <c r="G189">
        <v>5.5336999999999997E-2</v>
      </c>
      <c r="H189">
        <v>0.93180300000000005</v>
      </c>
      <c r="I189">
        <v>0</v>
      </c>
    </row>
    <row r="190" spans="1:9" x14ac:dyDescent="0.25">
      <c r="A190" t="s">
        <v>97</v>
      </c>
      <c r="B190">
        <v>2225.71</v>
      </c>
      <c r="C190">
        <v>2223.25</v>
      </c>
      <c r="D190">
        <v>2153.85</v>
      </c>
      <c r="E190">
        <v>2129.9</v>
      </c>
      <c r="F190">
        <v>467.88299999999998</v>
      </c>
      <c r="G190">
        <v>8.3260500000000001E-2</v>
      </c>
      <c r="H190">
        <v>0.93181999999999998</v>
      </c>
      <c r="I190">
        <v>0</v>
      </c>
    </row>
    <row r="191" spans="1:9" x14ac:dyDescent="0.25">
      <c r="A191" t="s">
        <v>97</v>
      </c>
      <c r="B191">
        <v>2228.63</v>
      </c>
      <c r="C191">
        <v>2226.27</v>
      </c>
      <c r="D191">
        <v>2157.31</v>
      </c>
      <c r="E191">
        <v>2133.5500000000002</v>
      </c>
      <c r="F191">
        <v>466.22899999999998</v>
      </c>
      <c r="G191">
        <v>5.5854099999999997E-2</v>
      </c>
      <c r="H191">
        <v>0.93182799999999999</v>
      </c>
      <c r="I191">
        <v>0</v>
      </c>
    </row>
    <row r="192" spans="1:9" x14ac:dyDescent="0.25">
      <c r="A192" t="s">
        <v>97</v>
      </c>
      <c r="B192">
        <v>2215.25</v>
      </c>
      <c r="C192">
        <v>2212.54</v>
      </c>
      <c r="D192">
        <v>2146.34</v>
      </c>
      <c r="E192">
        <v>2122.42</v>
      </c>
      <c r="F192">
        <v>463.565</v>
      </c>
      <c r="G192">
        <v>5.9245399999999997E-2</v>
      </c>
      <c r="H192">
        <v>0.93172900000000003</v>
      </c>
      <c r="I192">
        <v>0</v>
      </c>
    </row>
    <row r="193" spans="1:9" x14ac:dyDescent="0.25">
      <c r="A193" t="s">
        <v>97</v>
      </c>
      <c r="B193">
        <v>2234.16</v>
      </c>
      <c r="C193">
        <v>2231.46</v>
      </c>
      <c r="D193">
        <v>2158.64</v>
      </c>
      <c r="E193">
        <v>2134.83</v>
      </c>
      <c r="F193">
        <v>467.99900000000002</v>
      </c>
      <c r="G193">
        <v>5.5062100000000003E-2</v>
      </c>
      <c r="H193">
        <v>0.95138800000000001</v>
      </c>
      <c r="I193">
        <v>0</v>
      </c>
    </row>
    <row r="194" spans="1:9" x14ac:dyDescent="0.25">
      <c r="A194" t="s">
        <v>97</v>
      </c>
      <c r="B194">
        <v>2230.67</v>
      </c>
      <c r="C194">
        <v>2227.44</v>
      </c>
      <c r="D194">
        <v>2160.38</v>
      </c>
      <c r="E194">
        <v>2136.92</v>
      </c>
      <c r="F194">
        <v>464.54599999999999</v>
      </c>
      <c r="G194">
        <v>8.3255800000000005E-2</v>
      </c>
      <c r="H194">
        <v>0.93181199999999997</v>
      </c>
      <c r="I194">
        <v>0</v>
      </c>
    </row>
    <row r="195" spans="1:9" x14ac:dyDescent="0.25">
      <c r="A195" t="s">
        <v>97</v>
      </c>
      <c r="B195">
        <v>2222.0700000000002</v>
      </c>
      <c r="C195">
        <v>2219.35</v>
      </c>
      <c r="D195">
        <v>2150.9699999999998</v>
      </c>
      <c r="E195">
        <v>2127.46</v>
      </c>
      <c r="F195">
        <v>462.75400000000002</v>
      </c>
      <c r="G195">
        <v>6.2726900000000002E-2</v>
      </c>
      <c r="H195">
        <v>0.93169100000000005</v>
      </c>
      <c r="I195">
        <v>0</v>
      </c>
    </row>
    <row r="196" spans="1:9" x14ac:dyDescent="0.25">
      <c r="A196" t="s">
        <v>97</v>
      </c>
      <c r="B196">
        <v>2227.89</v>
      </c>
      <c r="C196">
        <v>2224.86</v>
      </c>
      <c r="D196">
        <v>2155.16</v>
      </c>
      <c r="E196">
        <v>2131.42</v>
      </c>
      <c r="F196">
        <v>463.6</v>
      </c>
      <c r="G196">
        <v>5.9881900000000002E-2</v>
      </c>
      <c r="H196">
        <v>0.93161499999999997</v>
      </c>
      <c r="I196">
        <v>0</v>
      </c>
    </row>
    <row r="197" spans="1:9" x14ac:dyDescent="0.25">
      <c r="A197" t="s">
        <v>97</v>
      </c>
      <c r="B197">
        <v>2204.3000000000002</v>
      </c>
      <c r="C197">
        <v>2201.23</v>
      </c>
      <c r="D197">
        <v>2132.02</v>
      </c>
      <c r="E197">
        <v>2108.7600000000002</v>
      </c>
      <c r="F197">
        <v>462.14499999999998</v>
      </c>
      <c r="G197">
        <v>5.46588E-2</v>
      </c>
      <c r="H197">
        <v>0.93843799999999999</v>
      </c>
      <c r="I197">
        <v>0</v>
      </c>
    </row>
    <row r="198" spans="1:9" x14ac:dyDescent="0.25">
      <c r="A198" t="s">
        <v>97</v>
      </c>
      <c r="B198">
        <v>2197.9299999999998</v>
      </c>
      <c r="C198">
        <v>2195.46</v>
      </c>
      <c r="D198">
        <v>2127.5100000000002</v>
      </c>
      <c r="E198">
        <v>2104.3000000000002</v>
      </c>
      <c r="F198">
        <v>459.67700000000002</v>
      </c>
      <c r="G198">
        <v>5.6913900000000003E-2</v>
      </c>
      <c r="H198">
        <v>0.93180099999999999</v>
      </c>
      <c r="I198">
        <v>0</v>
      </c>
    </row>
    <row r="199" spans="1:9" x14ac:dyDescent="0.25">
      <c r="A199" t="s">
        <v>97</v>
      </c>
      <c r="B199">
        <v>2200.66</v>
      </c>
      <c r="C199">
        <v>2197.2600000000002</v>
      </c>
      <c r="D199">
        <v>2130.27</v>
      </c>
      <c r="E199">
        <v>2107.0300000000002</v>
      </c>
      <c r="F199">
        <v>463.41500000000002</v>
      </c>
      <c r="G199">
        <v>5.88592E-2</v>
      </c>
      <c r="H199">
        <v>0.93176099999999995</v>
      </c>
      <c r="I199">
        <v>0</v>
      </c>
    </row>
    <row r="200" spans="1:9" x14ac:dyDescent="0.25">
      <c r="A200" t="s">
        <v>97</v>
      </c>
      <c r="B200">
        <v>2204.44</v>
      </c>
      <c r="C200">
        <v>2202.19</v>
      </c>
      <c r="D200">
        <v>2133.84</v>
      </c>
      <c r="E200">
        <v>2110.14</v>
      </c>
      <c r="F200">
        <v>463.404</v>
      </c>
      <c r="G200">
        <v>5.3944699999999998E-2</v>
      </c>
      <c r="H200">
        <v>0.93176199999999998</v>
      </c>
      <c r="I200">
        <v>0</v>
      </c>
    </row>
    <row r="201" spans="1:9" x14ac:dyDescent="0.25">
      <c r="A201" t="s">
        <v>97</v>
      </c>
      <c r="B201">
        <v>2203.37</v>
      </c>
      <c r="C201">
        <v>2200.73</v>
      </c>
      <c r="D201">
        <v>2130.8200000000002</v>
      </c>
      <c r="E201">
        <v>2107.2600000000002</v>
      </c>
      <c r="F201">
        <v>459.81400000000002</v>
      </c>
      <c r="G201">
        <v>5.4873999999999999E-2</v>
      </c>
      <c r="H201">
        <v>0.93183400000000005</v>
      </c>
      <c r="I201">
        <v>0</v>
      </c>
    </row>
    <row r="202" spans="1:9" x14ac:dyDescent="0.25">
      <c r="A202" t="s">
        <v>97</v>
      </c>
      <c r="B202">
        <v>2205.77</v>
      </c>
      <c r="C202">
        <v>2202.65</v>
      </c>
      <c r="D202">
        <v>2134.94</v>
      </c>
      <c r="E202">
        <v>2111.25</v>
      </c>
      <c r="F202">
        <v>462.71199999999999</v>
      </c>
      <c r="G202">
        <v>5.8379899999999998E-2</v>
      </c>
      <c r="H202">
        <v>0.93183400000000005</v>
      </c>
      <c r="I202">
        <v>0</v>
      </c>
    </row>
    <row r="203" spans="1:9" x14ac:dyDescent="0.25">
      <c r="A203" t="s">
        <v>97</v>
      </c>
      <c r="B203">
        <v>2206.02</v>
      </c>
      <c r="C203">
        <v>2202.89</v>
      </c>
      <c r="D203">
        <v>2136.12</v>
      </c>
      <c r="E203">
        <v>2112.54</v>
      </c>
      <c r="F203">
        <v>464.74900000000002</v>
      </c>
      <c r="G203">
        <v>6.6016199999999997E-2</v>
      </c>
      <c r="H203">
        <v>0.93166099999999996</v>
      </c>
      <c r="I203">
        <v>0</v>
      </c>
    </row>
    <row r="204" spans="1:9" x14ac:dyDescent="0.25">
      <c r="A204" t="s">
        <v>97</v>
      </c>
      <c r="B204">
        <v>2200.2800000000002</v>
      </c>
      <c r="C204">
        <v>2197.3200000000002</v>
      </c>
      <c r="D204">
        <v>2129.89</v>
      </c>
      <c r="E204">
        <v>2106.19</v>
      </c>
      <c r="F204">
        <v>461.58699999999999</v>
      </c>
      <c r="G204">
        <v>5.5023200000000001E-2</v>
      </c>
      <c r="H204">
        <v>0.93182200000000004</v>
      </c>
      <c r="I204">
        <v>0</v>
      </c>
    </row>
    <row r="205" spans="1:9" x14ac:dyDescent="0.25">
      <c r="A205" t="s">
        <v>97</v>
      </c>
      <c r="B205">
        <v>2206.52</v>
      </c>
      <c r="C205">
        <v>2203.6799999999998</v>
      </c>
      <c r="D205">
        <v>2133.08</v>
      </c>
      <c r="E205">
        <v>2109.5100000000002</v>
      </c>
      <c r="F205">
        <v>464.47399999999999</v>
      </c>
      <c r="G205">
        <v>5.5002000000000002E-2</v>
      </c>
      <c r="H205">
        <v>0.93183499999999997</v>
      </c>
      <c r="I205">
        <v>0</v>
      </c>
    </row>
    <row r="206" spans="1:9" x14ac:dyDescent="0.25">
      <c r="A206" t="s">
        <v>97</v>
      </c>
      <c r="B206">
        <v>2192.73</v>
      </c>
      <c r="C206">
        <v>2189.8000000000002</v>
      </c>
      <c r="D206">
        <v>2123.8000000000002</v>
      </c>
      <c r="E206">
        <v>2100.5</v>
      </c>
      <c r="F206">
        <v>462.64</v>
      </c>
      <c r="G206">
        <v>5.4226900000000001E-2</v>
      </c>
      <c r="H206">
        <v>0.93154800000000004</v>
      </c>
      <c r="I206">
        <v>0</v>
      </c>
    </row>
    <row r="207" spans="1:9" x14ac:dyDescent="0.25">
      <c r="A207" t="s">
        <v>97</v>
      </c>
      <c r="B207">
        <v>2203.73</v>
      </c>
      <c r="C207">
        <v>2201.04</v>
      </c>
      <c r="D207">
        <v>2131.4699999999998</v>
      </c>
      <c r="E207">
        <v>2108.2199999999998</v>
      </c>
      <c r="F207">
        <v>461.06900000000002</v>
      </c>
      <c r="G207">
        <v>5.57449E-2</v>
      </c>
      <c r="H207">
        <v>0.93140000000000001</v>
      </c>
      <c r="I207">
        <v>0</v>
      </c>
    </row>
    <row r="208" spans="1:9" x14ac:dyDescent="0.25">
      <c r="A208" t="s">
        <v>97</v>
      </c>
      <c r="B208">
        <v>2209.13</v>
      </c>
      <c r="C208">
        <v>2205.88</v>
      </c>
      <c r="D208">
        <v>2137.64</v>
      </c>
      <c r="E208">
        <v>2114.34</v>
      </c>
      <c r="F208">
        <v>460.84899999999999</v>
      </c>
      <c r="G208">
        <v>5.3927000000000003E-2</v>
      </c>
      <c r="H208">
        <v>0.95663299999999996</v>
      </c>
      <c r="I208">
        <v>0</v>
      </c>
    </row>
    <row r="209" spans="1:25" x14ac:dyDescent="0.25">
      <c r="A209" t="s">
        <v>97</v>
      </c>
      <c r="B209">
        <v>2203.98</v>
      </c>
      <c r="C209">
        <v>2201.73</v>
      </c>
      <c r="D209">
        <v>2131.2800000000002</v>
      </c>
      <c r="E209">
        <v>2108.02</v>
      </c>
      <c r="F209">
        <v>461.30599999999998</v>
      </c>
      <c r="G209">
        <v>5.59271E-2</v>
      </c>
      <c r="H209">
        <v>0.93000799999999995</v>
      </c>
      <c r="I209">
        <v>0</v>
      </c>
    </row>
    <row r="210" spans="1:25" x14ac:dyDescent="0.25">
      <c r="A210" t="s">
        <v>97</v>
      </c>
      <c r="B210">
        <v>2208.7199999999998</v>
      </c>
      <c r="C210">
        <v>2206.02</v>
      </c>
      <c r="D210">
        <v>2135.0300000000002</v>
      </c>
      <c r="E210">
        <v>2111.77</v>
      </c>
      <c r="F210">
        <v>463.94600000000003</v>
      </c>
      <c r="G210">
        <v>6.8876699999999999E-2</v>
      </c>
      <c r="H210">
        <v>0.93167900000000003</v>
      </c>
      <c r="I210">
        <v>0</v>
      </c>
    </row>
    <row r="211" spans="1:25" x14ac:dyDescent="0.25">
      <c r="A211" t="s">
        <v>97</v>
      </c>
      <c r="B211">
        <v>2219.2800000000002</v>
      </c>
      <c r="C211">
        <v>2216.61</v>
      </c>
      <c r="D211">
        <v>2143.98</v>
      </c>
      <c r="E211">
        <v>2120.65</v>
      </c>
      <c r="F211">
        <v>466.47899999999998</v>
      </c>
      <c r="G211">
        <v>8.3266499999999993E-2</v>
      </c>
      <c r="H211">
        <v>0.93183400000000005</v>
      </c>
      <c r="I211">
        <v>0</v>
      </c>
    </row>
    <row r="212" spans="1:25" x14ac:dyDescent="0.25">
      <c r="A212" t="s">
        <v>97</v>
      </c>
      <c r="B212">
        <v>2209.88</v>
      </c>
      <c r="C212">
        <v>2207.33</v>
      </c>
      <c r="D212">
        <v>2137.79</v>
      </c>
      <c r="E212">
        <v>2114.15</v>
      </c>
      <c r="F212">
        <v>462.37200000000001</v>
      </c>
      <c r="G212">
        <v>8.3313700000000004E-2</v>
      </c>
      <c r="H212">
        <v>0.95016400000000001</v>
      </c>
      <c r="I212">
        <v>0</v>
      </c>
    </row>
    <row r="213" spans="1:25" x14ac:dyDescent="0.25">
      <c r="A213" t="s">
        <v>97</v>
      </c>
      <c r="B213">
        <v>2214.54</v>
      </c>
      <c r="C213">
        <v>2212.13</v>
      </c>
      <c r="D213">
        <v>2142.88</v>
      </c>
      <c r="E213">
        <v>2119.09</v>
      </c>
      <c r="F213">
        <v>467.21699999999998</v>
      </c>
      <c r="G213">
        <v>6.4665299999999995E-2</v>
      </c>
      <c r="H213">
        <v>0.93140599999999996</v>
      </c>
      <c r="I213">
        <v>0</v>
      </c>
    </row>
    <row r="214" spans="1:25" x14ac:dyDescent="0.25">
      <c r="A214" t="s">
        <v>97</v>
      </c>
      <c r="B214">
        <v>2207.86</v>
      </c>
      <c r="C214">
        <v>2204.79</v>
      </c>
      <c r="D214">
        <v>2138.34</v>
      </c>
      <c r="E214">
        <v>2114.71</v>
      </c>
      <c r="F214">
        <v>466.08499999999998</v>
      </c>
      <c r="G214">
        <v>5.3936600000000001E-2</v>
      </c>
      <c r="H214">
        <v>0.93183099999999996</v>
      </c>
      <c r="I214">
        <v>0</v>
      </c>
    </row>
    <row r="215" spans="1:25" x14ac:dyDescent="0.25">
      <c r="A215" t="s">
        <v>97</v>
      </c>
      <c r="B215">
        <v>2213.5500000000002</v>
      </c>
      <c r="C215">
        <v>2211.25</v>
      </c>
      <c r="D215">
        <v>2141.4499999999998</v>
      </c>
      <c r="E215">
        <v>2118.1</v>
      </c>
      <c r="F215">
        <v>463.12700000000001</v>
      </c>
      <c r="G215">
        <v>8.3288399999999999E-2</v>
      </c>
      <c r="H215">
        <v>0.94739899999999999</v>
      </c>
      <c r="I215">
        <v>0</v>
      </c>
    </row>
    <row r="216" spans="1:25" x14ac:dyDescent="0.25">
      <c r="A216" t="s">
        <v>97</v>
      </c>
      <c r="B216">
        <v>2215.15</v>
      </c>
      <c r="C216">
        <v>2212.7199999999998</v>
      </c>
      <c r="D216">
        <v>2142.96</v>
      </c>
      <c r="E216">
        <v>2119.3000000000002</v>
      </c>
      <c r="F216">
        <v>466</v>
      </c>
      <c r="G216">
        <v>6.6842700000000005E-2</v>
      </c>
      <c r="H216">
        <v>0.931836</v>
      </c>
      <c r="I216">
        <v>0</v>
      </c>
    </row>
    <row r="217" spans="1:25" x14ac:dyDescent="0.25">
      <c r="A217" t="s">
        <v>97</v>
      </c>
      <c r="B217">
        <v>2216.77</v>
      </c>
      <c r="C217">
        <v>2214.38</v>
      </c>
      <c r="D217">
        <v>2142.69</v>
      </c>
      <c r="E217">
        <v>2119.37</v>
      </c>
      <c r="F217">
        <v>464.42500000000001</v>
      </c>
      <c r="G217">
        <v>5.4787799999999998E-2</v>
      </c>
      <c r="H217">
        <v>0.931809</v>
      </c>
      <c r="I217">
        <v>0</v>
      </c>
    </row>
    <row r="218" spans="1:25" x14ac:dyDescent="0.25">
      <c r="A218" t="s">
        <v>97</v>
      </c>
      <c r="B218">
        <v>2207.86</v>
      </c>
      <c r="C218">
        <v>2205.06</v>
      </c>
      <c r="D218">
        <v>2138.92</v>
      </c>
      <c r="E218">
        <v>2115.5700000000002</v>
      </c>
      <c r="F218">
        <v>466.73500000000001</v>
      </c>
      <c r="G218">
        <v>6.8079299999999995E-2</v>
      </c>
      <c r="H218">
        <v>0.931307</v>
      </c>
      <c r="I218">
        <v>0</v>
      </c>
    </row>
    <row r="219" spans="1:25" x14ac:dyDescent="0.25">
      <c r="A219" t="s">
        <v>97</v>
      </c>
      <c r="B219">
        <v>2221.5</v>
      </c>
      <c r="C219">
        <v>2218.5</v>
      </c>
      <c r="D219">
        <v>2150.29</v>
      </c>
      <c r="E219">
        <v>2126.9699999999998</v>
      </c>
      <c r="F219">
        <v>466.62700000000001</v>
      </c>
      <c r="G219">
        <v>5.3921900000000002E-2</v>
      </c>
      <c r="H219">
        <v>0.93140199999999995</v>
      </c>
      <c r="I219">
        <v>0</v>
      </c>
    </row>
    <row r="220" spans="1:25" x14ac:dyDescent="0.25">
      <c r="A220" t="s">
        <v>97</v>
      </c>
      <c r="B220">
        <v>2213.31</v>
      </c>
      <c r="C220">
        <v>2210.89</v>
      </c>
      <c r="D220">
        <v>2141.42</v>
      </c>
      <c r="E220">
        <v>2117.63</v>
      </c>
      <c r="F220">
        <v>464.37</v>
      </c>
      <c r="G220">
        <v>6.7525600000000005E-2</v>
      </c>
      <c r="H220">
        <v>0.93180200000000002</v>
      </c>
      <c r="I220">
        <v>0</v>
      </c>
    </row>
    <row r="221" spans="1:25" x14ac:dyDescent="0.25">
      <c r="A221" t="s">
        <v>97</v>
      </c>
      <c r="B221">
        <v>2209.75</v>
      </c>
      <c r="C221">
        <v>2207.0300000000002</v>
      </c>
      <c r="D221">
        <v>2140.4899999999998</v>
      </c>
      <c r="E221">
        <v>2116.84</v>
      </c>
      <c r="F221">
        <v>461.33199999999999</v>
      </c>
      <c r="G221">
        <v>6.7447900000000005E-2</v>
      </c>
      <c r="H221">
        <v>0.93166899999999997</v>
      </c>
      <c r="I221">
        <v>0</v>
      </c>
    </row>
    <row r="222" spans="1:25" x14ac:dyDescent="0.25">
      <c r="A222" t="s">
        <v>97</v>
      </c>
      <c r="B222">
        <v>2215.7399999999998</v>
      </c>
      <c r="C222">
        <v>2213.29</v>
      </c>
      <c r="D222">
        <v>2144.02</v>
      </c>
      <c r="E222">
        <v>2120.2199999999998</v>
      </c>
      <c r="F222">
        <v>465.50900000000001</v>
      </c>
      <c r="G222">
        <v>7.1013599999999996E-2</v>
      </c>
      <c r="H222">
        <v>0.93152699999999999</v>
      </c>
      <c r="I222">
        <v>0</v>
      </c>
    </row>
    <row r="223" spans="1:25" x14ac:dyDescent="0.25">
      <c r="A223" t="s">
        <v>97</v>
      </c>
      <c r="B223">
        <v>2206.21</v>
      </c>
      <c r="C223">
        <v>2203.75</v>
      </c>
      <c r="D223">
        <v>2136.61</v>
      </c>
      <c r="E223">
        <v>2112.9699999999998</v>
      </c>
      <c r="F223">
        <v>464.53399999999999</v>
      </c>
      <c r="G223">
        <v>5.4531000000000003E-2</v>
      </c>
      <c r="H223">
        <v>0.93183099999999996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2208.35</v>
      </c>
      <c r="C224">
        <v>2205.9299999999998</v>
      </c>
      <c r="D224">
        <v>2137.94</v>
      </c>
      <c r="E224">
        <v>2114.14</v>
      </c>
      <c r="F224">
        <v>463.81200000000001</v>
      </c>
      <c r="G224">
        <v>5.4440299999999997E-2</v>
      </c>
      <c r="H224">
        <v>0.93181199999999997</v>
      </c>
      <c r="I224">
        <v>0</v>
      </c>
      <c r="R224">
        <f>AVERAGE(B175:B224)</f>
        <v>2213.2096000000001</v>
      </c>
      <c r="S224">
        <f>AVERAGE(C175:C224)</f>
        <v>2210.5108</v>
      </c>
      <c r="U224">
        <f>_xlfn.VAR.P(B175:B224)</f>
        <v>88.349067840000146</v>
      </c>
      <c r="V224">
        <f>_xlfn.VAR.P(C175:C224)</f>
        <v>88.664631360000143</v>
      </c>
      <c r="X224">
        <f>1.96*SQRT(U224)/50</f>
        <v>0.36845720457830355</v>
      </c>
      <c r="Y224">
        <f>1.96*SQRT(V224)/50</f>
        <v>0.36911464226311941</v>
      </c>
    </row>
    <row r="225" spans="1:9" x14ac:dyDescent="0.25">
      <c r="A225" t="s">
        <v>97</v>
      </c>
      <c r="B225">
        <v>111137.4624</v>
      </c>
      <c r="C225" t="s">
        <v>37</v>
      </c>
    </row>
    <row r="226" spans="1:9" x14ac:dyDescent="0.25">
      <c r="A226" t="s">
        <v>112</v>
      </c>
      <c r="B226">
        <v>2200.33</v>
      </c>
      <c r="C226">
        <v>2197.0500000000002</v>
      </c>
      <c r="D226">
        <v>2129.44</v>
      </c>
      <c r="E226">
        <v>2106.14</v>
      </c>
      <c r="F226">
        <v>457.375</v>
      </c>
      <c r="G226">
        <v>8.3260200000000006E-2</v>
      </c>
      <c r="H226">
        <v>0.93146099999999998</v>
      </c>
      <c r="I226">
        <v>0</v>
      </c>
    </row>
    <row r="227" spans="1:9" x14ac:dyDescent="0.25">
      <c r="A227" t="s">
        <v>112</v>
      </c>
      <c r="B227">
        <v>2209.5700000000002</v>
      </c>
      <c r="C227">
        <v>2206.75</v>
      </c>
      <c r="D227">
        <v>2133.5100000000002</v>
      </c>
      <c r="E227">
        <v>2110.2399999999998</v>
      </c>
      <c r="F227">
        <v>455.31799999999998</v>
      </c>
      <c r="G227">
        <v>6.6580600000000004E-2</v>
      </c>
      <c r="H227">
        <v>0.93183499999999997</v>
      </c>
      <c r="I227">
        <v>0</v>
      </c>
    </row>
    <row r="228" spans="1:9" x14ac:dyDescent="0.25">
      <c r="A228" t="s">
        <v>112</v>
      </c>
      <c r="B228">
        <v>2206.42</v>
      </c>
      <c r="C228">
        <v>2203.44</v>
      </c>
      <c r="D228">
        <v>2134.2399999999998</v>
      </c>
      <c r="E228">
        <v>2110.96</v>
      </c>
      <c r="F228">
        <v>457.00900000000001</v>
      </c>
      <c r="G228">
        <v>5.40087E-2</v>
      </c>
      <c r="H228">
        <v>0.93939899999999998</v>
      </c>
      <c r="I228">
        <v>0</v>
      </c>
    </row>
    <row r="229" spans="1:9" x14ac:dyDescent="0.25">
      <c r="A229" t="s">
        <v>112</v>
      </c>
      <c r="B229">
        <v>2206.11</v>
      </c>
      <c r="C229">
        <v>2203.11</v>
      </c>
      <c r="D229">
        <v>2132.75</v>
      </c>
      <c r="E229">
        <v>2109.4499999999998</v>
      </c>
      <c r="F229">
        <v>459.15699999999998</v>
      </c>
      <c r="G229">
        <v>7.5195999999999999E-2</v>
      </c>
      <c r="H229">
        <v>0.931836</v>
      </c>
      <c r="I229">
        <v>0</v>
      </c>
    </row>
    <row r="230" spans="1:9" x14ac:dyDescent="0.25">
      <c r="A230" t="s">
        <v>112</v>
      </c>
      <c r="B230">
        <v>2211.35</v>
      </c>
      <c r="C230">
        <v>2208.29</v>
      </c>
      <c r="D230">
        <v>2140.66</v>
      </c>
      <c r="E230">
        <v>2117.25</v>
      </c>
      <c r="F230">
        <v>459.59300000000002</v>
      </c>
      <c r="G230">
        <v>6.86446E-2</v>
      </c>
      <c r="H230">
        <v>0.93179800000000002</v>
      </c>
      <c r="I230">
        <v>0</v>
      </c>
    </row>
    <row r="231" spans="1:9" x14ac:dyDescent="0.25">
      <c r="A231" t="s">
        <v>112</v>
      </c>
      <c r="B231">
        <v>2222.23</v>
      </c>
      <c r="C231">
        <v>2219.58</v>
      </c>
      <c r="D231">
        <v>2151.11</v>
      </c>
      <c r="E231">
        <v>2127.64</v>
      </c>
      <c r="F231">
        <v>464.11799999999999</v>
      </c>
      <c r="G231">
        <v>6.1528899999999997E-2</v>
      </c>
      <c r="H231">
        <v>0.93182699999999996</v>
      </c>
      <c r="I231">
        <v>0</v>
      </c>
    </row>
    <row r="232" spans="1:9" x14ac:dyDescent="0.25">
      <c r="A232" t="s">
        <v>112</v>
      </c>
      <c r="B232">
        <v>2224.09</v>
      </c>
      <c r="C232">
        <v>2220.5300000000002</v>
      </c>
      <c r="D232">
        <v>2150.9699999999998</v>
      </c>
      <c r="E232">
        <v>2127.52</v>
      </c>
      <c r="F232">
        <v>461.86500000000001</v>
      </c>
      <c r="G232">
        <v>5.6536700000000002E-2</v>
      </c>
      <c r="H232">
        <v>0.93183300000000002</v>
      </c>
      <c r="I232">
        <v>0</v>
      </c>
    </row>
    <row r="233" spans="1:9" x14ac:dyDescent="0.25">
      <c r="A233" t="s">
        <v>112</v>
      </c>
      <c r="B233">
        <v>2217.5300000000002</v>
      </c>
      <c r="C233">
        <v>2214.31</v>
      </c>
      <c r="D233">
        <v>2146.52</v>
      </c>
      <c r="E233">
        <v>2123.08</v>
      </c>
      <c r="F233">
        <v>459.42399999999998</v>
      </c>
      <c r="G233">
        <v>7.8271099999999996E-2</v>
      </c>
      <c r="H233">
        <v>0.95336699999999996</v>
      </c>
      <c r="I233">
        <v>0</v>
      </c>
    </row>
    <row r="234" spans="1:9" x14ac:dyDescent="0.25">
      <c r="A234" t="s">
        <v>112</v>
      </c>
      <c r="B234">
        <v>2222.52</v>
      </c>
      <c r="C234">
        <v>2219.81</v>
      </c>
      <c r="D234">
        <v>2151.98</v>
      </c>
      <c r="E234">
        <v>2128.5500000000002</v>
      </c>
      <c r="F234">
        <v>463.41899999999998</v>
      </c>
      <c r="G234">
        <v>5.7128100000000001E-2</v>
      </c>
      <c r="H234">
        <v>0.931647</v>
      </c>
      <c r="I234">
        <v>0</v>
      </c>
    </row>
    <row r="235" spans="1:9" x14ac:dyDescent="0.25">
      <c r="A235" t="s">
        <v>112</v>
      </c>
      <c r="B235">
        <v>2215.61</v>
      </c>
      <c r="C235">
        <v>2213.17</v>
      </c>
      <c r="D235">
        <v>2145.39</v>
      </c>
      <c r="E235">
        <v>2121.96</v>
      </c>
      <c r="F235">
        <v>461.887</v>
      </c>
      <c r="G235">
        <v>6.2587199999999996E-2</v>
      </c>
      <c r="H235">
        <v>0.93182900000000002</v>
      </c>
      <c r="I235">
        <v>0</v>
      </c>
    </row>
    <row r="236" spans="1:9" x14ac:dyDescent="0.25">
      <c r="A236" t="s">
        <v>112</v>
      </c>
      <c r="B236">
        <v>2227.88</v>
      </c>
      <c r="C236">
        <v>2225.5300000000002</v>
      </c>
      <c r="D236">
        <v>2156.37</v>
      </c>
      <c r="E236">
        <v>2132.94</v>
      </c>
      <c r="F236">
        <v>464.41199999999998</v>
      </c>
      <c r="G236">
        <v>6.0231300000000002E-2</v>
      </c>
      <c r="H236">
        <v>0.931836</v>
      </c>
      <c r="I236">
        <v>0</v>
      </c>
    </row>
    <row r="237" spans="1:9" x14ac:dyDescent="0.25">
      <c r="A237" t="s">
        <v>112</v>
      </c>
      <c r="B237">
        <v>2223.29</v>
      </c>
      <c r="C237">
        <v>2220.81</v>
      </c>
      <c r="D237">
        <v>2149.73</v>
      </c>
      <c r="E237">
        <v>2126.33</v>
      </c>
      <c r="F237">
        <v>461.15499999999997</v>
      </c>
      <c r="G237">
        <v>8.3272299999999994E-2</v>
      </c>
      <c r="H237">
        <v>0.931427</v>
      </c>
      <c r="I237">
        <v>0</v>
      </c>
    </row>
    <row r="238" spans="1:9" x14ac:dyDescent="0.25">
      <c r="A238" t="s">
        <v>112</v>
      </c>
      <c r="B238">
        <v>2219.61</v>
      </c>
      <c r="C238">
        <v>2216.33</v>
      </c>
      <c r="D238">
        <v>2147.69</v>
      </c>
      <c r="E238">
        <v>2124.2600000000002</v>
      </c>
      <c r="F238">
        <v>460.69099999999997</v>
      </c>
      <c r="G238">
        <v>5.4056E-2</v>
      </c>
      <c r="H238">
        <v>0.93162599999999995</v>
      </c>
      <c r="I238">
        <v>0</v>
      </c>
    </row>
    <row r="239" spans="1:9" x14ac:dyDescent="0.25">
      <c r="A239" t="s">
        <v>112</v>
      </c>
      <c r="B239">
        <v>2217.91</v>
      </c>
      <c r="C239">
        <v>2214.9699999999998</v>
      </c>
      <c r="D239">
        <v>2148.2399999999998</v>
      </c>
      <c r="E239">
        <v>2124.8200000000002</v>
      </c>
      <c r="F239">
        <v>461.89499999999998</v>
      </c>
      <c r="G239">
        <v>5.4096400000000003E-2</v>
      </c>
      <c r="H239">
        <v>0.93159099999999995</v>
      </c>
      <c r="I239">
        <v>0</v>
      </c>
    </row>
    <row r="240" spans="1:9" x14ac:dyDescent="0.25">
      <c r="A240" t="s">
        <v>112</v>
      </c>
      <c r="B240">
        <v>2205.7800000000002</v>
      </c>
      <c r="C240">
        <v>2203.25</v>
      </c>
      <c r="D240">
        <v>2133.83</v>
      </c>
      <c r="E240">
        <v>2110.5300000000002</v>
      </c>
      <c r="F240">
        <v>458.54199999999997</v>
      </c>
      <c r="G240">
        <v>5.4690799999999998E-2</v>
      </c>
      <c r="H240">
        <v>0.93183700000000003</v>
      </c>
      <c r="I240">
        <v>0</v>
      </c>
    </row>
    <row r="241" spans="1:9" x14ac:dyDescent="0.25">
      <c r="A241" t="s">
        <v>112</v>
      </c>
      <c r="B241">
        <v>2205.44</v>
      </c>
      <c r="C241">
        <v>2203.06</v>
      </c>
      <c r="D241">
        <v>2133.88</v>
      </c>
      <c r="E241">
        <v>2110.6</v>
      </c>
      <c r="F241">
        <v>459.35899999999998</v>
      </c>
      <c r="G241">
        <v>5.4343000000000002E-2</v>
      </c>
      <c r="H241">
        <v>0.93183199999999999</v>
      </c>
      <c r="I241">
        <v>0</v>
      </c>
    </row>
    <row r="242" spans="1:9" x14ac:dyDescent="0.25">
      <c r="A242" t="s">
        <v>112</v>
      </c>
      <c r="B242">
        <v>2209.81</v>
      </c>
      <c r="C242">
        <v>2207.35</v>
      </c>
      <c r="D242">
        <v>2140.3200000000002</v>
      </c>
      <c r="E242">
        <v>2117.0500000000002</v>
      </c>
      <c r="F242">
        <v>459.17200000000003</v>
      </c>
      <c r="G242">
        <v>6.09378E-2</v>
      </c>
      <c r="H242">
        <v>0.93168200000000001</v>
      </c>
      <c r="I242">
        <v>0</v>
      </c>
    </row>
    <row r="243" spans="1:9" x14ac:dyDescent="0.25">
      <c r="A243" t="s">
        <v>112</v>
      </c>
      <c r="B243">
        <v>2203.12</v>
      </c>
      <c r="C243">
        <v>2200.67</v>
      </c>
      <c r="D243">
        <v>2131.64</v>
      </c>
      <c r="E243">
        <v>2108.35</v>
      </c>
      <c r="F243">
        <v>460.30700000000002</v>
      </c>
      <c r="G243">
        <v>6.8561700000000003E-2</v>
      </c>
      <c r="H243">
        <v>0.931836</v>
      </c>
      <c r="I243">
        <v>0</v>
      </c>
    </row>
    <row r="244" spans="1:9" x14ac:dyDescent="0.25">
      <c r="A244" t="s">
        <v>112</v>
      </c>
      <c r="B244">
        <v>2206.38</v>
      </c>
      <c r="C244">
        <v>2203.34</v>
      </c>
      <c r="D244">
        <v>2135.19</v>
      </c>
      <c r="E244">
        <v>2111.9299999999998</v>
      </c>
      <c r="F244">
        <v>458.54700000000003</v>
      </c>
      <c r="G244">
        <v>8.32619E-2</v>
      </c>
      <c r="H244">
        <v>0.93163700000000005</v>
      </c>
      <c r="I244">
        <v>0</v>
      </c>
    </row>
    <row r="245" spans="1:9" x14ac:dyDescent="0.25">
      <c r="A245" t="s">
        <v>112</v>
      </c>
      <c r="B245">
        <v>2204.29</v>
      </c>
      <c r="C245">
        <v>2201.3200000000002</v>
      </c>
      <c r="D245">
        <v>2133.35</v>
      </c>
      <c r="E245">
        <v>2110.08</v>
      </c>
      <c r="F245">
        <v>459.88200000000001</v>
      </c>
      <c r="G245">
        <v>5.4147800000000003E-2</v>
      </c>
      <c r="H245">
        <v>0.93166099999999996</v>
      </c>
      <c r="I245">
        <v>0</v>
      </c>
    </row>
    <row r="246" spans="1:9" x14ac:dyDescent="0.25">
      <c r="A246" t="s">
        <v>112</v>
      </c>
      <c r="B246">
        <v>2198.4899999999998</v>
      </c>
      <c r="C246">
        <v>2195.7800000000002</v>
      </c>
      <c r="D246">
        <v>2127.88</v>
      </c>
      <c r="E246">
        <v>2104.6799999999998</v>
      </c>
      <c r="F246">
        <v>457.58100000000002</v>
      </c>
      <c r="G246">
        <v>5.5336900000000001E-2</v>
      </c>
      <c r="H246">
        <v>0.94206599999999996</v>
      </c>
      <c r="I246">
        <v>0</v>
      </c>
    </row>
    <row r="247" spans="1:9" x14ac:dyDescent="0.25">
      <c r="A247" t="s">
        <v>112</v>
      </c>
      <c r="B247">
        <v>2185.59</v>
      </c>
      <c r="C247">
        <v>2181.88</v>
      </c>
      <c r="D247">
        <v>2116.4899999999998</v>
      </c>
      <c r="E247">
        <v>2093.3200000000002</v>
      </c>
      <c r="F247">
        <v>455.70800000000003</v>
      </c>
      <c r="G247">
        <v>8.3265000000000006E-2</v>
      </c>
      <c r="H247">
        <v>0.93183199999999999</v>
      </c>
      <c r="I247">
        <v>0</v>
      </c>
    </row>
    <row r="248" spans="1:9" x14ac:dyDescent="0.25">
      <c r="A248" t="s">
        <v>112</v>
      </c>
      <c r="B248">
        <v>2199.7600000000002</v>
      </c>
      <c r="C248">
        <v>2197.31</v>
      </c>
      <c r="D248">
        <v>2128.5</v>
      </c>
      <c r="E248">
        <v>2105.3000000000002</v>
      </c>
      <c r="F248">
        <v>458.137</v>
      </c>
      <c r="G248">
        <v>5.6638399999999998E-2</v>
      </c>
      <c r="H248">
        <v>0.93182600000000004</v>
      </c>
      <c r="I248">
        <v>0</v>
      </c>
    </row>
    <row r="249" spans="1:9" x14ac:dyDescent="0.25">
      <c r="A249" t="s">
        <v>112</v>
      </c>
      <c r="B249">
        <v>2198.88</v>
      </c>
      <c r="C249">
        <v>2196.0500000000002</v>
      </c>
      <c r="D249">
        <v>2124.1999999999998</v>
      </c>
      <c r="E249">
        <v>2101.04</v>
      </c>
      <c r="F249">
        <v>456.96899999999999</v>
      </c>
      <c r="G249">
        <v>5.4048499999999999E-2</v>
      </c>
      <c r="H249">
        <v>0.93162</v>
      </c>
      <c r="I249">
        <v>0</v>
      </c>
    </row>
    <row r="250" spans="1:9" x14ac:dyDescent="0.25">
      <c r="A250" t="s">
        <v>112</v>
      </c>
      <c r="B250">
        <v>2203.54</v>
      </c>
      <c r="C250">
        <v>2201.15</v>
      </c>
      <c r="D250">
        <v>2131.36</v>
      </c>
      <c r="E250">
        <v>2108.1799999999998</v>
      </c>
      <c r="F250">
        <v>460.685</v>
      </c>
      <c r="G250">
        <v>5.4663400000000001E-2</v>
      </c>
      <c r="H250">
        <v>0.931755</v>
      </c>
      <c r="I250">
        <v>0</v>
      </c>
    </row>
    <row r="251" spans="1:9" x14ac:dyDescent="0.25">
      <c r="A251" t="s">
        <v>112</v>
      </c>
      <c r="B251">
        <v>2194.9499999999998</v>
      </c>
      <c r="C251">
        <v>2192.52</v>
      </c>
      <c r="D251">
        <v>2122.11</v>
      </c>
      <c r="E251">
        <v>2098.9499999999998</v>
      </c>
      <c r="F251">
        <v>458.02600000000001</v>
      </c>
      <c r="G251">
        <v>5.4708899999999998E-2</v>
      </c>
      <c r="H251">
        <v>0.93077299999999996</v>
      </c>
      <c r="I251">
        <v>0</v>
      </c>
    </row>
    <row r="252" spans="1:9" x14ac:dyDescent="0.25">
      <c r="A252" t="s">
        <v>112</v>
      </c>
      <c r="B252">
        <v>2202.12</v>
      </c>
      <c r="C252">
        <v>2199.85</v>
      </c>
      <c r="D252">
        <v>2128.9299999999998</v>
      </c>
      <c r="E252">
        <v>2105.75</v>
      </c>
      <c r="F252">
        <v>458.40100000000001</v>
      </c>
      <c r="G252">
        <v>5.42932E-2</v>
      </c>
      <c r="H252">
        <v>0.931616</v>
      </c>
      <c r="I252">
        <v>0</v>
      </c>
    </row>
    <row r="253" spans="1:9" x14ac:dyDescent="0.25">
      <c r="A253" t="s">
        <v>112</v>
      </c>
      <c r="B253">
        <v>2198.63</v>
      </c>
      <c r="C253">
        <v>2195.81</v>
      </c>
      <c r="D253">
        <v>2126.98</v>
      </c>
      <c r="E253">
        <v>2103.81</v>
      </c>
      <c r="F253">
        <v>459.28100000000001</v>
      </c>
      <c r="G253">
        <v>8.3259100000000003E-2</v>
      </c>
      <c r="H253">
        <v>0.93183199999999999</v>
      </c>
      <c r="I253">
        <v>0</v>
      </c>
    </row>
    <row r="254" spans="1:9" x14ac:dyDescent="0.25">
      <c r="A254" t="s">
        <v>112</v>
      </c>
      <c r="B254">
        <v>2187.66</v>
      </c>
      <c r="C254">
        <v>2184.6999999999998</v>
      </c>
      <c r="D254">
        <v>2116.9899999999998</v>
      </c>
      <c r="E254">
        <v>2093.83</v>
      </c>
      <c r="F254">
        <v>454.06799999999998</v>
      </c>
      <c r="G254">
        <v>6.1269200000000003E-2</v>
      </c>
      <c r="H254">
        <v>0.93182299999999996</v>
      </c>
      <c r="I254">
        <v>0</v>
      </c>
    </row>
    <row r="255" spans="1:9" x14ac:dyDescent="0.25">
      <c r="A255" t="s">
        <v>112</v>
      </c>
      <c r="B255">
        <v>2211.6999999999998</v>
      </c>
      <c r="C255">
        <v>2208.63</v>
      </c>
      <c r="D255">
        <v>2141.65</v>
      </c>
      <c r="E255">
        <v>2118.23</v>
      </c>
      <c r="F255">
        <v>462.13600000000002</v>
      </c>
      <c r="G255">
        <v>5.6578099999999999E-2</v>
      </c>
      <c r="H255">
        <v>0.94961700000000004</v>
      </c>
      <c r="I255">
        <v>0</v>
      </c>
    </row>
    <row r="256" spans="1:9" x14ac:dyDescent="0.25">
      <c r="A256" t="s">
        <v>112</v>
      </c>
      <c r="B256">
        <v>2220.15</v>
      </c>
      <c r="C256">
        <v>2217.9</v>
      </c>
      <c r="D256">
        <v>2151.25</v>
      </c>
      <c r="E256">
        <v>2127.8000000000002</v>
      </c>
      <c r="F256">
        <v>462.02199999999999</v>
      </c>
      <c r="G256">
        <v>5.8544199999999998E-2</v>
      </c>
      <c r="H256">
        <v>0.95849899999999999</v>
      </c>
      <c r="I256">
        <v>0</v>
      </c>
    </row>
    <row r="257" spans="1:9" x14ac:dyDescent="0.25">
      <c r="A257" t="s">
        <v>112</v>
      </c>
      <c r="B257">
        <v>2214.81</v>
      </c>
      <c r="C257">
        <v>2211.9299999999998</v>
      </c>
      <c r="D257">
        <v>2144.0700000000002</v>
      </c>
      <c r="E257">
        <v>2120.63</v>
      </c>
      <c r="F257">
        <v>459.47300000000001</v>
      </c>
      <c r="G257">
        <v>7.9098100000000005E-2</v>
      </c>
      <c r="H257">
        <v>0.93182900000000002</v>
      </c>
      <c r="I257">
        <v>0</v>
      </c>
    </row>
    <row r="258" spans="1:9" x14ac:dyDescent="0.25">
      <c r="A258" t="s">
        <v>112</v>
      </c>
      <c r="B258">
        <v>2220.7399999999998</v>
      </c>
      <c r="C258">
        <v>2217.87</v>
      </c>
      <c r="D258">
        <v>2150.1</v>
      </c>
      <c r="E258">
        <v>2126.6799999999998</v>
      </c>
      <c r="F258">
        <v>459.96800000000002</v>
      </c>
      <c r="G258">
        <v>8.32566E-2</v>
      </c>
      <c r="H258">
        <v>0.93180700000000005</v>
      </c>
      <c r="I258">
        <v>0</v>
      </c>
    </row>
    <row r="259" spans="1:9" x14ac:dyDescent="0.25">
      <c r="A259" t="s">
        <v>112</v>
      </c>
      <c r="B259">
        <v>2214.7399999999998</v>
      </c>
      <c r="C259">
        <v>2212.38</v>
      </c>
      <c r="D259">
        <v>2142.64</v>
      </c>
      <c r="E259">
        <v>2119.23</v>
      </c>
      <c r="F259">
        <v>457.887</v>
      </c>
      <c r="G259">
        <v>5.42073E-2</v>
      </c>
      <c r="H259">
        <v>0.93181499999999995</v>
      </c>
      <c r="I259">
        <v>0</v>
      </c>
    </row>
    <row r="260" spans="1:9" x14ac:dyDescent="0.25">
      <c r="A260" t="s">
        <v>112</v>
      </c>
      <c r="B260">
        <v>2218.35</v>
      </c>
      <c r="C260">
        <v>2215.14</v>
      </c>
      <c r="D260">
        <v>2148.63</v>
      </c>
      <c r="E260">
        <v>2125.21</v>
      </c>
      <c r="F260">
        <v>460.803</v>
      </c>
      <c r="G260">
        <v>6.1468000000000002E-2</v>
      </c>
      <c r="H260">
        <v>0.93182799999999999</v>
      </c>
      <c r="I260">
        <v>0</v>
      </c>
    </row>
    <row r="261" spans="1:9" x14ac:dyDescent="0.25">
      <c r="A261" t="s">
        <v>112</v>
      </c>
      <c r="B261">
        <v>2215.27</v>
      </c>
      <c r="C261">
        <v>2212.67</v>
      </c>
      <c r="D261">
        <v>2145.7800000000002</v>
      </c>
      <c r="E261">
        <v>2122.35</v>
      </c>
      <c r="F261">
        <v>462.66300000000001</v>
      </c>
      <c r="G261">
        <v>5.7637399999999998E-2</v>
      </c>
      <c r="H261">
        <v>0.931836</v>
      </c>
      <c r="I261">
        <v>0</v>
      </c>
    </row>
    <row r="262" spans="1:9" x14ac:dyDescent="0.25">
      <c r="A262" t="s">
        <v>112</v>
      </c>
      <c r="B262">
        <v>2213.98</v>
      </c>
      <c r="C262">
        <v>2211.4899999999998</v>
      </c>
      <c r="D262">
        <v>2142.87</v>
      </c>
      <c r="E262">
        <v>2119.48</v>
      </c>
      <c r="F262">
        <v>462.303</v>
      </c>
      <c r="G262">
        <v>5.6569399999999999E-2</v>
      </c>
      <c r="H262">
        <v>0.93175300000000005</v>
      </c>
      <c r="I262">
        <v>0</v>
      </c>
    </row>
    <row r="263" spans="1:9" x14ac:dyDescent="0.25">
      <c r="A263" t="s">
        <v>112</v>
      </c>
      <c r="B263">
        <v>2216.38</v>
      </c>
      <c r="C263">
        <v>2214.14</v>
      </c>
      <c r="D263">
        <v>2145.25</v>
      </c>
      <c r="E263">
        <v>2121.8200000000002</v>
      </c>
      <c r="F263">
        <v>459.54899999999998</v>
      </c>
      <c r="G263">
        <v>5.4225099999999998E-2</v>
      </c>
      <c r="H263">
        <v>0.95790500000000001</v>
      </c>
      <c r="I263">
        <v>0</v>
      </c>
    </row>
    <row r="264" spans="1:9" x14ac:dyDescent="0.25">
      <c r="A264" t="s">
        <v>112</v>
      </c>
      <c r="B264">
        <v>2223.4299999999998</v>
      </c>
      <c r="C264">
        <v>2220.91</v>
      </c>
      <c r="D264">
        <v>2149.84</v>
      </c>
      <c r="E264">
        <v>2126.4299999999998</v>
      </c>
      <c r="F264">
        <v>462.96600000000001</v>
      </c>
      <c r="G264">
        <v>5.3913700000000002E-2</v>
      </c>
      <c r="H264">
        <v>0.93183400000000005</v>
      </c>
      <c r="I264">
        <v>0</v>
      </c>
    </row>
    <row r="265" spans="1:9" x14ac:dyDescent="0.25">
      <c r="A265" t="s">
        <v>112</v>
      </c>
      <c r="B265">
        <v>2219.67</v>
      </c>
      <c r="C265">
        <v>2217.0500000000002</v>
      </c>
      <c r="D265">
        <v>2148.58</v>
      </c>
      <c r="E265">
        <v>2125.14</v>
      </c>
      <c r="F265">
        <v>461.64699999999999</v>
      </c>
      <c r="G265">
        <v>8.32566E-2</v>
      </c>
      <c r="H265">
        <v>0.93182799999999999</v>
      </c>
      <c r="I265">
        <v>0</v>
      </c>
    </row>
    <row r="266" spans="1:9" x14ac:dyDescent="0.25">
      <c r="A266" t="s">
        <v>112</v>
      </c>
      <c r="B266">
        <v>2211</v>
      </c>
      <c r="C266">
        <v>2208.65</v>
      </c>
      <c r="D266">
        <v>2141.15</v>
      </c>
      <c r="E266">
        <v>2117.73</v>
      </c>
      <c r="F266">
        <v>461.12799999999999</v>
      </c>
      <c r="G266">
        <v>6.1627300000000003E-2</v>
      </c>
      <c r="H266">
        <v>0.93163899999999999</v>
      </c>
      <c r="I266">
        <v>0</v>
      </c>
    </row>
    <row r="267" spans="1:9" x14ac:dyDescent="0.25">
      <c r="A267" t="s">
        <v>112</v>
      </c>
      <c r="B267">
        <v>2222.77</v>
      </c>
      <c r="C267">
        <v>2220.2399999999998</v>
      </c>
      <c r="D267">
        <v>2151.9699999999998</v>
      </c>
      <c r="E267">
        <v>2128.56</v>
      </c>
      <c r="F267">
        <v>461.97300000000001</v>
      </c>
      <c r="G267">
        <v>6.6476300000000002E-2</v>
      </c>
      <c r="H267">
        <v>0.93138500000000002</v>
      </c>
      <c r="I267">
        <v>0</v>
      </c>
    </row>
    <row r="268" spans="1:9" x14ac:dyDescent="0.25">
      <c r="A268" t="s">
        <v>112</v>
      </c>
      <c r="B268">
        <v>2209.09</v>
      </c>
      <c r="C268">
        <v>2206.5100000000002</v>
      </c>
      <c r="D268">
        <v>2139.3200000000002</v>
      </c>
      <c r="E268">
        <v>2115.88</v>
      </c>
      <c r="F268">
        <v>460.827</v>
      </c>
      <c r="G268">
        <v>7.1237599999999998E-2</v>
      </c>
      <c r="H268">
        <v>0.93179299999999998</v>
      </c>
      <c r="I268">
        <v>0</v>
      </c>
    </row>
    <row r="269" spans="1:9" x14ac:dyDescent="0.25">
      <c r="A269" t="s">
        <v>112</v>
      </c>
      <c r="B269">
        <v>2221.48</v>
      </c>
      <c r="C269">
        <v>2218.84</v>
      </c>
      <c r="D269">
        <v>2151.2800000000002</v>
      </c>
      <c r="E269">
        <v>2127.86</v>
      </c>
      <c r="F269">
        <v>460.02600000000001</v>
      </c>
      <c r="G269">
        <v>5.4052299999999998E-2</v>
      </c>
      <c r="H269">
        <v>0.95685500000000001</v>
      </c>
      <c r="I269">
        <v>0</v>
      </c>
    </row>
    <row r="270" spans="1:9" x14ac:dyDescent="0.25">
      <c r="A270" t="s">
        <v>112</v>
      </c>
      <c r="B270">
        <v>2212.4499999999998</v>
      </c>
      <c r="C270">
        <v>2209.9699999999998</v>
      </c>
      <c r="D270">
        <v>2142.5700000000002</v>
      </c>
      <c r="E270">
        <v>2119.1799999999998</v>
      </c>
      <c r="F270">
        <v>461.774</v>
      </c>
      <c r="G270">
        <v>5.7096300000000003E-2</v>
      </c>
      <c r="H270">
        <v>0.93181999999999998</v>
      </c>
      <c r="I270">
        <v>0</v>
      </c>
    </row>
    <row r="271" spans="1:9" x14ac:dyDescent="0.25">
      <c r="A271" t="s">
        <v>112</v>
      </c>
      <c r="B271">
        <v>2205.0300000000002</v>
      </c>
      <c r="C271">
        <v>2202.4699999999998</v>
      </c>
      <c r="D271">
        <v>2136.02</v>
      </c>
      <c r="E271">
        <v>2112.73</v>
      </c>
      <c r="F271">
        <v>459.30500000000001</v>
      </c>
      <c r="G271">
        <v>5.7760199999999998E-2</v>
      </c>
      <c r="H271">
        <v>0.95348500000000003</v>
      </c>
      <c r="I271">
        <v>0</v>
      </c>
    </row>
    <row r="272" spans="1:9" x14ac:dyDescent="0.25">
      <c r="A272" t="s">
        <v>112</v>
      </c>
      <c r="B272">
        <v>2208.9</v>
      </c>
      <c r="C272">
        <v>2206.61</v>
      </c>
      <c r="D272">
        <v>2138.34</v>
      </c>
      <c r="E272">
        <v>2115.0700000000002</v>
      </c>
      <c r="F272">
        <v>460.99299999999999</v>
      </c>
      <c r="G272">
        <v>5.4135500000000003E-2</v>
      </c>
      <c r="H272">
        <v>0.93149199999999999</v>
      </c>
      <c r="I272">
        <v>0</v>
      </c>
    </row>
    <row r="273" spans="1:25" x14ac:dyDescent="0.25">
      <c r="A273" t="s">
        <v>112</v>
      </c>
      <c r="B273">
        <v>2202.1</v>
      </c>
      <c r="C273">
        <v>2198.9699999999998</v>
      </c>
      <c r="D273">
        <v>2130.77</v>
      </c>
      <c r="E273">
        <v>2107.48</v>
      </c>
      <c r="F273">
        <v>458.38799999999998</v>
      </c>
      <c r="G273">
        <v>5.4612399999999998E-2</v>
      </c>
      <c r="H273">
        <v>0.931836</v>
      </c>
      <c r="I273">
        <v>0</v>
      </c>
    </row>
    <row r="274" spans="1:25" x14ac:dyDescent="0.25">
      <c r="A274" t="s">
        <v>112</v>
      </c>
      <c r="B274">
        <v>2197.35</v>
      </c>
      <c r="C274">
        <v>2194.92</v>
      </c>
      <c r="D274">
        <v>2126.9</v>
      </c>
      <c r="E274">
        <v>2103.6</v>
      </c>
      <c r="F274">
        <v>459.19299999999998</v>
      </c>
      <c r="G274">
        <v>5.5379200000000003E-2</v>
      </c>
      <c r="H274">
        <v>0.92763399999999996</v>
      </c>
      <c r="I274">
        <v>0</v>
      </c>
    </row>
    <row r="275" spans="1:25" x14ac:dyDescent="0.25">
      <c r="A275" t="s">
        <v>112</v>
      </c>
      <c r="B275">
        <v>2210.5300000000002</v>
      </c>
      <c r="C275">
        <v>2207.88</v>
      </c>
      <c r="D275">
        <v>2137.4899999999998</v>
      </c>
      <c r="E275">
        <v>2114.21</v>
      </c>
      <c r="F275">
        <v>458.601</v>
      </c>
      <c r="G275">
        <v>5.4869399999999999E-2</v>
      </c>
      <c r="H275">
        <v>0.93170399999999998</v>
      </c>
      <c r="I275">
        <v>0</v>
      </c>
    </row>
    <row r="276" spans="1:25" x14ac:dyDescent="0.25">
      <c r="A276" t="s">
        <v>112</v>
      </c>
      <c r="B276">
        <v>2201.96</v>
      </c>
      <c r="C276">
        <v>2199.33</v>
      </c>
      <c r="D276">
        <v>2132.9299999999998</v>
      </c>
      <c r="E276">
        <v>2109.6999999999998</v>
      </c>
      <c r="F276">
        <v>457.96800000000002</v>
      </c>
      <c r="G276">
        <v>5.4099599999999998E-2</v>
      </c>
      <c r="H276">
        <v>0.93182500000000001</v>
      </c>
      <c r="I276">
        <v>0</v>
      </c>
    </row>
    <row r="277" spans="1:25" x14ac:dyDescent="0.25">
      <c r="A277" t="s">
        <v>112</v>
      </c>
      <c r="B277">
        <v>2209.89</v>
      </c>
      <c r="C277">
        <v>2207.37</v>
      </c>
      <c r="D277">
        <v>2136.8000000000002</v>
      </c>
      <c r="E277">
        <v>2113.5300000000002</v>
      </c>
      <c r="F277">
        <v>458.62700000000001</v>
      </c>
      <c r="G277">
        <v>8.3257499999999998E-2</v>
      </c>
      <c r="H277">
        <v>0.93199600000000005</v>
      </c>
      <c r="I277">
        <v>0</v>
      </c>
    </row>
    <row r="278" spans="1:25" x14ac:dyDescent="0.25">
      <c r="A278" t="s">
        <v>112</v>
      </c>
      <c r="B278">
        <v>2203.83</v>
      </c>
      <c r="C278">
        <v>2200.2600000000002</v>
      </c>
      <c r="D278">
        <v>2132.89</v>
      </c>
      <c r="E278">
        <v>2109.6</v>
      </c>
      <c r="F278">
        <v>460.935</v>
      </c>
      <c r="G278">
        <v>5.5527800000000002E-2</v>
      </c>
      <c r="H278">
        <v>0.931612</v>
      </c>
      <c r="I278">
        <v>0</v>
      </c>
    </row>
    <row r="279" spans="1:25" x14ac:dyDescent="0.25">
      <c r="A279" t="s">
        <v>112</v>
      </c>
      <c r="B279">
        <v>2209.2199999999998</v>
      </c>
      <c r="C279">
        <v>2206.6999999999998</v>
      </c>
      <c r="D279">
        <v>2140.4299999999998</v>
      </c>
      <c r="E279">
        <v>2117.16</v>
      </c>
      <c r="F279">
        <v>460.12900000000002</v>
      </c>
      <c r="G279">
        <v>6.6011100000000003E-2</v>
      </c>
      <c r="H279">
        <v>0.959179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2205.4499999999998</v>
      </c>
      <c r="C280">
        <v>2202.5500000000002</v>
      </c>
      <c r="D280">
        <v>2133.77</v>
      </c>
      <c r="E280">
        <v>2110.5</v>
      </c>
      <c r="F280">
        <v>461.64100000000002</v>
      </c>
      <c r="G280">
        <v>5.5058500000000003E-2</v>
      </c>
      <c r="H280">
        <v>0.93179100000000004</v>
      </c>
      <c r="I280">
        <v>0</v>
      </c>
      <c r="R280">
        <f>AVERAGE(B231:B280)</f>
        <v>2210.3075999999996</v>
      </c>
      <c r="S280">
        <f>AVERAGE(C231:C280)</f>
        <v>2207.6091999999999</v>
      </c>
      <c r="U280">
        <f>_xlfn.VAR.P(B231:B280)</f>
        <v>93.137278240000143</v>
      </c>
      <c r="V280">
        <f>_xlfn.VAR.P(C231:C280)</f>
        <v>94.139731359999757</v>
      </c>
      <c r="X280">
        <f>1.96*SQRT(U280)/50</f>
        <v>0.37831001471638814</v>
      </c>
      <c r="Y280">
        <f>1.96*SQRT(V280)/50</f>
        <v>0.38034047483410183</v>
      </c>
    </row>
    <row r="281" spans="1:25" x14ac:dyDescent="0.25">
      <c r="A281" t="s">
        <v>112</v>
      </c>
      <c r="B281">
        <v>110987.23910000001</v>
      </c>
      <c r="C281" t="s">
        <v>37</v>
      </c>
    </row>
    <row r="282" spans="1:25" x14ac:dyDescent="0.25">
      <c r="A282" t="s">
        <v>98</v>
      </c>
      <c r="B282">
        <v>1862.39</v>
      </c>
      <c r="C282">
        <v>1858.85</v>
      </c>
      <c r="D282">
        <v>1791.49</v>
      </c>
      <c r="E282">
        <v>1767.76</v>
      </c>
      <c r="F282">
        <v>492.13400000000001</v>
      </c>
      <c r="G282">
        <v>5.4341E-2</v>
      </c>
      <c r="H282">
        <v>0.93176999999999999</v>
      </c>
      <c r="I282">
        <v>0</v>
      </c>
    </row>
    <row r="283" spans="1:25" x14ac:dyDescent="0.25">
      <c r="A283" t="s">
        <v>98</v>
      </c>
      <c r="B283">
        <v>1858.47</v>
      </c>
      <c r="C283">
        <v>1855.14</v>
      </c>
      <c r="D283">
        <v>1786.7</v>
      </c>
      <c r="E283">
        <v>1763.1</v>
      </c>
      <c r="F283">
        <v>491.851</v>
      </c>
      <c r="G283">
        <v>7.1773799999999999E-2</v>
      </c>
      <c r="H283">
        <v>0.93745800000000001</v>
      </c>
      <c r="I283">
        <v>0</v>
      </c>
    </row>
    <row r="284" spans="1:25" x14ac:dyDescent="0.25">
      <c r="A284" t="s">
        <v>98</v>
      </c>
      <c r="B284">
        <v>1862.2</v>
      </c>
      <c r="C284">
        <v>1859.51</v>
      </c>
      <c r="D284">
        <v>1792.48</v>
      </c>
      <c r="E284">
        <v>1768.7</v>
      </c>
      <c r="F284">
        <v>493.36700000000002</v>
      </c>
      <c r="G284">
        <v>7.3680800000000005E-2</v>
      </c>
      <c r="H284">
        <v>0.93172500000000003</v>
      </c>
      <c r="I284">
        <v>0</v>
      </c>
    </row>
    <row r="285" spans="1:25" x14ac:dyDescent="0.25">
      <c r="A285" t="s">
        <v>98</v>
      </c>
      <c r="B285">
        <v>1866.42</v>
      </c>
      <c r="C285">
        <v>1863.49</v>
      </c>
      <c r="D285">
        <v>1795.62</v>
      </c>
      <c r="E285">
        <v>1771.84</v>
      </c>
      <c r="F285">
        <v>492.37599999999998</v>
      </c>
      <c r="G285">
        <v>5.5284399999999997E-2</v>
      </c>
      <c r="H285">
        <v>0.93172200000000005</v>
      </c>
      <c r="I285">
        <v>0</v>
      </c>
    </row>
    <row r="286" spans="1:25" x14ac:dyDescent="0.25">
      <c r="A286" t="s">
        <v>98</v>
      </c>
      <c r="B286">
        <v>1868.43</v>
      </c>
      <c r="C286">
        <v>1865.35</v>
      </c>
      <c r="D286">
        <v>1797.07</v>
      </c>
      <c r="E286">
        <v>1773.2</v>
      </c>
      <c r="F286">
        <v>495.45600000000002</v>
      </c>
      <c r="G286">
        <v>5.6278599999999998E-2</v>
      </c>
      <c r="H286">
        <v>0.95773900000000001</v>
      </c>
      <c r="I286">
        <v>0</v>
      </c>
    </row>
    <row r="287" spans="1:25" x14ac:dyDescent="0.25">
      <c r="A287" t="s">
        <v>98</v>
      </c>
      <c r="B287">
        <v>1866.14</v>
      </c>
      <c r="C287">
        <v>1862.9</v>
      </c>
      <c r="D287">
        <v>1795.3</v>
      </c>
      <c r="E287">
        <v>1771.88</v>
      </c>
      <c r="F287">
        <v>495.53899999999999</v>
      </c>
      <c r="G287">
        <v>5.9743600000000001E-2</v>
      </c>
      <c r="H287">
        <v>0.93144300000000002</v>
      </c>
      <c r="I287">
        <v>0</v>
      </c>
    </row>
    <row r="288" spans="1:25" x14ac:dyDescent="0.25">
      <c r="A288" t="s">
        <v>98</v>
      </c>
      <c r="B288">
        <v>1868.65</v>
      </c>
      <c r="C288">
        <v>1866.13</v>
      </c>
      <c r="D288">
        <v>1799.01</v>
      </c>
      <c r="E288">
        <v>1775.17</v>
      </c>
      <c r="F288">
        <v>492.41399999999999</v>
      </c>
      <c r="G288">
        <v>8.3259700000000006E-2</v>
      </c>
      <c r="H288">
        <v>0.93111500000000003</v>
      </c>
      <c r="I288">
        <v>0</v>
      </c>
    </row>
    <row r="289" spans="1:9" x14ac:dyDescent="0.25">
      <c r="A289" t="s">
        <v>98</v>
      </c>
      <c r="B289">
        <v>1865.83</v>
      </c>
      <c r="C289">
        <v>1863.27</v>
      </c>
      <c r="D289">
        <v>1794.73</v>
      </c>
      <c r="E289">
        <v>1771.21</v>
      </c>
      <c r="F289">
        <v>491.98399999999998</v>
      </c>
      <c r="G289">
        <v>8.32561E-2</v>
      </c>
      <c r="H289">
        <v>0.931836</v>
      </c>
      <c r="I289">
        <v>0</v>
      </c>
    </row>
    <row r="290" spans="1:9" x14ac:dyDescent="0.25">
      <c r="A290" t="s">
        <v>98</v>
      </c>
      <c r="B290">
        <v>1862.27</v>
      </c>
      <c r="C290">
        <v>1859.38</v>
      </c>
      <c r="D290">
        <v>1794.17</v>
      </c>
      <c r="E290">
        <v>1770.33</v>
      </c>
      <c r="F290">
        <v>492.72199999999998</v>
      </c>
      <c r="G290">
        <v>5.8469599999999997E-2</v>
      </c>
      <c r="H290">
        <v>0.931759</v>
      </c>
      <c r="I290">
        <v>0</v>
      </c>
    </row>
    <row r="291" spans="1:9" x14ac:dyDescent="0.25">
      <c r="A291" t="s">
        <v>98</v>
      </c>
      <c r="B291">
        <v>1871.19</v>
      </c>
      <c r="C291">
        <v>1868.79</v>
      </c>
      <c r="D291">
        <v>1800.2</v>
      </c>
      <c r="E291">
        <v>1776.42</v>
      </c>
      <c r="F291">
        <v>495.70100000000002</v>
      </c>
      <c r="G291">
        <v>7.6356999999999994E-2</v>
      </c>
      <c r="H291">
        <v>0.93114399999999997</v>
      </c>
      <c r="I291">
        <v>0</v>
      </c>
    </row>
    <row r="292" spans="1:9" x14ac:dyDescent="0.25">
      <c r="A292" t="s">
        <v>98</v>
      </c>
      <c r="B292">
        <v>1858.12</v>
      </c>
      <c r="C292">
        <v>1855.54</v>
      </c>
      <c r="D292">
        <v>1789.34</v>
      </c>
      <c r="E292">
        <v>1765.74</v>
      </c>
      <c r="F292">
        <v>492.01100000000002</v>
      </c>
      <c r="G292">
        <v>6.3960199999999995E-2</v>
      </c>
      <c r="H292">
        <v>0.93181599999999998</v>
      </c>
      <c r="I292">
        <v>0</v>
      </c>
    </row>
    <row r="293" spans="1:9" x14ac:dyDescent="0.25">
      <c r="A293" t="s">
        <v>98</v>
      </c>
      <c r="B293">
        <v>1861.16</v>
      </c>
      <c r="C293">
        <v>1858.66</v>
      </c>
      <c r="D293">
        <v>1791.74</v>
      </c>
      <c r="E293">
        <v>1767.92</v>
      </c>
      <c r="F293">
        <v>491.30900000000003</v>
      </c>
      <c r="G293">
        <v>5.48984E-2</v>
      </c>
      <c r="H293">
        <v>0.93179599999999996</v>
      </c>
      <c r="I293">
        <v>0</v>
      </c>
    </row>
    <row r="294" spans="1:9" x14ac:dyDescent="0.25">
      <c r="A294" t="s">
        <v>98</v>
      </c>
      <c r="B294">
        <v>1869.48</v>
      </c>
      <c r="C294">
        <v>1865.74</v>
      </c>
      <c r="D294">
        <v>1797.62</v>
      </c>
      <c r="E294">
        <v>1774.11</v>
      </c>
      <c r="F294">
        <v>492.44200000000001</v>
      </c>
      <c r="G294">
        <v>5.9549699999999997E-2</v>
      </c>
      <c r="H294">
        <v>0.93180099999999999</v>
      </c>
      <c r="I294">
        <v>0</v>
      </c>
    </row>
    <row r="295" spans="1:9" x14ac:dyDescent="0.25">
      <c r="A295" t="s">
        <v>98</v>
      </c>
      <c r="B295">
        <v>1864.48</v>
      </c>
      <c r="C295">
        <v>1860.19</v>
      </c>
      <c r="D295">
        <v>1791</v>
      </c>
      <c r="E295">
        <v>1767.16</v>
      </c>
      <c r="F295">
        <v>491.53100000000001</v>
      </c>
      <c r="G295">
        <v>5.40355E-2</v>
      </c>
      <c r="H295">
        <v>0.949909</v>
      </c>
      <c r="I295">
        <v>0</v>
      </c>
    </row>
    <row r="296" spans="1:9" x14ac:dyDescent="0.25">
      <c r="A296" t="s">
        <v>98</v>
      </c>
      <c r="B296">
        <v>1862</v>
      </c>
      <c r="C296">
        <v>1859.41</v>
      </c>
      <c r="D296">
        <v>1792.69</v>
      </c>
      <c r="E296">
        <v>1768.91</v>
      </c>
      <c r="F296">
        <v>491.75799999999998</v>
      </c>
      <c r="G296">
        <v>7.1513499999999994E-2</v>
      </c>
      <c r="H296">
        <v>0.93183099999999996</v>
      </c>
      <c r="I296">
        <v>0</v>
      </c>
    </row>
    <row r="297" spans="1:9" x14ac:dyDescent="0.25">
      <c r="A297" t="s">
        <v>98</v>
      </c>
      <c r="B297">
        <v>1856.35</v>
      </c>
      <c r="C297">
        <v>1853.56</v>
      </c>
      <c r="D297">
        <v>1786.59</v>
      </c>
      <c r="E297">
        <v>1762.97</v>
      </c>
      <c r="F297">
        <v>490.93099999999998</v>
      </c>
      <c r="G297">
        <v>5.4393499999999997E-2</v>
      </c>
      <c r="H297">
        <v>0.93178300000000003</v>
      </c>
      <c r="I297">
        <v>0</v>
      </c>
    </row>
    <row r="298" spans="1:9" x14ac:dyDescent="0.25">
      <c r="A298" t="s">
        <v>98</v>
      </c>
      <c r="B298">
        <v>1848.6</v>
      </c>
      <c r="C298">
        <v>1845.96</v>
      </c>
      <c r="D298">
        <v>1779.64</v>
      </c>
      <c r="E298">
        <v>1756.44</v>
      </c>
      <c r="F298">
        <v>489.94299999999998</v>
      </c>
      <c r="G298">
        <v>6.7120700000000005E-2</v>
      </c>
      <c r="H298">
        <v>0.93183400000000005</v>
      </c>
      <c r="I298">
        <v>0</v>
      </c>
    </row>
    <row r="299" spans="1:9" x14ac:dyDescent="0.25">
      <c r="A299" t="s">
        <v>98</v>
      </c>
      <c r="B299">
        <v>1850.38</v>
      </c>
      <c r="C299">
        <v>1847.38</v>
      </c>
      <c r="D299">
        <v>1778.81</v>
      </c>
      <c r="E299">
        <v>1755.21</v>
      </c>
      <c r="F299">
        <v>490.09800000000001</v>
      </c>
      <c r="G299">
        <v>5.5068100000000002E-2</v>
      </c>
      <c r="H299">
        <v>0.93183400000000005</v>
      </c>
      <c r="I299">
        <v>0</v>
      </c>
    </row>
    <row r="300" spans="1:9" x14ac:dyDescent="0.25">
      <c r="A300" t="s">
        <v>98</v>
      </c>
      <c r="B300">
        <v>1847.1</v>
      </c>
      <c r="C300">
        <v>1844.57</v>
      </c>
      <c r="D300">
        <v>1777.84</v>
      </c>
      <c r="E300">
        <v>1754.31</v>
      </c>
      <c r="F300">
        <v>489.089</v>
      </c>
      <c r="G300">
        <v>7.3395299999999997E-2</v>
      </c>
      <c r="H300">
        <v>0.93139300000000003</v>
      </c>
      <c r="I300">
        <v>0</v>
      </c>
    </row>
    <row r="301" spans="1:9" x14ac:dyDescent="0.25">
      <c r="A301" t="s">
        <v>98</v>
      </c>
      <c r="B301">
        <v>1844.11</v>
      </c>
      <c r="C301">
        <v>1841.29</v>
      </c>
      <c r="D301">
        <v>1774.41</v>
      </c>
      <c r="E301">
        <v>1750.83</v>
      </c>
      <c r="F301">
        <v>487.97500000000002</v>
      </c>
      <c r="G301">
        <v>5.3911800000000003E-2</v>
      </c>
      <c r="H301">
        <v>0.93171599999999999</v>
      </c>
      <c r="I301">
        <v>0</v>
      </c>
    </row>
    <row r="302" spans="1:9" x14ac:dyDescent="0.25">
      <c r="A302" t="s">
        <v>98</v>
      </c>
      <c r="B302">
        <v>1847.43</v>
      </c>
      <c r="C302">
        <v>1844.16</v>
      </c>
      <c r="D302">
        <v>1775.81</v>
      </c>
      <c r="E302">
        <v>1752.22</v>
      </c>
      <c r="F302">
        <v>487.86799999999999</v>
      </c>
      <c r="G302">
        <v>5.6114400000000002E-2</v>
      </c>
      <c r="H302">
        <v>0.93158300000000005</v>
      </c>
      <c r="I302">
        <v>0</v>
      </c>
    </row>
    <row r="303" spans="1:9" x14ac:dyDescent="0.25">
      <c r="A303" t="s">
        <v>98</v>
      </c>
      <c r="B303">
        <v>1847.17</v>
      </c>
      <c r="C303">
        <v>1844.8</v>
      </c>
      <c r="D303">
        <v>1779.12</v>
      </c>
      <c r="E303">
        <v>1755.5</v>
      </c>
      <c r="F303">
        <v>490.82100000000003</v>
      </c>
      <c r="G303">
        <v>8.3268300000000003E-2</v>
      </c>
      <c r="H303">
        <v>0.93039799999999995</v>
      </c>
      <c r="I303">
        <v>0</v>
      </c>
    </row>
    <row r="304" spans="1:9" x14ac:dyDescent="0.25">
      <c r="A304" t="s">
        <v>98</v>
      </c>
      <c r="B304">
        <v>1850.33</v>
      </c>
      <c r="C304">
        <v>1847.19</v>
      </c>
      <c r="D304">
        <v>1781.32</v>
      </c>
      <c r="E304">
        <v>1757.76</v>
      </c>
      <c r="F304">
        <v>489.71899999999999</v>
      </c>
      <c r="G304">
        <v>6.1802299999999998E-2</v>
      </c>
      <c r="H304">
        <v>0.93179599999999996</v>
      </c>
      <c r="I304">
        <v>0</v>
      </c>
    </row>
    <row r="305" spans="1:9" x14ac:dyDescent="0.25">
      <c r="A305" t="s">
        <v>98</v>
      </c>
      <c r="B305">
        <v>1843.58</v>
      </c>
      <c r="C305">
        <v>1840.77</v>
      </c>
      <c r="D305">
        <v>1773.51</v>
      </c>
      <c r="E305">
        <v>1750.2</v>
      </c>
      <c r="F305">
        <v>488.49099999999999</v>
      </c>
      <c r="G305">
        <v>5.4392500000000003E-2</v>
      </c>
      <c r="H305">
        <v>0.93183099999999996</v>
      </c>
      <c r="I305">
        <v>0</v>
      </c>
    </row>
    <row r="306" spans="1:9" x14ac:dyDescent="0.25">
      <c r="A306" t="s">
        <v>98</v>
      </c>
      <c r="B306">
        <v>1846.87</v>
      </c>
      <c r="C306">
        <v>1844.39</v>
      </c>
      <c r="D306">
        <v>1777.61</v>
      </c>
      <c r="E306">
        <v>1753.96</v>
      </c>
      <c r="F306">
        <v>489.07600000000002</v>
      </c>
      <c r="G306">
        <v>5.9922000000000003E-2</v>
      </c>
      <c r="H306">
        <v>0.93176700000000001</v>
      </c>
      <c r="I306">
        <v>0</v>
      </c>
    </row>
    <row r="307" spans="1:9" x14ac:dyDescent="0.25">
      <c r="A307" t="s">
        <v>98</v>
      </c>
      <c r="B307">
        <v>1843.69</v>
      </c>
      <c r="C307">
        <v>1841.1</v>
      </c>
      <c r="D307">
        <v>1773.41</v>
      </c>
      <c r="E307">
        <v>1749.89</v>
      </c>
      <c r="F307">
        <v>486.92200000000003</v>
      </c>
      <c r="G307">
        <v>8.3259100000000003E-2</v>
      </c>
      <c r="H307">
        <v>0.93090099999999998</v>
      </c>
      <c r="I307">
        <v>0</v>
      </c>
    </row>
    <row r="308" spans="1:9" x14ac:dyDescent="0.25">
      <c r="A308" t="s">
        <v>98</v>
      </c>
      <c r="B308">
        <v>1853.23</v>
      </c>
      <c r="C308">
        <v>1849.72</v>
      </c>
      <c r="D308">
        <v>1781.58</v>
      </c>
      <c r="E308">
        <v>1757.95</v>
      </c>
      <c r="F308">
        <v>489.49</v>
      </c>
      <c r="G308">
        <v>3.5293199999999997E-2</v>
      </c>
      <c r="H308">
        <v>0.93183199999999999</v>
      </c>
      <c r="I308">
        <v>0</v>
      </c>
    </row>
    <row r="309" spans="1:9" x14ac:dyDescent="0.25">
      <c r="A309" t="s">
        <v>98</v>
      </c>
      <c r="B309">
        <v>1848.85</v>
      </c>
      <c r="C309">
        <v>1846.2</v>
      </c>
      <c r="D309">
        <v>1778.46</v>
      </c>
      <c r="E309">
        <v>1754.81</v>
      </c>
      <c r="F309">
        <v>488.005</v>
      </c>
      <c r="G309">
        <v>5.4978399999999997E-2</v>
      </c>
      <c r="H309">
        <v>0.93765200000000004</v>
      </c>
      <c r="I309">
        <v>0</v>
      </c>
    </row>
    <row r="310" spans="1:9" x14ac:dyDescent="0.25">
      <c r="A310" t="s">
        <v>98</v>
      </c>
      <c r="B310">
        <v>1840.93</v>
      </c>
      <c r="C310">
        <v>1838.46</v>
      </c>
      <c r="D310">
        <v>1770.57</v>
      </c>
      <c r="E310">
        <v>1746.95</v>
      </c>
      <c r="F310">
        <v>488.09699999999998</v>
      </c>
      <c r="G310">
        <v>8.3255800000000005E-2</v>
      </c>
      <c r="H310">
        <v>0.93179500000000004</v>
      </c>
      <c r="I310">
        <v>0</v>
      </c>
    </row>
    <row r="311" spans="1:9" x14ac:dyDescent="0.25">
      <c r="A311" t="s">
        <v>98</v>
      </c>
      <c r="B311">
        <v>1849.92</v>
      </c>
      <c r="C311">
        <v>1847.32</v>
      </c>
      <c r="D311">
        <v>1778.85</v>
      </c>
      <c r="E311">
        <v>1755.23</v>
      </c>
      <c r="F311">
        <v>488.97199999999998</v>
      </c>
      <c r="G311">
        <v>8.32624E-2</v>
      </c>
      <c r="H311">
        <v>0.93158799999999997</v>
      </c>
      <c r="I311">
        <v>0</v>
      </c>
    </row>
    <row r="312" spans="1:9" x14ac:dyDescent="0.25">
      <c r="A312" t="s">
        <v>98</v>
      </c>
      <c r="B312">
        <v>1846.26</v>
      </c>
      <c r="C312">
        <v>1843.12</v>
      </c>
      <c r="D312">
        <v>1776.72</v>
      </c>
      <c r="E312">
        <v>1753.39</v>
      </c>
      <c r="F312">
        <v>488.61599999999999</v>
      </c>
      <c r="G312">
        <v>7.5379500000000002E-2</v>
      </c>
      <c r="H312">
        <v>0.93165799999999999</v>
      </c>
      <c r="I312">
        <v>0</v>
      </c>
    </row>
    <row r="313" spans="1:9" x14ac:dyDescent="0.25">
      <c r="A313" t="s">
        <v>98</v>
      </c>
      <c r="B313">
        <v>1852.97</v>
      </c>
      <c r="C313">
        <v>1850.27</v>
      </c>
      <c r="D313">
        <v>1782.37</v>
      </c>
      <c r="E313">
        <v>1758.69</v>
      </c>
      <c r="F313">
        <v>491.17399999999998</v>
      </c>
      <c r="G313">
        <v>6.8520700000000004E-2</v>
      </c>
      <c r="H313">
        <v>0.957596</v>
      </c>
      <c r="I313">
        <v>0</v>
      </c>
    </row>
    <row r="314" spans="1:9" x14ac:dyDescent="0.25">
      <c r="A314" t="s">
        <v>98</v>
      </c>
      <c r="B314">
        <v>1860.73</v>
      </c>
      <c r="C314">
        <v>1858.06</v>
      </c>
      <c r="D314">
        <v>1788.61</v>
      </c>
      <c r="E314">
        <v>1764.92</v>
      </c>
      <c r="F314">
        <v>489.52</v>
      </c>
      <c r="G314">
        <v>5.6272099999999999E-2</v>
      </c>
      <c r="H314">
        <v>0.93143399999999998</v>
      </c>
      <c r="I314">
        <v>0</v>
      </c>
    </row>
    <row r="315" spans="1:9" x14ac:dyDescent="0.25">
      <c r="A315" t="s">
        <v>98</v>
      </c>
      <c r="B315">
        <v>1850.22</v>
      </c>
      <c r="C315">
        <v>1847.36</v>
      </c>
      <c r="D315">
        <v>1782.02</v>
      </c>
      <c r="E315">
        <v>1758.78</v>
      </c>
      <c r="F315">
        <v>490.08100000000002</v>
      </c>
      <c r="G315">
        <v>5.4909100000000002E-2</v>
      </c>
      <c r="H315">
        <v>0.93180700000000005</v>
      </c>
      <c r="I315">
        <v>0</v>
      </c>
    </row>
    <row r="316" spans="1:9" x14ac:dyDescent="0.25">
      <c r="A316" t="s">
        <v>98</v>
      </c>
      <c r="B316">
        <v>1854.39</v>
      </c>
      <c r="C316">
        <v>1851.28</v>
      </c>
      <c r="D316">
        <v>1784.98</v>
      </c>
      <c r="E316">
        <v>1761.29</v>
      </c>
      <c r="F316">
        <v>488.37400000000002</v>
      </c>
      <c r="G316">
        <v>5.4010200000000001E-2</v>
      </c>
      <c r="H316">
        <v>0.93934300000000004</v>
      </c>
      <c r="I316">
        <v>0</v>
      </c>
    </row>
    <row r="317" spans="1:9" x14ac:dyDescent="0.25">
      <c r="A317" t="s">
        <v>98</v>
      </c>
      <c r="B317">
        <v>1849.64</v>
      </c>
      <c r="C317">
        <v>1846.77</v>
      </c>
      <c r="D317">
        <v>1781.28</v>
      </c>
      <c r="E317">
        <v>1757.59</v>
      </c>
      <c r="F317">
        <v>490.154</v>
      </c>
      <c r="G317">
        <v>5.4413499999999997E-2</v>
      </c>
      <c r="H317">
        <v>0.93167599999999995</v>
      </c>
      <c r="I317">
        <v>0</v>
      </c>
    </row>
    <row r="318" spans="1:9" x14ac:dyDescent="0.25">
      <c r="A318" t="s">
        <v>98</v>
      </c>
      <c r="B318">
        <v>1855.07</v>
      </c>
      <c r="C318">
        <v>1851.46</v>
      </c>
      <c r="D318">
        <v>1782.95</v>
      </c>
      <c r="E318">
        <v>1759.55</v>
      </c>
      <c r="F318">
        <v>490.82299999999998</v>
      </c>
      <c r="G318">
        <v>5.5161599999999998E-2</v>
      </c>
      <c r="H318">
        <v>0.93149800000000005</v>
      </c>
      <c r="I318">
        <v>0</v>
      </c>
    </row>
    <row r="319" spans="1:9" x14ac:dyDescent="0.25">
      <c r="A319" t="s">
        <v>98</v>
      </c>
      <c r="B319">
        <v>1855.58</v>
      </c>
      <c r="C319">
        <v>1852.58</v>
      </c>
      <c r="D319">
        <v>1785.51</v>
      </c>
      <c r="E319">
        <v>1761.86</v>
      </c>
      <c r="F319">
        <v>489.45400000000001</v>
      </c>
      <c r="G319">
        <v>7.7418299999999995E-2</v>
      </c>
      <c r="H319">
        <v>0.93183700000000003</v>
      </c>
      <c r="I319">
        <v>0</v>
      </c>
    </row>
    <row r="320" spans="1:9" x14ac:dyDescent="0.25">
      <c r="A320" t="s">
        <v>98</v>
      </c>
      <c r="B320">
        <v>1851.27</v>
      </c>
      <c r="C320">
        <v>1848.88</v>
      </c>
      <c r="D320">
        <v>1781.23</v>
      </c>
      <c r="E320">
        <v>1757.55</v>
      </c>
      <c r="F320">
        <v>488.96600000000001</v>
      </c>
      <c r="G320">
        <v>5.3975700000000001E-2</v>
      </c>
      <c r="H320">
        <v>0.93148900000000001</v>
      </c>
      <c r="I320">
        <v>0</v>
      </c>
    </row>
    <row r="321" spans="1:25" x14ac:dyDescent="0.25">
      <c r="A321" t="s">
        <v>98</v>
      </c>
      <c r="B321">
        <v>1854.35</v>
      </c>
      <c r="C321">
        <v>1851.65</v>
      </c>
      <c r="D321">
        <v>1785.46</v>
      </c>
      <c r="E321">
        <v>1761.72</v>
      </c>
      <c r="F321">
        <v>492.88799999999998</v>
      </c>
      <c r="G321">
        <v>5.6638099999999997E-2</v>
      </c>
      <c r="H321">
        <v>0.93171999999999999</v>
      </c>
      <c r="I321">
        <v>0</v>
      </c>
    </row>
    <row r="322" spans="1:25" x14ac:dyDescent="0.25">
      <c r="A322" t="s">
        <v>98</v>
      </c>
      <c r="B322">
        <v>1851.23</v>
      </c>
      <c r="C322">
        <v>1848.18</v>
      </c>
      <c r="D322">
        <v>1782.78</v>
      </c>
      <c r="E322">
        <v>1759.07</v>
      </c>
      <c r="F322">
        <v>489.26</v>
      </c>
      <c r="G322">
        <v>5.7796199999999999E-2</v>
      </c>
      <c r="H322">
        <v>0.93181599999999998</v>
      </c>
      <c r="I322">
        <v>0</v>
      </c>
    </row>
    <row r="323" spans="1:25" x14ac:dyDescent="0.25">
      <c r="A323" t="s">
        <v>98</v>
      </c>
      <c r="B323">
        <v>1854.02</v>
      </c>
      <c r="C323">
        <v>1851.62</v>
      </c>
      <c r="D323">
        <v>1783.98</v>
      </c>
      <c r="E323">
        <v>1760.51</v>
      </c>
      <c r="F323">
        <v>488.33</v>
      </c>
      <c r="G323">
        <v>8.3255899999999994E-2</v>
      </c>
      <c r="H323">
        <v>0.93160299999999996</v>
      </c>
      <c r="I323">
        <v>0</v>
      </c>
    </row>
    <row r="324" spans="1:25" x14ac:dyDescent="0.25">
      <c r="A324" t="s">
        <v>98</v>
      </c>
      <c r="B324">
        <v>1859.94</v>
      </c>
      <c r="C324">
        <v>1857.42</v>
      </c>
      <c r="D324">
        <v>1789.52</v>
      </c>
      <c r="E324">
        <v>1765.8</v>
      </c>
      <c r="F324">
        <v>490.88200000000001</v>
      </c>
      <c r="G324">
        <v>5.3966500000000001E-2</v>
      </c>
      <c r="H324">
        <v>0.931836</v>
      </c>
      <c r="I324">
        <v>0</v>
      </c>
    </row>
    <row r="325" spans="1:25" x14ac:dyDescent="0.25">
      <c r="A325" t="s">
        <v>98</v>
      </c>
      <c r="B325">
        <v>1851.61</v>
      </c>
      <c r="C325">
        <v>1848.77</v>
      </c>
      <c r="D325">
        <v>1782.15</v>
      </c>
      <c r="E325">
        <v>1758.44</v>
      </c>
      <c r="F325">
        <v>490.33100000000002</v>
      </c>
      <c r="G325">
        <v>5.6907100000000002E-2</v>
      </c>
      <c r="H325">
        <v>0.931836</v>
      </c>
      <c r="I325">
        <v>0</v>
      </c>
    </row>
    <row r="326" spans="1:25" x14ac:dyDescent="0.25">
      <c r="A326" t="s">
        <v>98</v>
      </c>
      <c r="B326">
        <v>1855.44</v>
      </c>
      <c r="C326">
        <v>1852.13</v>
      </c>
      <c r="D326">
        <v>1784.83</v>
      </c>
      <c r="E326">
        <v>1761.17</v>
      </c>
      <c r="F326">
        <v>490.66500000000002</v>
      </c>
      <c r="G326">
        <v>8.3255599999999999E-2</v>
      </c>
      <c r="H326">
        <v>0.93183099999999996</v>
      </c>
      <c r="I326">
        <v>0</v>
      </c>
    </row>
    <row r="327" spans="1:25" x14ac:dyDescent="0.25">
      <c r="A327" t="s">
        <v>98</v>
      </c>
      <c r="B327">
        <v>1863.95</v>
      </c>
      <c r="C327">
        <v>1861.58</v>
      </c>
      <c r="D327">
        <v>1794.36</v>
      </c>
      <c r="E327">
        <v>1770.62</v>
      </c>
      <c r="F327">
        <v>491.68400000000003</v>
      </c>
      <c r="G327">
        <v>5.4028399999999997E-2</v>
      </c>
      <c r="H327">
        <v>0.93180399999999997</v>
      </c>
      <c r="I327">
        <v>0</v>
      </c>
    </row>
    <row r="328" spans="1:25" x14ac:dyDescent="0.25">
      <c r="A328" t="s">
        <v>98</v>
      </c>
      <c r="B328">
        <v>1852.29</v>
      </c>
      <c r="C328">
        <v>1849.99</v>
      </c>
      <c r="D328">
        <v>1783.76</v>
      </c>
      <c r="E328">
        <v>1760.12</v>
      </c>
      <c r="F328">
        <v>490.78100000000001</v>
      </c>
      <c r="G328">
        <v>6.4372399999999996E-2</v>
      </c>
      <c r="H328">
        <v>0.93183000000000005</v>
      </c>
      <c r="I328">
        <v>0</v>
      </c>
    </row>
    <row r="329" spans="1:25" x14ac:dyDescent="0.25">
      <c r="A329" t="s">
        <v>98</v>
      </c>
      <c r="B329">
        <v>1855.41</v>
      </c>
      <c r="C329">
        <v>1852.3</v>
      </c>
      <c r="D329">
        <v>1783.69</v>
      </c>
      <c r="E329">
        <v>1760.31</v>
      </c>
      <c r="F329">
        <v>490.137</v>
      </c>
      <c r="G329">
        <v>5.6416099999999997E-2</v>
      </c>
      <c r="H329">
        <v>0.93760399999999999</v>
      </c>
      <c r="I329">
        <v>0</v>
      </c>
    </row>
    <row r="330" spans="1:25" x14ac:dyDescent="0.25">
      <c r="A330" t="s">
        <v>98</v>
      </c>
      <c r="B330">
        <v>1862.19</v>
      </c>
      <c r="C330">
        <v>1859.29</v>
      </c>
      <c r="D330">
        <v>1788.71</v>
      </c>
      <c r="E330">
        <v>1765</v>
      </c>
      <c r="F330">
        <v>493.41</v>
      </c>
      <c r="G330">
        <v>5.8974600000000002E-2</v>
      </c>
      <c r="H330">
        <v>0.931836</v>
      </c>
      <c r="I330">
        <v>0</v>
      </c>
    </row>
    <row r="331" spans="1:25" x14ac:dyDescent="0.25">
      <c r="A331" t="s">
        <v>98</v>
      </c>
      <c r="B331">
        <v>1854.12</v>
      </c>
      <c r="C331">
        <v>1851.41</v>
      </c>
      <c r="D331">
        <v>1783.72</v>
      </c>
      <c r="E331">
        <v>1760.27</v>
      </c>
      <c r="F331">
        <v>493.214</v>
      </c>
      <c r="G331">
        <v>5.4567999999999998E-2</v>
      </c>
      <c r="H331">
        <v>0.93182200000000004</v>
      </c>
      <c r="I331">
        <v>0</v>
      </c>
    </row>
    <row r="332" spans="1:25" x14ac:dyDescent="0.25">
      <c r="A332" t="s">
        <v>98</v>
      </c>
      <c r="B332">
        <v>1855.55</v>
      </c>
      <c r="C332">
        <v>1852.9</v>
      </c>
      <c r="D332">
        <v>1786.9</v>
      </c>
      <c r="E332">
        <v>1763.18</v>
      </c>
      <c r="F332">
        <v>491.62599999999998</v>
      </c>
      <c r="G332">
        <v>8.3256300000000005E-2</v>
      </c>
      <c r="H332">
        <v>0.93174599999999996</v>
      </c>
      <c r="I332">
        <v>0</v>
      </c>
    </row>
    <row r="333" spans="1:25" x14ac:dyDescent="0.25">
      <c r="A333" t="s">
        <v>98</v>
      </c>
      <c r="B333">
        <v>1867.84</v>
      </c>
      <c r="C333">
        <v>1865.07</v>
      </c>
      <c r="D333">
        <v>1797.71</v>
      </c>
      <c r="E333">
        <v>1773.93</v>
      </c>
      <c r="F333">
        <v>492.56700000000001</v>
      </c>
      <c r="G333">
        <v>5.7799200000000002E-2</v>
      </c>
      <c r="H333">
        <v>0.95625899999999997</v>
      </c>
      <c r="I333">
        <v>0</v>
      </c>
    </row>
    <row r="334" spans="1:25" x14ac:dyDescent="0.25">
      <c r="A334" t="s">
        <v>98</v>
      </c>
      <c r="B334">
        <v>1873.95</v>
      </c>
      <c r="C334">
        <v>1871.55</v>
      </c>
      <c r="D334">
        <v>1803.48</v>
      </c>
      <c r="E334">
        <v>1779.75</v>
      </c>
      <c r="F334">
        <v>495.87200000000001</v>
      </c>
      <c r="G334">
        <v>5.5301299999999998E-2</v>
      </c>
      <c r="H334">
        <v>0.93165500000000001</v>
      </c>
      <c r="I334">
        <v>0</v>
      </c>
    </row>
    <row r="335" spans="1:25" x14ac:dyDescent="0.25">
      <c r="A335" t="s">
        <v>98</v>
      </c>
      <c r="B335">
        <v>1864.96</v>
      </c>
      <c r="C335">
        <v>1861.84</v>
      </c>
      <c r="D335">
        <v>1794.69</v>
      </c>
      <c r="E335">
        <v>1771.22</v>
      </c>
      <c r="F335">
        <v>494.14299999999997</v>
      </c>
      <c r="G335">
        <v>5.4122999999999998E-2</v>
      </c>
      <c r="H335">
        <v>0.93176899999999996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1863.22</v>
      </c>
      <c r="C336">
        <v>1859.27</v>
      </c>
      <c r="D336">
        <v>1792.94</v>
      </c>
      <c r="E336">
        <v>1769.14</v>
      </c>
      <c r="F336">
        <v>490.97899999999998</v>
      </c>
      <c r="G336">
        <v>5.3932399999999998E-2</v>
      </c>
      <c r="H336">
        <v>0.931029</v>
      </c>
      <c r="I336">
        <v>0</v>
      </c>
      <c r="R336">
        <f>AVERAGE(B287:B336)</f>
        <v>1855.6812000000002</v>
      </c>
      <c r="S336">
        <f>AVERAGE(C287:C336)</f>
        <v>1852.8326000000002</v>
      </c>
      <c r="U336">
        <f>_xlfn.VAR.P(B287:B336)</f>
        <v>63.055270560000217</v>
      </c>
      <c r="V336">
        <f>_xlfn.VAR.P(C287:C336)</f>
        <v>62.285963240000036</v>
      </c>
      <c r="X336">
        <f>1.96*SQRT(U336)/50</f>
        <v>0.31127680760589715</v>
      </c>
      <c r="Y336">
        <f>1.96*SQRT(V336)/50</f>
        <v>0.30937211017335359</v>
      </c>
    </row>
    <row r="337" spans="1:9" x14ac:dyDescent="0.25">
      <c r="A337" t="s">
        <v>98</v>
      </c>
      <c r="B337">
        <v>93263.0245</v>
      </c>
      <c r="C337" t="s">
        <v>37</v>
      </c>
    </row>
    <row r="338" spans="1:9" x14ac:dyDescent="0.25">
      <c r="A338" t="s">
        <v>113</v>
      </c>
      <c r="B338">
        <v>2202.14</v>
      </c>
      <c r="C338">
        <v>2199.1799999999998</v>
      </c>
      <c r="D338">
        <v>2144.94</v>
      </c>
      <c r="E338">
        <v>2139.86</v>
      </c>
      <c r="F338">
        <v>323.26499999999999</v>
      </c>
      <c r="G338">
        <v>5.4383899999999999E-2</v>
      </c>
      <c r="H338">
        <v>0.93146200000000001</v>
      </c>
      <c r="I338">
        <v>0</v>
      </c>
    </row>
    <row r="339" spans="1:9" x14ac:dyDescent="0.25">
      <c r="A339" t="s">
        <v>113</v>
      </c>
      <c r="B339">
        <v>2192.5</v>
      </c>
      <c r="C339">
        <v>2189.98</v>
      </c>
      <c r="D339">
        <v>2136.6</v>
      </c>
      <c r="E339">
        <v>2132.19</v>
      </c>
      <c r="F339">
        <v>316.24200000000002</v>
      </c>
      <c r="G339">
        <v>5.6046699999999998E-2</v>
      </c>
      <c r="H339">
        <v>0.93183000000000005</v>
      </c>
      <c r="I339">
        <v>0</v>
      </c>
    </row>
    <row r="340" spans="1:9" x14ac:dyDescent="0.25">
      <c r="A340" t="s">
        <v>113</v>
      </c>
      <c r="B340">
        <v>2191.7399999999998</v>
      </c>
      <c r="C340">
        <v>2189.1</v>
      </c>
      <c r="D340">
        <v>2135.37</v>
      </c>
      <c r="E340">
        <v>2130.44</v>
      </c>
      <c r="F340">
        <v>317.435</v>
      </c>
      <c r="G340">
        <v>5.4020400000000003E-2</v>
      </c>
      <c r="H340">
        <v>0.93182600000000004</v>
      </c>
      <c r="I340">
        <v>0</v>
      </c>
    </row>
    <row r="341" spans="1:9" x14ac:dyDescent="0.25">
      <c r="A341" t="s">
        <v>113</v>
      </c>
      <c r="B341">
        <v>2193.48</v>
      </c>
      <c r="C341">
        <v>2190.86</v>
      </c>
      <c r="D341">
        <v>2137.12</v>
      </c>
      <c r="E341">
        <v>2132.29</v>
      </c>
      <c r="F341">
        <v>315.85399999999998</v>
      </c>
      <c r="G341">
        <v>5.4529399999999999E-2</v>
      </c>
      <c r="H341">
        <v>0.93183700000000003</v>
      </c>
      <c r="I341">
        <v>0</v>
      </c>
    </row>
    <row r="342" spans="1:9" x14ac:dyDescent="0.25">
      <c r="A342" t="s">
        <v>113</v>
      </c>
      <c r="B342">
        <v>2190.46</v>
      </c>
      <c r="C342">
        <v>2187.21</v>
      </c>
      <c r="D342">
        <v>2134.06</v>
      </c>
      <c r="E342">
        <v>2129.14</v>
      </c>
      <c r="F342">
        <v>318.11099999999999</v>
      </c>
      <c r="G342">
        <v>5.5835999999999997E-2</v>
      </c>
      <c r="H342">
        <v>0.93180600000000002</v>
      </c>
      <c r="I342">
        <v>0</v>
      </c>
    </row>
    <row r="343" spans="1:9" x14ac:dyDescent="0.25">
      <c r="A343" t="s">
        <v>113</v>
      </c>
      <c r="B343">
        <v>2200.3200000000002</v>
      </c>
      <c r="C343">
        <v>2197.88</v>
      </c>
      <c r="D343">
        <v>2142.79</v>
      </c>
      <c r="E343">
        <v>2138.06</v>
      </c>
      <c r="F343">
        <v>317.34699999999998</v>
      </c>
      <c r="G343">
        <v>5.39117E-2</v>
      </c>
      <c r="H343">
        <v>0.93181700000000001</v>
      </c>
      <c r="I343">
        <v>0</v>
      </c>
    </row>
    <row r="344" spans="1:9" x14ac:dyDescent="0.25">
      <c r="A344" t="s">
        <v>113</v>
      </c>
      <c r="B344">
        <v>2181.35</v>
      </c>
      <c r="C344">
        <v>2177.5500000000002</v>
      </c>
      <c r="D344">
        <v>2124.25</v>
      </c>
      <c r="E344">
        <v>2119.09</v>
      </c>
      <c r="F344">
        <v>314.59399999999999</v>
      </c>
      <c r="G344">
        <v>5.7084599999999999E-2</v>
      </c>
      <c r="H344">
        <v>0.93182500000000001</v>
      </c>
      <c r="I344">
        <v>0</v>
      </c>
    </row>
    <row r="345" spans="1:9" x14ac:dyDescent="0.25">
      <c r="A345" t="s">
        <v>113</v>
      </c>
      <c r="B345">
        <v>2182.23</v>
      </c>
      <c r="C345">
        <v>2179.83</v>
      </c>
      <c r="D345">
        <v>2125.6799999999998</v>
      </c>
      <c r="E345">
        <v>2120.56</v>
      </c>
      <c r="F345">
        <v>316.92</v>
      </c>
      <c r="G345">
        <v>6.0974399999999998E-2</v>
      </c>
      <c r="H345">
        <v>0.93183400000000005</v>
      </c>
      <c r="I345">
        <v>0</v>
      </c>
    </row>
    <row r="346" spans="1:9" x14ac:dyDescent="0.25">
      <c r="A346" t="s">
        <v>113</v>
      </c>
      <c r="B346">
        <v>2185.2199999999998</v>
      </c>
      <c r="C346">
        <v>2182.0100000000002</v>
      </c>
      <c r="D346">
        <v>2128.14</v>
      </c>
      <c r="E346">
        <v>2123.35</v>
      </c>
      <c r="F346">
        <v>315.49</v>
      </c>
      <c r="G346">
        <v>5.5537599999999999E-2</v>
      </c>
      <c r="H346">
        <v>0.93179999999999996</v>
      </c>
      <c r="I346">
        <v>0</v>
      </c>
    </row>
    <row r="347" spans="1:9" x14ac:dyDescent="0.25">
      <c r="A347" t="s">
        <v>113</v>
      </c>
      <c r="B347">
        <v>2182.62</v>
      </c>
      <c r="C347">
        <v>2180.17</v>
      </c>
      <c r="D347">
        <v>2126.29</v>
      </c>
      <c r="E347">
        <v>2121.4499999999998</v>
      </c>
      <c r="F347">
        <v>317.50299999999999</v>
      </c>
      <c r="G347">
        <v>5.92361E-2</v>
      </c>
      <c r="H347">
        <v>0.93071700000000002</v>
      </c>
      <c r="I347">
        <v>0</v>
      </c>
    </row>
    <row r="348" spans="1:9" x14ac:dyDescent="0.25">
      <c r="A348" t="s">
        <v>113</v>
      </c>
      <c r="B348">
        <v>2181.89</v>
      </c>
      <c r="C348">
        <v>2178.67</v>
      </c>
      <c r="D348">
        <v>2125.0300000000002</v>
      </c>
      <c r="E348">
        <v>2120.31</v>
      </c>
      <c r="F348">
        <v>317.31400000000002</v>
      </c>
      <c r="G348">
        <v>5.3986899999999997E-2</v>
      </c>
      <c r="H348">
        <v>0.95778200000000002</v>
      </c>
      <c r="I348">
        <v>0</v>
      </c>
    </row>
    <row r="349" spans="1:9" x14ac:dyDescent="0.25">
      <c r="A349" t="s">
        <v>113</v>
      </c>
      <c r="B349">
        <v>2187.8200000000002</v>
      </c>
      <c r="C349">
        <v>2185.33</v>
      </c>
      <c r="D349">
        <v>2130.79</v>
      </c>
      <c r="E349">
        <v>2126.19</v>
      </c>
      <c r="F349">
        <v>315.00299999999999</v>
      </c>
      <c r="G349">
        <v>5.4009300000000003E-2</v>
      </c>
      <c r="H349">
        <v>0.93659599999999998</v>
      </c>
      <c r="I349">
        <v>0</v>
      </c>
    </row>
    <row r="350" spans="1:9" x14ac:dyDescent="0.25">
      <c r="A350" t="s">
        <v>113</v>
      </c>
      <c r="B350">
        <v>2174.89</v>
      </c>
      <c r="C350">
        <v>2171.2800000000002</v>
      </c>
      <c r="D350">
        <v>2117.54</v>
      </c>
      <c r="E350">
        <v>2112.7600000000002</v>
      </c>
      <c r="F350">
        <v>317.08600000000001</v>
      </c>
      <c r="G350">
        <v>5.4052999999999997E-2</v>
      </c>
      <c r="H350">
        <v>0.93181899999999995</v>
      </c>
      <c r="I350">
        <v>0</v>
      </c>
    </row>
    <row r="351" spans="1:9" x14ac:dyDescent="0.25">
      <c r="A351" t="s">
        <v>113</v>
      </c>
      <c r="B351">
        <v>2185.35</v>
      </c>
      <c r="C351">
        <v>2182.12</v>
      </c>
      <c r="D351">
        <v>2128.36</v>
      </c>
      <c r="E351">
        <v>2123.6999999999998</v>
      </c>
      <c r="F351">
        <v>318.52300000000002</v>
      </c>
      <c r="G351">
        <v>6.4888699999999994E-2</v>
      </c>
      <c r="H351">
        <v>0.93161099999999997</v>
      </c>
      <c r="I351">
        <v>0</v>
      </c>
    </row>
    <row r="352" spans="1:9" x14ac:dyDescent="0.25">
      <c r="A352" t="s">
        <v>113</v>
      </c>
      <c r="B352">
        <v>2183.13</v>
      </c>
      <c r="C352">
        <v>2180.58</v>
      </c>
      <c r="D352">
        <v>2126.69</v>
      </c>
      <c r="E352">
        <v>2122.09</v>
      </c>
      <c r="F352">
        <v>320.99200000000002</v>
      </c>
      <c r="G352">
        <v>8.3260899999999999E-2</v>
      </c>
      <c r="H352">
        <v>0.95915799999999996</v>
      </c>
      <c r="I352">
        <v>0</v>
      </c>
    </row>
    <row r="353" spans="1:9" x14ac:dyDescent="0.25">
      <c r="A353" t="s">
        <v>113</v>
      </c>
      <c r="B353">
        <v>2177.5700000000002</v>
      </c>
      <c r="C353">
        <v>2174.54</v>
      </c>
      <c r="D353">
        <v>2121.5100000000002</v>
      </c>
      <c r="E353">
        <v>2116.52</v>
      </c>
      <c r="F353">
        <v>319.358</v>
      </c>
      <c r="G353">
        <v>5.4788499999999997E-2</v>
      </c>
      <c r="H353">
        <v>0.93183499999999997</v>
      </c>
      <c r="I353">
        <v>0</v>
      </c>
    </row>
    <row r="354" spans="1:9" x14ac:dyDescent="0.25">
      <c r="A354" t="s">
        <v>113</v>
      </c>
      <c r="B354">
        <v>2172.0300000000002</v>
      </c>
      <c r="C354">
        <v>2168.8000000000002</v>
      </c>
      <c r="D354">
        <v>2115.0700000000002</v>
      </c>
      <c r="E354">
        <v>2110.09</v>
      </c>
      <c r="F354">
        <v>316.11399999999998</v>
      </c>
      <c r="G354">
        <v>5.4223899999999998E-2</v>
      </c>
      <c r="H354">
        <v>0.931118</v>
      </c>
      <c r="I354">
        <v>0</v>
      </c>
    </row>
    <row r="355" spans="1:9" x14ac:dyDescent="0.25">
      <c r="A355" t="s">
        <v>113</v>
      </c>
      <c r="B355">
        <v>2180.62</v>
      </c>
      <c r="C355">
        <v>2177.9</v>
      </c>
      <c r="D355">
        <v>2124.04</v>
      </c>
      <c r="E355">
        <v>2119.06</v>
      </c>
      <c r="F355">
        <v>316.96499999999997</v>
      </c>
      <c r="G355">
        <v>7.7152200000000004E-2</v>
      </c>
      <c r="H355">
        <v>0.93179599999999996</v>
      </c>
      <c r="I355">
        <v>0</v>
      </c>
    </row>
    <row r="356" spans="1:9" x14ac:dyDescent="0.25">
      <c r="A356" t="s">
        <v>113</v>
      </c>
      <c r="B356">
        <v>2173.77</v>
      </c>
      <c r="C356">
        <v>2171.5100000000002</v>
      </c>
      <c r="D356">
        <v>2117.5500000000002</v>
      </c>
      <c r="E356">
        <v>2112.63</v>
      </c>
      <c r="F356">
        <v>315.86799999999999</v>
      </c>
      <c r="G356">
        <v>5.4260200000000001E-2</v>
      </c>
      <c r="H356">
        <v>0.94853100000000001</v>
      </c>
      <c r="I356">
        <v>0</v>
      </c>
    </row>
    <row r="357" spans="1:9" x14ac:dyDescent="0.25">
      <c r="A357" t="s">
        <v>113</v>
      </c>
      <c r="B357">
        <v>2181.63</v>
      </c>
      <c r="C357">
        <v>2179.3000000000002</v>
      </c>
      <c r="D357">
        <v>2125.87</v>
      </c>
      <c r="E357">
        <v>2121.04</v>
      </c>
      <c r="F357">
        <v>318.233</v>
      </c>
      <c r="G357">
        <v>7.5793700000000006E-2</v>
      </c>
      <c r="H357">
        <v>0.93164400000000003</v>
      </c>
      <c r="I357">
        <v>0</v>
      </c>
    </row>
    <row r="358" spans="1:9" x14ac:dyDescent="0.25">
      <c r="A358" t="s">
        <v>113</v>
      </c>
      <c r="B358">
        <v>2191.87</v>
      </c>
      <c r="C358">
        <v>2189.19</v>
      </c>
      <c r="D358">
        <v>2135.46</v>
      </c>
      <c r="E358">
        <v>2130.5700000000002</v>
      </c>
      <c r="F358">
        <v>316.92599999999999</v>
      </c>
      <c r="G358">
        <v>6.9416400000000003E-2</v>
      </c>
      <c r="H358">
        <v>0.93171700000000002</v>
      </c>
      <c r="I358">
        <v>0</v>
      </c>
    </row>
    <row r="359" spans="1:9" x14ac:dyDescent="0.25">
      <c r="A359" t="s">
        <v>113</v>
      </c>
      <c r="B359">
        <v>2196.75</v>
      </c>
      <c r="C359">
        <v>2193.9</v>
      </c>
      <c r="D359">
        <v>2139.34</v>
      </c>
      <c r="E359">
        <v>2134.69</v>
      </c>
      <c r="F359">
        <v>317.76600000000002</v>
      </c>
      <c r="G359">
        <v>5.5030799999999998E-2</v>
      </c>
      <c r="H359">
        <v>0.93180399999999997</v>
      </c>
      <c r="I359">
        <v>0</v>
      </c>
    </row>
    <row r="360" spans="1:9" x14ac:dyDescent="0.25">
      <c r="A360" t="s">
        <v>113</v>
      </c>
      <c r="B360">
        <v>2193.71</v>
      </c>
      <c r="C360">
        <v>2191.2399999999998</v>
      </c>
      <c r="D360">
        <v>2137.58</v>
      </c>
      <c r="E360">
        <v>2132.61</v>
      </c>
      <c r="F360">
        <v>315.38200000000001</v>
      </c>
      <c r="G360">
        <v>5.3913900000000001E-2</v>
      </c>
      <c r="H360">
        <v>0.93183400000000005</v>
      </c>
      <c r="I360">
        <v>0</v>
      </c>
    </row>
    <row r="361" spans="1:9" x14ac:dyDescent="0.25">
      <c r="A361" t="s">
        <v>113</v>
      </c>
      <c r="B361">
        <v>2194.14</v>
      </c>
      <c r="C361">
        <v>2191.71</v>
      </c>
      <c r="D361">
        <v>2137.6799999999998</v>
      </c>
      <c r="E361">
        <v>2132.9299999999998</v>
      </c>
      <c r="F361">
        <v>317.04300000000001</v>
      </c>
      <c r="G361">
        <v>8.3257899999999996E-2</v>
      </c>
      <c r="H361">
        <v>0.93869800000000003</v>
      </c>
      <c r="I361">
        <v>0</v>
      </c>
    </row>
    <row r="362" spans="1:9" x14ac:dyDescent="0.25">
      <c r="A362" t="s">
        <v>113</v>
      </c>
      <c r="B362">
        <v>2185.8200000000002</v>
      </c>
      <c r="C362">
        <v>2182.8000000000002</v>
      </c>
      <c r="D362">
        <v>2129.62</v>
      </c>
      <c r="E362">
        <v>2124.7399999999998</v>
      </c>
      <c r="F362">
        <v>315.983</v>
      </c>
      <c r="G362">
        <v>5.4418599999999998E-2</v>
      </c>
      <c r="H362">
        <v>0.92749400000000004</v>
      </c>
      <c r="I362">
        <v>0</v>
      </c>
    </row>
    <row r="363" spans="1:9" x14ac:dyDescent="0.25">
      <c r="A363" t="s">
        <v>113</v>
      </c>
      <c r="B363">
        <v>2198.48</v>
      </c>
      <c r="C363">
        <v>2195.9899999999998</v>
      </c>
      <c r="D363">
        <v>2141.4899999999998</v>
      </c>
      <c r="E363">
        <v>2136.73</v>
      </c>
      <c r="F363">
        <v>320.50299999999999</v>
      </c>
      <c r="G363">
        <v>6.9783899999999996E-2</v>
      </c>
      <c r="H363">
        <v>0.93176899999999996</v>
      </c>
      <c r="I363">
        <v>0</v>
      </c>
    </row>
    <row r="364" spans="1:9" x14ac:dyDescent="0.25">
      <c r="A364" t="s">
        <v>113</v>
      </c>
      <c r="B364">
        <v>2191.46</v>
      </c>
      <c r="C364">
        <v>2188.59</v>
      </c>
      <c r="D364">
        <v>2134.62</v>
      </c>
      <c r="E364">
        <v>2129.6799999999998</v>
      </c>
      <c r="F364">
        <v>317.07100000000003</v>
      </c>
      <c r="G364">
        <v>5.43089E-2</v>
      </c>
      <c r="H364">
        <v>0.93170900000000001</v>
      </c>
      <c r="I364">
        <v>0</v>
      </c>
    </row>
    <row r="365" spans="1:9" x14ac:dyDescent="0.25">
      <c r="A365" t="s">
        <v>113</v>
      </c>
      <c r="B365">
        <v>2192.35</v>
      </c>
      <c r="C365">
        <v>2189.66</v>
      </c>
      <c r="D365">
        <v>2136.5100000000002</v>
      </c>
      <c r="E365">
        <v>2131.52</v>
      </c>
      <c r="F365">
        <v>317.81200000000001</v>
      </c>
      <c r="G365">
        <v>5.5771099999999997E-2</v>
      </c>
      <c r="H365">
        <v>0.93179999999999996</v>
      </c>
      <c r="I365">
        <v>0</v>
      </c>
    </row>
    <row r="366" spans="1:9" x14ac:dyDescent="0.25">
      <c r="A366" t="s">
        <v>113</v>
      </c>
      <c r="B366">
        <v>2192.6</v>
      </c>
      <c r="C366">
        <v>2189.6999999999998</v>
      </c>
      <c r="D366">
        <v>2136.2199999999998</v>
      </c>
      <c r="E366">
        <v>2131.5100000000002</v>
      </c>
      <c r="F366">
        <v>316.27199999999999</v>
      </c>
      <c r="G366">
        <v>5.5738599999999999E-2</v>
      </c>
      <c r="H366">
        <v>0.931836</v>
      </c>
      <c r="I366">
        <v>0</v>
      </c>
    </row>
    <row r="367" spans="1:9" x14ac:dyDescent="0.25">
      <c r="A367" t="s">
        <v>113</v>
      </c>
      <c r="B367">
        <v>2193.79</v>
      </c>
      <c r="C367">
        <v>2190.54</v>
      </c>
      <c r="D367">
        <v>2137.08</v>
      </c>
      <c r="E367">
        <v>2132.23</v>
      </c>
      <c r="F367">
        <v>316.62299999999999</v>
      </c>
      <c r="G367">
        <v>6.7907400000000007E-2</v>
      </c>
      <c r="H367">
        <v>0.93167999999999995</v>
      </c>
      <c r="I367">
        <v>0</v>
      </c>
    </row>
    <row r="368" spans="1:9" x14ac:dyDescent="0.25">
      <c r="A368" t="s">
        <v>113</v>
      </c>
      <c r="B368">
        <v>2199.9899999999998</v>
      </c>
      <c r="C368">
        <v>2197.56</v>
      </c>
      <c r="D368">
        <v>2144.4899999999998</v>
      </c>
      <c r="E368">
        <v>2139.6799999999998</v>
      </c>
      <c r="F368">
        <v>318.44799999999998</v>
      </c>
      <c r="G368">
        <v>6.2599199999999994E-2</v>
      </c>
      <c r="H368">
        <v>0.93175799999999998</v>
      </c>
      <c r="I368">
        <v>0</v>
      </c>
    </row>
    <row r="369" spans="1:9" x14ac:dyDescent="0.25">
      <c r="A369" t="s">
        <v>113</v>
      </c>
      <c r="B369">
        <v>2182.17</v>
      </c>
      <c r="C369">
        <v>2179.09</v>
      </c>
      <c r="D369">
        <v>2125.5500000000002</v>
      </c>
      <c r="E369">
        <v>2120.7399999999998</v>
      </c>
      <c r="F369">
        <v>315.69200000000001</v>
      </c>
      <c r="G369">
        <v>5.7641100000000001E-2</v>
      </c>
      <c r="H369">
        <v>0.93603099999999995</v>
      </c>
      <c r="I369">
        <v>0</v>
      </c>
    </row>
    <row r="370" spans="1:9" x14ac:dyDescent="0.25">
      <c r="A370" t="s">
        <v>113</v>
      </c>
      <c r="B370">
        <v>2194.0500000000002</v>
      </c>
      <c r="C370">
        <v>2190.91</v>
      </c>
      <c r="D370">
        <v>2137.39</v>
      </c>
      <c r="E370">
        <v>2132.4299999999998</v>
      </c>
      <c r="F370">
        <v>313.26400000000001</v>
      </c>
      <c r="G370">
        <v>8.3255700000000002E-2</v>
      </c>
      <c r="H370">
        <v>0.93181400000000003</v>
      </c>
      <c r="I370">
        <v>0</v>
      </c>
    </row>
    <row r="371" spans="1:9" x14ac:dyDescent="0.25">
      <c r="A371" t="s">
        <v>113</v>
      </c>
      <c r="B371">
        <v>2193.9299999999998</v>
      </c>
      <c r="C371">
        <v>2191.3000000000002</v>
      </c>
      <c r="D371">
        <v>2137.1799999999998</v>
      </c>
      <c r="E371">
        <v>2132.54</v>
      </c>
      <c r="F371">
        <v>317.47399999999999</v>
      </c>
      <c r="G371">
        <v>5.4714699999999998E-2</v>
      </c>
      <c r="H371">
        <v>0.93183300000000002</v>
      </c>
      <c r="I371">
        <v>0</v>
      </c>
    </row>
    <row r="372" spans="1:9" x14ac:dyDescent="0.25">
      <c r="A372" t="s">
        <v>113</v>
      </c>
      <c r="B372">
        <v>2192.75</v>
      </c>
      <c r="C372">
        <v>2190.37</v>
      </c>
      <c r="D372">
        <v>2136.15</v>
      </c>
      <c r="E372">
        <v>2131.37</v>
      </c>
      <c r="F372">
        <v>316.21899999999999</v>
      </c>
      <c r="G372">
        <v>5.3951600000000002E-2</v>
      </c>
      <c r="H372">
        <v>0.93178000000000005</v>
      </c>
      <c r="I372">
        <v>0</v>
      </c>
    </row>
    <row r="373" spans="1:9" x14ac:dyDescent="0.25">
      <c r="A373" t="s">
        <v>113</v>
      </c>
      <c r="B373">
        <v>2188.5700000000002</v>
      </c>
      <c r="C373">
        <v>2185.89</v>
      </c>
      <c r="D373">
        <v>2131.8000000000002</v>
      </c>
      <c r="E373">
        <v>2127.14</v>
      </c>
      <c r="F373">
        <v>317.154</v>
      </c>
      <c r="G373">
        <v>7.5397500000000006E-2</v>
      </c>
      <c r="H373">
        <v>0.93098599999999998</v>
      </c>
      <c r="I373">
        <v>0</v>
      </c>
    </row>
    <row r="374" spans="1:9" x14ac:dyDescent="0.25">
      <c r="A374" t="s">
        <v>113</v>
      </c>
      <c r="B374">
        <v>2188.1</v>
      </c>
      <c r="C374">
        <v>2185.29</v>
      </c>
      <c r="D374">
        <v>2131.38</v>
      </c>
      <c r="E374">
        <v>2126.69</v>
      </c>
      <c r="F374">
        <v>315.34199999999998</v>
      </c>
      <c r="G374">
        <v>7.0275000000000004E-2</v>
      </c>
      <c r="H374">
        <v>0.92895799999999995</v>
      </c>
      <c r="I374">
        <v>0</v>
      </c>
    </row>
    <row r="375" spans="1:9" x14ac:dyDescent="0.25">
      <c r="A375" t="s">
        <v>113</v>
      </c>
      <c r="B375">
        <v>2183.44</v>
      </c>
      <c r="C375">
        <v>2180.8200000000002</v>
      </c>
      <c r="D375">
        <v>2126.4899999999998</v>
      </c>
      <c r="E375">
        <v>2121.81</v>
      </c>
      <c r="F375">
        <v>317.16699999999997</v>
      </c>
      <c r="G375">
        <v>6.05785E-2</v>
      </c>
      <c r="H375">
        <v>0.93182200000000004</v>
      </c>
      <c r="I375">
        <v>0</v>
      </c>
    </row>
    <row r="376" spans="1:9" x14ac:dyDescent="0.25">
      <c r="A376" t="s">
        <v>113</v>
      </c>
      <c r="B376">
        <v>2179.58</v>
      </c>
      <c r="C376">
        <v>2176.94</v>
      </c>
      <c r="D376">
        <v>2123.1999999999998</v>
      </c>
      <c r="E376">
        <v>2118.2600000000002</v>
      </c>
      <c r="F376">
        <v>315.964</v>
      </c>
      <c r="G376">
        <v>6.5731300000000006E-2</v>
      </c>
      <c r="H376">
        <v>0.931612</v>
      </c>
      <c r="I376">
        <v>0</v>
      </c>
    </row>
    <row r="377" spans="1:9" x14ac:dyDescent="0.25">
      <c r="A377" t="s">
        <v>113</v>
      </c>
      <c r="B377">
        <v>2185.21</v>
      </c>
      <c r="C377">
        <v>2182.4499999999998</v>
      </c>
      <c r="D377">
        <v>2128.4899999999998</v>
      </c>
      <c r="E377">
        <v>2123.6999999999998</v>
      </c>
      <c r="F377">
        <v>318.27999999999997</v>
      </c>
      <c r="G377">
        <v>5.4080299999999998E-2</v>
      </c>
      <c r="H377">
        <v>0.956704</v>
      </c>
      <c r="I377">
        <v>0</v>
      </c>
    </row>
    <row r="378" spans="1:9" x14ac:dyDescent="0.25">
      <c r="A378" t="s">
        <v>113</v>
      </c>
      <c r="B378">
        <v>2180.75</v>
      </c>
      <c r="C378">
        <v>2177.6999999999998</v>
      </c>
      <c r="D378">
        <v>2123.09</v>
      </c>
      <c r="E378">
        <v>2118.4499999999998</v>
      </c>
      <c r="F378">
        <v>314.63499999999999</v>
      </c>
      <c r="G378">
        <v>5.5130400000000003E-2</v>
      </c>
      <c r="H378">
        <v>0.93132400000000004</v>
      </c>
      <c r="I378">
        <v>0</v>
      </c>
    </row>
    <row r="379" spans="1:9" x14ac:dyDescent="0.25">
      <c r="A379" t="s">
        <v>113</v>
      </c>
      <c r="B379">
        <v>2181.69</v>
      </c>
      <c r="C379">
        <v>2179.31</v>
      </c>
      <c r="D379">
        <v>2125.42</v>
      </c>
      <c r="E379">
        <v>2120.6799999999998</v>
      </c>
      <c r="F379">
        <v>317.11</v>
      </c>
      <c r="G379">
        <v>5.9995600000000003E-2</v>
      </c>
      <c r="H379">
        <v>0.92887699999999995</v>
      </c>
      <c r="I379">
        <v>0</v>
      </c>
    </row>
    <row r="380" spans="1:9" x14ac:dyDescent="0.25">
      <c r="A380" t="s">
        <v>113</v>
      </c>
      <c r="B380">
        <v>2180.62</v>
      </c>
      <c r="C380">
        <v>2178.0300000000002</v>
      </c>
      <c r="D380">
        <v>2124.38</v>
      </c>
      <c r="E380">
        <v>2119.7199999999998</v>
      </c>
      <c r="F380">
        <v>314.791</v>
      </c>
      <c r="G380">
        <v>6.0816599999999998E-2</v>
      </c>
      <c r="H380">
        <v>0.95711400000000002</v>
      </c>
      <c r="I380">
        <v>0</v>
      </c>
    </row>
    <row r="381" spans="1:9" x14ac:dyDescent="0.25">
      <c r="A381" t="s">
        <v>113</v>
      </c>
      <c r="B381">
        <v>2180.27</v>
      </c>
      <c r="C381">
        <v>2177.79</v>
      </c>
      <c r="D381">
        <v>2122.64</v>
      </c>
      <c r="E381">
        <v>2118.21</v>
      </c>
      <c r="F381">
        <v>314.58999999999997</v>
      </c>
      <c r="G381">
        <v>5.8303500000000001E-2</v>
      </c>
      <c r="H381">
        <v>0.93176000000000003</v>
      </c>
      <c r="I381">
        <v>0</v>
      </c>
    </row>
    <row r="382" spans="1:9" x14ac:dyDescent="0.25">
      <c r="A382" t="s">
        <v>113</v>
      </c>
      <c r="B382">
        <v>2186</v>
      </c>
      <c r="C382">
        <v>2183.39</v>
      </c>
      <c r="D382">
        <v>2129.7600000000002</v>
      </c>
      <c r="E382">
        <v>2124.84</v>
      </c>
      <c r="F382">
        <v>315.245</v>
      </c>
      <c r="G382">
        <v>5.4477699999999997E-2</v>
      </c>
      <c r="H382">
        <v>0.93168700000000004</v>
      </c>
      <c r="I382">
        <v>0</v>
      </c>
    </row>
    <row r="383" spans="1:9" x14ac:dyDescent="0.25">
      <c r="A383" t="s">
        <v>113</v>
      </c>
      <c r="B383">
        <v>2179.98</v>
      </c>
      <c r="C383">
        <v>2177.2800000000002</v>
      </c>
      <c r="D383">
        <v>2123.14</v>
      </c>
      <c r="E383">
        <v>2118.41</v>
      </c>
      <c r="F383">
        <v>316.27499999999998</v>
      </c>
      <c r="G383">
        <v>5.4149200000000001E-2</v>
      </c>
      <c r="H383">
        <v>0.93183400000000005</v>
      </c>
      <c r="I383">
        <v>0</v>
      </c>
    </row>
    <row r="384" spans="1:9" x14ac:dyDescent="0.25">
      <c r="A384" t="s">
        <v>113</v>
      </c>
      <c r="B384">
        <v>2181.92</v>
      </c>
      <c r="C384">
        <v>2179.58</v>
      </c>
      <c r="D384">
        <v>2125.7800000000002</v>
      </c>
      <c r="E384">
        <v>2120.84</v>
      </c>
      <c r="F384">
        <v>317.00299999999999</v>
      </c>
      <c r="G384">
        <v>5.3935299999999999E-2</v>
      </c>
      <c r="H384">
        <v>0.93182299999999996</v>
      </c>
      <c r="I384">
        <v>0</v>
      </c>
    </row>
    <row r="385" spans="1:25" x14ac:dyDescent="0.25">
      <c r="A385" t="s">
        <v>113</v>
      </c>
      <c r="B385">
        <v>2189.2399999999998</v>
      </c>
      <c r="C385">
        <v>2186.62</v>
      </c>
      <c r="D385">
        <v>2132.06</v>
      </c>
      <c r="E385">
        <v>2127.29</v>
      </c>
      <c r="F385">
        <v>316.70299999999997</v>
      </c>
      <c r="G385">
        <v>6.2459199999999999E-2</v>
      </c>
      <c r="H385">
        <v>0.95914699999999997</v>
      </c>
      <c r="I385">
        <v>0</v>
      </c>
    </row>
    <row r="386" spans="1:25" x14ac:dyDescent="0.25">
      <c r="A386" t="s">
        <v>113</v>
      </c>
      <c r="B386">
        <v>2181.3200000000002</v>
      </c>
      <c r="C386">
        <v>2178.6</v>
      </c>
      <c r="D386">
        <v>2124.3200000000002</v>
      </c>
      <c r="E386">
        <v>2119.52</v>
      </c>
      <c r="F386">
        <v>316.274</v>
      </c>
      <c r="G386">
        <v>5.5974900000000001E-2</v>
      </c>
      <c r="H386">
        <v>0.93181400000000003</v>
      </c>
      <c r="I386">
        <v>0</v>
      </c>
    </row>
    <row r="387" spans="1:25" x14ac:dyDescent="0.25">
      <c r="A387" t="s">
        <v>113</v>
      </c>
      <c r="B387">
        <v>2181.59</v>
      </c>
      <c r="C387">
        <v>2178.44</v>
      </c>
      <c r="D387">
        <v>2125.36</v>
      </c>
      <c r="E387">
        <v>2120.5700000000002</v>
      </c>
      <c r="F387">
        <v>315.74299999999999</v>
      </c>
      <c r="G387">
        <v>5.5509900000000001E-2</v>
      </c>
      <c r="H387">
        <v>0.95913999999999999</v>
      </c>
      <c r="I387">
        <v>0</v>
      </c>
    </row>
    <row r="388" spans="1:25" x14ac:dyDescent="0.25">
      <c r="A388" t="s">
        <v>113</v>
      </c>
      <c r="B388">
        <v>2196.4499999999998</v>
      </c>
      <c r="C388">
        <v>2193.9299999999998</v>
      </c>
      <c r="D388">
        <v>2139.29</v>
      </c>
      <c r="E388">
        <v>2134.5300000000002</v>
      </c>
      <c r="F388">
        <v>317.52199999999999</v>
      </c>
      <c r="G388">
        <v>5.8003600000000002E-2</v>
      </c>
      <c r="H388">
        <v>0.93182399999999999</v>
      </c>
      <c r="I388">
        <v>0</v>
      </c>
    </row>
    <row r="389" spans="1:25" x14ac:dyDescent="0.25">
      <c r="A389" t="s">
        <v>113</v>
      </c>
      <c r="B389">
        <v>2185.59</v>
      </c>
      <c r="C389">
        <v>2183.3000000000002</v>
      </c>
      <c r="D389">
        <v>2130.3000000000002</v>
      </c>
      <c r="E389">
        <v>2125.34</v>
      </c>
      <c r="F389">
        <v>314.79899999999998</v>
      </c>
      <c r="G389">
        <v>5.4586599999999999E-2</v>
      </c>
      <c r="H389">
        <v>0.93181800000000004</v>
      </c>
      <c r="I389">
        <v>0</v>
      </c>
    </row>
    <row r="390" spans="1:25" x14ac:dyDescent="0.25">
      <c r="A390" t="s">
        <v>113</v>
      </c>
      <c r="B390">
        <v>2195.29</v>
      </c>
      <c r="C390">
        <v>2192.17</v>
      </c>
      <c r="D390">
        <v>2138.02</v>
      </c>
      <c r="E390">
        <v>2133.31</v>
      </c>
      <c r="F390">
        <v>316.209</v>
      </c>
      <c r="G390">
        <v>5.6111099999999997E-2</v>
      </c>
      <c r="H390">
        <v>0.93154899999999996</v>
      </c>
      <c r="I390">
        <v>0</v>
      </c>
    </row>
    <row r="391" spans="1:25" x14ac:dyDescent="0.25">
      <c r="A391" t="s">
        <v>113</v>
      </c>
      <c r="B391">
        <v>2194.13</v>
      </c>
      <c r="C391">
        <v>2191.6799999999998</v>
      </c>
      <c r="D391">
        <v>2137.08</v>
      </c>
      <c r="E391">
        <v>2132.21</v>
      </c>
      <c r="F391">
        <v>315.53800000000001</v>
      </c>
      <c r="G391">
        <v>8.3256300000000005E-2</v>
      </c>
      <c r="H391">
        <v>0.931778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2192.2800000000002</v>
      </c>
      <c r="C392">
        <v>2189.73</v>
      </c>
      <c r="D392">
        <v>2136.0700000000002</v>
      </c>
      <c r="E392">
        <v>2131.27</v>
      </c>
      <c r="F392">
        <v>316.22800000000001</v>
      </c>
      <c r="G392">
        <v>8.3269200000000002E-2</v>
      </c>
      <c r="H392">
        <v>0.94593799999999995</v>
      </c>
      <c r="I392">
        <v>0</v>
      </c>
      <c r="R392">
        <f>AVERAGE(B343:B392)</f>
        <v>2186.7264</v>
      </c>
      <c r="S392">
        <f>AVERAGE(C343:C392)</f>
        <v>2183.9791999999998</v>
      </c>
      <c r="U392">
        <f>_xlfn.VAR.P(B343:B392)</f>
        <v>48.109531039999773</v>
      </c>
      <c r="V392">
        <f>_xlfn.VAR.P(C343:C392)</f>
        <v>49.328231359999215</v>
      </c>
      <c r="X392">
        <f>1.96*SQRT(U392)/50</f>
        <v>0.27189525515776336</v>
      </c>
      <c r="Y392">
        <f>1.96*SQRT(V392)/50</f>
        <v>0.27531751385814379</v>
      </c>
    </row>
    <row r="393" spans="1:25" x14ac:dyDescent="0.25">
      <c r="A393" t="s">
        <v>113</v>
      </c>
      <c r="B393">
        <v>109811.789</v>
      </c>
      <c r="C393" t="s">
        <v>37</v>
      </c>
    </row>
    <row r="394" spans="1:25" x14ac:dyDescent="0.25">
      <c r="A394" t="s">
        <v>114</v>
      </c>
      <c r="B394">
        <v>2140.06</v>
      </c>
      <c r="C394">
        <v>0</v>
      </c>
      <c r="D394">
        <v>0</v>
      </c>
      <c r="E394">
        <v>0</v>
      </c>
      <c r="F394">
        <v>0</v>
      </c>
      <c r="G394">
        <v>5.6204900000000002E-2</v>
      </c>
      <c r="H394">
        <v>0.93167100000000003</v>
      </c>
      <c r="I394">
        <v>0</v>
      </c>
    </row>
    <row r="395" spans="1:25" x14ac:dyDescent="0.25">
      <c r="A395" t="s">
        <v>114</v>
      </c>
      <c r="B395">
        <v>2134.4299999999998</v>
      </c>
      <c r="C395">
        <v>0</v>
      </c>
      <c r="D395">
        <v>0</v>
      </c>
      <c r="E395">
        <v>0</v>
      </c>
      <c r="F395">
        <v>0</v>
      </c>
      <c r="G395">
        <v>5.3912399999999999E-2</v>
      </c>
      <c r="H395">
        <v>0.95206199999999996</v>
      </c>
      <c r="I395">
        <v>0</v>
      </c>
    </row>
    <row r="396" spans="1:25" x14ac:dyDescent="0.25">
      <c r="A396" t="s">
        <v>114</v>
      </c>
      <c r="B396">
        <v>2148.31</v>
      </c>
      <c r="C396">
        <v>0</v>
      </c>
      <c r="D396">
        <v>0</v>
      </c>
      <c r="E396">
        <v>0</v>
      </c>
      <c r="F396">
        <v>0</v>
      </c>
      <c r="G396">
        <v>5.3968000000000002E-2</v>
      </c>
      <c r="H396">
        <v>0.93152599999999997</v>
      </c>
      <c r="I396">
        <v>0</v>
      </c>
    </row>
    <row r="397" spans="1:25" x14ac:dyDescent="0.25">
      <c r="A397" t="s">
        <v>114</v>
      </c>
      <c r="B397">
        <v>2147.9299999999998</v>
      </c>
      <c r="C397">
        <v>0</v>
      </c>
      <c r="D397">
        <v>0</v>
      </c>
      <c r="E397">
        <v>0</v>
      </c>
      <c r="F397">
        <v>0</v>
      </c>
      <c r="G397">
        <v>8.3256999999999998E-2</v>
      </c>
      <c r="H397">
        <v>0.93182399999999999</v>
      </c>
      <c r="I397">
        <v>0</v>
      </c>
    </row>
    <row r="398" spans="1:25" x14ac:dyDescent="0.25">
      <c r="A398" t="s">
        <v>114</v>
      </c>
      <c r="B398">
        <v>2150.3000000000002</v>
      </c>
      <c r="C398">
        <v>0</v>
      </c>
      <c r="D398">
        <v>0</v>
      </c>
      <c r="E398">
        <v>0</v>
      </c>
      <c r="F398">
        <v>0</v>
      </c>
      <c r="G398">
        <v>5.4307000000000001E-2</v>
      </c>
      <c r="H398">
        <v>0.931724</v>
      </c>
      <c r="I398">
        <v>0</v>
      </c>
    </row>
    <row r="399" spans="1:25" x14ac:dyDescent="0.25">
      <c r="A399" t="s">
        <v>114</v>
      </c>
      <c r="B399">
        <v>2146.5300000000002</v>
      </c>
      <c r="C399">
        <v>0</v>
      </c>
      <c r="D399">
        <v>0</v>
      </c>
      <c r="E399">
        <v>0</v>
      </c>
      <c r="F399">
        <v>0</v>
      </c>
      <c r="G399">
        <v>7.4697600000000003E-2</v>
      </c>
      <c r="H399">
        <v>0.93166599999999999</v>
      </c>
      <c r="I399">
        <v>0</v>
      </c>
    </row>
    <row r="400" spans="1:25" x14ac:dyDescent="0.25">
      <c r="A400" t="s">
        <v>114</v>
      </c>
      <c r="B400">
        <v>2160.33</v>
      </c>
      <c r="C400">
        <v>0</v>
      </c>
      <c r="D400">
        <v>0</v>
      </c>
      <c r="E400">
        <v>0</v>
      </c>
      <c r="F400">
        <v>0</v>
      </c>
      <c r="G400">
        <v>5.5037000000000003E-2</v>
      </c>
      <c r="H400">
        <v>0.93135100000000004</v>
      </c>
      <c r="I400">
        <v>0</v>
      </c>
    </row>
    <row r="401" spans="1:9" x14ac:dyDescent="0.25">
      <c r="A401" t="s">
        <v>114</v>
      </c>
      <c r="B401">
        <v>2125.92</v>
      </c>
      <c r="C401">
        <v>0</v>
      </c>
      <c r="D401">
        <v>0</v>
      </c>
      <c r="E401">
        <v>0</v>
      </c>
      <c r="F401">
        <v>0</v>
      </c>
      <c r="G401">
        <v>5.6206800000000001E-2</v>
      </c>
      <c r="H401">
        <v>0.93139400000000006</v>
      </c>
      <c r="I401">
        <v>0</v>
      </c>
    </row>
    <row r="402" spans="1:9" x14ac:dyDescent="0.25">
      <c r="A402" t="s">
        <v>114</v>
      </c>
      <c r="B402">
        <v>2122.13</v>
      </c>
      <c r="C402">
        <v>0</v>
      </c>
      <c r="D402">
        <v>0</v>
      </c>
      <c r="E402">
        <v>0</v>
      </c>
      <c r="F402">
        <v>0</v>
      </c>
      <c r="G402">
        <v>5.3979300000000001E-2</v>
      </c>
      <c r="H402">
        <v>0.93095899999999998</v>
      </c>
      <c r="I402">
        <v>0</v>
      </c>
    </row>
    <row r="403" spans="1:9" x14ac:dyDescent="0.25">
      <c r="A403" t="s">
        <v>114</v>
      </c>
      <c r="B403">
        <v>2128.73</v>
      </c>
      <c r="C403">
        <v>0</v>
      </c>
      <c r="D403">
        <v>0</v>
      </c>
      <c r="E403">
        <v>0</v>
      </c>
      <c r="F403">
        <v>0</v>
      </c>
      <c r="G403">
        <v>7.5145299999999998E-2</v>
      </c>
      <c r="H403">
        <v>0.93803599999999998</v>
      </c>
      <c r="I403">
        <v>0</v>
      </c>
    </row>
    <row r="404" spans="1:9" x14ac:dyDescent="0.25">
      <c r="A404" t="s">
        <v>114</v>
      </c>
      <c r="B404">
        <v>2127.58</v>
      </c>
      <c r="C404">
        <v>0</v>
      </c>
      <c r="D404">
        <v>0</v>
      </c>
      <c r="E404">
        <v>0</v>
      </c>
      <c r="F404">
        <v>0</v>
      </c>
      <c r="G404">
        <v>5.3909499999999999E-2</v>
      </c>
      <c r="H404">
        <v>0.93056399999999995</v>
      </c>
      <c r="I404">
        <v>0</v>
      </c>
    </row>
    <row r="405" spans="1:9" x14ac:dyDescent="0.25">
      <c r="A405" t="s">
        <v>114</v>
      </c>
      <c r="B405">
        <v>2125.69</v>
      </c>
      <c r="C405">
        <v>0</v>
      </c>
      <c r="D405">
        <v>0</v>
      </c>
      <c r="E405">
        <v>0</v>
      </c>
      <c r="F405">
        <v>0</v>
      </c>
      <c r="G405">
        <v>5.5995099999999999E-2</v>
      </c>
      <c r="H405">
        <v>0.95624500000000001</v>
      </c>
      <c r="I405">
        <v>0</v>
      </c>
    </row>
    <row r="406" spans="1:9" x14ac:dyDescent="0.25">
      <c r="A406" t="s">
        <v>114</v>
      </c>
      <c r="B406">
        <v>2125.3000000000002</v>
      </c>
      <c r="C406">
        <v>0</v>
      </c>
      <c r="D406">
        <v>0</v>
      </c>
      <c r="E406">
        <v>0</v>
      </c>
      <c r="F406">
        <v>0</v>
      </c>
      <c r="G406">
        <v>5.3955299999999998E-2</v>
      </c>
      <c r="H406">
        <v>0.93182500000000001</v>
      </c>
      <c r="I406">
        <v>0</v>
      </c>
    </row>
    <row r="407" spans="1:9" x14ac:dyDescent="0.25">
      <c r="A407" t="s">
        <v>114</v>
      </c>
      <c r="B407">
        <v>2124.2199999999998</v>
      </c>
      <c r="C407">
        <v>0</v>
      </c>
      <c r="D407">
        <v>0</v>
      </c>
      <c r="E407">
        <v>0</v>
      </c>
      <c r="F407">
        <v>0</v>
      </c>
      <c r="G407">
        <v>6.7286499999999999E-2</v>
      </c>
      <c r="H407">
        <v>0.93404399999999999</v>
      </c>
      <c r="I407">
        <v>0</v>
      </c>
    </row>
    <row r="408" spans="1:9" x14ac:dyDescent="0.25">
      <c r="A408" t="s">
        <v>114</v>
      </c>
      <c r="B408">
        <v>2126.6999999999998</v>
      </c>
      <c r="C408">
        <v>0</v>
      </c>
      <c r="D408">
        <v>0</v>
      </c>
      <c r="E408">
        <v>0</v>
      </c>
      <c r="F408">
        <v>0</v>
      </c>
      <c r="G408">
        <v>5.6346800000000002E-2</v>
      </c>
      <c r="H408">
        <v>0.93099100000000001</v>
      </c>
      <c r="I408">
        <v>0</v>
      </c>
    </row>
    <row r="409" spans="1:9" x14ac:dyDescent="0.25">
      <c r="A409" t="s">
        <v>114</v>
      </c>
      <c r="B409">
        <v>2132.2199999999998</v>
      </c>
      <c r="C409">
        <v>0</v>
      </c>
      <c r="D409">
        <v>0</v>
      </c>
      <c r="E409">
        <v>0</v>
      </c>
      <c r="F409">
        <v>0</v>
      </c>
      <c r="G409">
        <v>6.2511899999999995E-2</v>
      </c>
      <c r="H409">
        <v>0.93029399999999995</v>
      </c>
      <c r="I409">
        <v>0</v>
      </c>
    </row>
    <row r="410" spans="1:9" x14ac:dyDescent="0.25">
      <c r="A410" t="s">
        <v>114</v>
      </c>
      <c r="B410">
        <v>2129.71</v>
      </c>
      <c r="C410">
        <v>0</v>
      </c>
      <c r="D410">
        <v>0</v>
      </c>
      <c r="E410">
        <v>0</v>
      </c>
      <c r="F410">
        <v>0</v>
      </c>
      <c r="G410">
        <v>8.3333900000000002E-2</v>
      </c>
      <c r="H410">
        <v>0.94989199999999996</v>
      </c>
      <c r="I410">
        <v>0</v>
      </c>
    </row>
    <row r="411" spans="1:9" x14ac:dyDescent="0.25">
      <c r="A411" t="s">
        <v>114</v>
      </c>
      <c r="B411">
        <v>2124.89</v>
      </c>
      <c r="C411">
        <v>0</v>
      </c>
      <c r="D411">
        <v>0</v>
      </c>
      <c r="E411">
        <v>0</v>
      </c>
      <c r="F411">
        <v>0</v>
      </c>
      <c r="G411">
        <v>5.4021800000000002E-2</v>
      </c>
      <c r="H411">
        <v>0.931836</v>
      </c>
      <c r="I411">
        <v>0</v>
      </c>
    </row>
    <row r="412" spans="1:9" x14ac:dyDescent="0.25">
      <c r="A412" t="s">
        <v>114</v>
      </c>
      <c r="B412">
        <v>2147.94</v>
      </c>
      <c r="C412">
        <v>0</v>
      </c>
      <c r="D412">
        <v>0</v>
      </c>
      <c r="E412">
        <v>0</v>
      </c>
      <c r="F412">
        <v>0</v>
      </c>
      <c r="G412">
        <v>8.3265000000000006E-2</v>
      </c>
      <c r="H412">
        <v>0.93096599999999996</v>
      </c>
      <c r="I412">
        <v>0</v>
      </c>
    </row>
    <row r="413" spans="1:9" x14ac:dyDescent="0.25">
      <c r="A413" t="s">
        <v>114</v>
      </c>
      <c r="B413">
        <v>2126.44</v>
      </c>
      <c r="C413">
        <v>0</v>
      </c>
      <c r="D413">
        <v>0</v>
      </c>
      <c r="E413">
        <v>0</v>
      </c>
      <c r="F413">
        <v>0</v>
      </c>
      <c r="G413">
        <v>5.4537299999999997E-2</v>
      </c>
      <c r="H413">
        <v>0.93183099999999996</v>
      </c>
      <c r="I413">
        <v>0</v>
      </c>
    </row>
    <row r="414" spans="1:9" x14ac:dyDescent="0.25">
      <c r="A414" t="s">
        <v>114</v>
      </c>
      <c r="B414">
        <v>2128.66</v>
      </c>
      <c r="C414">
        <v>0</v>
      </c>
      <c r="D414">
        <v>0</v>
      </c>
      <c r="E414">
        <v>0</v>
      </c>
      <c r="F414">
        <v>0</v>
      </c>
      <c r="G414">
        <v>6.0561200000000003E-2</v>
      </c>
      <c r="H414">
        <v>0.93181899999999995</v>
      </c>
      <c r="I414">
        <v>0</v>
      </c>
    </row>
    <row r="415" spans="1:9" x14ac:dyDescent="0.25">
      <c r="A415" t="s">
        <v>114</v>
      </c>
      <c r="B415">
        <v>2126.6</v>
      </c>
      <c r="C415">
        <v>0</v>
      </c>
      <c r="D415">
        <v>0</v>
      </c>
      <c r="E415">
        <v>0</v>
      </c>
      <c r="F415">
        <v>0</v>
      </c>
      <c r="G415">
        <v>5.40355E-2</v>
      </c>
      <c r="H415">
        <v>0.97195699999999996</v>
      </c>
      <c r="I415">
        <v>0</v>
      </c>
    </row>
    <row r="416" spans="1:9" x14ac:dyDescent="0.25">
      <c r="A416" t="s">
        <v>114</v>
      </c>
      <c r="B416">
        <v>2123.9</v>
      </c>
      <c r="C416">
        <v>0</v>
      </c>
      <c r="D416">
        <v>0</v>
      </c>
      <c r="E416">
        <v>0</v>
      </c>
      <c r="F416">
        <v>0</v>
      </c>
      <c r="G416">
        <v>5.4338200000000003E-2</v>
      </c>
      <c r="H416">
        <v>0.931836</v>
      </c>
      <c r="I416">
        <v>0</v>
      </c>
    </row>
    <row r="417" spans="1:9" x14ac:dyDescent="0.25">
      <c r="A417" t="s">
        <v>114</v>
      </c>
      <c r="B417">
        <v>2135.21</v>
      </c>
      <c r="C417">
        <v>0</v>
      </c>
      <c r="D417">
        <v>0</v>
      </c>
      <c r="E417">
        <v>0</v>
      </c>
      <c r="F417">
        <v>0</v>
      </c>
      <c r="G417">
        <v>5.7853599999999998E-2</v>
      </c>
      <c r="H417">
        <v>0.93183400000000005</v>
      </c>
      <c r="I417">
        <v>0</v>
      </c>
    </row>
    <row r="418" spans="1:9" x14ac:dyDescent="0.25">
      <c r="A418" t="s">
        <v>114</v>
      </c>
      <c r="B418">
        <v>2129.91</v>
      </c>
      <c r="C418">
        <v>0</v>
      </c>
      <c r="D418">
        <v>0</v>
      </c>
      <c r="E418">
        <v>0</v>
      </c>
      <c r="F418">
        <v>0</v>
      </c>
      <c r="G418">
        <v>5.8177399999999997E-2</v>
      </c>
      <c r="H418">
        <v>0.93160200000000004</v>
      </c>
      <c r="I418">
        <v>0</v>
      </c>
    </row>
    <row r="419" spans="1:9" x14ac:dyDescent="0.25">
      <c r="A419" t="s">
        <v>114</v>
      </c>
      <c r="B419">
        <v>2133.19</v>
      </c>
      <c r="C419">
        <v>0</v>
      </c>
      <c r="D419">
        <v>0</v>
      </c>
      <c r="E419">
        <v>0</v>
      </c>
      <c r="F419">
        <v>0</v>
      </c>
      <c r="G419">
        <v>5.5802999999999998E-2</v>
      </c>
      <c r="H419">
        <v>0.93183099999999996</v>
      </c>
      <c r="I419">
        <v>0</v>
      </c>
    </row>
    <row r="420" spans="1:9" x14ac:dyDescent="0.25">
      <c r="A420" t="s">
        <v>114</v>
      </c>
      <c r="B420">
        <v>2142.15</v>
      </c>
      <c r="C420">
        <v>0</v>
      </c>
      <c r="D420">
        <v>0</v>
      </c>
      <c r="E420">
        <v>0</v>
      </c>
      <c r="F420">
        <v>0</v>
      </c>
      <c r="G420">
        <v>6.4484E-2</v>
      </c>
      <c r="H420">
        <v>0.93183099999999996</v>
      </c>
      <c r="I420">
        <v>0</v>
      </c>
    </row>
    <row r="421" spans="1:9" x14ac:dyDescent="0.25">
      <c r="A421" t="s">
        <v>114</v>
      </c>
      <c r="B421">
        <v>2117.79</v>
      </c>
      <c r="C421">
        <v>0</v>
      </c>
      <c r="D421">
        <v>0</v>
      </c>
      <c r="E421">
        <v>0</v>
      </c>
      <c r="F421">
        <v>0</v>
      </c>
      <c r="G421">
        <v>5.6142200000000003E-2</v>
      </c>
      <c r="H421">
        <v>0.93181400000000003</v>
      </c>
      <c r="I421">
        <v>0</v>
      </c>
    </row>
    <row r="422" spans="1:9" x14ac:dyDescent="0.25">
      <c r="A422" t="s">
        <v>114</v>
      </c>
      <c r="B422">
        <v>2143.2199999999998</v>
      </c>
      <c r="C422">
        <v>0</v>
      </c>
      <c r="D422">
        <v>0</v>
      </c>
      <c r="E422">
        <v>0</v>
      </c>
      <c r="F422">
        <v>0</v>
      </c>
      <c r="G422">
        <v>6.3240900000000003E-2</v>
      </c>
      <c r="H422">
        <v>0.93181199999999997</v>
      </c>
      <c r="I422">
        <v>0</v>
      </c>
    </row>
    <row r="423" spans="1:9" x14ac:dyDescent="0.25">
      <c r="A423" t="s">
        <v>114</v>
      </c>
      <c r="B423">
        <v>2139.8000000000002</v>
      </c>
      <c r="C423">
        <v>0</v>
      </c>
      <c r="D423">
        <v>0</v>
      </c>
      <c r="E423">
        <v>0</v>
      </c>
      <c r="F423">
        <v>0</v>
      </c>
      <c r="G423">
        <v>5.6483400000000003E-2</v>
      </c>
      <c r="H423">
        <v>0.958982</v>
      </c>
      <c r="I423">
        <v>0</v>
      </c>
    </row>
    <row r="424" spans="1:9" x14ac:dyDescent="0.25">
      <c r="A424" t="s">
        <v>114</v>
      </c>
      <c r="B424">
        <v>2134.6799999999998</v>
      </c>
      <c r="C424">
        <v>0</v>
      </c>
      <c r="D424">
        <v>0</v>
      </c>
      <c r="E424">
        <v>0</v>
      </c>
      <c r="F424">
        <v>0</v>
      </c>
      <c r="G424">
        <v>5.4575100000000001E-2</v>
      </c>
      <c r="H424">
        <v>0.93176899999999996</v>
      </c>
      <c r="I424">
        <v>0</v>
      </c>
    </row>
    <row r="425" spans="1:9" x14ac:dyDescent="0.25">
      <c r="A425" t="s">
        <v>114</v>
      </c>
      <c r="B425">
        <v>2130.29</v>
      </c>
      <c r="C425">
        <v>0</v>
      </c>
      <c r="D425">
        <v>0</v>
      </c>
      <c r="E425">
        <v>0</v>
      </c>
      <c r="F425">
        <v>0</v>
      </c>
      <c r="G425">
        <v>6.2553899999999996E-2</v>
      </c>
      <c r="H425">
        <v>0.93254499999999996</v>
      </c>
      <c r="I425">
        <v>0</v>
      </c>
    </row>
    <row r="426" spans="1:9" x14ac:dyDescent="0.25">
      <c r="A426" t="s">
        <v>114</v>
      </c>
      <c r="B426">
        <v>2132.27</v>
      </c>
      <c r="C426">
        <v>0</v>
      </c>
      <c r="D426">
        <v>0</v>
      </c>
      <c r="E426">
        <v>0</v>
      </c>
      <c r="F426">
        <v>0</v>
      </c>
      <c r="G426">
        <v>5.3919000000000002E-2</v>
      </c>
      <c r="H426">
        <v>0.931504</v>
      </c>
      <c r="I426">
        <v>0</v>
      </c>
    </row>
    <row r="427" spans="1:9" x14ac:dyDescent="0.25">
      <c r="A427" t="s">
        <v>114</v>
      </c>
      <c r="B427">
        <v>2131.1</v>
      </c>
      <c r="C427">
        <v>0</v>
      </c>
      <c r="D427">
        <v>0</v>
      </c>
      <c r="E427">
        <v>0</v>
      </c>
      <c r="F427">
        <v>0</v>
      </c>
      <c r="G427">
        <v>5.4600500000000003E-2</v>
      </c>
      <c r="H427">
        <v>0.93167699999999998</v>
      </c>
      <c r="I427">
        <v>0</v>
      </c>
    </row>
    <row r="428" spans="1:9" x14ac:dyDescent="0.25">
      <c r="A428" t="s">
        <v>114</v>
      </c>
      <c r="B428">
        <v>2138.85</v>
      </c>
      <c r="C428">
        <v>0</v>
      </c>
      <c r="D428">
        <v>0</v>
      </c>
      <c r="E428">
        <v>0</v>
      </c>
      <c r="F428">
        <v>0</v>
      </c>
      <c r="G428">
        <v>5.6596800000000003E-2</v>
      </c>
      <c r="H428">
        <v>0.93180099999999999</v>
      </c>
      <c r="I428">
        <v>0</v>
      </c>
    </row>
    <row r="429" spans="1:9" x14ac:dyDescent="0.25">
      <c r="A429" t="s">
        <v>114</v>
      </c>
      <c r="B429">
        <v>2138.71</v>
      </c>
      <c r="C429">
        <v>0</v>
      </c>
      <c r="D429">
        <v>0</v>
      </c>
      <c r="E429">
        <v>0</v>
      </c>
      <c r="F429">
        <v>0</v>
      </c>
      <c r="G429">
        <v>5.3946000000000001E-2</v>
      </c>
      <c r="H429">
        <v>0.931755</v>
      </c>
      <c r="I429">
        <v>0</v>
      </c>
    </row>
    <row r="430" spans="1:9" x14ac:dyDescent="0.25">
      <c r="A430" t="s">
        <v>114</v>
      </c>
      <c r="B430">
        <v>2131.54</v>
      </c>
      <c r="C430">
        <v>0</v>
      </c>
      <c r="D430">
        <v>0</v>
      </c>
      <c r="E430">
        <v>0</v>
      </c>
      <c r="F430">
        <v>0</v>
      </c>
      <c r="G430">
        <v>8.3366399999999993E-2</v>
      </c>
      <c r="H430">
        <v>0.93179199999999995</v>
      </c>
      <c r="I430">
        <v>0</v>
      </c>
    </row>
    <row r="431" spans="1:9" x14ac:dyDescent="0.25">
      <c r="A431" t="s">
        <v>114</v>
      </c>
      <c r="B431">
        <v>2138.31</v>
      </c>
      <c r="C431">
        <v>0</v>
      </c>
      <c r="D431">
        <v>0</v>
      </c>
      <c r="E431">
        <v>0</v>
      </c>
      <c r="F431">
        <v>0</v>
      </c>
      <c r="G431">
        <v>6.3645300000000002E-2</v>
      </c>
      <c r="H431">
        <v>0.93149800000000005</v>
      </c>
      <c r="I431">
        <v>0</v>
      </c>
    </row>
    <row r="432" spans="1:9" x14ac:dyDescent="0.25">
      <c r="A432" t="s">
        <v>114</v>
      </c>
      <c r="B432">
        <v>2134.6999999999998</v>
      </c>
      <c r="C432">
        <v>0</v>
      </c>
      <c r="D432">
        <v>0</v>
      </c>
      <c r="E432">
        <v>0</v>
      </c>
      <c r="F432">
        <v>0</v>
      </c>
      <c r="G432">
        <v>5.4226799999999999E-2</v>
      </c>
      <c r="H432">
        <v>0.93142899999999995</v>
      </c>
      <c r="I432">
        <v>0</v>
      </c>
    </row>
    <row r="433" spans="1:25" x14ac:dyDescent="0.25">
      <c r="A433" t="s">
        <v>114</v>
      </c>
      <c r="B433">
        <v>2131.21</v>
      </c>
      <c r="C433">
        <v>0</v>
      </c>
      <c r="D433">
        <v>0</v>
      </c>
      <c r="E433">
        <v>0</v>
      </c>
      <c r="F433">
        <v>0</v>
      </c>
      <c r="G433">
        <v>5.7717999999999998E-2</v>
      </c>
      <c r="H433">
        <v>0.93175399999999997</v>
      </c>
      <c r="I433">
        <v>0</v>
      </c>
    </row>
    <row r="434" spans="1:25" x14ac:dyDescent="0.25">
      <c r="A434" t="s">
        <v>114</v>
      </c>
      <c r="B434">
        <v>2136.5500000000002</v>
      </c>
      <c r="C434">
        <v>0</v>
      </c>
      <c r="D434">
        <v>0</v>
      </c>
      <c r="E434">
        <v>0</v>
      </c>
      <c r="F434">
        <v>0</v>
      </c>
      <c r="G434">
        <v>5.5127099999999998E-2</v>
      </c>
      <c r="H434">
        <v>0.931836</v>
      </c>
      <c r="I434">
        <v>0</v>
      </c>
    </row>
    <row r="435" spans="1:25" x14ac:dyDescent="0.25">
      <c r="A435" t="s">
        <v>114</v>
      </c>
      <c r="B435">
        <v>2142.2399999999998</v>
      </c>
      <c r="C435">
        <v>0</v>
      </c>
      <c r="D435">
        <v>0</v>
      </c>
      <c r="E435">
        <v>0</v>
      </c>
      <c r="F435">
        <v>0</v>
      </c>
      <c r="G435">
        <v>5.4032999999999998E-2</v>
      </c>
      <c r="H435">
        <v>0.93144499999999997</v>
      </c>
      <c r="I435">
        <v>0</v>
      </c>
    </row>
    <row r="436" spans="1:25" x14ac:dyDescent="0.25">
      <c r="A436" t="s">
        <v>114</v>
      </c>
      <c r="B436">
        <v>2138.34</v>
      </c>
      <c r="C436">
        <v>0</v>
      </c>
      <c r="D436">
        <v>0</v>
      </c>
      <c r="E436">
        <v>0</v>
      </c>
      <c r="F436">
        <v>0</v>
      </c>
      <c r="G436">
        <v>5.42604E-2</v>
      </c>
      <c r="H436">
        <v>0.95921599999999996</v>
      </c>
      <c r="I436">
        <v>0</v>
      </c>
    </row>
    <row r="437" spans="1:25" x14ac:dyDescent="0.25">
      <c r="A437" t="s">
        <v>114</v>
      </c>
      <c r="B437">
        <v>2153.56</v>
      </c>
      <c r="C437">
        <v>0</v>
      </c>
      <c r="D437">
        <v>0</v>
      </c>
      <c r="E437">
        <v>0</v>
      </c>
      <c r="F437">
        <v>0</v>
      </c>
      <c r="G437">
        <v>5.8518100000000003E-2</v>
      </c>
      <c r="H437">
        <v>0.93182699999999996</v>
      </c>
      <c r="I437">
        <v>0</v>
      </c>
    </row>
    <row r="438" spans="1:25" x14ac:dyDescent="0.25">
      <c r="A438" t="s">
        <v>114</v>
      </c>
      <c r="B438">
        <v>2142.84</v>
      </c>
      <c r="C438">
        <v>0</v>
      </c>
      <c r="D438">
        <v>0</v>
      </c>
      <c r="E438">
        <v>0</v>
      </c>
      <c r="F438">
        <v>0</v>
      </c>
      <c r="G438">
        <v>5.4069199999999998E-2</v>
      </c>
      <c r="H438">
        <v>0.93182900000000002</v>
      </c>
      <c r="I438">
        <v>0</v>
      </c>
    </row>
    <row r="439" spans="1:25" x14ac:dyDescent="0.25">
      <c r="A439" t="s">
        <v>114</v>
      </c>
      <c r="B439">
        <v>2148.37</v>
      </c>
      <c r="C439">
        <v>0</v>
      </c>
      <c r="D439">
        <v>0</v>
      </c>
      <c r="E439">
        <v>0</v>
      </c>
      <c r="F439">
        <v>0</v>
      </c>
      <c r="G439">
        <v>6.7704100000000003E-2</v>
      </c>
      <c r="H439">
        <v>0.95674999999999999</v>
      </c>
      <c r="I439">
        <v>0</v>
      </c>
    </row>
    <row r="440" spans="1:25" x14ac:dyDescent="0.25">
      <c r="A440" t="s">
        <v>114</v>
      </c>
      <c r="B440">
        <v>2144.59</v>
      </c>
      <c r="C440">
        <v>0</v>
      </c>
      <c r="D440">
        <v>0</v>
      </c>
      <c r="E440">
        <v>0</v>
      </c>
      <c r="F440">
        <v>0</v>
      </c>
      <c r="G440">
        <v>6.6611199999999995E-2</v>
      </c>
      <c r="H440">
        <v>0.93121200000000004</v>
      </c>
      <c r="I440">
        <v>0</v>
      </c>
    </row>
    <row r="441" spans="1:25" x14ac:dyDescent="0.25">
      <c r="A441" t="s">
        <v>114</v>
      </c>
      <c r="B441">
        <v>2145.02</v>
      </c>
      <c r="C441">
        <v>0</v>
      </c>
      <c r="D441">
        <v>0</v>
      </c>
      <c r="E441">
        <v>0</v>
      </c>
      <c r="F441">
        <v>0</v>
      </c>
      <c r="G441">
        <v>5.56561E-2</v>
      </c>
      <c r="H441">
        <v>0.93182100000000001</v>
      </c>
      <c r="I441">
        <v>0</v>
      </c>
    </row>
    <row r="442" spans="1:25" x14ac:dyDescent="0.25">
      <c r="A442" t="s">
        <v>114</v>
      </c>
      <c r="B442">
        <v>2140.1</v>
      </c>
      <c r="C442">
        <v>0</v>
      </c>
      <c r="D442">
        <v>0</v>
      </c>
      <c r="E442">
        <v>0</v>
      </c>
      <c r="F442">
        <v>0</v>
      </c>
      <c r="G442">
        <v>5.39286E-2</v>
      </c>
      <c r="H442">
        <v>0.93183199999999999</v>
      </c>
      <c r="I442">
        <v>0</v>
      </c>
    </row>
    <row r="443" spans="1:25" x14ac:dyDescent="0.25">
      <c r="A443" t="s">
        <v>114</v>
      </c>
      <c r="B443">
        <v>2145.7600000000002</v>
      </c>
      <c r="C443">
        <v>0</v>
      </c>
      <c r="D443">
        <v>0</v>
      </c>
      <c r="E443">
        <v>0</v>
      </c>
      <c r="F443">
        <v>0</v>
      </c>
      <c r="G443">
        <v>5.8571499999999999E-2</v>
      </c>
      <c r="H443">
        <v>0.93183300000000002</v>
      </c>
      <c r="I443">
        <v>0</v>
      </c>
    </row>
    <row r="444" spans="1:25" x14ac:dyDescent="0.25">
      <c r="A444" t="s">
        <v>114</v>
      </c>
      <c r="B444">
        <v>2141.73</v>
      </c>
      <c r="C444">
        <v>0</v>
      </c>
      <c r="D444">
        <v>0</v>
      </c>
      <c r="E444">
        <v>0</v>
      </c>
      <c r="F444">
        <v>0</v>
      </c>
      <c r="G444">
        <v>8.3273600000000003E-2</v>
      </c>
      <c r="H444">
        <v>0.93177900000000002</v>
      </c>
      <c r="I444">
        <v>0</v>
      </c>
    </row>
    <row r="445" spans="1:25" x14ac:dyDescent="0.25">
      <c r="A445" t="s">
        <v>114</v>
      </c>
      <c r="B445">
        <v>2142.31</v>
      </c>
      <c r="C445">
        <v>0</v>
      </c>
      <c r="D445">
        <v>0</v>
      </c>
      <c r="E445">
        <v>0</v>
      </c>
      <c r="F445">
        <v>0</v>
      </c>
      <c r="G445">
        <v>5.3977999999999998E-2</v>
      </c>
      <c r="H445">
        <v>0.931724</v>
      </c>
      <c r="I445">
        <v>0</v>
      </c>
    </row>
    <row r="446" spans="1:25" x14ac:dyDescent="0.25">
      <c r="A446" t="s">
        <v>114</v>
      </c>
      <c r="B446">
        <v>2152.61</v>
      </c>
      <c r="C446">
        <v>0</v>
      </c>
      <c r="D446">
        <v>0</v>
      </c>
      <c r="E446">
        <v>0</v>
      </c>
      <c r="F446">
        <v>0</v>
      </c>
      <c r="G446">
        <v>7.51637E-2</v>
      </c>
      <c r="H446">
        <v>0.93238699999999997</v>
      </c>
      <c r="I446">
        <v>0</v>
      </c>
    </row>
    <row r="447" spans="1:25" x14ac:dyDescent="0.25">
      <c r="A447" t="s">
        <v>114</v>
      </c>
      <c r="B447">
        <v>2137.4</v>
      </c>
      <c r="C447">
        <v>0</v>
      </c>
      <c r="D447">
        <v>0</v>
      </c>
      <c r="E447">
        <v>0</v>
      </c>
      <c r="F447">
        <v>0</v>
      </c>
      <c r="G447">
        <v>8.3257999999999999E-2</v>
      </c>
      <c r="H447">
        <v>0.93183000000000005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2136.36</v>
      </c>
      <c r="C448">
        <v>0</v>
      </c>
      <c r="D448">
        <v>0</v>
      </c>
      <c r="E448">
        <v>0</v>
      </c>
      <c r="F448">
        <v>0</v>
      </c>
      <c r="G448">
        <v>6.0656099999999998E-2</v>
      </c>
      <c r="H448">
        <v>0.93181999999999998</v>
      </c>
      <c r="I448">
        <v>0</v>
      </c>
      <c r="R448">
        <f>AVERAGE(B399:B448)</f>
        <v>2135.6839999999997</v>
      </c>
      <c r="S448">
        <f>AVERAGE(C399:C448)</f>
        <v>0</v>
      </c>
      <c r="U448">
        <f>_xlfn.VAR.P(B399:B448)</f>
        <v>81.028424000000257</v>
      </c>
      <c r="V448">
        <f>_xlfn.VAR.P(C399:C448)</f>
        <v>0</v>
      </c>
      <c r="X448">
        <f>1.96*SQRT(U448)/50</f>
        <v>0.35286189572601967</v>
      </c>
      <c r="Y448">
        <f>1.96*SQRT(V448)/50</f>
        <v>0</v>
      </c>
    </row>
    <row r="449" spans="1:9" x14ac:dyDescent="0.25">
      <c r="A449" t="s">
        <v>114</v>
      </c>
      <c r="B449">
        <v>107230.81849999999</v>
      </c>
      <c r="C449" t="s">
        <v>37</v>
      </c>
    </row>
    <row r="450" spans="1:9" x14ac:dyDescent="0.25">
      <c r="A450" t="s">
        <v>115</v>
      </c>
      <c r="B450">
        <v>1790.56</v>
      </c>
      <c r="C450">
        <v>1788.25</v>
      </c>
      <c r="D450">
        <v>1734.38</v>
      </c>
      <c r="E450">
        <v>1729.34</v>
      </c>
      <c r="F450">
        <v>315.34300000000002</v>
      </c>
      <c r="G450">
        <v>5.61416E-2</v>
      </c>
      <c r="H450">
        <v>0.93155200000000005</v>
      </c>
      <c r="I450">
        <v>0</v>
      </c>
    </row>
    <row r="451" spans="1:9" x14ac:dyDescent="0.25">
      <c r="A451" t="s">
        <v>115</v>
      </c>
      <c r="B451">
        <v>1786.32</v>
      </c>
      <c r="C451">
        <v>1783.84</v>
      </c>
      <c r="D451">
        <v>1730.7</v>
      </c>
      <c r="E451">
        <v>1725.7</v>
      </c>
      <c r="F451">
        <v>316.68900000000002</v>
      </c>
      <c r="G451">
        <v>5.5688700000000001E-2</v>
      </c>
      <c r="H451">
        <v>0.93156300000000003</v>
      </c>
      <c r="I451">
        <v>0</v>
      </c>
    </row>
    <row r="452" spans="1:9" x14ac:dyDescent="0.25">
      <c r="A452" t="s">
        <v>115</v>
      </c>
      <c r="B452">
        <v>1790.79</v>
      </c>
      <c r="C452">
        <v>1788.14</v>
      </c>
      <c r="D452">
        <v>1734.34</v>
      </c>
      <c r="E452">
        <v>1729.43</v>
      </c>
      <c r="F452">
        <v>316.351</v>
      </c>
      <c r="G452">
        <v>8.3255999999999997E-2</v>
      </c>
      <c r="H452">
        <v>0.931836</v>
      </c>
      <c r="I452">
        <v>0</v>
      </c>
    </row>
    <row r="453" spans="1:9" x14ac:dyDescent="0.25">
      <c r="A453" t="s">
        <v>115</v>
      </c>
      <c r="B453">
        <v>1791.19</v>
      </c>
      <c r="C453">
        <v>1788.58</v>
      </c>
      <c r="D453">
        <v>1734.76</v>
      </c>
      <c r="E453">
        <v>1729.75</v>
      </c>
      <c r="F453">
        <v>316.39800000000002</v>
      </c>
      <c r="G453">
        <v>5.4371000000000003E-2</v>
      </c>
      <c r="H453">
        <v>0.93171700000000002</v>
      </c>
      <c r="I453">
        <v>0</v>
      </c>
    </row>
    <row r="454" spans="1:9" x14ac:dyDescent="0.25">
      <c r="A454" t="s">
        <v>115</v>
      </c>
      <c r="B454">
        <v>1789.76</v>
      </c>
      <c r="C454">
        <v>1787.25</v>
      </c>
      <c r="D454">
        <v>1733.32</v>
      </c>
      <c r="E454">
        <v>1728.34</v>
      </c>
      <c r="F454">
        <v>316.12400000000002</v>
      </c>
      <c r="G454">
        <v>6.8338999999999997E-2</v>
      </c>
      <c r="H454">
        <v>0.93178899999999998</v>
      </c>
      <c r="I454">
        <v>0</v>
      </c>
    </row>
    <row r="455" spans="1:9" x14ac:dyDescent="0.25">
      <c r="A455" t="s">
        <v>115</v>
      </c>
      <c r="B455">
        <v>1778.22</v>
      </c>
      <c r="C455">
        <v>1775.03</v>
      </c>
      <c r="D455">
        <v>1721.77</v>
      </c>
      <c r="E455">
        <v>1716.8</v>
      </c>
      <c r="F455">
        <v>314.92099999999999</v>
      </c>
      <c r="G455">
        <v>5.4120099999999997E-2</v>
      </c>
      <c r="H455">
        <v>0.93183700000000003</v>
      </c>
      <c r="I455">
        <v>0</v>
      </c>
    </row>
    <row r="456" spans="1:9" x14ac:dyDescent="0.25">
      <c r="A456" t="s">
        <v>115</v>
      </c>
      <c r="B456">
        <v>1787.41</v>
      </c>
      <c r="C456">
        <v>1784.69</v>
      </c>
      <c r="D456">
        <v>1730.72</v>
      </c>
      <c r="E456">
        <v>1725.98</v>
      </c>
      <c r="F456">
        <v>316.55099999999999</v>
      </c>
      <c r="G456">
        <v>7.2573700000000005E-2</v>
      </c>
      <c r="H456">
        <v>0.93102300000000004</v>
      </c>
      <c r="I456">
        <v>0</v>
      </c>
    </row>
    <row r="457" spans="1:9" x14ac:dyDescent="0.25">
      <c r="A457" t="s">
        <v>115</v>
      </c>
      <c r="B457">
        <v>1783.91</v>
      </c>
      <c r="C457">
        <v>1781.23</v>
      </c>
      <c r="D457">
        <v>1727.78</v>
      </c>
      <c r="E457">
        <v>1722.85</v>
      </c>
      <c r="F457">
        <v>316.798</v>
      </c>
      <c r="G457">
        <v>8.3257600000000001E-2</v>
      </c>
      <c r="H457">
        <v>0.93042199999999997</v>
      </c>
      <c r="I457">
        <v>0</v>
      </c>
    </row>
    <row r="458" spans="1:9" x14ac:dyDescent="0.25">
      <c r="A458" t="s">
        <v>115</v>
      </c>
      <c r="B458">
        <v>1777.97</v>
      </c>
      <c r="C458">
        <v>1775.32</v>
      </c>
      <c r="D458">
        <v>1721.98</v>
      </c>
      <c r="E458">
        <v>1717.18</v>
      </c>
      <c r="F458">
        <v>315.30799999999999</v>
      </c>
      <c r="G458">
        <v>5.6374199999999999E-2</v>
      </c>
      <c r="H458">
        <v>0.93183099999999996</v>
      </c>
      <c r="I458">
        <v>0</v>
      </c>
    </row>
    <row r="459" spans="1:9" x14ac:dyDescent="0.25">
      <c r="A459" t="s">
        <v>115</v>
      </c>
      <c r="B459">
        <v>1779.36</v>
      </c>
      <c r="C459">
        <v>1776.72</v>
      </c>
      <c r="D459">
        <v>1722.61</v>
      </c>
      <c r="E459">
        <v>1717.6</v>
      </c>
      <c r="F459">
        <v>315.18200000000002</v>
      </c>
      <c r="G459">
        <v>5.7767800000000001E-2</v>
      </c>
      <c r="H459">
        <v>0.93174999999999997</v>
      </c>
      <c r="I459">
        <v>0</v>
      </c>
    </row>
    <row r="460" spans="1:9" x14ac:dyDescent="0.25">
      <c r="A460" t="s">
        <v>115</v>
      </c>
      <c r="B460">
        <v>1785.14</v>
      </c>
      <c r="C460">
        <v>1782.54</v>
      </c>
      <c r="D460">
        <v>1728.94</v>
      </c>
      <c r="E460">
        <v>1723.96</v>
      </c>
      <c r="F460">
        <v>316.36</v>
      </c>
      <c r="G460">
        <v>5.4006699999999998E-2</v>
      </c>
      <c r="H460">
        <v>0.93181899999999995</v>
      </c>
      <c r="I460">
        <v>0</v>
      </c>
    </row>
    <row r="461" spans="1:9" x14ac:dyDescent="0.25">
      <c r="A461" t="s">
        <v>115</v>
      </c>
      <c r="B461">
        <v>1784.08</v>
      </c>
      <c r="C461">
        <v>1781.75</v>
      </c>
      <c r="D461">
        <v>1728.54</v>
      </c>
      <c r="E461">
        <v>1723.87</v>
      </c>
      <c r="F461">
        <v>315.31200000000001</v>
      </c>
      <c r="G461">
        <v>6.6862199999999997E-2</v>
      </c>
      <c r="H461">
        <v>0.931728</v>
      </c>
      <c r="I461">
        <v>0</v>
      </c>
    </row>
    <row r="462" spans="1:9" x14ac:dyDescent="0.25">
      <c r="A462" t="s">
        <v>115</v>
      </c>
      <c r="B462">
        <v>1784.19</v>
      </c>
      <c r="C462">
        <v>1780.96</v>
      </c>
      <c r="D462">
        <v>1727.57</v>
      </c>
      <c r="E462">
        <v>1722.54</v>
      </c>
      <c r="F462">
        <v>315.09699999999998</v>
      </c>
      <c r="G462">
        <v>5.6919999999999998E-2</v>
      </c>
      <c r="H462">
        <v>0.95918000000000003</v>
      </c>
      <c r="I462">
        <v>0</v>
      </c>
    </row>
    <row r="463" spans="1:9" x14ac:dyDescent="0.25">
      <c r="A463" t="s">
        <v>115</v>
      </c>
      <c r="B463">
        <v>1785.9</v>
      </c>
      <c r="C463">
        <v>1783.21</v>
      </c>
      <c r="D463">
        <v>1729.42</v>
      </c>
      <c r="E463">
        <v>1724.36</v>
      </c>
      <c r="F463">
        <v>315.71899999999999</v>
      </c>
      <c r="G463">
        <v>5.4142599999999999E-2</v>
      </c>
      <c r="H463">
        <v>0.93178300000000003</v>
      </c>
      <c r="I463">
        <v>0</v>
      </c>
    </row>
    <row r="464" spans="1:9" x14ac:dyDescent="0.25">
      <c r="A464" t="s">
        <v>115</v>
      </c>
      <c r="B464">
        <v>1777.22</v>
      </c>
      <c r="C464">
        <v>1774.22</v>
      </c>
      <c r="D464">
        <v>1720.82</v>
      </c>
      <c r="E464">
        <v>1715.84</v>
      </c>
      <c r="F464">
        <v>314.56099999999998</v>
      </c>
      <c r="G464">
        <v>8.3255700000000002E-2</v>
      </c>
      <c r="H464">
        <v>0.93167299999999997</v>
      </c>
      <c r="I464">
        <v>0</v>
      </c>
    </row>
    <row r="465" spans="1:9" x14ac:dyDescent="0.25">
      <c r="A465" t="s">
        <v>115</v>
      </c>
      <c r="B465">
        <v>1790.59</v>
      </c>
      <c r="C465">
        <v>1787.22</v>
      </c>
      <c r="D465">
        <v>1733.68</v>
      </c>
      <c r="E465">
        <v>1728.79</v>
      </c>
      <c r="F465">
        <v>316.16000000000003</v>
      </c>
      <c r="G465">
        <v>7.4600799999999995E-2</v>
      </c>
      <c r="H465">
        <v>0.93166800000000005</v>
      </c>
      <c r="I465">
        <v>0</v>
      </c>
    </row>
    <row r="466" spans="1:9" x14ac:dyDescent="0.25">
      <c r="A466" t="s">
        <v>115</v>
      </c>
      <c r="B466">
        <v>1801.43</v>
      </c>
      <c r="C466">
        <v>1798.83</v>
      </c>
      <c r="D466">
        <v>1744.89</v>
      </c>
      <c r="E466">
        <v>1739.93</v>
      </c>
      <c r="F466">
        <v>316.49799999999999</v>
      </c>
      <c r="G466">
        <v>5.8338500000000001E-2</v>
      </c>
      <c r="H466">
        <v>0.93182399999999999</v>
      </c>
      <c r="I466">
        <v>0</v>
      </c>
    </row>
    <row r="467" spans="1:9" x14ac:dyDescent="0.25">
      <c r="A467" t="s">
        <v>115</v>
      </c>
      <c r="B467">
        <v>1801.21</v>
      </c>
      <c r="C467">
        <v>1798.53</v>
      </c>
      <c r="D467">
        <v>1744.29</v>
      </c>
      <c r="E467">
        <v>1739.17</v>
      </c>
      <c r="F467">
        <v>316.86500000000001</v>
      </c>
      <c r="G467">
        <v>5.3916199999999997E-2</v>
      </c>
      <c r="H467">
        <v>0.93182500000000001</v>
      </c>
      <c r="I467">
        <v>0</v>
      </c>
    </row>
    <row r="468" spans="1:9" x14ac:dyDescent="0.25">
      <c r="A468" t="s">
        <v>115</v>
      </c>
      <c r="B468">
        <v>1797.34</v>
      </c>
      <c r="C468">
        <v>1795.02</v>
      </c>
      <c r="D468">
        <v>1741.86</v>
      </c>
      <c r="E468">
        <v>1736.85</v>
      </c>
      <c r="F468">
        <v>314.18700000000001</v>
      </c>
      <c r="G468">
        <v>5.5237000000000001E-2</v>
      </c>
      <c r="H468">
        <v>0.93181199999999997</v>
      </c>
      <c r="I468">
        <v>0</v>
      </c>
    </row>
    <row r="469" spans="1:9" x14ac:dyDescent="0.25">
      <c r="A469" t="s">
        <v>115</v>
      </c>
      <c r="B469">
        <v>1807.77</v>
      </c>
      <c r="C469">
        <v>1805.08</v>
      </c>
      <c r="D469">
        <v>1752.4</v>
      </c>
      <c r="E469">
        <v>1747.18</v>
      </c>
      <c r="F469">
        <v>328.149</v>
      </c>
      <c r="G469">
        <v>8.3260299999999995E-2</v>
      </c>
      <c r="H469">
        <v>0.93803899999999996</v>
      </c>
      <c r="I469">
        <v>0</v>
      </c>
    </row>
    <row r="470" spans="1:9" x14ac:dyDescent="0.25">
      <c r="A470" t="s">
        <v>115</v>
      </c>
      <c r="B470">
        <v>1801.04</v>
      </c>
      <c r="C470">
        <v>1797.82</v>
      </c>
      <c r="D470">
        <v>1743.37</v>
      </c>
      <c r="E470">
        <v>1738.49</v>
      </c>
      <c r="F470">
        <v>315.03100000000001</v>
      </c>
      <c r="G470">
        <v>5.3909499999999999E-2</v>
      </c>
      <c r="H470">
        <v>0.931813</v>
      </c>
      <c r="I470">
        <v>0</v>
      </c>
    </row>
    <row r="471" spans="1:9" x14ac:dyDescent="0.25">
      <c r="A471" t="s">
        <v>115</v>
      </c>
      <c r="B471">
        <v>1797.71</v>
      </c>
      <c r="C471">
        <v>1794.42</v>
      </c>
      <c r="D471">
        <v>1740.43</v>
      </c>
      <c r="E471">
        <v>1735.73</v>
      </c>
      <c r="F471">
        <v>315.33199999999999</v>
      </c>
      <c r="G471">
        <v>5.4214600000000002E-2</v>
      </c>
      <c r="H471">
        <v>0.93182100000000001</v>
      </c>
      <c r="I471">
        <v>0</v>
      </c>
    </row>
    <row r="472" spans="1:9" x14ac:dyDescent="0.25">
      <c r="A472" t="s">
        <v>115</v>
      </c>
      <c r="B472">
        <v>1800.24</v>
      </c>
      <c r="C472">
        <v>1797.64</v>
      </c>
      <c r="D472">
        <v>1743.64</v>
      </c>
      <c r="E472">
        <v>1739.05</v>
      </c>
      <c r="F472">
        <v>319.27</v>
      </c>
      <c r="G472">
        <v>5.7229299999999997E-2</v>
      </c>
      <c r="H472">
        <v>0.93122499999999997</v>
      </c>
      <c r="I472">
        <v>0</v>
      </c>
    </row>
    <row r="473" spans="1:9" x14ac:dyDescent="0.25">
      <c r="A473" t="s">
        <v>115</v>
      </c>
      <c r="B473">
        <v>1801.54</v>
      </c>
      <c r="C473">
        <v>1798.67</v>
      </c>
      <c r="D473">
        <v>1745.1</v>
      </c>
      <c r="E473">
        <v>1740.37</v>
      </c>
      <c r="F473">
        <v>317.83999999999997</v>
      </c>
      <c r="G473">
        <v>5.6499300000000002E-2</v>
      </c>
      <c r="H473">
        <v>0.93171300000000001</v>
      </c>
      <c r="I473">
        <v>0</v>
      </c>
    </row>
    <row r="474" spans="1:9" x14ac:dyDescent="0.25">
      <c r="A474" t="s">
        <v>115</v>
      </c>
      <c r="B474">
        <v>1795.24</v>
      </c>
      <c r="C474">
        <v>1792.19</v>
      </c>
      <c r="D474">
        <v>1739.02</v>
      </c>
      <c r="E474">
        <v>1734.04</v>
      </c>
      <c r="F474">
        <v>315.94799999999998</v>
      </c>
      <c r="G474">
        <v>8.3257700000000004E-2</v>
      </c>
      <c r="H474">
        <v>0.93183199999999999</v>
      </c>
      <c r="I474">
        <v>0</v>
      </c>
    </row>
    <row r="475" spans="1:9" x14ac:dyDescent="0.25">
      <c r="A475" t="s">
        <v>115</v>
      </c>
      <c r="B475">
        <v>1798.43</v>
      </c>
      <c r="C475">
        <v>1795.84</v>
      </c>
      <c r="D475">
        <v>1742.5</v>
      </c>
      <c r="E475">
        <v>1737.46</v>
      </c>
      <c r="F475">
        <v>317.22199999999998</v>
      </c>
      <c r="G475">
        <v>5.3912500000000002E-2</v>
      </c>
      <c r="H475">
        <v>0.93182500000000001</v>
      </c>
      <c r="I475">
        <v>0</v>
      </c>
    </row>
    <row r="476" spans="1:9" x14ac:dyDescent="0.25">
      <c r="A476" t="s">
        <v>115</v>
      </c>
      <c r="B476">
        <v>1800.86</v>
      </c>
      <c r="C476">
        <v>1797.23</v>
      </c>
      <c r="D476">
        <v>1744.04</v>
      </c>
      <c r="E476">
        <v>1739.03</v>
      </c>
      <c r="F476">
        <v>318.88499999999999</v>
      </c>
      <c r="G476">
        <v>8.32759E-2</v>
      </c>
      <c r="H476">
        <v>0.93180200000000002</v>
      </c>
      <c r="I476">
        <v>0</v>
      </c>
    </row>
    <row r="477" spans="1:9" x14ac:dyDescent="0.25">
      <c r="A477" t="s">
        <v>115</v>
      </c>
      <c r="B477">
        <v>1798.14</v>
      </c>
      <c r="C477">
        <v>1795.57</v>
      </c>
      <c r="D477">
        <v>1741.86</v>
      </c>
      <c r="E477">
        <v>1737.08</v>
      </c>
      <c r="F477">
        <v>316.983</v>
      </c>
      <c r="G477">
        <v>5.4204200000000001E-2</v>
      </c>
      <c r="H477">
        <v>0.94167400000000001</v>
      </c>
      <c r="I477">
        <v>0</v>
      </c>
    </row>
    <row r="478" spans="1:9" x14ac:dyDescent="0.25">
      <c r="A478" t="s">
        <v>115</v>
      </c>
      <c r="B478">
        <v>1789.78</v>
      </c>
      <c r="C478">
        <v>1786.76</v>
      </c>
      <c r="D478">
        <v>1733.81</v>
      </c>
      <c r="E478">
        <v>1728.99</v>
      </c>
      <c r="F478">
        <v>314.77300000000002</v>
      </c>
      <c r="G478">
        <v>5.4166699999999998E-2</v>
      </c>
      <c r="H478">
        <v>0.93169400000000002</v>
      </c>
      <c r="I478">
        <v>0</v>
      </c>
    </row>
    <row r="479" spans="1:9" x14ac:dyDescent="0.25">
      <c r="A479" t="s">
        <v>115</v>
      </c>
      <c r="B479">
        <v>1797.08</v>
      </c>
      <c r="C479">
        <v>1794.15</v>
      </c>
      <c r="D479">
        <v>1741.01</v>
      </c>
      <c r="E479">
        <v>1735.83</v>
      </c>
      <c r="F479">
        <v>316.95100000000002</v>
      </c>
      <c r="G479">
        <v>6.6933199999999998E-2</v>
      </c>
      <c r="H479">
        <v>0.931288</v>
      </c>
      <c r="I479">
        <v>0</v>
      </c>
    </row>
    <row r="480" spans="1:9" x14ac:dyDescent="0.25">
      <c r="A480" t="s">
        <v>115</v>
      </c>
      <c r="B480">
        <v>1802.6</v>
      </c>
      <c r="C480">
        <v>1799.83</v>
      </c>
      <c r="D480">
        <v>1745.26</v>
      </c>
      <c r="E480">
        <v>1740.32</v>
      </c>
      <c r="F480">
        <v>317.31900000000002</v>
      </c>
      <c r="G480">
        <v>5.9346000000000003E-2</v>
      </c>
      <c r="H480">
        <v>0.93175600000000003</v>
      </c>
      <c r="I480">
        <v>0</v>
      </c>
    </row>
    <row r="481" spans="1:9" x14ac:dyDescent="0.25">
      <c r="A481" t="s">
        <v>115</v>
      </c>
      <c r="B481">
        <v>1801.57</v>
      </c>
      <c r="C481">
        <v>1798.71</v>
      </c>
      <c r="D481">
        <v>1745.03</v>
      </c>
      <c r="E481">
        <v>1740.25</v>
      </c>
      <c r="F481">
        <v>321.96100000000001</v>
      </c>
      <c r="G481">
        <v>5.5511499999999998E-2</v>
      </c>
      <c r="H481">
        <v>0.93050299999999997</v>
      </c>
      <c r="I481">
        <v>0</v>
      </c>
    </row>
    <row r="482" spans="1:9" x14ac:dyDescent="0.25">
      <c r="A482" t="s">
        <v>115</v>
      </c>
      <c r="B482">
        <v>1792</v>
      </c>
      <c r="C482">
        <v>1789.28</v>
      </c>
      <c r="D482">
        <v>1736.16</v>
      </c>
      <c r="E482">
        <v>1731.23</v>
      </c>
      <c r="F482">
        <v>316.70800000000003</v>
      </c>
      <c r="G482">
        <v>6.0687699999999997E-2</v>
      </c>
      <c r="H482">
        <v>0.93162400000000001</v>
      </c>
      <c r="I482">
        <v>0</v>
      </c>
    </row>
    <row r="483" spans="1:9" x14ac:dyDescent="0.25">
      <c r="A483" t="s">
        <v>115</v>
      </c>
      <c r="B483">
        <v>1796.35</v>
      </c>
      <c r="C483">
        <v>1793.54</v>
      </c>
      <c r="D483">
        <v>1739.96</v>
      </c>
      <c r="E483">
        <v>1735.14</v>
      </c>
      <c r="F483">
        <v>317.78699999999998</v>
      </c>
      <c r="G483">
        <v>5.3970900000000002E-2</v>
      </c>
      <c r="H483">
        <v>0.931836</v>
      </c>
      <c r="I483">
        <v>0</v>
      </c>
    </row>
    <row r="484" spans="1:9" x14ac:dyDescent="0.25">
      <c r="A484" t="s">
        <v>115</v>
      </c>
      <c r="B484">
        <v>1795.78</v>
      </c>
      <c r="C484">
        <v>1791.26</v>
      </c>
      <c r="D484">
        <v>1737.67</v>
      </c>
      <c r="E484">
        <v>1732.61</v>
      </c>
      <c r="F484">
        <v>316.72000000000003</v>
      </c>
      <c r="G484">
        <v>8.3255800000000005E-2</v>
      </c>
      <c r="H484">
        <v>0.931836</v>
      </c>
      <c r="I484">
        <v>0</v>
      </c>
    </row>
    <row r="485" spans="1:9" x14ac:dyDescent="0.25">
      <c r="A485" t="s">
        <v>115</v>
      </c>
      <c r="B485">
        <v>1784.48</v>
      </c>
      <c r="C485">
        <v>1781.79</v>
      </c>
      <c r="D485">
        <v>1729.07</v>
      </c>
      <c r="E485">
        <v>1724.03</v>
      </c>
      <c r="F485">
        <v>319.32600000000002</v>
      </c>
      <c r="G485">
        <v>8.3256800000000006E-2</v>
      </c>
      <c r="H485">
        <v>0.93180600000000002</v>
      </c>
      <c r="I485">
        <v>0</v>
      </c>
    </row>
    <row r="486" spans="1:9" x14ac:dyDescent="0.25">
      <c r="A486" t="s">
        <v>115</v>
      </c>
      <c r="B486">
        <v>1787.14</v>
      </c>
      <c r="C486">
        <v>1783.96</v>
      </c>
      <c r="D486">
        <v>1731.18</v>
      </c>
      <c r="E486">
        <v>1726.09</v>
      </c>
      <c r="F486">
        <v>317.18400000000003</v>
      </c>
      <c r="G486">
        <v>6.0105899999999997E-2</v>
      </c>
      <c r="H486">
        <v>0.93181000000000003</v>
      </c>
      <c r="I486">
        <v>0</v>
      </c>
    </row>
    <row r="487" spans="1:9" x14ac:dyDescent="0.25">
      <c r="A487" t="s">
        <v>115</v>
      </c>
      <c r="B487">
        <v>1787.94</v>
      </c>
      <c r="C487">
        <v>1785.57</v>
      </c>
      <c r="D487">
        <v>1732.55</v>
      </c>
      <c r="E487">
        <v>1727.7</v>
      </c>
      <c r="F487">
        <v>315.95699999999999</v>
      </c>
      <c r="G487">
        <v>5.3918500000000001E-2</v>
      </c>
      <c r="H487">
        <v>0.93183000000000005</v>
      </c>
      <c r="I487">
        <v>0</v>
      </c>
    </row>
    <row r="488" spans="1:9" x14ac:dyDescent="0.25">
      <c r="A488" t="s">
        <v>115</v>
      </c>
      <c r="B488">
        <v>1791.37</v>
      </c>
      <c r="C488">
        <v>1788.82</v>
      </c>
      <c r="D488">
        <v>1736.24</v>
      </c>
      <c r="E488">
        <v>1731.13</v>
      </c>
      <c r="F488">
        <v>322.13</v>
      </c>
      <c r="G488">
        <v>6.6347699999999996E-2</v>
      </c>
      <c r="H488">
        <v>0.93051499999999998</v>
      </c>
      <c r="I488">
        <v>0</v>
      </c>
    </row>
    <row r="489" spans="1:9" x14ac:dyDescent="0.25">
      <c r="A489" t="s">
        <v>115</v>
      </c>
      <c r="B489">
        <v>1790.22</v>
      </c>
      <c r="C489">
        <v>1787.67</v>
      </c>
      <c r="D489">
        <v>1733.84</v>
      </c>
      <c r="E489">
        <v>1728.94</v>
      </c>
      <c r="F489">
        <v>318.154</v>
      </c>
      <c r="G489">
        <v>8.3255999999999997E-2</v>
      </c>
      <c r="H489">
        <v>0.95864000000000005</v>
      </c>
      <c r="I489">
        <v>0</v>
      </c>
    </row>
    <row r="490" spans="1:9" x14ac:dyDescent="0.25">
      <c r="A490" t="s">
        <v>115</v>
      </c>
      <c r="B490">
        <v>1792.35</v>
      </c>
      <c r="C490">
        <v>1789.57</v>
      </c>
      <c r="D490">
        <v>1736.63</v>
      </c>
      <c r="E490">
        <v>1731.55</v>
      </c>
      <c r="F490">
        <v>316.03899999999999</v>
      </c>
      <c r="G490">
        <v>5.8043699999999997E-2</v>
      </c>
      <c r="H490">
        <v>0.93183300000000002</v>
      </c>
      <c r="I490">
        <v>0</v>
      </c>
    </row>
    <row r="491" spans="1:9" x14ac:dyDescent="0.25">
      <c r="A491" t="s">
        <v>115</v>
      </c>
      <c r="B491">
        <v>1787.71</v>
      </c>
      <c r="C491">
        <v>1785.44</v>
      </c>
      <c r="D491">
        <v>1731.96</v>
      </c>
      <c r="E491">
        <v>1727.06</v>
      </c>
      <c r="F491">
        <v>316.91500000000002</v>
      </c>
      <c r="G491">
        <v>5.4770800000000001E-2</v>
      </c>
      <c r="H491">
        <v>0.93166099999999996</v>
      </c>
      <c r="I491">
        <v>0</v>
      </c>
    </row>
    <row r="492" spans="1:9" x14ac:dyDescent="0.25">
      <c r="A492" t="s">
        <v>115</v>
      </c>
      <c r="B492">
        <v>1787.98</v>
      </c>
      <c r="C492">
        <v>1784.81</v>
      </c>
      <c r="D492">
        <v>1731.7</v>
      </c>
      <c r="E492">
        <v>1726.91</v>
      </c>
      <c r="F492">
        <v>316.89400000000001</v>
      </c>
      <c r="G492">
        <v>5.6349099999999999E-2</v>
      </c>
      <c r="H492">
        <v>0.93181599999999998</v>
      </c>
      <c r="I492">
        <v>0</v>
      </c>
    </row>
    <row r="493" spans="1:9" x14ac:dyDescent="0.25">
      <c r="A493" t="s">
        <v>115</v>
      </c>
      <c r="B493">
        <v>1794.25</v>
      </c>
      <c r="C493">
        <v>1791.81</v>
      </c>
      <c r="D493">
        <v>1738.55</v>
      </c>
      <c r="E493">
        <v>1733.86</v>
      </c>
      <c r="F493">
        <v>320.33800000000002</v>
      </c>
      <c r="G493">
        <v>5.4287599999999998E-2</v>
      </c>
      <c r="H493">
        <v>0.93171800000000005</v>
      </c>
      <c r="I493">
        <v>0</v>
      </c>
    </row>
    <row r="494" spans="1:9" x14ac:dyDescent="0.25">
      <c r="A494" t="s">
        <v>115</v>
      </c>
      <c r="B494">
        <v>1790.39</v>
      </c>
      <c r="C494">
        <v>1787.8</v>
      </c>
      <c r="D494">
        <v>1734.27</v>
      </c>
      <c r="E494">
        <v>1729.27</v>
      </c>
      <c r="F494">
        <v>316.04000000000002</v>
      </c>
      <c r="G494">
        <v>5.3988899999999999E-2</v>
      </c>
      <c r="H494">
        <v>0.93182799999999999</v>
      </c>
      <c r="I494">
        <v>0</v>
      </c>
    </row>
    <row r="495" spans="1:9" x14ac:dyDescent="0.25">
      <c r="A495" t="s">
        <v>115</v>
      </c>
      <c r="B495">
        <v>1791.96</v>
      </c>
      <c r="C495">
        <v>1788.73</v>
      </c>
      <c r="D495">
        <v>1734.55</v>
      </c>
      <c r="E495">
        <v>1729.64</v>
      </c>
      <c r="F495">
        <v>313.834</v>
      </c>
      <c r="G495">
        <v>6.9263400000000003E-2</v>
      </c>
      <c r="H495">
        <v>0.93162800000000001</v>
      </c>
      <c r="I495">
        <v>0</v>
      </c>
    </row>
    <row r="496" spans="1:9" x14ac:dyDescent="0.25">
      <c r="A496" t="s">
        <v>115</v>
      </c>
      <c r="B496">
        <v>1786.01</v>
      </c>
      <c r="C496">
        <v>1782.9</v>
      </c>
      <c r="D496">
        <v>1729.9</v>
      </c>
      <c r="E496">
        <v>1725.13</v>
      </c>
      <c r="F496">
        <v>317.68200000000002</v>
      </c>
      <c r="G496">
        <v>5.4081799999999999E-2</v>
      </c>
      <c r="H496">
        <v>0.931836</v>
      </c>
      <c r="I496">
        <v>0</v>
      </c>
    </row>
    <row r="497" spans="1:25" x14ac:dyDescent="0.25">
      <c r="A497" t="s">
        <v>115</v>
      </c>
      <c r="B497">
        <v>1790.63</v>
      </c>
      <c r="C497">
        <v>1787.96</v>
      </c>
      <c r="D497">
        <v>1735.19</v>
      </c>
      <c r="E497">
        <v>1730.28</v>
      </c>
      <c r="F497">
        <v>316.55</v>
      </c>
      <c r="G497">
        <v>5.8284299999999997E-2</v>
      </c>
      <c r="H497">
        <v>0.93176000000000003</v>
      </c>
      <c r="I497">
        <v>0</v>
      </c>
    </row>
    <row r="498" spans="1:25" x14ac:dyDescent="0.25">
      <c r="A498" t="s">
        <v>115</v>
      </c>
      <c r="B498">
        <v>1791.35</v>
      </c>
      <c r="C498">
        <v>1788.79</v>
      </c>
      <c r="D498">
        <v>1735.86</v>
      </c>
      <c r="E498">
        <v>1731</v>
      </c>
      <c r="F498">
        <v>319.78800000000001</v>
      </c>
      <c r="G498">
        <v>6.6164200000000006E-2</v>
      </c>
      <c r="H498">
        <v>0.93177500000000002</v>
      </c>
      <c r="I498">
        <v>0</v>
      </c>
    </row>
    <row r="499" spans="1:25" x14ac:dyDescent="0.25">
      <c r="A499" t="s">
        <v>115</v>
      </c>
      <c r="B499">
        <v>1791.71</v>
      </c>
      <c r="C499">
        <v>1789.48</v>
      </c>
      <c r="D499">
        <v>1736.22</v>
      </c>
      <c r="E499">
        <v>1731.13</v>
      </c>
      <c r="F499">
        <v>317.46199999999999</v>
      </c>
      <c r="G499">
        <v>5.4560900000000002E-2</v>
      </c>
      <c r="H499">
        <v>0.95472699999999999</v>
      </c>
      <c r="I499">
        <v>0</v>
      </c>
    </row>
    <row r="500" spans="1:25" x14ac:dyDescent="0.25">
      <c r="A500" t="s">
        <v>115</v>
      </c>
      <c r="B500">
        <v>1793.5</v>
      </c>
      <c r="C500">
        <v>1790.56</v>
      </c>
      <c r="D500">
        <v>1737.27</v>
      </c>
      <c r="E500">
        <v>1732.43</v>
      </c>
      <c r="F500">
        <v>317.041</v>
      </c>
      <c r="G500">
        <v>5.7054599999999997E-2</v>
      </c>
      <c r="H500">
        <v>0.93181999999999998</v>
      </c>
      <c r="I500">
        <v>0</v>
      </c>
    </row>
    <row r="501" spans="1:25" x14ac:dyDescent="0.25">
      <c r="A501" t="s">
        <v>115</v>
      </c>
      <c r="B501">
        <v>1793.8</v>
      </c>
      <c r="C501">
        <v>1790.65</v>
      </c>
      <c r="D501">
        <v>1737.71</v>
      </c>
      <c r="E501">
        <v>1732.65</v>
      </c>
      <c r="F501">
        <v>314.90100000000001</v>
      </c>
      <c r="G501">
        <v>5.9908200000000002E-2</v>
      </c>
      <c r="H501">
        <v>0.93178000000000005</v>
      </c>
      <c r="I501">
        <v>0</v>
      </c>
    </row>
    <row r="502" spans="1:25" x14ac:dyDescent="0.25">
      <c r="A502" t="s">
        <v>115</v>
      </c>
      <c r="B502">
        <v>1796.4</v>
      </c>
      <c r="C502">
        <v>1793.27</v>
      </c>
      <c r="D502">
        <v>1739.92</v>
      </c>
      <c r="E502">
        <v>1734.88</v>
      </c>
      <c r="F502">
        <v>316.87599999999998</v>
      </c>
      <c r="G502">
        <v>5.4608299999999999E-2</v>
      </c>
      <c r="H502">
        <v>0.93176000000000003</v>
      </c>
      <c r="I502">
        <v>0</v>
      </c>
    </row>
    <row r="503" spans="1:25" x14ac:dyDescent="0.25">
      <c r="A503" t="s">
        <v>115</v>
      </c>
      <c r="B503">
        <v>1796.54</v>
      </c>
      <c r="C503">
        <v>1794.03</v>
      </c>
      <c r="D503">
        <v>1741.32</v>
      </c>
      <c r="E503">
        <v>1736.34</v>
      </c>
      <c r="F503">
        <v>318.59699999999998</v>
      </c>
      <c r="G503">
        <v>5.7945400000000001E-2</v>
      </c>
      <c r="H503">
        <v>0.93182299999999996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1798.3</v>
      </c>
      <c r="C504">
        <v>1795.47</v>
      </c>
      <c r="D504">
        <v>1741.51</v>
      </c>
      <c r="E504">
        <v>1736.88</v>
      </c>
      <c r="F504">
        <v>316.75900000000001</v>
      </c>
      <c r="G504">
        <v>5.3980100000000003E-2</v>
      </c>
      <c r="H504">
        <v>0.95212799999999997</v>
      </c>
      <c r="I504">
        <v>0</v>
      </c>
      <c r="R504">
        <f>AVERAGE(B455:B504)</f>
        <v>1792.2826000000005</v>
      </c>
      <c r="S504">
        <f>AVERAGE(C455:C504)</f>
        <v>1789.4467999999997</v>
      </c>
      <c r="U504">
        <f>_xlfn.VAR.P(B455:B504)</f>
        <v>49.671051239999748</v>
      </c>
      <c r="V504">
        <f>_xlfn.VAR.P(C455:C504)</f>
        <v>49.410645759999881</v>
      </c>
      <c r="X504">
        <f>1.96*SQRT(U504)/50</f>
        <v>0.27627255415157187</v>
      </c>
      <c r="Y504">
        <f>1.96*SQRT(V504)/50</f>
        <v>0.27554740917062931</v>
      </c>
    </row>
    <row r="505" spans="1:25" x14ac:dyDescent="0.25">
      <c r="A505" t="s">
        <v>115</v>
      </c>
      <c r="B505">
        <v>90092.617400000003</v>
      </c>
      <c r="C505" t="s">
        <v>37</v>
      </c>
    </row>
    <row r="506" spans="1:25" x14ac:dyDescent="0.25">
      <c r="A506" t="s">
        <v>116</v>
      </c>
      <c r="B506">
        <v>4028.04</v>
      </c>
      <c r="C506">
        <v>4027.08</v>
      </c>
      <c r="D506">
        <v>3991.38</v>
      </c>
      <c r="E506">
        <v>3954.35</v>
      </c>
      <c r="F506">
        <v>777.01599999999996</v>
      </c>
      <c r="G506">
        <v>8.3311399999999994E-2</v>
      </c>
      <c r="H506">
        <v>0.931836</v>
      </c>
      <c r="I506">
        <v>0</v>
      </c>
    </row>
    <row r="507" spans="1:25" x14ac:dyDescent="0.25">
      <c r="A507" t="s">
        <v>116</v>
      </c>
      <c r="B507">
        <v>4949.43</v>
      </c>
      <c r="C507">
        <v>4948.42</v>
      </c>
      <c r="D507">
        <v>4903.63</v>
      </c>
      <c r="E507">
        <v>4838.1000000000004</v>
      </c>
      <c r="F507">
        <v>1463.69</v>
      </c>
      <c r="G507">
        <v>5.3935299999999999E-2</v>
      </c>
      <c r="H507">
        <v>0.93800799999999995</v>
      </c>
      <c r="I507">
        <v>0</v>
      </c>
    </row>
    <row r="508" spans="1:25" x14ac:dyDescent="0.25">
      <c r="A508" t="s">
        <v>116</v>
      </c>
      <c r="B508">
        <v>5178.01</v>
      </c>
      <c r="C508">
        <v>5174.99</v>
      </c>
      <c r="D508">
        <v>5132.6899999999996</v>
      </c>
      <c r="E508">
        <v>5058.62</v>
      </c>
      <c r="F508">
        <v>1673.86</v>
      </c>
      <c r="G508">
        <v>5.62835E-2</v>
      </c>
      <c r="H508">
        <v>0.931836</v>
      </c>
      <c r="I508">
        <v>0</v>
      </c>
    </row>
    <row r="509" spans="1:25" x14ac:dyDescent="0.25">
      <c r="A509" t="s">
        <v>116</v>
      </c>
      <c r="B509">
        <v>5145.91</v>
      </c>
      <c r="C509">
        <v>5144.9799999999996</v>
      </c>
      <c r="D509">
        <v>5102.38</v>
      </c>
      <c r="E509">
        <v>5028.84</v>
      </c>
      <c r="F509">
        <v>1650.39</v>
      </c>
      <c r="G509">
        <v>5.6104399999999999E-2</v>
      </c>
      <c r="H509">
        <v>0.93650900000000004</v>
      </c>
      <c r="I509">
        <v>0</v>
      </c>
    </row>
    <row r="510" spans="1:25" x14ac:dyDescent="0.25">
      <c r="A510" t="s">
        <v>116</v>
      </c>
      <c r="B510">
        <v>5174.9399999999996</v>
      </c>
      <c r="C510">
        <v>5173.71</v>
      </c>
      <c r="D510">
        <v>5129.57</v>
      </c>
      <c r="E510">
        <v>5055.5</v>
      </c>
      <c r="F510">
        <v>1667.37</v>
      </c>
      <c r="G510">
        <v>5.54399E-2</v>
      </c>
      <c r="H510">
        <v>0.931836</v>
      </c>
      <c r="I510">
        <v>0</v>
      </c>
    </row>
    <row r="511" spans="1:25" x14ac:dyDescent="0.25">
      <c r="A511" t="s">
        <v>116</v>
      </c>
      <c r="B511">
        <v>5087.2700000000004</v>
      </c>
      <c r="C511">
        <v>5086.2299999999996</v>
      </c>
      <c r="D511">
        <v>5044.37</v>
      </c>
      <c r="E511">
        <v>4973.37</v>
      </c>
      <c r="F511">
        <v>1600.78</v>
      </c>
      <c r="G511">
        <v>8.3259200000000005E-2</v>
      </c>
      <c r="H511">
        <v>0.93183499999999997</v>
      </c>
      <c r="I511">
        <v>0</v>
      </c>
    </row>
    <row r="512" spans="1:25" x14ac:dyDescent="0.25">
      <c r="A512" t="s">
        <v>116</v>
      </c>
      <c r="B512">
        <v>5087.72</v>
      </c>
      <c r="C512">
        <v>5086.58</v>
      </c>
      <c r="D512">
        <v>5044.66</v>
      </c>
      <c r="E512">
        <v>4973.6499999999996</v>
      </c>
      <c r="F512">
        <v>1599.12</v>
      </c>
      <c r="G512">
        <v>5.44363E-2</v>
      </c>
      <c r="H512">
        <v>0.931836</v>
      </c>
      <c r="I512">
        <v>0</v>
      </c>
    </row>
    <row r="513" spans="1:9" x14ac:dyDescent="0.25">
      <c r="A513" t="s">
        <v>116</v>
      </c>
      <c r="B513">
        <v>5115.68</v>
      </c>
      <c r="C513">
        <v>5114.74</v>
      </c>
      <c r="D513">
        <v>5071.1899999999996</v>
      </c>
      <c r="E513">
        <v>4998.3900000000003</v>
      </c>
      <c r="F513">
        <v>1616.1</v>
      </c>
      <c r="G513">
        <v>8.0474199999999996E-2</v>
      </c>
      <c r="H513">
        <v>0.93174800000000002</v>
      </c>
      <c r="I513">
        <v>0</v>
      </c>
    </row>
    <row r="514" spans="1:9" x14ac:dyDescent="0.25">
      <c r="A514" t="s">
        <v>116</v>
      </c>
      <c r="B514">
        <v>5071.08</v>
      </c>
      <c r="C514">
        <v>5070</v>
      </c>
      <c r="D514">
        <v>5026.83</v>
      </c>
      <c r="E514">
        <v>4956.67</v>
      </c>
      <c r="F514">
        <v>1577.53</v>
      </c>
      <c r="G514">
        <v>5.8885699999999999E-2</v>
      </c>
      <c r="H514">
        <v>0.93183199999999999</v>
      </c>
      <c r="I514">
        <v>0</v>
      </c>
    </row>
    <row r="515" spans="1:9" x14ac:dyDescent="0.25">
      <c r="A515" t="s">
        <v>116</v>
      </c>
      <c r="B515">
        <v>5184.59</v>
      </c>
      <c r="C515">
        <v>5181.8900000000003</v>
      </c>
      <c r="D515">
        <v>5140.04</v>
      </c>
      <c r="E515">
        <v>5065.8</v>
      </c>
      <c r="F515">
        <v>1685.81</v>
      </c>
      <c r="G515">
        <v>8.2719500000000001E-2</v>
      </c>
      <c r="H515">
        <v>0.93215499999999996</v>
      </c>
      <c r="I515">
        <v>0</v>
      </c>
    </row>
    <row r="516" spans="1:9" x14ac:dyDescent="0.25">
      <c r="A516" t="s">
        <v>116</v>
      </c>
      <c r="B516">
        <v>5081.3</v>
      </c>
      <c r="C516">
        <v>5080.72</v>
      </c>
      <c r="D516">
        <v>5038.83</v>
      </c>
      <c r="E516">
        <v>4968.66</v>
      </c>
      <c r="F516">
        <v>1589.34</v>
      </c>
      <c r="G516">
        <v>5.3909499999999999E-2</v>
      </c>
      <c r="H516">
        <v>0.93062999999999996</v>
      </c>
      <c r="I516">
        <v>0</v>
      </c>
    </row>
    <row r="517" spans="1:9" x14ac:dyDescent="0.25">
      <c r="A517" t="s">
        <v>116</v>
      </c>
      <c r="B517">
        <v>5117.37</v>
      </c>
      <c r="C517">
        <v>5116.75</v>
      </c>
      <c r="D517">
        <v>5073.47</v>
      </c>
      <c r="E517">
        <v>5000.3100000000004</v>
      </c>
      <c r="F517">
        <v>1630.6</v>
      </c>
      <c r="G517">
        <v>5.43253E-2</v>
      </c>
      <c r="H517">
        <v>0.931836</v>
      </c>
      <c r="I517">
        <v>0</v>
      </c>
    </row>
    <row r="518" spans="1:9" x14ac:dyDescent="0.25">
      <c r="A518" t="s">
        <v>116</v>
      </c>
      <c r="B518">
        <v>5103.5200000000004</v>
      </c>
      <c r="C518">
        <v>5102.68</v>
      </c>
      <c r="D518">
        <v>5059.96</v>
      </c>
      <c r="E518">
        <v>4988.6899999999996</v>
      </c>
      <c r="F518">
        <v>1619.06</v>
      </c>
      <c r="G518">
        <v>5.5559299999999999E-2</v>
      </c>
      <c r="H518">
        <v>0.93182100000000001</v>
      </c>
      <c r="I518">
        <v>0</v>
      </c>
    </row>
    <row r="519" spans="1:9" x14ac:dyDescent="0.25">
      <c r="A519" t="s">
        <v>116</v>
      </c>
      <c r="B519">
        <v>4982.0600000000004</v>
      </c>
      <c r="C519">
        <v>4981.3599999999997</v>
      </c>
      <c r="D519">
        <v>4947.5200000000004</v>
      </c>
      <c r="E519">
        <v>4878.95</v>
      </c>
      <c r="F519">
        <v>1531.07</v>
      </c>
      <c r="G519">
        <v>7.2525199999999998E-2</v>
      </c>
      <c r="H519">
        <v>0.93180600000000002</v>
      </c>
      <c r="I519">
        <v>0</v>
      </c>
    </row>
    <row r="520" spans="1:9" x14ac:dyDescent="0.25">
      <c r="A520" t="s">
        <v>116</v>
      </c>
      <c r="B520">
        <v>5041.1099999999997</v>
      </c>
      <c r="C520">
        <v>5040.53</v>
      </c>
      <c r="D520">
        <v>5009.7700000000004</v>
      </c>
      <c r="E520">
        <v>4938.4399999999996</v>
      </c>
      <c r="F520">
        <v>1602.3</v>
      </c>
      <c r="G520">
        <v>5.5918500000000003E-2</v>
      </c>
      <c r="H520">
        <v>0.93171499999999996</v>
      </c>
      <c r="I520">
        <v>0</v>
      </c>
    </row>
    <row r="521" spans="1:9" x14ac:dyDescent="0.25">
      <c r="A521" t="s">
        <v>116</v>
      </c>
      <c r="B521">
        <v>5043.67</v>
      </c>
      <c r="C521">
        <v>5042.67</v>
      </c>
      <c r="D521">
        <v>5010.2700000000004</v>
      </c>
      <c r="E521">
        <v>4939.3500000000004</v>
      </c>
      <c r="F521">
        <v>1611.34</v>
      </c>
      <c r="G521">
        <v>5.3930499999999999E-2</v>
      </c>
      <c r="H521">
        <v>0.931782</v>
      </c>
      <c r="I521">
        <v>0</v>
      </c>
    </row>
    <row r="522" spans="1:9" x14ac:dyDescent="0.25">
      <c r="A522" t="s">
        <v>116</v>
      </c>
      <c r="B522">
        <v>5019.67</v>
      </c>
      <c r="C522">
        <v>5018.92</v>
      </c>
      <c r="D522">
        <v>4987.4799999999996</v>
      </c>
      <c r="E522">
        <v>4917.21</v>
      </c>
      <c r="F522">
        <v>1594.8</v>
      </c>
      <c r="G522">
        <v>5.8576099999999999E-2</v>
      </c>
      <c r="H522">
        <v>0.93182600000000004</v>
      </c>
      <c r="I522">
        <v>0</v>
      </c>
    </row>
    <row r="523" spans="1:9" x14ac:dyDescent="0.25">
      <c r="A523" t="s">
        <v>116</v>
      </c>
      <c r="B523">
        <v>4986.1099999999997</v>
      </c>
      <c r="C523">
        <v>4985.34</v>
      </c>
      <c r="D523">
        <v>4954.66</v>
      </c>
      <c r="E523">
        <v>4884.93</v>
      </c>
      <c r="F523">
        <v>1557.86</v>
      </c>
      <c r="G523">
        <v>5.7124800000000003E-2</v>
      </c>
      <c r="H523">
        <v>0.93180399999999997</v>
      </c>
      <c r="I523">
        <v>0</v>
      </c>
    </row>
    <row r="524" spans="1:9" x14ac:dyDescent="0.25">
      <c r="A524" t="s">
        <v>116</v>
      </c>
      <c r="B524">
        <v>5029.0600000000004</v>
      </c>
      <c r="C524">
        <v>5027.68</v>
      </c>
      <c r="D524">
        <v>4997.91</v>
      </c>
      <c r="E524">
        <v>4927.53</v>
      </c>
      <c r="F524">
        <v>1588.9</v>
      </c>
      <c r="G524">
        <v>5.5523000000000003E-2</v>
      </c>
      <c r="H524">
        <v>0.93182299999999996</v>
      </c>
      <c r="I524">
        <v>0</v>
      </c>
    </row>
    <row r="525" spans="1:9" x14ac:dyDescent="0.25">
      <c r="A525" t="s">
        <v>116</v>
      </c>
      <c r="B525">
        <v>5011.9399999999996</v>
      </c>
      <c r="C525">
        <v>5011.21</v>
      </c>
      <c r="D525">
        <v>4979.58</v>
      </c>
      <c r="E525">
        <v>4909.3500000000004</v>
      </c>
      <c r="F525">
        <v>1572.64</v>
      </c>
      <c r="G525">
        <v>5.4973800000000003E-2</v>
      </c>
      <c r="H525">
        <v>0.93174599999999996</v>
      </c>
      <c r="I525">
        <v>0</v>
      </c>
    </row>
    <row r="526" spans="1:9" x14ac:dyDescent="0.25">
      <c r="A526" t="s">
        <v>116</v>
      </c>
      <c r="B526">
        <v>4988.21</v>
      </c>
      <c r="C526">
        <v>4986.6899999999996</v>
      </c>
      <c r="D526">
        <v>4955.29</v>
      </c>
      <c r="E526">
        <v>4886.13</v>
      </c>
      <c r="F526">
        <v>1561.59</v>
      </c>
      <c r="G526">
        <v>6.9898100000000005E-2</v>
      </c>
      <c r="H526">
        <v>0.93178700000000003</v>
      </c>
      <c r="I526">
        <v>0</v>
      </c>
    </row>
    <row r="527" spans="1:9" x14ac:dyDescent="0.25">
      <c r="A527" t="s">
        <v>116</v>
      </c>
      <c r="B527">
        <v>5044.08</v>
      </c>
      <c r="C527">
        <v>5043.2299999999996</v>
      </c>
      <c r="D527">
        <v>5009.84</v>
      </c>
      <c r="E527">
        <v>4938.03</v>
      </c>
      <c r="F527">
        <v>1600.27</v>
      </c>
      <c r="G527">
        <v>5.4271399999999997E-2</v>
      </c>
      <c r="H527">
        <v>0.93176000000000003</v>
      </c>
      <c r="I527">
        <v>0</v>
      </c>
    </row>
    <row r="528" spans="1:9" x14ac:dyDescent="0.25">
      <c r="A528" t="s">
        <v>116</v>
      </c>
      <c r="B528">
        <v>4986.8599999999997</v>
      </c>
      <c r="C528">
        <v>4986.1099999999997</v>
      </c>
      <c r="D528">
        <v>4954.24</v>
      </c>
      <c r="E528">
        <v>4884.84</v>
      </c>
      <c r="F528">
        <v>1554.33</v>
      </c>
      <c r="G528">
        <v>7.6956899999999995E-2</v>
      </c>
      <c r="H528">
        <v>0.93182500000000001</v>
      </c>
      <c r="I528">
        <v>0</v>
      </c>
    </row>
    <row r="529" spans="1:9" x14ac:dyDescent="0.25">
      <c r="A529" t="s">
        <v>116</v>
      </c>
      <c r="B529">
        <v>5007.55</v>
      </c>
      <c r="C529">
        <v>5006.7299999999996</v>
      </c>
      <c r="D529">
        <v>4976.91</v>
      </c>
      <c r="E529">
        <v>4907.29</v>
      </c>
      <c r="F529">
        <v>1578.3</v>
      </c>
      <c r="G529">
        <v>5.7457399999999999E-2</v>
      </c>
      <c r="H529">
        <v>0.931836</v>
      </c>
      <c r="I529">
        <v>0</v>
      </c>
    </row>
    <row r="530" spans="1:9" x14ac:dyDescent="0.25">
      <c r="A530" t="s">
        <v>116</v>
      </c>
      <c r="B530">
        <v>5042.55</v>
      </c>
      <c r="C530">
        <v>5041.75</v>
      </c>
      <c r="D530">
        <v>5010.88</v>
      </c>
      <c r="E530">
        <v>4940.7700000000004</v>
      </c>
      <c r="F530">
        <v>1601.22</v>
      </c>
      <c r="G530">
        <v>7.3535400000000001E-2</v>
      </c>
      <c r="H530">
        <v>0.93176800000000004</v>
      </c>
      <c r="I530">
        <v>0</v>
      </c>
    </row>
    <row r="531" spans="1:9" x14ac:dyDescent="0.25">
      <c r="A531" t="s">
        <v>116</v>
      </c>
      <c r="B531">
        <v>5028.33</v>
      </c>
      <c r="C531">
        <v>5027.3500000000004</v>
      </c>
      <c r="D531">
        <v>4996.74</v>
      </c>
      <c r="E531">
        <v>4924.8</v>
      </c>
      <c r="F531">
        <v>1589.23</v>
      </c>
      <c r="G531">
        <v>5.4023500000000002E-2</v>
      </c>
      <c r="H531">
        <v>0.93173300000000003</v>
      </c>
      <c r="I531">
        <v>0</v>
      </c>
    </row>
    <row r="532" spans="1:9" x14ac:dyDescent="0.25">
      <c r="A532" t="s">
        <v>116</v>
      </c>
      <c r="B532">
        <v>5021.7700000000004</v>
      </c>
      <c r="C532">
        <v>5020.84</v>
      </c>
      <c r="D532">
        <v>4987.74</v>
      </c>
      <c r="E532">
        <v>4917.7</v>
      </c>
      <c r="F532">
        <v>1584.03</v>
      </c>
      <c r="G532">
        <v>8.3255599999999999E-2</v>
      </c>
      <c r="H532">
        <v>0.93183099999999996</v>
      </c>
      <c r="I532">
        <v>0</v>
      </c>
    </row>
    <row r="533" spans="1:9" x14ac:dyDescent="0.25">
      <c r="A533" t="s">
        <v>116</v>
      </c>
      <c r="B533">
        <v>5060.26</v>
      </c>
      <c r="C533">
        <v>5059.59</v>
      </c>
      <c r="D533">
        <v>5029.6499999999996</v>
      </c>
      <c r="E533">
        <v>4957.82</v>
      </c>
      <c r="F533">
        <v>1629</v>
      </c>
      <c r="G533">
        <v>5.3917300000000001E-2</v>
      </c>
      <c r="H533">
        <v>0.93173499999999998</v>
      </c>
      <c r="I533">
        <v>0</v>
      </c>
    </row>
    <row r="534" spans="1:9" x14ac:dyDescent="0.25">
      <c r="A534" t="s">
        <v>116</v>
      </c>
      <c r="B534">
        <v>5090.6400000000003</v>
      </c>
      <c r="C534">
        <v>5089.7700000000004</v>
      </c>
      <c r="D534">
        <v>5056.8500000000004</v>
      </c>
      <c r="E534">
        <v>4983.88</v>
      </c>
      <c r="F534">
        <v>1643.69</v>
      </c>
      <c r="G534">
        <v>7.5098399999999996E-2</v>
      </c>
      <c r="H534">
        <v>0.931836</v>
      </c>
      <c r="I534">
        <v>0</v>
      </c>
    </row>
    <row r="535" spans="1:9" x14ac:dyDescent="0.25">
      <c r="A535" t="s">
        <v>116</v>
      </c>
      <c r="B535">
        <v>5080.8900000000003</v>
      </c>
      <c r="C535">
        <v>5080.24</v>
      </c>
      <c r="D535">
        <v>5047.6899999999996</v>
      </c>
      <c r="E535">
        <v>4975.17</v>
      </c>
      <c r="F535">
        <v>1646.83</v>
      </c>
      <c r="G535">
        <v>8.3258600000000002E-2</v>
      </c>
      <c r="H535">
        <v>0.93180399999999997</v>
      </c>
      <c r="I535">
        <v>0</v>
      </c>
    </row>
    <row r="536" spans="1:9" x14ac:dyDescent="0.25">
      <c r="A536" t="s">
        <v>116</v>
      </c>
      <c r="B536">
        <v>5062.51</v>
      </c>
      <c r="C536">
        <v>5061.67</v>
      </c>
      <c r="D536">
        <v>5029.32</v>
      </c>
      <c r="E536">
        <v>4956.13</v>
      </c>
      <c r="F536">
        <v>1621.43</v>
      </c>
      <c r="G536">
        <v>7.9572500000000004E-2</v>
      </c>
      <c r="H536">
        <v>0.93151300000000004</v>
      </c>
      <c r="I536">
        <v>0</v>
      </c>
    </row>
    <row r="537" spans="1:9" x14ac:dyDescent="0.25">
      <c r="A537" t="s">
        <v>116</v>
      </c>
      <c r="B537">
        <v>5007.6499999999996</v>
      </c>
      <c r="C537">
        <v>5006.9799999999996</v>
      </c>
      <c r="D537">
        <v>4974.75</v>
      </c>
      <c r="E537">
        <v>4904.24</v>
      </c>
      <c r="F537">
        <v>1580.61</v>
      </c>
      <c r="G537">
        <v>5.7001700000000002E-2</v>
      </c>
      <c r="H537">
        <v>0.93125100000000005</v>
      </c>
      <c r="I537">
        <v>0</v>
      </c>
    </row>
    <row r="538" spans="1:9" x14ac:dyDescent="0.25">
      <c r="A538" t="s">
        <v>116</v>
      </c>
      <c r="B538">
        <v>5027.6000000000004</v>
      </c>
      <c r="C538">
        <v>5026.6499999999996</v>
      </c>
      <c r="D538">
        <v>4996.3</v>
      </c>
      <c r="E538">
        <v>4925.9399999999996</v>
      </c>
      <c r="F538">
        <v>1591.63</v>
      </c>
      <c r="G538">
        <v>5.53938E-2</v>
      </c>
      <c r="H538">
        <v>0.93179500000000004</v>
      </c>
      <c r="I538">
        <v>0</v>
      </c>
    </row>
    <row r="539" spans="1:9" x14ac:dyDescent="0.25">
      <c r="A539" t="s">
        <v>116</v>
      </c>
      <c r="B539">
        <v>5019.37</v>
      </c>
      <c r="C539">
        <v>5018.22</v>
      </c>
      <c r="D539">
        <v>4986.7700000000004</v>
      </c>
      <c r="E539">
        <v>4915.92</v>
      </c>
      <c r="F539">
        <v>1589.07</v>
      </c>
      <c r="G539">
        <v>5.7088600000000003E-2</v>
      </c>
      <c r="H539">
        <v>0.95218800000000003</v>
      </c>
      <c r="I539">
        <v>0</v>
      </c>
    </row>
    <row r="540" spans="1:9" x14ac:dyDescent="0.25">
      <c r="A540" t="s">
        <v>116</v>
      </c>
      <c r="B540">
        <v>5053.12</v>
      </c>
      <c r="C540">
        <v>5051.96</v>
      </c>
      <c r="D540">
        <v>5018.4799999999996</v>
      </c>
      <c r="E540">
        <v>4946.67</v>
      </c>
      <c r="F540">
        <v>1613.52</v>
      </c>
      <c r="G540">
        <v>6.6938600000000001E-2</v>
      </c>
      <c r="H540">
        <v>0.93176800000000004</v>
      </c>
      <c r="I540">
        <v>0</v>
      </c>
    </row>
    <row r="541" spans="1:9" x14ac:dyDescent="0.25">
      <c r="A541" t="s">
        <v>116</v>
      </c>
      <c r="B541">
        <v>5036</v>
      </c>
      <c r="C541">
        <v>5034.96</v>
      </c>
      <c r="D541">
        <v>5003.12</v>
      </c>
      <c r="E541">
        <v>4932.17</v>
      </c>
      <c r="F541">
        <v>1602.4</v>
      </c>
      <c r="G541">
        <v>5.3910199999999998E-2</v>
      </c>
      <c r="H541">
        <v>0.93182699999999996</v>
      </c>
      <c r="I541">
        <v>0</v>
      </c>
    </row>
    <row r="542" spans="1:9" x14ac:dyDescent="0.25">
      <c r="A542" t="s">
        <v>116</v>
      </c>
      <c r="B542">
        <v>5019.03</v>
      </c>
      <c r="C542">
        <v>5018.42</v>
      </c>
      <c r="D542">
        <v>4986.2</v>
      </c>
      <c r="E542">
        <v>4915.7299999999996</v>
      </c>
      <c r="F542">
        <v>1590.85</v>
      </c>
      <c r="G542">
        <v>5.4274599999999999E-2</v>
      </c>
      <c r="H542">
        <v>0.93137000000000003</v>
      </c>
      <c r="I542">
        <v>0</v>
      </c>
    </row>
    <row r="543" spans="1:9" x14ac:dyDescent="0.25">
      <c r="A543" t="s">
        <v>116</v>
      </c>
      <c r="B543">
        <v>5044.2700000000004</v>
      </c>
      <c r="C543">
        <v>5043.45</v>
      </c>
      <c r="D543">
        <v>5013.47</v>
      </c>
      <c r="E543">
        <v>4941.74</v>
      </c>
      <c r="F543">
        <v>1604.03</v>
      </c>
      <c r="G543">
        <v>7.9182900000000001E-2</v>
      </c>
      <c r="H543">
        <v>0.95834900000000001</v>
      </c>
      <c r="I543">
        <v>0</v>
      </c>
    </row>
    <row r="544" spans="1:9" x14ac:dyDescent="0.25">
      <c r="A544" t="s">
        <v>116</v>
      </c>
      <c r="B544">
        <v>4983.3500000000004</v>
      </c>
      <c r="C544">
        <v>4981.8900000000003</v>
      </c>
      <c r="D544">
        <v>4948.95</v>
      </c>
      <c r="E544">
        <v>4879.2</v>
      </c>
      <c r="F544">
        <v>1563.53</v>
      </c>
      <c r="G544">
        <v>8.3256200000000002E-2</v>
      </c>
      <c r="H544">
        <v>0.93180600000000002</v>
      </c>
      <c r="I544">
        <v>0</v>
      </c>
    </row>
    <row r="545" spans="1:25" x14ac:dyDescent="0.25">
      <c r="A545" t="s">
        <v>116</v>
      </c>
      <c r="B545">
        <v>5023.9799999999996</v>
      </c>
      <c r="C545">
        <v>5020.8900000000003</v>
      </c>
      <c r="D545">
        <v>4987.29</v>
      </c>
      <c r="E545">
        <v>4915.8900000000003</v>
      </c>
      <c r="F545">
        <v>1581.59</v>
      </c>
      <c r="G545">
        <v>7.9050499999999996E-2</v>
      </c>
      <c r="H545">
        <v>0.93165699999999996</v>
      </c>
      <c r="I545">
        <v>0</v>
      </c>
    </row>
    <row r="546" spans="1:25" x14ac:dyDescent="0.25">
      <c r="A546" t="s">
        <v>116</v>
      </c>
      <c r="B546">
        <v>5046.1499999999996</v>
      </c>
      <c r="C546">
        <v>5045.3999999999996</v>
      </c>
      <c r="D546">
        <v>5011.49</v>
      </c>
      <c r="E546">
        <v>4940.1099999999997</v>
      </c>
      <c r="F546">
        <v>1609.61</v>
      </c>
      <c r="G546">
        <v>8.3258700000000005E-2</v>
      </c>
      <c r="H546">
        <v>0.931809</v>
      </c>
      <c r="I546">
        <v>0</v>
      </c>
    </row>
    <row r="547" spans="1:25" x14ac:dyDescent="0.25">
      <c r="A547" t="s">
        <v>116</v>
      </c>
      <c r="B547">
        <v>5078.8</v>
      </c>
      <c r="C547">
        <v>5078.24</v>
      </c>
      <c r="D547">
        <v>5046.47</v>
      </c>
      <c r="E547">
        <v>4973.18</v>
      </c>
      <c r="F547">
        <v>1638.82</v>
      </c>
      <c r="G547">
        <v>6.0396400000000003E-2</v>
      </c>
      <c r="H547">
        <v>0.93181400000000003</v>
      </c>
      <c r="I547">
        <v>0</v>
      </c>
    </row>
    <row r="548" spans="1:25" x14ac:dyDescent="0.25">
      <c r="A548" t="s">
        <v>116</v>
      </c>
      <c r="B548">
        <v>5062.07</v>
      </c>
      <c r="C548">
        <v>5061.17</v>
      </c>
      <c r="D548">
        <v>5029.03</v>
      </c>
      <c r="E548">
        <v>4957.38</v>
      </c>
      <c r="F548">
        <v>1622.34</v>
      </c>
      <c r="G548">
        <v>5.4254900000000002E-2</v>
      </c>
      <c r="H548">
        <v>0.93182299999999996</v>
      </c>
      <c r="I548">
        <v>0</v>
      </c>
    </row>
    <row r="549" spans="1:25" x14ac:dyDescent="0.25">
      <c r="A549" t="s">
        <v>116</v>
      </c>
      <c r="B549">
        <v>5085.9399999999996</v>
      </c>
      <c r="C549">
        <v>5085.3</v>
      </c>
      <c r="D549">
        <v>5055.25</v>
      </c>
      <c r="E549">
        <v>4983.1899999999996</v>
      </c>
      <c r="F549">
        <v>1646.33</v>
      </c>
      <c r="G549">
        <v>5.5472800000000003E-2</v>
      </c>
      <c r="H549">
        <v>0.93177900000000002</v>
      </c>
      <c r="I549">
        <v>0</v>
      </c>
    </row>
    <row r="550" spans="1:25" x14ac:dyDescent="0.25">
      <c r="A550" t="s">
        <v>116</v>
      </c>
      <c r="B550">
        <v>4984.92</v>
      </c>
      <c r="C550">
        <v>4983.9799999999996</v>
      </c>
      <c r="D550">
        <v>4951.88</v>
      </c>
      <c r="E550">
        <v>4881.1499999999996</v>
      </c>
      <c r="F550">
        <v>1558.43</v>
      </c>
      <c r="G550">
        <v>5.7813700000000003E-2</v>
      </c>
      <c r="H550">
        <v>0.94699500000000003</v>
      </c>
      <c r="I550">
        <v>0</v>
      </c>
    </row>
    <row r="551" spans="1:25" x14ac:dyDescent="0.25">
      <c r="A551" t="s">
        <v>116</v>
      </c>
      <c r="B551">
        <v>5108.97</v>
      </c>
      <c r="C551">
        <v>5108.05</v>
      </c>
      <c r="D551">
        <v>5075.17</v>
      </c>
      <c r="E551">
        <v>5001.47</v>
      </c>
      <c r="F551">
        <v>1673.74</v>
      </c>
      <c r="G551">
        <v>5.7572999999999999E-2</v>
      </c>
      <c r="H551">
        <v>0.93182299999999996</v>
      </c>
      <c r="I551">
        <v>0</v>
      </c>
    </row>
    <row r="552" spans="1:25" x14ac:dyDescent="0.25">
      <c r="A552" t="s">
        <v>116</v>
      </c>
      <c r="B552">
        <v>5097.38</v>
      </c>
      <c r="C552">
        <v>5095.55</v>
      </c>
      <c r="D552">
        <v>5063.34</v>
      </c>
      <c r="E552">
        <v>4989.8900000000003</v>
      </c>
      <c r="F552">
        <v>1651.98</v>
      </c>
      <c r="G552">
        <v>5.52886E-2</v>
      </c>
      <c r="H552">
        <v>0.93112700000000004</v>
      </c>
      <c r="I552">
        <v>0</v>
      </c>
    </row>
    <row r="553" spans="1:25" x14ac:dyDescent="0.25">
      <c r="A553" t="s">
        <v>116</v>
      </c>
      <c r="B553">
        <v>5031.9399999999996</v>
      </c>
      <c r="C553">
        <v>5031.0600000000004</v>
      </c>
      <c r="D553">
        <v>4997.55</v>
      </c>
      <c r="E553">
        <v>4926.68</v>
      </c>
      <c r="F553">
        <v>1602.94</v>
      </c>
      <c r="G553">
        <v>5.4967500000000002E-2</v>
      </c>
      <c r="H553">
        <v>0.93183099999999996</v>
      </c>
      <c r="I553">
        <v>0</v>
      </c>
    </row>
    <row r="554" spans="1:25" x14ac:dyDescent="0.25">
      <c r="A554" t="s">
        <v>116</v>
      </c>
      <c r="B554">
        <v>4973.21</v>
      </c>
      <c r="C554">
        <v>4971.8599999999997</v>
      </c>
      <c r="D554">
        <v>4941.8100000000004</v>
      </c>
      <c r="E554">
        <v>4871.99</v>
      </c>
      <c r="F554">
        <v>1544.68</v>
      </c>
      <c r="G554">
        <v>5.4716599999999997E-2</v>
      </c>
      <c r="H554">
        <v>0.93107099999999998</v>
      </c>
      <c r="I554">
        <v>0</v>
      </c>
    </row>
    <row r="555" spans="1:25" x14ac:dyDescent="0.25">
      <c r="A555" t="s">
        <v>116</v>
      </c>
      <c r="B555">
        <v>5058.41</v>
      </c>
      <c r="C555">
        <v>5057.55</v>
      </c>
      <c r="D555">
        <v>5026.1899999999996</v>
      </c>
      <c r="E555">
        <v>4953.74</v>
      </c>
      <c r="F555">
        <v>1609.81</v>
      </c>
      <c r="G555">
        <v>5.70009E-2</v>
      </c>
      <c r="H555">
        <v>0.934867</v>
      </c>
      <c r="I555">
        <v>0</v>
      </c>
    </row>
    <row r="556" spans="1:25" x14ac:dyDescent="0.25">
      <c r="A556" t="s">
        <v>116</v>
      </c>
      <c r="B556">
        <v>5084.66</v>
      </c>
      <c r="C556">
        <v>5083.03</v>
      </c>
      <c r="D556">
        <v>5051.8500000000004</v>
      </c>
      <c r="E556">
        <v>4979.3999999999996</v>
      </c>
      <c r="F556">
        <v>1652.5</v>
      </c>
      <c r="G556">
        <v>6.3525300000000007E-2</v>
      </c>
      <c r="H556">
        <v>0.93144700000000002</v>
      </c>
      <c r="I556">
        <v>0</v>
      </c>
    </row>
    <row r="557" spans="1:25" x14ac:dyDescent="0.25">
      <c r="A557" t="s">
        <v>116</v>
      </c>
      <c r="B557">
        <v>4998.91</v>
      </c>
      <c r="C557">
        <v>4997.99</v>
      </c>
      <c r="D557">
        <v>4965.21</v>
      </c>
      <c r="E557">
        <v>4896.0600000000004</v>
      </c>
      <c r="F557">
        <v>1573.63</v>
      </c>
      <c r="G557">
        <v>5.6096399999999998E-2</v>
      </c>
      <c r="H557">
        <v>0.93146099999999998</v>
      </c>
      <c r="I557">
        <v>0</v>
      </c>
    </row>
    <row r="558" spans="1:25" x14ac:dyDescent="0.25">
      <c r="A558" t="s">
        <v>116</v>
      </c>
      <c r="B558">
        <v>4998.59</v>
      </c>
      <c r="C558">
        <v>4997.8100000000004</v>
      </c>
      <c r="D558">
        <v>4967.28</v>
      </c>
      <c r="E558">
        <v>4897.96</v>
      </c>
      <c r="F558">
        <v>1573.5</v>
      </c>
      <c r="G558">
        <v>7.5759400000000005E-2</v>
      </c>
      <c r="H558">
        <v>0.93180200000000002</v>
      </c>
      <c r="I558">
        <v>0</v>
      </c>
    </row>
    <row r="559" spans="1:25" x14ac:dyDescent="0.25">
      <c r="A559" t="s">
        <v>116</v>
      </c>
      <c r="B559">
        <v>5032.75</v>
      </c>
      <c r="C559">
        <v>5031.92</v>
      </c>
      <c r="D559">
        <v>4998.6099999999997</v>
      </c>
      <c r="E559">
        <v>4927.92</v>
      </c>
      <c r="F559">
        <v>1597.84</v>
      </c>
      <c r="G559">
        <v>6.4524600000000001E-2</v>
      </c>
      <c r="H559">
        <v>0.93315499999999996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5048.99</v>
      </c>
      <c r="C560">
        <v>5047.96</v>
      </c>
      <c r="D560">
        <v>5015.29</v>
      </c>
      <c r="E560">
        <v>4943.16</v>
      </c>
      <c r="F560">
        <v>1612.17</v>
      </c>
      <c r="G560">
        <v>5.3917399999999997E-2</v>
      </c>
      <c r="H560">
        <v>0.93182799999999999</v>
      </c>
      <c r="I560">
        <v>0</v>
      </c>
      <c r="R560">
        <f>AVERAGE(B511:B560)</f>
        <v>5045.6372000000001</v>
      </c>
      <c r="S560">
        <f>AVERAGE(C511:C560)</f>
        <v>5044.6311999999998</v>
      </c>
      <c r="U560">
        <f>_xlfn.VAR.P(B511:B560)</f>
        <v>1868.1453361600052</v>
      </c>
      <c r="V560">
        <f>_xlfn.VAR.P(C511:C560)</f>
        <v>1861.3280385600053</v>
      </c>
      <c r="X560">
        <f>1.96*SQRT(U560)/50</f>
        <v>1.6943042375432193</v>
      </c>
      <c r="Y560">
        <f>1.96*SQRT(V560)/50</f>
        <v>1.6912099565615284</v>
      </c>
    </row>
    <row r="561" spans="1:9" x14ac:dyDescent="0.25">
      <c r="A561" t="s">
        <v>117</v>
      </c>
      <c r="B561">
        <v>254455.69820000001</v>
      </c>
      <c r="C561" t="s">
        <v>37</v>
      </c>
    </row>
    <row r="562" spans="1:9" x14ac:dyDescent="0.25">
      <c r="A562" t="s">
        <v>39</v>
      </c>
      <c r="B562">
        <v>8841.19</v>
      </c>
      <c r="C562">
        <v>0</v>
      </c>
      <c r="D562">
        <v>0</v>
      </c>
      <c r="E562">
        <v>0</v>
      </c>
      <c r="F562">
        <v>0</v>
      </c>
      <c r="G562">
        <v>0.165795</v>
      </c>
      <c r="H562">
        <v>1</v>
      </c>
      <c r="I562">
        <v>0</v>
      </c>
    </row>
    <row r="563" spans="1:9" x14ac:dyDescent="0.25">
      <c r="A563" t="s">
        <v>39</v>
      </c>
      <c r="B563">
        <v>8673.65</v>
      </c>
      <c r="C563">
        <v>0</v>
      </c>
      <c r="D563">
        <v>0</v>
      </c>
      <c r="E563">
        <v>0</v>
      </c>
      <c r="F563">
        <v>0</v>
      </c>
      <c r="G563">
        <v>0.165796</v>
      </c>
      <c r="H563">
        <v>1</v>
      </c>
      <c r="I563">
        <v>0</v>
      </c>
    </row>
    <row r="564" spans="1:9" x14ac:dyDescent="0.25">
      <c r="A564" t="s">
        <v>39</v>
      </c>
      <c r="B564">
        <v>8706.77</v>
      </c>
      <c r="C564">
        <v>0</v>
      </c>
      <c r="D564">
        <v>0</v>
      </c>
      <c r="E564">
        <v>0</v>
      </c>
      <c r="F564">
        <v>0</v>
      </c>
      <c r="G564">
        <v>0.165795</v>
      </c>
      <c r="H564">
        <v>1</v>
      </c>
      <c r="I564">
        <v>0</v>
      </c>
    </row>
    <row r="565" spans="1:9" x14ac:dyDescent="0.25">
      <c r="A565" t="s">
        <v>39</v>
      </c>
      <c r="B565">
        <v>8709.27</v>
      </c>
      <c r="C565">
        <v>0</v>
      </c>
      <c r="D565">
        <v>0</v>
      </c>
      <c r="E565">
        <v>0</v>
      </c>
      <c r="F565">
        <v>0</v>
      </c>
      <c r="G565">
        <v>0.165795</v>
      </c>
      <c r="H565">
        <v>1</v>
      </c>
      <c r="I565">
        <v>0</v>
      </c>
    </row>
    <row r="566" spans="1:9" x14ac:dyDescent="0.25">
      <c r="A566" t="s">
        <v>39</v>
      </c>
      <c r="B566">
        <v>8713.91</v>
      </c>
      <c r="C566">
        <v>0</v>
      </c>
      <c r="D566">
        <v>0</v>
      </c>
      <c r="E566">
        <v>0</v>
      </c>
      <c r="F566">
        <v>0</v>
      </c>
      <c r="G566">
        <v>0.165795</v>
      </c>
      <c r="H566">
        <v>1</v>
      </c>
      <c r="I566">
        <v>0</v>
      </c>
    </row>
    <row r="567" spans="1:9" x14ac:dyDescent="0.25">
      <c r="A567" t="s">
        <v>39</v>
      </c>
      <c r="B567">
        <v>8766.59</v>
      </c>
      <c r="C567">
        <v>0</v>
      </c>
      <c r="D567">
        <v>0</v>
      </c>
      <c r="E567">
        <v>0</v>
      </c>
      <c r="F567">
        <v>0</v>
      </c>
      <c r="G567">
        <v>0.165796</v>
      </c>
      <c r="H567">
        <v>1</v>
      </c>
      <c r="I567">
        <v>0</v>
      </c>
    </row>
    <row r="568" spans="1:9" x14ac:dyDescent="0.25">
      <c r="A568" t="s">
        <v>39</v>
      </c>
      <c r="B568">
        <v>8770.08</v>
      </c>
      <c r="C568">
        <v>0</v>
      </c>
      <c r="D568">
        <v>0</v>
      </c>
      <c r="E568">
        <v>0</v>
      </c>
      <c r="F568">
        <v>0</v>
      </c>
      <c r="G568">
        <v>0.165795</v>
      </c>
      <c r="H568">
        <v>1</v>
      </c>
      <c r="I568">
        <v>0</v>
      </c>
    </row>
    <row r="569" spans="1:9" x14ac:dyDescent="0.25">
      <c r="A569" t="s">
        <v>39</v>
      </c>
      <c r="B569">
        <v>8770.01</v>
      </c>
      <c r="C569">
        <v>0</v>
      </c>
      <c r="D569">
        <v>0</v>
      </c>
      <c r="E569">
        <v>0</v>
      </c>
      <c r="F569">
        <v>0</v>
      </c>
      <c r="G569">
        <v>0.165795</v>
      </c>
      <c r="H569">
        <v>1</v>
      </c>
      <c r="I569">
        <v>0</v>
      </c>
    </row>
    <row r="570" spans="1:9" x14ac:dyDescent="0.25">
      <c r="A570" t="s">
        <v>39</v>
      </c>
      <c r="B570">
        <v>8717.9500000000007</v>
      </c>
      <c r="C570">
        <v>0</v>
      </c>
      <c r="D570">
        <v>0</v>
      </c>
      <c r="E570">
        <v>0</v>
      </c>
      <c r="F570">
        <v>0</v>
      </c>
      <c r="G570">
        <v>0.165795</v>
      </c>
      <c r="H570">
        <v>1</v>
      </c>
      <c r="I570">
        <v>0</v>
      </c>
    </row>
    <row r="571" spans="1:9" x14ac:dyDescent="0.25">
      <c r="A571" t="s">
        <v>39</v>
      </c>
      <c r="B571">
        <v>8715</v>
      </c>
      <c r="C571">
        <v>0</v>
      </c>
      <c r="D571">
        <v>0</v>
      </c>
      <c r="E571">
        <v>0</v>
      </c>
      <c r="F571">
        <v>0</v>
      </c>
      <c r="G571">
        <v>0.165795</v>
      </c>
      <c r="H571">
        <v>1</v>
      </c>
      <c r="I571">
        <v>0</v>
      </c>
    </row>
    <row r="572" spans="1:9" x14ac:dyDescent="0.25">
      <c r="A572" t="s">
        <v>39</v>
      </c>
      <c r="B572">
        <v>8705.16</v>
      </c>
      <c r="C572">
        <v>0</v>
      </c>
      <c r="D572">
        <v>0</v>
      </c>
      <c r="E572">
        <v>0</v>
      </c>
      <c r="F572">
        <v>0</v>
      </c>
      <c r="G572">
        <v>0.165795</v>
      </c>
      <c r="H572">
        <v>1</v>
      </c>
      <c r="I572">
        <v>0</v>
      </c>
    </row>
    <row r="573" spans="1:9" x14ac:dyDescent="0.25">
      <c r="A573" t="s">
        <v>39</v>
      </c>
      <c r="B573">
        <v>8683.51</v>
      </c>
      <c r="C573">
        <v>0</v>
      </c>
      <c r="D573">
        <v>0</v>
      </c>
      <c r="E573">
        <v>0</v>
      </c>
      <c r="F573">
        <v>0</v>
      </c>
      <c r="G573">
        <v>0.165796</v>
      </c>
      <c r="H573">
        <v>1</v>
      </c>
      <c r="I573">
        <v>0</v>
      </c>
    </row>
    <row r="574" spans="1:9" x14ac:dyDescent="0.25">
      <c r="A574" t="s">
        <v>39</v>
      </c>
      <c r="B574">
        <v>8671.52</v>
      </c>
      <c r="C574">
        <v>0</v>
      </c>
      <c r="D574">
        <v>0</v>
      </c>
      <c r="E574">
        <v>0</v>
      </c>
      <c r="F574">
        <v>0</v>
      </c>
      <c r="G574">
        <v>0.165795</v>
      </c>
      <c r="H574">
        <v>1</v>
      </c>
      <c r="I574">
        <v>0</v>
      </c>
    </row>
    <row r="575" spans="1:9" x14ac:dyDescent="0.25">
      <c r="A575" t="s">
        <v>39</v>
      </c>
      <c r="B575">
        <v>8675.33</v>
      </c>
      <c r="C575">
        <v>0</v>
      </c>
      <c r="D575">
        <v>0</v>
      </c>
      <c r="E575">
        <v>0</v>
      </c>
      <c r="F575">
        <v>0</v>
      </c>
      <c r="G575">
        <v>0.165796</v>
      </c>
      <c r="H575">
        <v>1</v>
      </c>
      <c r="I575">
        <v>0</v>
      </c>
    </row>
    <row r="576" spans="1:9" x14ac:dyDescent="0.25">
      <c r="A576" t="s">
        <v>39</v>
      </c>
      <c r="B576">
        <v>8663.57</v>
      </c>
      <c r="C576">
        <v>0</v>
      </c>
      <c r="D576">
        <v>0</v>
      </c>
      <c r="E576">
        <v>0</v>
      </c>
      <c r="F576">
        <v>0</v>
      </c>
      <c r="G576">
        <v>0.165795</v>
      </c>
      <c r="H576">
        <v>1</v>
      </c>
      <c r="I576">
        <v>0</v>
      </c>
    </row>
    <row r="577" spans="1:9" x14ac:dyDescent="0.25">
      <c r="A577" t="s">
        <v>39</v>
      </c>
      <c r="B577">
        <v>8666.5</v>
      </c>
      <c r="C577">
        <v>0</v>
      </c>
      <c r="D577">
        <v>0</v>
      </c>
      <c r="E577">
        <v>0</v>
      </c>
      <c r="F577">
        <v>0</v>
      </c>
      <c r="G577">
        <v>0.165795</v>
      </c>
      <c r="H577">
        <v>1</v>
      </c>
      <c r="I577">
        <v>0</v>
      </c>
    </row>
    <row r="578" spans="1:9" x14ac:dyDescent="0.25">
      <c r="A578" t="s">
        <v>39</v>
      </c>
      <c r="B578">
        <v>8704.15</v>
      </c>
      <c r="C578">
        <v>0</v>
      </c>
      <c r="D578">
        <v>0</v>
      </c>
      <c r="E578">
        <v>0</v>
      </c>
      <c r="F578">
        <v>0</v>
      </c>
      <c r="G578">
        <v>0.165796</v>
      </c>
      <c r="H578">
        <v>1</v>
      </c>
      <c r="I578">
        <v>0</v>
      </c>
    </row>
    <row r="579" spans="1:9" x14ac:dyDescent="0.25">
      <c r="A579" t="s">
        <v>39</v>
      </c>
      <c r="B579">
        <v>8770.98</v>
      </c>
      <c r="C579">
        <v>0</v>
      </c>
      <c r="D579">
        <v>0</v>
      </c>
      <c r="E579">
        <v>0</v>
      </c>
      <c r="F579">
        <v>0</v>
      </c>
      <c r="G579">
        <v>0.165795</v>
      </c>
      <c r="H579">
        <v>1</v>
      </c>
      <c r="I579">
        <v>0</v>
      </c>
    </row>
    <row r="580" spans="1:9" x14ac:dyDescent="0.25">
      <c r="A580" t="s">
        <v>39</v>
      </c>
      <c r="B580">
        <v>8782.66</v>
      </c>
      <c r="C580">
        <v>0</v>
      </c>
      <c r="D580">
        <v>0</v>
      </c>
      <c r="E580">
        <v>0</v>
      </c>
      <c r="F580">
        <v>0</v>
      </c>
      <c r="G580">
        <v>0.165795</v>
      </c>
      <c r="H580">
        <v>1</v>
      </c>
      <c r="I580">
        <v>0</v>
      </c>
    </row>
    <row r="581" spans="1:9" x14ac:dyDescent="0.25">
      <c r="A581" t="s">
        <v>39</v>
      </c>
      <c r="B581">
        <v>8764.8700000000008</v>
      </c>
      <c r="C581">
        <v>0</v>
      </c>
      <c r="D581">
        <v>0</v>
      </c>
      <c r="E581">
        <v>0</v>
      </c>
      <c r="F581">
        <v>0</v>
      </c>
      <c r="G581">
        <v>0.165795</v>
      </c>
      <c r="H581">
        <v>1</v>
      </c>
      <c r="I581">
        <v>0</v>
      </c>
    </row>
    <row r="582" spans="1:9" x14ac:dyDescent="0.25">
      <c r="A582" t="s">
        <v>39</v>
      </c>
      <c r="B582">
        <v>8778.85</v>
      </c>
      <c r="C582">
        <v>0</v>
      </c>
      <c r="D582">
        <v>0</v>
      </c>
      <c r="E582">
        <v>0</v>
      </c>
      <c r="F582">
        <v>0</v>
      </c>
      <c r="G582">
        <v>0.165795</v>
      </c>
      <c r="H582">
        <v>1</v>
      </c>
      <c r="I582">
        <v>0</v>
      </c>
    </row>
    <row r="583" spans="1:9" x14ac:dyDescent="0.25">
      <c r="A583" t="s">
        <v>39</v>
      </c>
      <c r="B583">
        <v>8759.85</v>
      </c>
      <c r="C583">
        <v>0</v>
      </c>
      <c r="D583">
        <v>0</v>
      </c>
      <c r="E583">
        <v>0</v>
      </c>
      <c r="F583">
        <v>0</v>
      </c>
      <c r="G583">
        <v>0.165795</v>
      </c>
      <c r="H583">
        <v>1</v>
      </c>
      <c r="I583">
        <v>0</v>
      </c>
    </row>
    <row r="584" spans="1:9" x14ac:dyDescent="0.25">
      <c r="A584" t="s">
        <v>39</v>
      </c>
      <c r="B584">
        <v>8766.65</v>
      </c>
      <c r="C584">
        <v>0</v>
      </c>
      <c r="D584">
        <v>0</v>
      </c>
      <c r="E584">
        <v>0</v>
      </c>
      <c r="F584">
        <v>0</v>
      </c>
      <c r="G584">
        <v>0.165796</v>
      </c>
      <c r="H584">
        <v>1</v>
      </c>
      <c r="I584">
        <v>0</v>
      </c>
    </row>
    <row r="585" spans="1:9" x14ac:dyDescent="0.25">
      <c r="A585" t="s">
        <v>39</v>
      </c>
      <c r="B585">
        <v>8779.7099999999991</v>
      </c>
      <c r="C585">
        <v>0</v>
      </c>
      <c r="D585">
        <v>0</v>
      </c>
      <c r="E585">
        <v>0</v>
      </c>
      <c r="F585">
        <v>0</v>
      </c>
      <c r="G585">
        <v>0.165796</v>
      </c>
      <c r="H585">
        <v>1</v>
      </c>
      <c r="I585">
        <v>0</v>
      </c>
    </row>
    <row r="586" spans="1:9" x14ac:dyDescent="0.25">
      <c r="A586" t="s">
        <v>39</v>
      </c>
      <c r="B586">
        <v>8762.9599999999991</v>
      </c>
      <c r="C586">
        <v>0</v>
      </c>
      <c r="D586">
        <v>0</v>
      </c>
      <c r="E586">
        <v>0</v>
      </c>
      <c r="F586">
        <v>0</v>
      </c>
      <c r="G586">
        <v>0.165795</v>
      </c>
      <c r="H586">
        <v>1</v>
      </c>
      <c r="I586">
        <v>0</v>
      </c>
    </row>
    <row r="587" spans="1:9" x14ac:dyDescent="0.25">
      <c r="A587" t="s">
        <v>39</v>
      </c>
      <c r="B587">
        <v>8773.43</v>
      </c>
      <c r="C587">
        <v>0</v>
      </c>
      <c r="D587">
        <v>0</v>
      </c>
      <c r="E587">
        <v>0</v>
      </c>
      <c r="F587">
        <v>0</v>
      </c>
      <c r="G587">
        <v>0.165795</v>
      </c>
      <c r="H587">
        <v>1</v>
      </c>
      <c r="I587">
        <v>0</v>
      </c>
    </row>
    <row r="588" spans="1:9" x14ac:dyDescent="0.25">
      <c r="A588" t="s">
        <v>39</v>
      </c>
      <c r="B588">
        <v>8767.81</v>
      </c>
      <c r="C588">
        <v>0</v>
      </c>
      <c r="D588">
        <v>0</v>
      </c>
      <c r="E588">
        <v>0</v>
      </c>
      <c r="F588">
        <v>0</v>
      </c>
      <c r="G588">
        <v>0.165795</v>
      </c>
      <c r="H588">
        <v>1</v>
      </c>
      <c r="I588">
        <v>0</v>
      </c>
    </row>
    <row r="589" spans="1:9" x14ac:dyDescent="0.25">
      <c r="A589" t="s">
        <v>39</v>
      </c>
      <c r="B589">
        <v>8772.48</v>
      </c>
      <c r="C589">
        <v>0</v>
      </c>
      <c r="D589">
        <v>0</v>
      </c>
      <c r="E589">
        <v>0</v>
      </c>
      <c r="F589">
        <v>0</v>
      </c>
      <c r="G589">
        <v>0.165795</v>
      </c>
      <c r="H589">
        <v>1</v>
      </c>
      <c r="I589">
        <v>0</v>
      </c>
    </row>
    <row r="590" spans="1:9" x14ac:dyDescent="0.25">
      <c r="A590" t="s">
        <v>39</v>
      </c>
      <c r="B590">
        <v>8758.2099999999991</v>
      </c>
      <c r="C590">
        <v>0</v>
      </c>
      <c r="D590">
        <v>0</v>
      </c>
      <c r="E590">
        <v>0</v>
      </c>
      <c r="F590">
        <v>0</v>
      </c>
      <c r="G590">
        <v>0.165795</v>
      </c>
      <c r="H590">
        <v>1</v>
      </c>
      <c r="I590">
        <v>0</v>
      </c>
    </row>
    <row r="591" spans="1:9" x14ac:dyDescent="0.25">
      <c r="A591" t="s">
        <v>39</v>
      </c>
      <c r="B591">
        <v>8771.18</v>
      </c>
      <c r="C591">
        <v>0</v>
      </c>
      <c r="D591">
        <v>0</v>
      </c>
      <c r="E591">
        <v>0</v>
      </c>
      <c r="F591">
        <v>0</v>
      </c>
      <c r="G591">
        <v>0.165795</v>
      </c>
      <c r="H591">
        <v>1</v>
      </c>
      <c r="I591">
        <v>0</v>
      </c>
    </row>
    <row r="592" spans="1:9" x14ac:dyDescent="0.25">
      <c r="A592" t="s">
        <v>39</v>
      </c>
      <c r="B592">
        <v>8761.02</v>
      </c>
      <c r="C592">
        <v>0</v>
      </c>
      <c r="D592">
        <v>0</v>
      </c>
      <c r="E592">
        <v>0</v>
      </c>
      <c r="F592">
        <v>0</v>
      </c>
      <c r="G592">
        <v>0.165795</v>
      </c>
      <c r="H592">
        <v>1</v>
      </c>
      <c r="I592">
        <v>0</v>
      </c>
    </row>
    <row r="593" spans="1:9" x14ac:dyDescent="0.25">
      <c r="A593" t="s">
        <v>39</v>
      </c>
      <c r="B593">
        <v>8769.7000000000007</v>
      </c>
      <c r="C593">
        <v>0</v>
      </c>
      <c r="D593">
        <v>0</v>
      </c>
      <c r="E593">
        <v>0</v>
      </c>
      <c r="F593">
        <v>0</v>
      </c>
      <c r="G593">
        <v>0.1658</v>
      </c>
      <c r="H593">
        <v>1</v>
      </c>
      <c r="I593">
        <v>0</v>
      </c>
    </row>
    <row r="594" spans="1:9" x14ac:dyDescent="0.25">
      <c r="A594" t="s">
        <v>39</v>
      </c>
      <c r="B594">
        <v>8778.59</v>
      </c>
      <c r="C594">
        <v>0</v>
      </c>
      <c r="D594">
        <v>0</v>
      </c>
      <c r="E594">
        <v>0</v>
      </c>
      <c r="F594">
        <v>0</v>
      </c>
      <c r="G594">
        <v>0.165795</v>
      </c>
      <c r="H594">
        <v>1</v>
      </c>
      <c r="I594">
        <v>0</v>
      </c>
    </row>
    <row r="595" spans="1:9" x14ac:dyDescent="0.25">
      <c r="A595" t="s">
        <v>39</v>
      </c>
      <c r="B595">
        <v>8764.66</v>
      </c>
      <c r="C595">
        <v>0</v>
      </c>
      <c r="D595">
        <v>0</v>
      </c>
      <c r="E595">
        <v>0</v>
      </c>
      <c r="F595">
        <v>0</v>
      </c>
      <c r="G595">
        <v>0.165797</v>
      </c>
      <c r="H595">
        <v>1</v>
      </c>
      <c r="I595">
        <v>0</v>
      </c>
    </row>
    <row r="596" spans="1:9" x14ac:dyDescent="0.25">
      <c r="A596" t="s">
        <v>39</v>
      </c>
      <c r="B596">
        <v>8765.91</v>
      </c>
      <c r="C596">
        <v>0</v>
      </c>
      <c r="D596">
        <v>0</v>
      </c>
      <c r="E596">
        <v>0</v>
      </c>
      <c r="F596">
        <v>0</v>
      </c>
      <c r="G596">
        <v>0.165795</v>
      </c>
      <c r="H596">
        <v>1</v>
      </c>
      <c r="I596">
        <v>0</v>
      </c>
    </row>
    <row r="597" spans="1:9" x14ac:dyDescent="0.25">
      <c r="A597" t="s">
        <v>39</v>
      </c>
      <c r="B597">
        <v>8770.94</v>
      </c>
      <c r="C597">
        <v>0</v>
      </c>
      <c r="D597">
        <v>0</v>
      </c>
      <c r="E597">
        <v>0</v>
      </c>
      <c r="F597">
        <v>0</v>
      </c>
      <c r="G597">
        <v>0.165795</v>
      </c>
      <c r="H597">
        <v>1</v>
      </c>
      <c r="I597">
        <v>0</v>
      </c>
    </row>
    <row r="598" spans="1:9" x14ac:dyDescent="0.25">
      <c r="A598" t="s">
        <v>39</v>
      </c>
      <c r="B598">
        <v>8779.39</v>
      </c>
      <c r="C598">
        <v>0</v>
      </c>
      <c r="D598">
        <v>0</v>
      </c>
      <c r="E598">
        <v>0</v>
      </c>
      <c r="F598">
        <v>0</v>
      </c>
      <c r="G598">
        <v>0.165795</v>
      </c>
      <c r="H598">
        <v>1</v>
      </c>
      <c r="I598">
        <v>0</v>
      </c>
    </row>
    <row r="599" spans="1:9" x14ac:dyDescent="0.25">
      <c r="A599" t="s">
        <v>39</v>
      </c>
      <c r="B599">
        <v>8760.02</v>
      </c>
      <c r="C599">
        <v>0</v>
      </c>
      <c r="D599">
        <v>0</v>
      </c>
      <c r="E599">
        <v>0</v>
      </c>
      <c r="F599">
        <v>0</v>
      </c>
      <c r="G599">
        <v>0.1658</v>
      </c>
      <c r="H599">
        <v>1</v>
      </c>
      <c r="I599">
        <v>0</v>
      </c>
    </row>
    <row r="600" spans="1:9" x14ac:dyDescent="0.25">
      <c r="A600" t="s">
        <v>39</v>
      </c>
      <c r="B600">
        <v>8773.7000000000007</v>
      </c>
      <c r="C600">
        <v>0</v>
      </c>
      <c r="D600">
        <v>0</v>
      </c>
      <c r="E600">
        <v>0</v>
      </c>
      <c r="F600">
        <v>0</v>
      </c>
      <c r="G600">
        <v>0.165796</v>
      </c>
      <c r="H600">
        <v>1</v>
      </c>
      <c r="I600">
        <v>0</v>
      </c>
    </row>
    <row r="601" spans="1:9" x14ac:dyDescent="0.25">
      <c r="A601" t="s">
        <v>39</v>
      </c>
      <c r="B601">
        <v>8779.8799999999992</v>
      </c>
      <c r="C601">
        <v>0</v>
      </c>
      <c r="D601">
        <v>0</v>
      </c>
      <c r="E601">
        <v>0</v>
      </c>
      <c r="F601">
        <v>0</v>
      </c>
      <c r="G601">
        <v>0.165795</v>
      </c>
      <c r="H601">
        <v>1</v>
      </c>
      <c r="I601">
        <v>0</v>
      </c>
    </row>
    <row r="602" spans="1:9" x14ac:dyDescent="0.25">
      <c r="A602" t="s">
        <v>39</v>
      </c>
      <c r="B602">
        <v>8766.8700000000008</v>
      </c>
      <c r="C602">
        <v>0</v>
      </c>
      <c r="D602">
        <v>0</v>
      </c>
      <c r="E602">
        <v>0</v>
      </c>
      <c r="F602">
        <v>0</v>
      </c>
      <c r="G602">
        <v>0.165796</v>
      </c>
      <c r="H602">
        <v>1</v>
      </c>
      <c r="I602">
        <v>0</v>
      </c>
    </row>
    <row r="603" spans="1:9" x14ac:dyDescent="0.25">
      <c r="A603" t="s">
        <v>39</v>
      </c>
      <c r="B603">
        <v>8771.44</v>
      </c>
      <c r="C603">
        <v>0</v>
      </c>
      <c r="D603">
        <v>0</v>
      </c>
      <c r="E603">
        <v>0</v>
      </c>
      <c r="F603">
        <v>0</v>
      </c>
      <c r="G603">
        <v>0.165795</v>
      </c>
      <c r="H603">
        <v>1</v>
      </c>
      <c r="I603">
        <v>0</v>
      </c>
    </row>
    <row r="604" spans="1:9" x14ac:dyDescent="0.25">
      <c r="A604" t="s">
        <v>39</v>
      </c>
      <c r="B604">
        <v>8774.1299999999992</v>
      </c>
      <c r="C604">
        <v>0</v>
      </c>
      <c r="D604">
        <v>0</v>
      </c>
      <c r="E604">
        <v>0</v>
      </c>
      <c r="F604">
        <v>0</v>
      </c>
      <c r="G604">
        <v>0.1658</v>
      </c>
      <c r="H604">
        <v>1</v>
      </c>
      <c r="I604">
        <v>0</v>
      </c>
    </row>
    <row r="605" spans="1:9" x14ac:dyDescent="0.25">
      <c r="A605" t="s">
        <v>39</v>
      </c>
      <c r="B605">
        <v>8764</v>
      </c>
      <c r="C605">
        <v>0</v>
      </c>
      <c r="D605">
        <v>0</v>
      </c>
      <c r="E605">
        <v>0</v>
      </c>
      <c r="F605">
        <v>0</v>
      </c>
      <c r="G605">
        <v>0.1658</v>
      </c>
      <c r="H605">
        <v>1</v>
      </c>
      <c r="I605">
        <v>0</v>
      </c>
    </row>
    <row r="606" spans="1:9" x14ac:dyDescent="0.25">
      <c r="A606" t="s">
        <v>39</v>
      </c>
      <c r="B606">
        <v>8769.2999999999993</v>
      </c>
      <c r="C606">
        <v>0</v>
      </c>
      <c r="D606">
        <v>0</v>
      </c>
      <c r="E606">
        <v>0</v>
      </c>
      <c r="F606">
        <v>0</v>
      </c>
      <c r="G606">
        <v>0.165796</v>
      </c>
      <c r="H606">
        <v>1</v>
      </c>
      <c r="I606">
        <v>0</v>
      </c>
    </row>
    <row r="607" spans="1:9" x14ac:dyDescent="0.25">
      <c r="A607" t="s">
        <v>39</v>
      </c>
      <c r="B607">
        <v>8779.34</v>
      </c>
      <c r="C607">
        <v>0</v>
      </c>
      <c r="D607">
        <v>0</v>
      </c>
      <c r="E607">
        <v>0</v>
      </c>
      <c r="F607">
        <v>0</v>
      </c>
      <c r="G607">
        <v>0.165796</v>
      </c>
      <c r="H607">
        <v>1</v>
      </c>
      <c r="I607">
        <v>0</v>
      </c>
    </row>
    <row r="608" spans="1:9" x14ac:dyDescent="0.25">
      <c r="A608" t="s">
        <v>39</v>
      </c>
      <c r="B608">
        <v>8766.51</v>
      </c>
      <c r="C608">
        <v>0</v>
      </c>
      <c r="D608">
        <v>0</v>
      </c>
      <c r="E608">
        <v>0</v>
      </c>
      <c r="F608">
        <v>0</v>
      </c>
      <c r="G608">
        <v>0.165796</v>
      </c>
      <c r="H608">
        <v>1</v>
      </c>
      <c r="I608">
        <v>0</v>
      </c>
    </row>
    <row r="609" spans="1:25" x14ac:dyDescent="0.25">
      <c r="A609" t="s">
        <v>39</v>
      </c>
      <c r="B609">
        <v>8770.89</v>
      </c>
      <c r="C609">
        <v>0</v>
      </c>
      <c r="D609">
        <v>0</v>
      </c>
      <c r="E609">
        <v>0</v>
      </c>
      <c r="F609">
        <v>0</v>
      </c>
      <c r="G609">
        <v>0.165795</v>
      </c>
      <c r="H609">
        <v>1</v>
      </c>
      <c r="I609">
        <v>0</v>
      </c>
    </row>
    <row r="610" spans="1:25" x14ac:dyDescent="0.25">
      <c r="A610" t="s">
        <v>39</v>
      </c>
      <c r="B610">
        <v>8779.64</v>
      </c>
      <c r="C610">
        <v>0</v>
      </c>
      <c r="D610">
        <v>0</v>
      </c>
      <c r="E610">
        <v>0</v>
      </c>
      <c r="F610">
        <v>0</v>
      </c>
      <c r="G610">
        <v>0.165795</v>
      </c>
      <c r="H610">
        <v>1</v>
      </c>
      <c r="I610">
        <v>0</v>
      </c>
    </row>
    <row r="611" spans="1:25" x14ac:dyDescent="0.25">
      <c r="A611" t="s">
        <v>39</v>
      </c>
      <c r="B611">
        <v>8754.99</v>
      </c>
      <c r="C611">
        <v>0</v>
      </c>
      <c r="D611">
        <v>0</v>
      </c>
      <c r="E611">
        <v>0</v>
      </c>
      <c r="F611">
        <v>0</v>
      </c>
      <c r="G611">
        <v>0.165795</v>
      </c>
      <c r="H611">
        <v>1</v>
      </c>
      <c r="I611">
        <v>0</v>
      </c>
    </row>
    <row r="612" spans="1:25" x14ac:dyDescent="0.25">
      <c r="A612" t="s">
        <v>39</v>
      </c>
      <c r="B612">
        <v>8768.92</v>
      </c>
      <c r="C612">
        <v>0</v>
      </c>
      <c r="D612">
        <v>0</v>
      </c>
      <c r="E612">
        <v>0</v>
      </c>
      <c r="F612">
        <v>0</v>
      </c>
      <c r="G612">
        <v>0.165795</v>
      </c>
      <c r="H612">
        <v>1</v>
      </c>
      <c r="I612">
        <v>0</v>
      </c>
    </row>
    <row r="613" spans="1:25" x14ac:dyDescent="0.25">
      <c r="A613" t="s">
        <v>39</v>
      </c>
      <c r="B613">
        <v>8762.01</v>
      </c>
      <c r="C613">
        <v>0</v>
      </c>
      <c r="D613">
        <v>0</v>
      </c>
      <c r="E613">
        <v>0</v>
      </c>
      <c r="F613">
        <v>0</v>
      </c>
      <c r="G613">
        <v>0.165798</v>
      </c>
      <c r="H613">
        <v>1</v>
      </c>
      <c r="I613">
        <v>0</v>
      </c>
    </row>
    <row r="614" spans="1:25" x14ac:dyDescent="0.25">
      <c r="A614" t="s">
        <v>39</v>
      </c>
      <c r="B614">
        <v>8781.36</v>
      </c>
      <c r="C614">
        <v>0</v>
      </c>
      <c r="D614">
        <v>0</v>
      </c>
      <c r="E614">
        <v>0</v>
      </c>
      <c r="F614">
        <v>0</v>
      </c>
      <c r="G614">
        <v>0.165795</v>
      </c>
      <c r="H614">
        <v>1</v>
      </c>
      <c r="I614">
        <v>0</v>
      </c>
    </row>
    <row r="615" spans="1:25" x14ac:dyDescent="0.25">
      <c r="A615" t="s">
        <v>39</v>
      </c>
      <c r="B615">
        <v>8769.31</v>
      </c>
      <c r="C615">
        <v>0</v>
      </c>
      <c r="D615">
        <v>0</v>
      </c>
      <c r="E615">
        <v>0</v>
      </c>
      <c r="F615">
        <v>0</v>
      </c>
      <c r="G615">
        <v>0.165795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8779.42</v>
      </c>
      <c r="C616">
        <v>0</v>
      </c>
      <c r="D616">
        <v>0</v>
      </c>
      <c r="E616">
        <v>0</v>
      </c>
      <c r="F616">
        <v>0</v>
      </c>
      <c r="G616">
        <v>0.165795</v>
      </c>
      <c r="H616">
        <v>1</v>
      </c>
      <c r="I616">
        <v>0</v>
      </c>
      <c r="R616">
        <f>AVERAGE(B567:B616)</f>
        <v>8755.6190000000006</v>
      </c>
      <c r="S616">
        <f>AVERAGE(C567:C616)</f>
        <v>0</v>
      </c>
      <c r="U616">
        <f>_xlfn.VAR.P(B567:B616)</f>
        <v>1081.6076329999973</v>
      </c>
      <c r="V616">
        <f>_xlfn.VAR.P(C567:C616)</f>
        <v>0</v>
      </c>
      <c r="X616">
        <f>1.96*SQRT(U616)/50</f>
        <v>1.28920190551097</v>
      </c>
      <c r="Y616">
        <f>1.96*SQRT(V616)/50</f>
        <v>0</v>
      </c>
    </row>
    <row r="617" spans="1:25" x14ac:dyDescent="0.25">
      <c r="A617" t="s">
        <v>39</v>
      </c>
      <c r="B617">
        <v>438255.7304</v>
      </c>
      <c r="C617" t="s">
        <v>37</v>
      </c>
    </row>
    <row r="618" spans="1:25" x14ac:dyDescent="0.25">
      <c r="A618" t="s">
        <v>40</v>
      </c>
      <c r="B618">
        <v>8762.23</v>
      </c>
      <c r="C618">
        <v>8759.3700000000008</v>
      </c>
      <c r="D618">
        <v>8637.69</v>
      </c>
      <c r="E618">
        <v>8241.57</v>
      </c>
      <c r="F618">
        <v>0</v>
      </c>
      <c r="G618">
        <v>0.165795</v>
      </c>
      <c r="H618">
        <v>1</v>
      </c>
      <c r="I618">
        <v>0</v>
      </c>
    </row>
    <row r="619" spans="1:25" x14ac:dyDescent="0.25">
      <c r="A619" t="s">
        <v>40</v>
      </c>
      <c r="B619">
        <v>8771.6200000000008</v>
      </c>
      <c r="C619">
        <v>8769.14</v>
      </c>
      <c r="D619">
        <v>8653.7199999999993</v>
      </c>
      <c r="E619">
        <v>8257.9599999999991</v>
      </c>
      <c r="F619">
        <v>0</v>
      </c>
      <c r="G619">
        <v>0.165796</v>
      </c>
      <c r="H619">
        <v>1</v>
      </c>
      <c r="I619">
        <v>0</v>
      </c>
    </row>
    <row r="620" spans="1:25" x14ac:dyDescent="0.25">
      <c r="A620" t="s">
        <v>40</v>
      </c>
      <c r="B620">
        <v>8770.67</v>
      </c>
      <c r="C620">
        <v>8767.73</v>
      </c>
      <c r="D620">
        <v>8648.08</v>
      </c>
      <c r="E620">
        <v>8249.42</v>
      </c>
      <c r="F620">
        <v>0</v>
      </c>
      <c r="G620">
        <v>0.165795</v>
      </c>
      <c r="H620">
        <v>1</v>
      </c>
      <c r="I620">
        <v>0</v>
      </c>
    </row>
    <row r="621" spans="1:25" x14ac:dyDescent="0.25">
      <c r="A621" t="s">
        <v>40</v>
      </c>
      <c r="B621">
        <v>8758.17</v>
      </c>
      <c r="C621">
        <v>8755.36</v>
      </c>
      <c r="D621">
        <v>8634.07</v>
      </c>
      <c r="E621">
        <v>8238.76</v>
      </c>
      <c r="F621">
        <v>0</v>
      </c>
      <c r="G621">
        <v>0.165795</v>
      </c>
      <c r="H621">
        <v>1</v>
      </c>
      <c r="I621">
        <v>0</v>
      </c>
    </row>
    <row r="622" spans="1:25" x14ac:dyDescent="0.25">
      <c r="A622" t="s">
        <v>40</v>
      </c>
      <c r="B622">
        <v>8775.48</v>
      </c>
      <c r="C622">
        <v>8772.32</v>
      </c>
      <c r="D622">
        <v>8649.0400000000009</v>
      </c>
      <c r="E622">
        <v>8251.09</v>
      </c>
      <c r="F622">
        <v>0</v>
      </c>
      <c r="G622">
        <v>0.165795</v>
      </c>
      <c r="H622">
        <v>1</v>
      </c>
      <c r="I622">
        <v>0</v>
      </c>
    </row>
    <row r="623" spans="1:25" x14ac:dyDescent="0.25">
      <c r="A623" t="s">
        <v>40</v>
      </c>
      <c r="B623">
        <v>8759.82</v>
      </c>
      <c r="C623">
        <v>8756.69</v>
      </c>
      <c r="D623">
        <v>8635.86</v>
      </c>
      <c r="E623">
        <v>8237.8799999999992</v>
      </c>
      <c r="F623">
        <v>0</v>
      </c>
      <c r="G623">
        <v>0.165795</v>
      </c>
      <c r="H623">
        <v>1</v>
      </c>
      <c r="I623">
        <v>0</v>
      </c>
    </row>
    <row r="624" spans="1:25" x14ac:dyDescent="0.25">
      <c r="A624" t="s">
        <v>40</v>
      </c>
      <c r="B624">
        <v>8777.49</v>
      </c>
      <c r="C624">
        <v>8774.5499999999993</v>
      </c>
      <c r="D624">
        <v>8656.26</v>
      </c>
      <c r="E624">
        <v>8259.99</v>
      </c>
      <c r="F624">
        <v>0</v>
      </c>
      <c r="G624">
        <v>0.165796</v>
      </c>
      <c r="H624">
        <v>1</v>
      </c>
      <c r="I624">
        <v>0</v>
      </c>
    </row>
    <row r="625" spans="1:9" x14ac:dyDescent="0.25">
      <c r="A625" t="s">
        <v>40</v>
      </c>
      <c r="B625">
        <v>8758.07</v>
      </c>
      <c r="C625">
        <v>8755.0400000000009</v>
      </c>
      <c r="D625">
        <v>8629.4</v>
      </c>
      <c r="E625">
        <v>8232.7099999999991</v>
      </c>
      <c r="F625">
        <v>0</v>
      </c>
      <c r="G625">
        <v>0.165795</v>
      </c>
      <c r="H625">
        <v>1</v>
      </c>
      <c r="I625">
        <v>0</v>
      </c>
    </row>
    <row r="626" spans="1:9" x14ac:dyDescent="0.25">
      <c r="A626" t="s">
        <v>40</v>
      </c>
      <c r="B626">
        <v>8758.7199999999993</v>
      </c>
      <c r="C626">
        <v>8755.23</v>
      </c>
      <c r="D626">
        <v>8631.86</v>
      </c>
      <c r="E626">
        <v>8236.9</v>
      </c>
      <c r="F626">
        <v>0</v>
      </c>
      <c r="G626">
        <v>0.165795</v>
      </c>
      <c r="H626">
        <v>1</v>
      </c>
      <c r="I626">
        <v>0</v>
      </c>
    </row>
    <row r="627" spans="1:9" x14ac:dyDescent="0.25">
      <c r="A627" t="s">
        <v>40</v>
      </c>
      <c r="B627">
        <v>8763.98</v>
      </c>
      <c r="C627">
        <v>8761.31</v>
      </c>
      <c r="D627">
        <v>8642.07</v>
      </c>
      <c r="E627">
        <v>8244.26</v>
      </c>
      <c r="F627">
        <v>0</v>
      </c>
      <c r="G627">
        <v>0.165795</v>
      </c>
      <c r="H627">
        <v>1</v>
      </c>
      <c r="I627">
        <v>0</v>
      </c>
    </row>
    <row r="628" spans="1:9" x14ac:dyDescent="0.25">
      <c r="A628" t="s">
        <v>40</v>
      </c>
      <c r="B628">
        <v>8770.77</v>
      </c>
      <c r="C628">
        <v>8768.48</v>
      </c>
      <c r="D628">
        <v>8645.51</v>
      </c>
      <c r="E628">
        <v>8250.1200000000008</v>
      </c>
      <c r="F628">
        <v>0</v>
      </c>
      <c r="G628">
        <v>0.165795</v>
      </c>
      <c r="H628">
        <v>1</v>
      </c>
      <c r="I628">
        <v>0</v>
      </c>
    </row>
    <row r="629" spans="1:9" x14ac:dyDescent="0.25">
      <c r="A629" t="s">
        <v>40</v>
      </c>
      <c r="B629">
        <v>8762.5300000000007</v>
      </c>
      <c r="C629">
        <v>8759.66</v>
      </c>
      <c r="D629">
        <v>8636.0499999999993</v>
      </c>
      <c r="E629">
        <v>8240.76</v>
      </c>
      <c r="F629">
        <v>0</v>
      </c>
      <c r="G629">
        <v>0.165795</v>
      </c>
      <c r="H629">
        <v>1</v>
      </c>
      <c r="I629">
        <v>0</v>
      </c>
    </row>
    <row r="630" spans="1:9" x14ac:dyDescent="0.25">
      <c r="A630" t="s">
        <v>40</v>
      </c>
      <c r="B630">
        <v>8770.92</v>
      </c>
      <c r="C630">
        <v>8768.51</v>
      </c>
      <c r="D630">
        <v>8646.59</v>
      </c>
      <c r="E630">
        <v>8249.15</v>
      </c>
      <c r="F630">
        <v>0</v>
      </c>
      <c r="G630">
        <v>0.165795</v>
      </c>
      <c r="H630">
        <v>1</v>
      </c>
      <c r="I630">
        <v>0</v>
      </c>
    </row>
    <row r="631" spans="1:9" x14ac:dyDescent="0.25">
      <c r="A631" t="s">
        <v>40</v>
      </c>
      <c r="B631">
        <v>8770.9699999999993</v>
      </c>
      <c r="C631">
        <v>8768.6200000000008</v>
      </c>
      <c r="D631">
        <v>8645.16</v>
      </c>
      <c r="E631">
        <v>8247.26</v>
      </c>
      <c r="F631">
        <v>0</v>
      </c>
      <c r="G631">
        <v>0.165795</v>
      </c>
      <c r="H631">
        <v>1</v>
      </c>
      <c r="I631">
        <v>0</v>
      </c>
    </row>
    <row r="632" spans="1:9" x14ac:dyDescent="0.25">
      <c r="A632" t="s">
        <v>40</v>
      </c>
      <c r="B632">
        <v>8766.34</v>
      </c>
      <c r="C632">
        <v>8763.73</v>
      </c>
      <c r="D632">
        <v>8642.93</v>
      </c>
      <c r="E632">
        <v>8246.07</v>
      </c>
      <c r="F632">
        <v>0</v>
      </c>
      <c r="G632">
        <v>0.165795</v>
      </c>
      <c r="H632">
        <v>1</v>
      </c>
      <c r="I632">
        <v>0</v>
      </c>
    </row>
    <row r="633" spans="1:9" x14ac:dyDescent="0.25">
      <c r="A633" t="s">
        <v>40</v>
      </c>
      <c r="B633">
        <v>8757.58</v>
      </c>
      <c r="C633">
        <v>8754.65</v>
      </c>
      <c r="D633">
        <v>8634.8700000000008</v>
      </c>
      <c r="E633">
        <v>8237.4</v>
      </c>
      <c r="F633">
        <v>0</v>
      </c>
      <c r="G633">
        <v>0.165796</v>
      </c>
      <c r="H633">
        <v>1</v>
      </c>
      <c r="I633">
        <v>0</v>
      </c>
    </row>
    <row r="634" spans="1:9" x14ac:dyDescent="0.25">
      <c r="A634" t="s">
        <v>40</v>
      </c>
      <c r="B634">
        <v>8775.59</v>
      </c>
      <c r="C634">
        <v>8772.85</v>
      </c>
      <c r="D634">
        <v>8648.73</v>
      </c>
      <c r="E634">
        <v>8252.52</v>
      </c>
      <c r="F634">
        <v>0</v>
      </c>
      <c r="G634">
        <v>0.165795</v>
      </c>
      <c r="H634">
        <v>1</v>
      </c>
      <c r="I634">
        <v>0</v>
      </c>
    </row>
    <row r="635" spans="1:9" x14ac:dyDescent="0.25">
      <c r="A635" t="s">
        <v>40</v>
      </c>
      <c r="B635">
        <v>8765.36</v>
      </c>
      <c r="C635">
        <v>8762.61</v>
      </c>
      <c r="D635">
        <v>8639.8799999999992</v>
      </c>
      <c r="E635">
        <v>8243.7099999999991</v>
      </c>
      <c r="F635">
        <v>0</v>
      </c>
      <c r="G635">
        <v>0.165795</v>
      </c>
      <c r="H635">
        <v>1</v>
      </c>
      <c r="I635">
        <v>0</v>
      </c>
    </row>
    <row r="636" spans="1:9" x14ac:dyDescent="0.25">
      <c r="A636" t="s">
        <v>40</v>
      </c>
      <c r="B636">
        <v>8768.01</v>
      </c>
      <c r="C636">
        <v>8765.3799999999992</v>
      </c>
      <c r="D636">
        <v>8639.49</v>
      </c>
      <c r="E636">
        <v>8242.41</v>
      </c>
      <c r="F636">
        <v>0</v>
      </c>
      <c r="G636">
        <v>0.165795</v>
      </c>
      <c r="H636">
        <v>1</v>
      </c>
      <c r="I636">
        <v>0</v>
      </c>
    </row>
    <row r="637" spans="1:9" x14ac:dyDescent="0.25">
      <c r="A637" t="s">
        <v>40</v>
      </c>
      <c r="B637">
        <v>8757.31</v>
      </c>
      <c r="C637">
        <v>8754.2199999999993</v>
      </c>
      <c r="D637">
        <v>8634.83</v>
      </c>
      <c r="E637">
        <v>8238.4500000000007</v>
      </c>
      <c r="F637">
        <v>0</v>
      </c>
      <c r="G637">
        <v>0.165795</v>
      </c>
      <c r="H637">
        <v>1</v>
      </c>
      <c r="I637">
        <v>0</v>
      </c>
    </row>
    <row r="638" spans="1:9" x14ac:dyDescent="0.25">
      <c r="A638" t="s">
        <v>40</v>
      </c>
      <c r="B638">
        <v>8770.2800000000007</v>
      </c>
      <c r="C638">
        <v>8767.31</v>
      </c>
      <c r="D638">
        <v>8647.84</v>
      </c>
      <c r="E638">
        <v>8251.7099999999991</v>
      </c>
      <c r="F638">
        <v>0</v>
      </c>
      <c r="G638">
        <v>0.165795</v>
      </c>
      <c r="H638">
        <v>1</v>
      </c>
      <c r="I638">
        <v>0</v>
      </c>
    </row>
    <row r="639" spans="1:9" x14ac:dyDescent="0.25">
      <c r="A639" t="s">
        <v>40</v>
      </c>
      <c r="B639">
        <v>8767.3700000000008</v>
      </c>
      <c r="C639">
        <v>8764.18</v>
      </c>
      <c r="D639">
        <v>8645.9699999999993</v>
      </c>
      <c r="E639">
        <v>8250.68</v>
      </c>
      <c r="F639">
        <v>0</v>
      </c>
      <c r="G639">
        <v>0.165795</v>
      </c>
      <c r="H639">
        <v>1</v>
      </c>
      <c r="I639">
        <v>0</v>
      </c>
    </row>
    <row r="640" spans="1:9" x14ac:dyDescent="0.25">
      <c r="A640" t="s">
        <v>40</v>
      </c>
      <c r="B640">
        <v>8770.86</v>
      </c>
      <c r="C640">
        <v>8768.57</v>
      </c>
      <c r="D640">
        <v>8650.98</v>
      </c>
      <c r="E640">
        <v>8253.02</v>
      </c>
      <c r="F640">
        <v>0</v>
      </c>
      <c r="G640">
        <v>0.165795</v>
      </c>
      <c r="H640">
        <v>1</v>
      </c>
      <c r="I640">
        <v>0</v>
      </c>
    </row>
    <row r="641" spans="1:9" x14ac:dyDescent="0.25">
      <c r="A641" t="s">
        <v>40</v>
      </c>
      <c r="B641">
        <v>8759.8700000000008</v>
      </c>
      <c r="C641">
        <v>8756.76</v>
      </c>
      <c r="D641">
        <v>8634.9599999999991</v>
      </c>
      <c r="E641">
        <v>8238.36</v>
      </c>
      <c r="F641">
        <v>0</v>
      </c>
      <c r="G641">
        <v>0.165795</v>
      </c>
      <c r="H641">
        <v>1</v>
      </c>
      <c r="I641">
        <v>0</v>
      </c>
    </row>
    <row r="642" spans="1:9" x14ac:dyDescent="0.25">
      <c r="A642" t="s">
        <v>40</v>
      </c>
      <c r="B642">
        <v>8773.0300000000007</v>
      </c>
      <c r="C642">
        <v>8770.44</v>
      </c>
      <c r="D642">
        <v>8651.2999999999993</v>
      </c>
      <c r="E642">
        <v>8253.33</v>
      </c>
      <c r="F642">
        <v>0</v>
      </c>
      <c r="G642">
        <v>0.165795</v>
      </c>
      <c r="H642">
        <v>1</v>
      </c>
      <c r="I642">
        <v>0</v>
      </c>
    </row>
    <row r="643" spans="1:9" x14ac:dyDescent="0.25">
      <c r="A643" t="s">
        <v>40</v>
      </c>
      <c r="B643">
        <v>8771.26</v>
      </c>
      <c r="C643">
        <v>8767.94</v>
      </c>
      <c r="D643">
        <v>8644.7099999999991</v>
      </c>
      <c r="E643">
        <v>8248.33</v>
      </c>
      <c r="F643">
        <v>0</v>
      </c>
      <c r="G643">
        <v>0.165796</v>
      </c>
      <c r="H643">
        <v>1</v>
      </c>
      <c r="I643">
        <v>0</v>
      </c>
    </row>
    <row r="644" spans="1:9" x14ac:dyDescent="0.25">
      <c r="A644" t="s">
        <v>40</v>
      </c>
      <c r="B644">
        <v>8774.1200000000008</v>
      </c>
      <c r="C644">
        <v>8771.4699999999993</v>
      </c>
      <c r="D644">
        <v>8650.84</v>
      </c>
      <c r="E644">
        <v>8253.7099999999991</v>
      </c>
      <c r="F644">
        <v>0</v>
      </c>
      <c r="G644">
        <v>0.165795</v>
      </c>
      <c r="H644">
        <v>1</v>
      </c>
      <c r="I644">
        <v>0</v>
      </c>
    </row>
    <row r="645" spans="1:9" x14ac:dyDescent="0.25">
      <c r="A645" t="s">
        <v>40</v>
      </c>
      <c r="B645">
        <v>8767</v>
      </c>
      <c r="C645">
        <v>8764.1200000000008</v>
      </c>
      <c r="D645">
        <v>8646.07</v>
      </c>
      <c r="E645">
        <v>8249.17</v>
      </c>
      <c r="F645">
        <v>0</v>
      </c>
      <c r="G645">
        <v>0.165795</v>
      </c>
      <c r="H645">
        <v>1</v>
      </c>
      <c r="I645">
        <v>0</v>
      </c>
    </row>
    <row r="646" spans="1:9" x14ac:dyDescent="0.25">
      <c r="A646" t="s">
        <v>40</v>
      </c>
      <c r="B646">
        <v>8759.75</v>
      </c>
      <c r="C646">
        <v>8757.0400000000009</v>
      </c>
      <c r="D646">
        <v>8632.77</v>
      </c>
      <c r="E646">
        <v>8237.26</v>
      </c>
      <c r="F646">
        <v>0</v>
      </c>
      <c r="G646">
        <v>0.165796</v>
      </c>
      <c r="H646">
        <v>1</v>
      </c>
      <c r="I646">
        <v>0</v>
      </c>
    </row>
    <row r="647" spans="1:9" x14ac:dyDescent="0.25">
      <c r="A647" t="s">
        <v>40</v>
      </c>
      <c r="B647">
        <v>8771.91</v>
      </c>
      <c r="C647">
        <v>8768.94</v>
      </c>
      <c r="D647">
        <v>8650.9599999999991</v>
      </c>
      <c r="E647">
        <v>8251.7900000000009</v>
      </c>
      <c r="F647">
        <v>0</v>
      </c>
      <c r="G647">
        <v>0.1658</v>
      </c>
      <c r="H647">
        <v>1</v>
      </c>
      <c r="I647">
        <v>0</v>
      </c>
    </row>
    <row r="648" spans="1:9" x14ac:dyDescent="0.25">
      <c r="A648" t="s">
        <v>40</v>
      </c>
      <c r="B648">
        <v>8770.91</v>
      </c>
      <c r="C648">
        <v>8767.41</v>
      </c>
      <c r="D648">
        <v>8645.5400000000009</v>
      </c>
      <c r="E648">
        <v>8249.44</v>
      </c>
      <c r="F648">
        <v>0</v>
      </c>
      <c r="G648">
        <v>0.165795</v>
      </c>
      <c r="H648">
        <v>1</v>
      </c>
      <c r="I648">
        <v>0</v>
      </c>
    </row>
    <row r="649" spans="1:9" x14ac:dyDescent="0.25">
      <c r="A649" t="s">
        <v>40</v>
      </c>
      <c r="B649">
        <v>8777.42</v>
      </c>
      <c r="C649">
        <v>8773.7099999999991</v>
      </c>
      <c r="D649">
        <v>8649.9500000000007</v>
      </c>
      <c r="E649">
        <v>8250.98</v>
      </c>
      <c r="F649">
        <v>0</v>
      </c>
      <c r="G649">
        <v>0.165795</v>
      </c>
      <c r="H649">
        <v>1</v>
      </c>
      <c r="I649">
        <v>0</v>
      </c>
    </row>
    <row r="650" spans="1:9" x14ac:dyDescent="0.25">
      <c r="A650" t="s">
        <v>40</v>
      </c>
      <c r="B650">
        <v>8766.6200000000008</v>
      </c>
      <c r="C650">
        <v>8763.84</v>
      </c>
      <c r="D650">
        <v>8640.77</v>
      </c>
      <c r="E650">
        <v>8244.3799999999992</v>
      </c>
      <c r="F650">
        <v>0</v>
      </c>
      <c r="G650">
        <v>0.165797</v>
      </c>
      <c r="H650">
        <v>1</v>
      </c>
      <c r="I650">
        <v>0</v>
      </c>
    </row>
    <row r="651" spans="1:9" x14ac:dyDescent="0.25">
      <c r="A651" t="s">
        <v>40</v>
      </c>
      <c r="B651">
        <v>8772.16</v>
      </c>
      <c r="C651">
        <v>8769.23</v>
      </c>
      <c r="D651">
        <v>8649.68</v>
      </c>
      <c r="E651">
        <v>8253.27</v>
      </c>
      <c r="F651">
        <v>0</v>
      </c>
      <c r="G651">
        <v>0.165795</v>
      </c>
      <c r="H651">
        <v>1</v>
      </c>
      <c r="I651">
        <v>0</v>
      </c>
    </row>
    <row r="652" spans="1:9" x14ac:dyDescent="0.25">
      <c r="A652" t="s">
        <v>40</v>
      </c>
      <c r="B652">
        <v>8767.06</v>
      </c>
      <c r="C652">
        <v>8763.4</v>
      </c>
      <c r="D652">
        <v>8645.1200000000008</v>
      </c>
      <c r="E652">
        <v>8246.16</v>
      </c>
      <c r="F652">
        <v>0</v>
      </c>
      <c r="G652">
        <v>0.165796</v>
      </c>
      <c r="H652">
        <v>1</v>
      </c>
      <c r="I652">
        <v>0</v>
      </c>
    </row>
    <row r="653" spans="1:9" x14ac:dyDescent="0.25">
      <c r="A653" t="s">
        <v>40</v>
      </c>
      <c r="B653">
        <v>8763.48</v>
      </c>
      <c r="C653">
        <v>8760.51</v>
      </c>
      <c r="D653">
        <v>8635.68</v>
      </c>
      <c r="E653">
        <v>8237.8799999999992</v>
      </c>
      <c r="F653">
        <v>0</v>
      </c>
      <c r="G653">
        <v>0.165795</v>
      </c>
      <c r="H653">
        <v>1</v>
      </c>
      <c r="I653">
        <v>0</v>
      </c>
    </row>
    <row r="654" spans="1:9" x14ac:dyDescent="0.25">
      <c r="A654" t="s">
        <v>40</v>
      </c>
      <c r="B654">
        <v>8774.07</v>
      </c>
      <c r="C654">
        <v>8771.7099999999991</v>
      </c>
      <c r="D654">
        <v>8646.99</v>
      </c>
      <c r="E654">
        <v>8246.24</v>
      </c>
      <c r="F654">
        <v>0</v>
      </c>
      <c r="G654">
        <v>0.165795</v>
      </c>
      <c r="H654">
        <v>1</v>
      </c>
      <c r="I654">
        <v>0</v>
      </c>
    </row>
    <row r="655" spans="1:9" x14ac:dyDescent="0.25">
      <c r="A655" t="s">
        <v>40</v>
      </c>
      <c r="B655">
        <v>8763.01</v>
      </c>
      <c r="C655">
        <v>8760.27</v>
      </c>
      <c r="D655">
        <v>8640.02</v>
      </c>
      <c r="E655">
        <v>8244.84</v>
      </c>
      <c r="F655">
        <v>0</v>
      </c>
      <c r="G655">
        <v>0.165795</v>
      </c>
      <c r="H655">
        <v>1</v>
      </c>
      <c r="I655">
        <v>0</v>
      </c>
    </row>
    <row r="656" spans="1:9" x14ac:dyDescent="0.25">
      <c r="A656" t="s">
        <v>40</v>
      </c>
      <c r="B656">
        <v>8768.66</v>
      </c>
      <c r="C656">
        <v>8765.76</v>
      </c>
      <c r="D656">
        <v>8643</v>
      </c>
      <c r="E656">
        <v>8245.7999999999993</v>
      </c>
      <c r="F656">
        <v>0</v>
      </c>
      <c r="G656">
        <v>0.165796</v>
      </c>
      <c r="H656">
        <v>1</v>
      </c>
      <c r="I656">
        <v>0</v>
      </c>
    </row>
    <row r="657" spans="1:25" x14ac:dyDescent="0.25">
      <c r="A657" t="s">
        <v>40</v>
      </c>
      <c r="B657">
        <v>8763.67</v>
      </c>
      <c r="C657">
        <v>8761.1299999999992</v>
      </c>
      <c r="D657">
        <v>8642.49</v>
      </c>
      <c r="E657">
        <v>8245.65</v>
      </c>
      <c r="F657">
        <v>0</v>
      </c>
      <c r="G657">
        <v>0.165796</v>
      </c>
      <c r="H657">
        <v>1</v>
      </c>
      <c r="I657">
        <v>0</v>
      </c>
    </row>
    <row r="658" spans="1:25" x14ac:dyDescent="0.25">
      <c r="A658" t="s">
        <v>40</v>
      </c>
      <c r="B658">
        <v>8762.2199999999993</v>
      </c>
      <c r="C658">
        <v>8759.4699999999993</v>
      </c>
      <c r="D658">
        <v>8637.73</v>
      </c>
      <c r="E658">
        <v>8241.2199999999993</v>
      </c>
      <c r="F658">
        <v>0</v>
      </c>
      <c r="G658">
        <v>0.165795</v>
      </c>
      <c r="H658">
        <v>1</v>
      </c>
      <c r="I658">
        <v>0</v>
      </c>
    </row>
    <row r="659" spans="1:25" x14ac:dyDescent="0.25">
      <c r="A659" t="s">
        <v>40</v>
      </c>
      <c r="B659">
        <v>8775.2099999999991</v>
      </c>
      <c r="C659">
        <v>8772.6200000000008</v>
      </c>
      <c r="D659">
        <v>8651.02</v>
      </c>
      <c r="E659">
        <v>8251.9</v>
      </c>
      <c r="F659">
        <v>0</v>
      </c>
      <c r="G659">
        <v>0.165795</v>
      </c>
      <c r="H659">
        <v>1</v>
      </c>
      <c r="I659">
        <v>0</v>
      </c>
    </row>
    <row r="660" spans="1:25" x14ac:dyDescent="0.25">
      <c r="A660" t="s">
        <v>40</v>
      </c>
      <c r="B660">
        <v>8760.93</v>
      </c>
      <c r="C660">
        <v>8757.68</v>
      </c>
      <c r="D660">
        <v>8638.44</v>
      </c>
      <c r="E660">
        <v>8242.69</v>
      </c>
      <c r="F660">
        <v>0</v>
      </c>
      <c r="G660">
        <v>0.165795</v>
      </c>
      <c r="H660">
        <v>1</v>
      </c>
      <c r="I660">
        <v>0</v>
      </c>
    </row>
    <row r="661" spans="1:25" x14ac:dyDescent="0.25">
      <c r="A661" t="s">
        <v>40</v>
      </c>
      <c r="B661">
        <v>8763.61</v>
      </c>
      <c r="C661">
        <v>8761.11</v>
      </c>
      <c r="D661">
        <v>8639.7900000000009</v>
      </c>
      <c r="E661">
        <v>8241.4699999999993</v>
      </c>
      <c r="F661">
        <v>0</v>
      </c>
      <c r="G661">
        <v>0.165795</v>
      </c>
      <c r="H661">
        <v>1</v>
      </c>
      <c r="I661">
        <v>0</v>
      </c>
    </row>
    <row r="662" spans="1:25" x14ac:dyDescent="0.25">
      <c r="A662" t="s">
        <v>40</v>
      </c>
      <c r="B662">
        <v>8773.1299999999992</v>
      </c>
      <c r="C662">
        <v>8770.39</v>
      </c>
      <c r="D662">
        <v>8650.51</v>
      </c>
      <c r="E662">
        <v>8253.42</v>
      </c>
      <c r="F662">
        <v>0</v>
      </c>
      <c r="G662">
        <v>0.165795</v>
      </c>
      <c r="H662">
        <v>1</v>
      </c>
      <c r="I662">
        <v>0</v>
      </c>
    </row>
    <row r="663" spans="1:25" x14ac:dyDescent="0.25">
      <c r="A663" t="s">
        <v>40</v>
      </c>
      <c r="B663">
        <v>8777.52</v>
      </c>
      <c r="C663">
        <v>8774.3799999999992</v>
      </c>
      <c r="D663">
        <v>8654.42</v>
      </c>
      <c r="E663">
        <v>8258.08</v>
      </c>
      <c r="F663">
        <v>0</v>
      </c>
      <c r="G663">
        <v>0.165795</v>
      </c>
      <c r="H663">
        <v>1</v>
      </c>
      <c r="I663">
        <v>0</v>
      </c>
    </row>
    <row r="664" spans="1:25" x14ac:dyDescent="0.25">
      <c r="A664" t="s">
        <v>40</v>
      </c>
      <c r="B664">
        <v>8768.07</v>
      </c>
      <c r="C664">
        <v>8765.39</v>
      </c>
      <c r="D664">
        <v>8644.07</v>
      </c>
      <c r="E664">
        <v>8245.4500000000007</v>
      </c>
      <c r="F664">
        <v>0</v>
      </c>
      <c r="G664">
        <v>0.165795</v>
      </c>
      <c r="H664">
        <v>1</v>
      </c>
      <c r="I664">
        <v>0</v>
      </c>
    </row>
    <row r="665" spans="1:25" x14ac:dyDescent="0.25">
      <c r="A665" t="s">
        <v>40</v>
      </c>
      <c r="B665">
        <v>8758.57</v>
      </c>
      <c r="C665">
        <v>8756.16</v>
      </c>
      <c r="D665">
        <v>8636.19</v>
      </c>
      <c r="E665">
        <v>8239.58</v>
      </c>
      <c r="F665">
        <v>0</v>
      </c>
      <c r="G665">
        <v>0.165795</v>
      </c>
      <c r="H665">
        <v>1</v>
      </c>
      <c r="I665">
        <v>0</v>
      </c>
    </row>
    <row r="666" spans="1:25" x14ac:dyDescent="0.25">
      <c r="A666" t="s">
        <v>40</v>
      </c>
      <c r="B666">
        <v>8759.39</v>
      </c>
      <c r="C666">
        <v>8757.1200000000008</v>
      </c>
      <c r="D666">
        <v>8636.7099999999991</v>
      </c>
      <c r="E666">
        <v>8239.7000000000007</v>
      </c>
      <c r="F666">
        <v>0</v>
      </c>
      <c r="G666">
        <v>0.165796</v>
      </c>
      <c r="H666">
        <v>1</v>
      </c>
      <c r="I666">
        <v>0</v>
      </c>
    </row>
    <row r="667" spans="1:25" x14ac:dyDescent="0.25">
      <c r="A667" t="s">
        <v>40</v>
      </c>
      <c r="B667">
        <v>8762.65</v>
      </c>
      <c r="C667">
        <v>8760.2800000000007</v>
      </c>
      <c r="D667">
        <v>8637.02</v>
      </c>
      <c r="E667">
        <v>8240.6</v>
      </c>
      <c r="F667">
        <v>0</v>
      </c>
      <c r="G667">
        <v>0.165796</v>
      </c>
      <c r="H667">
        <v>1</v>
      </c>
      <c r="I667">
        <v>0</v>
      </c>
    </row>
    <row r="668" spans="1:25" x14ac:dyDescent="0.25">
      <c r="A668" t="s">
        <v>40</v>
      </c>
      <c r="B668">
        <v>8753.7800000000007</v>
      </c>
      <c r="C668">
        <v>8750.7999999999993</v>
      </c>
      <c r="D668">
        <v>8625.89</v>
      </c>
      <c r="E668">
        <v>8229.75</v>
      </c>
      <c r="F668">
        <v>0</v>
      </c>
      <c r="G668">
        <v>0.1658</v>
      </c>
      <c r="H668">
        <v>1</v>
      </c>
      <c r="I668">
        <v>0</v>
      </c>
    </row>
    <row r="669" spans="1:25" x14ac:dyDescent="0.25">
      <c r="A669" t="s">
        <v>40</v>
      </c>
      <c r="B669">
        <v>8771.85</v>
      </c>
      <c r="C669">
        <v>8769.08</v>
      </c>
      <c r="D669">
        <v>8642.07</v>
      </c>
      <c r="E669">
        <v>8243.42</v>
      </c>
      <c r="F669">
        <v>0</v>
      </c>
      <c r="G669">
        <v>0.1658</v>
      </c>
      <c r="H669">
        <v>1</v>
      </c>
      <c r="I669">
        <v>0</v>
      </c>
    </row>
    <row r="670" spans="1:25" x14ac:dyDescent="0.25">
      <c r="A670" t="s">
        <v>40</v>
      </c>
      <c r="B670">
        <v>8778.14</v>
      </c>
      <c r="C670">
        <v>8775.69</v>
      </c>
      <c r="D670">
        <v>8650.84</v>
      </c>
      <c r="E670">
        <v>8253.82</v>
      </c>
      <c r="F670">
        <v>0</v>
      </c>
      <c r="G670">
        <v>0.165795</v>
      </c>
      <c r="H670">
        <v>1</v>
      </c>
      <c r="I670">
        <v>0</v>
      </c>
    </row>
    <row r="671" spans="1:25" x14ac:dyDescent="0.25">
      <c r="A671" t="s">
        <v>40</v>
      </c>
      <c r="B671">
        <v>8772.09</v>
      </c>
      <c r="C671">
        <v>8769.41</v>
      </c>
      <c r="D671">
        <v>8641.89</v>
      </c>
      <c r="E671">
        <v>8243.7900000000009</v>
      </c>
      <c r="F671">
        <v>0</v>
      </c>
      <c r="G671">
        <v>0.165795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8779.4</v>
      </c>
      <c r="C672">
        <v>8776.43</v>
      </c>
      <c r="D672">
        <v>8648.66</v>
      </c>
      <c r="E672">
        <v>8249.34</v>
      </c>
      <c r="F672">
        <v>0</v>
      </c>
      <c r="G672">
        <v>0.165795</v>
      </c>
      <c r="H672">
        <v>1</v>
      </c>
      <c r="I672">
        <v>0</v>
      </c>
      <c r="R672">
        <f>AVERAGE(B623:B672)</f>
        <v>8767.4506000000019</v>
      </c>
      <c r="S672">
        <f>AVERAGE(C623:C672)</f>
        <v>8764.6256000000012</v>
      </c>
      <c r="U672">
        <f>_xlfn.VAR.P(B623:B672)</f>
        <v>41.479485640000028</v>
      </c>
      <c r="V672">
        <f>_xlfn.VAR.P(C623:C672)</f>
        <v>41.854140639999251</v>
      </c>
      <c r="X672">
        <f>1.96*SQRT(U672)/50</f>
        <v>0.25246591218192138</v>
      </c>
      <c r="Y672">
        <f>1.96*SQRT(V672)/50</f>
        <v>0.25360352259589858</v>
      </c>
    </row>
    <row r="673" spans="1:9" x14ac:dyDescent="0.25">
      <c r="A673" t="s">
        <v>39</v>
      </c>
      <c r="B673">
        <v>438846.37420000002</v>
      </c>
      <c r="C673" t="s">
        <v>37</v>
      </c>
    </row>
    <row r="674" spans="1:9" x14ac:dyDescent="0.25">
      <c r="A674" t="s">
        <v>41</v>
      </c>
      <c r="B674">
        <v>2752.42</v>
      </c>
      <c r="C674">
        <v>2751.19</v>
      </c>
      <c r="D674">
        <v>2677.9</v>
      </c>
      <c r="E674">
        <v>2280.9</v>
      </c>
      <c r="F674">
        <v>0</v>
      </c>
      <c r="G674">
        <v>0.132968</v>
      </c>
      <c r="H674">
        <v>1</v>
      </c>
      <c r="I674">
        <v>0</v>
      </c>
    </row>
    <row r="675" spans="1:9" x14ac:dyDescent="0.25">
      <c r="A675" t="s">
        <v>41</v>
      </c>
      <c r="B675">
        <v>2755.51</v>
      </c>
      <c r="C675">
        <v>2753.75</v>
      </c>
      <c r="D675">
        <v>2682.47</v>
      </c>
      <c r="E675">
        <v>2286.7199999999998</v>
      </c>
      <c r="F675">
        <v>0</v>
      </c>
      <c r="G675">
        <v>0.120348</v>
      </c>
      <c r="H675">
        <v>1</v>
      </c>
      <c r="I675">
        <v>0</v>
      </c>
    </row>
    <row r="676" spans="1:9" x14ac:dyDescent="0.25">
      <c r="A676" t="s">
        <v>41</v>
      </c>
      <c r="B676">
        <v>2746.19</v>
      </c>
      <c r="C676">
        <v>2744.76</v>
      </c>
      <c r="D676">
        <v>2672.69</v>
      </c>
      <c r="E676">
        <v>2276.96</v>
      </c>
      <c r="F676">
        <v>0</v>
      </c>
      <c r="G676">
        <v>0.12539400000000001</v>
      </c>
      <c r="H676">
        <v>1</v>
      </c>
      <c r="I676">
        <v>0</v>
      </c>
    </row>
    <row r="677" spans="1:9" x14ac:dyDescent="0.25">
      <c r="A677" t="s">
        <v>41</v>
      </c>
      <c r="B677">
        <v>2747.82</v>
      </c>
      <c r="C677">
        <v>2746.04</v>
      </c>
      <c r="D677">
        <v>2674.66</v>
      </c>
      <c r="E677">
        <v>2278.6799999999998</v>
      </c>
      <c r="F677">
        <v>0</v>
      </c>
      <c r="G677">
        <v>0.120652</v>
      </c>
      <c r="H677">
        <v>1</v>
      </c>
      <c r="I677">
        <v>0</v>
      </c>
    </row>
    <row r="678" spans="1:9" x14ac:dyDescent="0.25">
      <c r="A678" t="s">
        <v>41</v>
      </c>
      <c r="B678">
        <v>2755.56</v>
      </c>
      <c r="C678">
        <v>2753.72</v>
      </c>
      <c r="D678">
        <v>2682.78</v>
      </c>
      <c r="E678">
        <v>2285.13</v>
      </c>
      <c r="F678">
        <v>0</v>
      </c>
      <c r="G678">
        <v>0.12538199999999999</v>
      </c>
      <c r="H678">
        <v>1</v>
      </c>
      <c r="I678">
        <v>0</v>
      </c>
    </row>
    <row r="679" spans="1:9" x14ac:dyDescent="0.25">
      <c r="A679" t="s">
        <v>41</v>
      </c>
      <c r="B679">
        <v>2754.04</v>
      </c>
      <c r="C679">
        <v>2752.23</v>
      </c>
      <c r="D679">
        <v>2679.88</v>
      </c>
      <c r="E679">
        <v>2282.58</v>
      </c>
      <c r="F679">
        <v>0</v>
      </c>
      <c r="G679">
        <v>0.116976</v>
      </c>
      <c r="H679">
        <v>1</v>
      </c>
      <c r="I679">
        <v>0</v>
      </c>
    </row>
    <row r="680" spans="1:9" x14ac:dyDescent="0.25">
      <c r="A680" t="s">
        <v>41</v>
      </c>
      <c r="B680">
        <v>2752.03</v>
      </c>
      <c r="C680">
        <v>2750.45</v>
      </c>
      <c r="D680">
        <v>2678.9</v>
      </c>
      <c r="E680">
        <v>2282.56</v>
      </c>
      <c r="F680">
        <v>0</v>
      </c>
      <c r="G680">
        <v>0.127001</v>
      </c>
      <c r="H680">
        <v>1</v>
      </c>
      <c r="I680">
        <v>0</v>
      </c>
    </row>
    <row r="681" spans="1:9" x14ac:dyDescent="0.25">
      <c r="A681" t="s">
        <v>41</v>
      </c>
      <c r="B681">
        <v>2755.11</v>
      </c>
      <c r="C681">
        <v>2753.9</v>
      </c>
      <c r="D681">
        <v>2679.83</v>
      </c>
      <c r="E681">
        <v>2281.65</v>
      </c>
      <c r="F681">
        <v>0</v>
      </c>
      <c r="G681">
        <v>0.12457600000000001</v>
      </c>
      <c r="H681">
        <v>1</v>
      </c>
      <c r="I681">
        <v>0</v>
      </c>
    </row>
    <row r="682" spans="1:9" x14ac:dyDescent="0.25">
      <c r="A682" t="s">
        <v>41</v>
      </c>
      <c r="B682">
        <v>2751.44</v>
      </c>
      <c r="C682">
        <v>2750.11</v>
      </c>
      <c r="D682">
        <v>2678.07</v>
      </c>
      <c r="E682">
        <v>2281.96</v>
      </c>
      <c r="F682">
        <v>0</v>
      </c>
      <c r="G682">
        <v>0.145843</v>
      </c>
      <c r="H682">
        <v>1</v>
      </c>
      <c r="I682">
        <v>0</v>
      </c>
    </row>
    <row r="683" spans="1:9" x14ac:dyDescent="0.25">
      <c r="A683" t="s">
        <v>41</v>
      </c>
      <c r="B683">
        <v>2753.06</v>
      </c>
      <c r="C683">
        <v>2751.19</v>
      </c>
      <c r="D683">
        <v>2677.95</v>
      </c>
      <c r="E683">
        <v>2280.6999999999998</v>
      </c>
      <c r="F683">
        <v>0</v>
      </c>
      <c r="G683">
        <v>0.120961</v>
      </c>
      <c r="H683">
        <v>1</v>
      </c>
      <c r="I683">
        <v>0</v>
      </c>
    </row>
    <row r="684" spans="1:9" x14ac:dyDescent="0.25">
      <c r="A684" t="s">
        <v>41</v>
      </c>
      <c r="B684">
        <v>2752.58</v>
      </c>
      <c r="C684">
        <v>2751.2</v>
      </c>
      <c r="D684">
        <v>2678.64</v>
      </c>
      <c r="E684">
        <v>2282.83</v>
      </c>
      <c r="F684">
        <v>0</v>
      </c>
      <c r="G684">
        <v>0.12117</v>
      </c>
      <c r="H684">
        <v>1</v>
      </c>
      <c r="I684">
        <v>0</v>
      </c>
    </row>
    <row r="685" spans="1:9" x14ac:dyDescent="0.25">
      <c r="A685" t="s">
        <v>41</v>
      </c>
      <c r="B685">
        <v>2751.42</v>
      </c>
      <c r="C685">
        <v>2749.95</v>
      </c>
      <c r="D685">
        <v>2677.26</v>
      </c>
      <c r="E685">
        <v>2282.0500000000002</v>
      </c>
      <c r="F685">
        <v>0</v>
      </c>
      <c r="G685">
        <v>0.116623</v>
      </c>
      <c r="H685">
        <v>1</v>
      </c>
      <c r="I685">
        <v>0</v>
      </c>
    </row>
    <row r="686" spans="1:9" x14ac:dyDescent="0.25">
      <c r="A686" t="s">
        <v>41</v>
      </c>
      <c r="B686">
        <v>2756.59</v>
      </c>
      <c r="C686">
        <v>2755.31</v>
      </c>
      <c r="D686">
        <v>2683.4</v>
      </c>
      <c r="E686">
        <v>2286.35</v>
      </c>
      <c r="F686">
        <v>0</v>
      </c>
      <c r="G686">
        <v>0.12065099999999999</v>
      </c>
      <c r="H686">
        <v>1</v>
      </c>
      <c r="I686">
        <v>0</v>
      </c>
    </row>
    <row r="687" spans="1:9" x14ac:dyDescent="0.25">
      <c r="A687" t="s">
        <v>41</v>
      </c>
      <c r="B687">
        <v>2749.8</v>
      </c>
      <c r="C687">
        <v>2747.92</v>
      </c>
      <c r="D687">
        <v>2675.95</v>
      </c>
      <c r="E687">
        <v>2278.96</v>
      </c>
      <c r="F687">
        <v>0</v>
      </c>
      <c r="G687">
        <v>0.121181</v>
      </c>
      <c r="H687">
        <v>1</v>
      </c>
      <c r="I687">
        <v>0</v>
      </c>
    </row>
    <row r="688" spans="1:9" x14ac:dyDescent="0.25">
      <c r="A688" t="s">
        <v>41</v>
      </c>
      <c r="B688">
        <v>2753.47</v>
      </c>
      <c r="C688">
        <v>2752.03</v>
      </c>
      <c r="D688">
        <v>2679.35</v>
      </c>
      <c r="E688">
        <v>2282.41</v>
      </c>
      <c r="F688">
        <v>0</v>
      </c>
      <c r="G688">
        <v>0.116976</v>
      </c>
      <c r="H688">
        <v>1</v>
      </c>
      <c r="I688">
        <v>0</v>
      </c>
    </row>
    <row r="689" spans="1:9" x14ac:dyDescent="0.25">
      <c r="A689" t="s">
        <v>41</v>
      </c>
      <c r="B689">
        <v>2760.03</v>
      </c>
      <c r="C689">
        <v>2758.61</v>
      </c>
      <c r="D689">
        <v>2683.12</v>
      </c>
      <c r="E689">
        <v>2285.75</v>
      </c>
      <c r="F689">
        <v>0</v>
      </c>
      <c r="G689">
        <v>0.139929</v>
      </c>
      <c r="H689">
        <v>1</v>
      </c>
      <c r="I689">
        <v>0</v>
      </c>
    </row>
    <row r="690" spans="1:9" x14ac:dyDescent="0.25">
      <c r="A690" t="s">
        <v>41</v>
      </c>
      <c r="B690">
        <v>2755.89</v>
      </c>
      <c r="C690">
        <v>2754.12</v>
      </c>
      <c r="D690">
        <v>2679.12</v>
      </c>
      <c r="E690">
        <v>2281.0500000000002</v>
      </c>
      <c r="F690">
        <v>0</v>
      </c>
      <c r="G690">
        <v>0.12656600000000001</v>
      </c>
      <c r="H690">
        <v>1</v>
      </c>
      <c r="I690">
        <v>0</v>
      </c>
    </row>
    <row r="691" spans="1:9" x14ac:dyDescent="0.25">
      <c r="A691" t="s">
        <v>41</v>
      </c>
      <c r="B691">
        <v>2761.97</v>
      </c>
      <c r="C691">
        <v>2760.58</v>
      </c>
      <c r="D691">
        <v>2683.03</v>
      </c>
      <c r="E691">
        <v>2286.06</v>
      </c>
      <c r="F691">
        <v>0</v>
      </c>
      <c r="G691">
        <v>0.13989799999999999</v>
      </c>
      <c r="H691">
        <v>1</v>
      </c>
      <c r="I691">
        <v>0</v>
      </c>
    </row>
    <row r="692" spans="1:9" x14ac:dyDescent="0.25">
      <c r="A692" t="s">
        <v>41</v>
      </c>
      <c r="B692">
        <v>2752.43</v>
      </c>
      <c r="C692">
        <v>2751.04</v>
      </c>
      <c r="D692">
        <v>2680.29</v>
      </c>
      <c r="E692">
        <v>2285.36</v>
      </c>
      <c r="F692">
        <v>0</v>
      </c>
      <c r="G692">
        <v>0.133326</v>
      </c>
      <c r="H692">
        <v>1</v>
      </c>
      <c r="I692">
        <v>0</v>
      </c>
    </row>
    <row r="693" spans="1:9" x14ac:dyDescent="0.25">
      <c r="A693" t="s">
        <v>41</v>
      </c>
      <c r="B693">
        <v>2752.73</v>
      </c>
      <c r="C693">
        <v>2751.6</v>
      </c>
      <c r="D693">
        <v>2682.62</v>
      </c>
      <c r="E693">
        <v>2285.1799999999998</v>
      </c>
      <c r="F693">
        <v>0</v>
      </c>
      <c r="G693">
        <v>0.11679299999999999</v>
      </c>
      <c r="H693">
        <v>1</v>
      </c>
      <c r="I693">
        <v>0</v>
      </c>
    </row>
    <row r="694" spans="1:9" x14ac:dyDescent="0.25">
      <c r="A694" t="s">
        <v>41</v>
      </c>
      <c r="B694">
        <v>2752.44</v>
      </c>
      <c r="C694">
        <v>2750.66</v>
      </c>
      <c r="D694">
        <v>2679.07</v>
      </c>
      <c r="E694">
        <v>2281.85</v>
      </c>
      <c r="F694">
        <v>0</v>
      </c>
      <c r="G694">
        <v>0.11752799999999999</v>
      </c>
      <c r="H694">
        <v>1</v>
      </c>
      <c r="I694">
        <v>0</v>
      </c>
    </row>
    <row r="695" spans="1:9" x14ac:dyDescent="0.25">
      <c r="A695" t="s">
        <v>41</v>
      </c>
      <c r="B695">
        <v>2749.64</v>
      </c>
      <c r="C695">
        <v>2748.22</v>
      </c>
      <c r="D695">
        <v>2678.62</v>
      </c>
      <c r="E695">
        <v>2281.9</v>
      </c>
      <c r="F695">
        <v>0</v>
      </c>
      <c r="G695">
        <v>0.13278400000000001</v>
      </c>
      <c r="H695">
        <v>1</v>
      </c>
      <c r="I695">
        <v>0</v>
      </c>
    </row>
    <row r="696" spans="1:9" x14ac:dyDescent="0.25">
      <c r="A696" t="s">
        <v>41</v>
      </c>
      <c r="B696">
        <v>2752.08</v>
      </c>
      <c r="C696">
        <v>2750.62</v>
      </c>
      <c r="D696">
        <v>2678.43</v>
      </c>
      <c r="E696">
        <v>2281.86</v>
      </c>
      <c r="F696">
        <v>0</v>
      </c>
      <c r="G696">
        <v>0.117177</v>
      </c>
      <c r="H696">
        <v>1</v>
      </c>
      <c r="I696">
        <v>0</v>
      </c>
    </row>
    <row r="697" spans="1:9" x14ac:dyDescent="0.25">
      <c r="A697" t="s">
        <v>41</v>
      </c>
      <c r="B697">
        <v>2751.61</v>
      </c>
      <c r="C697">
        <v>2750.14</v>
      </c>
      <c r="D697">
        <v>2683.05</v>
      </c>
      <c r="E697">
        <v>2285.56</v>
      </c>
      <c r="F697">
        <v>0</v>
      </c>
      <c r="G697">
        <v>0.12129</v>
      </c>
      <c r="H697">
        <v>1</v>
      </c>
      <c r="I697">
        <v>0</v>
      </c>
    </row>
    <row r="698" spans="1:9" x14ac:dyDescent="0.25">
      <c r="A698" t="s">
        <v>41</v>
      </c>
      <c r="B698">
        <v>2751.85</v>
      </c>
      <c r="C698">
        <v>2750.28</v>
      </c>
      <c r="D698">
        <v>2677.66</v>
      </c>
      <c r="E698">
        <v>2280.62</v>
      </c>
      <c r="F698">
        <v>0</v>
      </c>
      <c r="G698">
        <v>0.14511599999999999</v>
      </c>
      <c r="H698">
        <v>1</v>
      </c>
      <c r="I698">
        <v>0</v>
      </c>
    </row>
    <row r="699" spans="1:9" x14ac:dyDescent="0.25">
      <c r="A699" t="s">
        <v>41</v>
      </c>
      <c r="B699">
        <v>2752.92</v>
      </c>
      <c r="C699">
        <v>2751.39</v>
      </c>
      <c r="D699">
        <v>2679.41</v>
      </c>
      <c r="E699">
        <v>2280.58</v>
      </c>
      <c r="F699">
        <v>0</v>
      </c>
      <c r="G699">
        <v>0.11698</v>
      </c>
      <c r="H699">
        <v>1</v>
      </c>
      <c r="I699">
        <v>0</v>
      </c>
    </row>
    <row r="700" spans="1:9" x14ac:dyDescent="0.25">
      <c r="A700" t="s">
        <v>41</v>
      </c>
      <c r="B700">
        <v>2750.65</v>
      </c>
      <c r="C700">
        <v>2749.42</v>
      </c>
      <c r="D700">
        <v>2677.89</v>
      </c>
      <c r="E700">
        <v>2282.5700000000002</v>
      </c>
      <c r="F700">
        <v>0</v>
      </c>
      <c r="G700">
        <v>0.116795</v>
      </c>
      <c r="H700">
        <v>1</v>
      </c>
      <c r="I700">
        <v>0</v>
      </c>
    </row>
    <row r="701" spans="1:9" x14ac:dyDescent="0.25">
      <c r="A701" t="s">
        <v>41</v>
      </c>
      <c r="B701">
        <v>2748.01</v>
      </c>
      <c r="C701">
        <v>2746.74</v>
      </c>
      <c r="D701">
        <v>2675.24</v>
      </c>
      <c r="E701">
        <v>2278.6999999999998</v>
      </c>
      <c r="F701">
        <v>0</v>
      </c>
      <c r="G701">
        <v>0.116796</v>
      </c>
      <c r="H701">
        <v>1</v>
      </c>
      <c r="I701">
        <v>0</v>
      </c>
    </row>
    <row r="702" spans="1:9" x14ac:dyDescent="0.25">
      <c r="A702" t="s">
        <v>41</v>
      </c>
      <c r="B702">
        <v>2753.18</v>
      </c>
      <c r="C702">
        <v>2751.83</v>
      </c>
      <c r="D702">
        <v>2679.03</v>
      </c>
      <c r="E702">
        <v>2280.8200000000002</v>
      </c>
      <c r="F702">
        <v>0</v>
      </c>
      <c r="G702">
        <v>0.12065099999999999</v>
      </c>
      <c r="H702">
        <v>1</v>
      </c>
      <c r="I702">
        <v>0</v>
      </c>
    </row>
    <row r="703" spans="1:9" x14ac:dyDescent="0.25">
      <c r="A703" t="s">
        <v>41</v>
      </c>
      <c r="B703">
        <v>2742.47</v>
      </c>
      <c r="C703">
        <v>2740.94</v>
      </c>
      <c r="D703">
        <v>2673.73</v>
      </c>
      <c r="E703">
        <v>2279.02</v>
      </c>
      <c r="F703">
        <v>0</v>
      </c>
      <c r="G703">
        <v>0.11662500000000001</v>
      </c>
      <c r="H703">
        <v>1</v>
      </c>
      <c r="I703">
        <v>0</v>
      </c>
    </row>
    <row r="704" spans="1:9" x14ac:dyDescent="0.25">
      <c r="A704" t="s">
        <v>41</v>
      </c>
      <c r="B704">
        <v>2760.87</v>
      </c>
      <c r="C704">
        <v>2759.39</v>
      </c>
      <c r="D704">
        <v>2687.25</v>
      </c>
      <c r="E704">
        <v>2291.2199999999998</v>
      </c>
      <c r="F704">
        <v>0</v>
      </c>
      <c r="G704">
        <v>0.116622</v>
      </c>
      <c r="H704">
        <v>1</v>
      </c>
      <c r="I704">
        <v>0</v>
      </c>
    </row>
    <row r="705" spans="1:9" x14ac:dyDescent="0.25">
      <c r="A705" t="s">
        <v>41</v>
      </c>
      <c r="B705">
        <v>2755.56</v>
      </c>
      <c r="C705">
        <v>2754.25</v>
      </c>
      <c r="D705">
        <v>2678.89</v>
      </c>
      <c r="E705">
        <v>2283.63</v>
      </c>
      <c r="F705">
        <v>0</v>
      </c>
      <c r="G705">
        <v>0.11679200000000001</v>
      </c>
      <c r="H705">
        <v>1</v>
      </c>
      <c r="I705">
        <v>0</v>
      </c>
    </row>
    <row r="706" spans="1:9" x14ac:dyDescent="0.25">
      <c r="A706" t="s">
        <v>41</v>
      </c>
      <c r="B706">
        <v>2743.04</v>
      </c>
      <c r="C706">
        <v>2741.48</v>
      </c>
      <c r="D706">
        <v>2673.52</v>
      </c>
      <c r="E706">
        <v>2275.38</v>
      </c>
      <c r="F706">
        <v>0</v>
      </c>
      <c r="G706">
        <v>0.12163</v>
      </c>
      <c r="H706">
        <v>1</v>
      </c>
      <c r="I706">
        <v>0</v>
      </c>
    </row>
    <row r="707" spans="1:9" x14ac:dyDescent="0.25">
      <c r="A707" t="s">
        <v>41</v>
      </c>
      <c r="B707">
        <v>2757.44</v>
      </c>
      <c r="C707">
        <v>2756.11</v>
      </c>
      <c r="D707">
        <v>2682.3</v>
      </c>
      <c r="E707">
        <v>2285.2199999999998</v>
      </c>
      <c r="F707">
        <v>0</v>
      </c>
      <c r="G707">
        <v>0.12625500000000001</v>
      </c>
      <c r="H707">
        <v>1</v>
      </c>
      <c r="I707">
        <v>0</v>
      </c>
    </row>
    <row r="708" spans="1:9" x14ac:dyDescent="0.25">
      <c r="A708" t="s">
        <v>41</v>
      </c>
      <c r="B708">
        <v>2749.91</v>
      </c>
      <c r="C708">
        <v>2748.53</v>
      </c>
      <c r="D708">
        <v>2677.14</v>
      </c>
      <c r="E708">
        <v>2280.63</v>
      </c>
      <c r="F708">
        <v>0</v>
      </c>
      <c r="G708">
        <v>0.11716699999999999</v>
      </c>
      <c r="H708">
        <v>1</v>
      </c>
      <c r="I708">
        <v>0</v>
      </c>
    </row>
    <row r="709" spans="1:9" x14ac:dyDescent="0.25">
      <c r="A709" t="s">
        <v>41</v>
      </c>
      <c r="B709">
        <v>2755.47</v>
      </c>
      <c r="C709">
        <v>2754.1</v>
      </c>
      <c r="D709">
        <v>2681.22</v>
      </c>
      <c r="E709">
        <v>2283.9899999999998</v>
      </c>
      <c r="F709">
        <v>0</v>
      </c>
      <c r="G709">
        <v>0.12034599999999999</v>
      </c>
      <c r="H709">
        <v>1</v>
      </c>
      <c r="I709">
        <v>0</v>
      </c>
    </row>
    <row r="710" spans="1:9" x14ac:dyDescent="0.25">
      <c r="A710" t="s">
        <v>41</v>
      </c>
      <c r="B710">
        <v>2748.24</v>
      </c>
      <c r="C710">
        <v>2747</v>
      </c>
      <c r="D710">
        <v>2676.93</v>
      </c>
      <c r="E710">
        <v>2281.8200000000002</v>
      </c>
      <c r="F710">
        <v>0</v>
      </c>
      <c r="G710">
        <v>0.116616</v>
      </c>
      <c r="H710">
        <v>1</v>
      </c>
      <c r="I710">
        <v>0</v>
      </c>
    </row>
    <row r="711" spans="1:9" x14ac:dyDescent="0.25">
      <c r="A711" t="s">
        <v>41</v>
      </c>
      <c r="B711">
        <v>2747.31</v>
      </c>
      <c r="C711">
        <v>2745.79</v>
      </c>
      <c r="D711">
        <v>2674.76</v>
      </c>
      <c r="E711">
        <v>2280.11</v>
      </c>
      <c r="F711">
        <v>0</v>
      </c>
      <c r="G711">
        <v>0.120389</v>
      </c>
      <c r="H711">
        <v>1</v>
      </c>
      <c r="I711">
        <v>0</v>
      </c>
    </row>
    <row r="712" spans="1:9" x14ac:dyDescent="0.25">
      <c r="A712" t="s">
        <v>41</v>
      </c>
      <c r="B712">
        <v>2748.03</v>
      </c>
      <c r="C712">
        <v>2746.67</v>
      </c>
      <c r="D712">
        <v>2674.78</v>
      </c>
      <c r="E712">
        <v>2279.16</v>
      </c>
      <c r="F712">
        <v>0</v>
      </c>
      <c r="G712">
        <v>0.120355</v>
      </c>
      <c r="H712">
        <v>1</v>
      </c>
      <c r="I712">
        <v>0</v>
      </c>
    </row>
    <row r="713" spans="1:9" x14ac:dyDescent="0.25">
      <c r="A713" t="s">
        <v>41</v>
      </c>
      <c r="B713">
        <v>2754.98</v>
      </c>
      <c r="C713">
        <v>2753.67</v>
      </c>
      <c r="D713">
        <v>2684.63</v>
      </c>
      <c r="E713">
        <v>2285.81</v>
      </c>
      <c r="F713">
        <v>0</v>
      </c>
      <c r="G713">
        <v>0.116794</v>
      </c>
      <c r="H713">
        <v>1</v>
      </c>
      <c r="I713">
        <v>0</v>
      </c>
    </row>
    <row r="714" spans="1:9" x14ac:dyDescent="0.25">
      <c r="A714" t="s">
        <v>41</v>
      </c>
      <c r="B714">
        <v>2744.26</v>
      </c>
      <c r="C714">
        <v>2742.85</v>
      </c>
      <c r="D714">
        <v>2673.62</v>
      </c>
      <c r="E714">
        <v>2278.17</v>
      </c>
      <c r="F714">
        <v>0</v>
      </c>
      <c r="G714">
        <v>0.12128899999999999</v>
      </c>
      <c r="H714">
        <v>1</v>
      </c>
      <c r="I714">
        <v>0</v>
      </c>
    </row>
    <row r="715" spans="1:9" x14ac:dyDescent="0.25">
      <c r="A715" t="s">
        <v>41</v>
      </c>
      <c r="B715">
        <v>2749.82</v>
      </c>
      <c r="C715">
        <v>2748.43</v>
      </c>
      <c r="D715">
        <v>2676.46</v>
      </c>
      <c r="E715">
        <v>2279.87</v>
      </c>
      <c r="F715">
        <v>0</v>
      </c>
      <c r="G715">
        <v>0.145068</v>
      </c>
      <c r="H715">
        <v>1</v>
      </c>
      <c r="I715">
        <v>0</v>
      </c>
    </row>
    <row r="716" spans="1:9" x14ac:dyDescent="0.25">
      <c r="A716" t="s">
        <v>41</v>
      </c>
      <c r="B716">
        <v>2756.66</v>
      </c>
      <c r="C716">
        <v>2755.2</v>
      </c>
      <c r="D716">
        <v>2683.2</v>
      </c>
      <c r="E716">
        <v>2287.15</v>
      </c>
      <c r="F716">
        <v>0</v>
      </c>
      <c r="G716">
        <v>0.116795</v>
      </c>
      <c r="H716">
        <v>1</v>
      </c>
      <c r="I716">
        <v>0</v>
      </c>
    </row>
    <row r="717" spans="1:9" x14ac:dyDescent="0.25">
      <c r="A717" t="s">
        <v>41</v>
      </c>
      <c r="B717">
        <v>2742.38</v>
      </c>
      <c r="C717">
        <v>2741.07</v>
      </c>
      <c r="D717">
        <v>2672.7</v>
      </c>
      <c r="E717">
        <v>2276.42</v>
      </c>
      <c r="F717">
        <v>0</v>
      </c>
      <c r="G717">
        <v>0.116977</v>
      </c>
      <c r="H717">
        <v>1</v>
      </c>
      <c r="I717">
        <v>0</v>
      </c>
    </row>
    <row r="718" spans="1:9" x14ac:dyDescent="0.25">
      <c r="A718" t="s">
        <v>41</v>
      </c>
      <c r="B718">
        <v>2760.68</v>
      </c>
      <c r="C718">
        <v>2759.19</v>
      </c>
      <c r="D718">
        <v>2684.47</v>
      </c>
      <c r="E718">
        <v>2286.4499999999998</v>
      </c>
      <c r="F718">
        <v>0</v>
      </c>
      <c r="G718">
        <v>0.120652</v>
      </c>
      <c r="H718">
        <v>1</v>
      </c>
      <c r="I718">
        <v>0</v>
      </c>
    </row>
    <row r="719" spans="1:9" x14ac:dyDescent="0.25">
      <c r="A719" t="s">
        <v>41</v>
      </c>
      <c r="B719">
        <v>2752.56</v>
      </c>
      <c r="C719">
        <v>2751.4</v>
      </c>
      <c r="D719">
        <v>2677.11</v>
      </c>
      <c r="E719">
        <v>2282.12</v>
      </c>
      <c r="F719">
        <v>0</v>
      </c>
      <c r="G719">
        <v>0.13190299999999999</v>
      </c>
      <c r="H719">
        <v>1</v>
      </c>
      <c r="I719">
        <v>0</v>
      </c>
    </row>
    <row r="720" spans="1:9" x14ac:dyDescent="0.25">
      <c r="A720" t="s">
        <v>41</v>
      </c>
      <c r="B720">
        <v>2746.51</v>
      </c>
      <c r="C720">
        <v>2745.22</v>
      </c>
      <c r="D720">
        <v>2676.8</v>
      </c>
      <c r="E720">
        <v>2281.44</v>
      </c>
      <c r="F720">
        <v>0</v>
      </c>
      <c r="G720">
        <v>0.145013</v>
      </c>
      <c r="H720">
        <v>1</v>
      </c>
      <c r="I720">
        <v>0</v>
      </c>
    </row>
    <row r="721" spans="1:25" x14ac:dyDescent="0.25">
      <c r="A721" t="s">
        <v>41</v>
      </c>
      <c r="B721">
        <v>2758.35</v>
      </c>
      <c r="C721">
        <v>2757.04</v>
      </c>
      <c r="D721">
        <v>2685.3</v>
      </c>
      <c r="E721">
        <v>2288.61</v>
      </c>
      <c r="F721">
        <v>0</v>
      </c>
      <c r="G721">
        <v>0.14511199999999999</v>
      </c>
      <c r="H721">
        <v>1</v>
      </c>
      <c r="I721">
        <v>0</v>
      </c>
    </row>
    <row r="722" spans="1:25" x14ac:dyDescent="0.25">
      <c r="A722" t="s">
        <v>41</v>
      </c>
      <c r="B722">
        <v>2752.64</v>
      </c>
      <c r="C722">
        <v>2751.32</v>
      </c>
      <c r="D722">
        <v>2682.66</v>
      </c>
      <c r="E722">
        <v>2283.44</v>
      </c>
      <c r="F722">
        <v>0</v>
      </c>
      <c r="G722">
        <v>0.14713100000000001</v>
      </c>
      <c r="H722">
        <v>1</v>
      </c>
      <c r="I722">
        <v>0</v>
      </c>
    </row>
    <row r="723" spans="1:25" x14ac:dyDescent="0.25">
      <c r="A723" t="s">
        <v>41</v>
      </c>
      <c r="B723">
        <v>2748.43</v>
      </c>
      <c r="C723">
        <v>2747.17</v>
      </c>
      <c r="D723">
        <v>2675.73</v>
      </c>
      <c r="E723">
        <v>2279.0100000000002</v>
      </c>
      <c r="F723">
        <v>0</v>
      </c>
      <c r="G723">
        <v>0.147198</v>
      </c>
      <c r="H723">
        <v>1</v>
      </c>
      <c r="I723">
        <v>0</v>
      </c>
    </row>
    <row r="724" spans="1:25" x14ac:dyDescent="0.25">
      <c r="A724" t="s">
        <v>41</v>
      </c>
      <c r="B724">
        <v>2753.75</v>
      </c>
      <c r="C724">
        <v>2752.53</v>
      </c>
      <c r="D724">
        <v>2680.79</v>
      </c>
      <c r="E724">
        <v>2284.94</v>
      </c>
      <c r="F724">
        <v>0</v>
      </c>
      <c r="G724">
        <v>0.116976</v>
      </c>
      <c r="H724">
        <v>1</v>
      </c>
      <c r="I724">
        <v>0</v>
      </c>
    </row>
    <row r="725" spans="1:25" x14ac:dyDescent="0.25">
      <c r="A725" t="s">
        <v>41</v>
      </c>
      <c r="B725">
        <v>2751.27</v>
      </c>
      <c r="C725">
        <v>2749.58</v>
      </c>
      <c r="D725">
        <v>2676.5</v>
      </c>
      <c r="E725">
        <v>2280.3000000000002</v>
      </c>
      <c r="F725">
        <v>0</v>
      </c>
      <c r="G725">
        <v>0.127307</v>
      </c>
      <c r="H725">
        <v>1</v>
      </c>
      <c r="I725">
        <v>0</v>
      </c>
    </row>
    <row r="726" spans="1:25" x14ac:dyDescent="0.25">
      <c r="A726" t="s">
        <v>41</v>
      </c>
      <c r="B726">
        <v>2759.87</v>
      </c>
      <c r="C726">
        <v>2758.45</v>
      </c>
      <c r="D726">
        <v>2681.56</v>
      </c>
      <c r="E726">
        <v>2284.04</v>
      </c>
      <c r="F726">
        <v>0</v>
      </c>
      <c r="G726">
        <v>0.120853</v>
      </c>
      <c r="H726">
        <v>1</v>
      </c>
      <c r="I726">
        <v>0</v>
      </c>
    </row>
    <row r="727" spans="1:25" x14ac:dyDescent="0.25">
      <c r="A727" t="s">
        <v>41</v>
      </c>
      <c r="B727">
        <v>2744.47</v>
      </c>
      <c r="C727">
        <v>2742.55</v>
      </c>
      <c r="D727">
        <v>2672.75</v>
      </c>
      <c r="E727">
        <v>2277.71</v>
      </c>
      <c r="F727">
        <v>0</v>
      </c>
      <c r="G727">
        <v>0.11662400000000001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2750.46</v>
      </c>
      <c r="C728">
        <v>2749.03</v>
      </c>
      <c r="D728">
        <v>2680.33</v>
      </c>
      <c r="E728">
        <v>2285.73</v>
      </c>
      <c r="F728">
        <v>0</v>
      </c>
      <c r="G728">
        <v>0.11681800000000001</v>
      </c>
      <c r="H728">
        <v>1</v>
      </c>
      <c r="I728">
        <v>0</v>
      </c>
      <c r="R728">
        <f>AVERAGE(B679:B728)</f>
        <v>2752.2080000000001</v>
      </c>
      <c r="S728">
        <f>AVERAGE(C679:C728)</f>
        <v>2750.77</v>
      </c>
      <c r="U728">
        <f>_xlfn.VAR.P(B679:B728)</f>
        <v>21.590723999999753</v>
      </c>
      <c r="V728">
        <f>_xlfn.VAR.P(C679:C728)</f>
        <v>21.782735999999865</v>
      </c>
      <c r="X728">
        <f>1.96*SQRT(U728)/50</f>
        <v>0.18214601320742549</v>
      </c>
      <c r="Y728">
        <f>1.96*SQRT(V728)/50</f>
        <v>0.18295415668150258</v>
      </c>
    </row>
    <row r="729" spans="1:25" x14ac:dyDescent="0.25">
      <c r="A729" t="s">
        <v>41</v>
      </c>
      <c r="B729">
        <v>137872.93100000001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2222.4499999999998</v>
      </c>
      <c r="C730">
        <v>2219.83</v>
      </c>
      <c r="D730">
        <v>2151.2600000000002</v>
      </c>
      <c r="E730">
        <v>1664.94</v>
      </c>
      <c r="F730">
        <v>0</v>
      </c>
      <c r="G730">
        <v>0.115727</v>
      </c>
      <c r="H730">
        <v>0.88090000000000002</v>
      </c>
      <c r="I730">
        <v>0</v>
      </c>
      <c r="U730">
        <f>_xlfn.STDEV.P(B679:B728)</f>
        <v>4.6465819695771806</v>
      </c>
      <c r="V730">
        <f>_xlfn.STDEV.P(C679:C728)</f>
        <v>4.6671978745281271</v>
      </c>
    </row>
    <row r="731" spans="1:25" x14ac:dyDescent="0.25">
      <c r="A731" t="s">
        <v>99</v>
      </c>
      <c r="B731">
        <v>2221.86</v>
      </c>
      <c r="C731">
        <v>2218.1</v>
      </c>
      <c r="D731">
        <v>2149.66</v>
      </c>
      <c r="E731">
        <v>1664.87</v>
      </c>
      <c r="F731">
        <v>0</v>
      </c>
      <c r="G731">
        <v>0.114924</v>
      </c>
      <c r="H731">
        <v>0.90029599999999999</v>
      </c>
      <c r="I731">
        <v>0</v>
      </c>
    </row>
    <row r="732" spans="1:25" x14ac:dyDescent="0.25">
      <c r="A732" t="s">
        <v>99</v>
      </c>
      <c r="B732">
        <v>2222.42</v>
      </c>
      <c r="C732">
        <v>2219.25</v>
      </c>
      <c r="D732">
        <v>2150.7600000000002</v>
      </c>
      <c r="E732">
        <v>1664.57</v>
      </c>
      <c r="F732">
        <v>0</v>
      </c>
      <c r="G732">
        <v>0.114977</v>
      </c>
      <c r="H732">
        <v>0.90106399999999998</v>
      </c>
      <c r="I732">
        <v>0</v>
      </c>
    </row>
    <row r="733" spans="1:25" x14ac:dyDescent="0.25">
      <c r="A733" t="s">
        <v>99</v>
      </c>
      <c r="B733">
        <v>2223.21</v>
      </c>
      <c r="C733">
        <v>2219.4299999999998</v>
      </c>
      <c r="D733">
        <v>2150.91</v>
      </c>
      <c r="E733">
        <v>1663.31</v>
      </c>
      <c r="F733">
        <v>0</v>
      </c>
      <c r="G733">
        <v>0.115005</v>
      </c>
      <c r="H733">
        <v>0.89833499999999999</v>
      </c>
      <c r="I733">
        <v>0</v>
      </c>
    </row>
    <row r="734" spans="1:25" x14ac:dyDescent="0.25">
      <c r="A734" t="s">
        <v>99</v>
      </c>
      <c r="B734">
        <v>2219.04</v>
      </c>
      <c r="C734">
        <v>2216.41</v>
      </c>
      <c r="D734">
        <v>2148.33</v>
      </c>
      <c r="E734">
        <v>1664.53</v>
      </c>
      <c r="F734">
        <v>0</v>
      </c>
      <c r="G734">
        <v>0.11619</v>
      </c>
      <c r="H734">
        <v>0.89253499999999997</v>
      </c>
      <c r="I734">
        <v>0</v>
      </c>
    </row>
    <row r="735" spans="1:25" x14ac:dyDescent="0.25">
      <c r="A735" t="s">
        <v>99</v>
      </c>
      <c r="B735">
        <v>2227.2800000000002</v>
      </c>
      <c r="C735">
        <v>2224.09</v>
      </c>
      <c r="D735">
        <v>2154.89</v>
      </c>
      <c r="E735">
        <v>1667.18</v>
      </c>
      <c r="F735">
        <v>0</v>
      </c>
      <c r="G735">
        <v>8.3269300000000004E-2</v>
      </c>
      <c r="H735">
        <v>0.90059800000000001</v>
      </c>
      <c r="I735">
        <v>0</v>
      </c>
    </row>
    <row r="736" spans="1:25" x14ac:dyDescent="0.25">
      <c r="A736" t="s">
        <v>99</v>
      </c>
      <c r="B736">
        <v>2218.1</v>
      </c>
      <c r="C736">
        <v>2215.15</v>
      </c>
      <c r="D736">
        <v>2147.6999999999998</v>
      </c>
      <c r="E736">
        <v>1662</v>
      </c>
      <c r="F736">
        <v>0</v>
      </c>
      <c r="G736">
        <v>0.11493</v>
      </c>
      <c r="H736">
        <v>0.89533799999999997</v>
      </c>
      <c r="I736">
        <v>0</v>
      </c>
    </row>
    <row r="737" spans="1:9" x14ac:dyDescent="0.25">
      <c r="A737" t="s">
        <v>99</v>
      </c>
      <c r="B737">
        <v>2209.4899999999998</v>
      </c>
      <c r="C737">
        <v>2206.5500000000002</v>
      </c>
      <c r="D737">
        <v>2139.6999999999998</v>
      </c>
      <c r="E737">
        <v>1656.6</v>
      </c>
      <c r="F737">
        <v>0</v>
      </c>
      <c r="G737">
        <v>0.114929</v>
      </c>
      <c r="H737">
        <v>0.86895599999999995</v>
      </c>
      <c r="I737">
        <v>0</v>
      </c>
    </row>
    <row r="738" spans="1:9" x14ac:dyDescent="0.25">
      <c r="A738" t="s">
        <v>99</v>
      </c>
      <c r="B738">
        <v>2228.91</v>
      </c>
      <c r="C738">
        <v>2225.36</v>
      </c>
      <c r="D738">
        <v>2157.04</v>
      </c>
      <c r="E738">
        <v>1669.45</v>
      </c>
      <c r="F738">
        <v>0</v>
      </c>
      <c r="G738">
        <v>0.114924</v>
      </c>
      <c r="H738">
        <v>0.89253700000000002</v>
      </c>
      <c r="I738">
        <v>0</v>
      </c>
    </row>
    <row r="739" spans="1:9" x14ac:dyDescent="0.25">
      <c r="A739" t="s">
        <v>99</v>
      </c>
      <c r="B739">
        <v>2217</v>
      </c>
      <c r="C739">
        <v>2213.87</v>
      </c>
      <c r="D739">
        <v>2145.88</v>
      </c>
      <c r="E739">
        <v>1661.55</v>
      </c>
      <c r="F739">
        <v>0</v>
      </c>
      <c r="G739">
        <v>0.11508400000000001</v>
      </c>
      <c r="H739">
        <v>0.900227</v>
      </c>
      <c r="I739">
        <v>0</v>
      </c>
    </row>
    <row r="740" spans="1:9" x14ac:dyDescent="0.25">
      <c r="A740" t="s">
        <v>99</v>
      </c>
      <c r="B740">
        <v>2231.94</v>
      </c>
      <c r="C740">
        <v>2228.52</v>
      </c>
      <c r="D740">
        <v>2159.06</v>
      </c>
      <c r="E740">
        <v>1673.26</v>
      </c>
      <c r="F740">
        <v>0</v>
      </c>
      <c r="G740">
        <v>0.114928</v>
      </c>
      <c r="H740">
        <v>0.900918</v>
      </c>
      <c r="I740">
        <v>0</v>
      </c>
    </row>
    <row r="741" spans="1:9" x14ac:dyDescent="0.25">
      <c r="A741" t="s">
        <v>99</v>
      </c>
      <c r="B741">
        <v>2226.7399999999998</v>
      </c>
      <c r="C741">
        <v>2222.9899999999998</v>
      </c>
      <c r="D741">
        <v>2155.59</v>
      </c>
      <c r="E741">
        <v>1669.66</v>
      </c>
      <c r="F741">
        <v>0</v>
      </c>
      <c r="G741">
        <v>0.114929</v>
      </c>
      <c r="H741">
        <v>0.89959800000000001</v>
      </c>
      <c r="I741">
        <v>0</v>
      </c>
    </row>
    <row r="742" spans="1:9" x14ac:dyDescent="0.25">
      <c r="A742" t="s">
        <v>99</v>
      </c>
      <c r="B742">
        <v>2220.17</v>
      </c>
      <c r="C742">
        <v>2217.35</v>
      </c>
      <c r="D742">
        <v>2150.87</v>
      </c>
      <c r="E742">
        <v>1665.23</v>
      </c>
      <c r="F742">
        <v>0</v>
      </c>
      <c r="G742">
        <v>0.11497400000000001</v>
      </c>
      <c r="H742">
        <v>0.90100400000000003</v>
      </c>
      <c r="I742">
        <v>0</v>
      </c>
    </row>
    <row r="743" spans="1:9" x14ac:dyDescent="0.25">
      <c r="A743" t="s">
        <v>99</v>
      </c>
      <c r="B743">
        <v>2223.42</v>
      </c>
      <c r="C743">
        <v>2219.58</v>
      </c>
      <c r="D743">
        <v>2151.19</v>
      </c>
      <c r="E743">
        <v>1664.19</v>
      </c>
      <c r="F743">
        <v>0</v>
      </c>
      <c r="G743">
        <v>0.109013</v>
      </c>
      <c r="H743">
        <v>0.88280899999999995</v>
      </c>
      <c r="I743">
        <v>0</v>
      </c>
    </row>
    <row r="744" spans="1:9" x14ac:dyDescent="0.25">
      <c r="A744" t="s">
        <v>99</v>
      </c>
      <c r="B744">
        <v>2226.21</v>
      </c>
      <c r="C744">
        <v>2223.0700000000002</v>
      </c>
      <c r="D744">
        <v>2154.52</v>
      </c>
      <c r="E744">
        <v>1668.34</v>
      </c>
      <c r="F744">
        <v>0</v>
      </c>
      <c r="G744">
        <v>0.114944</v>
      </c>
      <c r="H744">
        <v>0.900976</v>
      </c>
      <c r="I744">
        <v>0</v>
      </c>
    </row>
    <row r="745" spans="1:9" x14ac:dyDescent="0.25">
      <c r="A745" t="s">
        <v>99</v>
      </c>
      <c r="B745">
        <v>2217.8200000000002</v>
      </c>
      <c r="C745">
        <v>2214.0500000000002</v>
      </c>
      <c r="D745">
        <v>2145.9499999999998</v>
      </c>
      <c r="E745">
        <v>1661.15</v>
      </c>
      <c r="F745">
        <v>0</v>
      </c>
      <c r="G745">
        <v>0.114927</v>
      </c>
      <c r="H745">
        <v>0.87213499999999999</v>
      </c>
      <c r="I745">
        <v>0</v>
      </c>
    </row>
    <row r="746" spans="1:9" x14ac:dyDescent="0.25">
      <c r="A746" t="s">
        <v>99</v>
      </c>
      <c r="B746">
        <v>2228.27</v>
      </c>
      <c r="C746">
        <v>2224.58</v>
      </c>
      <c r="D746">
        <v>2154.87</v>
      </c>
      <c r="E746">
        <v>1667.79</v>
      </c>
      <c r="F746">
        <v>0</v>
      </c>
      <c r="G746">
        <v>0.114952</v>
      </c>
      <c r="H746">
        <v>0.86895500000000003</v>
      </c>
      <c r="I746">
        <v>0</v>
      </c>
    </row>
    <row r="747" spans="1:9" x14ac:dyDescent="0.25">
      <c r="A747" t="s">
        <v>99</v>
      </c>
      <c r="B747">
        <v>2206.2600000000002</v>
      </c>
      <c r="C747">
        <v>2202.9899999999998</v>
      </c>
      <c r="D747">
        <v>2138.27</v>
      </c>
      <c r="E747">
        <v>1657.28</v>
      </c>
      <c r="F747">
        <v>0</v>
      </c>
      <c r="G747">
        <v>0.115698</v>
      </c>
      <c r="H747">
        <v>0.88743700000000003</v>
      </c>
      <c r="I747">
        <v>0</v>
      </c>
    </row>
    <row r="748" spans="1:9" x14ac:dyDescent="0.25">
      <c r="A748" t="s">
        <v>99</v>
      </c>
      <c r="B748">
        <v>2228.38</v>
      </c>
      <c r="C748">
        <v>2224.63</v>
      </c>
      <c r="D748">
        <v>2155.58</v>
      </c>
      <c r="E748">
        <v>1666.85</v>
      </c>
      <c r="F748">
        <v>0</v>
      </c>
      <c r="G748">
        <v>0.114924</v>
      </c>
      <c r="H748">
        <v>0.90106900000000001</v>
      </c>
      <c r="I748">
        <v>0</v>
      </c>
    </row>
    <row r="749" spans="1:9" x14ac:dyDescent="0.25">
      <c r="A749" t="s">
        <v>99</v>
      </c>
      <c r="B749">
        <v>2224.39</v>
      </c>
      <c r="C749">
        <v>2221.0500000000002</v>
      </c>
      <c r="D749">
        <v>2154.33</v>
      </c>
      <c r="E749">
        <v>1665.93</v>
      </c>
      <c r="F749">
        <v>0</v>
      </c>
      <c r="G749">
        <v>0.11493299999999999</v>
      </c>
      <c r="H749">
        <v>0.90105800000000003</v>
      </c>
      <c r="I749">
        <v>0</v>
      </c>
    </row>
    <row r="750" spans="1:9" x14ac:dyDescent="0.25">
      <c r="A750" t="s">
        <v>99</v>
      </c>
      <c r="B750">
        <v>2219.9899999999998</v>
      </c>
      <c r="C750">
        <v>2217.04</v>
      </c>
      <c r="D750">
        <v>2148.92</v>
      </c>
      <c r="E750">
        <v>1663.76</v>
      </c>
      <c r="F750">
        <v>0</v>
      </c>
      <c r="G750">
        <v>0.11495900000000001</v>
      </c>
      <c r="H750">
        <v>0.89933700000000005</v>
      </c>
      <c r="I750">
        <v>0</v>
      </c>
    </row>
    <row r="751" spans="1:9" x14ac:dyDescent="0.25">
      <c r="A751" t="s">
        <v>99</v>
      </c>
      <c r="B751">
        <v>2231.09</v>
      </c>
      <c r="C751">
        <v>2228.0700000000002</v>
      </c>
      <c r="D751">
        <v>2159.41</v>
      </c>
      <c r="E751">
        <v>1675.34</v>
      </c>
      <c r="F751">
        <v>0</v>
      </c>
      <c r="G751">
        <v>0.10877000000000001</v>
      </c>
      <c r="H751">
        <v>0.89571000000000001</v>
      </c>
      <c r="I751">
        <v>0</v>
      </c>
    </row>
    <row r="752" spans="1:9" x14ac:dyDescent="0.25">
      <c r="A752" t="s">
        <v>99</v>
      </c>
      <c r="B752">
        <v>2211.64</v>
      </c>
      <c r="C752">
        <v>2208.14</v>
      </c>
      <c r="D752">
        <v>2142.1799999999998</v>
      </c>
      <c r="E752">
        <v>1657.89</v>
      </c>
      <c r="F752">
        <v>0</v>
      </c>
      <c r="G752">
        <v>0.114935</v>
      </c>
      <c r="H752">
        <v>0.89843600000000001</v>
      </c>
      <c r="I752">
        <v>0</v>
      </c>
    </row>
    <row r="753" spans="1:9" x14ac:dyDescent="0.25">
      <c r="A753" t="s">
        <v>99</v>
      </c>
      <c r="B753">
        <v>2203.42</v>
      </c>
      <c r="C753">
        <v>2200.5500000000002</v>
      </c>
      <c r="D753">
        <v>2131</v>
      </c>
      <c r="E753">
        <v>1649.45</v>
      </c>
      <c r="F753">
        <v>0</v>
      </c>
      <c r="G753">
        <v>8.3259600000000003E-2</v>
      </c>
      <c r="H753">
        <v>0.90001399999999998</v>
      </c>
      <c r="I753">
        <v>0</v>
      </c>
    </row>
    <row r="754" spans="1:9" x14ac:dyDescent="0.25">
      <c r="A754" t="s">
        <v>99</v>
      </c>
      <c r="B754">
        <v>2204.96</v>
      </c>
      <c r="C754">
        <v>2201.4699999999998</v>
      </c>
      <c r="D754">
        <v>2132.16</v>
      </c>
      <c r="E754">
        <v>1652.84</v>
      </c>
      <c r="F754">
        <v>0</v>
      </c>
      <c r="G754">
        <v>0.114938</v>
      </c>
      <c r="H754">
        <v>0.90070099999999997</v>
      </c>
      <c r="I754">
        <v>0</v>
      </c>
    </row>
    <row r="755" spans="1:9" x14ac:dyDescent="0.25">
      <c r="A755" t="s">
        <v>99</v>
      </c>
      <c r="B755">
        <v>2203.92</v>
      </c>
      <c r="C755">
        <v>2200.6799999999998</v>
      </c>
      <c r="D755">
        <v>2131.39</v>
      </c>
      <c r="E755">
        <v>1650.41</v>
      </c>
      <c r="F755">
        <v>0</v>
      </c>
      <c r="G755">
        <v>0.115091</v>
      </c>
      <c r="H755">
        <v>0.89931899999999998</v>
      </c>
      <c r="I755">
        <v>0</v>
      </c>
    </row>
    <row r="756" spans="1:9" x14ac:dyDescent="0.25">
      <c r="A756" t="s">
        <v>99</v>
      </c>
      <c r="B756">
        <v>2197.4499999999998</v>
      </c>
      <c r="C756">
        <v>2193.52</v>
      </c>
      <c r="D756">
        <v>2126.23</v>
      </c>
      <c r="E756">
        <v>1648.14</v>
      </c>
      <c r="F756">
        <v>0</v>
      </c>
      <c r="G756">
        <v>0.114928</v>
      </c>
      <c r="H756">
        <v>0.86895599999999995</v>
      </c>
      <c r="I756">
        <v>0</v>
      </c>
    </row>
    <row r="757" spans="1:9" x14ac:dyDescent="0.25">
      <c r="A757" t="s">
        <v>99</v>
      </c>
      <c r="B757">
        <v>2206.64</v>
      </c>
      <c r="C757">
        <v>2203.66</v>
      </c>
      <c r="D757">
        <v>2133.5700000000002</v>
      </c>
      <c r="E757">
        <v>1650.02</v>
      </c>
      <c r="F757">
        <v>0</v>
      </c>
      <c r="G757">
        <v>0.114971</v>
      </c>
      <c r="H757">
        <v>0.89928900000000001</v>
      </c>
      <c r="I757">
        <v>0</v>
      </c>
    </row>
    <row r="758" spans="1:9" x14ac:dyDescent="0.25">
      <c r="A758" t="s">
        <v>99</v>
      </c>
      <c r="B758">
        <v>2201.4</v>
      </c>
      <c r="C758">
        <v>2198.0700000000002</v>
      </c>
      <c r="D758">
        <v>2128.83</v>
      </c>
      <c r="E758">
        <v>1647.75</v>
      </c>
      <c r="F758">
        <v>0</v>
      </c>
      <c r="G758">
        <v>8.3259E-2</v>
      </c>
      <c r="H758">
        <v>0.89981900000000004</v>
      </c>
      <c r="I758">
        <v>0</v>
      </c>
    </row>
    <row r="759" spans="1:9" x14ac:dyDescent="0.25">
      <c r="A759" t="s">
        <v>99</v>
      </c>
      <c r="B759">
        <v>2188.39</v>
      </c>
      <c r="C759">
        <v>2185.3000000000002</v>
      </c>
      <c r="D759">
        <v>2120.66</v>
      </c>
      <c r="E759">
        <v>1643.47</v>
      </c>
      <c r="F759">
        <v>0</v>
      </c>
      <c r="G759">
        <v>0.11558599999999999</v>
      </c>
      <c r="H759">
        <v>0.86895599999999995</v>
      </c>
      <c r="I759">
        <v>0</v>
      </c>
    </row>
    <row r="760" spans="1:9" x14ac:dyDescent="0.25">
      <c r="A760" t="s">
        <v>99</v>
      </c>
      <c r="B760">
        <v>2195.85</v>
      </c>
      <c r="C760">
        <v>2192.36</v>
      </c>
      <c r="D760">
        <v>2125.04</v>
      </c>
      <c r="E760">
        <v>1644.43</v>
      </c>
      <c r="F760">
        <v>0</v>
      </c>
      <c r="G760">
        <v>0.114938</v>
      </c>
      <c r="H760">
        <v>0.88227900000000004</v>
      </c>
      <c r="I760">
        <v>0</v>
      </c>
    </row>
    <row r="761" spans="1:9" x14ac:dyDescent="0.25">
      <c r="A761" t="s">
        <v>99</v>
      </c>
      <c r="B761">
        <v>2199.9699999999998</v>
      </c>
      <c r="C761">
        <v>2196.87</v>
      </c>
      <c r="D761">
        <v>2128.0100000000002</v>
      </c>
      <c r="E761">
        <v>1649.51</v>
      </c>
      <c r="F761">
        <v>0</v>
      </c>
      <c r="G761">
        <v>0.115351</v>
      </c>
      <c r="H761">
        <v>0.89812400000000003</v>
      </c>
      <c r="I761">
        <v>0</v>
      </c>
    </row>
    <row r="762" spans="1:9" x14ac:dyDescent="0.25">
      <c r="A762" t="s">
        <v>99</v>
      </c>
      <c r="B762">
        <v>2207.4699999999998</v>
      </c>
      <c r="C762">
        <v>2203.65</v>
      </c>
      <c r="D762">
        <v>2133.36</v>
      </c>
      <c r="E762">
        <v>1651.27</v>
      </c>
      <c r="F762">
        <v>0</v>
      </c>
      <c r="G762">
        <v>0.115285</v>
      </c>
      <c r="H762">
        <v>0.86894700000000002</v>
      </c>
      <c r="I762">
        <v>0</v>
      </c>
    </row>
    <row r="763" spans="1:9" x14ac:dyDescent="0.25">
      <c r="A763" t="s">
        <v>99</v>
      </c>
      <c r="B763">
        <v>2202.16</v>
      </c>
      <c r="C763">
        <v>2199.35</v>
      </c>
      <c r="D763">
        <v>2130.46</v>
      </c>
      <c r="E763">
        <v>1648.73</v>
      </c>
      <c r="F763">
        <v>0</v>
      </c>
      <c r="G763">
        <v>0.11496000000000001</v>
      </c>
      <c r="H763">
        <v>0.88514000000000004</v>
      </c>
      <c r="I763">
        <v>0</v>
      </c>
    </row>
    <row r="764" spans="1:9" x14ac:dyDescent="0.25">
      <c r="A764" t="s">
        <v>99</v>
      </c>
      <c r="B764">
        <v>2197.0500000000002</v>
      </c>
      <c r="C764">
        <v>2193.9699999999998</v>
      </c>
      <c r="D764">
        <v>2126.5300000000002</v>
      </c>
      <c r="E764">
        <v>1646.2</v>
      </c>
      <c r="F764">
        <v>0</v>
      </c>
      <c r="G764">
        <v>0.114926</v>
      </c>
      <c r="H764">
        <v>0.86895299999999998</v>
      </c>
      <c r="I764">
        <v>0</v>
      </c>
    </row>
    <row r="765" spans="1:9" x14ac:dyDescent="0.25">
      <c r="A765" t="s">
        <v>99</v>
      </c>
      <c r="B765">
        <v>2201.8000000000002</v>
      </c>
      <c r="C765">
        <v>2198.66</v>
      </c>
      <c r="D765">
        <v>2131.19</v>
      </c>
      <c r="E765">
        <v>1651.24</v>
      </c>
      <c r="F765">
        <v>0</v>
      </c>
      <c r="G765">
        <v>0.114923</v>
      </c>
      <c r="H765">
        <v>0.89919899999999997</v>
      </c>
      <c r="I765">
        <v>0</v>
      </c>
    </row>
    <row r="766" spans="1:9" x14ac:dyDescent="0.25">
      <c r="A766" t="s">
        <v>99</v>
      </c>
      <c r="B766">
        <v>2197.59</v>
      </c>
      <c r="C766">
        <v>2194.19</v>
      </c>
      <c r="D766">
        <v>2125.8000000000002</v>
      </c>
      <c r="E766">
        <v>1646.06</v>
      </c>
      <c r="F766">
        <v>0</v>
      </c>
      <c r="G766">
        <v>0.11493299999999999</v>
      </c>
      <c r="H766">
        <v>0.87070400000000003</v>
      </c>
      <c r="I766">
        <v>0</v>
      </c>
    </row>
    <row r="767" spans="1:9" x14ac:dyDescent="0.25">
      <c r="A767" t="s">
        <v>99</v>
      </c>
      <c r="B767">
        <v>2208.5500000000002</v>
      </c>
      <c r="C767">
        <v>2205.61</v>
      </c>
      <c r="D767">
        <v>2139.13</v>
      </c>
      <c r="E767">
        <v>1656.1</v>
      </c>
      <c r="F767">
        <v>0</v>
      </c>
      <c r="G767">
        <v>0.114951</v>
      </c>
      <c r="H767">
        <v>0.90106799999999998</v>
      </c>
      <c r="I767">
        <v>0</v>
      </c>
    </row>
    <row r="768" spans="1:9" x14ac:dyDescent="0.25">
      <c r="A768" t="s">
        <v>99</v>
      </c>
      <c r="B768">
        <v>2209.2600000000002</v>
      </c>
      <c r="C768">
        <v>2205.92</v>
      </c>
      <c r="D768">
        <v>2137.91</v>
      </c>
      <c r="E768">
        <v>1653.85</v>
      </c>
      <c r="F768">
        <v>0</v>
      </c>
      <c r="G768">
        <v>0.114923</v>
      </c>
      <c r="H768">
        <v>0.879413</v>
      </c>
      <c r="I768">
        <v>0</v>
      </c>
    </row>
    <row r="769" spans="1:25" x14ac:dyDescent="0.25">
      <c r="A769" t="s">
        <v>99</v>
      </c>
      <c r="B769">
        <v>2199.39</v>
      </c>
      <c r="C769">
        <v>2196.5300000000002</v>
      </c>
      <c r="D769">
        <v>2130.6</v>
      </c>
      <c r="E769">
        <v>1648.16</v>
      </c>
      <c r="F769">
        <v>0</v>
      </c>
      <c r="G769">
        <v>0.11494799999999999</v>
      </c>
      <c r="H769">
        <v>0.90107499999999996</v>
      </c>
      <c r="I769">
        <v>0</v>
      </c>
    </row>
    <row r="770" spans="1:25" x14ac:dyDescent="0.25">
      <c r="A770" t="s">
        <v>99</v>
      </c>
      <c r="B770">
        <v>2210.0300000000002</v>
      </c>
      <c r="C770">
        <v>2206.17</v>
      </c>
      <c r="D770">
        <v>2138.27</v>
      </c>
      <c r="E770">
        <v>1657.25</v>
      </c>
      <c r="F770">
        <v>0</v>
      </c>
      <c r="G770">
        <v>9.7368099999999999E-2</v>
      </c>
      <c r="H770">
        <v>0.86895599999999995</v>
      </c>
      <c r="I770">
        <v>0</v>
      </c>
    </row>
    <row r="771" spans="1:25" x14ac:dyDescent="0.25">
      <c r="A771" t="s">
        <v>99</v>
      </c>
      <c r="B771">
        <v>2220.9299999999998</v>
      </c>
      <c r="C771">
        <v>2216.34</v>
      </c>
      <c r="D771">
        <v>2143.46</v>
      </c>
      <c r="E771">
        <v>1659.07</v>
      </c>
      <c r="F771">
        <v>0</v>
      </c>
      <c r="G771">
        <v>0.114923</v>
      </c>
      <c r="H771">
        <v>0.89079299999999995</v>
      </c>
      <c r="I771">
        <v>0</v>
      </c>
    </row>
    <row r="772" spans="1:25" x14ac:dyDescent="0.25">
      <c r="A772" t="s">
        <v>99</v>
      </c>
      <c r="B772">
        <v>2202.25</v>
      </c>
      <c r="C772">
        <v>2199.3200000000002</v>
      </c>
      <c r="D772">
        <v>2131.09</v>
      </c>
      <c r="E772">
        <v>1650.14</v>
      </c>
      <c r="F772">
        <v>0</v>
      </c>
      <c r="G772">
        <v>0.114923</v>
      </c>
      <c r="H772">
        <v>0.89176999999999995</v>
      </c>
      <c r="I772">
        <v>0</v>
      </c>
    </row>
    <row r="773" spans="1:25" x14ac:dyDescent="0.25">
      <c r="A773" t="s">
        <v>99</v>
      </c>
      <c r="B773">
        <v>2220.06</v>
      </c>
      <c r="C773">
        <v>2216.9899999999998</v>
      </c>
      <c r="D773">
        <v>2147.79</v>
      </c>
      <c r="E773">
        <v>1663.7</v>
      </c>
      <c r="F773">
        <v>0</v>
      </c>
      <c r="G773">
        <v>9.9822300000000003E-2</v>
      </c>
      <c r="H773">
        <v>0.88971199999999995</v>
      </c>
      <c r="I773">
        <v>0</v>
      </c>
    </row>
    <row r="774" spans="1:25" x14ac:dyDescent="0.25">
      <c r="A774" t="s">
        <v>99</v>
      </c>
      <c r="B774">
        <v>2206.37</v>
      </c>
      <c r="C774">
        <v>2203.42</v>
      </c>
      <c r="D774">
        <v>2135.9</v>
      </c>
      <c r="E774">
        <v>1653.85</v>
      </c>
      <c r="F774">
        <v>0</v>
      </c>
      <c r="G774">
        <v>0.114928</v>
      </c>
      <c r="H774">
        <v>0.86895599999999995</v>
      </c>
      <c r="I774">
        <v>0</v>
      </c>
    </row>
    <row r="775" spans="1:25" x14ac:dyDescent="0.25">
      <c r="A775" t="s">
        <v>99</v>
      </c>
      <c r="B775">
        <v>2207.0500000000002</v>
      </c>
      <c r="C775">
        <v>2203.41</v>
      </c>
      <c r="D775">
        <v>2136.58</v>
      </c>
      <c r="E775">
        <v>1654.94</v>
      </c>
      <c r="F775">
        <v>0</v>
      </c>
      <c r="G775">
        <v>0.114923</v>
      </c>
      <c r="H775">
        <v>0.901061</v>
      </c>
      <c r="I775">
        <v>0</v>
      </c>
    </row>
    <row r="776" spans="1:25" x14ac:dyDescent="0.25">
      <c r="A776" t="s">
        <v>99</v>
      </c>
      <c r="B776">
        <v>2216.85</v>
      </c>
      <c r="C776">
        <v>2213.41</v>
      </c>
      <c r="D776">
        <v>2143.12</v>
      </c>
      <c r="E776">
        <v>1657.11</v>
      </c>
      <c r="F776">
        <v>0</v>
      </c>
      <c r="G776">
        <v>0.11852500000000001</v>
      </c>
      <c r="H776">
        <v>0.86895100000000003</v>
      </c>
      <c r="I776">
        <v>0</v>
      </c>
    </row>
    <row r="777" spans="1:25" x14ac:dyDescent="0.25">
      <c r="A777" t="s">
        <v>99</v>
      </c>
      <c r="B777">
        <v>2203.42</v>
      </c>
      <c r="C777">
        <v>2200.2600000000002</v>
      </c>
      <c r="D777">
        <v>2133.73</v>
      </c>
      <c r="E777">
        <v>1651.43</v>
      </c>
      <c r="F777">
        <v>0</v>
      </c>
      <c r="G777">
        <v>0.114935</v>
      </c>
      <c r="H777">
        <v>0.90018399999999998</v>
      </c>
      <c r="I777">
        <v>0</v>
      </c>
    </row>
    <row r="778" spans="1:25" x14ac:dyDescent="0.25">
      <c r="A778" t="s">
        <v>99</v>
      </c>
      <c r="B778">
        <v>2205.81</v>
      </c>
      <c r="C778">
        <v>2202.3200000000002</v>
      </c>
      <c r="D778">
        <v>2136.39</v>
      </c>
      <c r="E778">
        <v>1655.15</v>
      </c>
      <c r="F778">
        <v>0</v>
      </c>
      <c r="G778">
        <v>0.114924</v>
      </c>
      <c r="H778">
        <v>0.889544</v>
      </c>
      <c r="I778">
        <v>0</v>
      </c>
    </row>
    <row r="779" spans="1:25" x14ac:dyDescent="0.25">
      <c r="A779" t="s">
        <v>99</v>
      </c>
      <c r="B779">
        <v>2215.14</v>
      </c>
      <c r="C779">
        <v>2212.2600000000002</v>
      </c>
      <c r="D779">
        <v>2141.9</v>
      </c>
      <c r="E779">
        <v>1659.88</v>
      </c>
      <c r="F779">
        <v>0</v>
      </c>
      <c r="G779">
        <v>0.114938</v>
      </c>
      <c r="H779">
        <v>0.86895599999999995</v>
      </c>
      <c r="I779">
        <v>0</v>
      </c>
    </row>
    <row r="780" spans="1:25" x14ac:dyDescent="0.25">
      <c r="A780" t="s">
        <v>99</v>
      </c>
      <c r="B780">
        <v>2211.75</v>
      </c>
      <c r="C780">
        <v>2208.7600000000002</v>
      </c>
      <c r="D780">
        <v>2140.8200000000002</v>
      </c>
      <c r="E780">
        <v>1657.62</v>
      </c>
      <c r="F780">
        <v>0</v>
      </c>
      <c r="G780">
        <v>0.115176</v>
      </c>
      <c r="H780">
        <v>0.89573599999999998</v>
      </c>
      <c r="I780">
        <v>0</v>
      </c>
    </row>
    <row r="781" spans="1:25" x14ac:dyDescent="0.25">
      <c r="A781" t="s">
        <v>99</v>
      </c>
      <c r="B781">
        <v>2209.23</v>
      </c>
      <c r="C781">
        <v>2206.13</v>
      </c>
      <c r="D781">
        <v>2135.36</v>
      </c>
      <c r="E781">
        <v>1654.62</v>
      </c>
      <c r="F781">
        <v>0</v>
      </c>
      <c r="G781">
        <v>0.115356</v>
      </c>
      <c r="H781">
        <v>0.90092300000000003</v>
      </c>
      <c r="I781">
        <v>0</v>
      </c>
    </row>
    <row r="782" spans="1:25" x14ac:dyDescent="0.25">
      <c r="A782" t="s">
        <v>99</v>
      </c>
      <c r="B782">
        <v>2212.29</v>
      </c>
      <c r="C782">
        <v>2209.02</v>
      </c>
      <c r="D782">
        <v>2140.06</v>
      </c>
      <c r="E782">
        <v>1657.16</v>
      </c>
      <c r="F782">
        <v>0</v>
      </c>
      <c r="G782">
        <v>0.115074</v>
      </c>
      <c r="H782">
        <v>0.889598</v>
      </c>
      <c r="I782">
        <v>0</v>
      </c>
    </row>
    <row r="783" spans="1:25" x14ac:dyDescent="0.25">
      <c r="A783" t="s">
        <v>99</v>
      </c>
      <c r="B783">
        <v>2221.31</v>
      </c>
      <c r="C783">
        <v>2218.4</v>
      </c>
      <c r="D783">
        <v>2152.06</v>
      </c>
      <c r="E783">
        <v>1666.1</v>
      </c>
      <c r="F783">
        <v>0</v>
      </c>
      <c r="G783">
        <v>0.114936</v>
      </c>
      <c r="H783">
        <v>0.89986299999999997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2228.69</v>
      </c>
      <c r="C784">
        <v>2225.4899999999998</v>
      </c>
      <c r="D784">
        <v>2156.2199999999998</v>
      </c>
      <c r="E784">
        <v>1672.62</v>
      </c>
      <c r="F784">
        <v>0</v>
      </c>
      <c r="G784">
        <v>0.114944</v>
      </c>
      <c r="H784">
        <v>0.88965499999999997</v>
      </c>
      <c r="I784">
        <v>0</v>
      </c>
      <c r="R784">
        <f>AVERAGE(B735:B784)</f>
        <v>2212.2709999999993</v>
      </c>
      <c r="S784">
        <f>AVERAGE(C735:C784)</f>
        <v>2208.9828000000002</v>
      </c>
      <c r="U784">
        <f>_xlfn.VAR.P(B735:B784)</f>
        <v>118.6676250000001</v>
      </c>
      <c r="V784">
        <f>_xlfn.VAR.P(C735:C784)</f>
        <v>117.29332015999991</v>
      </c>
      <c r="X784">
        <f>1.96*SQRT(U784)/50</f>
        <v>0.42702390949453883</v>
      </c>
      <c r="Y784">
        <f>1.96*SQRT(V784)/50</f>
        <v>0.42454399947551047</v>
      </c>
    </row>
    <row r="785" spans="1:9" x14ac:dyDescent="0.25">
      <c r="A785" t="s">
        <v>99</v>
      </c>
      <c r="B785">
        <v>111094.8941</v>
      </c>
      <c r="C785" t="s">
        <v>37</v>
      </c>
    </row>
    <row r="786" spans="1:9" x14ac:dyDescent="0.25">
      <c r="A786" t="s">
        <v>100</v>
      </c>
      <c r="B786">
        <v>1861.05</v>
      </c>
      <c r="C786">
        <v>1857.89</v>
      </c>
      <c r="D786">
        <v>1791.89</v>
      </c>
      <c r="E786">
        <v>1279.48</v>
      </c>
      <c r="F786">
        <v>0</v>
      </c>
      <c r="G786">
        <v>9.7745600000000002E-2</v>
      </c>
      <c r="H786">
        <v>0.90058499999999997</v>
      </c>
      <c r="I786">
        <v>0</v>
      </c>
    </row>
    <row r="787" spans="1:9" x14ac:dyDescent="0.25">
      <c r="A787" t="s">
        <v>100</v>
      </c>
      <c r="B787">
        <v>1862.7</v>
      </c>
      <c r="C787">
        <v>1859.19</v>
      </c>
      <c r="D787">
        <v>1792.9</v>
      </c>
      <c r="E787">
        <v>1280.75</v>
      </c>
      <c r="F787">
        <v>0</v>
      </c>
      <c r="G787">
        <v>0.11507000000000001</v>
      </c>
      <c r="H787">
        <v>0.90015299999999998</v>
      </c>
      <c r="I787">
        <v>0</v>
      </c>
    </row>
    <row r="788" spans="1:9" x14ac:dyDescent="0.25">
      <c r="A788" t="s">
        <v>100</v>
      </c>
      <c r="B788">
        <v>1862.87</v>
      </c>
      <c r="C788">
        <v>1859.75</v>
      </c>
      <c r="D788">
        <v>1793.48</v>
      </c>
      <c r="E788">
        <v>1281.3399999999999</v>
      </c>
      <c r="F788">
        <v>0</v>
      </c>
      <c r="G788">
        <v>0.115456</v>
      </c>
      <c r="H788">
        <v>0.89878000000000002</v>
      </c>
      <c r="I788">
        <v>0</v>
      </c>
    </row>
    <row r="789" spans="1:9" x14ac:dyDescent="0.25">
      <c r="A789" t="s">
        <v>100</v>
      </c>
      <c r="B789">
        <v>1869.05</v>
      </c>
      <c r="C789">
        <v>1865</v>
      </c>
      <c r="D789">
        <v>1796.97</v>
      </c>
      <c r="E789">
        <v>1285.17</v>
      </c>
      <c r="F789">
        <v>0</v>
      </c>
      <c r="G789">
        <v>0.114926</v>
      </c>
      <c r="H789">
        <v>0.86895599999999995</v>
      </c>
      <c r="I789">
        <v>0</v>
      </c>
    </row>
    <row r="790" spans="1:9" x14ac:dyDescent="0.25">
      <c r="A790" t="s">
        <v>100</v>
      </c>
      <c r="B790">
        <v>1860.74</v>
      </c>
      <c r="C790">
        <v>1857.69</v>
      </c>
      <c r="D790">
        <v>1792.26</v>
      </c>
      <c r="E790">
        <v>1280.8599999999999</v>
      </c>
      <c r="F790">
        <v>0</v>
      </c>
      <c r="G790">
        <v>0.115222</v>
      </c>
      <c r="H790">
        <v>0.87850700000000004</v>
      </c>
      <c r="I790">
        <v>0</v>
      </c>
    </row>
    <row r="791" spans="1:9" x14ac:dyDescent="0.25">
      <c r="A791" t="s">
        <v>100</v>
      </c>
      <c r="B791">
        <v>1867.62</v>
      </c>
      <c r="C791">
        <v>1864.92</v>
      </c>
      <c r="D791">
        <v>1798.45</v>
      </c>
      <c r="E791">
        <v>1284.32</v>
      </c>
      <c r="F791">
        <v>0</v>
      </c>
      <c r="G791">
        <v>0.114923</v>
      </c>
      <c r="H791">
        <v>0.89230699999999996</v>
      </c>
      <c r="I791">
        <v>0</v>
      </c>
    </row>
    <row r="792" spans="1:9" x14ac:dyDescent="0.25">
      <c r="A792" t="s">
        <v>100</v>
      </c>
      <c r="B792">
        <v>1866.03</v>
      </c>
      <c r="C792">
        <v>1862.97</v>
      </c>
      <c r="D792">
        <v>1797.14</v>
      </c>
      <c r="E792">
        <v>1283.27</v>
      </c>
      <c r="F792">
        <v>0</v>
      </c>
      <c r="G792">
        <v>0.115147</v>
      </c>
      <c r="H792">
        <v>0.89618399999999998</v>
      </c>
      <c r="I792">
        <v>0</v>
      </c>
    </row>
    <row r="793" spans="1:9" x14ac:dyDescent="0.25">
      <c r="A793" t="s">
        <v>100</v>
      </c>
      <c r="B793">
        <v>1864.44</v>
      </c>
      <c r="C793">
        <v>1860.48</v>
      </c>
      <c r="D793">
        <v>1793.08</v>
      </c>
      <c r="E793">
        <v>1279.94</v>
      </c>
      <c r="F793">
        <v>0</v>
      </c>
      <c r="G793">
        <v>0.11495</v>
      </c>
      <c r="H793">
        <v>0.89846400000000004</v>
      </c>
      <c r="I793">
        <v>0</v>
      </c>
    </row>
    <row r="794" spans="1:9" x14ac:dyDescent="0.25">
      <c r="A794" t="s">
        <v>100</v>
      </c>
      <c r="B794">
        <v>1863.17</v>
      </c>
      <c r="C794">
        <v>1859.9</v>
      </c>
      <c r="D794">
        <v>1793.47</v>
      </c>
      <c r="E794">
        <v>1281.78</v>
      </c>
      <c r="F794">
        <v>0</v>
      </c>
      <c r="G794">
        <v>0.114944</v>
      </c>
      <c r="H794">
        <v>0.89029899999999995</v>
      </c>
      <c r="I794">
        <v>0</v>
      </c>
    </row>
    <row r="795" spans="1:9" x14ac:dyDescent="0.25">
      <c r="A795" t="s">
        <v>100</v>
      </c>
      <c r="B795">
        <v>1867.07</v>
      </c>
      <c r="C795">
        <v>1863.01</v>
      </c>
      <c r="D795">
        <v>1794.25</v>
      </c>
      <c r="E795">
        <v>1280.54</v>
      </c>
      <c r="F795">
        <v>0</v>
      </c>
      <c r="G795">
        <v>0.115063</v>
      </c>
      <c r="H795">
        <v>0.892347</v>
      </c>
      <c r="I795">
        <v>0</v>
      </c>
    </row>
    <row r="796" spans="1:9" x14ac:dyDescent="0.25">
      <c r="A796" t="s">
        <v>100</v>
      </c>
      <c r="B796">
        <v>1851.19</v>
      </c>
      <c r="C796">
        <v>1847.9</v>
      </c>
      <c r="D796">
        <v>1781.19</v>
      </c>
      <c r="E796">
        <v>1271.8800000000001</v>
      </c>
      <c r="F796">
        <v>0</v>
      </c>
      <c r="G796">
        <v>0.11507100000000001</v>
      </c>
      <c r="H796">
        <v>0.86895599999999995</v>
      </c>
      <c r="I796">
        <v>0</v>
      </c>
    </row>
    <row r="797" spans="1:9" x14ac:dyDescent="0.25">
      <c r="A797" t="s">
        <v>100</v>
      </c>
      <c r="B797">
        <v>1853.88</v>
      </c>
      <c r="C797">
        <v>1849.39</v>
      </c>
      <c r="D797">
        <v>1783.19</v>
      </c>
      <c r="E797">
        <v>1275.4000000000001</v>
      </c>
      <c r="F797">
        <v>0</v>
      </c>
      <c r="G797">
        <v>0.114936</v>
      </c>
      <c r="H797">
        <v>0.86895500000000003</v>
      </c>
      <c r="I797">
        <v>0</v>
      </c>
    </row>
    <row r="798" spans="1:9" x14ac:dyDescent="0.25">
      <c r="A798" t="s">
        <v>100</v>
      </c>
      <c r="B798">
        <v>1858.03</v>
      </c>
      <c r="C798">
        <v>1855.06</v>
      </c>
      <c r="D798">
        <v>1788.07</v>
      </c>
      <c r="E798">
        <v>1278.5999999999999</v>
      </c>
      <c r="F798">
        <v>0</v>
      </c>
      <c r="G798">
        <v>8.4756499999999999E-2</v>
      </c>
      <c r="H798">
        <v>0.86895599999999995</v>
      </c>
      <c r="I798">
        <v>0</v>
      </c>
    </row>
    <row r="799" spans="1:9" x14ac:dyDescent="0.25">
      <c r="A799" t="s">
        <v>100</v>
      </c>
      <c r="B799">
        <v>1852.94</v>
      </c>
      <c r="C799">
        <v>1850.03</v>
      </c>
      <c r="D799">
        <v>1782.93</v>
      </c>
      <c r="E799">
        <v>1273.44</v>
      </c>
      <c r="F799">
        <v>0</v>
      </c>
      <c r="G799">
        <v>0.114927</v>
      </c>
      <c r="H799">
        <v>0.87461599999999995</v>
      </c>
      <c r="I799">
        <v>0</v>
      </c>
    </row>
    <row r="800" spans="1:9" x14ac:dyDescent="0.25">
      <c r="A800" t="s">
        <v>100</v>
      </c>
      <c r="B800">
        <v>1852.91</v>
      </c>
      <c r="C800">
        <v>1849.04</v>
      </c>
      <c r="D800">
        <v>1782.98</v>
      </c>
      <c r="E800">
        <v>1274.01</v>
      </c>
      <c r="F800">
        <v>0</v>
      </c>
      <c r="G800">
        <v>0.114977</v>
      </c>
      <c r="H800">
        <v>0.900065</v>
      </c>
      <c r="I800">
        <v>0</v>
      </c>
    </row>
    <row r="801" spans="1:9" x14ac:dyDescent="0.25">
      <c r="A801" t="s">
        <v>100</v>
      </c>
      <c r="B801">
        <v>1852.6</v>
      </c>
      <c r="C801">
        <v>1849.12</v>
      </c>
      <c r="D801">
        <v>1783.5</v>
      </c>
      <c r="E801">
        <v>1272.53</v>
      </c>
      <c r="F801">
        <v>0</v>
      </c>
      <c r="G801">
        <v>0.114929</v>
      </c>
      <c r="H801">
        <v>0.86895500000000003</v>
      </c>
      <c r="I801">
        <v>0</v>
      </c>
    </row>
    <row r="802" spans="1:9" x14ac:dyDescent="0.25">
      <c r="A802" t="s">
        <v>100</v>
      </c>
      <c r="B802">
        <v>1852.44</v>
      </c>
      <c r="C802">
        <v>1849.71</v>
      </c>
      <c r="D802">
        <v>1783.54</v>
      </c>
      <c r="E802">
        <v>1272.58</v>
      </c>
      <c r="F802">
        <v>0</v>
      </c>
      <c r="G802">
        <v>0.11494699999999999</v>
      </c>
      <c r="H802">
        <v>0.89966900000000005</v>
      </c>
      <c r="I802">
        <v>0</v>
      </c>
    </row>
    <row r="803" spans="1:9" x14ac:dyDescent="0.25">
      <c r="A803" t="s">
        <v>100</v>
      </c>
      <c r="B803">
        <v>1852.13</v>
      </c>
      <c r="C803">
        <v>1849.32</v>
      </c>
      <c r="D803">
        <v>1780.32</v>
      </c>
      <c r="E803">
        <v>1273.3599999999999</v>
      </c>
      <c r="F803">
        <v>0</v>
      </c>
      <c r="G803">
        <v>0.114957</v>
      </c>
      <c r="H803">
        <v>0.90070899999999998</v>
      </c>
      <c r="I803">
        <v>0</v>
      </c>
    </row>
    <row r="804" spans="1:9" x14ac:dyDescent="0.25">
      <c r="A804" t="s">
        <v>100</v>
      </c>
      <c r="B804">
        <v>1843.16</v>
      </c>
      <c r="C804">
        <v>1840.48</v>
      </c>
      <c r="D804">
        <v>1772.68</v>
      </c>
      <c r="E804">
        <v>1265.93</v>
      </c>
      <c r="F804">
        <v>0</v>
      </c>
      <c r="G804">
        <v>0.11493399999999999</v>
      </c>
      <c r="H804">
        <v>0.90096299999999996</v>
      </c>
      <c r="I804">
        <v>0</v>
      </c>
    </row>
    <row r="805" spans="1:9" x14ac:dyDescent="0.25">
      <c r="A805" t="s">
        <v>100</v>
      </c>
      <c r="B805">
        <v>1842.11</v>
      </c>
      <c r="C805">
        <v>1838.98</v>
      </c>
      <c r="D805">
        <v>1773.81</v>
      </c>
      <c r="E805">
        <v>1267.52</v>
      </c>
      <c r="F805">
        <v>0</v>
      </c>
      <c r="G805">
        <v>0.114925</v>
      </c>
      <c r="H805">
        <v>0.89410100000000003</v>
      </c>
      <c r="I805">
        <v>0</v>
      </c>
    </row>
    <row r="806" spans="1:9" x14ac:dyDescent="0.25">
      <c r="A806" t="s">
        <v>100</v>
      </c>
      <c r="B806">
        <v>1838.85</v>
      </c>
      <c r="C806">
        <v>1834.79</v>
      </c>
      <c r="D806">
        <v>1769.98</v>
      </c>
      <c r="E806">
        <v>1262.74</v>
      </c>
      <c r="F806">
        <v>0</v>
      </c>
      <c r="G806">
        <v>0.115081</v>
      </c>
      <c r="H806">
        <v>0.88190599999999997</v>
      </c>
      <c r="I806">
        <v>0</v>
      </c>
    </row>
    <row r="807" spans="1:9" x14ac:dyDescent="0.25">
      <c r="A807" t="s">
        <v>100</v>
      </c>
      <c r="B807">
        <v>1846.55</v>
      </c>
      <c r="C807">
        <v>1841.84</v>
      </c>
      <c r="D807">
        <v>1774.12</v>
      </c>
      <c r="E807">
        <v>1267.78</v>
      </c>
      <c r="F807">
        <v>0</v>
      </c>
      <c r="G807">
        <v>0.114983</v>
      </c>
      <c r="H807">
        <v>0.87880400000000003</v>
      </c>
      <c r="I807">
        <v>0</v>
      </c>
    </row>
    <row r="808" spans="1:9" x14ac:dyDescent="0.25">
      <c r="A808" t="s">
        <v>100</v>
      </c>
      <c r="B808">
        <v>1841.16</v>
      </c>
      <c r="C808">
        <v>1837.85</v>
      </c>
      <c r="D808">
        <v>1772.21</v>
      </c>
      <c r="E808">
        <v>1265.76</v>
      </c>
      <c r="F808">
        <v>0</v>
      </c>
      <c r="G808">
        <v>0.114923</v>
      </c>
      <c r="H808">
        <v>0.86895599999999995</v>
      </c>
      <c r="I808">
        <v>0</v>
      </c>
    </row>
    <row r="809" spans="1:9" x14ac:dyDescent="0.25">
      <c r="A809" t="s">
        <v>100</v>
      </c>
      <c r="B809">
        <v>1843.72</v>
      </c>
      <c r="C809">
        <v>1839.84</v>
      </c>
      <c r="D809">
        <v>1773.06</v>
      </c>
      <c r="E809">
        <v>1266.51</v>
      </c>
      <c r="F809">
        <v>0</v>
      </c>
      <c r="G809">
        <v>0.115076</v>
      </c>
      <c r="H809">
        <v>0.89106600000000002</v>
      </c>
      <c r="I809">
        <v>0</v>
      </c>
    </row>
    <row r="810" spans="1:9" x14ac:dyDescent="0.25">
      <c r="A810" t="s">
        <v>100</v>
      </c>
      <c r="B810">
        <v>1840.5</v>
      </c>
      <c r="C810">
        <v>1835.84</v>
      </c>
      <c r="D810">
        <v>1768.82</v>
      </c>
      <c r="E810">
        <v>1262.49</v>
      </c>
      <c r="F810">
        <v>0</v>
      </c>
      <c r="G810">
        <v>0.114923</v>
      </c>
      <c r="H810">
        <v>0.90046599999999999</v>
      </c>
      <c r="I810">
        <v>0</v>
      </c>
    </row>
    <row r="811" spans="1:9" x14ac:dyDescent="0.25">
      <c r="A811" t="s">
        <v>100</v>
      </c>
      <c r="B811">
        <v>1847.15</v>
      </c>
      <c r="C811">
        <v>1843.8</v>
      </c>
      <c r="D811">
        <v>1778.78</v>
      </c>
      <c r="E811">
        <v>1272.44</v>
      </c>
      <c r="F811">
        <v>0</v>
      </c>
      <c r="G811">
        <v>0.116465</v>
      </c>
      <c r="H811">
        <v>0.86895299999999998</v>
      </c>
      <c r="I811">
        <v>0</v>
      </c>
    </row>
    <row r="812" spans="1:9" x14ac:dyDescent="0.25">
      <c r="A812" t="s">
        <v>100</v>
      </c>
      <c r="B812">
        <v>1838.16</v>
      </c>
      <c r="C812">
        <v>1834.7</v>
      </c>
      <c r="D812">
        <v>1769.25</v>
      </c>
      <c r="E812">
        <v>1262.77</v>
      </c>
      <c r="F812">
        <v>0</v>
      </c>
      <c r="G812">
        <v>0.114923</v>
      </c>
      <c r="H812">
        <v>0.90065200000000001</v>
      </c>
      <c r="I812">
        <v>0</v>
      </c>
    </row>
    <row r="813" spans="1:9" x14ac:dyDescent="0.25">
      <c r="A813" t="s">
        <v>100</v>
      </c>
      <c r="B813">
        <v>1844.96</v>
      </c>
      <c r="C813">
        <v>1841.25</v>
      </c>
      <c r="D813">
        <v>1776.1</v>
      </c>
      <c r="E813">
        <v>1268.99</v>
      </c>
      <c r="F813">
        <v>0</v>
      </c>
      <c r="G813">
        <v>0.115456</v>
      </c>
      <c r="H813">
        <v>0.86946800000000002</v>
      </c>
      <c r="I813">
        <v>0</v>
      </c>
    </row>
    <row r="814" spans="1:9" x14ac:dyDescent="0.25">
      <c r="A814" t="s">
        <v>100</v>
      </c>
      <c r="B814">
        <v>1843.05</v>
      </c>
      <c r="C814">
        <v>1840.42</v>
      </c>
      <c r="D814">
        <v>1775.87</v>
      </c>
      <c r="E814">
        <v>1269.06</v>
      </c>
      <c r="F814">
        <v>0</v>
      </c>
      <c r="G814">
        <v>0.115064</v>
      </c>
      <c r="H814">
        <v>0.90073800000000004</v>
      </c>
      <c r="I814">
        <v>0</v>
      </c>
    </row>
    <row r="815" spans="1:9" x14ac:dyDescent="0.25">
      <c r="A815" t="s">
        <v>100</v>
      </c>
      <c r="B815">
        <v>1852.45</v>
      </c>
      <c r="C815">
        <v>1848.57</v>
      </c>
      <c r="D815">
        <v>1782.19</v>
      </c>
      <c r="E815">
        <v>1272.0899999999999</v>
      </c>
      <c r="F815">
        <v>0</v>
      </c>
      <c r="G815">
        <v>0.114928</v>
      </c>
      <c r="H815">
        <v>0.90073099999999995</v>
      </c>
      <c r="I815">
        <v>0</v>
      </c>
    </row>
    <row r="816" spans="1:9" x14ac:dyDescent="0.25">
      <c r="A816" t="s">
        <v>100</v>
      </c>
      <c r="B816">
        <v>1862.78</v>
      </c>
      <c r="C816">
        <v>1859.68</v>
      </c>
      <c r="D816">
        <v>1793.95</v>
      </c>
      <c r="E816">
        <v>1282.55</v>
      </c>
      <c r="F816">
        <v>0</v>
      </c>
      <c r="G816">
        <v>0.115645</v>
      </c>
      <c r="H816">
        <v>0.89542200000000005</v>
      </c>
      <c r="I816">
        <v>0</v>
      </c>
    </row>
    <row r="817" spans="1:9" x14ac:dyDescent="0.25">
      <c r="A817" t="s">
        <v>100</v>
      </c>
      <c r="B817">
        <v>1862.53</v>
      </c>
      <c r="C817">
        <v>1859.43</v>
      </c>
      <c r="D817">
        <v>1793.81</v>
      </c>
      <c r="E817">
        <v>1279.27</v>
      </c>
      <c r="F817">
        <v>0</v>
      </c>
      <c r="G817">
        <v>0.11497400000000001</v>
      </c>
      <c r="H817">
        <v>0.90073999999999999</v>
      </c>
      <c r="I817">
        <v>0</v>
      </c>
    </row>
    <row r="818" spans="1:9" x14ac:dyDescent="0.25">
      <c r="A818" t="s">
        <v>100</v>
      </c>
      <c r="B818">
        <v>1867.62</v>
      </c>
      <c r="C818">
        <v>1864.45</v>
      </c>
      <c r="D818">
        <v>1797.14</v>
      </c>
      <c r="E818">
        <v>1284.8699999999999</v>
      </c>
      <c r="F818">
        <v>0</v>
      </c>
      <c r="G818">
        <v>0.114925</v>
      </c>
      <c r="H818">
        <v>0.89043499999999998</v>
      </c>
      <c r="I818">
        <v>0</v>
      </c>
    </row>
    <row r="819" spans="1:9" x14ac:dyDescent="0.25">
      <c r="A819" t="s">
        <v>100</v>
      </c>
      <c r="B819">
        <v>1861.82</v>
      </c>
      <c r="C819">
        <v>1858.7</v>
      </c>
      <c r="D819">
        <v>1791.39</v>
      </c>
      <c r="E819">
        <v>1280.51</v>
      </c>
      <c r="F819">
        <v>0</v>
      </c>
      <c r="G819">
        <v>0.114966</v>
      </c>
      <c r="H819">
        <v>0.901057</v>
      </c>
      <c r="I819">
        <v>0</v>
      </c>
    </row>
    <row r="820" spans="1:9" x14ac:dyDescent="0.25">
      <c r="A820" t="s">
        <v>100</v>
      </c>
      <c r="B820">
        <v>1859.62</v>
      </c>
      <c r="C820">
        <v>1856.82</v>
      </c>
      <c r="D820">
        <v>1790.63</v>
      </c>
      <c r="E820">
        <v>1278.69</v>
      </c>
      <c r="F820">
        <v>0</v>
      </c>
      <c r="G820">
        <v>0.114924</v>
      </c>
      <c r="H820">
        <v>0.89503500000000003</v>
      </c>
      <c r="I820">
        <v>0</v>
      </c>
    </row>
    <row r="821" spans="1:9" x14ac:dyDescent="0.25">
      <c r="A821" t="s">
        <v>100</v>
      </c>
      <c r="B821">
        <v>1868.14</v>
      </c>
      <c r="C821">
        <v>1864.53</v>
      </c>
      <c r="D821">
        <v>1796.97</v>
      </c>
      <c r="E821">
        <v>1281.99</v>
      </c>
      <c r="F821">
        <v>0</v>
      </c>
      <c r="G821">
        <v>0.115176</v>
      </c>
      <c r="H821">
        <v>0.89984399999999998</v>
      </c>
      <c r="I821">
        <v>0</v>
      </c>
    </row>
    <row r="822" spans="1:9" x14ac:dyDescent="0.25">
      <c r="A822" t="s">
        <v>100</v>
      </c>
      <c r="B822">
        <v>1854.12</v>
      </c>
      <c r="C822">
        <v>1850.29</v>
      </c>
      <c r="D822">
        <v>1785.58</v>
      </c>
      <c r="E822">
        <v>1275.2</v>
      </c>
      <c r="F822">
        <v>0</v>
      </c>
      <c r="G822">
        <v>0.115132</v>
      </c>
      <c r="H822">
        <v>0.86895199999999995</v>
      </c>
      <c r="I822">
        <v>0</v>
      </c>
    </row>
    <row r="823" spans="1:9" x14ac:dyDescent="0.25">
      <c r="A823" t="s">
        <v>100</v>
      </c>
      <c r="B823">
        <v>1865.24</v>
      </c>
      <c r="C823">
        <v>1861.5</v>
      </c>
      <c r="D823">
        <v>1796.03</v>
      </c>
      <c r="E823">
        <v>1281.43</v>
      </c>
      <c r="F823">
        <v>0</v>
      </c>
      <c r="G823">
        <v>8.6558499999999997E-2</v>
      </c>
      <c r="H823">
        <v>0.90103699999999998</v>
      </c>
      <c r="I823">
        <v>0</v>
      </c>
    </row>
    <row r="824" spans="1:9" x14ac:dyDescent="0.25">
      <c r="A824" t="s">
        <v>100</v>
      </c>
      <c r="B824">
        <v>1859.39</v>
      </c>
      <c r="C824">
        <v>1855.76</v>
      </c>
      <c r="D824">
        <v>1790.62</v>
      </c>
      <c r="E824">
        <v>1278.3</v>
      </c>
      <c r="F824">
        <v>0</v>
      </c>
      <c r="G824">
        <v>0.114925</v>
      </c>
      <c r="H824">
        <v>0.90080800000000005</v>
      </c>
      <c r="I824">
        <v>0</v>
      </c>
    </row>
    <row r="825" spans="1:9" x14ac:dyDescent="0.25">
      <c r="A825" t="s">
        <v>100</v>
      </c>
      <c r="B825">
        <v>1862.07</v>
      </c>
      <c r="C825">
        <v>1858.08</v>
      </c>
      <c r="D825">
        <v>1791.46</v>
      </c>
      <c r="E825">
        <v>1278.82</v>
      </c>
      <c r="F825">
        <v>0</v>
      </c>
      <c r="G825">
        <v>0.115091</v>
      </c>
      <c r="H825">
        <v>0.88955099999999998</v>
      </c>
      <c r="I825">
        <v>0</v>
      </c>
    </row>
    <row r="826" spans="1:9" x14ac:dyDescent="0.25">
      <c r="A826" t="s">
        <v>100</v>
      </c>
      <c r="B826">
        <v>1864.71</v>
      </c>
      <c r="C826">
        <v>1860.08</v>
      </c>
      <c r="D826">
        <v>1793.26</v>
      </c>
      <c r="E826">
        <v>1282.45</v>
      </c>
      <c r="F826">
        <v>0</v>
      </c>
      <c r="G826">
        <v>0.11493</v>
      </c>
      <c r="H826">
        <v>0.88509599999999999</v>
      </c>
      <c r="I826">
        <v>0</v>
      </c>
    </row>
    <row r="827" spans="1:9" x14ac:dyDescent="0.25">
      <c r="A827" t="s">
        <v>100</v>
      </c>
      <c r="B827">
        <v>1861.28</v>
      </c>
      <c r="C827">
        <v>1858.15</v>
      </c>
      <c r="D827">
        <v>1791.73</v>
      </c>
      <c r="E827">
        <v>1277.7</v>
      </c>
      <c r="F827">
        <v>0</v>
      </c>
      <c r="G827">
        <v>0.114984</v>
      </c>
      <c r="H827">
        <v>0.86895599999999995</v>
      </c>
      <c r="I827">
        <v>0</v>
      </c>
    </row>
    <row r="828" spans="1:9" x14ac:dyDescent="0.25">
      <c r="A828" t="s">
        <v>100</v>
      </c>
      <c r="B828">
        <v>1870.05</v>
      </c>
      <c r="C828">
        <v>1866.25</v>
      </c>
      <c r="D828">
        <v>1795.51</v>
      </c>
      <c r="E828">
        <v>1280.73</v>
      </c>
      <c r="F828">
        <v>0</v>
      </c>
      <c r="G828">
        <v>9.5698900000000003E-2</v>
      </c>
      <c r="H828">
        <v>0.90092899999999998</v>
      </c>
      <c r="I828">
        <v>0</v>
      </c>
    </row>
    <row r="829" spans="1:9" x14ac:dyDescent="0.25">
      <c r="A829" t="s">
        <v>100</v>
      </c>
      <c r="B829">
        <v>1865.14</v>
      </c>
      <c r="C829">
        <v>1862.11</v>
      </c>
      <c r="D829">
        <v>1795.19</v>
      </c>
      <c r="E829">
        <v>1281.8</v>
      </c>
      <c r="F829">
        <v>0</v>
      </c>
      <c r="G829">
        <v>0.115165</v>
      </c>
      <c r="H829">
        <v>0.90059199999999995</v>
      </c>
      <c r="I829">
        <v>0</v>
      </c>
    </row>
    <row r="830" spans="1:9" x14ac:dyDescent="0.25">
      <c r="A830" t="s">
        <v>100</v>
      </c>
      <c r="B830">
        <v>1862.68</v>
      </c>
      <c r="C830">
        <v>1859.96</v>
      </c>
      <c r="D830">
        <v>1795.54</v>
      </c>
      <c r="E830">
        <v>1282.3499999999999</v>
      </c>
      <c r="F830">
        <v>0</v>
      </c>
      <c r="G830">
        <v>8.8367600000000004E-2</v>
      </c>
      <c r="H830">
        <v>0.86895599999999995</v>
      </c>
      <c r="I830">
        <v>0</v>
      </c>
    </row>
    <row r="831" spans="1:9" x14ac:dyDescent="0.25">
      <c r="A831" t="s">
        <v>100</v>
      </c>
      <c r="B831">
        <v>1864.45</v>
      </c>
      <c r="C831">
        <v>1860.87</v>
      </c>
      <c r="D831">
        <v>1795.61</v>
      </c>
      <c r="E831">
        <v>1283.8599999999999</v>
      </c>
      <c r="F831">
        <v>0</v>
      </c>
      <c r="G831">
        <v>0.114926</v>
      </c>
      <c r="H831">
        <v>0.90069200000000005</v>
      </c>
      <c r="I831">
        <v>0</v>
      </c>
    </row>
    <row r="832" spans="1:9" x14ac:dyDescent="0.25">
      <c r="A832" t="s">
        <v>100</v>
      </c>
      <c r="B832">
        <v>1862.58</v>
      </c>
      <c r="C832">
        <v>1859.44</v>
      </c>
      <c r="D832">
        <v>1794.05</v>
      </c>
      <c r="E832">
        <v>1282.1300000000001</v>
      </c>
      <c r="F832">
        <v>0</v>
      </c>
      <c r="G832">
        <v>0.11493399999999999</v>
      </c>
      <c r="H832">
        <v>0.86895500000000003</v>
      </c>
      <c r="I832">
        <v>0</v>
      </c>
    </row>
    <row r="833" spans="1:25" x14ac:dyDescent="0.25">
      <c r="A833" t="s">
        <v>100</v>
      </c>
      <c r="B833">
        <v>1853.35</v>
      </c>
      <c r="C833">
        <v>1849.92</v>
      </c>
      <c r="D833">
        <v>1785.55</v>
      </c>
      <c r="E833">
        <v>1273.3599999999999</v>
      </c>
      <c r="F833">
        <v>0</v>
      </c>
      <c r="G833">
        <v>0.115484</v>
      </c>
      <c r="H833">
        <v>0.89571100000000003</v>
      </c>
      <c r="I833">
        <v>0</v>
      </c>
    </row>
    <row r="834" spans="1:25" x14ac:dyDescent="0.25">
      <c r="A834" t="s">
        <v>100</v>
      </c>
      <c r="B834">
        <v>1862.04</v>
      </c>
      <c r="C834">
        <v>1858.76</v>
      </c>
      <c r="D834">
        <v>1792.83</v>
      </c>
      <c r="E834">
        <v>1279.19</v>
      </c>
      <c r="F834">
        <v>0</v>
      </c>
      <c r="G834">
        <v>0.11512600000000001</v>
      </c>
      <c r="H834">
        <v>0.89998999999999996</v>
      </c>
      <c r="I834">
        <v>0</v>
      </c>
    </row>
    <row r="835" spans="1:25" x14ac:dyDescent="0.25">
      <c r="A835" t="s">
        <v>100</v>
      </c>
      <c r="B835">
        <v>1865.1</v>
      </c>
      <c r="C835">
        <v>1862.24</v>
      </c>
      <c r="D835">
        <v>1794.33</v>
      </c>
      <c r="E835">
        <v>1281.81</v>
      </c>
      <c r="F835">
        <v>0</v>
      </c>
      <c r="G835">
        <v>0.11505</v>
      </c>
      <c r="H835">
        <v>0.90107800000000005</v>
      </c>
      <c r="I835">
        <v>0</v>
      </c>
    </row>
    <row r="836" spans="1:25" x14ac:dyDescent="0.25">
      <c r="A836" t="s">
        <v>100</v>
      </c>
      <c r="B836">
        <v>1852.92</v>
      </c>
      <c r="C836">
        <v>1850.13</v>
      </c>
      <c r="D836">
        <v>1784.83</v>
      </c>
      <c r="E836">
        <v>1275.05</v>
      </c>
      <c r="F836">
        <v>0</v>
      </c>
      <c r="G836">
        <v>0.114925</v>
      </c>
      <c r="H836">
        <v>0.89689600000000003</v>
      </c>
      <c r="I836">
        <v>0</v>
      </c>
    </row>
    <row r="837" spans="1:25" x14ac:dyDescent="0.25">
      <c r="A837" t="s">
        <v>100</v>
      </c>
      <c r="B837">
        <v>1861.25</v>
      </c>
      <c r="C837">
        <v>1857.48</v>
      </c>
      <c r="D837">
        <v>1791.69</v>
      </c>
      <c r="E837">
        <v>1280.29</v>
      </c>
      <c r="F837">
        <v>0</v>
      </c>
      <c r="G837">
        <v>0.115244</v>
      </c>
      <c r="H837">
        <v>0.89688599999999996</v>
      </c>
      <c r="I837">
        <v>0</v>
      </c>
    </row>
    <row r="838" spans="1:25" x14ac:dyDescent="0.25">
      <c r="A838" t="s">
        <v>100</v>
      </c>
      <c r="B838">
        <v>1866.69</v>
      </c>
      <c r="C838">
        <v>1863.2</v>
      </c>
      <c r="D838">
        <v>1797.61</v>
      </c>
      <c r="E838">
        <v>1282.43</v>
      </c>
      <c r="F838">
        <v>0</v>
      </c>
      <c r="G838">
        <v>0.11493100000000001</v>
      </c>
      <c r="H838">
        <v>0.90021300000000004</v>
      </c>
      <c r="I838">
        <v>0</v>
      </c>
    </row>
    <row r="839" spans="1:25" x14ac:dyDescent="0.25">
      <c r="A839" t="s">
        <v>100</v>
      </c>
      <c r="B839">
        <v>1860.01</v>
      </c>
      <c r="C839">
        <v>1856.44</v>
      </c>
      <c r="D839">
        <v>1791.49</v>
      </c>
      <c r="E839">
        <v>1280.82</v>
      </c>
      <c r="F839">
        <v>0</v>
      </c>
      <c r="G839">
        <v>0.114937</v>
      </c>
      <c r="H839">
        <v>0.89898900000000004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1849.4</v>
      </c>
      <c r="C840">
        <v>1846.09</v>
      </c>
      <c r="D840">
        <v>1780.62</v>
      </c>
      <c r="E840">
        <v>1271.8800000000001</v>
      </c>
      <c r="F840">
        <v>0</v>
      </c>
      <c r="G840">
        <v>0.114923</v>
      </c>
      <c r="H840">
        <v>0.89022199999999996</v>
      </c>
      <c r="I840">
        <v>0</v>
      </c>
      <c r="R840">
        <f>AVERAGE(B791:B840)</f>
        <v>1856.425</v>
      </c>
      <c r="S840">
        <f>AVERAGE(C791:C840)</f>
        <v>1852.9913999999997</v>
      </c>
      <c r="U840">
        <f>_xlfn.VAR.P(B791:B840)</f>
        <v>80.989012999999773</v>
      </c>
      <c r="V840">
        <f>_xlfn.VAR.P(C791:C840)</f>
        <v>82.233972040000239</v>
      </c>
      <c r="X840">
        <f>1.96*SQRT(U840)/50</f>
        <v>0.35277607194411531</v>
      </c>
      <c r="Y840">
        <f>1.96*SQRT(V840)/50</f>
        <v>0.35547715931624346</v>
      </c>
    </row>
    <row r="841" spans="1:25" x14ac:dyDescent="0.25">
      <c r="A841" t="s">
        <v>100</v>
      </c>
      <c r="B841">
        <v>93307.653600000005</v>
      </c>
      <c r="C841" t="s">
        <v>37</v>
      </c>
    </row>
    <row r="842" spans="1:25" x14ac:dyDescent="0.25">
      <c r="A842" t="s">
        <v>118</v>
      </c>
      <c r="B842">
        <v>2198.54</v>
      </c>
      <c r="C842">
        <v>2195.2199999999998</v>
      </c>
      <c r="D842">
        <v>2128.33</v>
      </c>
      <c r="E842">
        <v>1651.95</v>
      </c>
      <c r="F842">
        <v>0</v>
      </c>
      <c r="G842">
        <v>0.115021</v>
      </c>
      <c r="H842">
        <v>0.89378599999999997</v>
      </c>
      <c r="I842">
        <v>0</v>
      </c>
    </row>
    <row r="843" spans="1:25" x14ac:dyDescent="0.25">
      <c r="A843" t="s">
        <v>118</v>
      </c>
      <c r="B843">
        <v>2203.65</v>
      </c>
      <c r="C843">
        <v>2200.13</v>
      </c>
      <c r="D843">
        <v>2132.5500000000002</v>
      </c>
      <c r="E843">
        <v>1654.17</v>
      </c>
      <c r="F843">
        <v>0</v>
      </c>
      <c r="G843">
        <v>0.11512</v>
      </c>
      <c r="H843">
        <v>0.90053899999999998</v>
      </c>
      <c r="I843">
        <v>0</v>
      </c>
    </row>
    <row r="844" spans="1:25" x14ac:dyDescent="0.25">
      <c r="A844" t="s">
        <v>118</v>
      </c>
      <c r="B844">
        <v>2199.69</v>
      </c>
      <c r="C844">
        <v>2196.2600000000002</v>
      </c>
      <c r="D844">
        <v>2129.48</v>
      </c>
      <c r="E844">
        <v>1651.96</v>
      </c>
      <c r="F844">
        <v>0</v>
      </c>
      <c r="G844">
        <v>0.115022</v>
      </c>
      <c r="H844">
        <v>0.89869900000000003</v>
      </c>
      <c r="I844">
        <v>0</v>
      </c>
    </row>
    <row r="845" spans="1:25" x14ac:dyDescent="0.25">
      <c r="A845" t="s">
        <v>118</v>
      </c>
      <c r="B845">
        <v>2205.25</v>
      </c>
      <c r="C845">
        <v>2202.1999999999998</v>
      </c>
      <c r="D845">
        <v>2134.8200000000002</v>
      </c>
      <c r="E845">
        <v>1658.43</v>
      </c>
      <c r="F845">
        <v>0</v>
      </c>
      <c r="G845">
        <v>0.11544699999999999</v>
      </c>
      <c r="H845">
        <v>0.89993400000000001</v>
      </c>
      <c r="I845">
        <v>0</v>
      </c>
    </row>
    <row r="846" spans="1:25" x14ac:dyDescent="0.25">
      <c r="A846" t="s">
        <v>118</v>
      </c>
      <c r="B846">
        <v>2202.12</v>
      </c>
      <c r="C846">
        <v>2198.2199999999998</v>
      </c>
      <c r="D846">
        <v>2130.73</v>
      </c>
      <c r="E846">
        <v>1651.16</v>
      </c>
      <c r="F846">
        <v>0</v>
      </c>
      <c r="G846">
        <v>0.114938</v>
      </c>
      <c r="H846">
        <v>0.89527500000000004</v>
      </c>
      <c r="I846">
        <v>0</v>
      </c>
    </row>
    <row r="847" spans="1:25" x14ac:dyDescent="0.25">
      <c r="A847" t="s">
        <v>118</v>
      </c>
      <c r="B847">
        <v>2204.54</v>
      </c>
      <c r="C847">
        <v>2200.58</v>
      </c>
      <c r="D847">
        <v>2133.42</v>
      </c>
      <c r="E847">
        <v>1654.9</v>
      </c>
      <c r="F847">
        <v>0</v>
      </c>
      <c r="G847">
        <v>0.115243</v>
      </c>
      <c r="H847">
        <v>0.90096299999999996</v>
      </c>
      <c r="I847">
        <v>0</v>
      </c>
    </row>
    <row r="848" spans="1:25" x14ac:dyDescent="0.25">
      <c r="A848" t="s">
        <v>118</v>
      </c>
      <c r="B848">
        <v>2206</v>
      </c>
      <c r="C848">
        <v>2201.71</v>
      </c>
      <c r="D848">
        <v>2132</v>
      </c>
      <c r="E848">
        <v>1653.45</v>
      </c>
      <c r="F848">
        <v>0</v>
      </c>
      <c r="G848">
        <v>0.114942</v>
      </c>
      <c r="H848">
        <v>0.89464900000000003</v>
      </c>
      <c r="I848">
        <v>0</v>
      </c>
    </row>
    <row r="849" spans="1:9" x14ac:dyDescent="0.25">
      <c r="A849" t="s">
        <v>118</v>
      </c>
      <c r="B849">
        <v>2192.15</v>
      </c>
      <c r="C849">
        <v>2189.0100000000002</v>
      </c>
      <c r="D849">
        <v>2123.23</v>
      </c>
      <c r="E849">
        <v>1647.54</v>
      </c>
      <c r="F849">
        <v>0</v>
      </c>
      <c r="G849">
        <v>0.11516700000000001</v>
      </c>
      <c r="H849">
        <v>0.89570700000000003</v>
      </c>
      <c r="I849">
        <v>0</v>
      </c>
    </row>
    <row r="850" spans="1:9" x14ac:dyDescent="0.25">
      <c r="A850" t="s">
        <v>118</v>
      </c>
      <c r="B850">
        <v>2212.9699999999998</v>
      </c>
      <c r="C850">
        <v>2209.58</v>
      </c>
      <c r="D850">
        <v>2139.7600000000002</v>
      </c>
      <c r="E850">
        <v>1661.91</v>
      </c>
      <c r="F850">
        <v>0</v>
      </c>
      <c r="G850">
        <v>0.10290100000000001</v>
      </c>
      <c r="H850">
        <v>0.86895599999999995</v>
      </c>
      <c r="I850">
        <v>0</v>
      </c>
    </row>
    <row r="851" spans="1:9" x14ac:dyDescent="0.25">
      <c r="A851" t="s">
        <v>118</v>
      </c>
      <c r="B851">
        <v>2201.4299999999998</v>
      </c>
      <c r="C851">
        <v>2198.41</v>
      </c>
      <c r="D851">
        <v>2130.2600000000002</v>
      </c>
      <c r="E851">
        <v>1653.67</v>
      </c>
      <c r="F851">
        <v>0</v>
      </c>
      <c r="G851">
        <v>0.114939</v>
      </c>
      <c r="H851">
        <v>0.87794099999999997</v>
      </c>
      <c r="I851">
        <v>0</v>
      </c>
    </row>
    <row r="852" spans="1:9" x14ac:dyDescent="0.25">
      <c r="A852" t="s">
        <v>118</v>
      </c>
      <c r="B852">
        <v>2206.0700000000002</v>
      </c>
      <c r="C852">
        <v>2202.94</v>
      </c>
      <c r="D852">
        <v>2136.3200000000002</v>
      </c>
      <c r="E852">
        <v>1657.34</v>
      </c>
      <c r="F852">
        <v>0</v>
      </c>
      <c r="G852">
        <v>0.114926</v>
      </c>
      <c r="H852">
        <v>0.86894899999999997</v>
      </c>
      <c r="I852">
        <v>0</v>
      </c>
    </row>
    <row r="853" spans="1:9" x14ac:dyDescent="0.25">
      <c r="A853" t="s">
        <v>118</v>
      </c>
      <c r="B853">
        <v>2210.9</v>
      </c>
      <c r="C853">
        <v>2208.08</v>
      </c>
      <c r="D853">
        <v>2139.2399999999998</v>
      </c>
      <c r="E853">
        <v>1658.91</v>
      </c>
      <c r="F853">
        <v>0</v>
      </c>
      <c r="G853">
        <v>0.114942</v>
      </c>
      <c r="H853">
        <v>0.86895100000000003</v>
      </c>
      <c r="I853">
        <v>0</v>
      </c>
    </row>
    <row r="854" spans="1:9" x14ac:dyDescent="0.25">
      <c r="A854" t="s">
        <v>118</v>
      </c>
      <c r="B854">
        <v>2212.77</v>
      </c>
      <c r="C854">
        <v>2209.9</v>
      </c>
      <c r="D854">
        <v>2142.87</v>
      </c>
      <c r="E854">
        <v>1662.58</v>
      </c>
      <c r="F854">
        <v>0</v>
      </c>
      <c r="G854">
        <v>0.115082</v>
      </c>
      <c r="H854">
        <v>0.89823500000000001</v>
      </c>
      <c r="I854">
        <v>0</v>
      </c>
    </row>
    <row r="855" spans="1:9" x14ac:dyDescent="0.25">
      <c r="A855" t="s">
        <v>118</v>
      </c>
      <c r="B855">
        <v>2215.8200000000002</v>
      </c>
      <c r="C855">
        <v>2213.12</v>
      </c>
      <c r="D855">
        <v>2146.67</v>
      </c>
      <c r="E855">
        <v>1665.37</v>
      </c>
      <c r="F855">
        <v>0</v>
      </c>
      <c r="G855">
        <v>8.3324800000000004E-2</v>
      </c>
      <c r="H855">
        <v>0.89174299999999995</v>
      </c>
      <c r="I855">
        <v>0</v>
      </c>
    </row>
    <row r="856" spans="1:9" x14ac:dyDescent="0.25">
      <c r="A856" t="s">
        <v>118</v>
      </c>
      <c r="B856">
        <v>2220.8200000000002</v>
      </c>
      <c r="C856">
        <v>2217.8200000000002</v>
      </c>
      <c r="D856">
        <v>2148.81</v>
      </c>
      <c r="E856">
        <v>1665.36</v>
      </c>
      <c r="F856">
        <v>0</v>
      </c>
      <c r="G856">
        <v>0.11493</v>
      </c>
      <c r="H856">
        <v>0.89373800000000003</v>
      </c>
      <c r="I856">
        <v>0</v>
      </c>
    </row>
    <row r="857" spans="1:9" x14ac:dyDescent="0.25">
      <c r="A857" t="s">
        <v>118</v>
      </c>
      <c r="B857">
        <v>2210.39</v>
      </c>
      <c r="C857">
        <v>2207.1999999999998</v>
      </c>
      <c r="D857">
        <v>2140.12</v>
      </c>
      <c r="E857">
        <v>1658.41</v>
      </c>
      <c r="F857">
        <v>0</v>
      </c>
      <c r="G857">
        <v>0.114965</v>
      </c>
      <c r="H857">
        <v>0.89828200000000002</v>
      </c>
      <c r="I857">
        <v>0</v>
      </c>
    </row>
    <row r="858" spans="1:9" x14ac:dyDescent="0.25">
      <c r="A858" t="s">
        <v>118</v>
      </c>
      <c r="B858">
        <v>2223.66</v>
      </c>
      <c r="C858">
        <v>2220.5500000000002</v>
      </c>
      <c r="D858">
        <v>2149.8200000000002</v>
      </c>
      <c r="E858">
        <v>1665.69</v>
      </c>
      <c r="F858">
        <v>0</v>
      </c>
      <c r="G858">
        <v>0.114923</v>
      </c>
      <c r="H858">
        <v>0.90094600000000002</v>
      </c>
      <c r="I858">
        <v>0</v>
      </c>
    </row>
    <row r="859" spans="1:9" x14ac:dyDescent="0.25">
      <c r="A859" t="s">
        <v>118</v>
      </c>
      <c r="B859">
        <v>2216.7199999999998</v>
      </c>
      <c r="C859">
        <v>2213.1</v>
      </c>
      <c r="D859">
        <v>2146.3000000000002</v>
      </c>
      <c r="E859">
        <v>1665.22</v>
      </c>
      <c r="F859">
        <v>0</v>
      </c>
      <c r="G859">
        <v>0.114935</v>
      </c>
      <c r="H859">
        <v>0.89882099999999998</v>
      </c>
      <c r="I859">
        <v>0</v>
      </c>
    </row>
    <row r="860" spans="1:9" x14ac:dyDescent="0.25">
      <c r="A860" t="s">
        <v>118</v>
      </c>
      <c r="B860">
        <v>2216.39</v>
      </c>
      <c r="C860">
        <v>2213.73</v>
      </c>
      <c r="D860">
        <v>2146.15</v>
      </c>
      <c r="E860">
        <v>1667.05</v>
      </c>
      <c r="F860">
        <v>0</v>
      </c>
      <c r="G860">
        <v>0.114929</v>
      </c>
      <c r="H860">
        <v>0.871946</v>
      </c>
      <c r="I860">
        <v>0</v>
      </c>
    </row>
    <row r="861" spans="1:9" x14ac:dyDescent="0.25">
      <c r="A861" t="s">
        <v>118</v>
      </c>
      <c r="B861">
        <v>2209.54</v>
      </c>
      <c r="C861">
        <v>2205.92</v>
      </c>
      <c r="D861">
        <v>2140.5500000000002</v>
      </c>
      <c r="E861">
        <v>1660.5</v>
      </c>
      <c r="F861">
        <v>0</v>
      </c>
      <c r="G861">
        <v>0.114972</v>
      </c>
      <c r="H861">
        <v>0.88397700000000001</v>
      </c>
      <c r="I861">
        <v>0</v>
      </c>
    </row>
    <row r="862" spans="1:9" x14ac:dyDescent="0.25">
      <c r="A862" t="s">
        <v>118</v>
      </c>
      <c r="B862">
        <v>2209.9699999999998</v>
      </c>
      <c r="C862">
        <v>2206.41</v>
      </c>
      <c r="D862">
        <v>2139.15</v>
      </c>
      <c r="E862">
        <v>1658.56</v>
      </c>
      <c r="F862">
        <v>0</v>
      </c>
      <c r="G862">
        <v>0.114944</v>
      </c>
      <c r="H862">
        <v>0.89655200000000002</v>
      </c>
      <c r="I862">
        <v>0</v>
      </c>
    </row>
    <row r="863" spans="1:9" x14ac:dyDescent="0.25">
      <c r="A863" t="s">
        <v>118</v>
      </c>
      <c r="B863">
        <v>2213.13</v>
      </c>
      <c r="C863">
        <v>2210.11</v>
      </c>
      <c r="D863">
        <v>2142.4299999999998</v>
      </c>
      <c r="E863">
        <v>1662.74</v>
      </c>
      <c r="F863">
        <v>0</v>
      </c>
      <c r="G863">
        <v>0.11495</v>
      </c>
      <c r="H863">
        <v>0.87306300000000003</v>
      </c>
      <c r="I863">
        <v>0</v>
      </c>
    </row>
    <row r="864" spans="1:9" x14ac:dyDescent="0.25">
      <c r="A864" t="s">
        <v>118</v>
      </c>
      <c r="B864">
        <v>2201.3000000000002</v>
      </c>
      <c r="C864">
        <v>2198.4299999999998</v>
      </c>
      <c r="D864">
        <v>2130.8200000000002</v>
      </c>
      <c r="E864">
        <v>1654.62</v>
      </c>
      <c r="F864">
        <v>0</v>
      </c>
      <c r="G864">
        <v>0.114926</v>
      </c>
      <c r="H864">
        <v>0.89981599999999995</v>
      </c>
      <c r="I864">
        <v>0</v>
      </c>
    </row>
    <row r="865" spans="1:9" x14ac:dyDescent="0.25">
      <c r="A865" t="s">
        <v>118</v>
      </c>
      <c r="B865">
        <v>2192.96</v>
      </c>
      <c r="C865">
        <v>2190.2800000000002</v>
      </c>
      <c r="D865">
        <v>2122.8000000000002</v>
      </c>
      <c r="E865">
        <v>1648.66</v>
      </c>
      <c r="F865">
        <v>0</v>
      </c>
      <c r="G865">
        <v>0.114955</v>
      </c>
      <c r="H865">
        <v>0.86895599999999995</v>
      </c>
      <c r="I865">
        <v>0</v>
      </c>
    </row>
    <row r="866" spans="1:9" x14ac:dyDescent="0.25">
      <c r="A866" t="s">
        <v>118</v>
      </c>
      <c r="B866">
        <v>2185.36</v>
      </c>
      <c r="C866">
        <v>2182.06</v>
      </c>
      <c r="D866">
        <v>2115.67</v>
      </c>
      <c r="E866">
        <v>1640.6</v>
      </c>
      <c r="F866">
        <v>0</v>
      </c>
      <c r="G866">
        <v>0.114925</v>
      </c>
      <c r="H866">
        <v>0.89806799999999998</v>
      </c>
      <c r="I866">
        <v>0</v>
      </c>
    </row>
    <row r="867" spans="1:9" x14ac:dyDescent="0.25">
      <c r="A867" t="s">
        <v>118</v>
      </c>
      <c r="B867">
        <v>2192.91</v>
      </c>
      <c r="C867">
        <v>2189.3000000000002</v>
      </c>
      <c r="D867">
        <v>2121.37</v>
      </c>
      <c r="E867">
        <v>1645.99</v>
      </c>
      <c r="F867">
        <v>0</v>
      </c>
      <c r="G867">
        <v>0.114967</v>
      </c>
      <c r="H867">
        <v>0.896289</v>
      </c>
      <c r="I867">
        <v>0</v>
      </c>
    </row>
    <row r="868" spans="1:9" x14ac:dyDescent="0.25">
      <c r="A868" t="s">
        <v>118</v>
      </c>
      <c r="B868">
        <v>2192.2600000000002</v>
      </c>
      <c r="C868">
        <v>2189.41</v>
      </c>
      <c r="D868">
        <v>2120.08</v>
      </c>
      <c r="E868">
        <v>1643.26</v>
      </c>
      <c r="F868">
        <v>0</v>
      </c>
      <c r="G868">
        <v>0.114923</v>
      </c>
      <c r="H868">
        <v>0.90080199999999999</v>
      </c>
      <c r="I868">
        <v>0</v>
      </c>
    </row>
    <row r="869" spans="1:9" x14ac:dyDescent="0.25">
      <c r="A869" t="s">
        <v>118</v>
      </c>
      <c r="B869">
        <v>2196.5</v>
      </c>
      <c r="C869">
        <v>2193.4499999999998</v>
      </c>
      <c r="D869">
        <v>2126.44</v>
      </c>
      <c r="E869">
        <v>1649.35</v>
      </c>
      <c r="F869">
        <v>0</v>
      </c>
      <c r="G869">
        <v>0.115477</v>
      </c>
      <c r="H869">
        <v>0.89459900000000003</v>
      </c>
      <c r="I869">
        <v>0</v>
      </c>
    </row>
    <row r="870" spans="1:9" x14ac:dyDescent="0.25">
      <c r="A870" t="s">
        <v>118</v>
      </c>
      <c r="B870">
        <v>2187.0100000000002</v>
      </c>
      <c r="C870">
        <v>2183.94</v>
      </c>
      <c r="D870">
        <v>2114.8000000000002</v>
      </c>
      <c r="E870">
        <v>1640.69</v>
      </c>
      <c r="F870">
        <v>0</v>
      </c>
      <c r="G870">
        <v>0.114971</v>
      </c>
      <c r="H870">
        <v>0.90075000000000005</v>
      </c>
      <c r="I870">
        <v>0</v>
      </c>
    </row>
    <row r="871" spans="1:9" x14ac:dyDescent="0.25">
      <c r="A871" t="s">
        <v>118</v>
      </c>
      <c r="B871">
        <v>2194.92</v>
      </c>
      <c r="C871">
        <v>2192.16</v>
      </c>
      <c r="D871">
        <v>2125.4899999999998</v>
      </c>
      <c r="E871">
        <v>1650.26</v>
      </c>
      <c r="F871">
        <v>0</v>
      </c>
      <c r="G871">
        <v>0.115009</v>
      </c>
      <c r="H871">
        <v>0.90039400000000003</v>
      </c>
      <c r="I871">
        <v>0</v>
      </c>
    </row>
    <row r="872" spans="1:9" x14ac:dyDescent="0.25">
      <c r="A872" t="s">
        <v>118</v>
      </c>
      <c r="B872">
        <v>2192.63</v>
      </c>
      <c r="C872">
        <v>2189.66</v>
      </c>
      <c r="D872">
        <v>2123.29</v>
      </c>
      <c r="E872">
        <v>1647.16</v>
      </c>
      <c r="F872">
        <v>0</v>
      </c>
      <c r="G872">
        <v>0.114963</v>
      </c>
      <c r="H872">
        <v>0.89416899999999999</v>
      </c>
      <c r="I872">
        <v>0</v>
      </c>
    </row>
    <row r="873" spans="1:9" x14ac:dyDescent="0.25">
      <c r="A873" t="s">
        <v>118</v>
      </c>
      <c r="B873">
        <v>2192.7399999999998</v>
      </c>
      <c r="C873">
        <v>2189.52</v>
      </c>
      <c r="D873">
        <v>2122.5100000000002</v>
      </c>
      <c r="E873">
        <v>1646.01</v>
      </c>
      <c r="F873">
        <v>0</v>
      </c>
      <c r="G873">
        <v>0.115568</v>
      </c>
      <c r="H873">
        <v>0.87825299999999995</v>
      </c>
      <c r="I873">
        <v>0</v>
      </c>
    </row>
    <row r="874" spans="1:9" x14ac:dyDescent="0.25">
      <c r="A874" t="s">
        <v>118</v>
      </c>
      <c r="B874">
        <v>2194.17</v>
      </c>
      <c r="C874">
        <v>2191.08</v>
      </c>
      <c r="D874">
        <v>2122.9899999999998</v>
      </c>
      <c r="E874">
        <v>1645.29</v>
      </c>
      <c r="F874">
        <v>0</v>
      </c>
      <c r="G874">
        <v>0.11494500000000001</v>
      </c>
      <c r="H874">
        <v>0.86895599999999995</v>
      </c>
      <c r="I874">
        <v>0</v>
      </c>
    </row>
    <row r="875" spans="1:9" x14ac:dyDescent="0.25">
      <c r="A875" t="s">
        <v>118</v>
      </c>
      <c r="B875">
        <v>2200.75</v>
      </c>
      <c r="C875">
        <v>2197.16</v>
      </c>
      <c r="D875">
        <v>2126</v>
      </c>
      <c r="E875">
        <v>1646.74</v>
      </c>
      <c r="F875">
        <v>0</v>
      </c>
      <c r="G875">
        <v>8.8942300000000002E-2</v>
      </c>
      <c r="H875">
        <v>0.86895599999999995</v>
      </c>
      <c r="I875">
        <v>0</v>
      </c>
    </row>
    <row r="876" spans="1:9" x14ac:dyDescent="0.25">
      <c r="A876" t="s">
        <v>118</v>
      </c>
      <c r="B876">
        <v>2189.11</v>
      </c>
      <c r="C876">
        <v>2185.71</v>
      </c>
      <c r="D876">
        <v>2118.12</v>
      </c>
      <c r="E876">
        <v>1643.61</v>
      </c>
      <c r="F876">
        <v>0</v>
      </c>
      <c r="G876">
        <v>0.115464</v>
      </c>
      <c r="H876">
        <v>0.89614000000000005</v>
      </c>
      <c r="I876">
        <v>0</v>
      </c>
    </row>
    <row r="877" spans="1:9" x14ac:dyDescent="0.25">
      <c r="A877" t="s">
        <v>118</v>
      </c>
      <c r="B877">
        <v>2198.11</v>
      </c>
      <c r="C877">
        <v>2194.33</v>
      </c>
      <c r="D877">
        <v>2123.9299999999998</v>
      </c>
      <c r="E877">
        <v>1645.71</v>
      </c>
      <c r="F877">
        <v>0</v>
      </c>
      <c r="G877">
        <v>0.114924</v>
      </c>
      <c r="H877">
        <v>0.90046000000000004</v>
      </c>
      <c r="I877">
        <v>0</v>
      </c>
    </row>
    <row r="878" spans="1:9" x14ac:dyDescent="0.25">
      <c r="A878" t="s">
        <v>118</v>
      </c>
      <c r="B878">
        <v>2198.65</v>
      </c>
      <c r="C878">
        <v>2195.17</v>
      </c>
      <c r="D878">
        <v>2126.08</v>
      </c>
      <c r="E878">
        <v>1650.9</v>
      </c>
      <c r="F878">
        <v>0</v>
      </c>
      <c r="G878">
        <v>0.114925</v>
      </c>
      <c r="H878">
        <v>0.88027500000000003</v>
      </c>
      <c r="I878">
        <v>0</v>
      </c>
    </row>
    <row r="879" spans="1:9" x14ac:dyDescent="0.25">
      <c r="A879" t="s">
        <v>118</v>
      </c>
      <c r="B879">
        <v>2202.6799999999998</v>
      </c>
      <c r="C879">
        <v>2199.8000000000002</v>
      </c>
      <c r="D879">
        <v>2131.71</v>
      </c>
      <c r="E879">
        <v>1653.74</v>
      </c>
      <c r="F879">
        <v>0</v>
      </c>
      <c r="G879">
        <v>0.11495</v>
      </c>
      <c r="H879">
        <v>0.87653099999999995</v>
      </c>
      <c r="I879">
        <v>0</v>
      </c>
    </row>
    <row r="880" spans="1:9" x14ac:dyDescent="0.25">
      <c r="A880" t="s">
        <v>118</v>
      </c>
      <c r="B880">
        <v>2205.7399999999998</v>
      </c>
      <c r="C880">
        <v>2202.0300000000002</v>
      </c>
      <c r="D880">
        <v>2134.36</v>
      </c>
      <c r="E880">
        <v>1655.84</v>
      </c>
      <c r="F880">
        <v>0</v>
      </c>
      <c r="G880">
        <v>0.115006</v>
      </c>
      <c r="H880">
        <v>0.87932900000000003</v>
      </c>
      <c r="I880">
        <v>0</v>
      </c>
    </row>
    <row r="881" spans="1:25" x14ac:dyDescent="0.25">
      <c r="A881" t="s">
        <v>118</v>
      </c>
      <c r="B881">
        <v>2201.6799999999998</v>
      </c>
      <c r="C881">
        <v>2198.9699999999998</v>
      </c>
      <c r="D881">
        <v>2129.27</v>
      </c>
      <c r="E881">
        <v>1650.66</v>
      </c>
      <c r="F881">
        <v>0</v>
      </c>
      <c r="G881">
        <v>0.114923</v>
      </c>
      <c r="H881">
        <v>0.89863899999999997</v>
      </c>
      <c r="I881">
        <v>0</v>
      </c>
    </row>
    <row r="882" spans="1:25" x14ac:dyDescent="0.25">
      <c r="A882" t="s">
        <v>118</v>
      </c>
      <c r="B882">
        <v>2204.7199999999998</v>
      </c>
      <c r="C882">
        <v>2201.12</v>
      </c>
      <c r="D882">
        <v>2130.9</v>
      </c>
      <c r="E882">
        <v>1652.85</v>
      </c>
      <c r="F882">
        <v>0</v>
      </c>
      <c r="G882">
        <v>0.115328</v>
      </c>
      <c r="H882">
        <v>0.90079500000000001</v>
      </c>
      <c r="I882">
        <v>0</v>
      </c>
    </row>
    <row r="883" spans="1:25" x14ac:dyDescent="0.25">
      <c r="A883" t="s">
        <v>118</v>
      </c>
      <c r="B883">
        <v>2208.58</v>
      </c>
      <c r="C883">
        <v>2205.37</v>
      </c>
      <c r="D883">
        <v>2134.6</v>
      </c>
      <c r="E883">
        <v>1656.87</v>
      </c>
      <c r="F883">
        <v>0</v>
      </c>
      <c r="G883">
        <v>0.115102</v>
      </c>
      <c r="H883">
        <v>0.89555700000000005</v>
      </c>
      <c r="I883">
        <v>0</v>
      </c>
    </row>
    <row r="884" spans="1:25" x14ac:dyDescent="0.25">
      <c r="A884" t="s">
        <v>118</v>
      </c>
      <c r="B884">
        <v>2196.9699999999998</v>
      </c>
      <c r="C884">
        <v>2193.7199999999998</v>
      </c>
      <c r="D884">
        <v>2126.8000000000002</v>
      </c>
      <c r="E884">
        <v>1648.31</v>
      </c>
      <c r="F884">
        <v>0</v>
      </c>
      <c r="G884">
        <v>0.114936</v>
      </c>
      <c r="H884">
        <v>0.90098</v>
      </c>
      <c r="I884">
        <v>0</v>
      </c>
    </row>
    <row r="885" spans="1:25" x14ac:dyDescent="0.25">
      <c r="A885" t="s">
        <v>118</v>
      </c>
      <c r="B885">
        <v>2201.15</v>
      </c>
      <c r="C885">
        <v>2197.33</v>
      </c>
      <c r="D885">
        <v>2129.16</v>
      </c>
      <c r="E885">
        <v>1653.31</v>
      </c>
      <c r="F885">
        <v>0</v>
      </c>
      <c r="G885">
        <v>0.115249</v>
      </c>
      <c r="H885">
        <v>0.89856199999999997</v>
      </c>
      <c r="I885">
        <v>0</v>
      </c>
    </row>
    <row r="886" spans="1:25" x14ac:dyDescent="0.25">
      <c r="A886" t="s">
        <v>118</v>
      </c>
      <c r="B886">
        <v>2203.58</v>
      </c>
      <c r="C886">
        <v>2200.84</v>
      </c>
      <c r="D886">
        <v>2132.73</v>
      </c>
      <c r="E886">
        <v>1655.62</v>
      </c>
      <c r="F886">
        <v>0</v>
      </c>
      <c r="G886">
        <v>9.9717600000000003E-2</v>
      </c>
      <c r="H886">
        <v>0.89760399999999996</v>
      </c>
      <c r="I886">
        <v>0</v>
      </c>
    </row>
    <row r="887" spans="1:25" x14ac:dyDescent="0.25">
      <c r="A887" t="s">
        <v>118</v>
      </c>
      <c r="B887">
        <v>2203.77</v>
      </c>
      <c r="C887">
        <v>2200.54</v>
      </c>
      <c r="D887">
        <v>2129.52</v>
      </c>
      <c r="E887">
        <v>1650.01</v>
      </c>
      <c r="F887">
        <v>0</v>
      </c>
      <c r="G887">
        <v>0.115272</v>
      </c>
      <c r="H887">
        <v>0.90105199999999996</v>
      </c>
      <c r="I887">
        <v>0</v>
      </c>
    </row>
    <row r="888" spans="1:25" x14ac:dyDescent="0.25">
      <c r="A888" t="s">
        <v>118</v>
      </c>
      <c r="B888">
        <v>2201.04</v>
      </c>
      <c r="C888">
        <v>2197.6999999999998</v>
      </c>
      <c r="D888">
        <v>2130.98</v>
      </c>
      <c r="E888">
        <v>1651.65</v>
      </c>
      <c r="F888">
        <v>0</v>
      </c>
      <c r="G888">
        <v>0.11587500000000001</v>
      </c>
      <c r="H888">
        <v>0.89653700000000003</v>
      </c>
      <c r="I888">
        <v>0</v>
      </c>
    </row>
    <row r="889" spans="1:25" x14ac:dyDescent="0.25">
      <c r="A889" t="s">
        <v>118</v>
      </c>
      <c r="B889">
        <v>2207.5300000000002</v>
      </c>
      <c r="C889">
        <v>2203.5100000000002</v>
      </c>
      <c r="D889">
        <v>2135.6</v>
      </c>
      <c r="E889">
        <v>1658.56</v>
      </c>
      <c r="F889">
        <v>0</v>
      </c>
      <c r="G889">
        <v>0.11494</v>
      </c>
      <c r="H889">
        <v>0.89697199999999999</v>
      </c>
      <c r="I889">
        <v>0</v>
      </c>
    </row>
    <row r="890" spans="1:25" x14ac:dyDescent="0.25">
      <c r="A890" t="s">
        <v>118</v>
      </c>
      <c r="B890">
        <v>2205.75</v>
      </c>
      <c r="C890">
        <v>2202.5100000000002</v>
      </c>
      <c r="D890">
        <v>2130.09</v>
      </c>
      <c r="E890">
        <v>1653.63</v>
      </c>
      <c r="F890">
        <v>0</v>
      </c>
      <c r="G890">
        <v>0.114923</v>
      </c>
      <c r="H890">
        <v>0.89972399999999997</v>
      </c>
      <c r="I890">
        <v>0</v>
      </c>
    </row>
    <row r="891" spans="1:25" x14ac:dyDescent="0.25">
      <c r="A891" t="s">
        <v>118</v>
      </c>
      <c r="B891">
        <v>2212.31</v>
      </c>
      <c r="C891">
        <v>2209.63</v>
      </c>
      <c r="D891">
        <v>2138.21</v>
      </c>
      <c r="E891">
        <v>1660.04</v>
      </c>
      <c r="F891">
        <v>0</v>
      </c>
      <c r="G891">
        <v>0.115047</v>
      </c>
      <c r="H891">
        <v>0.90090899999999996</v>
      </c>
      <c r="I891">
        <v>0</v>
      </c>
    </row>
    <row r="892" spans="1:25" x14ac:dyDescent="0.25">
      <c r="A892" t="s">
        <v>118</v>
      </c>
      <c r="B892">
        <v>2199.25</v>
      </c>
      <c r="C892">
        <v>2195.5500000000002</v>
      </c>
      <c r="D892">
        <v>2129.89</v>
      </c>
      <c r="E892">
        <v>1652.73</v>
      </c>
      <c r="F892">
        <v>0</v>
      </c>
      <c r="G892">
        <v>0.115118</v>
      </c>
      <c r="H892">
        <v>0.88672499999999999</v>
      </c>
      <c r="I892">
        <v>0</v>
      </c>
    </row>
    <row r="893" spans="1:25" x14ac:dyDescent="0.25">
      <c r="A893" t="s">
        <v>118</v>
      </c>
      <c r="B893">
        <v>2193.7800000000002</v>
      </c>
      <c r="C893">
        <v>2190.85</v>
      </c>
      <c r="D893">
        <v>2125.2800000000002</v>
      </c>
      <c r="E893">
        <v>1649.89</v>
      </c>
      <c r="F893">
        <v>0</v>
      </c>
      <c r="G893">
        <v>0.11493</v>
      </c>
      <c r="H893">
        <v>0.89845600000000003</v>
      </c>
      <c r="I893">
        <v>0</v>
      </c>
    </row>
    <row r="894" spans="1:25" x14ac:dyDescent="0.25">
      <c r="A894" t="s">
        <v>118</v>
      </c>
      <c r="B894">
        <v>2203.48</v>
      </c>
      <c r="C894">
        <v>2198.46</v>
      </c>
      <c r="D894">
        <v>2133.17</v>
      </c>
      <c r="E894">
        <v>1656.42</v>
      </c>
      <c r="F894">
        <v>0</v>
      </c>
      <c r="G894">
        <v>8.5014000000000006E-2</v>
      </c>
      <c r="H894">
        <v>0.88870000000000005</v>
      </c>
      <c r="I894">
        <v>0</v>
      </c>
    </row>
    <row r="895" spans="1:25" x14ac:dyDescent="0.25">
      <c r="A895" t="s">
        <v>118</v>
      </c>
      <c r="B895">
        <v>2190.65</v>
      </c>
      <c r="C895">
        <v>2187.46</v>
      </c>
      <c r="D895">
        <v>2122.35</v>
      </c>
      <c r="E895">
        <v>1647.91</v>
      </c>
      <c r="F895">
        <v>0</v>
      </c>
      <c r="G895">
        <v>0.114924</v>
      </c>
      <c r="H895">
        <v>0.868946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2211.39</v>
      </c>
      <c r="C896">
        <v>2208.17</v>
      </c>
      <c r="D896">
        <v>2136.94</v>
      </c>
      <c r="E896">
        <v>1656.21</v>
      </c>
      <c r="F896">
        <v>0</v>
      </c>
      <c r="G896">
        <v>0.11505600000000001</v>
      </c>
      <c r="H896">
        <v>0.89440600000000003</v>
      </c>
      <c r="I896">
        <v>0</v>
      </c>
      <c r="R896">
        <f>AVERAGE(B847:B896)</f>
        <v>2202.9339999999993</v>
      </c>
      <c r="S896">
        <f>AVERAGE(C847:C896)</f>
        <v>2199.6678000000002</v>
      </c>
      <c r="U896">
        <f>_xlfn.VAR.P(B847:B896)</f>
        <v>79.493903999999247</v>
      </c>
      <c r="V896">
        <f>_xlfn.VAR.P(C847:C896)</f>
        <v>79.765289160000336</v>
      </c>
      <c r="X896">
        <f>1.96*SQRT(U896)/50</f>
        <v>0.34950466755475362</v>
      </c>
      <c r="Y896">
        <f>1.96*SQRT(V896)/50</f>
        <v>0.350100748263729</v>
      </c>
    </row>
    <row r="897" spans="1:15" x14ac:dyDescent="0.25">
      <c r="A897" t="s">
        <v>118</v>
      </c>
      <c r="B897">
        <v>110622.63959999999</v>
      </c>
      <c r="C897" t="s">
        <v>37</v>
      </c>
    </row>
    <row r="898" spans="1:15" x14ac:dyDescent="0.25">
      <c r="A898" t="s">
        <v>42</v>
      </c>
      <c r="B898">
        <v>3254.81</v>
      </c>
      <c r="C898">
        <v>3204.22</v>
      </c>
      <c r="D898">
        <v>3204.15</v>
      </c>
      <c r="E898">
        <v>3199.62</v>
      </c>
      <c r="F898">
        <v>229.77500000000001</v>
      </c>
      <c r="G898">
        <v>328.35</v>
      </c>
      <c r="H898">
        <v>113.604</v>
      </c>
      <c r="I898">
        <v>80.962800000000001</v>
      </c>
      <c r="J898">
        <v>109.678</v>
      </c>
      <c r="K898">
        <v>2626.07</v>
      </c>
      <c r="L898">
        <v>5.4264100000000003E-2</v>
      </c>
      <c r="M898">
        <v>0.953345</v>
      </c>
      <c r="N898">
        <v>0</v>
      </c>
      <c r="O898" t="s">
        <v>43</v>
      </c>
    </row>
    <row r="899" spans="1:15" x14ac:dyDescent="0.25">
      <c r="A899" t="s">
        <v>42</v>
      </c>
      <c r="B899">
        <v>3249.75</v>
      </c>
      <c r="C899">
        <v>3198.94</v>
      </c>
      <c r="D899">
        <v>3198.87</v>
      </c>
      <c r="E899">
        <v>3194.31</v>
      </c>
      <c r="F899">
        <v>233.14</v>
      </c>
      <c r="G899">
        <v>324.34500000000003</v>
      </c>
      <c r="H899">
        <v>113.59</v>
      </c>
      <c r="I899">
        <v>79.554699999999997</v>
      </c>
      <c r="J899">
        <v>107.078</v>
      </c>
      <c r="K899">
        <v>2621.42</v>
      </c>
      <c r="L899">
        <v>7.0719299999999999E-2</v>
      </c>
      <c r="M899">
        <v>0.94897100000000001</v>
      </c>
      <c r="N899">
        <v>0</v>
      </c>
      <c r="O899" t="s">
        <v>43</v>
      </c>
    </row>
    <row r="900" spans="1:15" x14ac:dyDescent="0.25">
      <c r="A900" t="s">
        <v>42</v>
      </c>
      <c r="B900">
        <v>3253.43</v>
      </c>
      <c r="C900">
        <v>3201.29</v>
      </c>
      <c r="D900">
        <v>3201.22</v>
      </c>
      <c r="E900">
        <v>3196.69</v>
      </c>
      <c r="F900">
        <v>231.875</v>
      </c>
      <c r="G900">
        <v>324.077</v>
      </c>
      <c r="H900">
        <v>113.569</v>
      </c>
      <c r="I900">
        <v>79.319599999999994</v>
      </c>
      <c r="J900">
        <v>107.146</v>
      </c>
      <c r="K900">
        <v>2625.25</v>
      </c>
      <c r="L900">
        <v>5.5817499999999999E-2</v>
      </c>
      <c r="M900">
        <v>0.93153200000000003</v>
      </c>
      <c r="N900">
        <v>0</v>
      </c>
      <c r="O900" t="s">
        <v>43</v>
      </c>
    </row>
    <row r="901" spans="1:15" x14ac:dyDescent="0.25">
      <c r="A901" t="s">
        <v>42</v>
      </c>
      <c r="B901">
        <v>3246.39</v>
      </c>
      <c r="C901">
        <v>3194.39</v>
      </c>
      <c r="D901">
        <v>3194.32</v>
      </c>
      <c r="E901">
        <v>3189.79</v>
      </c>
      <c r="F901">
        <v>228.87899999999999</v>
      </c>
      <c r="G901">
        <v>322.98</v>
      </c>
      <c r="H901">
        <v>113.551</v>
      </c>
      <c r="I901">
        <v>78.892300000000006</v>
      </c>
      <c r="J901">
        <v>106.59099999999999</v>
      </c>
      <c r="K901">
        <v>2622.54</v>
      </c>
      <c r="L901">
        <v>6.4637399999999998E-2</v>
      </c>
      <c r="M901">
        <v>0.93114300000000005</v>
      </c>
      <c r="N901">
        <v>0</v>
      </c>
      <c r="O901" t="s">
        <v>43</v>
      </c>
    </row>
    <row r="902" spans="1:15" x14ac:dyDescent="0.25">
      <c r="A902" t="s">
        <v>42</v>
      </c>
      <c r="B902">
        <v>3247.18</v>
      </c>
      <c r="C902">
        <v>3197.42</v>
      </c>
      <c r="D902">
        <v>3197.35</v>
      </c>
      <c r="E902">
        <v>3192.81</v>
      </c>
      <c r="F902">
        <v>231.43899999999999</v>
      </c>
      <c r="G902">
        <v>324.38400000000001</v>
      </c>
      <c r="H902">
        <v>114.25700000000001</v>
      </c>
      <c r="I902">
        <v>79.253399999999999</v>
      </c>
      <c r="J902">
        <v>106.869</v>
      </c>
      <c r="K902">
        <v>2621.56</v>
      </c>
      <c r="L902">
        <v>5.3940299999999997E-2</v>
      </c>
      <c r="M902">
        <v>0.93859300000000001</v>
      </c>
      <c r="N902">
        <v>0</v>
      </c>
      <c r="O902" t="s">
        <v>43</v>
      </c>
    </row>
    <row r="903" spans="1:15" x14ac:dyDescent="0.25">
      <c r="A903" t="s">
        <v>42</v>
      </c>
      <c r="B903">
        <v>3251.22</v>
      </c>
      <c r="C903">
        <v>3198.77</v>
      </c>
      <c r="D903">
        <v>3198.7</v>
      </c>
      <c r="E903">
        <v>3194.15</v>
      </c>
      <c r="F903">
        <v>231.399</v>
      </c>
      <c r="G903">
        <v>323.786</v>
      </c>
      <c r="H903">
        <v>113.254</v>
      </c>
      <c r="I903">
        <v>79.437600000000003</v>
      </c>
      <c r="J903">
        <v>107.114</v>
      </c>
      <c r="K903">
        <v>2623.52</v>
      </c>
      <c r="L903">
        <v>6.7464200000000002E-2</v>
      </c>
      <c r="M903">
        <v>0.93180200000000002</v>
      </c>
      <c r="N903">
        <v>0</v>
      </c>
      <c r="O903" t="s">
        <v>43</v>
      </c>
    </row>
    <row r="904" spans="1:15" x14ac:dyDescent="0.25">
      <c r="A904" t="s">
        <v>42</v>
      </c>
      <c r="B904">
        <v>3248.74</v>
      </c>
      <c r="C904">
        <v>3197.05</v>
      </c>
      <c r="D904">
        <v>3196.98</v>
      </c>
      <c r="E904">
        <v>3192.45</v>
      </c>
      <c r="F904">
        <v>231.57400000000001</v>
      </c>
      <c r="G904">
        <v>323.18599999999998</v>
      </c>
      <c r="H904">
        <v>113.218</v>
      </c>
      <c r="I904">
        <v>79.093500000000006</v>
      </c>
      <c r="J904">
        <v>107.005</v>
      </c>
      <c r="K904">
        <v>2622.24</v>
      </c>
      <c r="L904">
        <v>8.3285600000000001E-2</v>
      </c>
      <c r="M904">
        <v>0.93183499999999997</v>
      </c>
      <c r="N904">
        <v>0</v>
      </c>
      <c r="O904" t="s">
        <v>43</v>
      </c>
    </row>
    <row r="905" spans="1:15" x14ac:dyDescent="0.25">
      <c r="A905" t="s">
        <v>42</v>
      </c>
      <c r="B905">
        <v>3260.56</v>
      </c>
      <c r="C905">
        <v>3207.94</v>
      </c>
      <c r="D905">
        <v>3207.87</v>
      </c>
      <c r="E905">
        <v>3203.3</v>
      </c>
      <c r="F905">
        <v>230.28399999999999</v>
      </c>
      <c r="G905">
        <v>325.83800000000002</v>
      </c>
      <c r="H905">
        <v>113.43300000000001</v>
      </c>
      <c r="I905">
        <v>80.220399999999998</v>
      </c>
      <c r="J905">
        <v>108.188</v>
      </c>
      <c r="K905">
        <v>2631.59</v>
      </c>
      <c r="L905">
        <v>5.6200100000000003E-2</v>
      </c>
      <c r="M905">
        <v>0.931836</v>
      </c>
      <c r="N905">
        <v>0</v>
      </c>
      <c r="O905" t="s">
        <v>43</v>
      </c>
    </row>
    <row r="906" spans="1:15" x14ac:dyDescent="0.25">
      <c r="A906" t="s">
        <v>42</v>
      </c>
      <c r="B906">
        <v>3255.11</v>
      </c>
      <c r="C906">
        <v>3204.88</v>
      </c>
      <c r="D906">
        <v>3204.81</v>
      </c>
      <c r="E906">
        <v>3200.23</v>
      </c>
      <c r="F906">
        <v>230.46799999999999</v>
      </c>
      <c r="G906">
        <v>327.88499999999999</v>
      </c>
      <c r="H906">
        <v>113.896</v>
      </c>
      <c r="I906">
        <v>80.795699999999997</v>
      </c>
      <c r="J906">
        <v>109.17700000000001</v>
      </c>
      <c r="K906">
        <v>2626.45</v>
      </c>
      <c r="L906">
        <v>8.3260600000000004E-2</v>
      </c>
      <c r="M906">
        <v>0.93179900000000004</v>
      </c>
      <c r="N906">
        <v>0</v>
      </c>
      <c r="O906" t="s">
        <v>43</v>
      </c>
    </row>
    <row r="907" spans="1:15" x14ac:dyDescent="0.25">
      <c r="A907" t="s">
        <v>42</v>
      </c>
      <c r="B907">
        <v>3240.05</v>
      </c>
      <c r="C907">
        <v>3189.98</v>
      </c>
      <c r="D907">
        <v>3189.91</v>
      </c>
      <c r="E907">
        <v>3185.39</v>
      </c>
      <c r="F907">
        <v>228.85499999999999</v>
      </c>
      <c r="G907">
        <v>324.57</v>
      </c>
      <c r="H907">
        <v>113.937</v>
      </c>
      <c r="I907">
        <v>79.445400000000006</v>
      </c>
      <c r="J907">
        <v>107.182</v>
      </c>
      <c r="K907">
        <v>2616.66</v>
      </c>
      <c r="L907">
        <v>5.4084E-2</v>
      </c>
      <c r="M907">
        <v>0.93183700000000003</v>
      </c>
      <c r="N907">
        <v>0</v>
      </c>
      <c r="O907" t="s">
        <v>43</v>
      </c>
    </row>
    <row r="908" spans="1:15" x14ac:dyDescent="0.25">
      <c r="A908" t="s">
        <v>42</v>
      </c>
      <c r="B908">
        <v>3260.27</v>
      </c>
      <c r="C908">
        <v>3207.87</v>
      </c>
      <c r="D908">
        <v>3207.8</v>
      </c>
      <c r="E908">
        <v>3203.27</v>
      </c>
      <c r="F908">
        <v>230.49700000000001</v>
      </c>
      <c r="G908">
        <v>327.17</v>
      </c>
      <c r="H908">
        <v>113.45699999999999</v>
      </c>
      <c r="I908">
        <v>81.036100000000005</v>
      </c>
      <c r="J908">
        <v>108.542</v>
      </c>
      <c r="K908">
        <v>2630.04</v>
      </c>
      <c r="L908">
        <v>5.5099299999999997E-2</v>
      </c>
      <c r="M908">
        <v>0.93153300000000006</v>
      </c>
      <c r="N908">
        <v>0</v>
      </c>
      <c r="O908" t="s">
        <v>43</v>
      </c>
    </row>
    <row r="909" spans="1:15" x14ac:dyDescent="0.25">
      <c r="A909" t="s">
        <v>42</v>
      </c>
      <c r="B909">
        <v>3251.24</v>
      </c>
      <c r="C909">
        <v>3200.19</v>
      </c>
      <c r="D909">
        <v>3200.12</v>
      </c>
      <c r="E909">
        <v>3195.55</v>
      </c>
      <c r="F909">
        <v>228.89</v>
      </c>
      <c r="G909">
        <v>325.35500000000002</v>
      </c>
      <c r="H909">
        <v>113.926</v>
      </c>
      <c r="I909">
        <v>79.884</v>
      </c>
      <c r="J909">
        <v>107.429</v>
      </c>
      <c r="K909">
        <v>2625.86</v>
      </c>
      <c r="L909">
        <v>5.4400499999999997E-2</v>
      </c>
      <c r="M909">
        <v>0.93182900000000002</v>
      </c>
      <c r="N909">
        <v>0</v>
      </c>
      <c r="O909" t="s">
        <v>43</v>
      </c>
    </row>
    <row r="910" spans="1:15" x14ac:dyDescent="0.25">
      <c r="A910" t="s">
        <v>42</v>
      </c>
      <c r="B910">
        <v>3251.6</v>
      </c>
      <c r="C910">
        <v>3199.03</v>
      </c>
      <c r="D910">
        <v>3198.96</v>
      </c>
      <c r="E910">
        <v>3194.4</v>
      </c>
      <c r="F910">
        <v>229.86600000000001</v>
      </c>
      <c r="G910">
        <v>328.31599999999997</v>
      </c>
      <c r="H910">
        <v>113.34399999999999</v>
      </c>
      <c r="I910">
        <v>80.888400000000004</v>
      </c>
      <c r="J910">
        <v>110.089</v>
      </c>
      <c r="K910">
        <v>2620.7600000000002</v>
      </c>
      <c r="L910">
        <v>5.9933899999999998E-2</v>
      </c>
      <c r="M910">
        <v>0.931427</v>
      </c>
      <c r="N910">
        <v>0</v>
      </c>
      <c r="O910" t="s">
        <v>43</v>
      </c>
    </row>
    <row r="911" spans="1:15" x14ac:dyDescent="0.25">
      <c r="A911" t="s">
        <v>42</v>
      </c>
      <c r="B911">
        <v>3256.63</v>
      </c>
      <c r="C911">
        <v>3205.99</v>
      </c>
      <c r="D911">
        <v>3205.92</v>
      </c>
      <c r="E911">
        <v>3201.37</v>
      </c>
      <c r="F911">
        <v>229.35900000000001</v>
      </c>
      <c r="G911">
        <v>325.69900000000001</v>
      </c>
      <c r="H911">
        <v>113.583</v>
      </c>
      <c r="I911">
        <v>80.031599999999997</v>
      </c>
      <c r="J911">
        <v>107.935</v>
      </c>
      <c r="K911">
        <v>2630.87</v>
      </c>
      <c r="L911">
        <v>8.3255700000000002E-2</v>
      </c>
      <c r="M911">
        <v>0.93181800000000004</v>
      </c>
      <c r="N911">
        <v>0</v>
      </c>
      <c r="O911" t="s">
        <v>43</v>
      </c>
    </row>
    <row r="912" spans="1:15" x14ac:dyDescent="0.25">
      <c r="A912" t="s">
        <v>42</v>
      </c>
      <c r="B912">
        <v>3251.68</v>
      </c>
      <c r="C912">
        <v>3199.83</v>
      </c>
      <c r="D912">
        <v>3199.77</v>
      </c>
      <c r="E912">
        <v>3195.23</v>
      </c>
      <c r="F912">
        <v>229.44300000000001</v>
      </c>
      <c r="G912">
        <v>324.15699999999998</v>
      </c>
      <c r="H912">
        <v>114.074</v>
      </c>
      <c r="I912">
        <v>79.488399999999999</v>
      </c>
      <c r="J912">
        <v>106.7</v>
      </c>
      <c r="K912">
        <v>2626.15</v>
      </c>
      <c r="L912">
        <v>5.9215200000000003E-2</v>
      </c>
      <c r="M912">
        <v>0.93182799999999999</v>
      </c>
      <c r="N912">
        <v>0</v>
      </c>
      <c r="O912" t="s">
        <v>43</v>
      </c>
    </row>
    <row r="913" spans="1:15" x14ac:dyDescent="0.25">
      <c r="A913" t="s">
        <v>42</v>
      </c>
      <c r="B913">
        <v>3256.31</v>
      </c>
      <c r="C913">
        <v>3203.95</v>
      </c>
      <c r="D913">
        <v>3203.88</v>
      </c>
      <c r="E913">
        <v>3199.35</v>
      </c>
      <c r="F913">
        <v>229.44499999999999</v>
      </c>
      <c r="G913">
        <v>327.72199999999998</v>
      </c>
      <c r="H913">
        <v>113.404</v>
      </c>
      <c r="I913">
        <v>81.029200000000003</v>
      </c>
      <c r="J913">
        <v>109.202</v>
      </c>
      <c r="K913">
        <v>2626.62</v>
      </c>
      <c r="L913">
        <v>5.66604E-2</v>
      </c>
      <c r="M913">
        <v>0.93168300000000004</v>
      </c>
      <c r="N913">
        <v>0</v>
      </c>
      <c r="O913" t="s">
        <v>43</v>
      </c>
    </row>
    <row r="914" spans="1:15" x14ac:dyDescent="0.25">
      <c r="A914" t="s">
        <v>42</v>
      </c>
      <c r="B914">
        <v>3245.25</v>
      </c>
      <c r="C914">
        <v>3193.13</v>
      </c>
      <c r="D914">
        <v>3193.06</v>
      </c>
      <c r="E914">
        <v>3188.53</v>
      </c>
      <c r="F914">
        <v>229.26900000000001</v>
      </c>
      <c r="G914">
        <v>322.93900000000002</v>
      </c>
      <c r="H914">
        <v>113.752</v>
      </c>
      <c r="I914">
        <v>79.095500000000001</v>
      </c>
      <c r="J914">
        <v>105.97</v>
      </c>
      <c r="K914">
        <v>2620.9699999999998</v>
      </c>
      <c r="L914">
        <v>8.32561E-2</v>
      </c>
      <c r="M914">
        <v>0.93162800000000001</v>
      </c>
      <c r="N914">
        <v>0</v>
      </c>
      <c r="O914" t="s">
        <v>43</v>
      </c>
    </row>
    <row r="915" spans="1:15" x14ac:dyDescent="0.25">
      <c r="A915" t="s">
        <v>42</v>
      </c>
      <c r="B915">
        <v>3249.94</v>
      </c>
      <c r="C915">
        <v>3197.54</v>
      </c>
      <c r="D915">
        <v>3197.47</v>
      </c>
      <c r="E915">
        <v>3192.93</v>
      </c>
      <c r="F915">
        <v>228.809</v>
      </c>
      <c r="G915">
        <v>323.10000000000002</v>
      </c>
      <c r="H915">
        <v>113.221</v>
      </c>
      <c r="I915">
        <v>79.195899999999995</v>
      </c>
      <c r="J915">
        <v>106.86499999999999</v>
      </c>
      <c r="K915">
        <v>2625.64</v>
      </c>
      <c r="L915">
        <v>5.4265500000000001E-2</v>
      </c>
      <c r="M915">
        <v>0.93171000000000004</v>
      </c>
      <c r="N915">
        <v>0</v>
      </c>
      <c r="O915" t="s">
        <v>43</v>
      </c>
    </row>
    <row r="916" spans="1:15" x14ac:dyDescent="0.25">
      <c r="A916" t="s">
        <v>42</v>
      </c>
      <c r="B916">
        <v>3247.39</v>
      </c>
      <c r="C916">
        <v>3197.1</v>
      </c>
      <c r="D916">
        <v>3197.03</v>
      </c>
      <c r="E916">
        <v>3192.46</v>
      </c>
      <c r="F916">
        <v>229.61699999999999</v>
      </c>
      <c r="G916">
        <v>322.71499999999997</v>
      </c>
      <c r="H916">
        <v>113.608</v>
      </c>
      <c r="I916">
        <v>78.839299999999994</v>
      </c>
      <c r="J916">
        <v>106.18899999999999</v>
      </c>
      <c r="K916">
        <v>2624.77</v>
      </c>
      <c r="L916">
        <v>5.7968699999999998E-2</v>
      </c>
      <c r="M916">
        <v>0.93175300000000005</v>
      </c>
      <c r="N916">
        <v>0</v>
      </c>
      <c r="O916" t="s">
        <v>43</v>
      </c>
    </row>
    <row r="917" spans="1:15" x14ac:dyDescent="0.25">
      <c r="A917" t="s">
        <v>42</v>
      </c>
      <c r="B917">
        <v>3246.47</v>
      </c>
      <c r="C917">
        <v>3194.31</v>
      </c>
      <c r="D917">
        <v>3194.24</v>
      </c>
      <c r="E917">
        <v>3189.7</v>
      </c>
      <c r="F917">
        <v>229.85900000000001</v>
      </c>
      <c r="G917">
        <v>323.10500000000002</v>
      </c>
      <c r="H917">
        <v>113.842</v>
      </c>
      <c r="I917">
        <v>78.871700000000004</v>
      </c>
      <c r="J917">
        <v>106.321</v>
      </c>
      <c r="K917">
        <v>2621.2600000000002</v>
      </c>
      <c r="L917">
        <v>5.6523700000000003E-2</v>
      </c>
      <c r="M917">
        <v>0.93171000000000004</v>
      </c>
      <c r="N917">
        <v>0</v>
      </c>
      <c r="O917" t="s">
        <v>43</v>
      </c>
    </row>
    <row r="918" spans="1:15" x14ac:dyDescent="0.25">
      <c r="A918" t="s">
        <v>42</v>
      </c>
      <c r="B918">
        <v>3257.02</v>
      </c>
      <c r="C918">
        <v>3204.72</v>
      </c>
      <c r="D918">
        <v>3204.65</v>
      </c>
      <c r="E918">
        <v>3200.12</v>
      </c>
      <c r="F918">
        <v>229.983</v>
      </c>
      <c r="G918">
        <v>323.87099999999998</v>
      </c>
      <c r="H918">
        <v>113.61799999999999</v>
      </c>
      <c r="I918">
        <v>79.252899999999997</v>
      </c>
      <c r="J918">
        <v>106.923</v>
      </c>
      <c r="K918">
        <v>2630.76</v>
      </c>
      <c r="L918">
        <v>5.5307299999999997E-2</v>
      </c>
      <c r="M918">
        <v>0.93000899999999997</v>
      </c>
      <c r="N918">
        <v>0</v>
      </c>
      <c r="O918" t="s">
        <v>43</v>
      </c>
    </row>
    <row r="919" spans="1:15" x14ac:dyDescent="0.25">
      <c r="A919" t="s">
        <v>42</v>
      </c>
      <c r="B919">
        <v>3253.17</v>
      </c>
      <c r="C919">
        <v>3201.12</v>
      </c>
      <c r="D919">
        <v>3201.05</v>
      </c>
      <c r="E919">
        <v>3196.5</v>
      </c>
      <c r="F919">
        <v>230.499</v>
      </c>
      <c r="G919">
        <v>325.50599999999997</v>
      </c>
      <c r="H919">
        <v>113.871</v>
      </c>
      <c r="I919">
        <v>80.082800000000006</v>
      </c>
      <c r="J919">
        <v>107.599</v>
      </c>
      <c r="K919">
        <v>2624.93</v>
      </c>
      <c r="L919">
        <v>5.5576399999999998E-2</v>
      </c>
      <c r="M919">
        <v>0.93183499999999997</v>
      </c>
      <c r="N919">
        <v>0</v>
      </c>
      <c r="O919" t="s">
        <v>43</v>
      </c>
    </row>
    <row r="920" spans="1:15" x14ac:dyDescent="0.25">
      <c r="A920" t="s">
        <v>42</v>
      </c>
      <c r="B920">
        <v>3264.68</v>
      </c>
      <c r="C920">
        <v>3212.57</v>
      </c>
      <c r="D920">
        <v>3212.5</v>
      </c>
      <c r="E920">
        <v>3207.93</v>
      </c>
      <c r="F920">
        <v>232.68</v>
      </c>
      <c r="G920">
        <v>328.44600000000003</v>
      </c>
      <c r="H920">
        <v>113.512</v>
      </c>
      <c r="I920">
        <v>81.218400000000003</v>
      </c>
      <c r="J920">
        <v>109.726</v>
      </c>
      <c r="K920">
        <v>2631.19</v>
      </c>
      <c r="L920">
        <v>6.1869899999999999E-2</v>
      </c>
      <c r="M920">
        <v>0.93152500000000005</v>
      </c>
      <c r="N920">
        <v>0</v>
      </c>
      <c r="O920" t="s">
        <v>43</v>
      </c>
    </row>
    <row r="921" spans="1:15" x14ac:dyDescent="0.25">
      <c r="A921" t="s">
        <v>42</v>
      </c>
      <c r="B921">
        <v>3254.77</v>
      </c>
      <c r="C921">
        <v>3203.29</v>
      </c>
      <c r="D921">
        <v>3203.22</v>
      </c>
      <c r="E921">
        <v>3198.64</v>
      </c>
      <c r="F921">
        <v>230.375</v>
      </c>
      <c r="G921">
        <v>327.48099999999999</v>
      </c>
      <c r="H921">
        <v>114.462</v>
      </c>
      <c r="I921">
        <v>80.484499999999997</v>
      </c>
      <c r="J921">
        <v>108.523</v>
      </c>
      <c r="K921">
        <v>2625.3</v>
      </c>
      <c r="L921">
        <v>8.3256200000000002E-2</v>
      </c>
      <c r="M921">
        <v>0.93181800000000004</v>
      </c>
      <c r="N921">
        <v>0</v>
      </c>
      <c r="O921" t="s">
        <v>43</v>
      </c>
    </row>
    <row r="922" spans="1:15" x14ac:dyDescent="0.25">
      <c r="A922" t="s">
        <v>42</v>
      </c>
      <c r="B922">
        <v>3255.54</v>
      </c>
      <c r="C922">
        <v>3204.65</v>
      </c>
      <c r="D922">
        <v>3204.58</v>
      </c>
      <c r="E922">
        <v>3200.06</v>
      </c>
      <c r="F922">
        <v>229.887</v>
      </c>
      <c r="G922">
        <v>325.89499999999998</v>
      </c>
      <c r="H922">
        <v>113.306</v>
      </c>
      <c r="I922">
        <v>80.207700000000003</v>
      </c>
      <c r="J922">
        <v>108.36799999999999</v>
      </c>
      <c r="K922">
        <v>2628.81</v>
      </c>
      <c r="L922">
        <v>5.4029899999999999E-2</v>
      </c>
      <c r="M922">
        <v>0.95921000000000001</v>
      </c>
      <c r="N922">
        <v>0</v>
      </c>
      <c r="O922" t="s">
        <v>43</v>
      </c>
    </row>
    <row r="923" spans="1:15" x14ac:dyDescent="0.25">
      <c r="A923" t="s">
        <v>42</v>
      </c>
      <c r="B923">
        <v>3257.65</v>
      </c>
      <c r="C923">
        <v>3205.55</v>
      </c>
      <c r="D923">
        <v>3205.48</v>
      </c>
      <c r="E923">
        <v>3200.92</v>
      </c>
      <c r="F923">
        <v>231.67599999999999</v>
      </c>
      <c r="G923">
        <v>326.08499999999998</v>
      </c>
      <c r="H923">
        <v>114.096</v>
      </c>
      <c r="I923">
        <v>80.311700000000002</v>
      </c>
      <c r="J923">
        <v>107.539</v>
      </c>
      <c r="K923">
        <v>2627.62</v>
      </c>
      <c r="L923">
        <v>7.6323199999999994E-2</v>
      </c>
      <c r="M923">
        <v>0.95273799999999997</v>
      </c>
      <c r="N923">
        <v>0</v>
      </c>
      <c r="O923" t="s">
        <v>43</v>
      </c>
    </row>
    <row r="924" spans="1:15" x14ac:dyDescent="0.25">
      <c r="A924" t="s">
        <v>42</v>
      </c>
      <c r="B924">
        <v>3259.09</v>
      </c>
      <c r="C924">
        <v>3204.14</v>
      </c>
      <c r="D924">
        <v>3204.07</v>
      </c>
      <c r="E924">
        <v>3199.47</v>
      </c>
      <c r="F924">
        <v>230.77600000000001</v>
      </c>
      <c r="G924">
        <v>324.45400000000001</v>
      </c>
      <c r="H924">
        <v>114.029</v>
      </c>
      <c r="I924">
        <v>79.367999999999995</v>
      </c>
      <c r="J924">
        <v>107.057</v>
      </c>
      <c r="K924">
        <v>2628.71</v>
      </c>
      <c r="L924">
        <v>5.4128000000000003E-2</v>
      </c>
      <c r="M924">
        <v>0.93177500000000002</v>
      </c>
      <c r="N924">
        <v>0</v>
      </c>
      <c r="O924" t="s">
        <v>43</v>
      </c>
    </row>
    <row r="925" spans="1:15" x14ac:dyDescent="0.25">
      <c r="A925" t="s">
        <v>42</v>
      </c>
      <c r="B925">
        <v>3254.49</v>
      </c>
      <c r="C925">
        <v>3202.08</v>
      </c>
      <c r="D925">
        <v>3202.02</v>
      </c>
      <c r="E925">
        <v>3197.45</v>
      </c>
      <c r="F925">
        <v>231.61600000000001</v>
      </c>
      <c r="G925">
        <v>323.18599999999998</v>
      </c>
      <c r="H925">
        <v>113.607</v>
      </c>
      <c r="I925">
        <v>79.001999999999995</v>
      </c>
      <c r="J925">
        <v>106.529</v>
      </c>
      <c r="K925">
        <v>2627.1</v>
      </c>
      <c r="L925">
        <v>8.3256200000000002E-2</v>
      </c>
      <c r="M925">
        <v>0.93182799999999999</v>
      </c>
      <c r="N925">
        <v>0</v>
      </c>
      <c r="O925" t="s">
        <v>43</v>
      </c>
    </row>
    <row r="926" spans="1:15" x14ac:dyDescent="0.25">
      <c r="A926" t="s">
        <v>42</v>
      </c>
      <c r="B926">
        <v>3252.46</v>
      </c>
      <c r="C926">
        <v>3199.18</v>
      </c>
      <c r="D926">
        <v>3199.11</v>
      </c>
      <c r="E926">
        <v>3194.57</v>
      </c>
      <c r="F926">
        <v>231.721</v>
      </c>
      <c r="G926">
        <v>322.995</v>
      </c>
      <c r="H926">
        <v>113.495</v>
      </c>
      <c r="I926">
        <v>79.004999999999995</v>
      </c>
      <c r="J926">
        <v>106.46299999999999</v>
      </c>
      <c r="K926">
        <v>2624.31</v>
      </c>
      <c r="L926">
        <v>8.1501500000000004E-2</v>
      </c>
      <c r="M926">
        <v>0.95602900000000002</v>
      </c>
      <c r="N926">
        <v>0</v>
      </c>
      <c r="O926" t="s">
        <v>43</v>
      </c>
    </row>
    <row r="927" spans="1:15" x14ac:dyDescent="0.25">
      <c r="A927" t="s">
        <v>42</v>
      </c>
      <c r="B927">
        <v>3255.03</v>
      </c>
      <c r="C927">
        <v>3204.21</v>
      </c>
      <c r="D927">
        <v>3204.14</v>
      </c>
      <c r="E927">
        <v>3199.56</v>
      </c>
      <c r="F927">
        <v>231.44900000000001</v>
      </c>
      <c r="G927">
        <v>328.81799999999998</v>
      </c>
      <c r="H927">
        <v>113.70399999999999</v>
      </c>
      <c r="I927">
        <v>81.283500000000004</v>
      </c>
      <c r="J927">
        <v>109.76</v>
      </c>
      <c r="K927">
        <v>2623.84</v>
      </c>
      <c r="L927">
        <v>6.3462500000000005E-2</v>
      </c>
      <c r="M927">
        <v>0.93183300000000002</v>
      </c>
      <c r="N927">
        <v>0</v>
      </c>
      <c r="O927" t="s">
        <v>43</v>
      </c>
    </row>
    <row r="928" spans="1:15" x14ac:dyDescent="0.25">
      <c r="A928" t="s">
        <v>42</v>
      </c>
      <c r="B928">
        <v>3248.14</v>
      </c>
      <c r="C928">
        <v>3196.15</v>
      </c>
      <c r="D928">
        <v>3196.09</v>
      </c>
      <c r="E928">
        <v>3191.55</v>
      </c>
      <c r="F928">
        <v>229.35900000000001</v>
      </c>
      <c r="G928">
        <v>324.27199999999999</v>
      </c>
      <c r="H928">
        <v>113.105</v>
      </c>
      <c r="I928">
        <v>79.897499999999994</v>
      </c>
      <c r="J928">
        <v>107.324</v>
      </c>
      <c r="K928">
        <v>2622.53</v>
      </c>
      <c r="L928">
        <v>7.1639300000000003E-2</v>
      </c>
      <c r="M928">
        <v>0.93130599999999997</v>
      </c>
      <c r="N928">
        <v>0</v>
      </c>
      <c r="O928" t="s">
        <v>43</v>
      </c>
    </row>
    <row r="929" spans="1:15" x14ac:dyDescent="0.25">
      <c r="A929" t="s">
        <v>42</v>
      </c>
      <c r="B929">
        <v>3261.09</v>
      </c>
      <c r="C929">
        <v>3210.06</v>
      </c>
      <c r="D929">
        <v>3210</v>
      </c>
      <c r="E929">
        <v>3205.45</v>
      </c>
      <c r="F929">
        <v>232.72300000000001</v>
      </c>
      <c r="G929">
        <v>325.04000000000002</v>
      </c>
      <c r="H929">
        <v>113.66500000000001</v>
      </c>
      <c r="I929">
        <v>79.805700000000002</v>
      </c>
      <c r="J929">
        <v>107.6</v>
      </c>
      <c r="K929">
        <v>2632.01</v>
      </c>
      <c r="L929">
        <v>5.3934700000000002E-2</v>
      </c>
      <c r="M929">
        <v>0.94715400000000005</v>
      </c>
      <c r="N929">
        <v>0</v>
      </c>
      <c r="O929" t="s">
        <v>43</v>
      </c>
    </row>
    <row r="930" spans="1:15" x14ac:dyDescent="0.25">
      <c r="A930" t="s">
        <v>42</v>
      </c>
      <c r="B930">
        <v>3255.29</v>
      </c>
      <c r="C930">
        <v>3203.31</v>
      </c>
      <c r="D930">
        <v>3203.25</v>
      </c>
      <c r="E930">
        <v>3198.69</v>
      </c>
      <c r="F930">
        <v>232.69200000000001</v>
      </c>
      <c r="G930">
        <v>325.584</v>
      </c>
      <c r="H930">
        <v>113.435</v>
      </c>
      <c r="I930">
        <v>80.218599999999995</v>
      </c>
      <c r="J930">
        <v>107.97199999999999</v>
      </c>
      <c r="K930">
        <v>2624.98</v>
      </c>
      <c r="L930">
        <v>5.7441399999999997E-2</v>
      </c>
      <c r="M930">
        <v>0.93176999999999999</v>
      </c>
      <c r="N930">
        <v>0</v>
      </c>
      <c r="O930" t="s">
        <v>43</v>
      </c>
    </row>
    <row r="931" spans="1:15" x14ac:dyDescent="0.25">
      <c r="A931" t="s">
        <v>42</v>
      </c>
      <c r="B931">
        <v>3256.95</v>
      </c>
      <c r="C931">
        <v>3205.9</v>
      </c>
      <c r="D931">
        <v>3205.83</v>
      </c>
      <c r="E931">
        <v>3201.3</v>
      </c>
      <c r="F931">
        <v>231.59399999999999</v>
      </c>
      <c r="G931">
        <v>330.267</v>
      </c>
      <c r="H931">
        <v>113.389</v>
      </c>
      <c r="I931">
        <v>81.477800000000002</v>
      </c>
      <c r="J931">
        <v>111.235</v>
      </c>
      <c r="K931">
        <v>2623.82</v>
      </c>
      <c r="L931">
        <v>8.3255800000000005E-2</v>
      </c>
      <c r="M931">
        <v>0.94925099999999996</v>
      </c>
      <c r="N931">
        <v>0</v>
      </c>
      <c r="O931" t="s">
        <v>43</v>
      </c>
    </row>
    <row r="932" spans="1:15" x14ac:dyDescent="0.25">
      <c r="A932" t="s">
        <v>42</v>
      </c>
      <c r="B932">
        <v>3256.87</v>
      </c>
      <c r="C932">
        <v>3204.95</v>
      </c>
      <c r="D932">
        <v>3204.88</v>
      </c>
      <c r="E932">
        <v>3200.33</v>
      </c>
      <c r="F932">
        <v>232.417</v>
      </c>
      <c r="G932">
        <v>326.92500000000001</v>
      </c>
      <c r="H932">
        <v>113.904</v>
      </c>
      <c r="I932">
        <v>80.317800000000005</v>
      </c>
      <c r="J932">
        <v>108.634</v>
      </c>
      <c r="K932">
        <v>2625.42</v>
      </c>
      <c r="L932">
        <v>5.5752599999999999E-2</v>
      </c>
      <c r="M932">
        <v>0.95148600000000005</v>
      </c>
      <c r="N932">
        <v>0</v>
      </c>
      <c r="O932" t="s">
        <v>43</v>
      </c>
    </row>
    <row r="933" spans="1:15" x14ac:dyDescent="0.25">
      <c r="A933" t="s">
        <v>42</v>
      </c>
      <c r="B933">
        <v>3252.31</v>
      </c>
      <c r="C933">
        <v>3201.15</v>
      </c>
      <c r="D933">
        <v>3201.08</v>
      </c>
      <c r="E933">
        <v>3196.5</v>
      </c>
      <c r="F933">
        <v>232.03700000000001</v>
      </c>
      <c r="G933">
        <v>324.601</v>
      </c>
      <c r="H933">
        <v>114.044</v>
      </c>
      <c r="I933">
        <v>79.410600000000002</v>
      </c>
      <c r="J933">
        <v>107.09</v>
      </c>
      <c r="K933">
        <v>2624.22</v>
      </c>
      <c r="L933">
        <v>6.2451199999999998E-2</v>
      </c>
      <c r="M933">
        <v>0.93182299999999996</v>
      </c>
      <c r="N933">
        <v>0</v>
      </c>
      <c r="O933" t="s">
        <v>43</v>
      </c>
    </row>
    <row r="934" spans="1:15" x14ac:dyDescent="0.25">
      <c r="A934" t="s">
        <v>42</v>
      </c>
      <c r="B934">
        <v>3249.87</v>
      </c>
      <c r="C934">
        <v>3196.83</v>
      </c>
      <c r="D934">
        <v>3196.76</v>
      </c>
      <c r="E934">
        <v>3192.2</v>
      </c>
      <c r="F934">
        <v>231.977</v>
      </c>
      <c r="G934">
        <v>324.12400000000002</v>
      </c>
      <c r="H934">
        <v>113.36799999999999</v>
      </c>
      <c r="I934">
        <v>79.634299999999996</v>
      </c>
      <c r="J934">
        <v>107.252</v>
      </c>
      <c r="K934">
        <v>2620.5</v>
      </c>
      <c r="L934">
        <v>6.0124400000000001E-2</v>
      </c>
      <c r="M934">
        <v>0.95122300000000004</v>
      </c>
      <c r="N934">
        <v>0</v>
      </c>
      <c r="O934" t="s">
        <v>43</v>
      </c>
    </row>
    <row r="935" spans="1:15" x14ac:dyDescent="0.25">
      <c r="A935" t="s">
        <v>42</v>
      </c>
      <c r="B935">
        <v>3254.92</v>
      </c>
      <c r="C935">
        <v>3200.6</v>
      </c>
      <c r="D935">
        <v>3200.54</v>
      </c>
      <c r="E935">
        <v>3195.99</v>
      </c>
      <c r="F935">
        <v>230.09399999999999</v>
      </c>
      <c r="G935">
        <v>324.02999999999997</v>
      </c>
      <c r="H935">
        <v>113.57899999999999</v>
      </c>
      <c r="I935">
        <v>79.487700000000004</v>
      </c>
      <c r="J935">
        <v>106.97499999999999</v>
      </c>
      <c r="K935">
        <v>2626.3</v>
      </c>
      <c r="L935">
        <v>5.7282300000000001E-2</v>
      </c>
      <c r="M935">
        <v>0.95035999999999998</v>
      </c>
      <c r="N935">
        <v>0</v>
      </c>
      <c r="O935" t="s">
        <v>43</v>
      </c>
    </row>
    <row r="936" spans="1:15" x14ac:dyDescent="0.25">
      <c r="A936" t="s">
        <v>42</v>
      </c>
      <c r="B936">
        <v>3247.83</v>
      </c>
      <c r="C936">
        <v>3196.64</v>
      </c>
      <c r="D936">
        <v>3196.57</v>
      </c>
      <c r="E936">
        <v>3192.02</v>
      </c>
      <c r="F936">
        <v>229.78299999999999</v>
      </c>
      <c r="G936">
        <v>322.88499999999999</v>
      </c>
      <c r="H936">
        <v>113.01900000000001</v>
      </c>
      <c r="I936">
        <v>79.417000000000002</v>
      </c>
      <c r="J936">
        <v>106.48399999999999</v>
      </c>
      <c r="K936">
        <v>2623.87</v>
      </c>
      <c r="L936">
        <v>5.5686399999999997E-2</v>
      </c>
      <c r="M936">
        <v>0.93180799999999997</v>
      </c>
      <c r="N936">
        <v>0</v>
      </c>
      <c r="O936" t="s">
        <v>43</v>
      </c>
    </row>
    <row r="937" spans="1:15" x14ac:dyDescent="0.25">
      <c r="A937" t="s">
        <v>42</v>
      </c>
      <c r="B937">
        <v>3248.15</v>
      </c>
      <c r="C937">
        <v>3196.5</v>
      </c>
      <c r="D937">
        <v>3196.43</v>
      </c>
      <c r="E937">
        <v>3191.9</v>
      </c>
      <c r="F937">
        <v>229.43700000000001</v>
      </c>
      <c r="G937">
        <v>322.91800000000001</v>
      </c>
      <c r="H937">
        <v>113.426</v>
      </c>
      <c r="I937">
        <v>79.135499999999993</v>
      </c>
      <c r="J937">
        <v>106.477</v>
      </c>
      <c r="K937">
        <v>2624.06</v>
      </c>
      <c r="L937">
        <v>5.5091399999999999E-2</v>
      </c>
      <c r="M937">
        <v>0.93181700000000001</v>
      </c>
      <c r="N937">
        <v>0</v>
      </c>
      <c r="O937" t="s">
        <v>43</v>
      </c>
    </row>
    <row r="938" spans="1:15" x14ac:dyDescent="0.25">
      <c r="A938" t="s">
        <v>42</v>
      </c>
      <c r="B938">
        <v>3256.41</v>
      </c>
      <c r="C938">
        <v>3205.21</v>
      </c>
      <c r="D938">
        <v>3205.15</v>
      </c>
      <c r="E938">
        <v>3200.62</v>
      </c>
      <c r="F938">
        <v>231.36600000000001</v>
      </c>
      <c r="G938">
        <v>328.505</v>
      </c>
      <c r="H938">
        <v>113.19199999999999</v>
      </c>
      <c r="I938">
        <v>81.019800000000004</v>
      </c>
      <c r="J938">
        <v>110.279</v>
      </c>
      <c r="K938">
        <v>2625.11</v>
      </c>
      <c r="L938">
        <v>6.2657000000000004E-2</v>
      </c>
      <c r="M938">
        <v>0.931836</v>
      </c>
      <c r="N938">
        <v>0</v>
      </c>
      <c r="O938" t="s">
        <v>43</v>
      </c>
    </row>
    <row r="939" spans="1:15" x14ac:dyDescent="0.25">
      <c r="A939" t="s">
        <v>42</v>
      </c>
      <c r="B939">
        <v>3253.78</v>
      </c>
      <c r="C939">
        <v>3201.06</v>
      </c>
      <c r="D939">
        <v>3200.99</v>
      </c>
      <c r="E939">
        <v>3196.46</v>
      </c>
      <c r="F939">
        <v>229.27</v>
      </c>
      <c r="G939">
        <v>322.97000000000003</v>
      </c>
      <c r="H939">
        <v>113.03100000000001</v>
      </c>
      <c r="I939">
        <v>79.102699999999999</v>
      </c>
      <c r="J939">
        <v>106.92400000000001</v>
      </c>
      <c r="K939">
        <v>2628.7</v>
      </c>
      <c r="L939">
        <v>8.3256499999999997E-2</v>
      </c>
      <c r="M939">
        <v>0.93182200000000004</v>
      </c>
      <c r="N939">
        <v>0</v>
      </c>
      <c r="O939" t="s">
        <v>43</v>
      </c>
    </row>
    <row r="940" spans="1:15" x14ac:dyDescent="0.25">
      <c r="A940" t="s">
        <v>42</v>
      </c>
      <c r="B940">
        <v>3249.42</v>
      </c>
      <c r="C940">
        <v>3199.09</v>
      </c>
      <c r="D940">
        <v>3199.02</v>
      </c>
      <c r="E940">
        <v>3194.47</v>
      </c>
      <c r="F940">
        <v>229.36600000000001</v>
      </c>
      <c r="G940">
        <v>324.47500000000002</v>
      </c>
      <c r="H940">
        <v>114.452</v>
      </c>
      <c r="I940">
        <v>79.600700000000003</v>
      </c>
      <c r="J940">
        <v>106.336</v>
      </c>
      <c r="K940">
        <v>2625.16</v>
      </c>
      <c r="L940">
        <v>6.0223199999999998E-2</v>
      </c>
      <c r="M940">
        <v>0.93183000000000005</v>
      </c>
      <c r="N940">
        <v>0</v>
      </c>
      <c r="O940" t="s">
        <v>43</v>
      </c>
    </row>
    <row r="941" spans="1:15" x14ac:dyDescent="0.25">
      <c r="A941" t="s">
        <v>42</v>
      </c>
      <c r="B941">
        <v>3253.26</v>
      </c>
      <c r="C941">
        <v>3200.99</v>
      </c>
      <c r="D941">
        <v>3200.92</v>
      </c>
      <c r="E941">
        <v>3196.4</v>
      </c>
      <c r="F941">
        <v>231.358</v>
      </c>
      <c r="G941">
        <v>323.649</v>
      </c>
      <c r="H941">
        <v>113.57</v>
      </c>
      <c r="I941">
        <v>79.140699999999995</v>
      </c>
      <c r="J941">
        <v>107.039</v>
      </c>
      <c r="K941">
        <v>2625.92</v>
      </c>
      <c r="L941">
        <v>5.44976E-2</v>
      </c>
      <c r="M941">
        <v>0.93136200000000002</v>
      </c>
      <c r="N941">
        <v>0</v>
      </c>
      <c r="O941" t="s">
        <v>43</v>
      </c>
    </row>
    <row r="942" spans="1:15" x14ac:dyDescent="0.25">
      <c r="A942" t="s">
        <v>42</v>
      </c>
      <c r="B942">
        <v>3253.67</v>
      </c>
      <c r="C942">
        <v>3201.33</v>
      </c>
      <c r="D942">
        <v>3201.26</v>
      </c>
      <c r="E942">
        <v>3196.72</v>
      </c>
      <c r="F942">
        <v>229.78200000000001</v>
      </c>
      <c r="G942">
        <v>324.39</v>
      </c>
      <c r="H942">
        <v>113.218</v>
      </c>
      <c r="I942">
        <v>79.718299999999999</v>
      </c>
      <c r="J942">
        <v>107.53400000000001</v>
      </c>
      <c r="K942">
        <v>2627.09</v>
      </c>
      <c r="L942">
        <v>6.9163500000000003E-2</v>
      </c>
      <c r="M942">
        <v>0.93182900000000002</v>
      </c>
      <c r="N942">
        <v>0</v>
      </c>
      <c r="O942" t="s">
        <v>43</v>
      </c>
    </row>
    <row r="943" spans="1:15" x14ac:dyDescent="0.25">
      <c r="A943" t="s">
        <v>42</v>
      </c>
      <c r="B943">
        <v>3247.55</v>
      </c>
      <c r="C943">
        <v>3196.72</v>
      </c>
      <c r="D943">
        <v>3196.65</v>
      </c>
      <c r="E943">
        <v>3192.11</v>
      </c>
      <c r="F943">
        <v>228.86600000000001</v>
      </c>
      <c r="G943">
        <v>326.75799999999998</v>
      </c>
      <c r="H943">
        <v>113.51900000000001</v>
      </c>
      <c r="I943">
        <v>80.548000000000002</v>
      </c>
      <c r="J943">
        <v>108.548</v>
      </c>
      <c r="K943">
        <v>2621.04</v>
      </c>
      <c r="L943">
        <v>8.3256499999999997E-2</v>
      </c>
      <c r="M943">
        <v>0.93136399999999997</v>
      </c>
      <c r="N943">
        <v>0</v>
      </c>
      <c r="O943" t="s">
        <v>43</v>
      </c>
    </row>
    <row r="944" spans="1:15" x14ac:dyDescent="0.25">
      <c r="A944" t="s">
        <v>42</v>
      </c>
      <c r="B944">
        <v>3248.27</v>
      </c>
      <c r="C944">
        <v>3196.59</v>
      </c>
      <c r="D944">
        <v>3196.52</v>
      </c>
      <c r="E944">
        <v>3191.97</v>
      </c>
      <c r="F944">
        <v>229.73400000000001</v>
      </c>
      <c r="G944">
        <v>324.69299999999998</v>
      </c>
      <c r="H944">
        <v>113.63800000000001</v>
      </c>
      <c r="I944">
        <v>79.760400000000004</v>
      </c>
      <c r="J944">
        <v>107.29600000000001</v>
      </c>
      <c r="K944">
        <v>2622.14</v>
      </c>
      <c r="L944">
        <v>5.4053999999999998E-2</v>
      </c>
      <c r="M944">
        <v>0.93179199999999995</v>
      </c>
      <c r="N944">
        <v>0</v>
      </c>
      <c r="O944" t="s">
        <v>43</v>
      </c>
    </row>
    <row r="945" spans="1:25" x14ac:dyDescent="0.25">
      <c r="A945" t="s">
        <v>42</v>
      </c>
      <c r="B945">
        <v>3253.9</v>
      </c>
      <c r="C945">
        <v>3200.76</v>
      </c>
      <c r="D945">
        <v>3200.69</v>
      </c>
      <c r="E945">
        <v>3196.14</v>
      </c>
      <c r="F945">
        <v>232.23</v>
      </c>
      <c r="G945">
        <v>325.03199999999998</v>
      </c>
      <c r="H945">
        <v>113.78</v>
      </c>
      <c r="I945">
        <v>79.922799999999995</v>
      </c>
      <c r="J945">
        <v>107.14400000000001</v>
      </c>
      <c r="K945">
        <v>2623.52</v>
      </c>
      <c r="L945">
        <v>5.4169799999999997E-2</v>
      </c>
      <c r="M945">
        <v>0.93183300000000002</v>
      </c>
      <c r="N945">
        <v>0</v>
      </c>
      <c r="O945" t="s">
        <v>43</v>
      </c>
    </row>
    <row r="946" spans="1:25" x14ac:dyDescent="0.25">
      <c r="A946" t="s">
        <v>42</v>
      </c>
      <c r="B946">
        <v>3252.61</v>
      </c>
      <c r="C946">
        <v>3198.3</v>
      </c>
      <c r="D946">
        <v>3198.23</v>
      </c>
      <c r="E946">
        <v>3193.65</v>
      </c>
      <c r="F946">
        <v>230.25399999999999</v>
      </c>
      <c r="G946">
        <v>325.786</v>
      </c>
      <c r="H946">
        <v>114.107</v>
      </c>
      <c r="I946">
        <v>79.961200000000005</v>
      </c>
      <c r="J946">
        <v>107.608</v>
      </c>
      <c r="K946">
        <v>2622.24</v>
      </c>
      <c r="L946">
        <v>8.3191399999999999E-2</v>
      </c>
      <c r="M946">
        <v>0.93155699999999997</v>
      </c>
      <c r="N946">
        <v>0</v>
      </c>
      <c r="O946" t="s">
        <v>43</v>
      </c>
    </row>
    <row r="947" spans="1:25" x14ac:dyDescent="0.25">
      <c r="A947" t="s">
        <v>42</v>
      </c>
      <c r="B947">
        <v>3250.21</v>
      </c>
      <c r="C947">
        <v>3196.26</v>
      </c>
      <c r="D947">
        <v>3196.18</v>
      </c>
      <c r="E947">
        <v>3191.66</v>
      </c>
      <c r="F947">
        <v>231.41800000000001</v>
      </c>
      <c r="G947">
        <v>322.44499999999999</v>
      </c>
      <c r="H947">
        <v>112.967</v>
      </c>
      <c r="I947">
        <v>78.795699999999997</v>
      </c>
      <c r="J947">
        <v>106.86799999999999</v>
      </c>
      <c r="K947">
        <v>2622.16</v>
      </c>
      <c r="L947">
        <v>5.94265E-2</v>
      </c>
      <c r="M947">
        <v>0.93181999999999998</v>
      </c>
      <c r="N947">
        <v>0</v>
      </c>
      <c r="O947" t="s">
        <v>43</v>
      </c>
    </row>
    <row r="948" spans="1:25" x14ac:dyDescent="0.25">
      <c r="A948" t="s">
        <v>42</v>
      </c>
      <c r="B948">
        <v>3257.21</v>
      </c>
      <c r="C948">
        <v>3203.21</v>
      </c>
      <c r="D948">
        <v>3203.14</v>
      </c>
      <c r="E948">
        <v>3198.57</v>
      </c>
      <c r="F948">
        <v>229.715</v>
      </c>
      <c r="G948">
        <v>323.25400000000002</v>
      </c>
      <c r="H948">
        <v>113.07</v>
      </c>
      <c r="I948">
        <v>79.433499999999995</v>
      </c>
      <c r="J948">
        <v>106.873</v>
      </c>
      <c r="K948">
        <v>2629.95</v>
      </c>
      <c r="L948">
        <v>7.2616E-2</v>
      </c>
      <c r="M948">
        <v>0.93155200000000005</v>
      </c>
      <c r="N948">
        <v>0</v>
      </c>
      <c r="O948" t="s">
        <v>43</v>
      </c>
    </row>
    <row r="949" spans="1:25" x14ac:dyDescent="0.25">
      <c r="A949" t="s">
        <v>42</v>
      </c>
      <c r="B949">
        <v>3259.94</v>
      </c>
      <c r="C949">
        <v>3209.79</v>
      </c>
      <c r="D949">
        <v>3209.73</v>
      </c>
      <c r="E949">
        <v>3205.17</v>
      </c>
      <c r="F949">
        <v>230.82900000000001</v>
      </c>
      <c r="G949">
        <v>331.23</v>
      </c>
      <c r="H949">
        <v>113.821</v>
      </c>
      <c r="I949">
        <v>81.858400000000003</v>
      </c>
      <c r="J949">
        <v>111.423</v>
      </c>
      <c r="K949">
        <v>2627.65</v>
      </c>
      <c r="L949">
        <v>6.3023300000000004E-2</v>
      </c>
      <c r="M949">
        <v>0.93175699999999995</v>
      </c>
      <c r="N949">
        <v>0</v>
      </c>
      <c r="O949" t="s">
        <v>43</v>
      </c>
    </row>
    <row r="950" spans="1:25" x14ac:dyDescent="0.25">
      <c r="A950" t="s">
        <v>42</v>
      </c>
      <c r="B950">
        <v>3252.61</v>
      </c>
      <c r="C950">
        <v>3198.8</v>
      </c>
      <c r="D950">
        <v>3198.73</v>
      </c>
      <c r="E950">
        <v>3194.17</v>
      </c>
      <c r="F950">
        <v>229.84399999999999</v>
      </c>
      <c r="G950">
        <v>322.32799999999997</v>
      </c>
      <c r="H950">
        <v>112.74299999999999</v>
      </c>
      <c r="I950">
        <v>79.035700000000006</v>
      </c>
      <c r="J950">
        <v>106.55500000000001</v>
      </c>
      <c r="K950">
        <v>2626.46</v>
      </c>
      <c r="L950">
        <v>8.3273700000000006E-2</v>
      </c>
      <c r="M950">
        <v>0.93183099999999996</v>
      </c>
      <c r="N950">
        <v>0</v>
      </c>
      <c r="O950" t="s">
        <v>43</v>
      </c>
    </row>
    <row r="951" spans="1:25" x14ac:dyDescent="0.25">
      <c r="A951" t="s">
        <v>42</v>
      </c>
      <c r="B951">
        <v>3246.31</v>
      </c>
      <c r="C951">
        <v>3196.6</v>
      </c>
      <c r="D951">
        <v>3196.54</v>
      </c>
      <c r="E951">
        <v>3191.98</v>
      </c>
      <c r="F951">
        <v>230.74100000000001</v>
      </c>
      <c r="G951">
        <v>324.85700000000003</v>
      </c>
      <c r="H951">
        <v>113.405</v>
      </c>
      <c r="I951">
        <v>79.596299999999999</v>
      </c>
      <c r="J951">
        <v>107.89700000000001</v>
      </c>
      <c r="K951">
        <v>2620.9299999999998</v>
      </c>
      <c r="L951">
        <v>6.2046799999999999E-2</v>
      </c>
      <c r="M951">
        <v>0.93052999999999997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3250.73</v>
      </c>
      <c r="C952">
        <v>3198.41</v>
      </c>
      <c r="D952">
        <v>3198.34</v>
      </c>
      <c r="E952">
        <v>3193.82</v>
      </c>
      <c r="F952">
        <v>231.886</v>
      </c>
      <c r="G952">
        <v>322.72800000000001</v>
      </c>
      <c r="H952">
        <v>113.236</v>
      </c>
      <c r="I952">
        <v>79.073999999999998</v>
      </c>
      <c r="J952">
        <v>106.47499999999999</v>
      </c>
      <c r="K952">
        <v>2623.64</v>
      </c>
      <c r="L952">
        <v>6.9375900000000004E-2</v>
      </c>
      <c r="M952">
        <v>0.92925599999999997</v>
      </c>
      <c r="N952">
        <v>0</v>
      </c>
      <c r="O952" t="s">
        <v>43</v>
      </c>
      <c r="R952">
        <f>AVERAGE(B903:B952)</f>
        <v>3253.0731999999985</v>
      </c>
      <c r="S952">
        <f>AVERAGE(C903:C952)</f>
        <v>3201.0855999999994</v>
      </c>
      <c r="U952">
        <f>_xlfn.VAR.P(B903:B952)</f>
        <v>21.933249760000045</v>
      </c>
      <c r="V952">
        <f>_xlfn.VAR.P(C903:C952)</f>
        <v>20.931704639999893</v>
      </c>
      <c r="X952">
        <f>1.96*SQRT(U952)/50</f>
        <v>0.18358515438674899</v>
      </c>
      <c r="Y952">
        <f>1.96*SQRT(V952)/50</f>
        <v>0.179344625283306</v>
      </c>
    </row>
    <row r="953" spans="1:25" x14ac:dyDescent="0.25">
      <c r="A953" t="s">
        <v>44</v>
      </c>
      <c r="B953">
        <v>162823.60389999999</v>
      </c>
      <c r="C953" t="s">
        <v>37</v>
      </c>
    </row>
    <row r="954" spans="1:25" x14ac:dyDescent="0.25">
      <c r="A954" t="s">
        <v>45</v>
      </c>
      <c r="B954">
        <v>3167.1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5.4586999999999997E-2</v>
      </c>
      <c r="L954">
        <v>0.93174699999999999</v>
      </c>
      <c r="M954">
        <v>0</v>
      </c>
      <c r="N954" t="s">
        <v>43</v>
      </c>
    </row>
    <row r="955" spans="1:25" x14ac:dyDescent="0.25">
      <c r="A955" t="s">
        <v>45</v>
      </c>
      <c r="B955">
        <v>3185.98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5.6452599999999999E-2</v>
      </c>
      <c r="L955">
        <v>0.93044499999999997</v>
      </c>
      <c r="M955">
        <v>0</v>
      </c>
      <c r="N955" t="s">
        <v>43</v>
      </c>
    </row>
    <row r="956" spans="1:25" x14ac:dyDescent="0.25">
      <c r="A956" t="s">
        <v>45</v>
      </c>
      <c r="B956">
        <v>3178.29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5.3969799999999998E-2</v>
      </c>
      <c r="L956">
        <v>0.93172699999999997</v>
      </c>
      <c r="M956">
        <v>0</v>
      </c>
      <c r="N956" t="s">
        <v>43</v>
      </c>
    </row>
    <row r="957" spans="1:25" x14ac:dyDescent="0.25">
      <c r="A957" t="s">
        <v>45</v>
      </c>
      <c r="B957">
        <v>3174.6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5.6935699999999999E-2</v>
      </c>
      <c r="L957">
        <v>0.93167599999999995</v>
      </c>
      <c r="M957">
        <v>0</v>
      </c>
      <c r="N957" t="s">
        <v>43</v>
      </c>
    </row>
    <row r="958" spans="1:25" x14ac:dyDescent="0.25">
      <c r="A958" t="s">
        <v>45</v>
      </c>
      <c r="B958">
        <v>3183.58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5.0912699999999998E-2</v>
      </c>
      <c r="L958">
        <v>0.95846900000000002</v>
      </c>
      <c r="M958">
        <v>0</v>
      </c>
      <c r="N958" t="s">
        <v>43</v>
      </c>
    </row>
    <row r="959" spans="1:25" x14ac:dyDescent="0.25">
      <c r="A959" t="s">
        <v>45</v>
      </c>
      <c r="B959">
        <v>3174.13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8.3256200000000002E-2</v>
      </c>
      <c r="L959">
        <v>0.93154300000000001</v>
      </c>
      <c r="M959">
        <v>0</v>
      </c>
      <c r="N959" t="s">
        <v>43</v>
      </c>
    </row>
    <row r="960" spans="1:25" x14ac:dyDescent="0.25">
      <c r="A960" t="s">
        <v>45</v>
      </c>
      <c r="B960">
        <v>3173.17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8.3257100000000001E-2</v>
      </c>
      <c r="L960">
        <v>0.93108599999999997</v>
      </c>
      <c r="M960">
        <v>0</v>
      </c>
      <c r="N960" t="s">
        <v>43</v>
      </c>
    </row>
    <row r="961" spans="1:14" x14ac:dyDescent="0.25">
      <c r="A961" t="s">
        <v>45</v>
      </c>
      <c r="B961">
        <v>3173.81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5.6475600000000001E-2</v>
      </c>
      <c r="L961">
        <v>0.93183000000000005</v>
      </c>
      <c r="M961">
        <v>0</v>
      </c>
      <c r="N961" t="s">
        <v>43</v>
      </c>
    </row>
    <row r="962" spans="1:14" x14ac:dyDescent="0.25">
      <c r="A962" t="s">
        <v>45</v>
      </c>
      <c r="B962">
        <v>3176.78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5.5026899999999997E-2</v>
      </c>
      <c r="L962">
        <v>0.93180600000000002</v>
      </c>
      <c r="M962">
        <v>0</v>
      </c>
      <c r="N962" t="s">
        <v>43</v>
      </c>
    </row>
    <row r="963" spans="1:14" x14ac:dyDescent="0.25">
      <c r="A963" t="s">
        <v>45</v>
      </c>
      <c r="B963">
        <v>3178.01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4.51026E-2</v>
      </c>
      <c r="L963">
        <v>0.93183199999999999</v>
      </c>
      <c r="M963">
        <v>0</v>
      </c>
      <c r="N963" t="s">
        <v>43</v>
      </c>
    </row>
    <row r="964" spans="1:14" x14ac:dyDescent="0.25">
      <c r="A964" t="s">
        <v>45</v>
      </c>
      <c r="B964">
        <v>3173.79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6.7035600000000001E-2</v>
      </c>
      <c r="L964">
        <v>0.93174500000000005</v>
      </c>
      <c r="M964">
        <v>0</v>
      </c>
      <c r="N964" t="s">
        <v>43</v>
      </c>
    </row>
    <row r="965" spans="1:14" x14ac:dyDescent="0.25">
      <c r="A965" t="s">
        <v>45</v>
      </c>
      <c r="B965">
        <v>3172.51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8.32561E-2</v>
      </c>
      <c r="L965">
        <v>0.93154400000000004</v>
      </c>
      <c r="M965">
        <v>0</v>
      </c>
      <c r="N965" t="s">
        <v>43</v>
      </c>
    </row>
    <row r="966" spans="1:14" x14ac:dyDescent="0.25">
      <c r="A966" t="s">
        <v>45</v>
      </c>
      <c r="B966">
        <v>3178.19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7.9925700000000002E-2</v>
      </c>
      <c r="L966">
        <v>0.931836</v>
      </c>
      <c r="M966">
        <v>0</v>
      </c>
      <c r="N966" t="s">
        <v>43</v>
      </c>
    </row>
    <row r="967" spans="1:14" x14ac:dyDescent="0.25">
      <c r="A967" t="s">
        <v>45</v>
      </c>
      <c r="B967">
        <v>3186.62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8.3255700000000002E-2</v>
      </c>
      <c r="L967">
        <v>0.95889500000000005</v>
      </c>
      <c r="M967">
        <v>0</v>
      </c>
      <c r="N967" t="s">
        <v>43</v>
      </c>
    </row>
    <row r="968" spans="1:14" x14ac:dyDescent="0.25">
      <c r="A968" t="s">
        <v>45</v>
      </c>
      <c r="B968">
        <v>3173.39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5.4036099999999997E-2</v>
      </c>
      <c r="L968">
        <v>0.93159599999999998</v>
      </c>
      <c r="M968">
        <v>0</v>
      </c>
      <c r="N968" t="s">
        <v>43</v>
      </c>
    </row>
    <row r="969" spans="1:14" x14ac:dyDescent="0.25">
      <c r="A969" t="s">
        <v>45</v>
      </c>
      <c r="B969">
        <v>3181.97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8.0914399999999997E-2</v>
      </c>
      <c r="L969">
        <v>0.95750900000000005</v>
      </c>
      <c r="M969">
        <v>0</v>
      </c>
      <c r="N969" t="s">
        <v>43</v>
      </c>
    </row>
    <row r="970" spans="1:14" x14ac:dyDescent="0.25">
      <c r="A970" t="s">
        <v>45</v>
      </c>
      <c r="B970">
        <v>3173.14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5.5125899999999999E-2</v>
      </c>
      <c r="L970">
        <v>0.93170299999999995</v>
      </c>
      <c r="M970">
        <v>0</v>
      </c>
      <c r="N970" t="s">
        <v>43</v>
      </c>
    </row>
    <row r="971" spans="1:14" x14ac:dyDescent="0.25">
      <c r="A971" t="s">
        <v>45</v>
      </c>
      <c r="B971">
        <v>3180.66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7.2173000000000001E-2</v>
      </c>
      <c r="L971">
        <v>0.93165500000000001</v>
      </c>
      <c r="M971">
        <v>0</v>
      </c>
      <c r="N971" t="s">
        <v>43</v>
      </c>
    </row>
    <row r="972" spans="1:14" x14ac:dyDescent="0.25">
      <c r="A972" t="s">
        <v>45</v>
      </c>
      <c r="B972">
        <v>3183.94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5.4259799999999997E-2</v>
      </c>
      <c r="L972">
        <v>0.93131399999999998</v>
      </c>
      <c r="M972">
        <v>0</v>
      </c>
      <c r="N972" t="s">
        <v>43</v>
      </c>
    </row>
    <row r="973" spans="1:14" x14ac:dyDescent="0.25">
      <c r="A973" t="s">
        <v>45</v>
      </c>
      <c r="B973">
        <v>3181.05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5.4201100000000002E-2</v>
      </c>
      <c r="L973">
        <v>0.93183700000000003</v>
      </c>
      <c r="M973">
        <v>0</v>
      </c>
      <c r="N973" t="s">
        <v>43</v>
      </c>
    </row>
    <row r="974" spans="1:14" x14ac:dyDescent="0.25">
      <c r="A974" t="s">
        <v>45</v>
      </c>
      <c r="B974">
        <v>3176.25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6.2280500000000003E-2</v>
      </c>
      <c r="L974">
        <v>0.93181800000000004</v>
      </c>
      <c r="M974">
        <v>0</v>
      </c>
      <c r="N974" t="s">
        <v>43</v>
      </c>
    </row>
    <row r="975" spans="1:14" x14ac:dyDescent="0.25">
      <c r="A975" t="s">
        <v>45</v>
      </c>
      <c r="B975">
        <v>3186.88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5.61346E-2</v>
      </c>
      <c r="L975">
        <v>0.94253399999999998</v>
      </c>
      <c r="M975">
        <v>0</v>
      </c>
      <c r="N975" t="s">
        <v>43</v>
      </c>
    </row>
    <row r="976" spans="1:14" x14ac:dyDescent="0.25">
      <c r="A976" t="s">
        <v>45</v>
      </c>
      <c r="B976">
        <v>3178.84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8.3256300000000005E-2</v>
      </c>
      <c r="L976">
        <v>0.93183099999999996</v>
      </c>
      <c r="M976">
        <v>0</v>
      </c>
      <c r="N976" t="s">
        <v>43</v>
      </c>
    </row>
    <row r="977" spans="1:14" x14ac:dyDescent="0.25">
      <c r="A977" t="s">
        <v>45</v>
      </c>
      <c r="B977">
        <v>3181.65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7.66487E-2</v>
      </c>
      <c r="L977">
        <v>0.95663100000000001</v>
      </c>
      <c r="M977">
        <v>0</v>
      </c>
      <c r="N977" t="s">
        <v>43</v>
      </c>
    </row>
    <row r="978" spans="1:14" x14ac:dyDescent="0.25">
      <c r="A978" t="s">
        <v>45</v>
      </c>
      <c r="B978">
        <v>3176.19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7.1206000000000005E-2</v>
      </c>
      <c r="L978">
        <v>0.93182799999999999</v>
      </c>
      <c r="M978">
        <v>0</v>
      </c>
      <c r="N978" t="s">
        <v>43</v>
      </c>
    </row>
    <row r="979" spans="1:14" x14ac:dyDescent="0.25">
      <c r="A979" t="s">
        <v>45</v>
      </c>
      <c r="B979">
        <v>3179.76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6.0993600000000002E-2</v>
      </c>
      <c r="L979">
        <v>0.93182600000000004</v>
      </c>
      <c r="M979">
        <v>0</v>
      </c>
      <c r="N979" t="s">
        <v>43</v>
      </c>
    </row>
    <row r="980" spans="1:14" x14ac:dyDescent="0.25">
      <c r="A980" t="s">
        <v>45</v>
      </c>
      <c r="B980">
        <v>3169.68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7.6204900000000006E-2</v>
      </c>
      <c r="L980">
        <v>0.93020400000000003</v>
      </c>
      <c r="M980">
        <v>0</v>
      </c>
      <c r="N980" t="s">
        <v>43</v>
      </c>
    </row>
    <row r="981" spans="1:14" x14ac:dyDescent="0.25">
      <c r="A981" t="s">
        <v>45</v>
      </c>
      <c r="B981">
        <v>3178.8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8.3260500000000001E-2</v>
      </c>
      <c r="L981">
        <v>0.931643</v>
      </c>
      <c r="M981">
        <v>0</v>
      </c>
      <c r="N981" t="s">
        <v>43</v>
      </c>
    </row>
    <row r="982" spans="1:14" x14ac:dyDescent="0.25">
      <c r="A982" t="s">
        <v>45</v>
      </c>
      <c r="B982">
        <v>3183.09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8.3256700000000003E-2</v>
      </c>
      <c r="L982">
        <v>0.93183099999999996</v>
      </c>
      <c r="M982">
        <v>0</v>
      </c>
      <c r="N982" t="s">
        <v>43</v>
      </c>
    </row>
    <row r="983" spans="1:14" x14ac:dyDescent="0.25">
      <c r="A983" t="s">
        <v>45</v>
      </c>
      <c r="B983">
        <v>3179.76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6.58025E-2</v>
      </c>
      <c r="L983">
        <v>0.95434300000000005</v>
      </c>
      <c r="M983">
        <v>0</v>
      </c>
      <c r="N983" t="s">
        <v>43</v>
      </c>
    </row>
    <row r="984" spans="1:14" x14ac:dyDescent="0.25">
      <c r="A984" t="s">
        <v>45</v>
      </c>
      <c r="B984">
        <v>3177.92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5.39105E-2</v>
      </c>
      <c r="L984">
        <v>0.93177600000000005</v>
      </c>
      <c r="M984">
        <v>0</v>
      </c>
      <c r="N984" t="s">
        <v>43</v>
      </c>
    </row>
    <row r="985" spans="1:14" x14ac:dyDescent="0.25">
      <c r="A985" t="s">
        <v>45</v>
      </c>
      <c r="B985">
        <v>3170.15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5.9990300000000003E-2</v>
      </c>
      <c r="L985">
        <v>0.93146099999999998</v>
      </c>
      <c r="M985">
        <v>0</v>
      </c>
      <c r="N985" t="s">
        <v>43</v>
      </c>
    </row>
    <row r="986" spans="1:14" x14ac:dyDescent="0.25">
      <c r="A986" t="s">
        <v>45</v>
      </c>
      <c r="B986">
        <v>3176.63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5.72142E-2</v>
      </c>
      <c r="L986">
        <v>0.93183499999999997</v>
      </c>
      <c r="M986">
        <v>0</v>
      </c>
      <c r="N986" t="s">
        <v>43</v>
      </c>
    </row>
    <row r="987" spans="1:14" x14ac:dyDescent="0.25">
      <c r="A987" t="s">
        <v>45</v>
      </c>
      <c r="B987">
        <v>3175.79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8.3260799999999996E-2</v>
      </c>
      <c r="L987">
        <v>0.93179400000000001</v>
      </c>
      <c r="M987">
        <v>0</v>
      </c>
      <c r="N987" t="s">
        <v>43</v>
      </c>
    </row>
    <row r="988" spans="1:14" x14ac:dyDescent="0.25">
      <c r="A988" t="s">
        <v>45</v>
      </c>
      <c r="B988">
        <v>3176.54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5.6706199999999998E-2</v>
      </c>
      <c r="L988">
        <v>0.93165699999999996</v>
      </c>
      <c r="M988">
        <v>0</v>
      </c>
      <c r="N988" t="s">
        <v>43</v>
      </c>
    </row>
    <row r="989" spans="1:14" x14ac:dyDescent="0.25">
      <c r="A989" t="s">
        <v>45</v>
      </c>
      <c r="B989">
        <v>3180.17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6.33301E-2</v>
      </c>
      <c r="L989">
        <v>0.93168799999999996</v>
      </c>
      <c r="M989">
        <v>0</v>
      </c>
      <c r="N989" t="s">
        <v>43</v>
      </c>
    </row>
    <row r="990" spans="1:14" x14ac:dyDescent="0.25">
      <c r="A990" t="s">
        <v>45</v>
      </c>
      <c r="B990">
        <v>3174.68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5.3963400000000002E-2</v>
      </c>
      <c r="L990">
        <v>0.93147500000000005</v>
      </c>
      <c r="M990">
        <v>0</v>
      </c>
      <c r="N990" t="s">
        <v>43</v>
      </c>
    </row>
    <row r="991" spans="1:14" x14ac:dyDescent="0.25">
      <c r="A991" t="s">
        <v>45</v>
      </c>
      <c r="B991">
        <v>3179.63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5.4681E-2</v>
      </c>
      <c r="L991">
        <v>0.93157299999999998</v>
      </c>
      <c r="M991">
        <v>0</v>
      </c>
      <c r="N991" t="s">
        <v>43</v>
      </c>
    </row>
    <row r="992" spans="1:14" x14ac:dyDescent="0.25">
      <c r="A992" t="s">
        <v>45</v>
      </c>
      <c r="B992">
        <v>3179.52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7.2475800000000007E-2</v>
      </c>
      <c r="L992">
        <v>0.93183700000000003</v>
      </c>
      <c r="M992">
        <v>0</v>
      </c>
      <c r="N992" t="s">
        <v>43</v>
      </c>
    </row>
    <row r="993" spans="1:25" x14ac:dyDescent="0.25">
      <c r="A993" t="s">
        <v>45</v>
      </c>
      <c r="B993">
        <v>3175.34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6.2107299999999997E-2</v>
      </c>
      <c r="L993">
        <v>0.931836</v>
      </c>
      <c r="M993">
        <v>0</v>
      </c>
      <c r="N993" t="s">
        <v>43</v>
      </c>
    </row>
    <row r="994" spans="1:25" x14ac:dyDescent="0.25">
      <c r="A994" t="s">
        <v>45</v>
      </c>
      <c r="B994">
        <v>3185.3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5.5167599999999997E-2</v>
      </c>
      <c r="L994">
        <v>0.931813</v>
      </c>
      <c r="M994">
        <v>0</v>
      </c>
      <c r="N994" t="s">
        <v>43</v>
      </c>
    </row>
    <row r="995" spans="1:25" x14ac:dyDescent="0.25">
      <c r="A995" t="s">
        <v>45</v>
      </c>
      <c r="B995">
        <v>3182.25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5.8810300000000003E-2</v>
      </c>
      <c r="L995">
        <v>0.93170200000000003</v>
      </c>
      <c r="M995">
        <v>0</v>
      </c>
      <c r="N995" t="s">
        <v>43</v>
      </c>
    </row>
    <row r="996" spans="1:25" x14ac:dyDescent="0.25">
      <c r="A996" t="s">
        <v>45</v>
      </c>
      <c r="B996">
        <v>3185.17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5.4393400000000001E-2</v>
      </c>
      <c r="L996">
        <v>0.93180700000000005</v>
      </c>
      <c r="M996">
        <v>0</v>
      </c>
      <c r="N996" t="s">
        <v>43</v>
      </c>
    </row>
    <row r="997" spans="1:25" x14ac:dyDescent="0.25">
      <c r="A997" t="s">
        <v>45</v>
      </c>
      <c r="B997">
        <v>3176.76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8.16997E-2</v>
      </c>
      <c r="L997">
        <v>0.93171999999999999</v>
      </c>
      <c r="M997">
        <v>0</v>
      </c>
      <c r="N997" t="s">
        <v>43</v>
      </c>
    </row>
    <row r="998" spans="1:25" x14ac:dyDescent="0.25">
      <c r="A998" t="s">
        <v>45</v>
      </c>
      <c r="B998">
        <v>3178.18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7.2093500000000005E-2</v>
      </c>
      <c r="L998">
        <v>0.93160100000000001</v>
      </c>
      <c r="M998">
        <v>0</v>
      </c>
      <c r="N998" t="s">
        <v>43</v>
      </c>
    </row>
    <row r="999" spans="1:25" x14ac:dyDescent="0.25">
      <c r="A999" t="s">
        <v>45</v>
      </c>
      <c r="B999">
        <v>3183.15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5.3953399999999999E-2</v>
      </c>
      <c r="L999">
        <v>0.93170399999999998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3178.09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5.39923E-2</v>
      </c>
      <c r="L1000">
        <v>0.93182200000000004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3180.59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6.2357700000000002E-2</v>
      </c>
      <c r="L1001">
        <v>0.93183300000000002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3186.27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8.3256200000000002E-2</v>
      </c>
      <c r="L1002">
        <v>0.95208800000000005</v>
      </c>
      <c r="M1002">
        <v>0</v>
      </c>
      <c r="N1002" t="s">
        <v>43</v>
      </c>
    </row>
    <row r="1003" spans="1:25" x14ac:dyDescent="0.25">
      <c r="A1003" t="s">
        <v>45</v>
      </c>
      <c r="B1003">
        <v>3174.09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5.4610899999999997E-2</v>
      </c>
      <c r="L1003">
        <v>0.93159599999999998</v>
      </c>
      <c r="M1003">
        <v>0</v>
      </c>
      <c r="N1003" t="s">
        <v>43</v>
      </c>
    </row>
    <row r="1004" spans="1:25" x14ac:dyDescent="0.25">
      <c r="A1004" t="s">
        <v>45</v>
      </c>
      <c r="B1004">
        <v>3172.42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5.3955799999999998E-2</v>
      </c>
      <c r="L1004">
        <v>0.95308199999999998</v>
      </c>
      <c r="M1004">
        <v>0</v>
      </c>
      <c r="N1004" t="s">
        <v>43</v>
      </c>
    </row>
    <row r="1005" spans="1:25" x14ac:dyDescent="0.25">
      <c r="A1005" t="s">
        <v>45</v>
      </c>
      <c r="B1005">
        <v>3178.32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5.8673900000000001E-2</v>
      </c>
      <c r="L1005">
        <v>0.93183400000000005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3176.2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5.9156300000000002E-2</v>
      </c>
      <c r="L1006">
        <v>0.93170399999999998</v>
      </c>
      <c r="M1006">
        <v>0</v>
      </c>
      <c r="N1006" t="s">
        <v>43</v>
      </c>
    </row>
    <row r="1007" spans="1:25" x14ac:dyDescent="0.25">
      <c r="A1007" t="s">
        <v>45</v>
      </c>
      <c r="B1007">
        <v>3176.54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5.43767E-2</v>
      </c>
      <c r="L1007">
        <v>0.931454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3178.07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6.3009800000000005E-2</v>
      </c>
      <c r="L1008">
        <v>0.93172699999999997</v>
      </c>
      <c r="M1008">
        <v>0</v>
      </c>
      <c r="N1008" t="s">
        <v>43</v>
      </c>
      <c r="R1008">
        <f>AVERAGE(B959:B1008)</f>
        <v>3178.1965999999998</v>
      </c>
      <c r="S1008">
        <f>AVERAGE(C959:C1008)</f>
        <v>0</v>
      </c>
      <c r="U1008">
        <f>_xlfn.VAR.P(B959:B1008)</f>
        <v>17.345314440000138</v>
      </c>
      <c r="V1008">
        <f>_xlfn.VAR.P(C959:C1008)</f>
        <v>0</v>
      </c>
      <c r="X1008">
        <f>1.96*SQRT(U1008)/50</f>
        <v>0.16325900888184336</v>
      </c>
      <c r="Y1008">
        <f>1.96*SQRT(V1008)/50</f>
        <v>0</v>
      </c>
    </row>
    <row r="1009" spans="1:13" x14ac:dyDescent="0.25">
      <c r="A1009" t="s">
        <v>46</v>
      </c>
      <c r="B1009">
        <v>159011.89069999999</v>
      </c>
      <c r="C1009" t="s">
        <v>37</v>
      </c>
    </row>
    <row r="1010" spans="1:13" x14ac:dyDescent="0.25">
      <c r="A1010" t="s">
        <v>47</v>
      </c>
      <c r="B1010">
        <v>3012.81</v>
      </c>
      <c r="C1010">
        <v>3010.09</v>
      </c>
      <c r="D1010">
        <v>3010.02</v>
      </c>
      <c r="E1010">
        <v>3005.53</v>
      </c>
      <c r="F1010">
        <v>229.36699999999999</v>
      </c>
      <c r="G1010">
        <v>0</v>
      </c>
      <c r="H1010">
        <v>113.21899999999999</v>
      </c>
      <c r="I1010">
        <v>0</v>
      </c>
      <c r="J1010">
        <v>5.62917E-2</v>
      </c>
      <c r="K1010">
        <v>0.93183300000000002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3019.09</v>
      </c>
      <c r="C1011">
        <v>3016.41</v>
      </c>
      <c r="D1011">
        <v>3016.35</v>
      </c>
      <c r="E1011">
        <v>3011.84</v>
      </c>
      <c r="F1011">
        <v>227.67099999999999</v>
      </c>
      <c r="G1011">
        <v>0</v>
      </c>
      <c r="H1011">
        <v>113.562</v>
      </c>
      <c r="I1011">
        <v>0</v>
      </c>
      <c r="J1011">
        <v>7.0029300000000003E-2</v>
      </c>
      <c r="K1011">
        <v>0.93130299999999999</v>
      </c>
      <c r="L1011">
        <v>0</v>
      </c>
      <c r="M1011" t="s">
        <v>43</v>
      </c>
    </row>
    <row r="1012" spans="1:13" x14ac:dyDescent="0.25">
      <c r="A1012" t="s">
        <v>47</v>
      </c>
      <c r="B1012">
        <v>3024.37</v>
      </c>
      <c r="C1012">
        <v>3021.67</v>
      </c>
      <c r="D1012">
        <v>3021.61</v>
      </c>
      <c r="E1012">
        <v>3017.1</v>
      </c>
      <c r="F1012">
        <v>230.03800000000001</v>
      </c>
      <c r="G1012">
        <v>0</v>
      </c>
      <c r="H1012">
        <v>113.7</v>
      </c>
      <c r="I1012">
        <v>0</v>
      </c>
      <c r="J1012">
        <v>6.18241E-2</v>
      </c>
      <c r="K1012">
        <v>0.93179999999999996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3016.22</v>
      </c>
      <c r="C1013">
        <v>3013.51</v>
      </c>
      <c r="D1013">
        <v>3013.44</v>
      </c>
      <c r="E1013">
        <v>3008.94</v>
      </c>
      <c r="F1013">
        <v>227.66</v>
      </c>
      <c r="G1013">
        <v>0</v>
      </c>
      <c r="H1013">
        <v>113.10899999999999</v>
      </c>
      <c r="I1013">
        <v>0</v>
      </c>
      <c r="J1013">
        <v>5.5040100000000002E-2</v>
      </c>
      <c r="K1013">
        <v>0.93135500000000004</v>
      </c>
      <c r="L1013">
        <v>0</v>
      </c>
      <c r="M1013" t="s">
        <v>43</v>
      </c>
    </row>
    <row r="1014" spans="1:13" x14ac:dyDescent="0.25">
      <c r="A1014" t="s">
        <v>47</v>
      </c>
      <c r="B1014">
        <v>3013.93</v>
      </c>
      <c r="C1014">
        <v>3011.17</v>
      </c>
      <c r="D1014">
        <v>3011.11</v>
      </c>
      <c r="E1014">
        <v>3006.57</v>
      </c>
      <c r="F1014">
        <v>227.75200000000001</v>
      </c>
      <c r="G1014">
        <v>0</v>
      </c>
      <c r="H1014">
        <v>114.05500000000001</v>
      </c>
      <c r="I1014">
        <v>0</v>
      </c>
      <c r="J1014">
        <v>6.2935000000000005E-2</v>
      </c>
      <c r="K1014">
        <v>0.93172100000000002</v>
      </c>
      <c r="L1014">
        <v>0</v>
      </c>
      <c r="M1014" t="s">
        <v>43</v>
      </c>
    </row>
    <row r="1015" spans="1:13" x14ac:dyDescent="0.25">
      <c r="A1015" t="s">
        <v>47</v>
      </c>
      <c r="B1015">
        <v>3015.67</v>
      </c>
      <c r="C1015">
        <v>3012.58</v>
      </c>
      <c r="D1015">
        <v>3012.51</v>
      </c>
      <c r="E1015">
        <v>3008.01</v>
      </c>
      <c r="F1015">
        <v>228.88800000000001</v>
      </c>
      <c r="G1015">
        <v>0</v>
      </c>
      <c r="H1015">
        <v>113.252</v>
      </c>
      <c r="I1015">
        <v>0</v>
      </c>
      <c r="J1015">
        <v>5.5657999999999999E-2</v>
      </c>
      <c r="K1015">
        <v>0.93157500000000004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3007.05</v>
      </c>
      <c r="C1016">
        <v>3004.34</v>
      </c>
      <c r="D1016">
        <v>3004.28</v>
      </c>
      <c r="E1016">
        <v>2999.77</v>
      </c>
      <c r="F1016">
        <v>227.738</v>
      </c>
      <c r="G1016">
        <v>0</v>
      </c>
      <c r="H1016">
        <v>113.673</v>
      </c>
      <c r="I1016">
        <v>0</v>
      </c>
      <c r="J1016">
        <v>5.3937300000000001E-2</v>
      </c>
      <c r="K1016">
        <v>0.93180399999999997</v>
      </c>
      <c r="L1016">
        <v>0</v>
      </c>
      <c r="M1016" t="s">
        <v>43</v>
      </c>
    </row>
    <row r="1017" spans="1:13" x14ac:dyDescent="0.25">
      <c r="A1017" t="s">
        <v>47</v>
      </c>
      <c r="B1017">
        <v>3004.39</v>
      </c>
      <c r="C1017">
        <v>3001.69</v>
      </c>
      <c r="D1017">
        <v>3001.63</v>
      </c>
      <c r="E1017">
        <v>2997.13</v>
      </c>
      <c r="F1017">
        <v>229.12200000000001</v>
      </c>
      <c r="G1017">
        <v>0</v>
      </c>
      <c r="H1017">
        <v>114.017</v>
      </c>
      <c r="I1017">
        <v>0</v>
      </c>
      <c r="J1017">
        <v>5.4417E-2</v>
      </c>
      <c r="K1017">
        <v>0.93172500000000003</v>
      </c>
      <c r="L1017">
        <v>0</v>
      </c>
      <c r="M1017" t="s">
        <v>43</v>
      </c>
    </row>
    <row r="1018" spans="1:13" x14ac:dyDescent="0.25">
      <c r="A1018" t="s">
        <v>47</v>
      </c>
      <c r="B1018">
        <v>3013.69</v>
      </c>
      <c r="C1018">
        <v>3010.9</v>
      </c>
      <c r="D1018">
        <v>3010.84</v>
      </c>
      <c r="E1018">
        <v>3006.32</v>
      </c>
      <c r="F1018">
        <v>229.82300000000001</v>
      </c>
      <c r="G1018">
        <v>0</v>
      </c>
      <c r="H1018">
        <v>113.515</v>
      </c>
      <c r="I1018">
        <v>0</v>
      </c>
      <c r="J1018">
        <v>5.4234600000000001E-2</v>
      </c>
      <c r="K1018">
        <v>0.93182799999999999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3009.17</v>
      </c>
      <c r="C1019">
        <v>3006.35</v>
      </c>
      <c r="D1019">
        <v>3006.28</v>
      </c>
      <c r="E1019">
        <v>3001.73</v>
      </c>
      <c r="F1019">
        <v>227.55500000000001</v>
      </c>
      <c r="G1019">
        <v>0</v>
      </c>
      <c r="H1019">
        <v>113.223</v>
      </c>
      <c r="I1019">
        <v>0</v>
      </c>
      <c r="J1019">
        <v>6.3374799999999995E-2</v>
      </c>
      <c r="K1019">
        <v>0.93174699999999999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3012.7</v>
      </c>
      <c r="C1020">
        <v>3009.88</v>
      </c>
      <c r="D1020">
        <v>3009.82</v>
      </c>
      <c r="E1020">
        <v>3005.32</v>
      </c>
      <c r="F1020">
        <v>227.72300000000001</v>
      </c>
      <c r="G1020">
        <v>0</v>
      </c>
      <c r="H1020">
        <v>113.09</v>
      </c>
      <c r="I1020">
        <v>0</v>
      </c>
      <c r="J1020">
        <v>5.40724E-2</v>
      </c>
      <c r="K1020">
        <v>0.93183400000000005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3009.97</v>
      </c>
      <c r="C1021">
        <v>3007.18</v>
      </c>
      <c r="D1021">
        <v>3007.12</v>
      </c>
      <c r="E1021">
        <v>3002.61</v>
      </c>
      <c r="F1021">
        <v>228.06899999999999</v>
      </c>
      <c r="G1021">
        <v>0</v>
      </c>
      <c r="H1021">
        <v>113.063</v>
      </c>
      <c r="I1021">
        <v>0</v>
      </c>
      <c r="J1021">
        <v>8.3257399999999995E-2</v>
      </c>
      <c r="K1021">
        <v>0.93264899999999995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3010.37</v>
      </c>
      <c r="C1022">
        <v>3007.65</v>
      </c>
      <c r="D1022">
        <v>3007.58</v>
      </c>
      <c r="E1022">
        <v>3003.09</v>
      </c>
      <c r="F1022">
        <v>228.244</v>
      </c>
      <c r="G1022">
        <v>0</v>
      </c>
      <c r="H1022">
        <v>113.40600000000001</v>
      </c>
      <c r="I1022">
        <v>0</v>
      </c>
      <c r="J1022">
        <v>5.5947299999999998E-2</v>
      </c>
      <c r="K1022">
        <v>0.93182200000000004</v>
      </c>
      <c r="L1022">
        <v>0</v>
      </c>
      <c r="M1022" t="s">
        <v>43</v>
      </c>
    </row>
    <row r="1023" spans="1:13" x14ac:dyDescent="0.25">
      <c r="A1023" t="s">
        <v>47</v>
      </c>
      <c r="B1023">
        <v>3011.79</v>
      </c>
      <c r="C1023">
        <v>3007.81</v>
      </c>
      <c r="D1023">
        <v>3007.75</v>
      </c>
      <c r="E1023">
        <v>3003.23</v>
      </c>
      <c r="F1023">
        <v>229.756</v>
      </c>
      <c r="G1023">
        <v>0</v>
      </c>
      <c r="H1023">
        <v>113.66</v>
      </c>
      <c r="I1023">
        <v>0</v>
      </c>
      <c r="J1023">
        <v>5.5411299999999997E-2</v>
      </c>
      <c r="K1023">
        <v>0.93183499999999997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3015.57</v>
      </c>
      <c r="C1024">
        <v>3012.88</v>
      </c>
      <c r="D1024">
        <v>3012.82</v>
      </c>
      <c r="E1024">
        <v>3008.33</v>
      </c>
      <c r="F1024">
        <v>229.38499999999999</v>
      </c>
      <c r="G1024">
        <v>0</v>
      </c>
      <c r="H1024">
        <v>113.857</v>
      </c>
      <c r="I1024">
        <v>0</v>
      </c>
      <c r="J1024">
        <v>5.3986699999999999E-2</v>
      </c>
      <c r="K1024">
        <v>0.93183099999999996</v>
      </c>
      <c r="L1024">
        <v>0</v>
      </c>
      <c r="M1024" t="s">
        <v>43</v>
      </c>
    </row>
    <row r="1025" spans="1:13" x14ac:dyDescent="0.25">
      <c r="A1025" t="s">
        <v>47</v>
      </c>
      <c r="B1025">
        <v>3018.14</v>
      </c>
      <c r="C1025">
        <v>3015.39</v>
      </c>
      <c r="D1025">
        <v>3015.33</v>
      </c>
      <c r="E1025">
        <v>3010.81</v>
      </c>
      <c r="F1025">
        <v>228.648</v>
      </c>
      <c r="G1025">
        <v>0</v>
      </c>
      <c r="H1025">
        <v>113.411</v>
      </c>
      <c r="I1025">
        <v>0</v>
      </c>
      <c r="J1025">
        <v>5.39274E-2</v>
      </c>
      <c r="K1025">
        <v>0.93182799999999999</v>
      </c>
      <c r="L1025">
        <v>0</v>
      </c>
      <c r="M1025" t="s">
        <v>43</v>
      </c>
    </row>
    <row r="1026" spans="1:13" x14ac:dyDescent="0.25">
      <c r="A1026" t="s">
        <v>47</v>
      </c>
      <c r="B1026">
        <v>3007.98</v>
      </c>
      <c r="C1026">
        <v>3005.29</v>
      </c>
      <c r="D1026">
        <v>3005.22</v>
      </c>
      <c r="E1026">
        <v>3000.7</v>
      </c>
      <c r="F1026">
        <v>227.86099999999999</v>
      </c>
      <c r="G1026">
        <v>0</v>
      </c>
      <c r="H1026">
        <v>113.697</v>
      </c>
      <c r="I1026">
        <v>0</v>
      </c>
      <c r="J1026">
        <v>6.8057199999999998E-2</v>
      </c>
      <c r="K1026">
        <v>0.931674</v>
      </c>
      <c r="L1026">
        <v>0</v>
      </c>
      <c r="M1026" t="s">
        <v>43</v>
      </c>
    </row>
    <row r="1027" spans="1:13" x14ac:dyDescent="0.25">
      <c r="A1027" t="s">
        <v>47</v>
      </c>
      <c r="B1027">
        <v>3015.76</v>
      </c>
      <c r="C1027">
        <v>3012.93</v>
      </c>
      <c r="D1027">
        <v>3012.87</v>
      </c>
      <c r="E1027">
        <v>3008.31</v>
      </c>
      <c r="F1027">
        <v>228.822</v>
      </c>
      <c r="G1027">
        <v>0</v>
      </c>
      <c r="H1027">
        <v>114.24</v>
      </c>
      <c r="I1027">
        <v>0</v>
      </c>
      <c r="J1027">
        <v>7.7018500000000004E-2</v>
      </c>
      <c r="K1027">
        <v>0.93175300000000005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3018.89</v>
      </c>
      <c r="C1028">
        <v>3016.22</v>
      </c>
      <c r="D1028">
        <v>3016.15</v>
      </c>
      <c r="E1028">
        <v>3011.59</v>
      </c>
      <c r="F1028">
        <v>228.773</v>
      </c>
      <c r="G1028">
        <v>0</v>
      </c>
      <c r="H1028">
        <v>113.26</v>
      </c>
      <c r="I1028">
        <v>0</v>
      </c>
      <c r="J1028">
        <v>5.5683000000000003E-2</v>
      </c>
      <c r="K1028">
        <v>0.95719399999999999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3019.98</v>
      </c>
      <c r="C1029">
        <v>3017.17</v>
      </c>
      <c r="D1029">
        <v>3017.1</v>
      </c>
      <c r="E1029">
        <v>3012.61</v>
      </c>
      <c r="F1029">
        <v>227.827</v>
      </c>
      <c r="G1029">
        <v>0</v>
      </c>
      <c r="H1029">
        <v>113.307</v>
      </c>
      <c r="I1029">
        <v>0</v>
      </c>
      <c r="J1029">
        <v>5.9210600000000002E-2</v>
      </c>
      <c r="K1029">
        <v>0.93167699999999998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3010.81</v>
      </c>
      <c r="C1030">
        <v>3007.97</v>
      </c>
      <c r="D1030">
        <v>3007.9</v>
      </c>
      <c r="E1030">
        <v>3003.36</v>
      </c>
      <c r="F1030">
        <v>227.61500000000001</v>
      </c>
      <c r="G1030">
        <v>0</v>
      </c>
      <c r="H1030">
        <v>113.98</v>
      </c>
      <c r="I1030">
        <v>0</v>
      </c>
      <c r="J1030">
        <v>5.4850099999999999E-2</v>
      </c>
      <c r="K1030">
        <v>0.93144700000000002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3005.76</v>
      </c>
      <c r="C1031">
        <v>3002.98</v>
      </c>
      <c r="D1031">
        <v>3002.92</v>
      </c>
      <c r="E1031">
        <v>2998.39</v>
      </c>
      <c r="F1031">
        <v>227.72800000000001</v>
      </c>
      <c r="G1031">
        <v>0</v>
      </c>
      <c r="H1031">
        <v>113.413</v>
      </c>
      <c r="I1031">
        <v>0</v>
      </c>
      <c r="J1031">
        <v>5.9646699999999997E-2</v>
      </c>
      <c r="K1031">
        <v>0.95668299999999995</v>
      </c>
      <c r="L1031">
        <v>0</v>
      </c>
      <c r="M1031" t="s">
        <v>43</v>
      </c>
    </row>
    <row r="1032" spans="1:13" x14ac:dyDescent="0.25">
      <c r="A1032" t="s">
        <v>47</v>
      </c>
      <c r="B1032">
        <v>3008.7</v>
      </c>
      <c r="C1032">
        <v>3005.99</v>
      </c>
      <c r="D1032">
        <v>3005.93</v>
      </c>
      <c r="E1032">
        <v>3001.41</v>
      </c>
      <c r="F1032">
        <v>229.29900000000001</v>
      </c>
      <c r="G1032">
        <v>0</v>
      </c>
      <c r="H1032">
        <v>113.6</v>
      </c>
      <c r="I1032">
        <v>0</v>
      </c>
      <c r="J1032">
        <v>5.5613200000000002E-2</v>
      </c>
      <c r="K1032">
        <v>0.94702799999999998</v>
      </c>
      <c r="L1032">
        <v>0</v>
      </c>
      <c r="M1032" t="s">
        <v>43</v>
      </c>
    </row>
    <row r="1033" spans="1:13" x14ac:dyDescent="0.25">
      <c r="A1033" t="s">
        <v>47</v>
      </c>
      <c r="B1033">
        <v>3008.57</v>
      </c>
      <c r="C1033">
        <v>3005.85</v>
      </c>
      <c r="D1033">
        <v>3005.79</v>
      </c>
      <c r="E1033">
        <v>3001.28</v>
      </c>
      <c r="F1033">
        <v>227.429</v>
      </c>
      <c r="G1033">
        <v>0</v>
      </c>
      <c r="H1033">
        <v>113.982</v>
      </c>
      <c r="I1033">
        <v>0</v>
      </c>
      <c r="J1033">
        <v>5.3910800000000002E-2</v>
      </c>
      <c r="K1033">
        <v>0.93183300000000002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3016.35</v>
      </c>
      <c r="C1034">
        <v>3013.62</v>
      </c>
      <c r="D1034">
        <v>3013.56</v>
      </c>
      <c r="E1034">
        <v>3009.06</v>
      </c>
      <c r="F1034">
        <v>229.24700000000001</v>
      </c>
      <c r="G1034">
        <v>0</v>
      </c>
      <c r="H1034">
        <v>113.77800000000001</v>
      </c>
      <c r="I1034">
        <v>0</v>
      </c>
      <c r="J1034">
        <v>6.3386300000000007E-2</v>
      </c>
      <c r="K1034">
        <v>0.94535499999999995</v>
      </c>
      <c r="L1034">
        <v>0</v>
      </c>
      <c r="M1034" t="s">
        <v>43</v>
      </c>
    </row>
    <row r="1035" spans="1:13" x14ac:dyDescent="0.25">
      <c r="A1035" t="s">
        <v>47</v>
      </c>
      <c r="B1035">
        <v>3003.71</v>
      </c>
      <c r="C1035">
        <v>3001.01</v>
      </c>
      <c r="D1035">
        <v>3000.94</v>
      </c>
      <c r="E1035">
        <v>2996.43</v>
      </c>
      <c r="F1035">
        <v>227.56200000000001</v>
      </c>
      <c r="G1035">
        <v>0</v>
      </c>
      <c r="H1035">
        <v>114.104</v>
      </c>
      <c r="I1035">
        <v>0</v>
      </c>
      <c r="J1035">
        <v>8.3260700000000007E-2</v>
      </c>
      <c r="K1035">
        <v>0.93183199999999999</v>
      </c>
      <c r="L1035">
        <v>0</v>
      </c>
      <c r="M1035" t="s">
        <v>43</v>
      </c>
    </row>
    <row r="1036" spans="1:13" x14ac:dyDescent="0.25">
      <c r="A1036" t="s">
        <v>47</v>
      </c>
      <c r="B1036">
        <v>3013.66</v>
      </c>
      <c r="C1036">
        <v>3010.98</v>
      </c>
      <c r="D1036">
        <v>3010.92</v>
      </c>
      <c r="E1036">
        <v>3006.41</v>
      </c>
      <c r="F1036">
        <v>229.755</v>
      </c>
      <c r="G1036">
        <v>0</v>
      </c>
      <c r="H1036">
        <v>113.628</v>
      </c>
      <c r="I1036">
        <v>0</v>
      </c>
      <c r="J1036">
        <v>5.3960099999999997E-2</v>
      </c>
      <c r="K1036">
        <v>0.93181000000000003</v>
      </c>
      <c r="L1036">
        <v>0</v>
      </c>
      <c r="M1036" t="s">
        <v>43</v>
      </c>
    </row>
    <row r="1037" spans="1:13" x14ac:dyDescent="0.25">
      <c r="A1037" t="s">
        <v>47</v>
      </c>
      <c r="B1037">
        <v>3017.97</v>
      </c>
      <c r="C1037">
        <v>3015.24</v>
      </c>
      <c r="D1037">
        <v>3015.17</v>
      </c>
      <c r="E1037">
        <v>3010.67</v>
      </c>
      <c r="F1037">
        <v>228.29300000000001</v>
      </c>
      <c r="G1037">
        <v>0</v>
      </c>
      <c r="H1037">
        <v>113.47799999999999</v>
      </c>
      <c r="I1037">
        <v>0</v>
      </c>
      <c r="J1037">
        <v>8.3259899999999998E-2</v>
      </c>
      <c r="K1037">
        <v>0.93183300000000002</v>
      </c>
      <c r="L1037">
        <v>0</v>
      </c>
      <c r="M1037" t="s">
        <v>43</v>
      </c>
    </row>
    <row r="1038" spans="1:13" x14ac:dyDescent="0.25">
      <c r="A1038" t="s">
        <v>47</v>
      </c>
      <c r="B1038">
        <v>3009.98</v>
      </c>
      <c r="C1038">
        <v>3007.28</v>
      </c>
      <c r="D1038">
        <v>3007.21</v>
      </c>
      <c r="E1038">
        <v>3002.7</v>
      </c>
      <c r="F1038">
        <v>227.83600000000001</v>
      </c>
      <c r="G1038">
        <v>0</v>
      </c>
      <c r="H1038">
        <v>114.42400000000001</v>
      </c>
      <c r="I1038">
        <v>0</v>
      </c>
      <c r="J1038">
        <v>8.3257899999999996E-2</v>
      </c>
      <c r="K1038">
        <v>0.93183499999999997</v>
      </c>
      <c r="L1038">
        <v>0</v>
      </c>
      <c r="M1038" t="s">
        <v>43</v>
      </c>
    </row>
    <row r="1039" spans="1:13" x14ac:dyDescent="0.25">
      <c r="A1039" t="s">
        <v>47</v>
      </c>
      <c r="B1039">
        <v>3005.1</v>
      </c>
      <c r="C1039">
        <v>3002.41</v>
      </c>
      <c r="D1039">
        <v>3002.35</v>
      </c>
      <c r="E1039">
        <v>2997.85</v>
      </c>
      <c r="F1039">
        <v>227.839</v>
      </c>
      <c r="G1039">
        <v>0</v>
      </c>
      <c r="H1039">
        <v>114.172</v>
      </c>
      <c r="I1039">
        <v>0</v>
      </c>
      <c r="J1039">
        <v>5.90293E-2</v>
      </c>
      <c r="K1039">
        <v>0.93140000000000001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3013.94</v>
      </c>
      <c r="C1040">
        <v>3011.28</v>
      </c>
      <c r="D1040">
        <v>3011.22</v>
      </c>
      <c r="E1040">
        <v>3006.69</v>
      </c>
      <c r="F1040">
        <v>230.45400000000001</v>
      </c>
      <c r="G1040">
        <v>0</v>
      </c>
      <c r="H1040">
        <v>113.726</v>
      </c>
      <c r="I1040">
        <v>0</v>
      </c>
      <c r="J1040">
        <v>8.3259799999999995E-2</v>
      </c>
      <c r="K1040">
        <v>0.93183400000000005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3010.99</v>
      </c>
      <c r="C1041">
        <v>3008.29</v>
      </c>
      <c r="D1041">
        <v>3008.23</v>
      </c>
      <c r="E1041">
        <v>3003.73</v>
      </c>
      <c r="F1041">
        <v>229.374</v>
      </c>
      <c r="G1041">
        <v>0</v>
      </c>
      <c r="H1041">
        <v>113.666</v>
      </c>
      <c r="I1041">
        <v>0</v>
      </c>
      <c r="J1041">
        <v>5.72118E-2</v>
      </c>
      <c r="K1041">
        <v>0.93050999999999995</v>
      </c>
      <c r="L1041">
        <v>0</v>
      </c>
      <c r="M1041" t="s">
        <v>43</v>
      </c>
    </row>
    <row r="1042" spans="1:13" x14ac:dyDescent="0.25">
      <c r="A1042" t="s">
        <v>47</v>
      </c>
      <c r="B1042">
        <v>3008.12</v>
      </c>
      <c r="C1042">
        <v>3005.32</v>
      </c>
      <c r="D1042">
        <v>3005.25</v>
      </c>
      <c r="E1042">
        <v>3000.75</v>
      </c>
      <c r="F1042">
        <v>228.92599999999999</v>
      </c>
      <c r="G1042">
        <v>0</v>
      </c>
      <c r="H1042">
        <v>113.562</v>
      </c>
      <c r="I1042">
        <v>0</v>
      </c>
      <c r="J1042">
        <v>5.4410800000000002E-2</v>
      </c>
      <c r="K1042">
        <v>0.93176899999999996</v>
      </c>
      <c r="L1042">
        <v>0</v>
      </c>
      <c r="M1042" t="s">
        <v>43</v>
      </c>
    </row>
    <row r="1043" spans="1:13" x14ac:dyDescent="0.25">
      <c r="A1043" t="s">
        <v>47</v>
      </c>
      <c r="B1043">
        <v>3009.8</v>
      </c>
      <c r="C1043">
        <v>3007.1</v>
      </c>
      <c r="D1043">
        <v>3007.03</v>
      </c>
      <c r="E1043">
        <v>3002.46</v>
      </c>
      <c r="F1043">
        <v>227.94300000000001</v>
      </c>
      <c r="G1043">
        <v>0</v>
      </c>
      <c r="H1043">
        <v>113.401</v>
      </c>
      <c r="I1043">
        <v>0</v>
      </c>
      <c r="J1043">
        <v>5.3916499999999999E-2</v>
      </c>
      <c r="K1043">
        <v>0.93149199999999999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3017.34</v>
      </c>
      <c r="C1044">
        <v>3013.33</v>
      </c>
      <c r="D1044">
        <v>3013.26</v>
      </c>
      <c r="E1044">
        <v>3008.69</v>
      </c>
      <c r="F1044">
        <v>229.107</v>
      </c>
      <c r="G1044">
        <v>0</v>
      </c>
      <c r="H1044">
        <v>113.874</v>
      </c>
      <c r="I1044">
        <v>0</v>
      </c>
      <c r="J1044">
        <v>8.3257300000000006E-2</v>
      </c>
      <c r="K1044">
        <v>0.93129600000000001</v>
      </c>
      <c r="L1044">
        <v>0</v>
      </c>
      <c r="M1044" t="s">
        <v>43</v>
      </c>
    </row>
    <row r="1045" spans="1:13" x14ac:dyDescent="0.25">
      <c r="A1045" t="s">
        <v>47</v>
      </c>
      <c r="B1045">
        <v>3022.74</v>
      </c>
      <c r="C1045">
        <v>3019.85</v>
      </c>
      <c r="D1045">
        <v>3019.79</v>
      </c>
      <c r="E1045">
        <v>3015.29</v>
      </c>
      <c r="F1045">
        <v>228.334</v>
      </c>
      <c r="G1045">
        <v>0</v>
      </c>
      <c r="H1045">
        <v>113.54600000000001</v>
      </c>
      <c r="I1045">
        <v>0</v>
      </c>
      <c r="J1045">
        <v>6.2612399999999999E-2</v>
      </c>
      <c r="K1045">
        <v>0.93170299999999995</v>
      </c>
      <c r="L1045">
        <v>0</v>
      </c>
      <c r="M1045" t="s">
        <v>43</v>
      </c>
    </row>
    <row r="1046" spans="1:13" x14ac:dyDescent="0.25">
      <c r="A1046" t="s">
        <v>47</v>
      </c>
      <c r="B1046">
        <v>3018.88</v>
      </c>
      <c r="C1046">
        <v>3016.2</v>
      </c>
      <c r="D1046">
        <v>3016.14</v>
      </c>
      <c r="E1046">
        <v>3011.62</v>
      </c>
      <c r="F1046">
        <v>228.59800000000001</v>
      </c>
      <c r="G1046">
        <v>0</v>
      </c>
      <c r="H1046">
        <v>113.86799999999999</v>
      </c>
      <c r="I1046">
        <v>0</v>
      </c>
      <c r="J1046">
        <v>5.4283600000000001E-2</v>
      </c>
      <c r="K1046">
        <v>0.93172999999999995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3011.08</v>
      </c>
      <c r="C1047">
        <v>3008.37</v>
      </c>
      <c r="D1047">
        <v>3008.3</v>
      </c>
      <c r="E1047">
        <v>3003.79</v>
      </c>
      <c r="F1047">
        <v>229.46299999999999</v>
      </c>
      <c r="G1047">
        <v>0</v>
      </c>
      <c r="H1047">
        <v>113.726</v>
      </c>
      <c r="I1047">
        <v>0</v>
      </c>
      <c r="J1047">
        <v>5.64155E-2</v>
      </c>
      <c r="K1047">
        <v>0.93128100000000003</v>
      </c>
      <c r="L1047">
        <v>0</v>
      </c>
      <c r="M1047" t="s">
        <v>43</v>
      </c>
    </row>
    <row r="1048" spans="1:13" x14ac:dyDescent="0.25">
      <c r="A1048" t="s">
        <v>47</v>
      </c>
      <c r="B1048">
        <v>3017.62</v>
      </c>
      <c r="C1048">
        <v>3014.84</v>
      </c>
      <c r="D1048">
        <v>3014.7</v>
      </c>
      <c r="E1048">
        <v>3010.16</v>
      </c>
      <c r="F1048">
        <v>230.495</v>
      </c>
      <c r="G1048">
        <v>0</v>
      </c>
      <c r="H1048">
        <v>113.511</v>
      </c>
      <c r="I1048">
        <v>0</v>
      </c>
      <c r="J1048">
        <v>5.4252000000000002E-2</v>
      </c>
      <c r="K1048">
        <v>0.95922600000000002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3015.19</v>
      </c>
      <c r="C1049">
        <v>3011.2</v>
      </c>
      <c r="D1049">
        <v>3011.14</v>
      </c>
      <c r="E1049">
        <v>3006.63</v>
      </c>
      <c r="F1049">
        <v>229.78800000000001</v>
      </c>
      <c r="G1049">
        <v>0</v>
      </c>
      <c r="H1049">
        <v>113.655</v>
      </c>
      <c r="I1049">
        <v>0</v>
      </c>
      <c r="J1049">
        <v>6.9135299999999997E-2</v>
      </c>
      <c r="K1049">
        <v>0.931836</v>
      </c>
      <c r="L1049">
        <v>0</v>
      </c>
      <c r="M1049" t="s">
        <v>43</v>
      </c>
    </row>
    <row r="1050" spans="1:13" x14ac:dyDescent="0.25">
      <c r="A1050" t="s">
        <v>47</v>
      </c>
      <c r="B1050">
        <v>3011.73</v>
      </c>
      <c r="C1050">
        <v>3007.73</v>
      </c>
      <c r="D1050">
        <v>3007.67</v>
      </c>
      <c r="E1050">
        <v>3003.17</v>
      </c>
      <c r="F1050">
        <v>228.61699999999999</v>
      </c>
      <c r="G1050">
        <v>0</v>
      </c>
      <c r="H1050">
        <v>114.001</v>
      </c>
      <c r="I1050">
        <v>0</v>
      </c>
      <c r="J1050">
        <v>5.39544E-2</v>
      </c>
      <c r="K1050">
        <v>0.931836</v>
      </c>
      <c r="L1050">
        <v>0</v>
      </c>
      <c r="M1050" t="s">
        <v>43</v>
      </c>
    </row>
    <row r="1051" spans="1:13" x14ac:dyDescent="0.25">
      <c r="A1051" t="s">
        <v>47</v>
      </c>
      <c r="B1051">
        <v>3011.07</v>
      </c>
      <c r="C1051">
        <v>3008.4</v>
      </c>
      <c r="D1051">
        <v>3008.33</v>
      </c>
      <c r="E1051">
        <v>3003.8</v>
      </c>
      <c r="F1051">
        <v>231.38300000000001</v>
      </c>
      <c r="G1051">
        <v>0</v>
      </c>
      <c r="H1051">
        <v>114.372</v>
      </c>
      <c r="I1051">
        <v>0</v>
      </c>
      <c r="J1051">
        <v>5.4647099999999997E-2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3007.98</v>
      </c>
      <c r="C1052">
        <v>3005.12</v>
      </c>
      <c r="D1052">
        <v>3005.05</v>
      </c>
      <c r="E1052">
        <v>3000.56</v>
      </c>
      <c r="F1052">
        <v>227.47800000000001</v>
      </c>
      <c r="G1052">
        <v>0</v>
      </c>
      <c r="H1052">
        <v>113.254</v>
      </c>
      <c r="I1052">
        <v>0</v>
      </c>
      <c r="J1052">
        <v>5.3910199999999998E-2</v>
      </c>
      <c r="K1052">
        <v>0.93183700000000003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3009.59</v>
      </c>
      <c r="C1053">
        <v>3006.67</v>
      </c>
      <c r="D1053">
        <v>3006.61</v>
      </c>
      <c r="E1053">
        <v>3002.11</v>
      </c>
      <c r="F1053">
        <v>227.39500000000001</v>
      </c>
      <c r="G1053">
        <v>0</v>
      </c>
      <c r="H1053">
        <v>113.971</v>
      </c>
      <c r="I1053">
        <v>0</v>
      </c>
      <c r="J1053">
        <v>5.39648E-2</v>
      </c>
      <c r="K1053">
        <v>0.95542499999999997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3010.6</v>
      </c>
      <c r="C1054">
        <v>3007.82</v>
      </c>
      <c r="D1054">
        <v>3007.75</v>
      </c>
      <c r="E1054">
        <v>3003.26</v>
      </c>
      <c r="F1054">
        <v>227.33</v>
      </c>
      <c r="G1054">
        <v>0</v>
      </c>
      <c r="H1054">
        <v>113.212</v>
      </c>
      <c r="I1054">
        <v>0</v>
      </c>
      <c r="J1054">
        <v>5.5865100000000001E-2</v>
      </c>
      <c r="K1054">
        <v>0.93162100000000003</v>
      </c>
      <c r="L1054">
        <v>0</v>
      </c>
      <c r="M1054" t="s">
        <v>43</v>
      </c>
    </row>
    <row r="1055" spans="1:13" x14ac:dyDescent="0.25">
      <c r="A1055" t="s">
        <v>47</v>
      </c>
      <c r="B1055">
        <v>3012.96</v>
      </c>
      <c r="C1055">
        <v>3010.26</v>
      </c>
      <c r="D1055">
        <v>3010.2</v>
      </c>
      <c r="E1055">
        <v>3005.7</v>
      </c>
      <c r="F1055">
        <v>228</v>
      </c>
      <c r="G1055">
        <v>0</v>
      </c>
      <c r="H1055">
        <v>113.193</v>
      </c>
      <c r="I1055">
        <v>0</v>
      </c>
      <c r="J1055">
        <v>5.5363700000000002E-2</v>
      </c>
      <c r="K1055">
        <v>0.931836</v>
      </c>
      <c r="L1055">
        <v>0</v>
      </c>
      <c r="M1055" t="s">
        <v>43</v>
      </c>
    </row>
    <row r="1056" spans="1:13" x14ac:dyDescent="0.25">
      <c r="A1056" t="s">
        <v>47</v>
      </c>
      <c r="B1056">
        <v>3010.89</v>
      </c>
      <c r="C1056">
        <v>3008.21</v>
      </c>
      <c r="D1056">
        <v>3008.14</v>
      </c>
      <c r="E1056">
        <v>3003.65</v>
      </c>
      <c r="F1056">
        <v>229.33099999999999</v>
      </c>
      <c r="G1056">
        <v>0</v>
      </c>
      <c r="H1056">
        <v>113.194</v>
      </c>
      <c r="I1056">
        <v>0</v>
      </c>
      <c r="J1056">
        <v>8.3269099999999999E-2</v>
      </c>
      <c r="K1056">
        <v>0.93183099999999996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3008.37</v>
      </c>
      <c r="C1057">
        <v>3005.65</v>
      </c>
      <c r="D1057">
        <v>3005.59</v>
      </c>
      <c r="E1057">
        <v>3001.08</v>
      </c>
      <c r="F1057">
        <v>228.21199999999999</v>
      </c>
      <c r="G1057">
        <v>0</v>
      </c>
      <c r="H1057">
        <v>114.014</v>
      </c>
      <c r="I1057">
        <v>0</v>
      </c>
      <c r="J1057">
        <v>5.9493900000000002E-2</v>
      </c>
      <c r="K1057">
        <v>0.93170500000000001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3019.43</v>
      </c>
      <c r="C1058">
        <v>3016.51</v>
      </c>
      <c r="D1058">
        <v>3016.44</v>
      </c>
      <c r="E1058">
        <v>3011.95</v>
      </c>
      <c r="F1058">
        <v>228.27500000000001</v>
      </c>
      <c r="G1058">
        <v>0</v>
      </c>
      <c r="H1058">
        <v>113.384</v>
      </c>
      <c r="I1058">
        <v>0</v>
      </c>
      <c r="J1058">
        <v>6.0431699999999998E-2</v>
      </c>
      <c r="K1058">
        <v>0.93183400000000005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3005.62</v>
      </c>
      <c r="C1059">
        <v>3002.93</v>
      </c>
      <c r="D1059">
        <v>3002.87</v>
      </c>
      <c r="E1059">
        <v>2998.37</v>
      </c>
      <c r="F1059">
        <v>227.76599999999999</v>
      </c>
      <c r="G1059">
        <v>0</v>
      </c>
      <c r="H1059">
        <v>113.137</v>
      </c>
      <c r="I1059">
        <v>0</v>
      </c>
      <c r="J1059">
        <v>6.2561800000000001E-2</v>
      </c>
      <c r="K1059">
        <v>0.93183700000000003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3009.82</v>
      </c>
      <c r="C1060">
        <v>3007.07</v>
      </c>
      <c r="D1060">
        <v>3007</v>
      </c>
      <c r="E1060">
        <v>3002.51</v>
      </c>
      <c r="F1060">
        <v>227.82</v>
      </c>
      <c r="G1060">
        <v>0</v>
      </c>
      <c r="H1060">
        <v>113.79600000000001</v>
      </c>
      <c r="I1060">
        <v>0</v>
      </c>
      <c r="J1060">
        <v>5.3912300000000003E-2</v>
      </c>
      <c r="K1060">
        <v>0.93181099999999994</v>
      </c>
      <c r="L1060">
        <v>0</v>
      </c>
      <c r="M1060" t="s">
        <v>43</v>
      </c>
    </row>
    <row r="1061" spans="1:25" x14ac:dyDescent="0.25">
      <c r="A1061" t="s">
        <v>47</v>
      </c>
      <c r="B1061">
        <v>3012.79</v>
      </c>
      <c r="C1061">
        <v>3010.09</v>
      </c>
      <c r="D1061">
        <v>3010.03</v>
      </c>
      <c r="E1061">
        <v>3005.53</v>
      </c>
      <c r="F1061">
        <v>227.46700000000001</v>
      </c>
      <c r="G1061">
        <v>0</v>
      </c>
      <c r="H1061">
        <v>113.345</v>
      </c>
      <c r="I1061">
        <v>0</v>
      </c>
      <c r="J1061">
        <v>8.3259299999999994E-2</v>
      </c>
      <c r="K1061">
        <v>0.93177200000000004</v>
      </c>
      <c r="L1061">
        <v>0</v>
      </c>
      <c r="M1061" t="s">
        <v>43</v>
      </c>
    </row>
    <row r="1062" spans="1:25" x14ac:dyDescent="0.25">
      <c r="A1062" t="s">
        <v>47</v>
      </c>
      <c r="B1062">
        <v>3010.99</v>
      </c>
      <c r="C1062">
        <v>3008.3</v>
      </c>
      <c r="D1062">
        <v>3008.24</v>
      </c>
      <c r="E1062">
        <v>3003.74</v>
      </c>
      <c r="F1062">
        <v>228.16499999999999</v>
      </c>
      <c r="G1062">
        <v>0</v>
      </c>
      <c r="H1062">
        <v>114.021</v>
      </c>
      <c r="I1062">
        <v>0</v>
      </c>
      <c r="J1062">
        <v>5.3986100000000002E-2</v>
      </c>
      <c r="K1062">
        <v>0.93177900000000002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3014.09</v>
      </c>
      <c r="C1063">
        <v>3011.37</v>
      </c>
      <c r="D1063">
        <v>3011.31</v>
      </c>
      <c r="E1063">
        <v>3006.76</v>
      </c>
      <c r="F1063">
        <v>227.49299999999999</v>
      </c>
      <c r="G1063">
        <v>0</v>
      </c>
      <c r="H1063">
        <v>113.676</v>
      </c>
      <c r="I1063">
        <v>0</v>
      </c>
      <c r="J1063">
        <v>5.4420200000000002E-2</v>
      </c>
      <c r="K1063">
        <v>0.93182900000000002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3012.79</v>
      </c>
      <c r="C1064">
        <v>3010.02</v>
      </c>
      <c r="D1064">
        <v>3009.95</v>
      </c>
      <c r="E1064">
        <v>3005.39</v>
      </c>
      <c r="F1064">
        <v>227.32300000000001</v>
      </c>
      <c r="G1064">
        <v>0</v>
      </c>
      <c r="H1064">
        <v>113.741</v>
      </c>
      <c r="I1064">
        <v>0</v>
      </c>
      <c r="J1064">
        <v>5.5651600000000002E-2</v>
      </c>
      <c r="K1064">
        <v>0.93168700000000004</v>
      </c>
      <c r="L1064">
        <v>0</v>
      </c>
      <c r="M1064" t="s">
        <v>43</v>
      </c>
      <c r="R1064">
        <f>AVERAGE(B1015:B1064)</f>
        <v>3012.1230000000005</v>
      </c>
      <c r="S1064">
        <f>AVERAGE(C1015:C1064)</f>
        <v>3009.2703999999999</v>
      </c>
      <c r="U1064">
        <f>_xlfn.VAR.P(B1015:B1064)</f>
        <v>19.038372999999865</v>
      </c>
      <c r="V1064">
        <f>_xlfn.VAR.P(C1015:C1064)</f>
        <v>18.601055839999827</v>
      </c>
      <c r="X1064">
        <f>1.96*SQRT(U1064)/50</f>
        <v>0.17104129760592848</v>
      </c>
      <c r="Y1064">
        <f>1.96*SQRT(V1064)/50</f>
        <v>0.16906545018417377</v>
      </c>
    </row>
    <row r="1065" spans="1:25" x14ac:dyDescent="0.25">
      <c r="A1065" t="s">
        <v>47</v>
      </c>
      <c r="B1065">
        <v>150737.56150000001</v>
      </c>
      <c r="C1065" t="s">
        <v>37</v>
      </c>
    </row>
    <row r="1066" spans="1:25" x14ac:dyDescent="0.25">
      <c r="A1066" t="s">
        <v>48</v>
      </c>
      <c r="B1066">
        <v>43152.5</v>
      </c>
      <c r="C1066">
        <v>39160.699999999997</v>
      </c>
      <c r="D1066">
        <v>39118</v>
      </c>
      <c r="E1066">
        <v>39106.699999999997</v>
      </c>
      <c r="F1066">
        <v>752.245</v>
      </c>
      <c r="G1066">
        <v>881.5</v>
      </c>
      <c r="H1066">
        <v>502.53399999999999</v>
      </c>
      <c r="I1066">
        <v>5.7906100000000002E-2</v>
      </c>
      <c r="J1066">
        <v>0.92999100000000001</v>
      </c>
      <c r="K1066">
        <v>0</v>
      </c>
      <c r="L1066" t="s">
        <v>43</v>
      </c>
    </row>
    <row r="1067" spans="1:25" x14ac:dyDescent="0.25">
      <c r="A1067" t="s">
        <v>48</v>
      </c>
      <c r="B1067">
        <v>43200.5</v>
      </c>
      <c r="C1067">
        <v>39183</v>
      </c>
      <c r="D1067">
        <v>39136.9</v>
      </c>
      <c r="E1067">
        <v>39125.5</v>
      </c>
      <c r="F1067">
        <v>759.66600000000005</v>
      </c>
      <c r="G1067">
        <v>889.16300000000001</v>
      </c>
      <c r="H1067">
        <v>502.22300000000001</v>
      </c>
      <c r="I1067">
        <v>6.12124E-2</v>
      </c>
      <c r="J1067">
        <v>0.93182299999999996</v>
      </c>
      <c r="K1067">
        <v>0</v>
      </c>
      <c r="L1067" t="s">
        <v>43</v>
      </c>
    </row>
    <row r="1068" spans="1:25" x14ac:dyDescent="0.25">
      <c r="A1068" t="s">
        <v>48</v>
      </c>
      <c r="B1068">
        <v>43443.6</v>
      </c>
      <c r="C1068">
        <v>39403.599999999999</v>
      </c>
      <c r="D1068">
        <v>39354</v>
      </c>
      <c r="E1068">
        <v>39342.5</v>
      </c>
      <c r="F1068">
        <v>754.61199999999997</v>
      </c>
      <c r="G1068">
        <v>902.49599999999998</v>
      </c>
      <c r="H1068">
        <v>507.64800000000002</v>
      </c>
      <c r="I1068">
        <v>5.6260699999999997E-2</v>
      </c>
      <c r="J1068">
        <v>0.93183499999999997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43632.5</v>
      </c>
      <c r="C1069">
        <v>39581.1</v>
      </c>
      <c r="D1069">
        <v>39528.800000000003</v>
      </c>
      <c r="E1069">
        <v>39517.5</v>
      </c>
      <c r="F1069">
        <v>749.50300000000004</v>
      </c>
      <c r="G1069">
        <v>894.69200000000001</v>
      </c>
      <c r="H1069">
        <v>502.66399999999999</v>
      </c>
      <c r="I1069">
        <v>5.3912300000000003E-2</v>
      </c>
      <c r="J1069">
        <v>0.93180399999999997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43680.3</v>
      </c>
      <c r="C1070">
        <v>39604.9</v>
      </c>
      <c r="D1070">
        <v>39549.300000000003</v>
      </c>
      <c r="E1070">
        <v>39537.9</v>
      </c>
      <c r="F1070">
        <v>738.60400000000004</v>
      </c>
      <c r="G1070">
        <v>901.53399999999999</v>
      </c>
      <c r="H1070">
        <v>503.30700000000002</v>
      </c>
      <c r="I1070">
        <v>5.4973399999999999E-2</v>
      </c>
      <c r="J1070">
        <v>0.94195300000000004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43271.9</v>
      </c>
      <c r="C1071">
        <v>39247</v>
      </c>
      <c r="D1071">
        <v>39184.1</v>
      </c>
      <c r="E1071">
        <v>39172.699999999997</v>
      </c>
      <c r="F1071">
        <v>758.44100000000003</v>
      </c>
      <c r="G1071">
        <v>900.26900000000001</v>
      </c>
      <c r="H1071">
        <v>502.755</v>
      </c>
      <c r="I1071">
        <v>5.5910799999999997E-2</v>
      </c>
      <c r="J1071">
        <v>0.93181400000000003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43608.800000000003</v>
      </c>
      <c r="C1072">
        <v>39604.199999999997</v>
      </c>
      <c r="D1072">
        <v>39539.599999999999</v>
      </c>
      <c r="E1072">
        <v>39528.199999999997</v>
      </c>
      <c r="F1072">
        <v>741.50400000000002</v>
      </c>
      <c r="G1072">
        <v>896.51800000000003</v>
      </c>
      <c r="H1072">
        <v>502.84399999999999</v>
      </c>
      <c r="I1072">
        <v>5.5069199999999999E-2</v>
      </c>
      <c r="J1072">
        <v>0.93180700000000005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43657.8</v>
      </c>
      <c r="C1073">
        <v>39612</v>
      </c>
      <c r="D1073">
        <v>39546.1</v>
      </c>
      <c r="E1073">
        <v>39534.699999999997</v>
      </c>
      <c r="F1073">
        <v>746.096</v>
      </c>
      <c r="G1073">
        <v>904.63499999999999</v>
      </c>
      <c r="H1073">
        <v>502.36399999999998</v>
      </c>
      <c r="I1073">
        <v>5.5751099999999998E-2</v>
      </c>
      <c r="J1073">
        <v>0.94532499999999997</v>
      </c>
      <c r="K1073">
        <v>0</v>
      </c>
      <c r="L1073" t="s">
        <v>43</v>
      </c>
    </row>
    <row r="1074" spans="1:12" x14ac:dyDescent="0.25">
      <c r="A1074" t="s">
        <v>48</v>
      </c>
      <c r="B1074">
        <v>43227.7</v>
      </c>
      <c r="C1074">
        <v>39221.599999999999</v>
      </c>
      <c r="D1074">
        <v>39152.699999999997</v>
      </c>
      <c r="E1074">
        <v>39141.4</v>
      </c>
      <c r="F1074">
        <v>734.44</v>
      </c>
      <c r="G1074">
        <v>888.48</v>
      </c>
      <c r="H1074">
        <v>501.80200000000002</v>
      </c>
      <c r="I1074">
        <v>5.4331299999999999E-2</v>
      </c>
      <c r="J1074">
        <v>0.95779499999999995</v>
      </c>
      <c r="K1074">
        <v>0</v>
      </c>
      <c r="L1074" t="s">
        <v>43</v>
      </c>
    </row>
    <row r="1075" spans="1:12" x14ac:dyDescent="0.25">
      <c r="A1075" t="s">
        <v>48</v>
      </c>
      <c r="B1075">
        <v>43207.7</v>
      </c>
      <c r="C1075">
        <v>39234.1</v>
      </c>
      <c r="D1075">
        <v>39165.4</v>
      </c>
      <c r="E1075">
        <v>39154</v>
      </c>
      <c r="F1075">
        <v>743.44899999999996</v>
      </c>
      <c r="G1075">
        <v>893.41600000000005</v>
      </c>
      <c r="H1075">
        <v>502.75200000000001</v>
      </c>
      <c r="I1075">
        <v>6.5054100000000004E-2</v>
      </c>
      <c r="J1075">
        <v>0.93063300000000004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43233.5</v>
      </c>
      <c r="C1076">
        <v>39259.4</v>
      </c>
      <c r="D1076">
        <v>39189.800000000003</v>
      </c>
      <c r="E1076">
        <v>39178.5</v>
      </c>
      <c r="F1076">
        <v>745.62400000000002</v>
      </c>
      <c r="G1076">
        <v>901.24199999999996</v>
      </c>
      <c r="H1076">
        <v>502.22800000000001</v>
      </c>
      <c r="I1076">
        <v>5.39122E-2</v>
      </c>
      <c r="J1076">
        <v>0.93183499999999997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43641</v>
      </c>
      <c r="C1077">
        <v>39592.300000000003</v>
      </c>
      <c r="D1077">
        <v>39521.199999999997</v>
      </c>
      <c r="E1077">
        <v>39509.9</v>
      </c>
      <c r="F1077">
        <v>742.88699999999994</v>
      </c>
      <c r="G1077">
        <v>897.24</v>
      </c>
      <c r="H1077">
        <v>502.1</v>
      </c>
      <c r="I1077">
        <v>6.2908599999999995E-2</v>
      </c>
      <c r="J1077">
        <v>0.93181800000000004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43703.9</v>
      </c>
      <c r="C1078">
        <v>39636.400000000001</v>
      </c>
      <c r="D1078">
        <v>39565.5</v>
      </c>
      <c r="E1078">
        <v>39554.199999999997</v>
      </c>
      <c r="F1078">
        <v>734.2</v>
      </c>
      <c r="G1078">
        <v>908.94799999999998</v>
      </c>
      <c r="H1078">
        <v>503.33800000000002</v>
      </c>
      <c r="I1078">
        <v>5.9421000000000002E-2</v>
      </c>
      <c r="J1078">
        <v>0.95096700000000001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43585.5</v>
      </c>
      <c r="C1079">
        <v>39612.300000000003</v>
      </c>
      <c r="D1079">
        <v>39541.300000000003</v>
      </c>
      <c r="E1079">
        <v>39529.9</v>
      </c>
      <c r="F1079">
        <v>742.62400000000002</v>
      </c>
      <c r="G1079">
        <v>894.85699999999997</v>
      </c>
      <c r="H1079">
        <v>502.66300000000001</v>
      </c>
      <c r="I1079">
        <v>5.70745E-2</v>
      </c>
      <c r="J1079">
        <v>0.93183700000000003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43581.2</v>
      </c>
      <c r="C1080">
        <v>39606.400000000001</v>
      </c>
      <c r="D1080">
        <v>39533.1</v>
      </c>
      <c r="E1080">
        <v>39521.699999999997</v>
      </c>
      <c r="F1080">
        <v>733.28800000000001</v>
      </c>
      <c r="G1080">
        <v>896.26900000000001</v>
      </c>
      <c r="H1080">
        <v>503.29700000000003</v>
      </c>
      <c r="I1080">
        <v>5.4318499999999999E-2</v>
      </c>
      <c r="J1080">
        <v>0.93182299999999996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43284.800000000003</v>
      </c>
      <c r="C1081">
        <v>39236.1</v>
      </c>
      <c r="D1081">
        <v>39161.199999999997</v>
      </c>
      <c r="E1081">
        <v>39149.9</v>
      </c>
      <c r="F1081">
        <v>746.26700000000005</v>
      </c>
      <c r="G1081">
        <v>900.25800000000004</v>
      </c>
      <c r="H1081">
        <v>503.61200000000002</v>
      </c>
      <c r="I1081">
        <v>8.3259899999999998E-2</v>
      </c>
      <c r="J1081">
        <v>0.93183300000000002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43705.4</v>
      </c>
      <c r="C1082">
        <v>39603.1</v>
      </c>
      <c r="D1082">
        <v>39526.6</v>
      </c>
      <c r="E1082">
        <v>39515.199999999997</v>
      </c>
      <c r="F1082">
        <v>733.47</v>
      </c>
      <c r="G1082">
        <v>897.07399999999996</v>
      </c>
      <c r="H1082">
        <v>502.14600000000002</v>
      </c>
      <c r="I1082">
        <v>5.4969400000000002E-2</v>
      </c>
      <c r="J1082">
        <v>0.93168499999999999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44433.1</v>
      </c>
      <c r="C1083">
        <v>40377.4</v>
      </c>
      <c r="D1083">
        <v>40298.199999999997</v>
      </c>
      <c r="E1083">
        <v>40286.199999999997</v>
      </c>
      <c r="F1083">
        <v>770.66899999999998</v>
      </c>
      <c r="G1083">
        <v>931.38499999999999</v>
      </c>
      <c r="H1083">
        <v>522.36099999999999</v>
      </c>
      <c r="I1083">
        <v>7.5159799999999999E-2</v>
      </c>
      <c r="J1083">
        <v>0.93180700000000005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43799.6</v>
      </c>
      <c r="C1084">
        <v>39692.699999999997</v>
      </c>
      <c r="D1084">
        <v>39613.4</v>
      </c>
      <c r="E1084">
        <v>39601.699999999997</v>
      </c>
      <c r="F1084">
        <v>778.40300000000002</v>
      </c>
      <c r="G1084">
        <v>917.053</v>
      </c>
      <c r="H1084">
        <v>513.77</v>
      </c>
      <c r="I1084">
        <v>5.3918599999999997E-2</v>
      </c>
      <c r="J1084">
        <v>0.95413400000000004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45026.5</v>
      </c>
      <c r="C1085">
        <v>40939.300000000003</v>
      </c>
      <c r="D1085">
        <v>40860.699999999997</v>
      </c>
      <c r="E1085">
        <v>40849.199999999997</v>
      </c>
      <c r="F1085">
        <v>782.24</v>
      </c>
      <c r="G1085">
        <v>921.33</v>
      </c>
      <c r="H1085">
        <v>521.13</v>
      </c>
      <c r="I1085">
        <v>8.1840599999999999E-2</v>
      </c>
      <c r="J1085">
        <v>0.93182799999999999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43711.3</v>
      </c>
      <c r="C1086">
        <v>39649.300000000003</v>
      </c>
      <c r="D1086">
        <v>39572.1</v>
      </c>
      <c r="E1086">
        <v>39560.6</v>
      </c>
      <c r="F1086">
        <v>770.048</v>
      </c>
      <c r="G1086">
        <v>899.548</v>
      </c>
      <c r="H1086">
        <v>503.30900000000003</v>
      </c>
      <c r="I1086">
        <v>5.6992099999999997E-2</v>
      </c>
      <c r="J1086">
        <v>0.93172900000000003</v>
      </c>
      <c r="K1086">
        <v>0</v>
      </c>
      <c r="L1086" t="s">
        <v>43</v>
      </c>
    </row>
    <row r="1087" spans="1:12" x14ac:dyDescent="0.25">
      <c r="A1087" t="s">
        <v>48</v>
      </c>
      <c r="B1087">
        <v>43762.1</v>
      </c>
      <c r="C1087">
        <v>39656.300000000003</v>
      </c>
      <c r="D1087">
        <v>39581.300000000003</v>
      </c>
      <c r="E1087">
        <v>39569.9</v>
      </c>
      <c r="F1087">
        <v>741.90200000000004</v>
      </c>
      <c r="G1087">
        <v>902.38199999999995</v>
      </c>
      <c r="H1087">
        <v>503.69200000000001</v>
      </c>
      <c r="I1087">
        <v>5.39899E-2</v>
      </c>
      <c r="J1087">
        <v>0.93174400000000002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43267.5</v>
      </c>
      <c r="C1088">
        <v>39282.1</v>
      </c>
      <c r="D1088">
        <v>39204.300000000003</v>
      </c>
      <c r="E1088">
        <v>39193</v>
      </c>
      <c r="F1088">
        <v>748.17200000000003</v>
      </c>
      <c r="G1088">
        <v>896.423</v>
      </c>
      <c r="H1088">
        <v>503.06599999999997</v>
      </c>
      <c r="I1088">
        <v>8.3255800000000005E-2</v>
      </c>
      <c r="J1088">
        <v>0.93177699999999997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43641.599999999999</v>
      </c>
      <c r="C1089">
        <v>39649.199999999997</v>
      </c>
      <c r="D1089">
        <v>39571.5</v>
      </c>
      <c r="E1089">
        <v>39560.1</v>
      </c>
      <c r="F1089">
        <v>749.81799999999998</v>
      </c>
      <c r="G1089">
        <v>906.77700000000004</v>
      </c>
      <c r="H1089">
        <v>503.07</v>
      </c>
      <c r="I1089">
        <v>5.6571499999999997E-2</v>
      </c>
      <c r="J1089">
        <v>0.93181800000000004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43342</v>
      </c>
      <c r="C1090">
        <v>39278</v>
      </c>
      <c r="D1090">
        <v>39198.800000000003</v>
      </c>
      <c r="E1090">
        <v>39187.5</v>
      </c>
      <c r="F1090">
        <v>756.66</v>
      </c>
      <c r="G1090">
        <v>893.77700000000004</v>
      </c>
      <c r="H1090">
        <v>502.87700000000001</v>
      </c>
      <c r="I1090">
        <v>5.3929600000000001E-2</v>
      </c>
      <c r="J1090">
        <v>0.93183499999999997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43380.5</v>
      </c>
      <c r="C1091">
        <v>39241.4</v>
      </c>
      <c r="D1091">
        <v>39160.1</v>
      </c>
      <c r="E1091">
        <v>39148.9</v>
      </c>
      <c r="F1091">
        <v>735.00599999999997</v>
      </c>
      <c r="G1091">
        <v>900.78899999999999</v>
      </c>
      <c r="H1091">
        <v>502.61900000000003</v>
      </c>
      <c r="I1091">
        <v>8.3255800000000005E-2</v>
      </c>
      <c r="J1091">
        <v>0.93173899999999998</v>
      </c>
      <c r="K1091">
        <v>0</v>
      </c>
      <c r="L1091" t="s">
        <v>43</v>
      </c>
    </row>
    <row r="1092" spans="1:12" x14ac:dyDescent="0.25">
      <c r="A1092" t="s">
        <v>48</v>
      </c>
      <c r="B1092">
        <v>43619.199999999997</v>
      </c>
      <c r="C1092">
        <v>39615.699999999997</v>
      </c>
      <c r="D1092">
        <v>39534.5</v>
      </c>
      <c r="E1092">
        <v>39523.1</v>
      </c>
      <c r="F1092">
        <v>732.59199999999998</v>
      </c>
      <c r="G1092">
        <v>900.32899999999995</v>
      </c>
      <c r="H1092">
        <v>502.303</v>
      </c>
      <c r="I1092">
        <v>5.5753400000000002E-2</v>
      </c>
      <c r="J1092">
        <v>0.93175200000000002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43623.199999999997</v>
      </c>
      <c r="C1093">
        <v>39614.199999999997</v>
      </c>
      <c r="D1093">
        <v>39534.800000000003</v>
      </c>
      <c r="E1093">
        <v>39523.5</v>
      </c>
      <c r="F1093">
        <v>734.89700000000005</v>
      </c>
      <c r="G1093">
        <v>899.72</v>
      </c>
      <c r="H1093">
        <v>502.52600000000001</v>
      </c>
      <c r="I1093">
        <v>5.8084900000000002E-2</v>
      </c>
      <c r="J1093">
        <v>0.93179100000000004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43610.9</v>
      </c>
      <c r="C1094">
        <v>39608.199999999997</v>
      </c>
      <c r="D1094">
        <v>39527.300000000003</v>
      </c>
      <c r="E1094">
        <v>39515.9</v>
      </c>
      <c r="F1094">
        <v>725.85699999999997</v>
      </c>
      <c r="G1094">
        <v>897.83299999999997</v>
      </c>
      <c r="H1094">
        <v>503.35700000000003</v>
      </c>
      <c r="I1094">
        <v>5.3957900000000003E-2</v>
      </c>
      <c r="J1094">
        <v>0.93182600000000004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43288.2</v>
      </c>
      <c r="C1095">
        <v>39216</v>
      </c>
      <c r="D1095">
        <v>39137.599999999999</v>
      </c>
      <c r="E1095">
        <v>39126.199999999997</v>
      </c>
      <c r="F1095">
        <v>731.80700000000002</v>
      </c>
      <c r="G1095">
        <v>895.44</v>
      </c>
      <c r="H1095">
        <v>502.72</v>
      </c>
      <c r="I1095">
        <v>5.4122299999999998E-2</v>
      </c>
      <c r="J1095">
        <v>0.93183199999999999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43408.800000000003</v>
      </c>
      <c r="C1096">
        <v>39261.800000000003</v>
      </c>
      <c r="D1096">
        <v>39180.9</v>
      </c>
      <c r="E1096">
        <v>39169.5</v>
      </c>
      <c r="F1096">
        <v>728.81299999999999</v>
      </c>
      <c r="G1096">
        <v>902.74800000000005</v>
      </c>
      <c r="H1096">
        <v>503.39600000000002</v>
      </c>
      <c r="I1096">
        <v>8.3259600000000003E-2</v>
      </c>
      <c r="J1096">
        <v>0.93183199999999999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43334.8</v>
      </c>
      <c r="C1097">
        <v>39308.699999999997</v>
      </c>
      <c r="D1097">
        <v>39226.699999999997</v>
      </c>
      <c r="E1097">
        <v>39215.300000000003</v>
      </c>
      <c r="F1097">
        <v>740.93</v>
      </c>
      <c r="G1097">
        <v>906.774</v>
      </c>
      <c r="H1097">
        <v>501.99599999999998</v>
      </c>
      <c r="I1097">
        <v>8.3257399999999995E-2</v>
      </c>
      <c r="J1097">
        <v>0.94435000000000002</v>
      </c>
      <c r="K1097">
        <v>0</v>
      </c>
      <c r="L1097" t="s">
        <v>43</v>
      </c>
    </row>
    <row r="1098" spans="1:12" x14ac:dyDescent="0.25">
      <c r="A1098" t="s">
        <v>48</v>
      </c>
      <c r="B1098">
        <v>43292.6</v>
      </c>
      <c r="C1098">
        <v>39261.9</v>
      </c>
      <c r="D1098">
        <v>39180.6</v>
      </c>
      <c r="E1098">
        <v>39169.300000000003</v>
      </c>
      <c r="F1098">
        <v>748.38300000000004</v>
      </c>
      <c r="G1098">
        <v>896.81799999999998</v>
      </c>
      <c r="H1098">
        <v>502.46100000000001</v>
      </c>
      <c r="I1098">
        <v>5.4152899999999997E-2</v>
      </c>
      <c r="J1098">
        <v>0.93182900000000002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43667.3</v>
      </c>
      <c r="C1099">
        <v>39640</v>
      </c>
      <c r="D1099">
        <v>39558.300000000003</v>
      </c>
      <c r="E1099">
        <v>39546.9</v>
      </c>
      <c r="F1099">
        <v>741.32899999999995</v>
      </c>
      <c r="G1099">
        <v>899.66499999999996</v>
      </c>
      <c r="H1099">
        <v>502.26100000000002</v>
      </c>
      <c r="I1099">
        <v>8.3256700000000003E-2</v>
      </c>
      <c r="J1099">
        <v>0.93043100000000001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43720.2</v>
      </c>
      <c r="C1100">
        <v>39635.4</v>
      </c>
      <c r="D1100">
        <v>39553.9</v>
      </c>
      <c r="E1100">
        <v>39542.5</v>
      </c>
      <c r="F1100">
        <v>757.33299999999997</v>
      </c>
      <c r="G1100">
        <v>896.35900000000004</v>
      </c>
      <c r="H1100">
        <v>502.93200000000002</v>
      </c>
      <c r="I1100">
        <v>7.0803199999999997E-2</v>
      </c>
      <c r="J1100">
        <v>0.95602299999999996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43823.9</v>
      </c>
      <c r="C1101">
        <v>39662.1</v>
      </c>
      <c r="D1101">
        <v>39580.699999999997</v>
      </c>
      <c r="E1101">
        <v>39569.4</v>
      </c>
      <c r="F1101">
        <v>747.50800000000004</v>
      </c>
      <c r="G1101">
        <v>906.43100000000004</v>
      </c>
      <c r="H1101">
        <v>502.52800000000002</v>
      </c>
      <c r="I1101">
        <v>7.7650499999999997E-2</v>
      </c>
      <c r="J1101">
        <v>0.93177399999999999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43365</v>
      </c>
      <c r="C1102">
        <v>39301.800000000003</v>
      </c>
      <c r="D1102">
        <v>39219.300000000003</v>
      </c>
      <c r="E1102">
        <v>39207.9</v>
      </c>
      <c r="F1102">
        <v>754.15899999999999</v>
      </c>
      <c r="G1102">
        <v>902.96600000000001</v>
      </c>
      <c r="H1102">
        <v>503.32900000000001</v>
      </c>
      <c r="I1102">
        <v>5.40321E-2</v>
      </c>
      <c r="J1102">
        <v>0.93177699999999997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43302.3</v>
      </c>
      <c r="C1103">
        <v>39284.699999999997</v>
      </c>
      <c r="D1103">
        <v>39202.1</v>
      </c>
      <c r="E1103">
        <v>39190.800000000003</v>
      </c>
      <c r="F1103">
        <v>758.47500000000002</v>
      </c>
      <c r="G1103">
        <v>900.97900000000004</v>
      </c>
      <c r="H1103">
        <v>502.8</v>
      </c>
      <c r="I1103">
        <v>5.41856E-2</v>
      </c>
      <c r="J1103">
        <v>0.95906499999999995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43347.8</v>
      </c>
      <c r="C1104">
        <v>39266.5</v>
      </c>
      <c r="D1104">
        <v>39182.800000000003</v>
      </c>
      <c r="E1104">
        <v>39171.5</v>
      </c>
      <c r="F1104">
        <v>738.46299999999997</v>
      </c>
      <c r="G1104">
        <v>896.35199999999998</v>
      </c>
      <c r="H1104">
        <v>502.56900000000002</v>
      </c>
      <c r="I1104">
        <v>5.6975699999999997E-2</v>
      </c>
      <c r="J1104">
        <v>0.93175300000000005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43427.199999999997</v>
      </c>
      <c r="C1105">
        <v>39269.1</v>
      </c>
      <c r="D1105">
        <v>39185.800000000003</v>
      </c>
      <c r="E1105">
        <v>39174.5</v>
      </c>
      <c r="F1105">
        <v>736.87800000000004</v>
      </c>
      <c r="G1105">
        <v>893.63699999999994</v>
      </c>
      <c r="H1105">
        <v>503.50799999999998</v>
      </c>
      <c r="I1105">
        <v>5.5935800000000001E-2</v>
      </c>
      <c r="J1105">
        <v>0.94644399999999995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43317.5</v>
      </c>
      <c r="C1106">
        <v>39285</v>
      </c>
      <c r="D1106">
        <v>39200.300000000003</v>
      </c>
      <c r="E1106">
        <v>39189</v>
      </c>
      <c r="F1106">
        <v>744.18100000000004</v>
      </c>
      <c r="G1106">
        <v>893.90200000000004</v>
      </c>
      <c r="H1106">
        <v>502.80500000000001</v>
      </c>
      <c r="I1106">
        <v>5.5163400000000001E-2</v>
      </c>
      <c r="J1106">
        <v>0.93149499999999996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43328.800000000003</v>
      </c>
      <c r="C1107">
        <v>39299.800000000003</v>
      </c>
      <c r="D1107">
        <v>39216.800000000003</v>
      </c>
      <c r="E1107">
        <v>39205.4</v>
      </c>
      <c r="F1107">
        <v>746.31500000000005</v>
      </c>
      <c r="G1107">
        <v>905.41800000000001</v>
      </c>
      <c r="H1107">
        <v>502.452</v>
      </c>
      <c r="I1107">
        <v>5.6215000000000001E-2</v>
      </c>
      <c r="J1107">
        <v>0.93178399999999995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43328</v>
      </c>
      <c r="C1108">
        <v>39285.300000000003</v>
      </c>
      <c r="D1108">
        <v>39199.699999999997</v>
      </c>
      <c r="E1108">
        <v>39188.300000000003</v>
      </c>
      <c r="F1108">
        <v>736.01800000000003</v>
      </c>
      <c r="G1108">
        <v>903.68799999999999</v>
      </c>
      <c r="H1108">
        <v>502.56400000000002</v>
      </c>
      <c r="I1108">
        <v>5.4218500000000003E-2</v>
      </c>
      <c r="J1108">
        <v>0.93179500000000004</v>
      </c>
      <c r="K1108">
        <v>0</v>
      </c>
      <c r="L1108" t="s">
        <v>43</v>
      </c>
    </row>
    <row r="1109" spans="1:25" x14ac:dyDescent="0.25">
      <c r="A1109" t="s">
        <v>48</v>
      </c>
      <c r="B1109">
        <v>43388.3</v>
      </c>
      <c r="C1109">
        <v>39276.699999999997</v>
      </c>
      <c r="D1109">
        <v>39192</v>
      </c>
      <c r="E1109">
        <v>39180.6</v>
      </c>
      <c r="F1109">
        <v>747.351</v>
      </c>
      <c r="G1109">
        <v>895.87800000000004</v>
      </c>
      <c r="H1109">
        <v>502.851</v>
      </c>
      <c r="I1109">
        <v>6.5678399999999998E-2</v>
      </c>
      <c r="J1109">
        <v>0.93183499999999997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43464</v>
      </c>
      <c r="C1110">
        <v>39270</v>
      </c>
      <c r="D1110">
        <v>39184.800000000003</v>
      </c>
      <c r="E1110">
        <v>39173.4</v>
      </c>
      <c r="F1110">
        <v>742.79600000000005</v>
      </c>
      <c r="G1110">
        <v>903.09400000000005</v>
      </c>
      <c r="H1110">
        <v>502.14499999999998</v>
      </c>
      <c r="I1110">
        <v>5.7608199999999998E-2</v>
      </c>
      <c r="J1110">
        <v>0.93078799999999995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43311.4</v>
      </c>
      <c r="C1111">
        <v>39277.599999999999</v>
      </c>
      <c r="D1111">
        <v>39191.599999999999</v>
      </c>
      <c r="E1111">
        <v>39180.300000000003</v>
      </c>
      <c r="F1111">
        <v>756.202</v>
      </c>
      <c r="G1111">
        <v>899.6</v>
      </c>
      <c r="H1111">
        <v>502.71300000000002</v>
      </c>
      <c r="I1111">
        <v>5.8385399999999997E-2</v>
      </c>
      <c r="J1111">
        <v>0.93182399999999999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43301.5</v>
      </c>
      <c r="C1112">
        <v>39256.400000000001</v>
      </c>
      <c r="D1112">
        <v>39170.1</v>
      </c>
      <c r="E1112">
        <v>39158.699999999997</v>
      </c>
      <c r="F1112">
        <v>735.56200000000001</v>
      </c>
      <c r="G1112">
        <v>898.96400000000006</v>
      </c>
      <c r="H1112">
        <v>503.05799999999999</v>
      </c>
      <c r="I1112">
        <v>5.7467799999999999E-2</v>
      </c>
      <c r="J1112">
        <v>0.93179900000000004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43326.5</v>
      </c>
      <c r="C1113">
        <v>39282.9</v>
      </c>
      <c r="D1113">
        <v>39196.699999999997</v>
      </c>
      <c r="E1113">
        <v>39185.300000000003</v>
      </c>
      <c r="F1113">
        <v>759.97299999999996</v>
      </c>
      <c r="G1113">
        <v>898.57299999999998</v>
      </c>
      <c r="H1113">
        <v>502.25599999999997</v>
      </c>
      <c r="I1113">
        <v>5.6158899999999998E-2</v>
      </c>
      <c r="J1113">
        <v>0.93181499999999995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43740.4</v>
      </c>
      <c r="C1114">
        <v>39630.1</v>
      </c>
      <c r="D1114">
        <v>39544.199999999997</v>
      </c>
      <c r="E1114">
        <v>39532.800000000003</v>
      </c>
      <c r="F1114">
        <v>740.71400000000006</v>
      </c>
      <c r="G1114">
        <v>896.55499999999995</v>
      </c>
      <c r="H1114">
        <v>502.94</v>
      </c>
      <c r="I1114">
        <v>5.4894600000000002E-2</v>
      </c>
      <c r="J1114">
        <v>0.93183499999999997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43889.5</v>
      </c>
      <c r="C1115">
        <v>39666.400000000001</v>
      </c>
      <c r="D1115">
        <v>39580</v>
      </c>
      <c r="E1115">
        <v>39568.6</v>
      </c>
      <c r="F1115">
        <v>765.13499999999999</v>
      </c>
      <c r="G1115">
        <v>893.94500000000005</v>
      </c>
      <c r="H1115">
        <v>503.18599999999998</v>
      </c>
      <c r="I1115">
        <v>5.73631E-2</v>
      </c>
      <c r="J1115">
        <v>0.95657099999999995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43323</v>
      </c>
      <c r="C1116">
        <v>39279.5</v>
      </c>
      <c r="D1116">
        <v>39194.5</v>
      </c>
      <c r="E1116">
        <v>39183.1</v>
      </c>
      <c r="F1116">
        <v>753.33600000000001</v>
      </c>
      <c r="G1116">
        <v>884.23500000000001</v>
      </c>
      <c r="H1116">
        <v>502.88799999999998</v>
      </c>
      <c r="I1116">
        <v>6.7938100000000001E-2</v>
      </c>
      <c r="J1116">
        <v>0.94470299999999996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43363.3</v>
      </c>
      <c r="C1117">
        <v>39313.300000000003</v>
      </c>
      <c r="D1117">
        <v>39228</v>
      </c>
      <c r="E1117">
        <v>39216.6</v>
      </c>
      <c r="F1117">
        <v>772.221</v>
      </c>
      <c r="G1117">
        <v>899.01900000000001</v>
      </c>
      <c r="H1117">
        <v>503.03500000000003</v>
      </c>
      <c r="I1117">
        <v>5.5045299999999998E-2</v>
      </c>
      <c r="J1117">
        <v>0.946774</v>
      </c>
      <c r="K1117">
        <v>0</v>
      </c>
      <c r="L1117" t="s">
        <v>43</v>
      </c>
    </row>
    <row r="1118" spans="1:25" x14ac:dyDescent="0.25">
      <c r="A1118" t="s">
        <v>48</v>
      </c>
      <c r="B1118">
        <v>43327.8</v>
      </c>
      <c r="C1118">
        <v>39282.199999999997</v>
      </c>
      <c r="D1118">
        <v>39195.699999999997</v>
      </c>
      <c r="E1118">
        <v>39184.300000000003</v>
      </c>
      <c r="F1118">
        <v>746.08600000000001</v>
      </c>
      <c r="G1118">
        <v>900.11699999999996</v>
      </c>
      <c r="H1118">
        <v>502.649</v>
      </c>
      <c r="I1118">
        <v>8.3258200000000004E-2</v>
      </c>
      <c r="J1118">
        <v>0.93165500000000001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43437.8</v>
      </c>
      <c r="C1119">
        <v>39301.800000000003</v>
      </c>
      <c r="D1119">
        <v>39217.300000000003</v>
      </c>
      <c r="E1119">
        <v>39205.9</v>
      </c>
      <c r="F1119">
        <v>770.86800000000005</v>
      </c>
      <c r="G1119">
        <v>893.05600000000004</v>
      </c>
      <c r="H1119">
        <v>502.59300000000002</v>
      </c>
      <c r="I1119">
        <v>5.7022200000000002E-2</v>
      </c>
      <c r="J1119">
        <v>0.93178700000000003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43891.4</v>
      </c>
      <c r="C1120">
        <v>39677.699999999997</v>
      </c>
      <c r="D1120">
        <v>39592.400000000001</v>
      </c>
      <c r="E1120">
        <v>39581</v>
      </c>
      <c r="F1120">
        <v>743.40300000000002</v>
      </c>
      <c r="G1120">
        <v>899.755</v>
      </c>
      <c r="H1120">
        <v>503.76900000000001</v>
      </c>
      <c r="I1120">
        <v>5.4092700000000001E-2</v>
      </c>
      <c r="J1120">
        <v>0.939114</v>
      </c>
      <c r="K1120">
        <v>0</v>
      </c>
      <c r="L1120" t="s">
        <v>43</v>
      </c>
      <c r="R1120">
        <f>AVERAGE(B1071:B1120)</f>
        <v>43532.88</v>
      </c>
      <c r="S1120">
        <f>AVERAGE(C1071:C1120)</f>
        <v>39471.227999999996</v>
      </c>
      <c r="U1120">
        <f>_xlfn.VAR.P(B1071:B1120)</f>
        <v>100722.5587999999</v>
      </c>
      <c r="V1120">
        <f>_xlfn.VAR.P(C1071:C1120)</f>
        <v>93172.090416000152</v>
      </c>
      <c r="X1120">
        <f>1.96*SQRT(U1120)/50</f>
        <v>12.440832478352556</v>
      </c>
      <c r="Y1120">
        <f>1.96*SQRT(V1120)/50</f>
        <v>11.965448634165059</v>
      </c>
    </row>
    <row r="1121" spans="1:12" x14ac:dyDescent="0.25">
      <c r="A1121" t="s">
        <v>49</v>
      </c>
      <c r="B1121">
        <v>2176784.1535999998</v>
      </c>
      <c r="C1121" t="s">
        <v>37</v>
      </c>
    </row>
    <row r="1122" spans="1:12" x14ac:dyDescent="0.25">
      <c r="A1122" t="s">
        <v>50</v>
      </c>
      <c r="B1122">
        <v>38704.9</v>
      </c>
      <c r="C1122">
        <v>38701.1</v>
      </c>
      <c r="D1122">
        <v>38659.599999999999</v>
      </c>
      <c r="E1122">
        <v>38648.300000000003</v>
      </c>
      <c r="F1122">
        <v>747.33799999999997</v>
      </c>
      <c r="G1122">
        <v>0</v>
      </c>
      <c r="H1122">
        <v>503.49200000000002</v>
      </c>
      <c r="I1122">
        <v>5.47068E-2</v>
      </c>
      <c r="J1122">
        <v>0.93137599999999998</v>
      </c>
      <c r="K1122">
        <v>0</v>
      </c>
      <c r="L1122" t="s">
        <v>43</v>
      </c>
    </row>
    <row r="1123" spans="1:12" x14ac:dyDescent="0.25">
      <c r="A1123" t="s">
        <v>50</v>
      </c>
      <c r="B1123">
        <v>38721</v>
      </c>
      <c r="C1123">
        <v>38717.1</v>
      </c>
      <c r="D1123">
        <v>38675.599999999999</v>
      </c>
      <c r="E1123">
        <v>38664.300000000003</v>
      </c>
      <c r="F1123">
        <v>745.25599999999997</v>
      </c>
      <c r="G1123">
        <v>0</v>
      </c>
      <c r="H1123">
        <v>503.62099999999998</v>
      </c>
      <c r="I1123">
        <v>5.3920500000000003E-2</v>
      </c>
      <c r="J1123">
        <v>0.93181999999999998</v>
      </c>
      <c r="K1123">
        <v>0</v>
      </c>
      <c r="L1123" t="s">
        <v>43</v>
      </c>
    </row>
    <row r="1124" spans="1:12" x14ac:dyDescent="0.25">
      <c r="A1124" t="s">
        <v>50</v>
      </c>
      <c r="B1124">
        <v>38686.1</v>
      </c>
      <c r="C1124">
        <v>38682</v>
      </c>
      <c r="D1124">
        <v>38640.6</v>
      </c>
      <c r="E1124">
        <v>38629.300000000003</v>
      </c>
      <c r="F1124">
        <v>744.69899999999996</v>
      </c>
      <c r="G1124">
        <v>0</v>
      </c>
      <c r="H1124">
        <v>502.988</v>
      </c>
      <c r="I1124">
        <v>6.6047300000000003E-2</v>
      </c>
      <c r="J1124">
        <v>0.93183700000000003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38704.199999999997</v>
      </c>
      <c r="C1125">
        <v>38700.199999999997</v>
      </c>
      <c r="D1125">
        <v>38658.800000000003</v>
      </c>
      <c r="E1125">
        <v>38647.4</v>
      </c>
      <c r="F1125">
        <v>748.42</v>
      </c>
      <c r="G1125">
        <v>0</v>
      </c>
      <c r="H1125">
        <v>503.59300000000002</v>
      </c>
      <c r="I1125">
        <v>7.4268500000000001E-2</v>
      </c>
      <c r="J1125">
        <v>0.93182200000000004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38694.699999999997</v>
      </c>
      <c r="C1126">
        <v>38690.800000000003</v>
      </c>
      <c r="D1126">
        <v>38649.300000000003</v>
      </c>
      <c r="E1126">
        <v>38638</v>
      </c>
      <c r="F1126">
        <v>744.75599999999997</v>
      </c>
      <c r="G1126">
        <v>0</v>
      </c>
      <c r="H1126">
        <v>503.53399999999999</v>
      </c>
      <c r="I1126">
        <v>7.6581800000000005E-2</v>
      </c>
      <c r="J1126">
        <v>0.93183700000000003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38712</v>
      </c>
      <c r="C1127">
        <v>38708.199999999997</v>
      </c>
      <c r="D1127">
        <v>38666.400000000001</v>
      </c>
      <c r="E1127">
        <v>38655.1</v>
      </c>
      <c r="F1127">
        <v>744.178</v>
      </c>
      <c r="G1127">
        <v>0</v>
      </c>
      <c r="H1127">
        <v>503.90300000000002</v>
      </c>
      <c r="I1127">
        <v>8.32561E-2</v>
      </c>
      <c r="J1127">
        <v>0.93182399999999999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38697.300000000003</v>
      </c>
      <c r="C1128">
        <v>38693.4</v>
      </c>
      <c r="D1128">
        <v>38652.6</v>
      </c>
      <c r="E1128">
        <v>38641.300000000003</v>
      </c>
      <c r="F1128">
        <v>742.40300000000002</v>
      </c>
      <c r="G1128">
        <v>0</v>
      </c>
      <c r="H1128">
        <v>502.96300000000002</v>
      </c>
      <c r="I1128">
        <v>8.3259E-2</v>
      </c>
      <c r="J1128">
        <v>0.93182399999999999</v>
      </c>
      <c r="K1128">
        <v>0</v>
      </c>
      <c r="L1128" t="s">
        <v>43</v>
      </c>
    </row>
    <row r="1129" spans="1:12" x14ac:dyDescent="0.25">
      <c r="A1129" t="s">
        <v>50</v>
      </c>
      <c r="B1129">
        <v>38925.1</v>
      </c>
      <c r="C1129">
        <v>38921.199999999997</v>
      </c>
      <c r="D1129">
        <v>38879.699999999997</v>
      </c>
      <c r="E1129">
        <v>38868.199999999997</v>
      </c>
      <c r="F1129">
        <v>746.89099999999996</v>
      </c>
      <c r="G1129">
        <v>0</v>
      </c>
      <c r="H1129">
        <v>508.983</v>
      </c>
      <c r="I1129">
        <v>5.6279799999999998E-2</v>
      </c>
      <c r="J1129">
        <v>0.93183099999999996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38694.1</v>
      </c>
      <c r="C1130">
        <v>38690.300000000003</v>
      </c>
      <c r="D1130">
        <v>38649.300000000003</v>
      </c>
      <c r="E1130">
        <v>38638</v>
      </c>
      <c r="F1130">
        <v>742.36500000000001</v>
      </c>
      <c r="G1130">
        <v>0</v>
      </c>
      <c r="H1130">
        <v>503.28100000000001</v>
      </c>
      <c r="I1130">
        <v>5.4136299999999998E-2</v>
      </c>
      <c r="J1130">
        <v>0.95791999999999999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38699.599999999999</v>
      </c>
      <c r="C1131">
        <v>38695.699999999997</v>
      </c>
      <c r="D1131">
        <v>38654.9</v>
      </c>
      <c r="E1131">
        <v>38643.599999999999</v>
      </c>
      <c r="F1131">
        <v>740.07799999999997</v>
      </c>
      <c r="G1131">
        <v>0</v>
      </c>
      <c r="H1131">
        <v>503.68400000000003</v>
      </c>
      <c r="I1131">
        <v>5.7637300000000002E-2</v>
      </c>
      <c r="J1131">
        <v>0.93183099999999996</v>
      </c>
      <c r="K1131">
        <v>0</v>
      </c>
      <c r="L1131" t="s">
        <v>43</v>
      </c>
    </row>
    <row r="1132" spans="1:12" x14ac:dyDescent="0.25">
      <c r="A1132" t="s">
        <v>50</v>
      </c>
      <c r="B1132">
        <v>38692.6</v>
      </c>
      <c r="C1132">
        <v>38688.800000000003</v>
      </c>
      <c r="D1132">
        <v>38647.699999999997</v>
      </c>
      <c r="E1132">
        <v>38636.400000000001</v>
      </c>
      <c r="F1132">
        <v>736.73599999999999</v>
      </c>
      <c r="G1132">
        <v>0</v>
      </c>
      <c r="H1132">
        <v>502.75400000000002</v>
      </c>
      <c r="I1132">
        <v>5.4505900000000003E-2</v>
      </c>
      <c r="J1132">
        <v>0.95265</v>
      </c>
      <c r="K1132">
        <v>0</v>
      </c>
      <c r="L1132" t="s">
        <v>43</v>
      </c>
    </row>
    <row r="1133" spans="1:12" x14ac:dyDescent="0.25">
      <c r="A1133" t="s">
        <v>50</v>
      </c>
      <c r="B1133">
        <v>38711.5</v>
      </c>
      <c r="C1133">
        <v>38707.699999999997</v>
      </c>
      <c r="D1133">
        <v>38667</v>
      </c>
      <c r="E1133">
        <v>38655.699999999997</v>
      </c>
      <c r="F1133">
        <v>747.85599999999999</v>
      </c>
      <c r="G1133">
        <v>0</v>
      </c>
      <c r="H1133">
        <v>503.35399999999998</v>
      </c>
      <c r="I1133">
        <v>8.3271700000000004E-2</v>
      </c>
      <c r="J1133">
        <v>0.93181700000000001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38717</v>
      </c>
      <c r="C1134">
        <v>38713.199999999997</v>
      </c>
      <c r="D1134">
        <v>38672.199999999997</v>
      </c>
      <c r="E1134">
        <v>38660.9</v>
      </c>
      <c r="F1134">
        <v>743.43200000000002</v>
      </c>
      <c r="G1134">
        <v>0</v>
      </c>
      <c r="H1134">
        <v>504.54</v>
      </c>
      <c r="I1134">
        <v>6.1990499999999997E-2</v>
      </c>
      <c r="J1134">
        <v>0.931647</v>
      </c>
      <c r="K1134">
        <v>0</v>
      </c>
      <c r="L1134" t="s">
        <v>43</v>
      </c>
    </row>
    <row r="1135" spans="1:12" x14ac:dyDescent="0.25">
      <c r="A1135" t="s">
        <v>50</v>
      </c>
      <c r="B1135">
        <v>38709.699999999997</v>
      </c>
      <c r="C1135">
        <v>38705.800000000003</v>
      </c>
      <c r="D1135">
        <v>38664.400000000001</v>
      </c>
      <c r="E1135">
        <v>38653</v>
      </c>
      <c r="F1135">
        <v>745.05700000000002</v>
      </c>
      <c r="G1135">
        <v>0</v>
      </c>
      <c r="H1135">
        <v>504.40600000000001</v>
      </c>
      <c r="I1135">
        <v>6.1613800000000003E-2</v>
      </c>
      <c r="J1135">
        <v>0.93178000000000005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38692.5</v>
      </c>
      <c r="C1136">
        <v>38688.699999999997</v>
      </c>
      <c r="D1136">
        <v>38647.599999999999</v>
      </c>
      <c r="E1136">
        <v>38636.400000000001</v>
      </c>
      <c r="F1136">
        <v>744.601</v>
      </c>
      <c r="G1136">
        <v>0</v>
      </c>
      <c r="H1136">
        <v>502.91899999999998</v>
      </c>
      <c r="I1136">
        <v>5.4659199999999998E-2</v>
      </c>
      <c r="J1136">
        <v>0.93183400000000005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38683.300000000003</v>
      </c>
      <c r="C1137">
        <v>38679.1</v>
      </c>
      <c r="D1137">
        <v>38638.199999999997</v>
      </c>
      <c r="E1137">
        <v>38626.9</v>
      </c>
      <c r="F1137">
        <v>745.096</v>
      </c>
      <c r="G1137">
        <v>0</v>
      </c>
      <c r="H1137">
        <v>503.36</v>
      </c>
      <c r="I1137">
        <v>5.4188899999999998E-2</v>
      </c>
      <c r="J1137">
        <v>0.93070399999999998</v>
      </c>
      <c r="K1137">
        <v>0</v>
      </c>
      <c r="L1137" t="s">
        <v>43</v>
      </c>
    </row>
    <row r="1138" spans="1:12" x14ac:dyDescent="0.25">
      <c r="A1138" t="s">
        <v>50</v>
      </c>
      <c r="B1138">
        <v>38695.4</v>
      </c>
      <c r="C1138">
        <v>38691.199999999997</v>
      </c>
      <c r="D1138">
        <v>38649.9</v>
      </c>
      <c r="E1138">
        <v>38638.6</v>
      </c>
      <c r="F1138">
        <v>747.66300000000001</v>
      </c>
      <c r="G1138">
        <v>0</v>
      </c>
      <c r="H1138">
        <v>503.33499999999998</v>
      </c>
      <c r="I1138">
        <v>5.6493099999999997E-2</v>
      </c>
      <c r="J1138">
        <v>0.95285200000000003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38685</v>
      </c>
      <c r="C1139">
        <v>38681.199999999997</v>
      </c>
      <c r="D1139">
        <v>38640.5</v>
      </c>
      <c r="E1139">
        <v>38629.300000000003</v>
      </c>
      <c r="F1139">
        <v>749.30899999999997</v>
      </c>
      <c r="G1139">
        <v>0</v>
      </c>
      <c r="H1139">
        <v>502.517</v>
      </c>
      <c r="I1139">
        <v>7.5293399999999996E-2</v>
      </c>
      <c r="J1139">
        <v>0.93182799999999999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38690</v>
      </c>
      <c r="C1140">
        <v>38686.199999999997</v>
      </c>
      <c r="D1140">
        <v>38645.4</v>
      </c>
      <c r="E1140">
        <v>38634.1</v>
      </c>
      <c r="F1140">
        <v>745.64700000000005</v>
      </c>
      <c r="G1140">
        <v>0</v>
      </c>
      <c r="H1140">
        <v>502.3</v>
      </c>
      <c r="I1140">
        <v>6.4767599999999995E-2</v>
      </c>
      <c r="J1140">
        <v>0.93181700000000001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38686.5</v>
      </c>
      <c r="C1141">
        <v>38682.6</v>
      </c>
      <c r="D1141">
        <v>38641.699999999997</v>
      </c>
      <c r="E1141">
        <v>38630.400000000001</v>
      </c>
      <c r="F1141">
        <v>746.37800000000004</v>
      </c>
      <c r="G1141">
        <v>0</v>
      </c>
      <c r="H1141">
        <v>503.41800000000001</v>
      </c>
      <c r="I1141">
        <v>5.9821100000000002E-2</v>
      </c>
      <c r="J1141">
        <v>0.95922600000000002</v>
      </c>
      <c r="K1141">
        <v>0</v>
      </c>
      <c r="L1141" t="s">
        <v>43</v>
      </c>
    </row>
    <row r="1142" spans="1:12" x14ac:dyDescent="0.25">
      <c r="A1142" t="s">
        <v>50</v>
      </c>
      <c r="B1142">
        <v>38725.699999999997</v>
      </c>
      <c r="C1142">
        <v>38721.9</v>
      </c>
      <c r="D1142">
        <v>38681.300000000003</v>
      </c>
      <c r="E1142">
        <v>38670</v>
      </c>
      <c r="F1142">
        <v>758.899</v>
      </c>
      <c r="G1142">
        <v>0</v>
      </c>
      <c r="H1142">
        <v>503.13499999999999</v>
      </c>
      <c r="I1142">
        <v>5.4303900000000002E-2</v>
      </c>
      <c r="J1142">
        <v>0.93165100000000001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38732.5</v>
      </c>
      <c r="C1143">
        <v>38728.699999999997</v>
      </c>
      <c r="D1143">
        <v>38687.5</v>
      </c>
      <c r="E1143">
        <v>38676.1</v>
      </c>
      <c r="F1143">
        <v>748.91200000000003</v>
      </c>
      <c r="G1143">
        <v>0</v>
      </c>
      <c r="H1143">
        <v>504.35599999999999</v>
      </c>
      <c r="I1143">
        <v>5.9314699999999998E-2</v>
      </c>
      <c r="J1143">
        <v>0.95743800000000001</v>
      </c>
      <c r="K1143">
        <v>0</v>
      </c>
      <c r="L1143" t="s">
        <v>43</v>
      </c>
    </row>
    <row r="1144" spans="1:12" x14ac:dyDescent="0.25">
      <c r="A1144" t="s">
        <v>50</v>
      </c>
      <c r="B1144">
        <v>38739.699999999997</v>
      </c>
      <c r="C1144">
        <v>38735.800000000003</v>
      </c>
      <c r="D1144">
        <v>38695</v>
      </c>
      <c r="E1144">
        <v>38683.599999999999</v>
      </c>
      <c r="F1144">
        <v>750.47199999999998</v>
      </c>
      <c r="G1144">
        <v>0</v>
      </c>
      <c r="H1144">
        <v>504.22699999999998</v>
      </c>
      <c r="I1144">
        <v>6.2335399999999999E-2</v>
      </c>
      <c r="J1144">
        <v>0.94861700000000004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38712</v>
      </c>
      <c r="C1145">
        <v>38708.1</v>
      </c>
      <c r="D1145">
        <v>38667</v>
      </c>
      <c r="E1145">
        <v>38655.599999999999</v>
      </c>
      <c r="F1145">
        <v>749.72</v>
      </c>
      <c r="G1145">
        <v>0</v>
      </c>
      <c r="H1145">
        <v>502.99400000000003</v>
      </c>
      <c r="I1145">
        <v>8.3266800000000002E-2</v>
      </c>
      <c r="J1145">
        <v>0.93173499999999998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38693.300000000003</v>
      </c>
      <c r="C1146">
        <v>38689.4</v>
      </c>
      <c r="D1146">
        <v>38648.699999999997</v>
      </c>
      <c r="E1146">
        <v>38637.4</v>
      </c>
      <c r="F1146">
        <v>757.149</v>
      </c>
      <c r="G1146">
        <v>0</v>
      </c>
      <c r="H1146">
        <v>502.86099999999999</v>
      </c>
      <c r="I1146">
        <v>5.7254600000000003E-2</v>
      </c>
      <c r="J1146">
        <v>0.95580500000000002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38702</v>
      </c>
      <c r="C1147">
        <v>38698.1</v>
      </c>
      <c r="D1147">
        <v>38657.4</v>
      </c>
      <c r="E1147">
        <v>38646</v>
      </c>
      <c r="F1147">
        <v>744.79499999999996</v>
      </c>
      <c r="G1147">
        <v>0</v>
      </c>
      <c r="H1147">
        <v>503.86700000000002</v>
      </c>
      <c r="I1147">
        <v>8.3263199999999996E-2</v>
      </c>
      <c r="J1147">
        <v>0.93178899999999998</v>
      </c>
      <c r="K1147">
        <v>0</v>
      </c>
      <c r="L1147" t="s">
        <v>43</v>
      </c>
    </row>
    <row r="1148" spans="1:12" x14ac:dyDescent="0.25">
      <c r="A1148" t="s">
        <v>50</v>
      </c>
      <c r="B1148">
        <v>38709</v>
      </c>
      <c r="C1148">
        <v>38705.1</v>
      </c>
      <c r="D1148">
        <v>38664.199999999997</v>
      </c>
      <c r="E1148">
        <v>38652.9</v>
      </c>
      <c r="F1148">
        <v>755.71100000000001</v>
      </c>
      <c r="G1148">
        <v>0</v>
      </c>
      <c r="H1148">
        <v>502.62700000000001</v>
      </c>
      <c r="I1148">
        <v>6.9083500000000006E-2</v>
      </c>
      <c r="J1148">
        <v>0.931836</v>
      </c>
      <c r="K1148">
        <v>0</v>
      </c>
      <c r="L1148" t="s">
        <v>43</v>
      </c>
    </row>
    <row r="1149" spans="1:12" x14ac:dyDescent="0.25">
      <c r="A1149" t="s">
        <v>50</v>
      </c>
      <c r="B1149">
        <v>38704.6</v>
      </c>
      <c r="C1149">
        <v>38700.699999999997</v>
      </c>
      <c r="D1149">
        <v>38660.300000000003</v>
      </c>
      <c r="E1149">
        <v>38649</v>
      </c>
      <c r="F1149">
        <v>749.84400000000005</v>
      </c>
      <c r="G1149">
        <v>0</v>
      </c>
      <c r="H1149">
        <v>502.91500000000002</v>
      </c>
      <c r="I1149">
        <v>6.4684599999999995E-2</v>
      </c>
      <c r="J1149">
        <v>0.95405700000000004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38700.199999999997</v>
      </c>
      <c r="C1150">
        <v>38696.400000000001</v>
      </c>
      <c r="D1150">
        <v>38656</v>
      </c>
      <c r="E1150">
        <v>38644.6</v>
      </c>
      <c r="F1150">
        <v>754.78300000000002</v>
      </c>
      <c r="G1150">
        <v>0</v>
      </c>
      <c r="H1150">
        <v>502.04399999999998</v>
      </c>
      <c r="I1150">
        <v>5.4789600000000001E-2</v>
      </c>
      <c r="J1150">
        <v>0.93183300000000002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38722.800000000003</v>
      </c>
      <c r="C1151">
        <v>38718.9</v>
      </c>
      <c r="D1151">
        <v>38678.300000000003</v>
      </c>
      <c r="E1151">
        <v>38666.9</v>
      </c>
      <c r="F1151">
        <v>747.35299999999995</v>
      </c>
      <c r="G1151">
        <v>0</v>
      </c>
      <c r="H1151">
        <v>503.69499999999999</v>
      </c>
      <c r="I1151">
        <v>5.5181899999999999E-2</v>
      </c>
      <c r="J1151">
        <v>0.93182500000000001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38691</v>
      </c>
      <c r="C1152">
        <v>38687.199999999997</v>
      </c>
      <c r="D1152">
        <v>38646.6</v>
      </c>
      <c r="E1152">
        <v>38635.300000000003</v>
      </c>
      <c r="F1152">
        <v>751.15300000000002</v>
      </c>
      <c r="G1152">
        <v>0</v>
      </c>
      <c r="H1152">
        <v>502.70299999999997</v>
      </c>
      <c r="I1152">
        <v>6.17727E-2</v>
      </c>
      <c r="J1152">
        <v>0.93836399999999998</v>
      </c>
      <c r="K1152">
        <v>0</v>
      </c>
      <c r="L1152" t="s">
        <v>43</v>
      </c>
    </row>
    <row r="1153" spans="1:12" x14ac:dyDescent="0.25">
      <c r="A1153" t="s">
        <v>50</v>
      </c>
      <c r="B1153">
        <v>38683.5</v>
      </c>
      <c r="C1153">
        <v>38679.599999999999</v>
      </c>
      <c r="D1153">
        <v>38639.1</v>
      </c>
      <c r="E1153">
        <v>38627.9</v>
      </c>
      <c r="F1153">
        <v>749.90700000000004</v>
      </c>
      <c r="G1153">
        <v>0</v>
      </c>
      <c r="H1153">
        <v>502.661</v>
      </c>
      <c r="I1153">
        <v>5.3960800000000003E-2</v>
      </c>
      <c r="J1153">
        <v>0.93181800000000004</v>
      </c>
      <c r="K1153">
        <v>0</v>
      </c>
      <c r="L1153" t="s">
        <v>43</v>
      </c>
    </row>
    <row r="1154" spans="1:12" x14ac:dyDescent="0.25">
      <c r="A1154" t="s">
        <v>50</v>
      </c>
      <c r="B1154">
        <v>38715.800000000003</v>
      </c>
      <c r="C1154">
        <v>38711.9</v>
      </c>
      <c r="D1154">
        <v>38671.4</v>
      </c>
      <c r="E1154">
        <v>38660</v>
      </c>
      <c r="F1154">
        <v>749.96600000000001</v>
      </c>
      <c r="G1154">
        <v>0</v>
      </c>
      <c r="H1154">
        <v>503.26799999999997</v>
      </c>
      <c r="I1154">
        <v>5.3933700000000001E-2</v>
      </c>
      <c r="J1154">
        <v>0.931813</v>
      </c>
      <c r="K1154">
        <v>0</v>
      </c>
      <c r="L1154" t="s">
        <v>43</v>
      </c>
    </row>
    <row r="1155" spans="1:12" x14ac:dyDescent="0.25">
      <c r="A1155" t="s">
        <v>50</v>
      </c>
      <c r="B1155">
        <v>38705.800000000003</v>
      </c>
      <c r="C1155">
        <v>38702</v>
      </c>
      <c r="D1155">
        <v>38661.4</v>
      </c>
      <c r="E1155">
        <v>38650</v>
      </c>
      <c r="F1155">
        <v>745.95299999999997</v>
      </c>
      <c r="G1155">
        <v>0</v>
      </c>
      <c r="H1155">
        <v>503.10199999999998</v>
      </c>
      <c r="I1155">
        <v>5.4106000000000001E-2</v>
      </c>
      <c r="J1155">
        <v>0.93174699999999999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38695.800000000003</v>
      </c>
      <c r="C1156">
        <v>38692</v>
      </c>
      <c r="D1156">
        <v>38651.1</v>
      </c>
      <c r="E1156">
        <v>38639.699999999997</v>
      </c>
      <c r="F1156">
        <v>747.60299999999995</v>
      </c>
      <c r="G1156">
        <v>0</v>
      </c>
      <c r="H1156">
        <v>502.85199999999998</v>
      </c>
      <c r="I1156">
        <v>5.40437E-2</v>
      </c>
      <c r="J1156">
        <v>0.93183199999999999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38685.5</v>
      </c>
      <c r="C1157">
        <v>38681.699999999997</v>
      </c>
      <c r="D1157">
        <v>38640.800000000003</v>
      </c>
      <c r="E1157">
        <v>38629.599999999999</v>
      </c>
      <c r="F1157">
        <v>751.55100000000004</v>
      </c>
      <c r="G1157">
        <v>0</v>
      </c>
      <c r="H1157">
        <v>502.83100000000002</v>
      </c>
      <c r="I1157">
        <v>6.4398200000000003E-2</v>
      </c>
      <c r="J1157">
        <v>0.93181899999999995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38692.9</v>
      </c>
      <c r="C1158">
        <v>38689</v>
      </c>
      <c r="D1158">
        <v>38648.199999999997</v>
      </c>
      <c r="E1158">
        <v>38636.9</v>
      </c>
      <c r="F1158">
        <v>750.89800000000002</v>
      </c>
      <c r="G1158">
        <v>0</v>
      </c>
      <c r="H1158">
        <v>502.81</v>
      </c>
      <c r="I1158">
        <v>6.3760399999999995E-2</v>
      </c>
      <c r="J1158">
        <v>0.95162999999999998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38682.199999999997</v>
      </c>
      <c r="C1159">
        <v>38678.400000000001</v>
      </c>
      <c r="D1159">
        <v>38637.699999999997</v>
      </c>
      <c r="E1159">
        <v>38626.400000000001</v>
      </c>
      <c r="F1159">
        <v>751.17</v>
      </c>
      <c r="G1159">
        <v>0</v>
      </c>
      <c r="H1159">
        <v>502.20600000000002</v>
      </c>
      <c r="I1159">
        <v>6.6549200000000003E-2</v>
      </c>
      <c r="J1159">
        <v>0.93163399999999996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38697.4</v>
      </c>
      <c r="C1160">
        <v>38693.5</v>
      </c>
      <c r="D1160">
        <v>38652.5</v>
      </c>
      <c r="E1160">
        <v>38641.199999999997</v>
      </c>
      <c r="F1160">
        <v>747.52599999999995</v>
      </c>
      <c r="G1160">
        <v>0</v>
      </c>
      <c r="H1160">
        <v>503.15199999999999</v>
      </c>
      <c r="I1160">
        <v>8.2242200000000001E-2</v>
      </c>
      <c r="J1160">
        <v>0.93181199999999997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38686.300000000003</v>
      </c>
      <c r="C1161">
        <v>38682.400000000001</v>
      </c>
      <c r="D1161">
        <v>38641.5</v>
      </c>
      <c r="E1161">
        <v>38630.1</v>
      </c>
      <c r="F1161">
        <v>754.36</v>
      </c>
      <c r="G1161">
        <v>0</v>
      </c>
      <c r="H1161">
        <v>502.97800000000001</v>
      </c>
      <c r="I1161">
        <v>5.4425899999999999E-2</v>
      </c>
      <c r="J1161">
        <v>0.95921699999999999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38709.800000000003</v>
      </c>
      <c r="C1162">
        <v>38706</v>
      </c>
      <c r="D1162">
        <v>38665.199999999997</v>
      </c>
      <c r="E1162">
        <v>38653.9</v>
      </c>
      <c r="F1162">
        <v>753.62300000000005</v>
      </c>
      <c r="G1162">
        <v>0</v>
      </c>
      <c r="H1162">
        <v>502.93599999999998</v>
      </c>
      <c r="I1162">
        <v>5.4121799999999998E-2</v>
      </c>
      <c r="J1162">
        <v>0.931616</v>
      </c>
      <c r="K1162">
        <v>0</v>
      </c>
      <c r="L1162" t="s">
        <v>43</v>
      </c>
    </row>
    <row r="1163" spans="1:12" x14ac:dyDescent="0.25">
      <c r="A1163" t="s">
        <v>50</v>
      </c>
      <c r="B1163">
        <v>38734.300000000003</v>
      </c>
      <c r="C1163">
        <v>38730.400000000001</v>
      </c>
      <c r="D1163">
        <v>38689.5</v>
      </c>
      <c r="E1163">
        <v>38678.199999999997</v>
      </c>
      <c r="F1163">
        <v>753.94</v>
      </c>
      <c r="G1163">
        <v>0</v>
      </c>
      <c r="H1163">
        <v>503.43599999999998</v>
      </c>
      <c r="I1163">
        <v>5.4221199999999997E-2</v>
      </c>
      <c r="J1163">
        <v>0.93182600000000004</v>
      </c>
      <c r="K1163">
        <v>0</v>
      </c>
      <c r="L1163" t="s">
        <v>43</v>
      </c>
    </row>
    <row r="1164" spans="1:12" x14ac:dyDescent="0.25">
      <c r="A1164" t="s">
        <v>50</v>
      </c>
      <c r="B1164">
        <v>38718.5</v>
      </c>
      <c r="C1164">
        <v>38714.6</v>
      </c>
      <c r="D1164">
        <v>38673.4</v>
      </c>
      <c r="E1164">
        <v>38662.1</v>
      </c>
      <c r="F1164">
        <v>752.00699999999995</v>
      </c>
      <c r="G1164">
        <v>0</v>
      </c>
      <c r="H1164">
        <v>503.762</v>
      </c>
      <c r="I1164">
        <v>7.3161500000000004E-2</v>
      </c>
      <c r="J1164">
        <v>0.93183199999999999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38690.9</v>
      </c>
      <c r="C1165">
        <v>38686.699999999997</v>
      </c>
      <c r="D1165">
        <v>38646</v>
      </c>
      <c r="E1165">
        <v>38634.699999999997</v>
      </c>
      <c r="F1165">
        <v>753.26199999999994</v>
      </c>
      <c r="G1165">
        <v>0</v>
      </c>
      <c r="H1165">
        <v>502.47399999999999</v>
      </c>
      <c r="I1165">
        <v>5.5499600000000003E-2</v>
      </c>
      <c r="J1165">
        <v>0.931836</v>
      </c>
      <c r="K1165">
        <v>0</v>
      </c>
      <c r="L1165" t="s">
        <v>43</v>
      </c>
    </row>
    <row r="1166" spans="1:12" x14ac:dyDescent="0.25">
      <c r="A1166" t="s">
        <v>50</v>
      </c>
      <c r="B1166">
        <v>38713.599999999999</v>
      </c>
      <c r="C1166">
        <v>38709.800000000003</v>
      </c>
      <c r="D1166">
        <v>38668.800000000003</v>
      </c>
      <c r="E1166">
        <v>38657.5</v>
      </c>
      <c r="F1166">
        <v>753.28800000000001</v>
      </c>
      <c r="G1166">
        <v>0</v>
      </c>
      <c r="H1166">
        <v>503.94</v>
      </c>
      <c r="I1166">
        <v>5.58687E-2</v>
      </c>
      <c r="J1166">
        <v>0.93174699999999999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38734.400000000001</v>
      </c>
      <c r="C1167">
        <v>38730.5</v>
      </c>
      <c r="D1167">
        <v>38689.1</v>
      </c>
      <c r="E1167">
        <v>38677.800000000003</v>
      </c>
      <c r="F1167">
        <v>755.00300000000004</v>
      </c>
      <c r="G1167">
        <v>0</v>
      </c>
      <c r="H1167">
        <v>505.815</v>
      </c>
      <c r="I1167">
        <v>5.3921499999999997E-2</v>
      </c>
      <c r="J1167">
        <v>0.931732</v>
      </c>
      <c r="K1167">
        <v>0</v>
      </c>
      <c r="L1167" t="s">
        <v>43</v>
      </c>
    </row>
    <row r="1168" spans="1:12" x14ac:dyDescent="0.25">
      <c r="A1168" t="s">
        <v>50</v>
      </c>
      <c r="B1168">
        <v>38730.800000000003</v>
      </c>
      <c r="C1168">
        <v>38727</v>
      </c>
      <c r="D1168">
        <v>38686</v>
      </c>
      <c r="E1168">
        <v>38674.6</v>
      </c>
      <c r="F1168">
        <v>753.44</v>
      </c>
      <c r="G1168">
        <v>0</v>
      </c>
      <c r="H1168">
        <v>504.14400000000001</v>
      </c>
      <c r="I1168">
        <v>5.70658E-2</v>
      </c>
      <c r="J1168">
        <v>0.93183300000000002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38704</v>
      </c>
      <c r="C1169">
        <v>38699.9</v>
      </c>
      <c r="D1169">
        <v>38659.1</v>
      </c>
      <c r="E1169">
        <v>38647.800000000003</v>
      </c>
      <c r="F1169">
        <v>754.553</v>
      </c>
      <c r="G1169">
        <v>0</v>
      </c>
      <c r="H1169">
        <v>502.76</v>
      </c>
      <c r="I1169">
        <v>8.3256300000000005E-2</v>
      </c>
      <c r="J1169">
        <v>0.95516900000000005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38713.800000000003</v>
      </c>
      <c r="C1170">
        <v>38709.9</v>
      </c>
      <c r="D1170">
        <v>38668.800000000003</v>
      </c>
      <c r="E1170">
        <v>38657.5</v>
      </c>
      <c r="F1170">
        <v>749.77599999999995</v>
      </c>
      <c r="G1170">
        <v>0</v>
      </c>
      <c r="H1170">
        <v>503.01100000000002</v>
      </c>
      <c r="I1170">
        <v>8.3318299999999998E-2</v>
      </c>
      <c r="J1170">
        <v>0.93169100000000005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38722.400000000001</v>
      </c>
      <c r="C1171">
        <v>38718.5</v>
      </c>
      <c r="D1171">
        <v>38677.4</v>
      </c>
      <c r="E1171">
        <v>38666.1</v>
      </c>
      <c r="F1171">
        <v>758.37599999999998</v>
      </c>
      <c r="G1171">
        <v>0</v>
      </c>
      <c r="H1171">
        <v>502.767</v>
      </c>
      <c r="I1171">
        <v>5.5736000000000001E-2</v>
      </c>
      <c r="J1171">
        <v>0.93183499999999997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38722.9</v>
      </c>
      <c r="C1172">
        <v>38716.5</v>
      </c>
      <c r="D1172">
        <v>38675.1</v>
      </c>
      <c r="E1172">
        <v>38663.699999999997</v>
      </c>
      <c r="F1172">
        <v>754.76700000000005</v>
      </c>
      <c r="G1172">
        <v>0</v>
      </c>
      <c r="H1172">
        <v>503.74200000000002</v>
      </c>
      <c r="I1172">
        <v>5.4692600000000001E-2</v>
      </c>
      <c r="J1172">
        <v>0.93061199999999999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38711.599999999999</v>
      </c>
      <c r="C1173">
        <v>38707.800000000003</v>
      </c>
      <c r="D1173">
        <v>38666.6</v>
      </c>
      <c r="E1173">
        <v>38655.300000000003</v>
      </c>
      <c r="F1173">
        <v>752.58500000000004</v>
      </c>
      <c r="G1173">
        <v>0</v>
      </c>
      <c r="H1173">
        <v>503.83199999999999</v>
      </c>
      <c r="I1173">
        <v>5.8507999999999998E-2</v>
      </c>
      <c r="J1173">
        <v>0.93048500000000001</v>
      </c>
      <c r="K1173">
        <v>0</v>
      </c>
      <c r="L1173" t="s">
        <v>43</v>
      </c>
    </row>
    <row r="1174" spans="1:25" x14ac:dyDescent="0.25">
      <c r="A1174" t="s">
        <v>50</v>
      </c>
      <c r="B1174">
        <v>38714.1</v>
      </c>
      <c r="C1174">
        <v>38710.300000000003</v>
      </c>
      <c r="D1174">
        <v>38668.699999999997</v>
      </c>
      <c r="E1174">
        <v>38657.300000000003</v>
      </c>
      <c r="F1174">
        <v>751.48699999999997</v>
      </c>
      <c r="G1174">
        <v>0</v>
      </c>
      <c r="H1174">
        <v>504.37099999999998</v>
      </c>
      <c r="I1174">
        <v>7.6693899999999995E-2</v>
      </c>
      <c r="J1174">
        <v>0.93145100000000003</v>
      </c>
      <c r="K1174">
        <v>0</v>
      </c>
      <c r="L1174" t="s">
        <v>43</v>
      </c>
    </row>
    <row r="1175" spans="1:25" x14ac:dyDescent="0.25">
      <c r="A1175" t="s">
        <v>50</v>
      </c>
      <c r="B1175">
        <v>38720.800000000003</v>
      </c>
      <c r="C1175">
        <v>38714.800000000003</v>
      </c>
      <c r="D1175">
        <v>38673.599999999999</v>
      </c>
      <c r="E1175">
        <v>38662.300000000003</v>
      </c>
      <c r="F1175">
        <v>755.43899999999996</v>
      </c>
      <c r="G1175">
        <v>0</v>
      </c>
      <c r="H1175">
        <v>503.80900000000003</v>
      </c>
      <c r="I1175">
        <v>6.0139999999999999E-2</v>
      </c>
      <c r="J1175">
        <v>0.93169999999999997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38710.699999999997</v>
      </c>
      <c r="C1176">
        <v>38706.9</v>
      </c>
      <c r="D1176">
        <v>38665.800000000003</v>
      </c>
      <c r="E1176">
        <v>38654.5</v>
      </c>
      <c r="F1176">
        <v>745.48400000000004</v>
      </c>
      <c r="G1176">
        <v>0</v>
      </c>
      <c r="H1176">
        <v>503.762</v>
      </c>
      <c r="I1176">
        <v>5.7441800000000001E-2</v>
      </c>
      <c r="J1176">
        <v>0.93180700000000005</v>
      </c>
      <c r="K1176">
        <v>0</v>
      </c>
      <c r="L1176" t="s">
        <v>43</v>
      </c>
      <c r="R1176">
        <f>AVERAGE(B1127:B1176)</f>
        <v>38710.443999999996</v>
      </c>
      <c r="S1176">
        <f>AVERAGE(C1127:C1176)</f>
        <v>38706.473999999987</v>
      </c>
      <c r="U1176">
        <f>_xlfn.VAR.P(B1127:B1176)</f>
        <v>1169.9520639999857</v>
      </c>
      <c r="V1176">
        <f>_xlfn.VAR.P(C1127:C1176)</f>
        <v>1168.3447239999946</v>
      </c>
      <c r="X1176">
        <f>1.96*SQRT(U1176)/50</f>
        <v>1.3408188317684602</v>
      </c>
      <c r="Y1176">
        <f>1.96*SQRT(V1176)/50</f>
        <v>1.3398974724535273</v>
      </c>
    </row>
    <row r="1177" spans="1:25" x14ac:dyDescent="0.25">
      <c r="A1177" t="s">
        <v>51</v>
      </c>
      <c r="B1177">
        <v>1935640.9225000001</v>
      </c>
      <c r="C1177" t="s">
        <v>37</v>
      </c>
    </row>
    <row r="1178" spans="1:25" x14ac:dyDescent="0.25">
      <c r="A1178" t="s">
        <v>52</v>
      </c>
      <c r="B1178">
        <v>3201.14</v>
      </c>
      <c r="C1178">
        <v>3150.83</v>
      </c>
      <c r="D1178">
        <v>3150.76</v>
      </c>
      <c r="E1178">
        <v>3146.21</v>
      </c>
      <c r="F1178">
        <v>232.036</v>
      </c>
      <c r="G1178">
        <v>300.483</v>
      </c>
      <c r="H1178">
        <v>111.786</v>
      </c>
      <c r="I1178">
        <v>6.1493600000000002E-2</v>
      </c>
      <c r="J1178">
        <v>0.92949700000000002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3196.2</v>
      </c>
      <c r="C1179">
        <v>3145.51</v>
      </c>
      <c r="D1179">
        <v>3145.45</v>
      </c>
      <c r="E1179">
        <v>3140.9</v>
      </c>
      <c r="F1179">
        <v>229.46299999999999</v>
      </c>
      <c r="G1179">
        <v>301.678</v>
      </c>
      <c r="H1179">
        <v>111.992</v>
      </c>
      <c r="I1179">
        <v>5.6348500000000003E-2</v>
      </c>
      <c r="J1179">
        <v>0.93181599999999998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3192.35</v>
      </c>
      <c r="C1180">
        <v>3140.92</v>
      </c>
      <c r="D1180">
        <v>3140.86</v>
      </c>
      <c r="E1180">
        <v>3136.38</v>
      </c>
      <c r="F1180">
        <v>229.643</v>
      </c>
      <c r="G1180">
        <v>299.75099999999998</v>
      </c>
      <c r="H1180">
        <v>112.038</v>
      </c>
      <c r="I1180">
        <v>5.4464699999999998E-2</v>
      </c>
      <c r="J1180">
        <v>0.931836</v>
      </c>
      <c r="K1180">
        <v>0</v>
      </c>
      <c r="L1180" t="s">
        <v>43</v>
      </c>
    </row>
    <row r="1181" spans="1:25" x14ac:dyDescent="0.25">
      <c r="A1181" t="s">
        <v>52</v>
      </c>
      <c r="B1181">
        <v>3202.05</v>
      </c>
      <c r="C1181">
        <v>3150.98</v>
      </c>
      <c r="D1181">
        <v>3150.92</v>
      </c>
      <c r="E1181">
        <v>3146.44</v>
      </c>
      <c r="F1181">
        <v>229.233</v>
      </c>
      <c r="G1181">
        <v>303.185</v>
      </c>
      <c r="H1181">
        <v>112.902</v>
      </c>
      <c r="I1181">
        <v>5.4003200000000001E-2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3204.01</v>
      </c>
      <c r="C1182">
        <v>3154.77</v>
      </c>
      <c r="D1182">
        <v>3154.71</v>
      </c>
      <c r="E1182">
        <v>3150.17</v>
      </c>
      <c r="F1182">
        <v>229.28299999999999</v>
      </c>
      <c r="G1182">
        <v>300.96600000000001</v>
      </c>
      <c r="H1182">
        <v>112.26</v>
      </c>
      <c r="I1182">
        <v>5.4541699999999999E-2</v>
      </c>
      <c r="J1182">
        <v>0.95295300000000005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3202.1</v>
      </c>
      <c r="C1183">
        <v>3150.6</v>
      </c>
      <c r="D1183">
        <v>3150.53</v>
      </c>
      <c r="E1183">
        <v>3145.97</v>
      </c>
      <c r="F1183">
        <v>230.52500000000001</v>
      </c>
      <c r="G1183">
        <v>301.84800000000001</v>
      </c>
      <c r="H1183">
        <v>112.91800000000001</v>
      </c>
      <c r="I1183">
        <v>6.3567499999999999E-2</v>
      </c>
      <c r="J1183">
        <v>0.93050600000000006</v>
      </c>
      <c r="K1183">
        <v>0</v>
      </c>
      <c r="L1183" t="s">
        <v>43</v>
      </c>
    </row>
    <row r="1184" spans="1:25" x14ac:dyDescent="0.25">
      <c r="A1184" t="s">
        <v>52</v>
      </c>
      <c r="B1184">
        <v>3200.99</v>
      </c>
      <c r="C1184">
        <v>3150.82</v>
      </c>
      <c r="D1184">
        <v>3150.76</v>
      </c>
      <c r="E1184">
        <v>3146.26</v>
      </c>
      <c r="F1184">
        <v>229.86</v>
      </c>
      <c r="G1184">
        <v>307.548</v>
      </c>
      <c r="H1184">
        <v>112.761</v>
      </c>
      <c r="I1184">
        <v>8.3257999999999999E-2</v>
      </c>
      <c r="J1184">
        <v>0.93174400000000002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3209.16</v>
      </c>
      <c r="C1185">
        <v>3158.74</v>
      </c>
      <c r="D1185">
        <v>3158.67</v>
      </c>
      <c r="E1185">
        <v>3154.16</v>
      </c>
      <c r="F1185">
        <v>231.048</v>
      </c>
      <c r="G1185">
        <v>306.39</v>
      </c>
      <c r="H1185">
        <v>112.658</v>
      </c>
      <c r="I1185">
        <v>5.4161099999999997E-2</v>
      </c>
      <c r="J1185">
        <v>0.93167100000000003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3208.59</v>
      </c>
      <c r="C1186">
        <v>3157.68</v>
      </c>
      <c r="D1186">
        <v>3157.62</v>
      </c>
      <c r="E1186">
        <v>3153.09</v>
      </c>
      <c r="F1186">
        <v>231.34399999999999</v>
      </c>
      <c r="G1186">
        <v>306.74400000000003</v>
      </c>
      <c r="H1186">
        <v>112.527</v>
      </c>
      <c r="I1186">
        <v>5.8896999999999998E-2</v>
      </c>
      <c r="J1186">
        <v>0.93179800000000002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3197.04</v>
      </c>
      <c r="C1187">
        <v>3147.67</v>
      </c>
      <c r="D1187">
        <v>3147.61</v>
      </c>
      <c r="E1187">
        <v>3143.12</v>
      </c>
      <c r="F1187">
        <v>229.45500000000001</v>
      </c>
      <c r="G1187">
        <v>301.27300000000002</v>
      </c>
      <c r="H1187">
        <v>112.351</v>
      </c>
      <c r="I1187">
        <v>5.8892E-2</v>
      </c>
      <c r="J1187">
        <v>0.93159800000000004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3200.17</v>
      </c>
      <c r="C1188">
        <v>3149.23</v>
      </c>
      <c r="D1188">
        <v>3149.17</v>
      </c>
      <c r="E1188">
        <v>3144.67</v>
      </c>
      <c r="F1188">
        <v>229.09100000000001</v>
      </c>
      <c r="G1188">
        <v>301.149</v>
      </c>
      <c r="H1188">
        <v>112.102</v>
      </c>
      <c r="I1188">
        <v>5.6452700000000001E-2</v>
      </c>
      <c r="J1188">
        <v>0.931589</v>
      </c>
      <c r="K1188">
        <v>0</v>
      </c>
      <c r="L1188" t="s">
        <v>43</v>
      </c>
    </row>
    <row r="1189" spans="1:12" x14ac:dyDescent="0.25">
      <c r="A1189" t="s">
        <v>52</v>
      </c>
      <c r="B1189">
        <v>3198.37</v>
      </c>
      <c r="C1189">
        <v>3148.88</v>
      </c>
      <c r="D1189">
        <v>3148.82</v>
      </c>
      <c r="E1189">
        <v>3144.33</v>
      </c>
      <c r="F1189">
        <v>230.88399999999999</v>
      </c>
      <c r="G1189">
        <v>301.52499999999998</v>
      </c>
      <c r="H1189">
        <v>112.245</v>
      </c>
      <c r="I1189">
        <v>5.4115099999999999E-2</v>
      </c>
      <c r="J1189">
        <v>0.93173399999999995</v>
      </c>
      <c r="K1189">
        <v>0</v>
      </c>
      <c r="L1189" t="s">
        <v>43</v>
      </c>
    </row>
    <row r="1190" spans="1:12" x14ac:dyDescent="0.25">
      <c r="A1190" t="s">
        <v>52</v>
      </c>
      <c r="B1190">
        <v>3197.12</v>
      </c>
      <c r="C1190">
        <v>3146.16</v>
      </c>
      <c r="D1190">
        <v>3146.1</v>
      </c>
      <c r="E1190">
        <v>3141.61</v>
      </c>
      <c r="F1190">
        <v>228.96199999999999</v>
      </c>
      <c r="G1190">
        <v>301.87599999999998</v>
      </c>
      <c r="H1190">
        <v>112.134</v>
      </c>
      <c r="I1190">
        <v>5.4629700000000003E-2</v>
      </c>
      <c r="J1190">
        <v>0.93181899999999995</v>
      </c>
      <c r="K1190">
        <v>0</v>
      </c>
      <c r="L1190" t="s">
        <v>43</v>
      </c>
    </row>
    <row r="1191" spans="1:12" x14ac:dyDescent="0.25">
      <c r="A1191" t="s">
        <v>52</v>
      </c>
      <c r="B1191">
        <v>3205.76</v>
      </c>
      <c r="C1191">
        <v>3155.39</v>
      </c>
      <c r="D1191">
        <v>3155.33</v>
      </c>
      <c r="E1191">
        <v>3150.82</v>
      </c>
      <c r="F1191">
        <v>229.92699999999999</v>
      </c>
      <c r="G1191">
        <v>302.70400000000001</v>
      </c>
      <c r="H1191">
        <v>111.999</v>
      </c>
      <c r="I1191">
        <v>5.4052299999999998E-2</v>
      </c>
      <c r="J1191">
        <v>0.93166199999999999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3196.71</v>
      </c>
      <c r="C1192">
        <v>3144.9</v>
      </c>
      <c r="D1192">
        <v>3144.84</v>
      </c>
      <c r="E1192">
        <v>3140.33</v>
      </c>
      <c r="F1192">
        <v>231.68299999999999</v>
      </c>
      <c r="G1192">
        <v>301.87299999999999</v>
      </c>
      <c r="H1192">
        <v>113.863</v>
      </c>
      <c r="I1192">
        <v>5.9508400000000003E-2</v>
      </c>
      <c r="J1192">
        <v>0.93181199999999997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3199.67</v>
      </c>
      <c r="C1193">
        <v>3149.62</v>
      </c>
      <c r="D1193">
        <v>3149.56</v>
      </c>
      <c r="E1193">
        <v>3145.04</v>
      </c>
      <c r="F1193">
        <v>229.483</v>
      </c>
      <c r="G1193">
        <v>304.01600000000002</v>
      </c>
      <c r="H1193">
        <v>111.864</v>
      </c>
      <c r="I1193">
        <v>3.5854799999999999E-2</v>
      </c>
      <c r="J1193">
        <v>0.93183199999999999</v>
      </c>
      <c r="K1193">
        <v>0</v>
      </c>
      <c r="L1193" t="s">
        <v>43</v>
      </c>
    </row>
    <row r="1194" spans="1:12" x14ac:dyDescent="0.25">
      <c r="A1194" t="s">
        <v>52</v>
      </c>
      <c r="B1194">
        <v>3204.69</v>
      </c>
      <c r="C1194">
        <v>3155.44</v>
      </c>
      <c r="D1194">
        <v>3155.38</v>
      </c>
      <c r="E1194">
        <v>3150.87</v>
      </c>
      <c r="F1194">
        <v>231.48500000000001</v>
      </c>
      <c r="G1194">
        <v>302.06200000000001</v>
      </c>
      <c r="H1194">
        <v>111.86799999999999</v>
      </c>
      <c r="I1194">
        <v>8.2136799999999996E-2</v>
      </c>
      <c r="J1194">
        <v>0.93096299999999998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3199.28</v>
      </c>
      <c r="C1195">
        <v>3149.28</v>
      </c>
      <c r="D1195">
        <v>3149.22</v>
      </c>
      <c r="E1195">
        <v>3144.7</v>
      </c>
      <c r="F1195">
        <v>230.34899999999999</v>
      </c>
      <c r="G1195">
        <v>304.10700000000003</v>
      </c>
      <c r="H1195">
        <v>113.414</v>
      </c>
      <c r="I1195">
        <v>7.8007999999999994E-2</v>
      </c>
      <c r="J1195">
        <v>0.931836</v>
      </c>
      <c r="K1195">
        <v>0</v>
      </c>
      <c r="L1195" t="s">
        <v>43</v>
      </c>
    </row>
    <row r="1196" spans="1:12" x14ac:dyDescent="0.25">
      <c r="A1196" t="s">
        <v>52</v>
      </c>
      <c r="B1196">
        <v>3214.5</v>
      </c>
      <c r="C1196">
        <v>3164.97</v>
      </c>
      <c r="D1196">
        <v>3164.91</v>
      </c>
      <c r="E1196">
        <v>3160.39</v>
      </c>
      <c r="F1196">
        <v>230.834</v>
      </c>
      <c r="G1196">
        <v>304.33600000000001</v>
      </c>
      <c r="H1196">
        <v>113.441</v>
      </c>
      <c r="I1196">
        <v>7.2505899999999998E-2</v>
      </c>
      <c r="J1196">
        <v>0.95593499999999998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3206.42</v>
      </c>
      <c r="C1197">
        <v>3154.72</v>
      </c>
      <c r="D1197">
        <v>3154.66</v>
      </c>
      <c r="E1197">
        <v>3150.15</v>
      </c>
      <c r="F1197">
        <v>229.626</v>
      </c>
      <c r="G1197">
        <v>304.99</v>
      </c>
      <c r="H1197">
        <v>112.505</v>
      </c>
      <c r="I1197">
        <v>5.6398499999999997E-2</v>
      </c>
      <c r="J1197">
        <v>0.93183000000000005</v>
      </c>
      <c r="K1197">
        <v>0</v>
      </c>
      <c r="L1197" t="s">
        <v>43</v>
      </c>
    </row>
    <row r="1198" spans="1:12" x14ac:dyDescent="0.25">
      <c r="A1198" t="s">
        <v>52</v>
      </c>
      <c r="B1198">
        <v>3206</v>
      </c>
      <c r="C1198">
        <v>3155.36</v>
      </c>
      <c r="D1198">
        <v>3155.3</v>
      </c>
      <c r="E1198">
        <v>3150.79</v>
      </c>
      <c r="F1198">
        <v>230.25</v>
      </c>
      <c r="G1198">
        <v>301.52199999999999</v>
      </c>
      <c r="H1198">
        <v>112.21899999999999</v>
      </c>
      <c r="I1198">
        <v>6.0176100000000003E-2</v>
      </c>
      <c r="J1198">
        <v>0.93157400000000001</v>
      </c>
      <c r="K1198">
        <v>0</v>
      </c>
      <c r="L1198" t="s">
        <v>43</v>
      </c>
    </row>
    <row r="1199" spans="1:12" x14ac:dyDescent="0.25">
      <c r="A1199" t="s">
        <v>52</v>
      </c>
      <c r="B1199">
        <v>3198.3</v>
      </c>
      <c r="C1199">
        <v>3147.43</v>
      </c>
      <c r="D1199">
        <v>3147.37</v>
      </c>
      <c r="E1199">
        <v>3142.88</v>
      </c>
      <c r="F1199">
        <v>229.55699999999999</v>
      </c>
      <c r="G1199">
        <v>300.19799999999998</v>
      </c>
      <c r="H1199">
        <v>112.447</v>
      </c>
      <c r="I1199">
        <v>8.3255999999999997E-2</v>
      </c>
      <c r="J1199">
        <v>0.931809</v>
      </c>
      <c r="K1199">
        <v>0</v>
      </c>
      <c r="L1199" t="s">
        <v>43</v>
      </c>
    </row>
    <row r="1200" spans="1:12" x14ac:dyDescent="0.25">
      <c r="A1200" t="s">
        <v>52</v>
      </c>
      <c r="B1200">
        <v>3201.12</v>
      </c>
      <c r="C1200">
        <v>3150.08</v>
      </c>
      <c r="D1200">
        <v>3150.01</v>
      </c>
      <c r="E1200">
        <v>3145.52</v>
      </c>
      <c r="F1200">
        <v>230.73</v>
      </c>
      <c r="G1200">
        <v>301.517</v>
      </c>
      <c r="H1200">
        <v>112.131</v>
      </c>
      <c r="I1200">
        <v>5.57E-2</v>
      </c>
      <c r="J1200">
        <v>0.93175200000000002</v>
      </c>
      <c r="K1200">
        <v>0</v>
      </c>
      <c r="L1200" t="s">
        <v>43</v>
      </c>
    </row>
    <row r="1201" spans="1:12" x14ac:dyDescent="0.25">
      <c r="A1201" t="s">
        <v>52</v>
      </c>
      <c r="B1201">
        <v>3207.77</v>
      </c>
      <c r="C1201">
        <v>3157.16</v>
      </c>
      <c r="D1201">
        <v>3157.1</v>
      </c>
      <c r="E1201">
        <v>3152.58</v>
      </c>
      <c r="F1201">
        <v>230.39599999999999</v>
      </c>
      <c r="G1201">
        <v>301.36500000000001</v>
      </c>
      <c r="H1201">
        <v>112.529</v>
      </c>
      <c r="I1201">
        <v>5.3937100000000002E-2</v>
      </c>
      <c r="J1201">
        <v>0.93171700000000002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3197.71</v>
      </c>
      <c r="C1202">
        <v>3148.01</v>
      </c>
      <c r="D1202">
        <v>3147.95</v>
      </c>
      <c r="E1202">
        <v>3143.46</v>
      </c>
      <c r="F1202">
        <v>229.173</v>
      </c>
      <c r="G1202">
        <v>302.37599999999998</v>
      </c>
      <c r="H1202">
        <v>112.261</v>
      </c>
      <c r="I1202">
        <v>8.3256499999999997E-2</v>
      </c>
      <c r="J1202">
        <v>0.94919600000000004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3200.9</v>
      </c>
      <c r="C1203">
        <v>3150.43</v>
      </c>
      <c r="D1203">
        <v>3150.36</v>
      </c>
      <c r="E1203">
        <v>3145.87</v>
      </c>
      <c r="F1203">
        <v>230.19300000000001</v>
      </c>
      <c r="G1203">
        <v>300.81700000000001</v>
      </c>
      <c r="H1203">
        <v>112.167</v>
      </c>
      <c r="I1203">
        <v>6.0528800000000001E-2</v>
      </c>
      <c r="J1203">
        <v>0.931809</v>
      </c>
      <c r="K1203">
        <v>0</v>
      </c>
      <c r="L1203" t="s">
        <v>43</v>
      </c>
    </row>
    <row r="1204" spans="1:12" x14ac:dyDescent="0.25">
      <c r="A1204" t="s">
        <v>52</v>
      </c>
      <c r="B1204">
        <v>3246.54</v>
      </c>
      <c r="C1204">
        <v>3197.02</v>
      </c>
      <c r="D1204">
        <v>3196.95</v>
      </c>
      <c r="E1204">
        <v>3192.19</v>
      </c>
      <c r="F1204">
        <v>236.50800000000001</v>
      </c>
      <c r="G1204">
        <v>312.608</v>
      </c>
      <c r="H1204">
        <v>116.254</v>
      </c>
      <c r="I1204">
        <v>6.3144699999999998E-2</v>
      </c>
      <c r="J1204">
        <v>0.93183499999999997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3198.07</v>
      </c>
      <c r="C1205">
        <v>3144.98</v>
      </c>
      <c r="D1205">
        <v>3144.92</v>
      </c>
      <c r="E1205">
        <v>3140.38</v>
      </c>
      <c r="F1205">
        <v>229.32300000000001</v>
      </c>
      <c r="G1205">
        <v>303.64</v>
      </c>
      <c r="H1205">
        <v>113.312</v>
      </c>
      <c r="I1205">
        <v>5.3910899999999998E-2</v>
      </c>
      <c r="J1205">
        <v>0.93948699999999996</v>
      </c>
      <c r="K1205">
        <v>0</v>
      </c>
      <c r="L1205" t="s">
        <v>43</v>
      </c>
    </row>
    <row r="1206" spans="1:12" x14ac:dyDescent="0.25">
      <c r="A1206" t="s">
        <v>52</v>
      </c>
      <c r="B1206">
        <v>3198.92</v>
      </c>
      <c r="C1206">
        <v>3147.66</v>
      </c>
      <c r="D1206">
        <v>3147.6</v>
      </c>
      <c r="E1206">
        <v>3143.09</v>
      </c>
      <c r="F1206">
        <v>229.59399999999999</v>
      </c>
      <c r="G1206">
        <v>301.90899999999999</v>
      </c>
      <c r="H1206">
        <v>112.376</v>
      </c>
      <c r="I1206">
        <v>5.42097E-2</v>
      </c>
      <c r="J1206">
        <v>0.93182799999999999</v>
      </c>
      <c r="K1206">
        <v>0</v>
      </c>
      <c r="L1206" t="s">
        <v>43</v>
      </c>
    </row>
    <row r="1207" spans="1:12" x14ac:dyDescent="0.25">
      <c r="A1207" t="s">
        <v>52</v>
      </c>
      <c r="B1207">
        <v>3194.6</v>
      </c>
      <c r="C1207">
        <v>3144.96</v>
      </c>
      <c r="D1207">
        <v>3144.89</v>
      </c>
      <c r="E1207">
        <v>3140.4</v>
      </c>
      <c r="F1207">
        <v>229.34100000000001</v>
      </c>
      <c r="G1207">
        <v>302.31099999999998</v>
      </c>
      <c r="H1207">
        <v>112.815</v>
      </c>
      <c r="I1207">
        <v>5.64565E-2</v>
      </c>
      <c r="J1207">
        <v>0.931836</v>
      </c>
      <c r="K1207">
        <v>0</v>
      </c>
      <c r="L1207" t="s">
        <v>43</v>
      </c>
    </row>
    <row r="1208" spans="1:12" x14ac:dyDescent="0.25">
      <c r="A1208" t="s">
        <v>52</v>
      </c>
      <c r="B1208">
        <v>3195.1</v>
      </c>
      <c r="C1208">
        <v>3145.42</v>
      </c>
      <c r="D1208">
        <v>3145.36</v>
      </c>
      <c r="E1208">
        <v>3140.87</v>
      </c>
      <c r="F1208">
        <v>230.76</v>
      </c>
      <c r="G1208">
        <v>301.32900000000001</v>
      </c>
      <c r="H1208">
        <v>112.069</v>
      </c>
      <c r="I1208">
        <v>5.4663700000000003E-2</v>
      </c>
      <c r="J1208">
        <v>0.93009699999999995</v>
      </c>
      <c r="K1208">
        <v>0</v>
      </c>
      <c r="L1208" t="s">
        <v>43</v>
      </c>
    </row>
    <row r="1209" spans="1:12" x14ac:dyDescent="0.25">
      <c r="A1209" t="s">
        <v>52</v>
      </c>
      <c r="B1209">
        <v>3202.46</v>
      </c>
      <c r="C1209">
        <v>3150.95</v>
      </c>
      <c r="D1209">
        <v>3150.89</v>
      </c>
      <c r="E1209">
        <v>3146.39</v>
      </c>
      <c r="F1209">
        <v>229.535</v>
      </c>
      <c r="G1209">
        <v>308.11900000000003</v>
      </c>
      <c r="H1209">
        <v>112.628</v>
      </c>
      <c r="I1209">
        <v>5.9908400000000001E-2</v>
      </c>
      <c r="J1209">
        <v>0.94379400000000002</v>
      </c>
      <c r="K1209">
        <v>0</v>
      </c>
      <c r="L1209" t="s">
        <v>43</v>
      </c>
    </row>
    <row r="1210" spans="1:12" x14ac:dyDescent="0.25">
      <c r="A1210" t="s">
        <v>52</v>
      </c>
      <c r="B1210">
        <v>3202.74</v>
      </c>
      <c r="C1210">
        <v>3151.15</v>
      </c>
      <c r="D1210">
        <v>3151.09</v>
      </c>
      <c r="E1210">
        <v>3146.59</v>
      </c>
      <c r="F1210">
        <v>229.654</v>
      </c>
      <c r="G1210">
        <v>303.459</v>
      </c>
      <c r="H1210">
        <v>113.255</v>
      </c>
      <c r="I1210">
        <v>6.3085600000000006E-2</v>
      </c>
      <c r="J1210">
        <v>0.931836</v>
      </c>
      <c r="K1210">
        <v>0</v>
      </c>
      <c r="L1210" t="s">
        <v>43</v>
      </c>
    </row>
    <row r="1211" spans="1:12" x14ac:dyDescent="0.25">
      <c r="A1211" t="s">
        <v>52</v>
      </c>
      <c r="B1211">
        <v>3201.28</v>
      </c>
      <c r="C1211">
        <v>3151.88</v>
      </c>
      <c r="D1211">
        <v>3151.82</v>
      </c>
      <c r="E1211">
        <v>3147.29</v>
      </c>
      <c r="F1211">
        <v>230.17699999999999</v>
      </c>
      <c r="G1211">
        <v>302.79899999999998</v>
      </c>
      <c r="H1211">
        <v>112.071</v>
      </c>
      <c r="I1211">
        <v>6.1561400000000002E-2</v>
      </c>
      <c r="J1211">
        <v>0.93183400000000005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3209.26</v>
      </c>
      <c r="C1212">
        <v>3156.7</v>
      </c>
      <c r="D1212">
        <v>3156.64</v>
      </c>
      <c r="E1212">
        <v>3152.08</v>
      </c>
      <c r="F1212">
        <v>228.96</v>
      </c>
      <c r="G1212">
        <v>308.54599999999999</v>
      </c>
      <c r="H1212">
        <v>112.66500000000001</v>
      </c>
      <c r="I1212">
        <v>7.3170499999999999E-2</v>
      </c>
      <c r="J1212">
        <v>0.93182399999999999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3204.37</v>
      </c>
      <c r="C1213">
        <v>3149.06</v>
      </c>
      <c r="D1213">
        <v>3149</v>
      </c>
      <c r="E1213">
        <v>3144.49</v>
      </c>
      <c r="F1213">
        <v>229.69499999999999</v>
      </c>
      <c r="G1213">
        <v>303.23599999999999</v>
      </c>
      <c r="H1213">
        <v>113.309</v>
      </c>
      <c r="I1213">
        <v>5.5256899999999998E-2</v>
      </c>
      <c r="J1213">
        <v>0.93190499999999998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3210.49</v>
      </c>
      <c r="C1214">
        <v>3161.27</v>
      </c>
      <c r="D1214">
        <v>3161.2</v>
      </c>
      <c r="E1214">
        <v>3156.66</v>
      </c>
      <c r="F1214">
        <v>232.833</v>
      </c>
      <c r="G1214">
        <v>310.45</v>
      </c>
      <c r="H1214">
        <v>112.694</v>
      </c>
      <c r="I1214">
        <v>5.4358900000000002E-2</v>
      </c>
      <c r="J1214">
        <v>0.93176700000000001</v>
      </c>
      <c r="K1214">
        <v>0</v>
      </c>
      <c r="L1214" t="s">
        <v>43</v>
      </c>
    </row>
    <row r="1215" spans="1:12" x14ac:dyDescent="0.25">
      <c r="A1215" t="s">
        <v>52</v>
      </c>
      <c r="B1215">
        <v>3200.04</v>
      </c>
      <c r="C1215">
        <v>3145.32</v>
      </c>
      <c r="D1215">
        <v>3145.25</v>
      </c>
      <c r="E1215">
        <v>3140.76</v>
      </c>
      <c r="F1215">
        <v>229.69300000000001</v>
      </c>
      <c r="G1215">
        <v>302.41399999999999</v>
      </c>
      <c r="H1215">
        <v>112.259</v>
      </c>
      <c r="I1215">
        <v>5.3926300000000003E-2</v>
      </c>
      <c r="J1215">
        <v>0.95351200000000003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3201.11</v>
      </c>
      <c r="C1216">
        <v>3151.36</v>
      </c>
      <c r="D1216">
        <v>3151.3</v>
      </c>
      <c r="E1216">
        <v>3146.78</v>
      </c>
      <c r="F1216">
        <v>231.119</v>
      </c>
      <c r="G1216">
        <v>304.49900000000002</v>
      </c>
      <c r="H1216">
        <v>113.71599999999999</v>
      </c>
      <c r="I1216">
        <v>5.5596800000000002E-2</v>
      </c>
      <c r="J1216">
        <v>0.93113100000000004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3192.91</v>
      </c>
      <c r="C1217">
        <v>3141.55</v>
      </c>
      <c r="D1217">
        <v>3141.48</v>
      </c>
      <c r="E1217">
        <v>3136.99</v>
      </c>
      <c r="F1217">
        <v>229.44300000000001</v>
      </c>
      <c r="G1217">
        <v>301.947</v>
      </c>
      <c r="H1217">
        <v>112.02500000000001</v>
      </c>
      <c r="I1217">
        <v>6.9420099999999998E-2</v>
      </c>
      <c r="J1217">
        <v>0.94717499999999999</v>
      </c>
      <c r="K1217">
        <v>0</v>
      </c>
      <c r="L1217" t="s">
        <v>43</v>
      </c>
    </row>
    <row r="1218" spans="1:25" x14ac:dyDescent="0.25">
      <c r="A1218" t="s">
        <v>52</v>
      </c>
      <c r="B1218">
        <v>3200.82</v>
      </c>
      <c r="C1218">
        <v>3148.67</v>
      </c>
      <c r="D1218">
        <v>3148.61</v>
      </c>
      <c r="E1218">
        <v>3144.11</v>
      </c>
      <c r="F1218">
        <v>229.327</v>
      </c>
      <c r="G1218">
        <v>301.46800000000002</v>
      </c>
      <c r="H1218">
        <v>112.477</v>
      </c>
      <c r="I1218">
        <v>5.7752299999999999E-2</v>
      </c>
      <c r="J1218">
        <v>0.93160799999999999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3199.58</v>
      </c>
      <c r="C1219">
        <v>3148.94</v>
      </c>
      <c r="D1219">
        <v>3148.88</v>
      </c>
      <c r="E1219">
        <v>3144.32</v>
      </c>
      <c r="F1219">
        <v>230.18799999999999</v>
      </c>
      <c r="G1219">
        <v>303.86500000000001</v>
      </c>
      <c r="H1219">
        <v>114.181</v>
      </c>
      <c r="I1219">
        <v>8.3255700000000002E-2</v>
      </c>
      <c r="J1219">
        <v>0.93912600000000002</v>
      </c>
      <c r="K1219">
        <v>0</v>
      </c>
      <c r="L1219" t="s">
        <v>43</v>
      </c>
    </row>
    <row r="1220" spans="1:25" x14ac:dyDescent="0.25">
      <c r="A1220" t="s">
        <v>52</v>
      </c>
      <c r="B1220">
        <v>3194.38</v>
      </c>
      <c r="C1220">
        <v>3144.55</v>
      </c>
      <c r="D1220">
        <v>3144.49</v>
      </c>
      <c r="E1220">
        <v>3140.01</v>
      </c>
      <c r="F1220">
        <v>229.96899999999999</v>
      </c>
      <c r="G1220">
        <v>302.39100000000002</v>
      </c>
      <c r="H1220">
        <v>112.45699999999999</v>
      </c>
      <c r="I1220">
        <v>5.6842200000000002E-2</v>
      </c>
      <c r="J1220">
        <v>0.93183400000000005</v>
      </c>
      <c r="K1220">
        <v>0</v>
      </c>
      <c r="L1220" t="s">
        <v>43</v>
      </c>
    </row>
    <row r="1221" spans="1:25" x14ac:dyDescent="0.25">
      <c r="A1221" t="s">
        <v>52</v>
      </c>
      <c r="B1221">
        <v>3204.29</v>
      </c>
      <c r="C1221">
        <v>3153.94</v>
      </c>
      <c r="D1221">
        <v>3153.88</v>
      </c>
      <c r="E1221">
        <v>3149.31</v>
      </c>
      <c r="F1221">
        <v>231.94399999999999</v>
      </c>
      <c r="G1221">
        <v>302.94900000000001</v>
      </c>
      <c r="H1221">
        <v>112.357</v>
      </c>
      <c r="I1221">
        <v>5.4121700000000002E-2</v>
      </c>
      <c r="J1221">
        <v>0.93170200000000003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3195.93</v>
      </c>
      <c r="C1222">
        <v>3144.36</v>
      </c>
      <c r="D1222">
        <v>3144.3</v>
      </c>
      <c r="E1222">
        <v>3139.81</v>
      </c>
      <c r="F1222">
        <v>230.04599999999999</v>
      </c>
      <c r="G1222">
        <v>302.32400000000001</v>
      </c>
      <c r="H1222">
        <v>112.842</v>
      </c>
      <c r="I1222">
        <v>7.2012800000000002E-2</v>
      </c>
      <c r="J1222">
        <v>0.931701</v>
      </c>
      <c r="K1222">
        <v>0</v>
      </c>
      <c r="L1222" t="s">
        <v>43</v>
      </c>
    </row>
    <row r="1223" spans="1:25" x14ac:dyDescent="0.25">
      <c r="A1223" t="s">
        <v>52</v>
      </c>
      <c r="B1223">
        <v>3202.96</v>
      </c>
      <c r="C1223">
        <v>3151.95</v>
      </c>
      <c r="D1223">
        <v>3151.88</v>
      </c>
      <c r="E1223">
        <v>3147.4</v>
      </c>
      <c r="F1223">
        <v>229.70599999999999</v>
      </c>
      <c r="G1223">
        <v>305.488</v>
      </c>
      <c r="H1223">
        <v>112.262</v>
      </c>
      <c r="I1223">
        <v>5.7751999999999998E-2</v>
      </c>
      <c r="J1223">
        <v>0.93176700000000001</v>
      </c>
      <c r="K1223">
        <v>0</v>
      </c>
      <c r="L1223" t="s">
        <v>43</v>
      </c>
    </row>
    <row r="1224" spans="1:25" x14ac:dyDescent="0.25">
      <c r="A1224" t="s">
        <v>52</v>
      </c>
      <c r="B1224">
        <v>3234.81</v>
      </c>
      <c r="C1224">
        <v>3184.87</v>
      </c>
      <c r="D1224">
        <v>3184.79</v>
      </c>
      <c r="E1224">
        <v>3180.13</v>
      </c>
      <c r="F1224">
        <v>234.57300000000001</v>
      </c>
      <c r="G1224">
        <v>311.04000000000002</v>
      </c>
      <c r="H1224">
        <v>115.895</v>
      </c>
      <c r="I1224">
        <v>8.32561E-2</v>
      </c>
      <c r="J1224">
        <v>0.93183499999999997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3221.02</v>
      </c>
      <c r="C1225">
        <v>3170.05</v>
      </c>
      <c r="D1225">
        <v>3169.98</v>
      </c>
      <c r="E1225">
        <v>3165.41</v>
      </c>
      <c r="F1225">
        <v>235.59</v>
      </c>
      <c r="G1225">
        <v>308.77800000000002</v>
      </c>
      <c r="H1225">
        <v>115.33499999999999</v>
      </c>
      <c r="I1225">
        <v>5.4188300000000002E-2</v>
      </c>
      <c r="J1225">
        <v>0.93168200000000001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3248.69</v>
      </c>
      <c r="C1226">
        <v>3193.8</v>
      </c>
      <c r="D1226">
        <v>3193.72</v>
      </c>
      <c r="E1226">
        <v>3189.03</v>
      </c>
      <c r="F1226">
        <v>236.38200000000001</v>
      </c>
      <c r="G1226">
        <v>314.46600000000001</v>
      </c>
      <c r="H1226">
        <v>117.505</v>
      </c>
      <c r="I1226">
        <v>5.6609399999999997E-2</v>
      </c>
      <c r="J1226">
        <v>0.94523699999999999</v>
      </c>
      <c r="K1226">
        <v>0</v>
      </c>
      <c r="L1226" t="s">
        <v>43</v>
      </c>
    </row>
    <row r="1227" spans="1:25" x14ac:dyDescent="0.25">
      <c r="A1227" t="s">
        <v>52</v>
      </c>
      <c r="B1227">
        <v>3280.42</v>
      </c>
      <c r="C1227">
        <v>3230.52</v>
      </c>
      <c r="D1227">
        <v>3230.44</v>
      </c>
      <c r="E1227">
        <v>3225.71</v>
      </c>
      <c r="F1227">
        <v>238.965</v>
      </c>
      <c r="G1227">
        <v>321.27100000000002</v>
      </c>
      <c r="H1227">
        <v>118.352</v>
      </c>
      <c r="I1227">
        <v>5.8257400000000001E-2</v>
      </c>
      <c r="J1227">
        <v>0.93182399999999999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3274.54</v>
      </c>
      <c r="C1228">
        <v>3225.22</v>
      </c>
      <c r="D1228">
        <v>3225.15</v>
      </c>
      <c r="E1228">
        <v>3220.36</v>
      </c>
      <c r="F1228">
        <v>239.29</v>
      </c>
      <c r="G1228">
        <v>319.41000000000003</v>
      </c>
      <c r="H1228">
        <v>118.16800000000001</v>
      </c>
      <c r="I1228">
        <v>5.4212700000000003E-2</v>
      </c>
      <c r="J1228">
        <v>0.93183400000000005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3192.43</v>
      </c>
      <c r="C1229">
        <v>3143.16</v>
      </c>
      <c r="D1229">
        <v>3143.1</v>
      </c>
      <c r="E1229">
        <v>3138.54</v>
      </c>
      <c r="F1229">
        <v>230.33799999999999</v>
      </c>
      <c r="G1229">
        <v>301.80500000000001</v>
      </c>
      <c r="H1229">
        <v>113.41800000000001</v>
      </c>
      <c r="I1229">
        <v>5.4423399999999997E-2</v>
      </c>
      <c r="J1229">
        <v>0.93132700000000002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3199.36</v>
      </c>
      <c r="C1230">
        <v>3148.16</v>
      </c>
      <c r="D1230">
        <v>3148.1</v>
      </c>
      <c r="E1230">
        <v>3143.59</v>
      </c>
      <c r="F1230">
        <v>230.16900000000001</v>
      </c>
      <c r="G1230">
        <v>303.10500000000002</v>
      </c>
      <c r="H1230">
        <v>113.896</v>
      </c>
      <c r="I1230">
        <v>5.3951300000000001E-2</v>
      </c>
      <c r="J1230">
        <v>0.95038100000000003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3208</v>
      </c>
      <c r="C1231">
        <v>3156.46</v>
      </c>
      <c r="D1231">
        <v>3156.39</v>
      </c>
      <c r="E1231">
        <v>3151.86</v>
      </c>
      <c r="F1231">
        <v>232.08</v>
      </c>
      <c r="G1231">
        <v>303.88099999999997</v>
      </c>
      <c r="H1231">
        <v>113.508</v>
      </c>
      <c r="I1231">
        <v>5.4796400000000002E-2</v>
      </c>
      <c r="J1231">
        <v>0.93100400000000005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3202.3</v>
      </c>
      <c r="C1232">
        <v>3152.84</v>
      </c>
      <c r="D1232">
        <v>3152.78</v>
      </c>
      <c r="E1232">
        <v>3148.29</v>
      </c>
      <c r="F1232">
        <v>229.29599999999999</v>
      </c>
      <c r="G1232">
        <v>302.255</v>
      </c>
      <c r="H1232">
        <v>111.99</v>
      </c>
      <c r="I1232">
        <v>5.89644E-2</v>
      </c>
      <c r="J1232">
        <v>0.93183499999999997</v>
      </c>
      <c r="K1232">
        <v>0</v>
      </c>
      <c r="L1232" t="s">
        <v>43</v>
      </c>
      <c r="R1232">
        <f>AVERAGE(B1183:B1232)</f>
        <v>3207.3957999999998</v>
      </c>
      <c r="S1232">
        <f>AVERAGE(C1183:C1232)</f>
        <v>3156.5868</v>
      </c>
      <c r="U1232">
        <f>_xlfn.VAR.P(B1183:B1232)</f>
        <v>332.58522836000009</v>
      </c>
      <c r="V1232">
        <f>_xlfn.VAR.P(C1183:C1232)</f>
        <v>336.69577775999926</v>
      </c>
      <c r="X1232">
        <f>1.96*SQRT(U1232)/50</f>
        <v>0.71488723957496303</v>
      </c>
      <c r="Y1232">
        <f>1.96*SQRT(V1232)/50</f>
        <v>0.71929145687761731</v>
      </c>
    </row>
    <row r="1233" spans="1:12" x14ac:dyDescent="0.25">
      <c r="A1233" t="s">
        <v>52</v>
      </c>
      <c r="B1233">
        <v>160512.85829999999</v>
      </c>
      <c r="C1233" t="s">
        <v>37</v>
      </c>
    </row>
    <row r="1234" spans="1:12" x14ac:dyDescent="0.25">
      <c r="A1234" t="s">
        <v>78</v>
      </c>
      <c r="B1234">
        <v>2956.5</v>
      </c>
      <c r="C1234">
        <v>2953.84</v>
      </c>
      <c r="D1234">
        <v>2953.78</v>
      </c>
      <c r="E1234">
        <v>2949.29</v>
      </c>
      <c r="F1234">
        <v>227.607</v>
      </c>
      <c r="G1234">
        <v>0</v>
      </c>
      <c r="H1234">
        <v>112.398</v>
      </c>
      <c r="I1234">
        <v>7.9669799999999999E-2</v>
      </c>
      <c r="J1234">
        <v>0.93129300000000004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2970.63</v>
      </c>
      <c r="C1235">
        <v>2967.96</v>
      </c>
      <c r="D1235">
        <v>2967.9</v>
      </c>
      <c r="E1235">
        <v>2963.39</v>
      </c>
      <c r="F1235">
        <v>231.089</v>
      </c>
      <c r="G1235">
        <v>0</v>
      </c>
      <c r="H1235">
        <v>113.309</v>
      </c>
      <c r="I1235">
        <v>5.3909499999999999E-2</v>
      </c>
      <c r="J1235">
        <v>0.93573399999999995</v>
      </c>
      <c r="K1235">
        <v>0</v>
      </c>
      <c r="L1235" t="s">
        <v>43</v>
      </c>
    </row>
    <row r="1236" spans="1:12" x14ac:dyDescent="0.25">
      <c r="A1236" t="s">
        <v>78</v>
      </c>
      <c r="B1236">
        <v>2971.39</v>
      </c>
      <c r="C1236">
        <v>2968.75</v>
      </c>
      <c r="D1236">
        <v>2968.69</v>
      </c>
      <c r="E1236">
        <v>2964.16</v>
      </c>
      <c r="F1236">
        <v>231.24600000000001</v>
      </c>
      <c r="G1236">
        <v>0</v>
      </c>
      <c r="H1236">
        <v>112.64400000000001</v>
      </c>
      <c r="I1236">
        <v>8.3259E-2</v>
      </c>
      <c r="J1236">
        <v>0.93158099999999999</v>
      </c>
      <c r="K1236">
        <v>0</v>
      </c>
      <c r="L1236" t="s">
        <v>43</v>
      </c>
    </row>
    <row r="1237" spans="1:12" x14ac:dyDescent="0.25">
      <c r="A1237" t="s">
        <v>78</v>
      </c>
      <c r="B1237">
        <v>2970.92</v>
      </c>
      <c r="C1237">
        <v>2966.54</v>
      </c>
      <c r="D1237">
        <v>2966.49</v>
      </c>
      <c r="E1237">
        <v>2961.92</v>
      </c>
      <c r="F1237">
        <v>227.62</v>
      </c>
      <c r="G1237">
        <v>0</v>
      </c>
      <c r="H1237">
        <v>113.16500000000001</v>
      </c>
      <c r="I1237">
        <v>5.5112300000000003E-2</v>
      </c>
      <c r="J1237">
        <v>0.95860400000000001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2970.08</v>
      </c>
      <c r="C1238">
        <v>2967.37</v>
      </c>
      <c r="D1238">
        <v>2967.31</v>
      </c>
      <c r="E1238">
        <v>2962.8</v>
      </c>
      <c r="F1238">
        <v>230.40799999999999</v>
      </c>
      <c r="G1238">
        <v>0</v>
      </c>
      <c r="H1238">
        <v>112.61199999999999</v>
      </c>
      <c r="I1238">
        <v>5.4800599999999998E-2</v>
      </c>
      <c r="J1238">
        <v>0.93180099999999999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2966.35</v>
      </c>
      <c r="C1239">
        <v>2963.54</v>
      </c>
      <c r="D1239">
        <v>2963.49</v>
      </c>
      <c r="E1239">
        <v>2958.93</v>
      </c>
      <c r="F1239">
        <v>230.40100000000001</v>
      </c>
      <c r="G1239">
        <v>0</v>
      </c>
      <c r="H1239">
        <v>111.90600000000001</v>
      </c>
      <c r="I1239">
        <v>5.7807799999999999E-2</v>
      </c>
      <c r="J1239">
        <v>0.93163499999999999</v>
      </c>
      <c r="K1239">
        <v>0</v>
      </c>
      <c r="L1239" t="s">
        <v>43</v>
      </c>
    </row>
    <row r="1240" spans="1:12" x14ac:dyDescent="0.25">
      <c r="A1240" t="s">
        <v>78</v>
      </c>
      <c r="B1240">
        <v>2964.33</v>
      </c>
      <c r="C1240">
        <v>2961.46</v>
      </c>
      <c r="D1240">
        <v>2961.4</v>
      </c>
      <c r="E1240">
        <v>2956.89</v>
      </c>
      <c r="F1240">
        <v>231.523</v>
      </c>
      <c r="G1240">
        <v>0</v>
      </c>
      <c r="H1240">
        <v>112.33</v>
      </c>
      <c r="I1240">
        <v>8.32561E-2</v>
      </c>
      <c r="J1240">
        <v>0.93183400000000005</v>
      </c>
      <c r="K1240">
        <v>0</v>
      </c>
      <c r="L1240" t="s">
        <v>43</v>
      </c>
    </row>
    <row r="1241" spans="1:12" x14ac:dyDescent="0.25">
      <c r="A1241" t="s">
        <v>78</v>
      </c>
      <c r="B1241">
        <v>2968.57</v>
      </c>
      <c r="C1241">
        <v>2965.8</v>
      </c>
      <c r="D1241">
        <v>2965.75</v>
      </c>
      <c r="E1241">
        <v>2961.22</v>
      </c>
      <c r="F1241">
        <v>229.489</v>
      </c>
      <c r="G1241">
        <v>0</v>
      </c>
      <c r="H1241">
        <v>112.197</v>
      </c>
      <c r="I1241">
        <v>5.4051200000000001E-2</v>
      </c>
      <c r="J1241">
        <v>0.93142199999999997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2956.62</v>
      </c>
      <c r="C1242">
        <v>2953.96</v>
      </c>
      <c r="D1242">
        <v>2953.9</v>
      </c>
      <c r="E1242">
        <v>2949.38</v>
      </c>
      <c r="F1242">
        <v>227.923</v>
      </c>
      <c r="G1242">
        <v>0</v>
      </c>
      <c r="H1242">
        <v>113.023</v>
      </c>
      <c r="I1242">
        <v>5.3962599999999999E-2</v>
      </c>
      <c r="J1242">
        <v>0.95771200000000001</v>
      </c>
      <c r="K1242">
        <v>0</v>
      </c>
      <c r="L1242" t="s">
        <v>43</v>
      </c>
    </row>
    <row r="1243" spans="1:12" x14ac:dyDescent="0.25">
      <c r="A1243" t="s">
        <v>78</v>
      </c>
      <c r="B1243">
        <v>2963.8</v>
      </c>
      <c r="C1243">
        <v>2961.15</v>
      </c>
      <c r="D1243">
        <v>2961.09</v>
      </c>
      <c r="E1243">
        <v>2956.58</v>
      </c>
      <c r="F1243">
        <v>228.14599999999999</v>
      </c>
      <c r="G1243">
        <v>0</v>
      </c>
      <c r="H1243">
        <v>112.29900000000001</v>
      </c>
      <c r="I1243">
        <v>5.6660500000000003E-2</v>
      </c>
      <c r="J1243">
        <v>0.95733100000000004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2963.55</v>
      </c>
      <c r="C1244">
        <v>2960.69</v>
      </c>
      <c r="D1244">
        <v>2960.64</v>
      </c>
      <c r="E1244">
        <v>2956.12</v>
      </c>
      <c r="F1244">
        <v>229.51</v>
      </c>
      <c r="G1244">
        <v>0</v>
      </c>
      <c r="H1244">
        <v>112.393</v>
      </c>
      <c r="I1244">
        <v>7.3449799999999996E-2</v>
      </c>
      <c r="J1244">
        <v>0.95734200000000003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2967.44</v>
      </c>
      <c r="C1245">
        <v>2964.76</v>
      </c>
      <c r="D1245">
        <v>2964.7</v>
      </c>
      <c r="E1245">
        <v>2960.18</v>
      </c>
      <c r="F1245">
        <v>232.637</v>
      </c>
      <c r="G1245">
        <v>0</v>
      </c>
      <c r="H1245">
        <v>112.136</v>
      </c>
      <c r="I1245">
        <v>5.5083100000000003E-2</v>
      </c>
      <c r="J1245">
        <v>0.93181999999999998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2967.2</v>
      </c>
      <c r="C1246">
        <v>2964.51</v>
      </c>
      <c r="D1246">
        <v>2964.46</v>
      </c>
      <c r="E1246">
        <v>2959.95</v>
      </c>
      <c r="F1246">
        <v>229.94900000000001</v>
      </c>
      <c r="G1246">
        <v>0</v>
      </c>
      <c r="H1246">
        <v>111.52</v>
      </c>
      <c r="I1246">
        <v>5.39117E-2</v>
      </c>
      <c r="J1246">
        <v>0.95415899999999998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2963.02</v>
      </c>
      <c r="C1247">
        <v>2960.29</v>
      </c>
      <c r="D1247">
        <v>2960.23</v>
      </c>
      <c r="E1247">
        <v>2955.74</v>
      </c>
      <c r="F1247">
        <v>227.578</v>
      </c>
      <c r="G1247">
        <v>0</v>
      </c>
      <c r="H1247">
        <v>112.72799999999999</v>
      </c>
      <c r="I1247">
        <v>5.4006699999999998E-2</v>
      </c>
      <c r="J1247">
        <v>0.93166099999999996</v>
      </c>
      <c r="K1247">
        <v>0</v>
      </c>
      <c r="L1247" t="s">
        <v>43</v>
      </c>
    </row>
    <row r="1248" spans="1:12" x14ac:dyDescent="0.25">
      <c r="A1248" t="s">
        <v>78</v>
      </c>
      <c r="B1248">
        <v>2963.91</v>
      </c>
      <c r="C1248">
        <v>2961.22</v>
      </c>
      <c r="D1248">
        <v>2961.15</v>
      </c>
      <c r="E1248">
        <v>2956.6</v>
      </c>
      <c r="F1248">
        <v>229.053</v>
      </c>
      <c r="G1248">
        <v>0</v>
      </c>
      <c r="H1248">
        <v>112.648</v>
      </c>
      <c r="I1248">
        <v>5.4056600000000003E-2</v>
      </c>
      <c r="J1248">
        <v>0.93178499999999997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2955.26</v>
      </c>
      <c r="C1249">
        <v>2952.58</v>
      </c>
      <c r="D1249">
        <v>2952.52</v>
      </c>
      <c r="E1249">
        <v>2947.98</v>
      </c>
      <c r="F1249">
        <v>227.37100000000001</v>
      </c>
      <c r="G1249">
        <v>0</v>
      </c>
      <c r="H1249">
        <v>112.901</v>
      </c>
      <c r="I1249">
        <v>5.9092400000000003E-2</v>
      </c>
      <c r="J1249">
        <v>0.94870900000000002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2959.48</v>
      </c>
      <c r="C1250">
        <v>2956.83</v>
      </c>
      <c r="D1250">
        <v>2956.77</v>
      </c>
      <c r="E1250">
        <v>2952.26</v>
      </c>
      <c r="F1250">
        <v>229.42</v>
      </c>
      <c r="G1250">
        <v>0</v>
      </c>
      <c r="H1250">
        <v>113.339</v>
      </c>
      <c r="I1250">
        <v>5.6024200000000003E-2</v>
      </c>
      <c r="J1250">
        <v>0.931724</v>
      </c>
      <c r="K1250">
        <v>0</v>
      </c>
      <c r="L1250" t="s">
        <v>43</v>
      </c>
    </row>
    <row r="1251" spans="1:12" x14ac:dyDescent="0.25">
      <c r="A1251" t="s">
        <v>78</v>
      </c>
      <c r="B1251">
        <v>2962.89</v>
      </c>
      <c r="C1251">
        <v>2960.19</v>
      </c>
      <c r="D1251">
        <v>2960.13</v>
      </c>
      <c r="E1251">
        <v>2955.64</v>
      </c>
      <c r="F1251">
        <v>227.42400000000001</v>
      </c>
      <c r="G1251">
        <v>0</v>
      </c>
      <c r="H1251">
        <v>111.959</v>
      </c>
      <c r="I1251">
        <v>5.4964899999999997E-2</v>
      </c>
      <c r="J1251">
        <v>0.93182699999999996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2967.25</v>
      </c>
      <c r="C1252">
        <v>2964.52</v>
      </c>
      <c r="D1252">
        <v>2964.46</v>
      </c>
      <c r="E1252">
        <v>2959.96</v>
      </c>
      <c r="F1252">
        <v>231.70099999999999</v>
      </c>
      <c r="G1252">
        <v>0</v>
      </c>
      <c r="H1252">
        <v>113.443</v>
      </c>
      <c r="I1252">
        <v>6.8367200000000003E-2</v>
      </c>
      <c r="J1252">
        <v>0.93181000000000003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2959.02</v>
      </c>
      <c r="C1253">
        <v>2956.34</v>
      </c>
      <c r="D1253">
        <v>2956.28</v>
      </c>
      <c r="E1253">
        <v>2951.79</v>
      </c>
      <c r="F1253">
        <v>227.68299999999999</v>
      </c>
      <c r="G1253">
        <v>0</v>
      </c>
      <c r="H1253">
        <v>111.35</v>
      </c>
      <c r="I1253">
        <v>7.3744400000000002E-2</v>
      </c>
      <c r="J1253">
        <v>0.93182500000000001</v>
      </c>
      <c r="K1253">
        <v>0</v>
      </c>
      <c r="L1253" t="s">
        <v>43</v>
      </c>
    </row>
    <row r="1254" spans="1:12" x14ac:dyDescent="0.25">
      <c r="A1254" t="s">
        <v>78</v>
      </c>
      <c r="B1254">
        <v>2966.83</v>
      </c>
      <c r="C1254">
        <v>2963.94</v>
      </c>
      <c r="D1254">
        <v>2963.88</v>
      </c>
      <c r="E1254">
        <v>2959.36</v>
      </c>
      <c r="F1254">
        <v>230.715</v>
      </c>
      <c r="G1254">
        <v>0</v>
      </c>
      <c r="H1254">
        <v>113.75700000000001</v>
      </c>
      <c r="I1254">
        <v>5.40951E-2</v>
      </c>
      <c r="J1254">
        <v>0.93181499999999995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2962.94</v>
      </c>
      <c r="C1255">
        <v>2960.24</v>
      </c>
      <c r="D1255">
        <v>2960.18</v>
      </c>
      <c r="E1255">
        <v>2955.69</v>
      </c>
      <c r="F1255">
        <v>229.852</v>
      </c>
      <c r="G1255">
        <v>0</v>
      </c>
      <c r="H1255">
        <v>111.203</v>
      </c>
      <c r="I1255">
        <v>6.2141700000000001E-2</v>
      </c>
      <c r="J1255">
        <v>0.931813</v>
      </c>
      <c r="K1255">
        <v>0</v>
      </c>
      <c r="L1255" t="s">
        <v>43</v>
      </c>
    </row>
    <row r="1256" spans="1:12" x14ac:dyDescent="0.25">
      <c r="A1256" t="s">
        <v>78</v>
      </c>
      <c r="B1256">
        <v>2967.44</v>
      </c>
      <c r="C1256">
        <v>2964.78</v>
      </c>
      <c r="D1256">
        <v>2964.72</v>
      </c>
      <c r="E1256">
        <v>2960.23</v>
      </c>
      <c r="F1256">
        <v>229.97800000000001</v>
      </c>
      <c r="G1256">
        <v>0</v>
      </c>
      <c r="H1256">
        <v>111.443</v>
      </c>
      <c r="I1256">
        <v>5.7027300000000003E-2</v>
      </c>
      <c r="J1256">
        <v>0.92796299999999998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2963.8</v>
      </c>
      <c r="C1257">
        <v>2961.12</v>
      </c>
      <c r="D1257">
        <v>2961.06</v>
      </c>
      <c r="E1257">
        <v>2956.54</v>
      </c>
      <c r="F1257">
        <v>230.52</v>
      </c>
      <c r="G1257">
        <v>0</v>
      </c>
      <c r="H1257">
        <v>112.511</v>
      </c>
      <c r="I1257">
        <v>6.0159400000000002E-2</v>
      </c>
      <c r="J1257">
        <v>0.93140999999999996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2965.42</v>
      </c>
      <c r="C1258">
        <v>2962.73</v>
      </c>
      <c r="D1258">
        <v>2962.66</v>
      </c>
      <c r="E1258">
        <v>2958.17</v>
      </c>
      <c r="F1258">
        <v>227.75</v>
      </c>
      <c r="G1258">
        <v>0</v>
      </c>
      <c r="H1258">
        <v>113.27200000000001</v>
      </c>
      <c r="I1258">
        <v>5.6354799999999997E-2</v>
      </c>
      <c r="J1258">
        <v>0.95691999999999999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2966.15</v>
      </c>
      <c r="C1259">
        <v>2963.36</v>
      </c>
      <c r="D1259">
        <v>2963.3</v>
      </c>
      <c r="E1259">
        <v>2958.81</v>
      </c>
      <c r="F1259">
        <v>228.05799999999999</v>
      </c>
      <c r="G1259">
        <v>0</v>
      </c>
      <c r="H1259">
        <v>113.191</v>
      </c>
      <c r="I1259">
        <v>6.4124799999999996E-2</v>
      </c>
      <c r="J1259">
        <v>0.93236600000000003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2961.53</v>
      </c>
      <c r="C1260">
        <v>2958.85</v>
      </c>
      <c r="D1260">
        <v>2958.79</v>
      </c>
      <c r="E1260">
        <v>2954.3</v>
      </c>
      <c r="F1260">
        <v>227.232</v>
      </c>
      <c r="G1260">
        <v>0</v>
      </c>
      <c r="H1260">
        <v>112.21299999999999</v>
      </c>
      <c r="I1260">
        <v>8.3257899999999996E-2</v>
      </c>
      <c r="J1260">
        <v>0.93181000000000003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2965.73</v>
      </c>
      <c r="C1261">
        <v>2963.01</v>
      </c>
      <c r="D1261">
        <v>2962.95</v>
      </c>
      <c r="E1261">
        <v>2958.43</v>
      </c>
      <c r="F1261">
        <v>228.87100000000001</v>
      </c>
      <c r="G1261">
        <v>0</v>
      </c>
      <c r="H1261">
        <v>114.196</v>
      </c>
      <c r="I1261">
        <v>5.8184199999999998E-2</v>
      </c>
      <c r="J1261">
        <v>0.93183199999999999</v>
      </c>
      <c r="K1261">
        <v>0</v>
      </c>
      <c r="L1261" t="s">
        <v>43</v>
      </c>
    </row>
    <row r="1262" spans="1:12" x14ac:dyDescent="0.25">
      <c r="A1262" t="s">
        <v>78</v>
      </c>
      <c r="B1262">
        <v>2969.41</v>
      </c>
      <c r="C1262">
        <v>2966.74</v>
      </c>
      <c r="D1262">
        <v>2966.68</v>
      </c>
      <c r="E1262">
        <v>2962.18</v>
      </c>
      <c r="F1262">
        <v>231.547</v>
      </c>
      <c r="G1262">
        <v>0</v>
      </c>
      <c r="H1262">
        <v>112.94</v>
      </c>
      <c r="I1262">
        <v>8.3276600000000006E-2</v>
      </c>
      <c r="J1262">
        <v>0.93183400000000005</v>
      </c>
      <c r="K1262">
        <v>0</v>
      </c>
      <c r="L1262" t="s">
        <v>43</v>
      </c>
    </row>
    <row r="1263" spans="1:12" x14ac:dyDescent="0.25">
      <c r="A1263" t="s">
        <v>78</v>
      </c>
      <c r="B1263">
        <v>2964.45</v>
      </c>
      <c r="C1263">
        <v>2961.8</v>
      </c>
      <c r="D1263">
        <v>2961.74</v>
      </c>
      <c r="E1263">
        <v>2957.24</v>
      </c>
      <c r="F1263">
        <v>227.857</v>
      </c>
      <c r="G1263">
        <v>0</v>
      </c>
      <c r="H1263">
        <v>113</v>
      </c>
      <c r="I1263">
        <v>7.47665E-2</v>
      </c>
      <c r="J1263">
        <v>0.93171300000000001</v>
      </c>
      <c r="K1263">
        <v>0</v>
      </c>
      <c r="L1263" t="s">
        <v>43</v>
      </c>
    </row>
    <row r="1264" spans="1:12" x14ac:dyDescent="0.25">
      <c r="A1264" t="s">
        <v>78</v>
      </c>
      <c r="B1264">
        <v>2961.72</v>
      </c>
      <c r="C1264">
        <v>2959.05</v>
      </c>
      <c r="D1264">
        <v>2958.99</v>
      </c>
      <c r="E1264">
        <v>2954.44</v>
      </c>
      <c r="F1264">
        <v>228.38300000000001</v>
      </c>
      <c r="G1264">
        <v>0</v>
      </c>
      <c r="H1264">
        <v>111.49</v>
      </c>
      <c r="I1264">
        <v>5.4728300000000001E-2</v>
      </c>
      <c r="J1264">
        <v>0.93172200000000005</v>
      </c>
      <c r="K1264">
        <v>0</v>
      </c>
      <c r="L1264" t="s">
        <v>43</v>
      </c>
    </row>
    <row r="1265" spans="1:12" x14ac:dyDescent="0.25">
      <c r="A1265" t="s">
        <v>78</v>
      </c>
      <c r="B1265">
        <v>2957.85</v>
      </c>
      <c r="C1265">
        <v>2955.15</v>
      </c>
      <c r="D1265">
        <v>2955.09</v>
      </c>
      <c r="E1265">
        <v>2950.58</v>
      </c>
      <c r="F1265">
        <v>227.881</v>
      </c>
      <c r="G1265">
        <v>0</v>
      </c>
      <c r="H1265">
        <v>112.782</v>
      </c>
      <c r="I1265">
        <v>6.1133899999999998E-2</v>
      </c>
      <c r="J1265">
        <v>0.93176199999999998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2959.28</v>
      </c>
      <c r="C1266">
        <v>2956.62</v>
      </c>
      <c r="D1266">
        <v>2956.57</v>
      </c>
      <c r="E1266">
        <v>2952.05</v>
      </c>
      <c r="F1266">
        <v>228.846</v>
      </c>
      <c r="G1266">
        <v>0</v>
      </c>
      <c r="H1266">
        <v>112.85599999999999</v>
      </c>
      <c r="I1266">
        <v>6.9712700000000002E-2</v>
      </c>
      <c r="J1266">
        <v>0.95288099999999998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2960.25</v>
      </c>
      <c r="C1267">
        <v>2957.58</v>
      </c>
      <c r="D1267">
        <v>2957.52</v>
      </c>
      <c r="E1267">
        <v>2953.03</v>
      </c>
      <c r="F1267">
        <v>230.078</v>
      </c>
      <c r="G1267">
        <v>0</v>
      </c>
      <c r="H1267">
        <v>113.566</v>
      </c>
      <c r="I1267">
        <v>5.50789E-2</v>
      </c>
      <c r="J1267">
        <v>0.95865</v>
      </c>
      <c r="K1267">
        <v>0</v>
      </c>
      <c r="L1267" t="s">
        <v>43</v>
      </c>
    </row>
    <row r="1268" spans="1:12" x14ac:dyDescent="0.25">
      <c r="A1268" t="s">
        <v>78</v>
      </c>
      <c r="B1268">
        <v>2967.96</v>
      </c>
      <c r="C1268">
        <v>2965.28</v>
      </c>
      <c r="D1268">
        <v>2965.23</v>
      </c>
      <c r="E1268">
        <v>2960.73</v>
      </c>
      <c r="F1268">
        <v>227.84899999999999</v>
      </c>
      <c r="G1268">
        <v>0</v>
      </c>
      <c r="H1268">
        <v>113.511</v>
      </c>
      <c r="I1268">
        <v>5.9079800000000002E-2</v>
      </c>
      <c r="J1268">
        <v>0.93183499999999997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2966.63</v>
      </c>
      <c r="C1269">
        <v>2963.87</v>
      </c>
      <c r="D1269">
        <v>2963.82</v>
      </c>
      <c r="E1269">
        <v>2959.31</v>
      </c>
      <c r="F1269">
        <v>230.69</v>
      </c>
      <c r="G1269">
        <v>0</v>
      </c>
      <c r="H1269">
        <v>112.60899999999999</v>
      </c>
      <c r="I1269">
        <v>5.3982500000000003E-2</v>
      </c>
      <c r="J1269">
        <v>0.931454</v>
      </c>
      <c r="K1269">
        <v>0</v>
      </c>
      <c r="L1269" t="s">
        <v>43</v>
      </c>
    </row>
    <row r="1270" spans="1:12" x14ac:dyDescent="0.25">
      <c r="A1270" t="s">
        <v>78</v>
      </c>
      <c r="B1270">
        <v>2965.43</v>
      </c>
      <c r="C1270">
        <v>2962.68</v>
      </c>
      <c r="D1270">
        <v>2962.62</v>
      </c>
      <c r="E1270">
        <v>2958.08</v>
      </c>
      <c r="F1270">
        <v>227.024</v>
      </c>
      <c r="G1270">
        <v>0</v>
      </c>
      <c r="H1270">
        <v>112.41800000000001</v>
      </c>
      <c r="I1270">
        <v>5.43084E-2</v>
      </c>
      <c r="J1270">
        <v>0.93183700000000003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2958.45</v>
      </c>
      <c r="C1271">
        <v>2955.75</v>
      </c>
      <c r="D1271">
        <v>2955.69</v>
      </c>
      <c r="E1271">
        <v>2951.16</v>
      </c>
      <c r="F1271">
        <v>227.327</v>
      </c>
      <c r="G1271">
        <v>0</v>
      </c>
      <c r="H1271">
        <v>112.166</v>
      </c>
      <c r="I1271">
        <v>5.47476E-2</v>
      </c>
      <c r="J1271">
        <v>0.93149899999999997</v>
      </c>
      <c r="K1271">
        <v>0</v>
      </c>
      <c r="L1271" t="s">
        <v>43</v>
      </c>
    </row>
    <row r="1272" spans="1:12" x14ac:dyDescent="0.25">
      <c r="A1272" t="s">
        <v>78</v>
      </c>
      <c r="B1272">
        <v>2972.34</v>
      </c>
      <c r="C1272">
        <v>2969.54</v>
      </c>
      <c r="D1272">
        <v>2969.48</v>
      </c>
      <c r="E1272">
        <v>2964.98</v>
      </c>
      <c r="F1272">
        <v>229.70500000000001</v>
      </c>
      <c r="G1272">
        <v>0</v>
      </c>
      <c r="H1272">
        <v>112.197</v>
      </c>
      <c r="I1272">
        <v>5.4785599999999997E-2</v>
      </c>
      <c r="J1272">
        <v>0.93183400000000005</v>
      </c>
      <c r="K1272">
        <v>0</v>
      </c>
      <c r="L1272" t="s">
        <v>43</v>
      </c>
    </row>
    <row r="1273" spans="1:12" x14ac:dyDescent="0.25">
      <c r="A1273" t="s">
        <v>78</v>
      </c>
      <c r="B1273">
        <v>2961.84</v>
      </c>
      <c r="C1273">
        <v>2959.18</v>
      </c>
      <c r="D1273">
        <v>2959.12</v>
      </c>
      <c r="E1273">
        <v>2954.64</v>
      </c>
      <c r="F1273">
        <v>227.477</v>
      </c>
      <c r="G1273">
        <v>0</v>
      </c>
      <c r="H1273">
        <v>112.28700000000001</v>
      </c>
      <c r="I1273">
        <v>6.1154800000000002E-2</v>
      </c>
      <c r="J1273">
        <v>0.95837499999999998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2966.2</v>
      </c>
      <c r="C1274">
        <v>2963.45</v>
      </c>
      <c r="D1274">
        <v>2963.39</v>
      </c>
      <c r="E1274">
        <v>2958.88</v>
      </c>
      <c r="F1274">
        <v>233.02199999999999</v>
      </c>
      <c r="G1274">
        <v>0</v>
      </c>
      <c r="H1274">
        <v>112.163</v>
      </c>
      <c r="I1274">
        <v>7.8002299999999997E-2</v>
      </c>
      <c r="J1274">
        <v>0.931836</v>
      </c>
      <c r="K1274">
        <v>0</v>
      </c>
      <c r="L1274" t="s">
        <v>43</v>
      </c>
    </row>
    <row r="1275" spans="1:12" x14ac:dyDescent="0.25">
      <c r="A1275" t="s">
        <v>78</v>
      </c>
      <c r="B1275">
        <v>2966.35</v>
      </c>
      <c r="C1275">
        <v>2963.64</v>
      </c>
      <c r="D1275">
        <v>2963.59</v>
      </c>
      <c r="E1275">
        <v>2959.1</v>
      </c>
      <c r="F1275">
        <v>229.07300000000001</v>
      </c>
      <c r="G1275">
        <v>0</v>
      </c>
      <c r="H1275">
        <v>111.706</v>
      </c>
      <c r="I1275">
        <v>6.9004599999999999E-2</v>
      </c>
      <c r="J1275">
        <v>0.93179900000000004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2964.14</v>
      </c>
      <c r="C1276">
        <v>2961.44</v>
      </c>
      <c r="D1276">
        <v>2961.38</v>
      </c>
      <c r="E1276">
        <v>2956.9</v>
      </c>
      <c r="F1276">
        <v>227.167</v>
      </c>
      <c r="G1276">
        <v>0</v>
      </c>
      <c r="H1276">
        <v>111.32599999999999</v>
      </c>
      <c r="I1276">
        <v>5.76278E-2</v>
      </c>
      <c r="J1276">
        <v>0.95489599999999997</v>
      </c>
      <c r="K1276">
        <v>0</v>
      </c>
      <c r="L1276" t="s">
        <v>43</v>
      </c>
    </row>
    <row r="1277" spans="1:12" x14ac:dyDescent="0.25">
      <c r="A1277" t="s">
        <v>78</v>
      </c>
      <c r="B1277">
        <v>2961.4</v>
      </c>
      <c r="C1277">
        <v>2958.73</v>
      </c>
      <c r="D1277">
        <v>2958.68</v>
      </c>
      <c r="E1277">
        <v>2954.19</v>
      </c>
      <c r="F1277">
        <v>227.411</v>
      </c>
      <c r="G1277">
        <v>0</v>
      </c>
      <c r="H1277">
        <v>112.27800000000001</v>
      </c>
      <c r="I1277">
        <v>5.4135700000000002E-2</v>
      </c>
      <c r="J1277">
        <v>0.94879800000000003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2962.32</v>
      </c>
      <c r="C1278">
        <v>2959.64</v>
      </c>
      <c r="D1278">
        <v>2959.58</v>
      </c>
      <c r="E1278">
        <v>2955.08</v>
      </c>
      <c r="F1278">
        <v>228.744</v>
      </c>
      <c r="G1278">
        <v>0</v>
      </c>
      <c r="H1278">
        <v>112.889</v>
      </c>
      <c r="I1278">
        <v>6.2901299999999993E-2</v>
      </c>
      <c r="J1278">
        <v>0.93172699999999997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2965.25</v>
      </c>
      <c r="C1279">
        <v>2962.41</v>
      </c>
      <c r="D1279">
        <v>2962.35</v>
      </c>
      <c r="E1279">
        <v>2957.85</v>
      </c>
      <c r="F1279">
        <v>230.40899999999999</v>
      </c>
      <c r="G1279">
        <v>0</v>
      </c>
      <c r="H1279">
        <v>111.94</v>
      </c>
      <c r="I1279">
        <v>5.39455E-2</v>
      </c>
      <c r="J1279">
        <v>0.93183199999999999</v>
      </c>
      <c r="K1279">
        <v>0</v>
      </c>
      <c r="L1279" t="s">
        <v>43</v>
      </c>
    </row>
    <row r="1280" spans="1:12" x14ac:dyDescent="0.25">
      <c r="A1280" t="s">
        <v>78</v>
      </c>
      <c r="B1280">
        <v>2962.68</v>
      </c>
      <c r="C1280">
        <v>2960.03</v>
      </c>
      <c r="D1280">
        <v>2959.97</v>
      </c>
      <c r="E1280">
        <v>2955.43</v>
      </c>
      <c r="F1280">
        <v>227.78200000000001</v>
      </c>
      <c r="G1280">
        <v>0</v>
      </c>
      <c r="H1280">
        <v>112.108</v>
      </c>
      <c r="I1280">
        <v>6.2510599999999999E-2</v>
      </c>
      <c r="J1280">
        <v>0.93182200000000004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2972.92</v>
      </c>
      <c r="C1281">
        <v>2970.25</v>
      </c>
      <c r="D1281">
        <v>2970.19</v>
      </c>
      <c r="E1281">
        <v>2965.68</v>
      </c>
      <c r="F1281">
        <v>229.57</v>
      </c>
      <c r="G1281">
        <v>0</v>
      </c>
      <c r="H1281">
        <v>113.983</v>
      </c>
      <c r="I1281">
        <v>5.46629E-2</v>
      </c>
      <c r="J1281">
        <v>0.95911199999999996</v>
      </c>
      <c r="K1281">
        <v>0</v>
      </c>
      <c r="L1281" t="s">
        <v>43</v>
      </c>
    </row>
    <row r="1282" spans="1:25" x14ac:dyDescent="0.25">
      <c r="A1282" t="s">
        <v>78</v>
      </c>
      <c r="B1282">
        <v>2964.21</v>
      </c>
      <c r="C1282">
        <v>2961.43</v>
      </c>
      <c r="D1282">
        <v>2961.37</v>
      </c>
      <c r="E1282">
        <v>2956.85</v>
      </c>
      <c r="F1282">
        <v>229.12899999999999</v>
      </c>
      <c r="G1282">
        <v>0</v>
      </c>
      <c r="H1282">
        <v>112.55800000000001</v>
      </c>
      <c r="I1282">
        <v>7.0486999999999994E-2</v>
      </c>
      <c r="J1282">
        <v>0.931531</v>
      </c>
      <c r="K1282">
        <v>0</v>
      </c>
      <c r="L1282" t="s">
        <v>43</v>
      </c>
    </row>
    <row r="1283" spans="1:25" x14ac:dyDescent="0.25">
      <c r="A1283" t="s">
        <v>78</v>
      </c>
      <c r="B1283">
        <v>2968.78</v>
      </c>
      <c r="C1283">
        <v>2966.04</v>
      </c>
      <c r="D1283">
        <v>2965.99</v>
      </c>
      <c r="E1283">
        <v>2961.47</v>
      </c>
      <c r="F1283">
        <v>230.185</v>
      </c>
      <c r="G1283">
        <v>0</v>
      </c>
      <c r="H1283">
        <v>112.73</v>
      </c>
      <c r="I1283">
        <v>5.4607700000000002E-2</v>
      </c>
      <c r="J1283">
        <v>0.93130800000000002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2967.84</v>
      </c>
      <c r="C1284">
        <v>2965.04</v>
      </c>
      <c r="D1284">
        <v>2964.99</v>
      </c>
      <c r="E1284">
        <v>2960.47</v>
      </c>
      <c r="F1284">
        <v>229.91900000000001</v>
      </c>
      <c r="G1284">
        <v>0</v>
      </c>
      <c r="H1284">
        <v>111.654</v>
      </c>
      <c r="I1284">
        <v>5.41313E-2</v>
      </c>
      <c r="J1284">
        <v>0.94983899999999999</v>
      </c>
      <c r="K1284">
        <v>0</v>
      </c>
      <c r="L1284" t="s">
        <v>43</v>
      </c>
    </row>
    <row r="1285" spans="1:25" x14ac:dyDescent="0.25">
      <c r="A1285" t="s">
        <v>78</v>
      </c>
      <c r="B1285">
        <v>2966.81</v>
      </c>
      <c r="C1285">
        <v>2964.02</v>
      </c>
      <c r="D1285">
        <v>2963.97</v>
      </c>
      <c r="E1285">
        <v>2959.48</v>
      </c>
      <c r="F1285">
        <v>229.10300000000001</v>
      </c>
      <c r="G1285">
        <v>0</v>
      </c>
      <c r="H1285">
        <v>112.312</v>
      </c>
      <c r="I1285">
        <v>5.4349799999999997E-2</v>
      </c>
      <c r="J1285">
        <v>0.93168099999999998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2960.37</v>
      </c>
      <c r="C1286">
        <v>2957.71</v>
      </c>
      <c r="D1286">
        <v>2957.65</v>
      </c>
      <c r="E1286">
        <v>2953.16</v>
      </c>
      <c r="F1286">
        <v>229.30699999999999</v>
      </c>
      <c r="G1286">
        <v>0</v>
      </c>
      <c r="H1286">
        <v>112.867</v>
      </c>
      <c r="I1286">
        <v>8.3285799999999993E-2</v>
      </c>
      <c r="J1286">
        <v>0.93149899999999997</v>
      </c>
      <c r="K1286">
        <v>0</v>
      </c>
      <c r="L1286" t="s">
        <v>43</v>
      </c>
    </row>
    <row r="1287" spans="1:25" x14ac:dyDescent="0.25">
      <c r="A1287" t="s">
        <v>78</v>
      </c>
      <c r="B1287">
        <v>2965.27</v>
      </c>
      <c r="C1287">
        <v>2962.61</v>
      </c>
      <c r="D1287">
        <v>2962.55</v>
      </c>
      <c r="E1287">
        <v>2958</v>
      </c>
      <c r="F1287">
        <v>228.15799999999999</v>
      </c>
      <c r="G1287">
        <v>0</v>
      </c>
      <c r="H1287">
        <v>112.03100000000001</v>
      </c>
      <c r="I1287">
        <v>8.3255599999999999E-2</v>
      </c>
      <c r="J1287">
        <v>0.93182100000000001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2959.28</v>
      </c>
      <c r="C1288">
        <v>2956.53</v>
      </c>
      <c r="D1288">
        <v>2956.47</v>
      </c>
      <c r="E1288">
        <v>2951.92</v>
      </c>
      <c r="F1288">
        <v>228.29499999999999</v>
      </c>
      <c r="G1288">
        <v>0</v>
      </c>
      <c r="H1288">
        <v>113.813</v>
      </c>
      <c r="I1288">
        <v>5.4392599999999999E-2</v>
      </c>
      <c r="J1288">
        <v>0.94277100000000003</v>
      </c>
      <c r="K1288">
        <v>0</v>
      </c>
      <c r="L1288" t="s">
        <v>43</v>
      </c>
      <c r="R1288">
        <f>AVERAGE(B1239:B1288)</f>
        <v>2964.1592000000001</v>
      </c>
      <c r="S1288">
        <f>AVERAGE(C1239:C1288)</f>
        <v>2961.4415999999992</v>
      </c>
      <c r="U1288">
        <f>_xlfn.VAR.P(B1239:B1288)</f>
        <v>13.941751360000026</v>
      </c>
      <c r="V1288">
        <f>_xlfn.VAR.P(C1239:C1288)</f>
        <v>13.784049440000031</v>
      </c>
      <c r="X1288">
        <f>1.96*SQRT(U1288)/50</f>
        <v>0.14636752648668502</v>
      </c>
      <c r="Y1288">
        <f>1.96*SQRT(V1288)/50</f>
        <v>0.14553735510679602</v>
      </c>
    </row>
    <row r="1289" spans="1:25" x14ac:dyDescent="0.25">
      <c r="A1289" t="s">
        <v>78</v>
      </c>
      <c r="B1289">
        <v>148337.4583</v>
      </c>
      <c r="C1289" t="s">
        <v>37</v>
      </c>
    </row>
    <row r="1290" spans="1:25" x14ac:dyDescent="0.25">
      <c r="A1290" t="s">
        <v>158</v>
      </c>
      <c r="B1290">
        <v>3243.6</v>
      </c>
      <c r="C1290">
        <v>3192.61</v>
      </c>
      <c r="D1290">
        <v>3192.54</v>
      </c>
      <c r="E1290">
        <v>3186.98</v>
      </c>
      <c r="F1290">
        <v>214.18600000000001</v>
      </c>
      <c r="G1290">
        <v>323.06900000000002</v>
      </c>
      <c r="H1290">
        <v>114.018</v>
      </c>
      <c r="I1290">
        <v>78.743399999999994</v>
      </c>
      <c r="J1290">
        <v>106.34399999999999</v>
      </c>
      <c r="K1290">
        <v>2634.13</v>
      </c>
      <c r="L1290">
        <v>5.4114900000000001E-2</v>
      </c>
      <c r="M1290">
        <v>0.93156099999999997</v>
      </c>
      <c r="N1290">
        <v>0</v>
      </c>
      <c r="O1290" t="s">
        <v>43</v>
      </c>
    </row>
    <row r="1291" spans="1:25" x14ac:dyDescent="0.25">
      <c r="A1291" t="s">
        <v>158</v>
      </c>
      <c r="B1291">
        <v>3243.87</v>
      </c>
      <c r="C1291">
        <v>3191.91</v>
      </c>
      <c r="D1291">
        <v>3191.84</v>
      </c>
      <c r="E1291">
        <v>3186.34</v>
      </c>
      <c r="F1291">
        <v>217.22900000000001</v>
      </c>
      <c r="G1291">
        <v>322.97500000000002</v>
      </c>
      <c r="H1291">
        <v>113.105</v>
      </c>
      <c r="I1291">
        <v>78.765500000000003</v>
      </c>
      <c r="J1291">
        <v>107.01900000000001</v>
      </c>
      <c r="K1291">
        <v>2630.46</v>
      </c>
      <c r="L1291">
        <v>8.3260200000000006E-2</v>
      </c>
      <c r="M1291">
        <v>0.93173899999999998</v>
      </c>
      <c r="N1291">
        <v>0</v>
      </c>
      <c r="O1291" t="s">
        <v>43</v>
      </c>
    </row>
    <row r="1292" spans="1:25" x14ac:dyDescent="0.25">
      <c r="A1292" t="s">
        <v>158</v>
      </c>
      <c r="B1292">
        <v>3231.6</v>
      </c>
      <c r="C1292">
        <v>3180.52</v>
      </c>
      <c r="D1292">
        <v>3180.44</v>
      </c>
      <c r="E1292">
        <v>3174.82</v>
      </c>
      <c r="F1292">
        <v>212.185</v>
      </c>
      <c r="G1292">
        <v>324.01600000000002</v>
      </c>
      <c r="H1292">
        <v>113.43899999999999</v>
      </c>
      <c r="I1292">
        <v>79.299800000000005</v>
      </c>
      <c r="J1292">
        <v>107.25700000000001</v>
      </c>
      <c r="K1292">
        <v>2623.07</v>
      </c>
      <c r="L1292">
        <v>8.3256800000000006E-2</v>
      </c>
      <c r="M1292">
        <v>0.93176400000000004</v>
      </c>
      <c r="N1292">
        <v>0</v>
      </c>
      <c r="O1292" t="s">
        <v>43</v>
      </c>
    </row>
    <row r="1293" spans="1:25" x14ac:dyDescent="0.25">
      <c r="A1293" t="s">
        <v>158</v>
      </c>
      <c r="B1293">
        <v>3243.84</v>
      </c>
      <c r="C1293">
        <v>3192.37</v>
      </c>
      <c r="D1293">
        <v>3192.3</v>
      </c>
      <c r="E1293">
        <v>3186.75</v>
      </c>
      <c r="F1293">
        <v>214.61799999999999</v>
      </c>
      <c r="G1293">
        <v>328.76600000000002</v>
      </c>
      <c r="H1293">
        <v>113.61199999999999</v>
      </c>
      <c r="I1293">
        <v>80.773399999999995</v>
      </c>
      <c r="J1293">
        <v>110.33799999999999</v>
      </c>
      <c r="K1293">
        <v>2627.68</v>
      </c>
      <c r="L1293">
        <v>5.6873300000000002E-2</v>
      </c>
      <c r="M1293">
        <v>0.93167299999999997</v>
      </c>
      <c r="N1293">
        <v>0</v>
      </c>
      <c r="O1293" t="s">
        <v>43</v>
      </c>
    </row>
    <row r="1294" spans="1:25" x14ac:dyDescent="0.25">
      <c r="A1294" t="s">
        <v>158</v>
      </c>
      <c r="B1294">
        <v>3238.79</v>
      </c>
      <c r="C1294">
        <v>3186.76</v>
      </c>
      <c r="D1294">
        <v>3186.69</v>
      </c>
      <c r="E1294">
        <v>3181.16</v>
      </c>
      <c r="F1294">
        <v>214.69800000000001</v>
      </c>
      <c r="G1294">
        <v>323.18400000000003</v>
      </c>
      <c r="H1294">
        <v>113.875</v>
      </c>
      <c r="I1294">
        <v>78.791399999999996</v>
      </c>
      <c r="J1294">
        <v>106.45</v>
      </c>
      <c r="K1294">
        <v>2627.85</v>
      </c>
      <c r="L1294">
        <v>5.50415E-2</v>
      </c>
      <c r="M1294">
        <v>0.93182900000000002</v>
      </c>
      <c r="N1294">
        <v>0</v>
      </c>
      <c r="O1294" t="s">
        <v>43</v>
      </c>
    </row>
    <row r="1295" spans="1:25" x14ac:dyDescent="0.25">
      <c r="A1295" t="s">
        <v>158</v>
      </c>
      <c r="B1295">
        <v>3239.24</v>
      </c>
      <c r="C1295">
        <v>3187.64</v>
      </c>
      <c r="D1295">
        <v>3187.57</v>
      </c>
      <c r="E1295">
        <v>3182.08</v>
      </c>
      <c r="F1295">
        <v>216.518</v>
      </c>
      <c r="G1295">
        <v>324.69900000000001</v>
      </c>
      <c r="H1295">
        <v>113.381</v>
      </c>
      <c r="I1295">
        <v>79.191599999999994</v>
      </c>
      <c r="J1295">
        <v>108.05</v>
      </c>
      <c r="K1295">
        <v>2625.29</v>
      </c>
      <c r="L1295">
        <v>5.62753E-2</v>
      </c>
      <c r="M1295">
        <v>0.93173300000000003</v>
      </c>
      <c r="N1295">
        <v>0</v>
      </c>
      <c r="O1295" t="s">
        <v>43</v>
      </c>
    </row>
    <row r="1296" spans="1:25" x14ac:dyDescent="0.25">
      <c r="A1296" t="s">
        <v>158</v>
      </c>
      <c r="B1296">
        <v>3236.76</v>
      </c>
      <c r="C1296">
        <v>3187.49</v>
      </c>
      <c r="D1296">
        <v>3187.42</v>
      </c>
      <c r="E1296">
        <v>3181.87</v>
      </c>
      <c r="F1296">
        <v>215.155</v>
      </c>
      <c r="G1296">
        <v>324.19099999999997</v>
      </c>
      <c r="H1296">
        <v>113.673</v>
      </c>
      <c r="I1296">
        <v>79.425799999999995</v>
      </c>
      <c r="J1296">
        <v>107.123</v>
      </c>
      <c r="K1296">
        <v>2627.11</v>
      </c>
      <c r="L1296">
        <v>5.5758700000000001E-2</v>
      </c>
      <c r="M1296">
        <v>0.931836</v>
      </c>
      <c r="N1296">
        <v>0</v>
      </c>
      <c r="O1296" t="s">
        <v>43</v>
      </c>
    </row>
    <row r="1297" spans="1:15" x14ac:dyDescent="0.25">
      <c r="A1297" t="s">
        <v>158</v>
      </c>
      <c r="B1297">
        <v>3236.34</v>
      </c>
      <c r="C1297">
        <v>3185.06</v>
      </c>
      <c r="D1297">
        <v>3184.99</v>
      </c>
      <c r="E1297">
        <v>3179.43</v>
      </c>
      <c r="F1297">
        <v>217.458</v>
      </c>
      <c r="G1297">
        <v>323.99900000000002</v>
      </c>
      <c r="H1297">
        <v>114.25700000000001</v>
      </c>
      <c r="I1297">
        <v>79.243600000000001</v>
      </c>
      <c r="J1297">
        <v>106.35299999999999</v>
      </c>
      <c r="K1297">
        <v>2622.42</v>
      </c>
      <c r="L1297">
        <v>5.8428500000000001E-2</v>
      </c>
      <c r="M1297">
        <v>0.93183000000000005</v>
      </c>
      <c r="N1297">
        <v>0</v>
      </c>
      <c r="O1297" t="s">
        <v>43</v>
      </c>
    </row>
    <row r="1298" spans="1:15" x14ac:dyDescent="0.25">
      <c r="A1298" t="s">
        <v>158</v>
      </c>
      <c r="B1298">
        <v>3238.54</v>
      </c>
      <c r="C1298">
        <v>3187.61</v>
      </c>
      <c r="D1298">
        <v>3187.54</v>
      </c>
      <c r="E1298">
        <v>3182.03</v>
      </c>
      <c r="F1298">
        <v>217.255</v>
      </c>
      <c r="G1298">
        <v>322.94600000000003</v>
      </c>
      <c r="H1298">
        <v>113.637</v>
      </c>
      <c r="I1298">
        <v>78.6751</v>
      </c>
      <c r="J1298">
        <v>106.598</v>
      </c>
      <c r="K1298">
        <v>2626.36</v>
      </c>
      <c r="L1298">
        <v>6.4139199999999993E-2</v>
      </c>
      <c r="M1298">
        <v>0.931836</v>
      </c>
      <c r="N1298">
        <v>0</v>
      </c>
      <c r="O1298" t="s">
        <v>43</v>
      </c>
    </row>
    <row r="1299" spans="1:15" x14ac:dyDescent="0.25">
      <c r="A1299" t="s">
        <v>158</v>
      </c>
      <c r="B1299">
        <v>3237.43</v>
      </c>
      <c r="C1299">
        <v>3185.8</v>
      </c>
      <c r="D1299">
        <v>3185.73</v>
      </c>
      <c r="E1299">
        <v>3180.14</v>
      </c>
      <c r="F1299">
        <v>211.99600000000001</v>
      </c>
      <c r="G1299">
        <v>324.64499999999998</v>
      </c>
      <c r="H1299">
        <v>114.04900000000001</v>
      </c>
      <c r="I1299">
        <v>79.194100000000006</v>
      </c>
      <c r="J1299">
        <v>107.322</v>
      </c>
      <c r="K1299">
        <v>2627.97</v>
      </c>
      <c r="L1299">
        <v>6.1234299999999998E-2</v>
      </c>
      <c r="M1299">
        <v>0.93164100000000005</v>
      </c>
      <c r="N1299">
        <v>0</v>
      </c>
      <c r="O1299" t="s">
        <v>43</v>
      </c>
    </row>
    <row r="1300" spans="1:15" x14ac:dyDescent="0.25">
      <c r="A1300" t="s">
        <v>158</v>
      </c>
      <c r="B1300">
        <v>3238.92</v>
      </c>
      <c r="C1300">
        <v>3187.36</v>
      </c>
      <c r="D1300">
        <v>3187.29</v>
      </c>
      <c r="E1300">
        <v>3181.77</v>
      </c>
      <c r="F1300">
        <v>214.87700000000001</v>
      </c>
      <c r="G1300">
        <v>322.57299999999998</v>
      </c>
      <c r="H1300">
        <v>113.246</v>
      </c>
      <c r="I1300">
        <v>78.615200000000002</v>
      </c>
      <c r="J1300">
        <v>106.67700000000001</v>
      </c>
      <c r="K1300">
        <v>2628.82</v>
      </c>
      <c r="L1300">
        <v>6.1868600000000003E-2</v>
      </c>
      <c r="M1300">
        <v>0.95136699999999996</v>
      </c>
      <c r="N1300">
        <v>0</v>
      </c>
      <c r="O1300" t="s">
        <v>43</v>
      </c>
    </row>
    <row r="1301" spans="1:15" x14ac:dyDescent="0.25">
      <c r="A1301" t="s">
        <v>158</v>
      </c>
      <c r="B1301">
        <v>3237.68</v>
      </c>
      <c r="C1301">
        <v>3185.45</v>
      </c>
      <c r="D1301">
        <v>3185.39</v>
      </c>
      <c r="E1301">
        <v>3179.88</v>
      </c>
      <c r="F1301">
        <v>216.857</v>
      </c>
      <c r="G1301">
        <v>324.26900000000001</v>
      </c>
      <c r="H1301">
        <v>114.035</v>
      </c>
      <c r="I1301">
        <v>79.2089</v>
      </c>
      <c r="J1301">
        <v>106.879</v>
      </c>
      <c r="K1301">
        <v>2623.32</v>
      </c>
      <c r="L1301">
        <v>5.3911500000000001E-2</v>
      </c>
      <c r="M1301">
        <v>0.93125500000000005</v>
      </c>
      <c r="N1301">
        <v>0</v>
      </c>
      <c r="O1301" t="s">
        <v>43</v>
      </c>
    </row>
    <row r="1302" spans="1:15" x14ac:dyDescent="0.25">
      <c r="A1302" t="s">
        <v>158</v>
      </c>
      <c r="B1302">
        <v>3254.44</v>
      </c>
      <c r="C1302">
        <v>3203.04</v>
      </c>
      <c r="D1302">
        <v>3202.97</v>
      </c>
      <c r="E1302">
        <v>3197.35</v>
      </c>
      <c r="F1302">
        <v>217.86699999999999</v>
      </c>
      <c r="G1302">
        <v>330.02800000000002</v>
      </c>
      <c r="H1302">
        <v>113.47499999999999</v>
      </c>
      <c r="I1302">
        <v>80.879599999999996</v>
      </c>
      <c r="J1302">
        <v>111.491</v>
      </c>
      <c r="K1302">
        <v>2633.83</v>
      </c>
      <c r="L1302">
        <v>5.3939000000000001E-2</v>
      </c>
      <c r="M1302">
        <v>0.93027099999999996</v>
      </c>
      <c r="N1302">
        <v>0</v>
      </c>
      <c r="O1302" t="s">
        <v>43</v>
      </c>
    </row>
    <row r="1303" spans="1:15" x14ac:dyDescent="0.25">
      <c r="A1303" t="s">
        <v>158</v>
      </c>
      <c r="B1303">
        <v>3239.4</v>
      </c>
      <c r="C1303">
        <v>3188.24</v>
      </c>
      <c r="D1303">
        <v>3188.18</v>
      </c>
      <c r="E1303">
        <v>3182.54</v>
      </c>
      <c r="F1303">
        <v>217.97800000000001</v>
      </c>
      <c r="G1303">
        <v>324.03399999999999</v>
      </c>
      <c r="H1303">
        <v>113.765</v>
      </c>
      <c r="I1303">
        <v>78.847899999999996</v>
      </c>
      <c r="J1303">
        <v>107.337</v>
      </c>
      <c r="K1303">
        <v>2625.11</v>
      </c>
      <c r="L1303">
        <v>5.6436800000000002E-2</v>
      </c>
      <c r="M1303">
        <v>0.93183400000000005</v>
      </c>
      <c r="N1303">
        <v>0</v>
      </c>
      <c r="O1303" t="s">
        <v>43</v>
      </c>
    </row>
    <row r="1304" spans="1:15" x14ac:dyDescent="0.25">
      <c r="A1304" t="s">
        <v>158</v>
      </c>
      <c r="B1304">
        <v>3246.79</v>
      </c>
      <c r="C1304">
        <v>3194.65</v>
      </c>
      <c r="D1304">
        <v>3194.59</v>
      </c>
      <c r="E1304">
        <v>3188.93</v>
      </c>
      <c r="F1304">
        <v>215.64099999999999</v>
      </c>
      <c r="G1304">
        <v>323.47000000000003</v>
      </c>
      <c r="H1304">
        <v>114.211</v>
      </c>
      <c r="I1304">
        <v>78.699200000000005</v>
      </c>
      <c r="J1304">
        <v>106.532</v>
      </c>
      <c r="K1304">
        <v>2634.2</v>
      </c>
      <c r="L1304">
        <v>5.4568699999999998E-2</v>
      </c>
      <c r="M1304">
        <v>0.93026699999999996</v>
      </c>
      <c r="N1304">
        <v>0</v>
      </c>
      <c r="O1304" t="s">
        <v>43</v>
      </c>
    </row>
    <row r="1305" spans="1:15" x14ac:dyDescent="0.25">
      <c r="A1305" t="s">
        <v>158</v>
      </c>
      <c r="B1305">
        <v>3236.13</v>
      </c>
      <c r="C1305">
        <v>3184.72</v>
      </c>
      <c r="D1305">
        <v>3184.66</v>
      </c>
      <c r="E1305">
        <v>3179.21</v>
      </c>
      <c r="F1305">
        <v>215.94900000000001</v>
      </c>
      <c r="G1305">
        <v>323.37099999999998</v>
      </c>
      <c r="H1305">
        <v>113.929</v>
      </c>
      <c r="I1305">
        <v>79.0535</v>
      </c>
      <c r="J1305">
        <v>106.226</v>
      </c>
      <c r="K1305">
        <v>2624.44</v>
      </c>
      <c r="L1305">
        <v>5.4134000000000002E-2</v>
      </c>
      <c r="M1305">
        <v>0.93182600000000004</v>
      </c>
      <c r="N1305">
        <v>0</v>
      </c>
      <c r="O1305" t="s">
        <v>43</v>
      </c>
    </row>
    <row r="1306" spans="1:15" x14ac:dyDescent="0.25">
      <c r="A1306" t="s">
        <v>158</v>
      </c>
      <c r="B1306">
        <v>3237.4</v>
      </c>
      <c r="C1306">
        <v>3186.85</v>
      </c>
      <c r="D1306">
        <v>3186.78</v>
      </c>
      <c r="E1306">
        <v>3181.23</v>
      </c>
      <c r="F1306">
        <v>214.82400000000001</v>
      </c>
      <c r="G1306">
        <v>323</v>
      </c>
      <c r="H1306">
        <v>114.23099999999999</v>
      </c>
      <c r="I1306">
        <v>78.775499999999994</v>
      </c>
      <c r="J1306">
        <v>105.962</v>
      </c>
      <c r="K1306">
        <v>2627.96</v>
      </c>
      <c r="L1306">
        <v>5.88353E-2</v>
      </c>
      <c r="M1306">
        <v>0.95455400000000001</v>
      </c>
      <c r="N1306">
        <v>0</v>
      </c>
      <c r="O1306" t="s">
        <v>43</v>
      </c>
    </row>
    <row r="1307" spans="1:15" x14ac:dyDescent="0.25">
      <c r="A1307" t="s">
        <v>158</v>
      </c>
      <c r="B1307">
        <v>3237.81</v>
      </c>
      <c r="C1307">
        <v>3188.08</v>
      </c>
      <c r="D1307">
        <v>3188.02</v>
      </c>
      <c r="E1307">
        <v>3182.48</v>
      </c>
      <c r="F1307">
        <v>217.05</v>
      </c>
      <c r="G1307">
        <v>322.95499999999998</v>
      </c>
      <c r="H1307">
        <v>113.663</v>
      </c>
      <c r="I1307">
        <v>78.6584</v>
      </c>
      <c r="J1307">
        <v>106.542</v>
      </c>
      <c r="K1307">
        <v>2626.87</v>
      </c>
      <c r="L1307">
        <v>5.6856299999999999E-2</v>
      </c>
      <c r="M1307">
        <v>0.93131399999999998</v>
      </c>
      <c r="N1307">
        <v>0</v>
      </c>
      <c r="O1307" t="s">
        <v>43</v>
      </c>
    </row>
    <row r="1308" spans="1:15" x14ac:dyDescent="0.25">
      <c r="A1308" t="s">
        <v>158</v>
      </c>
      <c r="B1308">
        <v>3237.44</v>
      </c>
      <c r="C1308">
        <v>3185.54</v>
      </c>
      <c r="D1308">
        <v>3185.47</v>
      </c>
      <c r="E1308">
        <v>3179.93</v>
      </c>
      <c r="F1308">
        <v>213.816</v>
      </c>
      <c r="G1308">
        <v>322.77800000000002</v>
      </c>
      <c r="H1308">
        <v>113.52800000000001</v>
      </c>
      <c r="I1308">
        <v>78.625699999999995</v>
      </c>
      <c r="J1308">
        <v>106.539</v>
      </c>
      <c r="K1308">
        <v>2627.78</v>
      </c>
      <c r="L1308">
        <v>5.3910600000000003E-2</v>
      </c>
      <c r="M1308">
        <v>0.93179100000000004</v>
      </c>
      <c r="N1308">
        <v>0</v>
      </c>
      <c r="O1308" t="s">
        <v>43</v>
      </c>
    </row>
    <row r="1309" spans="1:15" x14ac:dyDescent="0.25">
      <c r="A1309" t="s">
        <v>158</v>
      </c>
      <c r="B1309">
        <v>3237.49</v>
      </c>
      <c r="C1309">
        <v>3185.37</v>
      </c>
      <c r="D1309">
        <v>3185.31</v>
      </c>
      <c r="E1309">
        <v>3179.82</v>
      </c>
      <c r="F1309">
        <v>211.57599999999999</v>
      </c>
      <c r="G1309">
        <v>322.00099999999998</v>
      </c>
      <c r="H1309">
        <v>113.16500000000001</v>
      </c>
      <c r="I1309">
        <v>78.786699999999996</v>
      </c>
      <c r="J1309">
        <v>106.10899999999999</v>
      </c>
      <c r="K1309">
        <v>2630.74</v>
      </c>
      <c r="L1309">
        <v>5.3933000000000002E-2</v>
      </c>
      <c r="M1309">
        <v>0.93170600000000003</v>
      </c>
      <c r="N1309">
        <v>0</v>
      </c>
      <c r="O1309" t="s">
        <v>43</v>
      </c>
    </row>
    <row r="1310" spans="1:15" x14ac:dyDescent="0.25">
      <c r="A1310" t="s">
        <v>158</v>
      </c>
      <c r="B1310">
        <v>3233.21</v>
      </c>
      <c r="C1310">
        <v>3180.81</v>
      </c>
      <c r="D1310">
        <v>3180.74</v>
      </c>
      <c r="E1310">
        <v>3175.24</v>
      </c>
      <c r="F1310">
        <v>214.214</v>
      </c>
      <c r="G1310">
        <v>322.87299999999999</v>
      </c>
      <c r="H1310">
        <v>113.91</v>
      </c>
      <c r="I1310">
        <v>78.706199999999995</v>
      </c>
      <c r="J1310">
        <v>106.214</v>
      </c>
      <c r="K1310">
        <v>2622.73</v>
      </c>
      <c r="L1310">
        <v>8.3257800000000007E-2</v>
      </c>
      <c r="M1310">
        <v>0.95841200000000004</v>
      </c>
      <c r="N1310">
        <v>0</v>
      </c>
      <c r="O1310" t="s">
        <v>43</v>
      </c>
    </row>
    <row r="1311" spans="1:15" x14ac:dyDescent="0.25">
      <c r="A1311" t="s">
        <v>158</v>
      </c>
      <c r="B1311">
        <v>3234.96</v>
      </c>
      <c r="C1311">
        <v>3184.48</v>
      </c>
      <c r="D1311">
        <v>3184.41</v>
      </c>
      <c r="E1311">
        <v>3178.85</v>
      </c>
      <c r="F1311">
        <v>212.93199999999999</v>
      </c>
      <c r="G1311">
        <v>323.88900000000001</v>
      </c>
      <c r="H1311">
        <v>113.6</v>
      </c>
      <c r="I1311">
        <v>78.957400000000007</v>
      </c>
      <c r="J1311">
        <v>107.30800000000001</v>
      </c>
      <c r="K1311">
        <v>2626.33</v>
      </c>
      <c r="L1311">
        <v>6.4581799999999995E-2</v>
      </c>
      <c r="M1311">
        <v>0.93180300000000005</v>
      </c>
      <c r="N1311">
        <v>0</v>
      </c>
      <c r="O1311" t="s">
        <v>43</v>
      </c>
    </row>
    <row r="1312" spans="1:15" x14ac:dyDescent="0.25">
      <c r="A1312" t="s">
        <v>158</v>
      </c>
      <c r="B1312">
        <v>3244.4</v>
      </c>
      <c r="C1312">
        <v>3194.24</v>
      </c>
      <c r="D1312">
        <v>3194.17</v>
      </c>
      <c r="E1312">
        <v>3188.65</v>
      </c>
      <c r="F1312">
        <v>217.03399999999999</v>
      </c>
      <c r="G1312">
        <v>323.28899999999999</v>
      </c>
      <c r="H1312">
        <v>113.85299999999999</v>
      </c>
      <c r="I1312">
        <v>78.978300000000004</v>
      </c>
      <c r="J1312">
        <v>106.379</v>
      </c>
      <c r="K1312">
        <v>2632.86</v>
      </c>
      <c r="L1312">
        <v>5.3917199999999998E-2</v>
      </c>
      <c r="M1312">
        <v>0.95881899999999998</v>
      </c>
      <c r="N1312">
        <v>0</v>
      </c>
      <c r="O1312" t="s">
        <v>43</v>
      </c>
    </row>
    <row r="1313" spans="1:15" x14ac:dyDescent="0.25">
      <c r="A1313" t="s">
        <v>158</v>
      </c>
      <c r="B1313">
        <v>3235.74</v>
      </c>
      <c r="C1313">
        <v>3184.93</v>
      </c>
      <c r="D1313">
        <v>3184.87</v>
      </c>
      <c r="E1313">
        <v>3179.31</v>
      </c>
      <c r="F1313">
        <v>213.45099999999999</v>
      </c>
      <c r="G1313">
        <v>323.827</v>
      </c>
      <c r="H1313">
        <v>113.977</v>
      </c>
      <c r="I1313">
        <v>78.725899999999996</v>
      </c>
      <c r="J1313">
        <v>107.059</v>
      </c>
      <c r="K1313">
        <v>2626.52</v>
      </c>
      <c r="L1313">
        <v>5.391E-2</v>
      </c>
      <c r="M1313">
        <v>0.93183400000000005</v>
      </c>
      <c r="N1313">
        <v>0</v>
      </c>
      <c r="O1313" t="s">
        <v>43</v>
      </c>
    </row>
    <row r="1314" spans="1:15" x14ac:dyDescent="0.25">
      <c r="A1314" t="s">
        <v>158</v>
      </c>
      <c r="B1314">
        <v>3240.74</v>
      </c>
      <c r="C1314">
        <v>3190.63</v>
      </c>
      <c r="D1314">
        <v>3190.56</v>
      </c>
      <c r="E1314">
        <v>3185.04</v>
      </c>
      <c r="F1314">
        <v>214.23</v>
      </c>
      <c r="G1314">
        <v>323.32900000000001</v>
      </c>
      <c r="H1314">
        <v>113.438</v>
      </c>
      <c r="I1314">
        <v>79.0501</v>
      </c>
      <c r="J1314">
        <v>106.76600000000001</v>
      </c>
      <c r="K1314">
        <v>2632.01</v>
      </c>
      <c r="L1314">
        <v>5.4828599999999998E-2</v>
      </c>
      <c r="M1314">
        <v>0.94854499999999997</v>
      </c>
      <c r="N1314">
        <v>0</v>
      </c>
      <c r="O1314" t="s">
        <v>43</v>
      </c>
    </row>
    <row r="1315" spans="1:15" x14ac:dyDescent="0.25">
      <c r="A1315" t="s">
        <v>158</v>
      </c>
      <c r="B1315">
        <v>3242.67</v>
      </c>
      <c r="C1315">
        <v>3191.51</v>
      </c>
      <c r="D1315">
        <v>3191.44</v>
      </c>
      <c r="E1315">
        <v>3185.88</v>
      </c>
      <c r="F1315">
        <v>219.173</v>
      </c>
      <c r="G1315">
        <v>323.98200000000003</v>
      </c>
      <c r="H1315">
        <v>113.366</v>
      </c>
      <c r="I1315">
        <v>79.189899999999994</v>
      </c>
      <c r="J1315">
        <v>107.45399999999999</v>
      </c>
      <c r="K1315">
        <v>2627.24</v>
      </c>
      <c r="L1315">
        <v>5.4256499999999999E-2</v>
      </c>
      <c r="M1315">
        <v>0.93182900000000002</v>
      </c>
      <c r="N1315">
        <v>0</v>
      </c>
      <c r="O1315" t="s">
        <v>43</v>
      </c>
    </row>
    <row r="1316" spans="1:15" x14ac:dyDescent="0.25">
      <c r="A1316" t="s">
        <v>158</v>
      </c>
      <c r="B1316">
        <v>3236.85</v>
      </c>
      <c r="C1316">
        <v>3186.79</v>
      </c>
      <c r="D1316">
        <v>3186.72</v>
      </c>
      <c r="E1316">
        <v>3181.2</v>
      </c>
      <c r="F1316">
        <v>214.46199999999999</v>
      </c>
      <c r="G1316">
        <v>322.786</v>
      </c>
      <c r="H1316">
        <v>113.535</v>
      </c>
      <c r="I1316">
        <v>78.735200000000006</v>
      </c>
      <c r="J1316">
        <v>106.438</v>
      </c>
      <c r="K1316">
        <v>2628.46</v>
      </c>
      <c r="L1316">
        <v>6.9558800000000004E-2</v>
      </c>
      <c r="M1316">
        <v>0.931836</v>
      </c>
      <c r="N1316">
        <v>0</v>
      </c>
      <c r="O1316" t="s">
        <v>43</v>
      </c>
    </row>
    <row r="1317" spans="1:15" x14ac:dyDescent="0.25">
      <c r="A1317" t="s">
        <v>158</v>
      </c>
      <c r="B1317">
        <v>3243.38</v>
      </c>
      <c r="C1317">
        <v>3193.45</v>
      </c>
      <c r="D1317">
        <v>3193.39</v>
      </c>
      <c r="E1317">
        <v>3187.83</v>
      </c>
      <c r="F1317">
        <v>213.851</v>
      </c>
      <c r="G1317">
        <v>323.23399999999998</v>
      </c>
      <c r="H1317">
        <v>113.654</v>
      </c>
      <c r="I1317">
        <v>78.687200000000004</v>
      </c>
      <c r="J1317">
        <v>106.758</v>
      </c>
      <c r="K1317">
        <v>2635.23</v>
      </c>
      <c r="L1317">
        <v>6.4468499999999998E-2</v>
      </c>
      <c r="M1317">
        <v>0.93129499999999998</v>
      </c>
      <c r="N1317">
        <v>0</v>
      </c>
      <c r="O1317" t="s">
        <v>43</v>
      </c>
    </row>
    <row r="1318" spans="1:15" x14ac:dyDescent="0.25">
      <c r="A1318" t="s">
        <v>158</v>
      </c>
      <c r="B1318">
        <v>3240.34</v>
      </c>
      <c r="C1318">
        <v>3190.12</v>
      </c>
      <c r="D1318">
        <v>3190.05</v>
      </c>
      <c r="E1318">
        <v>3184.5</v>
      </c>
      <c r="F1318">
        <v>216.124</v>
      </c>
      <c r="G1318">
        <v>323.613</v>
      </c>
      <c r="H1318">
        <v>113.194</v>
      </c>
      <c r="I1318">
        <v>79.310699999999997</v>
      </c>
      <c r="J1318">
        <v>107.142</v>
      </c>
      <c r="K1318">
        <v>2629.14</v>
      </c>
      <c r="L1318">
        <v>5.39561E-2</v>
      </c>
      <c r="M1318">
        <v>0.93175300000000005</v>
      </c>
      <c r="N1318">
        <v>0</v>
      </c>
      <c r="O1318" t="s">
        <v>43</v>
      </c>
    </row>
    <row r="1319" spans="1:15" x14ac:dyDescent="0.25">
      <c r="A1319" t="s">
        <v>158</v>
      </c>
      <c r="B1319">
        <v>3242.56</v>
      </c>
      <c r="C1319">
        <v>3190.56</v>
      </c>
      <c r="D1319">
        <v>3190.49</v>
      </c>
      <c r="E1319">
        <v>3184.96</v>
      </c>
      <c r="F1319">
        <v>214.17099999999999</v>
      </c>
      <c r="G1319">
        <v>321.59899999999999</v>
      </c>
      <c r="H1319">
        <v>112.76</v>
      </c>
      <c r="I1319">
        <v>78.445400000000006</v>
      </c>
      <c r="J1319">
        <v>106.41</v>
      </c>
      <c r="K1319">
        <v>2633.6</v>
      </c>
      <c r="L1319">
        <v>5.5611899999999999E-2</v>
      </c>
      <c r="M1319">
        <v>0.93112899999999998</v>
      </c>
      <c r="N1319">
        <v>0</v>
      </c>
      <c r="O1319" t="s">
        <v>43</v>
      </c>
    </row>
    <row r="1320" spans="1:15" x14ac:dyDescent="0.25">
      <c r="A1320" t="s">
        <v>158</v>
      </c>
      <c r="B1320">
        <v>3230</v>
      </c>
      <c r="C1320">
        <v>3180.19</v>
      </c>
      <c r="D1320">
        <v>3180.13</v>
      </c>
      <c r="E1320">
        <v>3174.58</v>
      </c>
      <c r="F1320">
        <v>213.97499999999999</v>
      </c>
      <c r="G1320">
        <v>323.08100000000002</v>
      </c>
      <c r="H1320">
        <v>113.593</v>
      </c>
      <c r="I1320">
        <v>78.946899999999999</v>
      </c>
      <c r="J1320">
        <v>106.60899999999999</v>
      </c>
      <c r="K1320">
        <v>2621.9</v>
      </c>
      <c r="L1320">
        <v>6.4816499999999999E-2</v>
      </c>
      <c r="M1320">
        <v>0.93183199999999999</v>
      </c>
      <c r="N1320">
        <v>0</v>
      </c>
      <c r="O1320" t="s">
        <v>43</v>
      </c>
    </row>
    <row r="1321" spans="1:15" x14ac:dyDescent="0.25">
      <c r="A1321" t="s">
        <v>158</v>
      </c>
      <c r="B1321">
        <v>3237.9</v>
      </c>
      <c r="C1321">
        <v>3187.52</v>
      </c>
      <c r="D1321">
        <v>3187.45</v>
      </c>
      <c r="E1321">
        <v>3181.87</v>
      </c>
      <c r="F1321">
        <v>213.99600000000001</v>
      </c>
      <c r="G1321">
        <v>322.65800000000002</v>
      </c>
      <c r="H1321">
        <v>113.943</v>
      </c>
      <c r="I1321">
        <v>78.542199999999994</v>
      </c>
      <c r="J1321">
        <v>106</v>
      </c>
      <c r="K1321">
        <v>2629.66</v>
      </c>
      <c r="L1321">
        <v>5.6402399999999998E-2</v>
      </c>
      <c r="M1321">
        <v>0.93153600000000003</v>
      </c>
      <c r="N1321">
        <v>0</v>
      </c>
      <c r="O1321" t="s">
        <v>43</v>
      </c>
    </row>
    <row r="1322" spans="1:15" x14ac:dyDescent="0.25">
      <c r="A1322" t="s">
        <v>158</v>
      </c>
      <c r="B1322">
        <v>3239.33</v>
      </c>
      <c r="C1322">
        <v>3186.71</v>
      </c>
      <c r="D1322">
        <v>3186.64</v>
      </c>
      <c r="E1322">
        <v>3181.13</v>
      </c>
      <c r="F1322">
        <v>214.54900000000001</v>
      </c>
      <c r="G1322">
        <v>325.52699999999999</v>
      </c>
      <c r="H1322">
        <v>113.38500000000001</v>
      </c>
      <c r="I1322">
        <v>79.544799999999995</v>
      </c>
      <c r="J1322">
        <v>108.539</v>
      </c>
      <c r="K1322">
        <v>2625.64</v>
      </c>
      <c r="L1322">
        <v>5.6923399999999999E-2</v>
      </c>
      <c r="M1322">
        <v>0.931836</v>
      </c>
      <c r="N1322">
        <v>0</v>
      </c>
      <c r="O1322" t="s">
        <v>43</v>
      </c>
    </row>
    <row r="1323" spans="1:15" x14ac:dyDescent="0.25">
      <c r="A1323" t="s">
        <v>158</v>
      </c>
      <c r="B1323">
        <v>3233.23</v>
      </c>
      <c r="C1323">
        <v>3183.2</v>
      </c>
      <c r="D1323">
        <v>3183.14</v>
      </c>
      <c r="E1323">
        <v>3177.61</v>
      </c>
      <c r="F1323">
        <v>212.74199999999999</v>
      </c>
      <c r="G1323">
        <v>323.33999999999997</v>
      </c>
      <c r="H1323">
        <v>113.94799999999999</v>
      </c>
      <c r="I1323">
        <v>78.791300000000007</v>
      </c>
      <c r="J1323">
        <v>106.61</v>
      </c>
      <c r="K1323">
        <v>2626.1</v>
      </c>
      <c r="L1323">
        <v>5.4784699999999999E-2</v>
      </c>
      <c r="M1323">
        <v>0.93182100000000001</v>
      </c>
      <c r="N1323">
        <v>0</v>
      </c>
      <c r="O1323" t="s">
        <v>43</v>
      </c>
    </row>
    <row r="1324" spans="1:15" x14ac:dyDescent="0.25">
      <c r="A1324" t="s">
        <v>158</v>
      </c>
      <c r="B1324">
        <v>3238.67</v>
      </c>
      <c r="C1324">
        <v>3187.35</v>
      </c>
      <c r="D1324">
        <v>3187.29</v>
      </c>
      <c r="E1324">
        <v>3181.76</v>
      </c>
      <c r="F1324">
        <v>214.42500000000001</v>
      </c>
      <c r="G1324">
        <v>322.66899999999998</v>
      </c>
      <c r="H1324">
        <v>113.65</v>
      </c>
      <c r="I1324">
        <v>78.312100000000001</v>
      </c>
      <c r="J1324">
        <v>106.66800000000001</v>
      </c>
      <c r="K1324">
        <v>2629.09</v>
      </c>
      <c r="L1324">
        <v>7.0909100000000003E-2</v>
      </c>
      <c r="M1324">
        <v>0.93183700000000003</v>
      </c>
      <c r="N1324">
        <v>0</v>
      </c>
      <c r="O1324" t="s">
        <v>43</v>
      </c>
    </row>
    <row r="1325" spans="1:15" x14ac:dyDescent="0.25">
      <c r="A1325" t="s">
        <v>158</v>
      </c>
      <c r="B1325">
        <v>3239.06</v>
      </c>
      <c r="C1325">
        <v>3187.54</v>
      </c>
      <c r="D1325">
        <v>3187.47</v>
      </c>
      <c r="E1325">
        <v>3181.88</v>
      </c>
      <c r="F1325">
        <v>214.30699999999999</v>
      </c>
      <c r="G1325">
        <v>322.94799999999998</v>
      </c>
      <c r="H1325">
        <v>114.012</v>
      </c>
      <c r="I1325">
        <v>78.826400000000007</v>
      </c>
      <c r="J1325">
        <v>106.099</v>
      </c>
      <c r="K1325">
        <v>2629.14</v>
      </c>
      <c r="L1325">
        <v>5.4923399999999997E-2</v>
      </c>
      <c r="M1325">
        <v>0.930751</v>
      </c>
      <c r="N1325">
        <v>0</v>
      </c>
      <c r="O1325" t="s">
        <v>43</v>
      </c>
    </row>
    <row r="1326" spans="1:15" x14ac:dyDescent="0.25">
      <c r="A1326" t="s">
        <v>158</v>
      </c>
      <c r="B1326">
        <v>3231.58</v>
      </c>
      <c r="C1326">
        <v>3181.11</v>
      </c>
      <c r="D1326">
        <v>3181.04</v>
      </c>
      <c r="E1326">
        <v>3175.54</v>
      </c>
      <c r="F1326">
        <v>211.26900000000001</v>
      </c>
      <c r="G1326">
        <v>323.80500000000001</v>
      </c>
      <c r="H1326">
        <v>113.273</v>
      </c>
      <c r="I1326">
        <v>78.933499999999995</v>
      </c>
      <c r="J1326">
        <v>107.643</v>
      </c>
      <c r="K1326">
        <v>2625.04</v>
      </c>
      <c r="L1326">
        <v>5.7224200000000003E-2</v>
      </c>
      <c r="M1326">
        <v>0.93166400000000005</v>
      </c>
      <c r="N1326">
        <v>0</v>
      </c>
      <c r="O1326" t="s">
        <v>43</v>
      </c>
    </row>
    <row r="1327" spans="1:15" x14ac:dyDescent="0.25">
      <c r="A1327" t="s">
        <v>158</v>
      </c>
      <c r="B1327">
        <v>3234.65</v>
      </c>
      <c r="C1327">
        <v>3180.26</v>
      </c>
      <c r="D1327">
        <v>3180.19</v>
      </c>
      <c r="E1327">
        <v>3174.62</v>
      </c>
      <c r="F1327">
        <v>211.57499999999999</v>
      </c>
      <c r="G1327">
        <v>323.38900000000001</v>
      </c>
      <c r="H1327">
        <v>113.788</v>
      </c>
      <c r="I1327">
        <v>78.824600000000004</v>
      </c>
      <c r="J1327">
        <v>106.64700000000001</v>
      </c>
      <c r="K1327">
        <v>2624.28</v>
      </c>
      <c r="L1327">
        <v>5.41366E-2</v>
      </c>
      <c r="M1327">
        <v>0.93174000000000001</v>
      </c>
      <c r="N1327">
        <v>0</v>
      </c>
      <c r="O1327" t="s">
        <v>43</v>
      </c>
    </row>
    <row r="1328" spans="1:15" x14ac:dyDescent="0.25">
      <c r="A1328" t="s">
        <v>158</v>
      </c>
      <c r="B1328">
        <v>3236.58</v>
      </c>
      <c r="C1328">
        <v>3185.69</v>
      </c>
      <c r="D1328">
        <v>3185.62</v>
      </c>
      <c r="E1328">
        <v>3180.01</v>
      </c>
      <c r="F1328">
        <v>212.065</v>
      </c>
      <c r="G1328">
        <v>326.745</v>
      </c>
      <c r="H1328">
        <v>114.119</v>
      </c>
      <c r="I1328">
        <v>79.763199999999998</v>
      </c>
      <c r="J1328">
        <v>108.848</v>
      </c>
      <c r="K1328">
        <v>2625.76</v>
      </c>
      <c r="L1328">
        <v>5.3909699999999998E-2</v>
      </c>
      <c r="M1328">
        <v>0.931369</v>
      </c>
      <c r="N1328">
        <v>0</v>
      </c>
      <c r="O1328" t="s">
        <v>43</v>
      </c>
    </row>
    <row r="1329" spans="1:25" x14ac:dyDescent="0.25">
      <c r="A1329" t="s">
        <v>158</v>
      </c>
      <c r="B1329">
        <v>3233.4</v>
      </c>
      <c r="C1329">
        <v>3182.71</v>
      </c>
      <c r="D1329">
        <v>3182.64</v>
      </c>
      <c r="E1329">
        <v>3177.15</v>
      </c>
      <c r="F1329">
        <v>213.94200000000001</v>
      </c>
      <c r="G1329">
        <v>323.84399999999999</v>
      </c>
      <c r="H1329">
        <v>114.01900000000001</v>
      </c>
      <c r="I1329">
        <v>78.777299999999997</v>
      </c>
      <c r="J1329">
        <v>107.011</v>
      </c>
      <c r="K1329">
        <v>2623.83</v>
      </c>
      <c r="L1329">
        <v>5.3974800000000003E-2</v>
      </c>
      <c r="M1329">
        <v>0.93182600000000004</v>
      </c>
      <c r="N1329">
        <v>0</v>
      </c>
      <c r="O1329" t="s">
        <v>43</v>
      </c>
    </row>
    <row r="1330" spans="1:25" x14ac:dyDescent="0.25">
      <c r="A1330" t="s">
        <v>158</v>
      </c>
      <c r="B1330">
        <v>3242.11</v>
      </c>
      <c r="C1330">
        <v>3190.15</v>
      </c>
      <c r="D1330">
        <v>3190.08</v>
      </c>
      <c r="E1330">
        <v>3184.44</v>
      </c>
      <c r="F1330">
        <v>214.67099999999999</v>
      </c>
      <c r="G1330">
        <v>327.00200000000001</v>
      </c>
      <c r="H1330">
        <v>113.989</v>
      </c>
      <c r="I1330">
        <v>79.935400000000001</v>
      </c>
      <c r="J1330">
        <v>108.89700000000001</v>
      </c>
      <c r="K1330">
        <v>2627.21</v>
      </c>
      <c r="L1330">
        <v>8.3264299999999999E-2</v>
      </c>
      <c r="M1330">
        <v>0.93165799999999999</v>
      </c>
      <c r="N1330">
        <v>0</v>
      </c>
      <c r="O1330" t="s">
        <v>43</v>
      </c>
    </row>
    <row r="1331" spans="1:25" x14ac:dyDescent="0.25">
      <c r="A1331" t="s">
        <v>158</v>
      </c>
      <c r="B1331">
        <v>3236.75</v>
      </c>
      <c r="C1331">
        <v>3185.08</v>
      </c>
      <c r="D1331">
        <v>3185.01</v>
      </c>
      <c r="E1331">
        <v>3179.39</v>
      </c>
      <c r="F1331">
        <v>213.47800000000001</v>
      </c>
      <c r="G1331">
        <v>323.53199999999998</v>
      </c>
      <c r="H1331">
        <v>113.74299999999999</v>
      </c>
      <c r="I1331">
        <v>78.848600000000005</v>
      </c>
      <c r="J1331">
        <v>106.925</v>
      </c>
      <c r="K1331">
        <v>2626.75</v>
      </c>
      <c r="L1331">
        <v>6.4708600000000005E-2</v>
      </c>
      <c r="M1331">
        <v>0.93183300000000002</v>
      </c>
      <c r="N1331">
        <v>0</v>
      </c>
      <c r="O1331" t="s">
        <v>43</v>
      </c>
    </row>
    <row r="1332" spans="1:25" x14ac:dyDescent="0.25">
      <c r="A1332" t="s">
        <v>158</v>
      </c>
      <c r="B1332">
        <v>3234.78</v>
      </c>
      <c r="C1332">
        <v>3182.76</v>
      </c>
      <c r="D1332">
        <v>3182.69</v>
      </c>
      <c r="E1332">
        <v>3177.11</v>
      </c>
      <c r="F1332">
        <v>213.155</v>
      </c>
      <c r="G1332">
        <v>323.08800000000002</v>
      </c>
      <c r="H1332">
        <v>113.883</v>
      </c>
      <c r="I1332">
        <v>78.5458</v>
      </c>
      <c r="J1332">
        <v>106.655</v>
      </c>
      <c r="K1332">
        <v>2625.46</v>
      </c>
      <c r="L1332">
        <v>5.4794799999999998E-2</v>
      </c>
      <c r="M1332">
        <v>0.93395799999999995</v>
      </c>
      <c r="N1332">
        <v>0</v>
      </c>
      <c r="O1332" t="s">
        <v>43</v>
      </c>
    </row>
    <row r="1333" spans="1:25" x14ac:dyDescent="0.25">
      <c r="A1333" t="s">
        <v>158</v>
      </c>
      <c r="B1333">
        <v>3243.69</v>
      </c>
      <c r="C1333">
        <v>3191.22</v>
      </c>
      <c r="D1333">
        <v>3191.14</v>
      </c>
      <c r="E1333">
        <v>3185.61</v>
      </c>
      <c r="F1333">
        <v>217.95599999999999</v>
      </c>
      <c r="G1333">
        <v>324.34100000000001</v>
      </c>
      <c r="H1333">
        <v>113.38500000000001</v>
      </c>
      <c r="I1333">
        <v>79.1999</v>
      </c>
      <c r="J1333">
        <v>107.687</v>
      </c>
      <c r="K1333">
        <v>2627.73</v>
      </c>
      <c r="L1333">
        <v>5.7453799999999999E-2</v>
      </c>
      <c r="M1333">
        <v>0.93183499999999997</v>
      </c>
      <c r="N1333">
        <v>0</v>
      </c>
      <c r="O1333" t="s">
        <v>43</v>
      </c>
    </row>
    <row r="1334" spans="1:25" x14ac:dyDescent="0.25">
      <c r="A1334" t="s">
        <v>158</v>
      </c>
      <c r="B1334">
        <v>3229.79</v>
      </c>
      <c r="C1334">
        <v>3180.04</v>
      </c>
      <c r="D1334">
        <v>3179.98</v>
      </c>
      <c r="E1334">
        <v>3174.4</v>
      </c>
      <c r="F1334">
        <v>212.23699999999999</v>
      </c>
      <c r="G1334">
        <v>322.92599999999999</v>
      </c>
      <c r="H1334">
        <v>114.211</v>
      </c>
      <c r="I1334">
        <v>78.808499999999995</v>
      </c>
      <c r="J1334">
        <v>105.934</v>
      </c>
      <c r="K1334">
        <v>2623.77</v>
      </c>
      <c r="L1334">
        <v>8.1860500000000003E-2</v>
      </c>
      <c r="M1334">
        <v>0.93134700000000004</v>
      </c>
      <c r="N1334">
        <v>0</v>
      </c>
      <c r="O1334" t="s">
        <v>43</v>
      </c>
    </row>
    <row r="1335" spans="1:25" x14ac:dyDescent="0.25">
      <c r="A1335" t="s">
        <v>158</v>
      </c>
      <c r="B1335">
        <v>3238.77</v>
      </c>
      <c r="C1335">
        <v>3188.85</v>
      </c>
      <c r="D1335">
        <v>3188.78</v>
      </c>
      <c r="E1335">
        <v>3183.23</v>
      </c>
      <c r="F1335">
        <v>217.279</v>
      </c>
      <c r="G1335">
        <v>323.25099999999998</v>
      </c>
      <c r="H1335">
        <v>113.58799999999999</v>
      </c>
      <c r="I1335">
        <v>79.021500000000003</v>
      </c>
      <c r="J1335">
        <v>106.51</v>
      </c>
      <c r="K1335">
        <v>2627.05</v>
      </c>
      <c r="L1335">
        <v>5.3974399999999999E-2</v>
      </c>
      <c r="M1335">
        <v>0.95555100000000004</v>
      </c>
      <c r="N1335">
        <v>0</v>
      </c>
      <c r="O1335" t="s">
        <v>43</v>
      </c>
    </row>
    <row r="1336" spans="1:25" x14ac:dyDescent="0.25">
      <c r="A1336" t="s">
        <v>158</v>
      </c>
      <c r="B1336">
        <v>3236.91</v>
      </c>
      <c r="C1336">
        <v>3187</v>
      </c>
      <c r="D1336">
        <v>3186.94</v>
      </c>
      <c r="E1336">
        <v>3181.37</v>
      </c>
      <c r="F1336">
        <v>214.31299999999999</v>
      </c>
      <c r="G1336">
        <v>324.58199999999999</v>
      </c>
      <c r="H1336">
        <v>113.77800000000001</v>
      </c>
      <c r="I1336">
        <v>79.401700000000005</v>
      </c>
      <c r="J1336">
        <v>107.34399999999999</v>
      </c>
      <c r="K1336">
        <v>2626.97</v>
      </c>
      <c r="L1336">
        <v>5.3968099999999998E-2</v>
      </c>
      <c r="M1336">
        <v>0.93044700000000002</v>
      </c>
      <c r="N1336">
        <v>0</v>
      </c>
      <c r="O1336" t="s">
        <v>43</v>
      </c>
    </row>
    <row r="1337" spans="1:25" x14ac:dyDescent="0.25">
      <c r="A1337" t="s">
        <v>158</v>
      </c>
      <c r="B1337">
        <v>3234.12</v>
      </c>
      <c r="C1337">
        <v>3182.21</v>
      </c>
      <c r="D1337">
        <v>3182.14</v>
      </c>
      <c r="E1337">
        <v>3176.6</v>
      </c>
      <c r="F1337">
        <v>214.226</v>
      </c>
      <c r="G1337">
        <v>323.47899999999998</v>
      </c>
      <c r="H1337">
        <v>114.032</v>
      </c>
      <c r="I1337">
        <v>78.918999999999997</v>
      </c>
      <c r="J1337">
        <v>106.498</v>
      </c>
      <c r="K1337">
        <v>2623.55</v>
      </c>
      <c r="L1337">
        <v>5.5745700000000002E-2</v>
      </c>
      <c r="M1337">
        <v>0.95906499999999995</v>
      </c>
      <c r="N1337">
        <v>0</v>
      </c>
      <c r="O1337" t="s">
        <v>43</v>
      </c>
    </row>
    <row r="1338" spans="1:25" x14ac:dyDescent="0.25">
      <c r="A1338" t="s">
        <v>158</v>
      </c>
      <c r="B1338">
        <v>3236.63</v>
      </c>
      <c r="C1338">
        <v>3184.74</v>
      </c>
      <c r="D1338">
        <v>3184.67</v>
      </c>
      <c r="E1338">
        <v>3179.04</v>
      </c>
      <c r="F1338">
        <v>215.346</v>
      </c>
      <c r="G1338">
        <v>323.63600000000002</v>
      </c>
      <c r="H1338">
        <v>113.871</v>
      </c>
      <c r="I1338">
        <v>78.950800000000001</v>
      </c>
      <c r="J1338">
        <v>106.768</v>
      </c>
      <c r="K1338">
        <v>2624.41</v>
      </c>
      <c r="L1338">
        <v>5.5382099999999997E-2</v>
      </c>
      <c r="M1338">
        <v>0.93162900000000004</v>
      </c>
      <c r="N1338">
        <v>0</v>
      </c>
      <c r="O1338" t="s">
        <v>43</v>
      </c>
    </row>
    <row r="1339" spans="1:25" x14ac:dyDescent="0.25">
      <c r="A1339" t="s">
        <v>158</v>
      </c>
      <c r="B1339">
        <v>3238.93</v>
      </c>
      <c r="C1339">
        <v>3186.98</v>
      </c>
      <c r="D1339">
        <v>3186.91</v>
      </c>
      <c r="E1339">
        <v>3181.31</v>
      </c>
      <c r="F1339">
        <v>211.767</v>
      </c>
      <c r="G1339">
        <v>325.71300000000002</v>
      </c>
      <c r="H1339">
        <v>113.827</v>
      </c>
      <c r="I1339">
        <v>79.7333</v>
      </c>
      <c r="J1339">
        <v>108.029</v>
      </c>
      <c r="K1339">
        <v>2628.39</v>
      </c>
      <c r="L1339">
        <v>5.5903500000000002E-2</v>
      </c>
      <c r="M1339">
        <v>0.95562800000000003</v>
      </c>
      <c r="N1339">
        <v>0</v>
      </c>
      <c r="O1339" t="s">
        <v>43</v>
      </c>
    </row>
    <row r="1340" spans="1:25" x14ac:dyDescent="0.25">
      <c r="A1340" t="s">
        <v>158</v>
      </c>
      <c r="B1340">
        <v>3241.72</v>
      </c>
      <c r="C1340">
        <v>3191.66</v>
      </c>
      <c r="D1340">
        <v>3191.59</v>
      </c>
      <c r="E1340">
        <v>3186.01</v>
      </c>
      <c r="F1340">
        <v>214.98699999999999</v>
      </c>
      <c r="G1340">
        <v>326.29199999999997</v>
      </c>
      <c r="H1340">
        <v>114.19199999999999</v>
      </c>
      <c r="I1340">
        <v>79.905900000000003</v>
      </c>
      <c r="J1340">
        <v>108.05800000000001</v>
      </c>
      <c r="K1340">
        <v>2629.18</v>
      </c>
      <c r="L1340">
        <v>6.9697300000000004E-2</v>
      </c>
      <c r="M1340">
        <v>0.95771099999999998</v>
      </c>
      <c r="N1340">
        <v>0</v>
      </c>
      <c r="O1340" t="s">
        <v>43</v>
      </c>
    </row>
    <row r="1341" spans="1:25" x14ac:dyDescent="0.25">
      <c r="A1341" t="s">
        <v>158</v>
      </c>
      <c r="B1341">
        <v>3240.17</v>
      </c>
      <c r="C1341">
        <v>3188.53</v>
      </c>
      <c r="D1341">
        <v>3188.46</v>
      </c>
      <c r="E1341">
        <v>3182.94</v>
      </c>
      <c r="F1341">
        <v>214.452</v>
      </c>
      <c r="G1341">
        <v>323.22899999999998</v>
      </c>
      <c r="H1341">
        <v>113.795</v>
      </c>
      <c r="I1341">
        <v>78.635000000000005</v>
      </c>
      <c r="J1341">
        <v>106.75</v>
      </c>
      <c r="K1341">
        <v>2629.78</v>
      </c>
      <c r="L1341">
        <v>7.3557399999999995E-2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158</v>
      </c>
      <c r="B1342">
        <v>3243.09</v>
      </c>
      <c r="C1342">
        <v>3191.19</v>
      </c>
      <c r="D1342">
        <v>3191.13</v>
      </c>
      <c r="E1342">
        <v>3185.63</v>
      </c>
      <c r="F1342">
        <v>211.94399999999999</v>
      </c>
      <c r="G1342">
        <v>324.39800000000002</v>
      </c>
      <c r="H1342">
        <v>113.633</v>
      </c>
      <c r="I1342">
        <v>79.099999999999994</v>
      </c>
      <c r="J1342">
        <v>107.54900000000001</v>
      </c>
      <c r="K1342">
        <v>2633.71</v>
      </c>
      <c r="L1342">
        <v>7.20079E-2</v>
      </c>
      <c r="M1342">
        <v>0.93165100000000001</v>
      </c>
      <c r="N1342">
        <v>0</v>
      </c>
      <c r="O1342" t="s">
        <v>43</v>
      </c>
    </row>
    <row r="1343" spans="1:25" x14ac:dyDescent="0.25">
      <c r="A1343" t="s">
        <v>158</v>
      </c>
      <c r="B1343">
        <v>3244.76</v>
      </c>
      <c r="C1343">
        <v>3193.36</v>
      </c>
      <c r="D1343">
        <v>3193.3</v>
      </c>
      <c r="E1343">
        <v>3187.73</v>
      </c>
      <c r="F1343">
        <v>215.56</v>
      </c>
      <c r="G1343">
        <v>325.56799999999998</v>
      </c>
      <c r="H1343">
        <v>113.711</v>
      </c>
      <c r="I1343">
        <v>79.62</v>
      </c>
      <c r="J1343">
        <v>108.163</v>
      </c>
      <c r="K1343">
        <v>2630.96</v>
      </c>
      <c r="L1343">
        <v>8.3256399999999994E-2</v>
      </c>
      <c r="M1343">
        <v>0.93129499999999998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158</v>
      </c>
      <c r="B1344">
        <v>3232.68</v>
      </c>
      <c r="C1344">
        <v>3183.32</v>
      </c>
      <c r="D1344">
        <v>3183.25</v>
      </c>
      <c r="E1344">
        <v>3177.7</v>
      </c>
      <c r="F1344">
        <v>212.345</v>
      </c>
      <c r="G1344">
        <v>323.03500000000003</v>
      </c>
      <c r="H1344">
        <v>113.348</v>
      </c>
      <c r="I1344">
        <v>78.748999999999995</v>
      </c>
      <c r="J1344">
        <v>106.994</v>
      </c>
      <c r="K1344">
        <v>2626.63</v>
      </c>
      <c r="L1344">
        <v>5.7070900000000001E-2</v>
      </c>
      <c r="M1344">
        <v>0.94902299999999995</v>
      </c>
      <c r="N1344">
        <v>0</v>
      </c>
      <c r="O1344" t="s">
        <v>43</v>
      </c>
      <c r="R1344">
        <f>AVERAGE(B1295:B1344)</f>
        <v>3238.3191999999999</v>
      </c>
      <c r="S1344">
        <f>AVERAGE(C1295:C1344)</f>
        <v>3187.1957999999995</v>
      </c>
      <c r="U1344">
        <f>_xlfn.VAR.P(B1295:B1344)</f>
        <v>19.054547360000164</v>
      </c>
      <c r="V1344">
        <f>_xlfn.VAR.P(C1295:C1344)</f>
        <v>18.420780359999856</v>
      </c>
      <c r="X1344">
        <f>1.96*SQRT(U1344)/50</f>
        <v>0.17111393764176738</v>
      </c>
      <c r="Y1344">
        <f>1.96*SQRT(V1344)/50</f>
        <v>0.16824419137786059</v>
      </c>
    </row>
    <row r="1345" spans="1:14" x14ac:dyDescent="0.25">
      <c r="A1345" t="s">
        <v>159</v>
      </c>
      <c r="B1345">
        <v>162078.80979999999</v>
      </c>
      <c r="C1345" t="s">
        <v>37</v>
      </c>
    </row>
    <row r="1346" spans="1:14" x14ac:dyDescent="0.25">
      <c r="A1346" t="s">
        <v>160</v>
      </c>
      <c r="B1346">
        <v>3208.25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5.9202999999999999E-2</v>
      </c>
      <c r="L1346">
        <v>0.93181999999999998</v>
      </c>
      <c r="M1346">
        <v>0</v>
      </c>
      <c r="N1346" t="s">
        <v>43</v>
      </c>
    </row>
    <row r="1347" spans="1:14" x14ac:dyDescent="0.25">
      <c r="A1347" t="s">
        <v>160</v>
      </c>
      <c r="B1347">
        <v>3208.77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6.6841600000000001E-2</v>
      </c>
      <c r="L1347">
        <v>0.95816999999999997</v>
      </c>
      <c r="M1347">
        <v>0</v>
      </c>
      <c r="N1347" t="s">
        <v>43</v>
      </c>
    </row>
    <row r="1348" spans="1:14" x14ac:dyDescent="0.25">
      <c r="A1348" t="s">
        <v>160</v>
      </c>
      <c r="B1348">
        <v>3208.3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5.4588400000000002E-2</v>
      </c>
      <c r="L1348">
        <v>0.95891300000000002</v>
      </c>
      <c r="M1348">
        <v>0</v>
      </c>
      <c r="N1348" t="s">
        <v>43</v>
      </c>
    </row>
    <row r="1349" spans="1:14" x14ac:dyDescent="0.25">
      <c r="A1349" t="s">
        <v>160</v>
      </c>
      <c r="B1349">
        <v>3210.62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6.6498399999999999E-2</v>
      </c>
      <c r="L1349">
        <v>0.93180499999999999</v>
      </c>
      <c r="M1349">
        <v>0</v>
      </c>
      <c r="N1349" t="s">
        <v>43</v>
      </c>
    </row>
    <row r="1350" spans="1:14" x14ac:dyDescent="0.25">
      <c r="A1350" t="s">
        <v>160</v>
      </c>
      <c r="B1350">
        <v>3204.3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5.39585E-2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160</v>
      </c>
      <c r="B1351">
        <v>3212.66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5.3909499999999999E-2</v>
      </c>
      <c r="L1351">
        <v>0.93183499999999997</v>
      </c>
      <c r="M1351">
        <v>0</v>
      </c>
      <c r="N1351" t="s">
        <v>43</v>
      </c>
    </row>
    <row r="1352" spans="1:14" x14ac:dyDescent="0.25">
      <c r="A1352" t="s">
        <v>160</v>
      </c>
      <c r="B1352">
        <v>3210.97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5.4061100000000001E-2</v>
      </c>
      <c r="L1352">
        <v>0.931836</v>
      </c>
      <c r="M1352">
        <v>0</v>
      </c>
      <c r="N1352" t="s">
        <v>43</v>
      </c>
    </row>
    <row r="1353" spans="1:14" x14ac:dyDescent="0.25">
      <c r="A1353" t="s">
        <v>160</v>
      </c>
      <c r="B1353">
        <v>3210.15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5.6346599999999997E-2</v>
      </c>
      <c r="L1353">
        <v>0.93183400000000005</v>
      </c>
      <c r="M1353">
        <v>0</v>
      </c>
      <c r="N1353" t="s">
        <v>43</v>
      </c>
    </row>
    <row r="1354" spans="1:14" x14ac:dyDescent="0.25">
      <c r="A1354" t="s">
        <v>160</v>
      </c>
      <c r="B1354">
        <v>3217.37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6.9723300000000002E-2</v>
      </c>
      <c r="L1354">
        <v>0.93160299999999996</v>
      </c>
      <c r="M1354">
        <v>0</v>
      </c>
      <c r="N1354" t="s">
        <v>43</v>
      </c>
    </row>
    <row r="1355" spans="1:14" x14ac:dyDescent="0.25">
      <c r="A1355" t="s">
        <v>160</v>
      </c>
      <c r="B1355">
        <v>3209.52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7.3031399999999996E-2</v>
      </c>
      <c r="L1355">
        <v>0.94928199999999996</v>
      </c>
      <c r="M1355">
        <v>0</v>
      </c>
      <c r="N1355" t="s">
        <v>43</v>
      </c>
    </row>
    <row r="1356" spans="1:14" x14ac:dyDescent="0.25">
      <c r="A1356" t="s">
        <v>160</v>
      </c>
      <c r="B1356">
        <v>3219.46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5.3923699999999998E-2</v>
      </c>
      <c r="L1356">
        <v>0.93182299999999996</v>
      </c>
      <c r="M1356">
        <v>0</v>
      </c>
      <c r="N1356" t="s">
        <v>43</v>
      </c>
    </row>
    <row r="1357" spans="1:14" x14ac:dyDescent="0.25">
      <c r="A1357" t="s">
        <v>160</v>
      </c>
      <c r="B1357">
        <v>3214.44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8.3256200000000002E-2</v>
      </c>
      <c r="L1357">
        <v>0.93131699999999995</v>
      </c>
      <c r="M1357">
        <v>0</v>
      </c>
      <c r="N1357" t="s">
        <v>43</v>
      </c>
    </row>
    <row r="1358" spans="1:14" x14ac:dyDescent="0.25">
      <c r="A1358" t="s">
        <v>160</v>
      </c>
      <c r="B1358">
        <v>3208.38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5.4004900000000002E-2</v>
      </c>
      <c r="L1358">
        <v>0.93179299999999998</v>
      </c>
      <c r="M1358">
        <v>0</v>
      </c>
      <c r="N1358" t="s">
        <v>43</v>
      </c>
    </row>
    <row r="1359" spans="1:14" x14ac:dyDescent="0.25">
      <c r="A1359" t="s">
        <v>160</v>
      </c>
      <c r="B1359">
        <v>3215.33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5.3980500000000001E-2</v>
      </c>
      <c r="L1359">
        <v>0.93183199999999999</v>
      </c>
      <c r="M1359">
        <v>0</v>
      </c>
      <c r="N1359" t="s">
        <v>43</v>
      </c>
    </row>
    <row r="1360" spans="1:14" x14ac:dyDescent="0.25">
      <c r="A1360" t="s">
        <v>160</v>
      </c>
      <c r="B1360">
        <v>3211.14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8.3271100000000001E-2</v>
      </c>
      <c r="L1360">
        <v>0.93183300000000002</v>
      </c>
      <c r="M1360">
        <v>0</v>
      </c>
      <c r="N1360" t="s">
        <v>43</v>
      </c>
    </row>
    <row r="1361" spans="1:14" x14ac:dyDescent="0.25">
      <c r="A1361" t="s">
        <v>160</v>
      </c>
      <c r="B1361">
        <v>3207.54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8.3257499999999998E-2</v>
      </c>
      <c r="L1361">
        <v>0.94698199999999999</v>
      </c>
      <c r="M1361">
        <v>0</v>
      </c>
      <c r="N1361" t="s">
        <v>43</v>
      </c>
    </row>
    <row r="1362" spans="1:14" x14ac:dyDescent="0.25">
      <c r="A1362" t="s">
        <v>160</v>
      </c>
      <c r="B1362">
        <v>3209.76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8.3269599999999999E-2</v>
      </c>
      <c r="L1362">
        <v>0.93172600000000005</v>
      </c>
      <c r="M1362">
        <v>0</v>
      </c>
      <c r="N1362" t="s">
        <v>43</v>
      </c>
    </row>
    <row r="1363" spans="1:14" x14ac:dyDescent="0.25">
      <c r="A1363" t="s">
        <v>160</v>
      </c>
      <c r="B1363">
        <v>3220.98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8.3255800000000005E-2</v>
      </c>
      <c r="L1363">
        <v>0.93179999999999996</v>
      </c>
      <c r="M1363">
        <v>0</v>
      </c>
      <c r="N1363" t="s">
        <v>43</v>
      </c>
    </row>
    <row r="1364" spans="1:14" x14ac:dyDescent="0.25">
      <c r="A1364" t="s">
        <v>160</v>
      </c>
      <c r="B1364">
        <v>3214.26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6.4350099999999993E-2</v>
      </c>
      <c r="L1364">
        <v>0.94952700000000001</v>
      </c>
      <c r="M1364">
        <v>0</v>
      </c>
      <c r="N1364" t="s">
        <v>43</v>
      </c>
    </row>
    <row r="1365" spans="1:14" x14ac:dyDescent="0.25">
      <c r="A1365" t="s">
        <v>160</v>
      </c>
      <c r="B1365">
        <v>3210.22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5.5778899999999999E-2</v>
      </c>
      <c r="L1365">
        <v>0.935778</v>
      </c>
      <c r="M1365">
        <v>0</v>
      </c>
      <c r="N1365" t="s">
        <v>43</v>
      </c>
    </row>
    <row r="1366" spans="1:14" x14ac:dyDescent="0.25">
      <c r="A1366" t="s">
        <v>160</v>
      </c>
      <c r="B1366">
        <v>3214.01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5.5827300000000003E-2</v>
      </c>
      <c r="L1366">
        <v>0.95572299999999999</v>
      </c>
      <c r="M1366">
        <v>0</v>
      </c>
      <c r="N1366" t="s">
        <v>43</v>
      </c>
    </row>
    <row r="1367" spans="1:14" x14ac:dyDescent="0.25">
      <c r="A1367" t="s">
        <v>160</v>
      </c>
      <c r="B1367">
        <v>3217.01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6.7907899999999993E-2</v>
      </c>
      <c r="L1367">
        <v>0.93174100000000004</v>
      </c>
      <c r="M1367">
        <v>0</v>
      </c>
      <c r="N1367" t="s">
        <v>43</v>
      </c>
    </row>
    <row r="1368" spans="1:14" x14ac:dyDescent="0.25">
      <c r="A1368" t="s">
        <v>160</v>
      </c>
      <c r="B1368">
        <v>3214.12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5.4201100000000002E-2</v>
      </c>
      <c r="L1368">
        <v>0.93168899999999999</v>
      </c>
      <c r="M1368">
        <v>0</v>
      </c>
      <c r="N1368" t="s">
        <v>43</v>
      </c>
    </row>
    <row r="1369" spans="1:14" x14ac:dyDescent="0.25">
      <c r="A1369" t="s">
        <v>160</v>
      </c>
      <c r="B1369">
        <v>3212.53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7.57018E-2</v>
      </c>
      <c r="L1369">
        <v>0.93049300000000001</v>
      </c>
      <c r="M1369">
        <v>0</v>
      </c>
      <c r="N1369" t="s">
        <v>43</v>
      </c>
    </row>
    <row r="1370" spans="1:14" x14ac:dyDescent="0.25">
      <c r="A1370" t="s">
        <v>160</v>
      </c>
      <c r="B1370">
        <v>3211.94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5.8322800000000001E-2</v>
      </c>
      <c r="L1370">
        <v>0.931257</v>
      </c>
      <c r="M1370">
        <v>0</v>
      </c>
      <c r="N1370" t="s">
        <v>43</v>
      </c>
    </row>
    <row r="1371" spans="1:14" x14ac:dyDescent="0.25">
      <c r="A1371" t="s">
        <v>160</v>
      </c>
      <c r="B1371">
        <v>3207.04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5.43516E-2</v>
      </c>
      <c r="L1371">
        <v>0.93179100000000004</v>
      </c>
      <c r="M1371">
        <v>0</v>
      </c>
      <c r="N1371" t="s">
        <v>43</v>
      </c>
    </row>
    <row r="1372" spans="1:14" x14ac:dyDescent="0.25">
      <c r="A1372" t="s">
        <v>160</v>
      </c>
      <c r="B1372">
        <v>3217.05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5.5117300000000001E-2</v>
      </c>
      <c r="L1372">
        <v>0.95874800000000004</v>
      </c>
      <c r="M1372">
        <v>0</v>
      </c>
      <c r="N1372" t="s">
        <v>43</v>
      </c>
    </row>
    <row r="1373" spans="1:14" x14ac:dyDescent="0.25">
      <c r="A1373" t="s">
        <v>160</v>
      </c>
      <c r="B1373">
        <v>3213.88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5.6517699999999997E-2</v>
      </c>
      <c r="L1373">
        <v>0.931813</v>
      </c>
      <c r="M1373">
        <v>0</v>
      </c>
      <c r="N1373" t="s">
        <v>43</v>
      </c>
    </row>
    <row r="1374" spans="1:14" x14ac:dyDescent="0.25">
      <c r="A1374" t="s">
        <v>160</v>
      </c>
      <c r="B1374">
        <v>3213.98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6.5285099999999999E-2</v>
      </c>
      <c r="L1374">
        <v>0.931616</v>
      </c>
      <c r="M1374">
        <v>0</v>
      </c>
      <c r="N1374" t="s">
        <v>43</v>
      </c>
    </row>
    <row r="1375" spans="1:14" x14ac:dyDescent="0.25">
      <c r="A1375" t="s">
        <v>160</v>
      </c>
      <c r="B1375">
        <v>3202.4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6.3429100000000002E-2</v>
      </c>
      <c r="L1375">
        <v>0.93086100000000005</v>
      </c>
      <c r="M1375">
        <v>0</v>
      </c>
      <c r="N1375" t="s">
        <v>43</v>
      </c>
    </row>
    <row r="1376" spans="1:14" x14ac:dyDescent="0.25">
      <c r="A1376" t="s">
        <v>160</v>
      </c>
      <c r="B1376">
        <v>3218.81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6.2454599999999999E-2</v>
      </c>
      <c r="L1376">
        <v>0.95765299999999998</v>
      </c>
      <c r="M1376">
        <v>0</v>
      </c>
      <c r="N1376" t="s">
        <v>43</v>
      </c>
    </row>
    <row r="1377" spans="1:14" x14ac:dyDescent="0.25">
      <c r="A1377" t="s">
        <v>160</v>
      </c>
      <c r="B1377">
        <v>3211.99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8.3255599999999999E-2</v>
      </c>
      <c r="L1377">
        <v>0.93125500000000005</v>
      </c>
      <c r="M1377">
        <v>0</v>
      </c>
      <c r="N1377" t="s">
        <v>43</v>
      </c>
    </row>
    <row r="1378" spans="1:14" x14ac:dyDescent="0.25">
      <c r="A1378" t="s">
        <v>160</v>
      </c>
      <c r="B1378">
        <v>3214.91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5.4850700000000002E-2</v>
      </c>
      <c r="L1378">
        <v>0.93175300000000005</v>
      </c>
      <c r="M1378">
        <v>0</v>
      </c>
      <c r="N1378" t="s">
        <v>43</v>
      </c>
    </row>
    <row r="1379" spans="1:14" x14ac:dyDescent="0.25">
      <c r="A1379" t="s">
        <v>160</v>
      </c>
      <c r="B1379">
        <v>3213.75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7.7524499999999996E-2</v>
      </c>
      <c r="L1379">
        <v>0.93164899999999995</v>
      </c>
      <c r="M1379">
        <v>0</v>
      </c>
      <c r="N1379" t="s">
        <v>43</v>
      </c>
    </row>
    <row r="1380" spans="1:14" x14ac:dyDescent="0.25">
      <c r="A1380" t="s">
        <v>160</v>
      </c>
      <c r="B1380">
        <v>3203.81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5.7328400000000002E-2</v>
      </c>
      <c r="L1380">
        <v>0.93183499999999997</v>
      </c>
      <c r="M1380">
        <v>0</v>
      </c>
      <c r="N1380" t="s">
        <v>43</v>
      </c>
    </row>
    <row r="1381" spans="1:14" x14ac:dyDescent="0.25">
      <c r="A1381" t="s">
        <v>160</v>
      </c>
      <c r="B1381">
        <v>3217.07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5.8513700000000002E-2</v>
      </c>
      <c r="L1381">
        <v>0.93179900000000004</v>
      </c>
      <c r="M1381">
        <v>0</v>
      </c>
      <c r="N1381" t="s">
        <v>43</v>
      </c>
    </row>
    <row r="1382" spans="1:14" x14ac:dyDescent="0.25">
      <c r="A1382" t="s">
        <v>160</v>
      </c>
      <c r="B1382">
        <v>3214.45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6.2107200000000001E-2</v>
      </c>
      <c r="L1382">
        <v>0.93170299999999995</v>
      </c>
      <c r="M1382">
        <v>0</v>
      </c>
      <c r="N1382" t="s">
        <v>43</v>
      </c>
    </row>
    <row r="1383" spans="1:14" x14ac:dyDescent="0.25">
      <c r="A1383" t="s">
        <v>160</v>
      </c>
      <c r="B1383">
        <v>3210.2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6.4034599999999997E-2</v>
      </c>
      <c r="L1383">
        <v>0.93568399999999996</v>
      </c>
      <c r="M1383">
        <v>0</v>
      </c>
      <c r="N1383" t="s">
        <v>43</v>
      </c>
    </row>
    <row r="1384" spans="1:14" x14ac:dyDescent="0.25">
      <c r="A1384" t="s">
        <v>160</v>
      </c>
      <c r="B1384">
        <v>3221.61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7.0302400000000001E-2</v>
      </c>
      <c r="L1384">
        <v>0.93168600000000001</v>
      </c>
      <c r="M1384">
        <v>0</v>
      </c>
      <c r="N1384" t="s">
        <v>43</v>
      </c>
    </row>
    <row r="1385" spans="1:14" x14ac:dyDescent="0.25">
      <c r="A1385" t="s">
        <v>160</v>
      </c>
      <c r="B1385">
        <v>3210.14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5.4028800000000002E-2</v>
      </c>
      <c r="L1385">
        <v>0.93183000000000005</v>
      </c>
      <c r="M1385">
        <v>0</v>
      </c>
      <c r="N1385" t="s">
        <v>43</v>
      </c>
    </row>
    <row r="1386" spans="1:14" x14ac:dyDescent="0.25">
      <c r="A1386" t="s">
        <v>160</v>
      </c>
      <c r="B1386">
        <v>3216.83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5.7627600000000001E-2</v>
      </c>
      <c r="L1386">
        <v>0.93178700000000003</v>
      </c>
      <c r="M1386">
        <v>0</v>
      </c>
      <c r="N1386" t="s">
        <v>43</v>
      </c>
    </row>
    <row r="1387" spans="1:14" x14ac:dyDescent="0.25">
      <c r="A1387" t="s">
        <v>160</v>
      </c>
      <c r="B1387">
        <v>3214.16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6.2322799999999998E-2</v>
      </c>
      <c r="L1387">
        <v>0.95853200000000005</v>
      </c>
      <c r="M1387">
        <v>0</v>
      </c>
      <c r="N1387" t="s">
        <v>43</v>
      </c>
    </row>
    <row r="1388" spans="1:14" x14ac:dyDescent="0.25">
      <c r="A1388" t="s">
        <v>160</v>
      </c>
      <c r="B1388">
        <v>3218.96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5.4039200000000003E-2</v>
      </c>
      <c r="L1388">
        <v>0.95880799999999999</v>
      </c>
      <c r="M1388">
        <v>0</v>
      </c>
      <c r="N1388" t="s">
        <v>43</v>
      </c>
    </row>
    <row r="1389" spans="1:14" x14ac:dyDescent="0.25">
      <c r="A1389" t="s">
        <v>160</v>
      </c>
      <c r="B1389">
        <v>3218.88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5.8572399999999997E-2</v>
      </c>
      <c r="L1389">
        <v>0.93177600000000005</v>
      </c>
      <c r="M1389">
        <v>0</v>
      </c>
      <c r="N1389" t="s">
        <v>43</v>
      </c>
    </row>
    <row r="1390" spans="1:14" x14ac:dyDescent="0.25">
      <c r="A1390" t="s">
        <v>160</v>
      </c>
      <c r="B1390">
        <v>3217.06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5.6015200000000001E-2</v>
      </c>
      <c r="L1390">
        <v>0.93176899999999996</v>
      </c>
      <c r="M1390">
        <v>0</v>
      </c>
      <c r="N1390" t="s">
        <v>43</v>
      </c>
    </row>
    <row r="1391" spans="1:14" x14ac:dyDescent="0.25">
      <c r="A1391" t="s">
        <v>160</v>
      </c>
      <c r="B1391">
        <v>3215.6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6.2136900000000002E-2</v>
      </c>
      <c r="L1391">
        <v>0.93130400000000002</v>
      </c>
      <c r="M1391">
        <v>0</v>
      </c>
      <c r="N1391" t="s">
        <v>43</v>
      </c>
    </row>
    <row r="1392" spans="1:14" x14ac:dyDescent="0.25">
      <c r="A1392" t="s">
        <v>160</v>
      </c>
      <c r="B1392">
        <v>3214.62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5.4244500000000001E-2</v>
      </c>
      <c r="L1392">
        <v>0.930141</v>
      </c>
      <c r="M1392">
        <v>0</v>
      </c>
      <c r="N1392" t="s">
        <v>43</v>
      </c>
    </row>
    <row r="1393" spans="1:25" x14ac:dyDescent="0.25">
      <c r="A1393" t="s">
        <v>160</v>
      </c>
      <c r="B1393">
        <v>3214.77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5.8808800000000001E-2</v>
      </c>
      <c r="L1393">
        <v>0.93182100000000001</v>
      </c>
      <c r="M1393">
        <v>0</v>
      </c>
      <c r="N1393" t="s">
        <v>43</v>
      </c>
    </row>
    <row r="1394" spans="1:25" x14ac:dyDescent="0.25">
      <c r="A1394" t="s">
        <v>160</v>
      </c>
      <c r="B1394">
        <v>3204.34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8.3255599999999999E-2</v>
      </c>
      <c r="L1394">
        <v>0.93181700000000001</v>
      </c>
      <c r="M1394">
        <v>0</v>
      </c>
      <c r="N1394" t="s">
        <v>43</v>
      </c>
    </row>
    <row r="1395" spans="1:25" x14ac:dyDescent="0.25">
      <c r="A1395" t="s">
        <v>160</v>
      </c>
      <c r="B1395">
        <v>3209.19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5.5809499999999998E-2</v>
      </c>
      <c r="L1395">
        <v>0.931786</v>
      </c>
      <c r="M1395">
        <v>0</v>
      </c>
      <c r="N1395" t="s">
        <v>43</v>
      </c>
    </row>
    <row r="1396" spans="1:25" x14ac:dyDescent="0.25">
      <c r="A1396" t="s">
        <v>160</v>
      </c>
      <c r="B1396">
        <v>3207.37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8.32595E-2</v>
      </c>
      <c r="L1396">
        <v>0.93179999999999996</v>
      </c>
      <c r="M1396">
        <v>0</v>
      </c>
      <c r="N1396" t="s">
        <v>43</v>
      </c>
    </row>
    <row r="1397" spans="1:25" x14ac:dyDescent="0.25">
      <c r="A1397" t="s">
        <v>160</v>
      </c>
      <c r="B1397">
        <v>3205.16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5.4550899999999999E-2</v>
      </c>
      <c r="L1397">
        <v>0.93060900000000002</v>
      </c>
      <c r="M1397">
        <v>0</v>
      </c>
      <c r="N1397" t="s">
        <v>43</v>
      </c>
    </row>
    <row r="1398" spans="1:25" x14ac:dyDescent="0.25">
      <c r="A1398" t="s">
        <v>160</v>
      </c>
      <c r="B1398">
        <v>3214.08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5.4651199999999997E-2</v>
      </c>
      <c r="L1398">
        <v>0.93149199999999999</v>
      </c>
      <c r="M1398">
        <v>0</v>
      </c>
      <c r="N1398" t="s">
        <v>43</v>
      </c>
    </row>
    <row r="1399" spans="1:25" x14ac:dyDescent="0.25">
      <c r="A1399" t="s">
        <v>160</v>
      </c>
      <c r="B1399">
        <v>3207.06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5.4740999999999998E-2</v>
      </c>
      <c r="L1399">
        <v>0.91549400000000003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160</v>
      </c>
      <c r="B1400">
        <v>3212.63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5.5577599999999998E-2</v>
      </c>
      <c r="L1400">
        <v>0.95496199999999998</v>
      </c>
      <c r="M1400">
        <v>0</v>
      </c>
      <c r="N1400" t="s">
        <v>43</v>
      </c>
      <c r="R1400">
        <f>AVERAGE(B1351:B1400)</f>
        <v>3212.8717999999999</v>
      </c>
      <c r="S1400">
        <f>AVERAGE(C1351:C1400)</f>
        <v>0</v>
      </c>
      <c r="U1400">
        <f>_xlfn.VAR.P(B1351:B1400)</f>
        <v>19.64881476000015</v>
      </c>
      <c r="V1400">
        <f>_xlfn.VAR.P(C1351:C1400)</f>
        <v>0</v>
      </c>
      <c r="X1400">
        <f>1.96*SQRT(U1400)/50</f>
        <v>0.17376177575291588</v>
      </c>
      <c r="Y1400">
        <f>1.96*SQRT(V1400)/50</f>
        <v>0</v>
      </c>
    </row>
    <row r="1401" spans="1:25" x14ac:dyDescent="0.25">
      <c r="A1401" t="s">
        <v>161</v>
      </c>
      <c r="B1401">
        <v>160752.70740000001</v>
      </c>
      <c r="C1401" t="s">
        <v>37</v>
      </c>
    </row>
    <row r="1402" spans="1:25" x14ac:dyDescent="0.25">
      <c r="A1402" t="s">
        <v>162</v>
      </c>
      <c r="B1402">
        <v>2973.23</v>
      </c>
      <c r="C1402">
        <v>2970.63</v>
      </c>
      <c r="D1402">
        <v>2970.56</v>
      </c>
      <c r="E1402">
        <v>2965.08</v>
      </c>
      <c r="F1402">
        <v>217.80600000000001</v>
      </c>
      <c r="G1402">
        <v>0</v>
      </c>
      <c r="H1402">
        <v>113.959</v>
      </c>
      <c r="I1402">
        <v>0</v>
      </c>
      <c r="J1402">
        <v>5.4946200000000001E-2</v>
      </c>
      <c r="K1402">
        <v>0.93182900000000002</v>
      </c>
      <c r="L1402">
        <v>0</v>
      </c>
      <c r="M1402" t="s">
        <v>43</v>
      </c>
    </row>
    <row r="1403" spans="1:25" x14ac:dyDescent="0.25">
      <c r="A1403" t="s">
        <v>162</v>
      </c>
      <c r="B1403">
        <v>2969.21</v>
      </c>
      <c r="C1403">
        <v>2966.56</v>
      </c>
      <c r="D1403">
        <v>2966.5</v>
      </c>
      <c r="E1403">
        <v>2960.99</v>
      </c>
      <c r="F1403">
        <v>218.12</v>
      </c>
      <c r="G1403">
        <v>0</v>
      </c>
      <c r="H1403">
        <v>113.999</v>
      </c>
      <c r="I1403">
        <v>0</v>
      </c>
      <c r="J1403">
        <v>6.2474700000000001E-2</v>
      </c>
      <c r="K1403">
        <v>0.93165500000000001</v>
      </c>
      <c r="L1403">
        <v>0</v>
      </c>
      <c r="M1403" t="s">
        <v>43</v>
      </c>
    </row>
    <row r="1404" spans="1:25" x14ac:dyDescent="0.25">
      <c r="A1404" t="s">
        <v>162</v>
      </c>
      <c r="B1404">
        <v>2968.32</v>
      </c>
      <c r="C1404">
        <v>2965.56</v>
      </c>
      <c r="D1404">
        <v>2965.5</v>
      </c>
      <c r="E1404">
        <v>2959.94</v>
      </c>
      <c r="F1404">
        <v>213.89099999999999</v>
      </c>
      <c r="G1404">
        <v>0</v>
      </c>
      <c r="H1404">
        <v>113.825</v>
      </c>
      <c r="I1404">
        <v>0</v>
      </c>
      <c r="J1404">
        <v>5.6521500000000002E-2</v>
      </c>
      <c r="K1404">
        <v>0.93181000000000003</v>
      </c>
      <c r="L1404">
        <v>0</v>
      </c>
      <c r="M1404" t="s">
        <v>43</v>
      </c>
    </row>
    <row r="1405" spans="1:25" x14ac:dyDescent="0.25">
      <c r="A1405" t="s">
        <v>162</v>
      </c>
      <c r="B1405">
        <v>2958.37</v>
      </c>
      <c r="C1405">
        <v>2955.73</v>
      </c>
      <c r="D1405">
        <v>2955.66</v>
      </c>
      <c r="E1405">
        <v>2950.23</v>
      </c>
      <c r="F1405">
        <v>211.715</v>
      </c>
      <c r="G1405">
        <v>0</v>
      </c>
      <c r="H1405">
        <v>112.99</v>
      </c>
      <c r="I1405">
        <v>0</v>
      </c>
      <c r="J1405">
        <v>5.5117699999999999E-2</v>
      </c>
      <c r="K1405">
        <v>0.93173600000000001</v>
      </c>
      <c r="L1405">
        <v>0</v>
      </c>
      <c r="M1405" t="s">
        <v>43</v>
      </c>
    </row>
    <row r="1406" spans="1:25" x14ac:dyDescent="0.25">
      <c r="A1406" t="s">
        <v>162</v>
      </c>
      <c r="B1406">
        <v>2973.84</v>
      </c>
      <c r="C1406">
        <v>2971.17</v>
      </c>
      <c r="D1406">
        <v>2971.11</v>
      </c>
      <c r="E1406">
        <v>2965.65</v>
      </c>
      <c r="F1406">
        <v>217.78700000000001</v>
      </c>
      <c r="G1406">
        <v>0</v>
      </c>
      <c r="H1406">
        <v>113.923</v>
      </c>
      <c r="I1406">
        <v>0</v>
      </c>
      <c r="J1406">
        <v>5.3909600000000002E-2</v>
      </c>
      <c r="K1406">
        <v>0.93171800000000005</v>
      </c>
      <c r="L1406">
        <v>0</v>
      </c>
      <c r="M1406" t="s">
        <v>43</v>
      </c>
    </row>
    <row r="1407" spans="1:25" x14ac:dyDescent="0.25">
      <c r="A1407" t="s">
        <v>162</v>
      </c>
      <c r="B1407">
        <v>2976.58</v>
      </c>
      <c r="C1407">
        <v>2973.83</v>
      </c>
      <c r="D1407">
        <v>2973.77</v>
      </c>
      <c r="E1407">
        <v>2968.15</v>
      </c>
      <c r="F1407">
        <v>214.69399999999999</v>
      </c>
      <c r="G1407">
        <v>0</v>
      </c>
      <c r="H1407">
        <v>114.512</v>
      </c>
      <c r="I1407">
        <v>0</v>
      </c>
      <c r="J1407">
        <v>5.62169E-2</v>
      </c>
      <c r="K1407">
        <v>0.93181499999999995</v>
      </c>
      <c r="L1407">
        <v>0</v>
      </c>
      <c r="M1407" t="s">
        <v>43</v>
      </c>
    </row>
    <row r="1408" spans="1:25" x14ac:dyDescent="0.25">
      <c r="A1408" t="s">
        <v>162</v>
      </c>
      <c r="B1408">
        <v>2965.36</v>
      </c>
      <c r="C1408">
        <v>2962.55</v>
      </c>
      <c r="D1408">
        <v>2962.49</v>
      </c>
      <c r="E1408">
        <v>2956.98</v>
      </c>
      <c r="F1408">
        <v>213.13800000000001</v>
      </c>
      <c r="G1408">
        <v>0</v>
      </c>
      <c r="H1408">
        <v>114.12</v>
      </c>
      <c r="I1408">
        <v>0</v>
      </c>
      <c r="J1408">
        <v>5.9775099999999998E-2</v>
      </c>
      <c r="K1408">
        <v>0.95853600000000005</v>
      </c>
      <c r="L1408">
        <v>0</v>
      </c>
      <c r="M1408" t="s">
        <v>43</v>
      </c>
    </row>
    <row r="1409" spans="1:13" x14ac:dyDescent="0.25">
      <c r="A1409" t="s">
        <v>162</v>
      </c>
      <c r="B1409">
        <v>2963.1</v>
      </c>
      <c r="C1409">
        <v>2960.32</v>
      </c>
      <c r="D1409">
        <v>2960.26</v>
      </c>
      <c r="E1409">
        <v>2954.8</v>
      </c>
      <c r="F1409">
        <v>214.928</v>
      </c>
      <c r="G1409">
        <v>0</v>
      </c>
      <c r="H1409">
        <v>113.277</v>
      </c>
      <c r="I1409">
        <v>0</v>
      </c>
      <c r="J1409">
        <v>5.4145899999999997E-2</v>
      </c>
      <c r="K1409">
        <v>0.95920899999999998</v>
      </c>
      <c r="L1409">
        <v>0</v>
      </c>
      <c r="M1409" t="s">
        <v>43</v>
      </c>
    </row>
    <row r="1410" spans="1:13" x14ac:dyDescent="0.25">
      <c r="A1410" t="s">
        <v>162</v>
      </c>
      <c r="B1410">
        <v>2960.82</v>
      </c>
      <c r="C1410">
        <v>2958.15</v>
      </c>
      <c r="D1410">
        <v>2958.09</v>
      </c>
      <c r="E1410">
        <v>2952.54</v>
      </c>
      <c r="F1410">
        <v>214.708</v>
      </c>
      <c r="G1410">
        <v>0</v>
      </c>
      <c r="H1410">
        <v>113.818</v>
      </c>
      <c r="I1410">
        <v>0</v>
      </c>
      <c r="J1410">
        <v>5.3910899999999998E-2</v>
      </c>
      <c r="K1410">
        <v>0.93178000000000005</v>
      </c>
      <c r="L1410">
        <v>0</v>
      </c>
      <c r="M1410" t="s">
        <v>43</v>
      </c>
    </row>
    <row r="1411" spans="1:13" x14ac:dyDescent="0.25">
      <c r="A1411" t="s">
        <v>162</v>
      </c>
      <c r="B1411">
        <v>2965.7</v>
      </c>
      <c r="C1411">
        <v>2963.03</v>
      </c>
      <c r="D1411">
        <v>2962.97</v>
      </c>
      <c r="E1411">
        <v>2957.45</v>
      </c>
      <c r="F1411">
        <v>210.196</v>
      </c>
      <c r="G1411">
        <v>0</v>
      </c>
      <c r="H1411">
        <v>113.761</v>
      </c>
      <c r="I1411">
        <v>0</v>
      </c>
      <c r="J1411">
        <v>5.5711299999999998E-2</v>
      </c>
      <c r="K1411">
        <v>0.93172299999999997</v>
      </c>
      <c r="L1411">
        <v>0</v>
      </c>
      <c r="M1411" t="s">
        <v>43</v>
      </c>
    </row>
    <row r="1412" spans="1:13" x14ac:dyDescent="0.25">
      <c r="A1412" t="s">
        <v>162</v>
      </c>
      <c r="B1412">
        <v>2959.45</v>
      </c>
      <c r="C1412">
        <v>2956.69</v>
      </c>
      <c r="D1412">
        <v>2956.62</v>
      </c>
      <c r="E1412">
        <v>2951.14</v>
      </c>
      <c r="F1412">
        <v>209.92099999999999</v>
      </c>
      <c r="G1412">
        <v>0</v>
      </c>
      <c r="H1412">
        <v>113.649</v>
      </c>
      <c r="I1412">
        <v>0</v>
      </c>
      <c r="J1412">
        <v>8.3266699999999999E-2</v>
      </c>
      <c r="K1412">
        <v>0.93183099999999996</v>
      </c>
      <c r="L1412">
        <v>0</v>
      </c>
      <c r="M1412" t="s">
        <v>43</v>
      </c>
    </row>
    <row r="1413" spans="1:13" x14ac:dyDescent="0.25">
      <c r="A1413" t="s">
        <v>162</v>
      </c>
      <c r="B1413">
        <v>2967.75</v>
      </c>
      <c r="C1413">
        <v>2964.99</v>
      </c>
      <c r="D1413">
        <v>2964.92</v>
      </c>
      <c r="E1413">
        <v>2959.45</v>
      </c>
      <c r="F1413">
        <v>216.08799999999999</v>
      </c>
      <c r="G1413">
        <v>0</v>
      </c>
      <c r="H1413">
        <v>113.575</v>
      </c>
      <c r="I1413">
        <v>0</v>
      </c>
      <c r="J1413">
        <v>7.6725399999999999E-2</v>
      </c>
      <c r="K1413">
        <v>0.93117099999999997</v>
      </c>
      <c r="L1413">
        <v>0</v>
      </c>
      <c r="M1413" t="s">
        <v>43</v>
      </c>
    </row>
    <row r="1414" spans="1:13" x14ac:dyDescent="0.25">
      <c r="A1414" t="s">
        <v>162</v>
      </c>
      <c r="B1414">
        <v>2972.42</v>
      </c>
      <c r="C1414">
        <v>2969.79</v>
      </c>
      <c r="D1414">
        <v>2969.73</v>
      </c>
      <c r="E1414">
        <v>2964.28</v>
      </c>
      <c r="F1414">
        <v>218.11099999999999</v>
      </c>
      <c r="G1414">
        <v>0</v>
      </c>
      <c r="H1414">
        <v>113.551</v>
      </c>
      <c r="I1414">
        <v>0</v>
      </c>
      <c r="J1414">
        <v>7.7360499999999999E-2</v>
      </c>
      <c r="K1414">
        <v>0.93176499999999995</v>
      </c>
      <c r="L1414">
        <v>0</v>
      </c>
      <c r="M1414" t="s">
        <v>43</v>
      </c>
    </row>
    <row r="1415" spans="1:13" x14ac:dyDescent="0.25">
      <c r="A1415" t="s">
        <v>162</v>
      </c>
      <c r="B1415">
        <v>2957.41</v>
      </c>
      <c r="C1415">
        <v>2954.77</v>
      </c>
      <c r="D1415">
        <v>2954.71</v>
      </c>
      <c r="E1415">
        <v>2949.22</v>
      </c>
      <c r="F1415">
        <v>215.357</v>
      </c>
      <c r="G1415">
        <v>0</v>
      </c>
      <c r="H1415">
        <v>113.89700000000001</v>
      </c>
      <c r="I1415">
        <v>0</v>
      </c>
      <c r="J1415">
        <v>6.4763699999999993E-2</v>
      </c>
      <c r="K1415">
        <v>0.93100799999999995</v>
      </c>
      <c r="L1415">
        <v>0</v>
      </c>
      <c r="M1415" t="s">
        <v>43</v>
      </c>
    </row>
    <row r="1416" spans="1:13" x14ac:dyDescent="0.25">
      <c r="A1416" t="s">
        <v>162</v>
      </c>
      <c r="B1416">
        <v>2962.52</v>
      </c>
      <c r="C1416">
        <v>2959.85</v>
      </c>
      <c r="D1416">
        <v>2959.78</v>
      </c>
      <c r="E1416">
        <v>2954.27</v>
      </c>
      <c r="F1416">
        <v>212.23</v>
      </c>
      <c r="G1416">
        <v>0</v>
      </c>
      <c r="H1416">
        <v>114.54300000000001</v>
      </c>
      <c r="I1416">
        <v>0</v>
      </c>
      <c r="J1416">
        <v>5.3961500000000003E-2</v>
      </c>
      <c r="K1416">
        <v>0.93162999999999996</v>
      </c>
      <c r="L1416">
        <v>0</v>
      </c>
      <c r="M1416" t="s">
        <v>43</v>
      </c>
    </row>
    <row r="1417" spans="1:13" x14ac:dyDescent="0.25">
      <c r="A1417" t="s">
        <v>162</v>
      </c>
      <c r="B1417">
        <v>2958.8</v>
      </c>
      <c r="C1417">
        <v>2956.06</v>
      </c>
      <c r="D1417">
        <v>2956</v>
      </c>
      <c r="E1417">
        <v>2950.42</v>
      </c>
      <c r="F1417">
        <v>211.97399999999999</v>
      </c>
      <c r="G1417">
        <v>0</v>
      </c>
      <c r="H1417">
        <v>113.958</v>
      </c>
      <c r="I1417">
        <v>0</v>
      </c>
      <c r="J1417">
        <v>7.0345500000000005E-2</v>
      </c>
      <c r="K1417">
        <v>0.93182799999999999</v>
      </c>
      <c r="L1417">
        <v>0</v>
      </c>
      <c r="M1417" t="s">
        <v>43</v>
      </c>
    </row>
    <row r="1418" spans="1:13" x14ac:dyDescent="0.25">
      <c r="A1418" t="s">
        <v>162</v>
      </c>
      <c r="B1418">
        <v>2971.65</v>
      </c>
      <c r="C1418">
        <v>2968.84</v>
      </c>
      <c r="D1418">
        <v>2968.78</v>
      </c>
      <c r="E1418">
        <v>2963.31</v>
      </c>
      <c r="F1418">
        <v>212.66399999999999</v>
      </c>
      <c r="G1418">
        <v>0</v>
      </c>
      <c r="H1418">
        <v>113.604</v>
      </c>
      <c r="I1418">
        <v>0</v>
      </c>
      <c r="J1418">
        <v>5.40432E-2</v>
      </c>
      <c r="K1418">
        <v>0.93179100000000004</v>
      </c>
      <c r="L1418">
        <v>0</v>
      </c>
      <c r="M1418" t="s">
        <v>43</v>
      </c>
    </row>
    <row r="1419" spans="1:13" x14ac:dyDescent="0.25">
      <c r="A1419" t="s">
        <v>162</v>
      </c>
      <c r="B1419">
        <v>2968.58</v>
      </c>
      <c r="C1419">
        <v>2965.81</v>
      </c>
      <c r="D1419">
        <v>2965.75</v>
      </c>
      <c r="E1419">
        <v>2960.21</v>
      </c>
      <c r="F1419">
        <v>214.86600000000001</v>
      </c>
      <c r="G1419">
        <v>0</v>
      </c>
      <c r="H1419">
        <v>114.396</v>
      </c>
      <c r="I1419">
        <v>0</v>
      </c>
      <c r="J1419">
        <v>7.1371299999999999E-2</v>
      </c>
      <c r="K1419">
        <v>0.93182699999999996</v>
      </c>
      <c r="L1419">
        <v>0</v>
      </c>
      <c r="M1419" t="s">
        <v>43</v>
      </c>
    </row>
    <row r="1420" spans="1:13" x14ac:dyDescent="0.25">
      <c r="A1420" t="s">
        <v>162</v>
      </c>
      <c r="B1420">
        <v>2960.47</v>
      </c>
      <c r="C1420">
        <v>2957.61</v>
      </c>
      <c r="D1420">
        <v>2957.55</v>
      </c>
      <c r="E1420">
        <v>2952.04</v>
      </c>
      <c r="F1420">
        <v>211.762</v>
      </c>
      <c r="G1420">
        <v>0</v>
      </c>
      <c r="H1420">
        <v>114.069</v>
      </c>
      <c r="I1420">
        <v>0</v>
      </c>
      <c r="J1420">
        <v>8.3255700000000002E-2</v>
      </c>
      <c r="K1420">
        <v>0.93181000000000003</v>
      </c>
      <c r="L1420">
        <v>0</v>
      </c>
      <c r="M1420" t="s">
        <v>43</v>
      </c>
    </row>
    <row r="1421" spans="1:13" x14ac:dyDescent="0.25">
      <c r="A1421" t="s">
        <v>162</v>
      </c>
      <c r="B1421">
        <v>2964.27</v>
      </c>
      <c r="C1421">
        <v>2961.6</v>
      </c>
      <c r="D1421">
        <v>2961.54</v>
      </c>
      <c r="E1421">
        <v>2956.05</v>
      </c>
      <c r="F1421">
        <v>211.07499999999999</v>
      </c>
      <c r="G1421">
        <v>0</v>
      </c>
      <c r="H1421">
        <v>113.62</v>
      </c>
      <c r="I1421">
        <v>0</v>
      </c>
      <c r="J1421">
        <v>5.8929200000000001E-2</v>
      </c>
      <c r="K1421">
        <v>0.93182699999999996</v>
      </c>
      <c r="L1421">
        <v>0</v>
      </c>
      <c r="M1421" t="s">
        <v>43</v>
      </c>
    </row>
    <row r="1422" spans="1:13" x14ac:dyDescent="0.25">
      <c r="A1422" t="s">
        <v>162</v>
      </c>
      <c r="B1422">
        <v>2953.62</v>
      </c>
      <c r="C1422">
        <v>2950.98</v>
      </c>
      <c r="D1422">
        <v>2950.91</v>
      </c>
      <c r="E1422">
        <v>2945.43</v>
      </c>
      <c r="F1422">
        <v>213.92400000000001</v>
      </c>
      <c r="G1422">
        <v>0</v>
      </c>
      <c r="H1422">
        <v>113.953</v>
      </c>
      <c r="I1422">
        <v>0</v>
      </c>
      <c r="J1422">
        <v>5.8696199999999997E-2</v>
      </c>
      <c r="K1422">
        <v>0.93181700000000001</v>
      </c>
      <c r="L1422">
        <v>0</v>
      </c>
      <c r="M1422" t="s">
        <v>43</v>
      </c>
    </row>
    <row r="1423" spans="1:13" x14ac:dyDescent="0.25">
      <c r="A1423" t="s">
        <v>162</v>
      </c>
      <c r="B1423">
        <v>2959.54</v>
      </c>
      <c r="C1423">
        <v>2956.87</v>
      </c>
      <c r="D1423">
        <v>2956.8</v>
      </c>
      <c r="E1423">
        <v>2951.35</v>
      </c>
      <c r="F1423">
        <v>212.47399999999999</v>
      </c>
      <c r="G1423">
        <v>0</v>
      </c>
      <c r="H1423">
        <v>113.74299999999999</v>
      </c>
      <c r="I1423">
        <v>0</v>
      </c>
      <c r="J1423">
        <v>6.15811E-2</v>
      </c>
      <c r="K1423">
        <v>0.93176099999999995</v>
      </c>
      <c r="L1423">
        <v>0</v>
      </c>
      <c r="M1423" t="s">
        <v>43</v>
      </c>
    </row>
    <row r="1424" spans="1:13" x14ac:dyDescent="0.25">
      <c r="A1424" t="s">
        <v>162</v>
      </c>
      <c r="B1424">
        <v>2962.03</v>
      </c>
      <c r="C1424">
        <v>2959.32</v>
      </c>
      <c r="D1424">
        <v>2959.26</v>
      </c>
      <c r="E1424">
        <v>2953.76</v>
      </c>
      <c r="F1424">
        <v>210.09200000000001</v>
      </c>
      <c r="G1424">
        <v>0</v>
      </c>
      <c r="H1424">
        <v>113.29600000000001</v>
      </c>
      <c r="I1424">
        <v>0</v>
      </c>
      <c r="J1424">
        <v>5.4867699999999998E-2</v>
      </c>
      <c r="K1424">
        <v>0.93183499999999997</v>
      </c>
      <c r="L1424">
        <v>0</v>
      </c>
      <c r="M1424" t="s">
        <v>43</v>
      </c>
    </row>
    <row r="1425" spans="1:13" x14ac:dyDescent="0.25">
      <c r="A1425" t="s">
        <v>162</v>
      </c>
      <c r="B1425">
        <v>2969.1</v>
      </c>
      <c r="C1425">
        <v>2966.33</v>
      </c>
      <c r="D1425">
        <v>2966.27</v>
      </c>
      <c r="E1425">
        <v>2960.77</v>
      </c>
      <c r="F1425">
        <v>212.68299999999999</v>
      </c>
      <c r="G1425">
        <v>0</v>
      </c>
      <c r="H1425">
        <v>114.227</v>
      </c>
      <c r="I1425">
        <v>0</v>
      </c>
      <c r="J1425">
        <v>5.4019999999999999E-2</v>
      </c>
      <c r="K1425">
        <v>0.93182299999999996</v>
      </c>
      <c r="L1425">
        <v>0</v>
      </c>
      <c r="M1425" t="s">
        <v>43</v>
      </c>
    </row>
    <row r="1426" spans="1:13" x14ac:dyDescent="0.25">
      <c r="A1426" t="s">
        <v>162</v>
      </c>
      <c r="B1426">
        <v>2971.23</v>
      </c>
      <c r="C1426">
        <v>2968.52</v>
      </c>
      <c r="D1426">
        <v>2968.45</v>
      </c>
      <c r="E1426">
        <v>2962.88</v>
      </c>
      <c r="F1426">
        <v>212.99100000000001</v>
      </c>
      <c r="G1426">
        <v>0</v>
      </c>
      <c r="H1426">
        <v>114.435</v>
      </c>
      <c r="I1426">
        <v>0</v>
      </c>
      <c r="J1426">
        <v>8.3255700000000002E-2</v>
      </c>
      <c r="K1426">
        <v>0.931809</v>
      </c>
      <c r="L1426">
        <v>0</v>
      </c>
      <c r="M1426" t="s">
        <v>43</v>
      </c>
    </row>
    <row r="1427" spans="1:13" x14ac:dyDescent="0.25">
      <c r="A1427" t="s">
        <v>162</v>
      </c>
      <c r="B1427">
        <v>2965.8</v>
      </c>
      <c r="C1427">
        <v>2963.04</v>
      </c>
      <c r="D1427">
        <v>2962.98</v>
      </c>
      <c r="E1427">
        <v>2957.49</v>
      </c>
      <c r="F1427">
        <v>210.672</v>
      </c>
      <c r="G1427">
        <v>0</v>
      </c>
      <c r="H1427">
        <v>113.779</v>
      </c>
      <c r="I1427">
        <v>0</v>
      </c>
      <c r="J1427">
        <v>5.4179499999999998E-2</v>
      </c>
      <c r="K1427">
        <v>0.93177699999999997</v>
      </c>
      <c r="L1427">
        <v>0</v>
      </c>
      <c r="M1427" t="s">
        <v>43</v>
      </c>
    </row>
    <row r="1428" spans="1:13" x14ac:dyDescent="0.25">
      <c r="A1428" t="s">
        <v>162</v>
      </c>
      <c r="B1428">
        <v>2962.15</v>
      </c>
      <c r="C1428">
        <v>2958.56</v>
      </c>
      <c r="D1428">
        <v>2958.5</v>
      </c>
      <c r="E1428">
        <v>2952.97</v>
      </c>
      <c r="F1428">
        <v>211.381</v>
      </c>
      <c r="G1428">
        <v>0</v>
      </c>
      <c r="H1428">
        <v>113.815</v>
      </c>
      <c r="I1428">
        <v>0</v>
      </c>
      <c r="J1428">
        <v>5.6182900000000001E-2</v>
      </c>
      <c r="K1428">
        <v>0.93112600000000001</v>
      </c>
      <c r="L1428">
        <v>0</v>
      </c>
      <c r="M1428" t="s">
        <v>43</v>
      </c>
    </row>
    <row r="1429" spans="1:13" x14ac:dyDescent="0.25">
      <c r="A1429" t="s">
        <v>162</v>
      </c>
      <c r="B1429">
        <v>2973.07</v>
      </c>
      <c r="C1429">
        <v>2970.38</v>
      </c>
      <c r="D1429">
        <v>2970.31</v>
      </c>
      <c r="E1429">
        <v>2964.76</v>
      </c>
      <c r="F1429">
        <v>214.63200000000001</v>
      </c>
      <c r="G1429">
        <v>0</v>
      </c>
      <c r="H1429">
        <v>113.494</v>
      </c>
      <c r="I1429">
        <v>0</v>
      </c>
      <c r="J1429">
        <v>5.9412800000000002E-2</v>
      </c>
      <c r="K1429">
        <v>0.94004600000000005</v>
      </c>
      <c r="L1429">
        <v>0</v>
      </c>
      <c r="M1429" t="s">
        <v>43</v>
      </c>
    </row>
    <row r="1430" spans="1:13" x14ac:dyDescent="0.25">
      <c r="A1430" t="s">
        <v>162</v>
      </c>
      <c r="B1430">
        <v>2957.11</v>
      </c>
      <c r="C1430">
        <v>2954.46</v>
      </c>
      <c r="D1430">
        <v>2954.39</v>
      </c>
      <c r="E1430">
        <v>2948.93</v>
      </c>
      <c r="F1430">
        <v>211.36099999999999</v>
      </c>
      <c r="G1430">
        <v>0</v>
      </c>
      <c r="H1430">
        <v>114.337</v>
      </c>
      <c r="I1430">
        <v>0</v>
      </c>
      <c r="J1430">
        <v>5.9149500000000001E-2</v>
      </c>
      <c r="K1430">
        <v>0.931732</v>
      </c>
      <c r="L1430">
        <v>0</v>
      </c>
      <c r="M1430" t="s">
        <v>43</v>
      </c>
    </row>
    <row r="1431" spans="1:13" x14ac:dyDescent="0.25">
      <c r="A1431" t="s">
        <v>162</v>
      </c>
      <c r="B1431">
        <v>2978.38</v>
      </c>
      <c r="C1431">
        <v>2975.59</v>
      </c>
      <c r="D1431">
        <v>2975.53</v>
      </c>
      <c r="E1431">
        <v>2970.04</v>
      </c>
      <c r="F1431">
        <v>215.95400000000001</v>
      </c>
      <c r="G1431">
        <v>0</v>
      </c>
      <c r="H1431">
        <v>113.699</v>
      </c>
      <c r="I1431">
        <v>0</v>
      </c>
      <c r="J1431">
        <v>5.7373199999999999E-2</v>
      </c>
      <c r="K1431">
        <v>0.93172600000000005</v>
      </c>
      <c r="L1431">
        <v>0</v>
      </c>
      <c r="M1431" t="s">
        <v>43</v>
      </c>
    </row>
    <row r="1432" spans="1:13" x14ac:dyDescent="0.25">
      <c r="A1432" t="s">
        <v>162</v>
      </c>
      <c r="B1432">
        <v>2967.77</v>
      </c>
      <c r="C1432">
        <v>2965.14</v>
      </c>
      <c r="D1432">
        <v>2965.08</v>
      </c>
      <c r="E1432">
        <v>2959.59</v>
      </c>
      <c r="F1432">
        <v>215.511</v>
      </c>
      <c r="G1432">
        <v>0</v>
      </c>
      <c r="H1432">
        <v>113.69199999999999</v>
      </c>
      <c r="I1432">
        <v>0</v>
      </c>
      <c r="J1432">
        <v>6.9171999999999997E-2</v>
      </c>
      <c r="K1432">
        <v>0.94557500000000005</v>
      </c>
      <c r="L1432">
        <v>0</v>
      </c>
      <c r="M1432" t="s">
        <v>43</v>
      </c>
    </row>
    <row r="1433" spans="1:13" x14ac:dyDescent="0.25">
      <c r="A1433" t="s">
        <v>162</v>
      </c>
      <c r="B1433">
        <v>2963.29</v>
      </c>
      <c r="C1433">
        <v>2960.45</v>
      </c>
      <c r="D1433">
        <v>2960.39</v>
      </c>
      <c r="E1433">
        <v>2954.89</v>
      </c>
      <c r="F1433">
        <v>210.345</v>
      </c>
      <c r="G1433">
        <v>0</v>
      </c>
      <c r="H1433">
        <v>113.908</v>
      </c>
      <c r="I1433">
        <v>0</v>
      </c>
      <c r="J1433">
        <v>5.86683E-2</v>
      </c>
      <c r="K1433">
        <v>0.93174699999999999</v>
      </c>
      <c r="L1433">
        <v>0</v>
      </c>
      <c r="M1433" t="s">
        <v>43</v>
      </c>
    </row>
    <row r="1434" spans="1:13" x14ac:dyDescent="0.25">
      <c r="A1434" t="s">
        <v>162</v>
      </c>
      <c r="B1434">
        <v>2967.79</v>
      </c>
      <c r="C1434">
        <v>2964.99</v>
      </c>
      <c r="D1434">
        <v>2964.92</v>
      </c>
      <c r="E1434">
        <v>2959.4</v>
      </c>
      <c r="F1434">
        <v>211.00700000000001</v>
      </c>
      <c r="G1434">
        <v>0</v>
      </c>
      <c r="H1434">
        <v>114.35899999999999</v>
      </c>
      <c r="I1434">
        <v>0</v>
      </c>
      <c r="J1434">
        <v>8.3255899999999994E-2</v>
      </c>
      <c r="K1434">
        <v>0.93165699999999996</v>
      </c>
      <c r="L1434">
        <v>0</v>
      </c>
      <c r="M1434" t="s">
        <v>43</v>
      </c>
    </row>
    <row r="1435" spans="1:13" x14ac:dyDescent="0.25">
      <c r="A1435" t="s">
        <v>162</v>
      </c>
      <c r="B1435">
        <v>2969.54</v>
      </c>
      <c r="C1435">
        <v>2966.78</v>
      </c>
      <c r="D1435">
        <v>2966.71</v>
      </c>
      <c r="E1435">
        <v>2961.21</v>
      </c>
      <c r="F1435">
        <v>212.88399999999999</v>
      </c>
      <c r="G1435">
        <v>0</v>
      </c>
      <c r="H1435">
        <v>113.88800000000001</v>
      </c>
      <c r="I1435">
        <v>0</v>
      </c>
      <c r="J1435">
        <v>8.3255599999999999E-2</v>
      </c>
      <c r="K1435">
        <v>0.93169400000000002</v>
      </c>
      <c r="L1435">
        <v>0</v>
      </c>
      <c r="M1435" t="s">
        <v>43</v>
      </c>
    </row>
    <row r="1436" spans="1:13" x14ac:dyDescent="0.25">
      <c r="A1436" t="s">
        <v>162</v>
      </c>
      <c r="B1436">
        <v>2965.01</v>
      </c>
      <c r="C1436">
        <v>2962.37</v>
      </c>
      <c r="D1436">
        <v>2962.31</v>
      </c>
      <c r="E1436">
        <v>2956.76</v>
      </c>
      <c r="F1436">
        <v>213.98500000000001</v>
      </c>
      <c r="G1436">
        <v>0</v>
      </c>
      <c r="H1436">
        <v>114.087</v>
      </c>
      <c r="I1436">
        <v>0</v>
      </c>
      <c r="J1436">
        <v>5.49621E-2</v>
      </c>
      <c r="K1436">
        <v>0.931836</v>
      </c>
      <c r="L1436">
        <v>0</v>
      </c>
      <c r="M1436" t="s">
        <v>43</v>
      </c>
    </row>
    <row r="1437" spans="1:13" x14ac:dyDescent="0.25">
      <c r="A1437" t="s">
        <v>162</v>
      </c>
      <c r="B1437">
        <v>2966.28</v>
      </c>
      <c r="C1437">
        <v>2963.64</v>
      </c>
      <c r="D1437">
        <v>2963.58</v>
      </c>
      <c r="E1437">
        <v>2958.13</v>
      </c>
      <c r="F1437">
        <v>212.691</v>
      </c>
      <c r="G1437">
        <v>0</v>
      </c>
      <c r="H1437">
        <v>113.81</v>
      </c>
      <c r="I1437">
        <v>0</v>
      </c>
      <c r="J1437">
        <v>8.3255800000000005E-2</v>
      </c>
      <c r="K1437">
        <v>0.931778</v>
      </c>
      <c r="L1437">
        <v>0</v>
      </c>
      <c r="M1437" t="s">
        <v>43</v>
      </c>
    </row>
    <row r="1438" spans="1:13" x14ac:dyDescent="0.25">
      <c r="A1438" t="s">
        <v>162</v>
      </c>
      <c r="B1438">
        <v>2987.1</v>
      </c>
      <c r="C1438">
        <v>2982.6</v>
      </c>
      <c r="D1438">
        <v>2982.53</v>
      </c>
      <c r="E1438">
        <v>2977.01</v>
      </c>
      <c r="F1438">
        <v>216.68199999999999</v>
      </c>
      <c r="G1438">
        <v>0</v>
      </c>
      <c r="H1438">
        <v>114.40300000000001</v>
      </c>
      <c r="I1438">
        <v>0</v>
      </c>
      <c r="J1438">
        <v>5.7574599999999997E-2</v>
      </c>
      <c r="K1438">
        <v>0.93166899999999997</v>
      </c>
      <c r="L1438">
        <v>0</v>
      </c>
      <c r="M1438" t="s">
        <v>43</v>
      </c>
    </row>
    <row r="1439" spans="1:13" x14ac:dyDescent="0.25">
      <c r="A1439" t="s">
        <v>162</v>
      </c>
      <c r="B1439">
        <v>2969.76</v>
      </c>
      <c r="C1439">
        <v>2967.12</v>
      </c>
      <c r="D1439">
        <v>2967.06</v>
      </c>
      <c r="E1439">
        <v>2961.6</v>
      </c>
      <c r="F1439">
        <v>215.75899999999999</v>
      </c>
      <c r="G1439">
        <v>0</v>
      </c>
      <c r="H1439">
        <v>114.239</v>
      </c>
      <c r="I1439">
        <v>0</v>
      </c>
      <c r="J1439">
        <v>5.49107E-2</v>
      </c>
      <c r="K1439">
        <v>0.93183199999999999</v>
      </c>
      <c r="L1439">
        <v>0</v>
      </c>
      <c r="M1439" t="s">
        <v>43</v>
      </c>
    </row>
    <row r="1440" spans="1:13" x14ac:dyDescent="0.25">
      <c r="A1440" t="s">
        <v>162</v>
      </c>
      <c r="B1440">
        <v>2958.88</v>
      </c>
      <c r="C1440">
        <v>2956.22</v>
      </c>
      <c r="D1440">
        <v>2956.15</v>
      </c>
      <c r="E1440">
        <v>2950.67</v>
      </c>
      <c r="F1440">
        <v>210.90799999999999</v>
      </c>
      <c r="G1440">
        <v>0</v>
      </c>
      <c r="H1440">
        <v>113.455</v>
      </c>
      <c r="I1440">
        <v>0</v>
      </c>
      <c r="J1440">
        <v>5.9429099999999999E-2</v>
      </c>
      <c r="K1440">
        <v>0.92977399999999999</v>
      </c>
      <c r="L1440">
        <v>0</v>
      </c>
      <c r="M1440" t="s">
        <v>43</v>
      </c>
    </row>
    <row r="1441" spans="1:25" x14ac:dyDescent="0.25">
      <c r="A1441" t="s">
        <v>162</v>
      </c>
      <c r="B1441">
        <v>2973.93</v>
      </c>
      <c r="C1441">
        <v>2971.24</v>
      </c>
      <c r="D1441">
        <v>2971.18</v>
      </c>
      <c r="E1441">
        <v>2965.61</v>
      </c>
      <c r="F1441">
        <v>213.14699999999999</v>
      </c>
      <c r="G1441">
        <v>0</v>
      </c>
      <c r="H1441">
        <v>113.416</v>
      </c>
      <c r="I1441">
        <v>0</v>
      </c>
      <c r="J1441">
        <v>5.3909800000000001E-2</v>
      </c>
      <c r="K1441">
        <v>0.95464099999999996</v>
      </c>
      <c r="L1441">
        <v>0</v>
      </c>
      <c r="M1441" t="s">
        <v>43</v>
      </c>
    </row>
    <row r="1442" spans="1:25" x14ac:dyDescent="0.25">
      <c r="A1442" t="s">
        <v>162</v>
      </c>
      <c r="B1442">
        <v>2972.32</v>
      </c>
      <c r="C1442">
        <v>2969.7</v>
      </c>
      <c r="D1442">
        <v>2969.63</v>
      </c>
      <c r="E1442">
        <v>2964.15</v>
      </c>
      <c r="F1442">
        <v>217.32599999999999</v>
      </c>
      <c r="G1442">
        <v>0</v>
      </c>
      <c r="H1442">
        <v>115.01600000000001</v>
      </c>
      <c r="I1442">
        <v>0</v>
      </c>
      <c r="J1442">
        <v>5.4346499999999999E-2</v>
      </c>
      <c r="K1442">
        <v>0.931674</v>
      </c>
      <c r="L1442">
        <v>0</v>
      </c>
      <c r="M1442" t="s">
        <v>43</v>
      </c>
    </row>
    <row r="1443" spans="1:25" x14ac:dyDescent="0.25">
      <c r="A1443" t="s">
        <v>162</v>
      </c>
      <c r="B1443">
        <v>2963.78</v>
      </c>
      <c r="C1443">
        <v>2960.55</v>
      </c>
      <c r="D1443">
        <v>2960.49</v>
      </c>
      <c r="E1443">
        <v>2955.01</v>
      </c>
      <c r="F1443">
        <v>213.35599999999999</v>
      </c>
      <c r="G1443">
        <v>0</v>
      </c>
      <c r="H1443">
        <v>114.22199999999999</v>
      </c>
      <c r="I1443">
        <v>0</v>
      </c>
      <c r="J1443">
        <v>5.3927299999999997E-2</v>
      </c>
      <c r="K1443">
        <v>0.95893300000000004</v>
      </c>
      <c r="L1443">
        <v>0</v>
      </c>
      <c r="M1443" t="s">
        <v>43</v>
      </c>
    </row>
    <row r="1444" spans="1:25" x14ac:dyDescent="0.25">
      <c r="A1444" t="s">
        <v>162</v>
      </c>
      <c r="B1444">
        <v>2977.49</v>
      </c>
      <c r="C1444">
        <v>2974.72</v>
      </c>
      <c r="D1444">
        <v>2974.66</v>
      </c>
      <c r="E1444">
        <v>2969.11</v>
      </c>
      <c r="F1444">
        <v>213.72499999999999</v>
      </c>
      <c r="G1444">
        <v>0</v>
      </c>
      <c r="H1444">
        <v>113.73399999999999</v>
      </c>
      <c r="I1444">
        <v>0</v>
      </c>
      <c r="J1444">
        <v>5.3960300000000003E-2</v>
      </c>
      <c r="K1444">
        <v>0.93182699999999996</v>
      </c>
      <c r="L1444">
        <v>0</v>
      </c>
      <c r="M1444" t="s">
        <v>43</v>
      </c>
    </row>
    <row r="1445" spans="1:25" x14ac:dyDescent="0.25">
      <c r="A1445" t="s">
        <v>162</v>
      </c>
      <c r="B1445">
        <v>2976.07</v>
      </c>
      <c r="C1445">
        <v>2973.41</v>
      </c>
      <c r="D1445">
        <v>2973.34</v>
      </c>
      <c r="E1445">
        <v>2967.72</v>
      </c>
      <c r="F1445">
        <v>214.46199999999999</v>
      </c>
      <c r="G1445">
        <v>0</v>
      </c>
      <c r="H1445">
        <v>115.122</v>
      </c>
      <c r="I1445">
        <v>0</v>
      </c>
      <c r="J1445">
        <v>5.6547699999999999E-2</v>
      </c>
      <c r="K1445">
        <v>0.95721599999999996</v>
      </c>
      <c r="L1445">
        <v>0</v>
      </c>
      <c r="M1445" t="s">
        <v>43</v>
      </c>
    </row>
    <row r="1446" spans="1:25" x14ac:dyDescent="0.25">
      <c r="A1446" t="s">
        <v>162</v>
      </c>
      <c r="B1446">
        <v>3027.7</v>
      </c>
      <c r="C1446">
        <v>3024.84</v>
      </c>
      <c r="D1446">
        <v>3024.77</v>
      </c>
      <c r="E1446">
        <v>3018.91</v>
      </c>
      <c r="F1446">
        <v>221.661</v>
      </c>
      <c r="G1446">
        <v>0</v>
      </c>
      <c r="H1446">
        <v>118.252</v>
      </c>
      <c r="I1446">
        <v>0</v>
      </c>
      <c r="J1446">
        <v>7.7795299999999998E-2</v>
      </c>
      <c r="K1446">
        <v>0.94676000000000005</v>
      </c>
      <c r="L1446">
        <v>0</v>
      </c>
      <c r="M1446" t="s">
        <v>43</v>
      </c>
    </row>
    <row r="1447" spans="1:25" x14ac:dyDescent="0.25">
      <c r="A1447" t="s">
        <v>162</v>
      </c>
      <c r="B1447">
        <v>3013.63</v>
      </c>
      <c r="C1447">
        <v>3009.75</v>
      </c>
      <c r="D1447">
        <v>3009.68</v>
      </c>
      <c r="E1447">
        <v>3003.88</v>
      </c>
      <c r="F1447">
        <v>217.72900000000001</v>
      </c>
      <c r="G1447">
        <v>0</v>
      </c>
      <c r="H1447">
        <v>117.277</v>
      </c>
      <c r="I1447">
        <v>0</v>
      </c>
      <c r="J1447">
        <v>5.4137900000000003E-2</v>
      </c>
      <c r="K1447">
        <v>0.93164999999999998</v>
      </c>
      <c r="L1447">
        <v>0</v>
      </c>
      <c r="M1447" t="s">
        <v>43</v>
      </c>
    </row>
    <row r="1448" spans="1:25" x14ac:dyDescent="0.25">
      <c r="A1448" t="s">
        <v>162</v>
      </c>
      <c r="B1448">
        <v>2984.36</v>
      </c>
      <c r="C1448">
        <v>2981.68</v>
      </c>
      <c r="D1448">
        <v>2981.61</v>
      </c>
      <c r="E1448">
        <v>2976.02</v>
      </c>
      <c r="F1448">
        <v>215.739</v>
      </c>
      <c r="G1448">
        <v>0</v>
      </c>
      <c r="H1448">
        <v>114.80800000000001</v>
      </c>
      <c r="I1448">
        <v>0</v>
      </c>
      <c r="J1448">
        <v>6.7913699999999994E-2</v>
      </c>
      <c r="K1448">
        <v>0.93174999999999997</v>
      </c>
      <c r="L1448">
        <v>0</v>
      </c>
      <c r="M1448" t="s">
        <v>43</v>
      </c>
    </row>
    <row r="1449" spans="1:25" x14ac:dyDescent="0.25">
      <c r="A1449" t="s">
        <v>162</v>
      </c>
      <c r="B1449">
        <v>2968.77</v>
      </c>
      <c r="C1449">
        <v>2966.12</v>
      </c>
      <c r="D1449">
        <v>2966.06</v>
      </c>
      <c r="E1449">
        <v>2960.61</v>
      </c>
      <c r="F1449">
        <v>214.631</v>
      </c>
      <c r="G1449">
        <v>0</v>
      </c>
      <c r="H1449">
        <v>113.82</v>
      </c>
      <c r="I1449">
        <v>0</v>
      </c>
      <c r="J1449">
        <v>5.9612499999999999E-2</v>
      </c>
      <c r="K1449">
        <v>0.931732</v>
      </c>
      <c r="L1449">
        <v>0</v>
      </c>
      <c r="M1449" t="s">
        <v>43</v>
      </c>
    </row>
    <row r="1450" spans="1:25" x14ac:dyDescent="0.25">
      <c r="A1450" t="s">
        <v>162</v>
      </c>
      <c r="B1450">
        <v>2970.89</v>
      </c>
      <c r="C1450">
        <v>2968.2</v>
      </c>
      <c r="D1450">
        <v>2968.14</v>
      </c>
      <c r="E1450">
        <v>2962.62</v>
      </c>
      <c r="F1450">
        <v>210.54499999999999</v>
      </c>
      <c r="G1450">
        <v>0</v>
      </c>
      <c r="H1450">
        <v>114.131</v>
      </c>
      <c r="I1450">
        <v>0</v>
      </c>
      <c r="J1450">
        <v>5.9167900000000002E-2</v>
      </c>
      <c r="K1450">
        <v>0.93133699999999997</v>
      </c>
      <c r="L1450">
        <v>0</v>
      </c>
      <c r="M1450" t="s">
        <v>43</v>
      </c>
    </row>
    <row r="1451" spans="1:25" x14ac:dyDescent="0.25">
      <c r="A1451" t="s">
        <v>162</v>
      </c>
      <c r="B1451">
        <v>2964.88</v>
      </c>
      <c r="C1451">
        <v>2962.18</v>
      </c>
      <c r="D1451">
        <v>2962.11</v>
      </c>
      <c r="E1451">
        <v>2956.63</v>
      </c>
      <c r="F1451">
        <v>215.643</v>
      </c>
      <c r="G1451">
        <v>0</v>
      </c>
      <c r="H1451">
        <v>113.696</v>
      </c>
      <c r="I1451">
        <v>0</v>
      </c>
      <c r="J1451">
        <v>5.4226400000000001E-2</v>
      </c>
      <c r="K1451">
        <v>0.93173700000000004</v>
      </c>
      <c r="L1451">
        <v>0</v>
      </c>
      <c r="M1451" t="s">
        <v>43</v>
      </c>
    </row>
    <row r="1452" spans="1:25" x14ac:dyDescent="0.25">
      <c r="A1452" t="s">
        <v>162</v>
      </c>
      <c r="B1452">
        <v>2967.35</v>
      </c>
      <c r="C1452">
        <v>2964.71</v>
      </c>
      <c r="D1452">
        <v>2964.65</v>
      </c>
      <c r="E1452">
        <v>2959.1</v>
      </c>
      <c r="F1452">
        <v>214.31100000000001</v>
      </c>
      <c r="G1452">
        <v>0</v>
      </c>
      <c r="H1452">
        <v>113.479</v>
      </c>
      <c r="I1452">
        <v>0</v>
      </c>
      <c r="J1452">
        <v>6.2276199999999997E-2</v>
      </c>
      <c r="K1452">
        <v>0.93180799999999997</v>
      </c>
      <c r="L1452">
        <v>0</v>
      </c>
      <c r="M1452" t="s">
        <v>43</v>
      </c>
    </row>
    <row r="1453" spans="1:25" x14ac:dyDescent="0.25">
      <c r="A1453" t="s">
        <v>162</v>
      </c>
      <c r="B1453">
        <v>2953.99</v>
      </c>
      <c r="C1453">
        <v>2951.27</v>
      </c>
      <c r="D1453">
        <v>2951.2</v>
      </c>
      <c r="E1453">
        <v>2945.69</v>
      </c>
      <c r="F1453">
        <v>210.84100000000001</v>
      </c>
      <c r="G1453">
        <v>0</v>
      </c>
      <c r="H1453">
        <v>113.932</v>
      </c>
      <c r="I1453">
        <v>0</v>
      </c>
      <c r="J1453">
        <v>5.4173199999999998E-2</v>
      </c>
      <c r="K1453">
        <v>0.93181999999999998</v>
      </c>
      <c r="L1453">
        <v>0</v>
      </c>
      <c r="M1453" t="s">
        <v>43</v>
      </c>
    </row>
    <row r="1454" spans="1:25" x14ac:dyDescent="0.25">
      <c r="A1454" t="s">
        <v>162</v>
      </c>
      <c r="B1454">
        <v>2957.66</v>
      </c>
      <c r="C1454">
        <v>2955.02</v>
      </c>
      <c r="D1454">
        <v>2954.96</v>
      </c>
      <c r="E1454">
        <v>2949.46</v>
      </c>
      <c r="F1454">
        <v>212.97</v>
      </c>
      <c r="G1454">
        <v>0</v>
      </c>
      <c r="H1454">
        <v>113.755</v>
      </c>
      <c r="I1454">
        <v>0</v>
      </c>
      <c r="J1454">
        <v>5.4415100000000001E-2</v>
      </c>
      <c r="K1454">
        <v>0.93179199999999995</v>
      </c>
      <c r="L1454">
        <v>0</v>
      </c>
      <c r="M1454" t="s">
        <v>43</v>
      </c>
    </row>
    <row r="1455" spans="1:25" x14ac:dyDescent="0.25">
      <c r="A1455" t="s">
        <v>162</v>
      </c>
      <c r="B1455">
        <v>2976.3</v>
      </c>
      <c r="C1455">
        <v>2973.68</v>
      </c>
      <c r="D1455">
        <v>2973.61</v>
      </c>
      <c r="E1455">
        <v>2967.97</v>
      </c>
      <c r="F1455">
        <v>215.54300000000001</v>
      </c>
      <c r="G1455">
        <v>0</v>
      </c>
      <c r="H1455">
        <v>114.327</v>
      </c>
      <c r="I1455">
        <v>0</v>
      </c>
      <c r="J1455">
        <v>5.6998399999999998E-2</v>
      </c>
      <c r="K1455">
        <v>0.93149800000000005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162</v>
      </c>
      <c r="B1456">
        <v>2971.09</v>
      </c>
      <c r="C1456">
        <v>2968.34</v>
      </c>
      <c r="D1456">
        <v>2968.28</v>
      </c>
      <c r="E1456">
        <v>2962.79</v>
      </c>
      <c r="F1456">
        <v>215.291</v>
      </c>
      <c r="G1456">
        <v>0</v>
      </c>
      <c r="H1456">
        <v>114.063</v>
      </c>
      <c r="I1456">
        <v>0</v>
      </c>
      <c r="J1456">
        <v>8.3255700000000002E-2</v>
      </c>
      <c r="K1456">
        <v>0.93183199999999999</v>
      </c>
      <c r="L1456">
        <v>0</v>
      </c>
      <c r="M1456" t="s">
        <v>43</v>
      </c>
      <c r="R1456">
        <f>AVERAGE(B1407:B1456)</f>
        <v>2969.2508000000003</v>
      </c>
      <c r="S1456">
        <f>AVERAGE(C1407:C1456)</f>
        <v>2966.453199999999</v>
      </c>
      <c r="U1456">
        <f>_xlfn.VAR.P(B1407:B1456)</f>
        <v>162.65551535999992</v>
      </c>
      <c r="V1456">
        <f>_xlfn.VAR.P(C1407:C1456)</f>
        <v>159.36256576000008</v>
      </c>
      <c r="X1456">
        <f>1.96*SQRT(U1456)/50</f>
        <v>0.49994296787012643</v>
      </c>
      <c r="Y1456">
        <f>1.96*SQRT(V1456)/50</f>
        <v>0.49485643680712749</v>
      </c>
    </row>
    <row r="1457" spans="1:15" x14ac:dyDescent="0.25">
      <c r="A1457" t="s">
        <v>163</v>
      </c>
      <c r="B1457">
        <v>148590.9736</v>
      </c>
      <c r="C1457" t="s">
        <v>37</v>
      </c>
    </row>
    <row r="1458" spans="1:15" x14ac:dyDescent="0.25">
      <c r="A1458" t="s">
        <v>164</v>
      </c>
      <c r="B1458">
        <v>3276.29</v>
      </c>
      <c r="C1458">
        <v>3224.68</v>
      </c>
      <c r="D1458">
        <v>3224.62</v>
      </c>
      <c r="E1458">
        <v>3219.93</v>
      </c>
      <c r="F1458">
        <v>222.38900000000001</v>
      </c>
      <c r="G1458">
        <v>346.38799999999998</v>
      </c>
      <c r="H1458">
        <v>137.767</v>
      </c>
      <c r="I1458">
        <v>78.775199999999998</v>
      </c>
      <c r="J1458">
        <v>105.762</v>
      </c>
      <c r="K1458">
        <v>2635.79</v>
      </c>
      <c r="L1458">
        <v>5.4039499999999997E-2</v>
      </c>
      <c r="M1458">
        <v>0.93179900000000004</v>
      </c>
      <c r="N1458">
        <v>0</v>
      </c>
      <c r="O1458" t="s">
        <v>43</v>
      </c>
    </row>
    <row r="1459" spans="1:15" x14ac:dyDescent="0.25">
      <c r="A1459" t="s">
        <v>164</v>
      </c>
      <c r="B1459">
        <v>3275.06</v>
      </c>
      <c r="C1459">
        <v>3224.7</v>
      </c>
      <c r="D1459">
        <v>3224.64</v>
      </c>
      <c r="E1459">
        <v>3219.99</v>
      </c>
      <c r="F1459">
        <v>222.59800000000001</v>
      </c>
      <c r="G1459">
        <v>348.21600000000001</v>
      </c>
      <c r="H1459">
        <v>137.69499999999999</v>
      </c>
      <c r="I1459">
        <v>79.441100000000006</v>
      </c>
      <c r="J1459">
        <v>106.848</v>
      </c>
      <c r="K1459">
        <v>2634.03</v>
      </c>
      <c r="L1459">
        <v>8.3256399999999994E-2</v>
      </c>
      <c r="M1459">
        <v>0.92991299999999999</v>
      </c>
      <c r="N1459">
        <v>0</v>
      </c>
      <c r="O1459" t="s">
        <v>43</v>
      </c>
    </row>
    <row r="1460" spans="1:15" x14ac:dyDescent="0.25">
      <c r="A1460" t="s">
        <v>164</v>
      </c>
      <c r="B1460">
        <v>3268.87</v>
      </c>
      <c r="C1460">
        <v>3218.36</v>
      </c>
      <c r="D1460">
        <v>3218.3</v>
      </c>
      <c r="E1460">
        <v>3213.6</v>
      </c>
      <c r="F1460">
        <v>222.60900000000001</v>
      </c>
      <c r="G1460">
        <v>349.50299999999999</v>
      </c>
      <c r="H1460">
        <v>138.56899999999999</v>
      </c>
      <c r="I1460">
        <v>79.604500000000002</v>
      </c>
      <c r="J1460">
        <v>107.21299999999999</v>
      </c>
      <c r="K1460">
        <v>2626.26</v>
      </c>
      <c r="L1460">
        <v>5.46127E-2</v>
      </c>
      <c r="M1460">
        <v>0.93180499999999999</v>
      </c>
      <c r="N1460">
        <v>0</v>
      </c>
      <c r="O1460" t="s">
        <v>43</v>
      </c>
    </row>
    <row r="1461" spans="1:15" x14ac:dyDescent="0.25">
      <c r="A1461" t="s">
        <v>164</v>
      </c>
      <c r="B1461">
        <v>3266.87</v>
      </c>
      <c r="C1461">
        <v>3217.23</v>
      </c>
      <c r="D1461">
        <v>3217.17</v>
      </c>
      <c r="E1461">
        <v>3212.53</v>
      </c>
      <c r="F1461">
        <v>222.78100000000001</v>
      </c>
      <c r="G1461">
        <v>347.61799999999999</v>
      </c>
      <c r="H1461">
        <v>137.51499999999999</v>
      </c>
      <c r="I1461">
        <v>79.421800000000005</v>
      </c>
      <c r="J1461">
        <v>106.486</v>
      </c>
      <c r="K1461">
        <v>2626.97</v>
      </c>
      <c r="L1461">
        <v>5.5593099999999999E-2</v>
      </c>
      <c r="M1461">
        <v>0.93172699999999997</v>
      </c>
      <c r="N1461">
        <v>0</v>
      </c>
      <c r="O1461" t="s">
        <v>43</v>
      </c>
    </row>
    <row r="1462" spans="1:15" x14ac:dyDescent="0.25">
      <c r="A1462" t="s">
        <v>164</v>
      </c>
      <c r="B1462">
        <v>3274.55</v>
      </c>
      <c r="C1462">
        <v>3222.12</v>
      </c>
      <c r="D1462">
        <v>3222.06</v>
      </c>
      <c r="E1462">
        <v>3217.37</v>
      </c>
      <c r="F1462">
        <v>220.792</v>
      </c>
      <c r="G1462">
        <v>347.51299999999998</v>
      </c>
      <c r="H1462">
        <v>137.08099999999999</v>
      </c>
      <c r="I1462">
        <v>79.324100000000001</v>
      </c>
      <c r="J1462">
        <v>107.10599999999999</v>
      </c>
      <c r="K1462">
        <v>2633.81</v>
      </c>
      <c r="L1462">
        <v>6.5935900000000006E-2</v>
      </c>
      <c r="M1462">
        <v>0.931813</v>
      </c>
      <c r="N1462">
        <v>0</v>
      </c>
      <c r="O1462" t="s">
        <v>43</v>
      </c>
    </row>
    <row r="1463" spans="1:15" x14ac:dyDescent="0.25">
      <c r="A1463" t="s">
        <v>164</v>
      </c>
      <c r="B1463">
        <v>3267.88</v>
      </c>
      <c r="C1463">
        <v>3217.71</v>
      </c>
      <c r="D1463">
        <v>3217.64</v>
      </c>
      <c r="E1463">
        <v>3212.97</v>
      </c>
      <c r="F1463">
        <v>219.63</v>
      </c>
      <c r="G1463">
        <v>347.964</v>
      </c>
      <c r="H1463">
        <v>137.92599999999999</v>
      </c>
      <c r="I1463">
        <v>79.313900000000004</v>
      </c>
      <c r="J1463">
        <v>106.51</v>
      </c>
      <c r="K1463">
        <v>2630.13</v>
      </c>
      <c r="L1463">
        <v>5.4021199999999998E-2</v>
      </c>
      <c r="M1463">
        <v>0.931365</v>
      </c>
      <c r="N1463">
        <v>0</v>
      </c>
      <c r="O1463" t="s">
        <v>43</v>
      </c>
    </row>
    <row r="1464" spans="1:15" x14ac:dyDescent="0.25">
      <c r="A1464" t="s">
        <v>164</v>
      </c>
      <c r="B1464">
        <v>3278.67</v>
      </c>
      <c r="C1464">
        <v>3226.38</v>
      </c>
      <c r="D1464">
        <v>3226.32</v>
      </c>
      <c r="E1464">
        <v>3221.69</v>
      </c>
      <c r="F1464">
        <v>223.881</v>
      </c>
      <c r="G1464">
        <v>346.99299999999999</v>
      </c>
      <c r="H1464">
        <v>136.755</v>
      </c>
      <c r="I1464">
        <v>79.205799999999996</v>
      </c>
      <c r="J1464">
        <v>106.95099999999999</v>
      </c>
      <c r="K1464">
        <v>2635.46</v>
      </c>
      <c r="L1464">
        <v>5.9230100000000001E-2</v>
      </c>
      <c r="M1464">
        <v>0.931836</v>
      </c>
      <c r="N1464">
        <v>0</v>
      </c>
      <c r="O1464" t="s">
        <v>43</v>
      </c>
    </row>
    <row r="1465" spans="1:15" x14ac:dyDescent="0.25">
      <c r="A1465" t="s">
        <v>164</v>
      </c>
      <c r="B1465">
        <v>3275.36</v>
      </c>
      <c r="C1465">
        <v>3224.42</v>
      </c>
      <c r="D1465">
        <v>3224.36</v>
      </c>
      <c r="E1465">
        <v>3219.69</v>
      </c>
      <c r="F1465">
        <v>223.029</v>
      </c>
      <c r="G1465">
        <v>348.82100000000003</v>
      </c>
      <c r="H1465">
        <v>137.37799999999999</v>
      </c>
      <c r="I1465">
        <v>79.627600000000001</v>
      </c>
      <c r="J1465">
        <v>107.744</v>
      </c>
      <c r="K1465">
        <v>2632.61</v>
      </c>
      <c r="L1465">
        <v>5.4040299999999999E-2</v>
      </c>
      <c r="M1465">
        <v>0.931064</v>
      </c>
      <c r="N1465">
        <v>0</v>
      </c>
      <c r="O1465" t="s">
        <v>43</v>
      </c>
    </row>
    <row r="1466" spans="1:15" x14ac:dyDescent="0.25">
      <c r="A1466" t="s">
        <v>164</v>
      </c>
      <c r="B1466">
        <v>3273.89</v>
      </c>
      <c r="C1466">
        <v>3222.24</v>
      </c>
      <c r="D1466">
        <v>3222.18</v>
      </c>
      <c r="E1466">
        <v>3217.49</v>
      </c>
      <c r="F1466">
        <v>221.779</v>
      </c>
      <c r="G1466">
        <v>347.37299999999999</v>
      </c>
      <c r="H1466">
        <v>136.78399999999999</v>
      </c>
      <c r="I1466">
        <v>79.204300000000003</v>
      </c>
      <c r="J1466">
        <v>107.36499999999999</v>
      </c>
      <c r="K1466">
        <v>2632.88</v>
      </c>
      <c r="L1466">
        <v>6.3190499999999997E-2</v>
      </c>
      <c r="M1466">
        <v>0.931836</v>
      </c>
      <c r="N1466">
        <v>0</v>
      </c>
      <c r="O1466" t="s">
        <v>43</v>
      </c>
    </row>
    <row r="1467" spans="1:15" x14ac:dyDescent="0.25">
      <c r="A1467" t="s">
        <v>164</v>
      </c>
      <c r="B1467">
        <v>3277.19</v>
      </c>
      <c r="C1467">
        <v>3226.58</v>
      </c>
      <c r="D1467">
        <v>3226.52</v>
      </c>
      <c r="E1467">
        <v>3221.88</v>
      </c>
      <c r="F1467">
        <v>222.136</v>
      </c>
      <c r="G1467">
        <v>350.76799999999997</v>
      </c>
      <c r="H1467">
        <v>136.93700000000001</v>
      </c>
      <c r="I1467">
        <v>80.497200000000007</v>
      </c>
      <c r="J1467">
        <v>109.249</v>
      </c>
      <c r="K1467">
        <v>2633.69</v>
      </c>
      <c r="L1467">
        <v>7.5758500000000006E-2</v>
      </c>
      <c r="M1467">
        <v>0.931674</v>
      </c>
      <c r="N1467">
        <v>0</v>
      </c>
      <c r="O1467" t="s">
        <v>43</v>
      </c>
    </row>
    <row r="1468" spans="1:15" x14ac:dyDescent="0.25">
      <c r="A1468" t="s">
        <v>164</v>
      </c>
      <c r="B1468">
        <v>3276.77</v>
      </c>
      <c r="C1468">
        <v>3224.37</v>
      </c>
      <c r="D1468">
        <v>3224.3</v>
      </c>
      <c r="E1468">
        <v>3219.61</v>
      </c>
      <c r="F1468">
        <v>220.56200000000001</v>
      </c>
      <c r="G1468">
        <v>348.077</v>
      </c>
      <c r="H1468">
        <v>138.32499999999999</v>
      </c>
      <c r="I1468">
        <v>78.806600000000003</v>
      </c>
      <c r="J1468">
        <v>106.89700000000001</v>
      </c>
      <c r="K1468">
        <v>2635.64</v>
      </c>
      <c r="L1468">
        <v>5.4904300000000003E-2</v>
      </c>
      <c r="M1468">
        <v>0.93179500000000004</v>
      </c>
      <c r="N1468">
        <v>0</v>
      </c>
      <c r="O1468" t="s">
        <v>43</v>
      </c>
    </row>
    <row r="1469" spans="1:15" x14ac:dyDescent="0.25">
      <c r="A1469" t="s">
        <v>164</v>
      </c>
      <c r="B1469">
        <v>3275.73</v>
      </c>
      <c r="C1469">
        <v>3224.41</v>
      </c>
      <c r="D1469">
        <v>3224.35</v>
      </c>
      <c r="E1469">
        <v>3219.65</v>
      </c>
      <c r="F1469">
        <v>222.001</v>
      </c>
      <c r="G1469">
        <v>347.69200000000001</v>
      </c>
      <c r="H1469">
        <v>138.16999999999999</v>
      </c>
      <c r="I1469">
        <v>79.007000000000005</v>
      </c>
      <c r="J1469">
        <v>106.386</v>
      </c>
      <c r="K1469">
        <v>2634.68</v>
      </c>
      <c r="L1469">
        <v>8.3256200000000002E-2</v>
      </c>
      <c r="M1469">
        <v>0.93604399999999999</v>
      </c>
      <c r="N1469">
        <v>0</v>
      </c>
      <c r="O1469" t="s">
        <v>43</v>
      </c>
    </row>
    <row r="1470" spans="1:15" x14ac:dyDescent="0.25">
      <c r="A1470" t="s">
        <v>164</v>
      </c>
      <c r="B1470">
        <v>3277.44</v>
      </c>
      <c r="C1470">
        <v>3225.5</v>
      </c>
      <c r="D1470">
        <v>3225.43</v>
      </c>
      <c r="E1470">
        <v>3220.77</v>
      </c>
      <c r="F1470">
        <v>222.06</v>
      </c>
      <c r="G1470">
        <v>349.35899999999998</v>
      </c>
      <c r="H1470">
        <v>138.126</v>
      </c>
      <c r="I1470">
        <v>79.7864</v>
      </c>
      <c r="J1470">
        <v>107.366</v>
      </c>
      <c r="K1470">
        <v>2633.97</v>
      </c>
      <c r="L1470">
        <v>7.1325E-2</v>
      </c>
      <c r="M1470">
        <v>0.93180200000000002</v>
      </c>
      <c r="N1470">
        <v>0</v>
      </c>
      <c r="O1470" t="s">
        <v>43</v>
      </c>
    </row>
    <row r="1471" spans="1:15" x14ac:dyDescent="0.25">
      <c r="A1471" t="s">
        <v>164</v>
      </c>
      <c r="B1471">
        <v>3273.47</v>
      </c>
      <c r="C1471">
        <v>3221.09</v>
      </c>
      <c r="D1471">
        <v>3221.03</v>
      </c>
      <c r="E1471">
        <v>3216.28</v>
      </c>
      <c r="F1471">
        <v>223.49700000000001</v>
      </c>
      <c r="G1471">
        <v>349.47300000000001</v>
      </c>
      <c r="H1471">
        <v>137.95699999999999</v>
      </c>
      <c r="I1471">
        <v>79.865499999999997</v>
      </c>
      <c r="J1471">
        <v>107.556</v>
      </c>
      <c r="K1471">
        <v>2627.89</v>
      </c>
      <c r="L1471">
        <v>5.4965699999999999E-2</v>
      </c>
      <c r="M1471">
        <v>0.95877599999999996</v>
      </c>
      <c r="N1471">
        <v>0</v>
      </c>
      <c r="O1471" t="s">
        <v>43</v>
      </c>
    </row>
    <row r="1472" spans="1:15" x14ac:dyDescent="0.25">
      <c r="A1472" t="s">
        <v>164</v>
      </c>
      <c r="B1472">
        <v>3271.59</v>
      </c>
      <c r="C1472">
        <v>3221.33</v>
      </c>
      <c r="D1472">
        <v>3221.27</v>
      </c>
      <c r="E1472">
        <v>3216.6</v>
      </c>
      <c r="F1472">
        <v>220.649</v>
      </c>
      <c r="G1472">
        <v>346.66300000000001</v>
      </c>
      <c r="H1472">
        <v>137.41</v>
      </c>
      <c r="I1472">
        <v>78.896299999999997</v>
      </c>
      <c r="J1472">
        <v>106.351</v>
      </c>
      <c r="K1472">
        <v>2633.89</v>
      </c>
      <c r="L1472">
        <v>5.3915400000000002E-2</v>
      </c>
      <c r="M1472">
        <v>0.93163200000000002</v>
      </c>
      <c r="N1472">
        <v>0</v>
      </c>
      <c r="O1472" t="s">
        <v>43</v>
      </c>
    </row>
    <row r="1473" spans="1:15" x14ac:dyDescent="0.25">
      <c r="A1473" t="s">
        <v>164</v>
      </c>
      <c r="B1473">
        <v>3270.84</v>
      </c>
      <c r="C1473">
        <v>3218.79</v>
      </c>
      <c r="D1473">
        <v>3218.73</v>
      </c>
      <c r="E1473">
        <v>3214.06</v>
      </c>
      <c r="F1473">
        <v>220.67400000000001</v>
      </c>
      <c r="G1473">
        <v>346.84399999999999</v>
      </c>
      <c r="H1473">
        <v>137.41200000000001</v>
      </c>
      <c r="I1473">
        <v>78.980500000000006</v>
      </c>
      <c r="J1473">
        <v>106.471</v>
      </c>
      <c r="K1473">
        <v>2631.34</v>
      </c>
      <c r="L1473">
        <v>5.4005600000000001E-2</v>
      </c>
      <c r="M1473">
        <v>0.93166099999999996</v>
      </c>
      <c r="N1473">
        <v>0</v>
      </c>
      <c r="O1473" t="s">
        <v>43</v>
      </c>
    </row>
    <row r="1474" spans="1:15" x14ac:dyDescent="0.25">
      <c r="A1474" t="s">
        <v>164</v>
      </c>
      <c r="B1474">
        <v>3270.9</v>
      </c>
      <c r="C1474">
        <v>3220.92</v>
      </c>
      <c r="D1474">
        <v>3220.86</v>
      </c>
      <c r="E1474">
        <v>3216.25</v>
      </c>
      <c r="F1474">
        <v>222.52799999999999</v>
      </c>
      <c r="G1474">
        <v>346.74700000000001</v>
      </c>
      <c r="H1474">
        <v>136.768</v>
      </c>
      <c r="I1474">
        <v>79.001199999999997</v>
      </c>
      <c r="J1474">
        <v>107.027</v>
      </c>
      <c r="K1474">
        <v>2631.64</v>
      </c>
      <c r="L1474">
        <v>5.5389300000000002E-2</v>
      </c>
      <c r="M1474">
        <v>0.93181599999999998</v>
      </c>
      <c r="N1474">
        <v>0</v>
      </c>
      <c r="O1474" t="s">
        <v>43</v>
      </c>
    </row>
    <row r="1475" spans="1:15" x14ac:dyDescent="0.25">
      <c r="A1475" t="s">
        <v>164</v>
      </c>
      <c r="B1475">
        <v>3280.32</v>
      </c>
      <c r="C1475">
        <v>3227.8</v>
      </c>
      <c r="D1475">
        <v>3227.74</v>
      </c>
      <c r="E1475">
        <v>3223.06</v>
      </c>
      <c r="F1475">
        <v>226.054</v>
      </c>
      <c r="G1475">
        <v>348.959</v>
      </c>
      <c r="H1475">
        <v>137.797</v>
      </c>
      <c r="I1475">
        <v>79.499899999999997</v>
      </c>
      <c r="J1475">
        <v>107.571</v>
      </c>
      <c r="K1475">
        <v>2632.65</v>
      </c>
      <c r="L1475">
        <v>5.6149699999999997E-2</v>
      </c>
      <c r="M1475">
        <v>0.931813</v>
      </c>
      <c r="N1475">
        <v>0</v>
      </c>
      <c r="O1475" t="s">
        <v>43</v>
      </c>
    </row>
    <row r="1476" spans="1:15" x14ac:dyDescent="0.25">
      <c r="A1476" t="s">
        <v>164</v>
      </c>
      <c r="B1476">
        <v>3278.51</v>
      </c>
      <c r="C1476">
        <v>3226.38</v>
      </c>
      <c r="D1476">
        <v>3226.32</v>
      </c>
      <c r="E1476">
        <v>3221.65</v>
      </c>
      <c r="F1476">
        <v>222.44300000000001</v>
      </c>
      <c r="G1476">
        <v>348.404</v>
      </c>
      <c r="H1476">
        <v>138.59399999999999</v>
      </c>
      <c r="I1476">
        <v>79.334900000000005</v>
      </c>
      <c r="J1476">
        <v>106.28400000000001</v>
      </c>
      <c r="K1476">
        <v>2635.31</v>
      </c>
      <c r="L1476">
        <v>5.5909599999999997E-2</v>
      </c>
      <c r="M1476">
        <v>0.93171199999999998</v>
      </c>
      <c r="N1476">
        <v>0</v>
      </c>
      <c r="O1476" t="s">
        <v>43</v>
      </c>
    </row>
    <row r="1477" spans="1:15" x14ac:dyDescent="0.25">
      <c r="A1477" t="s">
        <v>164</v>
      </c>
      <c r="B1477">
        <v>3275.78</v>
      </c>
      <c r="C1477">
        <v>3225.87</v>
      </c>
      <c r="D1477">
        <v>3225.81</v>
      </c>
      <c r="E1477">
        <v>3221.17</v>
      </c>
      <c r="F1477">
        <v>219.53800000000001</v>
      </c>
      <c r="G1477">
        <v>346.90600000000001</v>
      </c>
      <c r="H1477">
        <v>136.76</v>
      </c>
      <c r="I1477">
        <v>79.025199999999998</v>
      </c>
      <c r="J1477">
        <v>107.02800000000001</v>
      </c>
      <c r="K1477">
        <v>2639.35</v>
      </c>
      <c r="L1477">
        <v>5.3924199999999999E-2</v>
      </c>
      <c r="M1477">
        <v>0.93181400000000003</v>
      </c>
      <c r="N1477">
        <v>0</v>
      </c>
      <c r="O1477" t="s">
        <v>43</v>
      </c>
    </row>
    <row r="1478" spans="1:15" x14ac:dyDescent="0.25">
      <c r="A1478" t="s">
        <v>164</v>
      </c>
      <c r="B1478">
        <v>3285.39</v>
      </c>
      <c r="C1478">
        <v>3234.8</v>
      </c>
      <c r="D1478">
        <v>3234.74</v>
      </c>
      <c r="E1478">
        <v>3230.03</v>
      </c>
      <c r="F1478">
        <v>225.70400000000001</v>
      </c>
      <c r="G1478">
        <v>345.18700000000001</v>
      </c>
      <c r="H1478">
        <v>136.19300000000001</v>
      </c>
      <c r="I1478">
        <v>78.521900000000002</v>
      </c>
      <c r="J1478">
        <v>106.584</v>
      </c>
      <c r="K1478">
        <v>2643.76</v>
      </c>
      <c r="L1478">
        <v>5.4783999999999999E-2</v>
      </c>
      <c r="M1478">
        <v>0.931836</v>
      </c>
      <c r="N1478">
        <v>0</v>
      </c>
      <c r="O1478" t="s">
        <v>43</v>
      </c>
    </row>
    <row r="1479" spans="1:15" x14ac:dyDescent="0.25">
      <c r="A1479" t="s">
        <v>164</v>
      </c>
      <c r="B1479">
        <v>3273.91</v>
      </c>
      <c r="C1479">
        <v>3221.86</v>
      </c>
      <c r="D1479">
        <v>3221.8</v>
      </c>
      <c r="E1479">
        <v>3217.15</v>
      </c>
      <c r="F1479">
        <v>220.173</v>
      </c>
      <c r="G1479">
        <v>345.66199999999998</v>
      </c>
      <c r="H1479">
        <v>137.27799999999999</v>
      </c>
      <c r="I1479">
        <v>78.544899999999998</v>
      </c>
      <c r="J1479">
        <v>105.822</v>
      </c>
      <c r="K1479">
        <v>2636.04</v>
      </c>
      <c r="L1479">
        <v>6.6950700000000002E-2</v>
      </c>
      <c r="M1479">
        <v>0.931836</v>
      </c>
      <c r="N1479">
        <v>0</v>
      </c>
      <c r="O1479" t="s">
        <v>43</v>
      </c>
    </row>
    <row r="1480" spans="1:15" x14ac:dyDescent="0.25">
      <c r="A1480" t="s">
        <v>164</v>
      </c>
      <c r="B1480">
        <v>3269.35</v>
      </c>
      <c r="C1480">
        <v>3217.65</v>
      </c>
      <c r="D1480">
        <v>3217.59</v>
      </c>
      <c r="E1480">
        <v>3212.91</v>
      </c>
      <c r="F1480">
        <v>223.67599999999999</v>
      </c>
      <c r="G1480">
        <v>346.483</v>
      </c>
      <c r="H1480">
        <v>136.94900000000001</v>
      </c>
      <c r="I1480">
        <v>78.9589</v>
      </c>
      <c r="J1480">
        <v>106.51300000000001</v>
      </c>
      <c r="K1480">
        <v>2627.45</v>
      </c>
      <c r="L1480">
        <v>5.4592500000000002E-2</v>
      </c>
      <c r="M1480">
        <v>0.93176199999999998</v>
      </c>
      <c r="N1480">
        <v>0</v>
      </c>
      <c r="O1480" t="s">
        <v>43</v>
      </c>
    </row>
    <row r="1481" spans="1:15" x14ac:dyDescent="0.25">
      <c r="A1481" t="s">
        <v>164</v>
      </c>
      <c r="B1481">
        <v>3278.45</v>
      </c>
      <c r="C1481">
        <v>3227.36</v>
      </c>
      <c r="D1481">
        <v>3227.3</v>
      </c>
      <c r="E1481">
        <v>3222.62</v>
      </c>
      <c r="F1481">
        <v>225.714</v>
      </c>
      <c r="G1481">
        <v>347.536</v>
      </c>
      <c r="H1481">
        <v>137.66499999999999</v>
      </c>
      <c r="I1481">
        <v>79.304699999999997</v>
      </c>
      <c r="J1481">
        <v>106.40900000000001</v>
      </c>
      <c r="K1481">
        <v>2634.18</v>
      </c>
      <c r="L1481">
        <v>5.3939000000000001E-2</v>
      </c>
      <c r="M1481">
        <v>0.93181899999999995</v>
      </c>
      <c r="N1481">
        <v>0</v>
      </c>
      <c r="O1481" t="s">
        <v>43</v>
      </c>
    </row>
    <row r="1482" spans="1:15" x14ac:dyDescent="0.25">
      <c r="A1482" t="s">
        <v>164</v>
      </c>
      <c r="B1482">
        <v>3273.58</v>
      </c>
      <c r="C1482">
        <v>3221.64</v>
      </c>
      <c r="D1482">
        <v>3221.57</v>
      </c>
      <c r="E1482">
        <v>3216.89</v>
      </c>
      <c r="F1482">
        <v>220.80199999999999</v>
      </c>
      <c r="G1482">
        <v>346.89100000000002</v>
      </c>
      <c r="H1482">
        <v>136.68600000000001</v>
      </c>
      <c r="I1482">
        <v>79.249899999999997</v>
      </c>
      <c r="J1482">
        <v>106.922</v>
      </c>
      <c r="K1482">
        <v>2633.87</v>
      </c>
      <c r="L1482">
        <v>6.0633199999999998E-2</v>
      </c>
      <c r="M1482">
        <v>0.95116100000000003</v>
      </c>
      <c r="N1482">
        <v>0</v>
      </c>
      <c r="O1482" t="s">
        <v>43</v>
      </c>
    </row>
    <row r="1483" spans="1:15" x14ac:dyDescent="0.25">
      <c r="A1483" t="s">
        <v>164</v>
      </c>
      <c r="B1483">
        <v>3274.14</v>
      </c>
      <c r="C1483">
        <v>3224.07</v>
      </c>
      <c r="D1483">
        <v>3224.01</v>
      </c>
      <c r="E1483">
        <v>3219.35</v>
      </c>
      <c r="F1483">
        <v>220.64599999999999</v>
      </c>
      <c r="G1483">
        <v>348.17399999999998</v>
      </c>
      <c r="H1483">
        <v>138.07400000000001</v>
      </c>
      <c r="I1483">
        <v>79.122500000000002</v>
      </c>
      <c r="J1483">
        <v>106.895</v>
      </c>
      <c r="K1483">
        <v>2635.24</v>
      </c>
      <c r="L1483">
        <v>5.4071599999999997E-2</v>
      </c>
      <c r="M1483">
        <v>0.94800799999999996</v>
      </c>
      <c r="N1483">
        <v>0</v>
      </c>
      <c r="O1483" t="s">
        <v>43</v>
      </c>
    </row>
    <row r="1484" spans="1:15" x14ac:dyDescent="0.25">
      <c r="A1484" t="s">
        <v>164</v>
      </c>
      <c r="B1484">
        <v>3271.86</v>
      </c>
      <c r="C1484">
        <v>3220.27</v>
      </c>
      <c r="D1484">
        <v>3220.21</v>
      </c>
      <c r="E1484">
        <v>3215.57</v>
      </c>
      <c r="F1484">
        <v>220.34700000000001</v>
      </c>
      <c r="G1484">
        <v>347.92399999999998</v>
      </c>
      <c r="H1484">
        <v>137.24600000000001</v>
      </c>
      <c r="I1484">
        <v>79.171099999999996</v>
      </c>
      <c r="J1484">
        <v>107.489</v>
      </c>
      <c r="K1484">
        <v>2632.1</v>
      </c>
      <c r="L1484">
        <v>5.3941700000000002E-2</v>
      </c>
      <c r="M1484">
        <v>0.93156600000000001</v>
      </c>
      <c r="N1484">
        <v>0</v>
      </c>
      <c r="O1484" t="s">
        <v>43</v>
      </c>
    </row>
    <row r="1485" spans="1:15" x14ac:dyDescent="0.25">
      <c r="A1485" t="s">
        <v>164</v>
      </c>
      <c r="B1485">
        <v>3275.24</v>
      </c>
      <c r="C1485">
        <v>3223.7</v>
      </c>
      <c r="D1485">
        <v>3223.64</v>
      </c>
      <c r="E1485">
        <v>3218.95</v>
      </c>
      <c r="F1485">
        <v>221.71</v>
      </c>
      <c r="G1485">
        <v>346.50099999999998</v>
      </c>
      <c r="H1485">
        <v>137.18600000000001</v>
      </c>
      <c r="I1485">
        <v>78.728300000000004</v>
      </c>
      <c r="J1485">
        <v>106.53100000000001</v>
      </c>
      <c r="K1485">
        <v>2635.48</v>
      </c>
      <c r="L1485">
        <v>8.3255700000000002E-2</v>
      </c>
      <c r="M1485">
        <v>0.93168899999999999</v>
      </c>
      <c r="N1485">
        <v>0</v>
      </c>
      <c r="O1485" t="s">
        <v>43</v>
      </c>
    </row>
    <row r="1486" spans="1:15" x14ac:dyDescent="0.25">
      <c r="A1486" t="s">
        <v>164</v>
      </c>
      <c r="B1486">
        <v>3278.48</v>
      </c>
      <c r="C1486">
        <v>3226.89</v>
      </c>
      <c r="D1486">
        <v>3226.82</v>
      </c>
      <c r="E1486">
        <v>3222.12</v>
      </c>
      <c r="F1486">
        <v>219.86099999999999</v>
      </c>
      <c r="G1486">
        <v>350.71</v>
      </c>
      <c r="H1486">
        <v>137.87700000000001</v>
      </c>
      <c r="I1486">
        <v>79.997699999999995</v>
      </c>
      <c r="J1486">
        <v>108.563</v>
      </c>
      <c r="K1486">
        <v>2636.25</v>
      </c>
      <c r="L1486">
        <v>5.8954100000000002E-2</v>
      </c>
      <c r="M1486">
        <v>0.93169100000000005</v>
      </c>
      <c r="N1486">
        <v>0</v>
      </c>
      <c r="O1486" t="s">
        <v>43</v>
      </c>
    </row>
    <row r="1487" spans="1:15" x14ac:dyDescent="0.25">
      <c r="A1487" t="s">
        <v>164</v>
      </c>
      <c r="B1487">
        <v>3268.81</v>
      </c>
      <c r="C1487">
        <v>3216.34</v>
      </c>
      <c r="D1487">
        <v>3216.28</v>
      </c>
      <c r="E1487">
        <v>3211.64</v>
      </c>
      <c r="F1487">
        <v>221.60400000000001</v>
      </c>
      <c r="G1487">
        <v>346.56400000000002</v>
      </c>
      <c r="H1487">
        <v>137.80199999999999</v>
      </c>
      <c r="I1487">
        <v>78.821899999999999</v>
      </c>
      <c r="J1487">
        <v>105.889</v>
      </c>
      <c r="K1487">
        <v>2628.39</v>
      </c>
      <c r="L1487">
        <v>7.8309599999999993E-2</v>
      </c>
      <c r="M1487">
        <v>0.93183000000000005</v>
      </c>
      <c r="N1487">
        <v>0</v>
      </c>
      <c r="O1487" t="s">
        <v>43</v>
      </c>
    </row>
    <row r="1488" spans="1:15" x14ac:dyDescent="0.25">
      <c r="A1488" t="s">
        <v>164</v>
      </c>
      <c r="B1488">
        <v>3272.87</v>
      </c>
      <c r="C1488">
        <v>3223.25</v>
      </c>
      <c r="D1488">
        <v>3223.18</v>
      </c>
      <c r="E1488">
        <v>3218.55</v>
      </c>
      <c r="F1488">
        <v>223.441</v>
      </c>
      <c r="G1488">
        <v>347.36399999999998</v>
      </c>
      <c r="H1488">
        <v>136.869</v>
      </c>
      <c r="I1488">
        <v>79.287599999999998</v>
      </c>
      <c r="J1488">
        <v>107.136</v>
      </c>
      <c r="K1488">
        <v>2632.41</v>
      </c>
      <c r="L1488">
        <v>5.5872199999999997E-2</v>
      </c>
      <c r="M1488">
        <v>0.93176700000000001</v>
      </c>
      <c r="N1488">
        <v>0</v>
      </c>
      <c r="O1488" t="s">
        <v>43</v>
      </c>
    </row>
    <row r="1489" spans="1:15" x14ac:dyDescent="0.25">
      <c r="A1489" t="s">
        <v>164</v>
      </c>
      <c r="B1489">
        <v>3269.84</v>
      </c>
      <c r="C1489">
        <v>3217.91</v>
      </c>
      <c r="D1489">
        <v>3217.85</v>
      </c>
      <c r="E1489">
        <v>3213.13</v>
      </c>
      <c r="F1489">
        <v>220.19800000000001</v>
      </c>
      <c r="G1489">
        <v>348.18200000000002</v>
      </c>
      <c r="H1489">
        <v>137.40799999999999</v>
      </c>
      <c r="I1489">
        <v>79.355999999999995</v>
      </c>
      <c r="J1489">
        <v>107.364</v>
      </c>
      <c r="K1489">
        <v>2629.45</v>
      </c>
      <c r="L1489">
        <v>6.3005900000000004E-2</v>
      </c>
      <c r="M1489">
        <v>0.93175799999999998</v>
      </c>
      <c r="N1489">
        <v>0</v>
      </c>
      <c r="O1489" t="s">
        <v>43</v>
      </c>
    </row>
    <row r="1490" spans="1:15" x14ac:dyDescent="0.25">
      <c r="A1490" t="s">
        <v>164</v>
      </c>
      <c r="B1490">
        <v>3273.52</v>
      </c>
      <c r="C1490">
        <v>3221.67</v>
      </c>
      <c r="D1490">
        <v>3221.6</v>
      </c>
      <c r="E1490">
        <v>3216.93</v>
      </c>
      <c r="F1490">
        <v>221.47399999999999</v>
      </c>
      <c r="G1490">
        <v>346.79700000000003</v>
      </c>
      <c r="H1490">
        <v>136.946</v>
      </c>
      <c r="I1490">
        <v>79.087299999999999</v>
      </c>
      <c r="J1490">
        <v>106.748</v>
      </c>
      <c r="K1490">
        <v>2633.48</v>
      </c>
      <c r="L1490">
        <v>5.42085E-2</v>
      </c>
      <c r="M1490">
        <v>0.93183199999999999</v>
      </c>
      <c r="N1490">
        <v>0</v>
      </c>
      <c r="O1490" t="s">
        <v>43</v>
      </c>
    </row>
    <row r="1491" spans="1:15" x14ac:dyDescent="0.25">
      <c r="A1491" t="s">
        <v>164</v>
      </c>
      <c r="B1491">
        <v>3276.31</v>
      </c>
      <c r="C1491">
        <v>3224.72</v>
      </c>
      <c r="D1491">
        <v>3224.66</v>
      </c>
      <c r="E1491">
        <v>3219.95</v>
      </c>
      <c r="F1491">
        <v>226.09100000000001</v>
      </c>
      <c r="G1491">
        <v>346.20499999999998</v>
      </c>
      <c r="H1491">
        <v>136.93199999999999</v>
      </c>
      <c r="I1491">
        <v>78.943799999999996</v>
      </c>
      <c r="J1491">
        <v>106.20399999999999</v>
      </c>
      <c r="K1491">
        <v>2632.42</v>
      </c>
      <c r="L1491">
        <v>5.5516099999999999E-2</v>
      </c>
      <c r="M1491">
        <v>0.93183700000000003</v>
      </c>
      <c r="N1491">
        <v>0</v>
      </c>
      <c r="O1491" t="s">
        <v>43</v>
      </c>
    </row>
    <row r="1492" spans="1:15" x14ac:dyDescent="0.25">
      <c r="A1492" t="s">
        <v>164</v>
      </c>
      <c r="B1492">
        <v>3272.62</v>
      </c>
      <c r="C1492">
        <v>3223.23</v>
      </c>
      <c r="D1492">
        <v>3223.17</v>
      </c>
      <c r="E1492">
        <v>3218.46</v>
      </c>
      <c r="F1492">
        <v>221.05199999999999</v>
      </c>
      <c r="G1492">
        <v>348.14100000000002</v>
      </c>
      <c r="H1492">
        <v>137.88</v>
      </c>
      <c r="I1492">
        <v>79.420199999999994</v>
      </c>
      <c r="J1492">
        <v>106.779</v>
      </c>
      <c r="K1492">
        <v>2633.95</v>
      </c>
      <c r="L1492">
        <v>8.3257100000000001E-2</v>
      </c>
      <c r="M1492">
        <v>0.93177600000000005</v>
      </c>
      <c r="N1492">
        <v>0</v>
      </c>
      <c r="O1492" t="s">
        <v>43</v>
      </c>
    </row>
    <row r="1493" spans="1:15" x14ac:dyDescent="0.25">
      <c r="A1493" t="s">
        <v>164</v>
      </c>
      <c r="B1493">
        <v>3272.97</v>
      </c>
      <c r="C1493">
        <v>3221.33</v>
      </c>
      <c r="D1493">
        <v>3221.26</v>
      </c>
      <c r="E1493">
        <v>3216.64</v>
      </c>
      <c r="F1493">
        <v>222.428</v>
      </c>
      <c r="G1493">
        <v>347.63099999999997</v>
      </c>
      <c r="H1493">
        <v>138.03800000000001</v>
      </c>
      <c r="I1493">
        <v>79.156599999999997</v>
      </c>
      <c r="J1493">
        <v>106.242</v>
      </c>
      <c r="K1493">
        <v>2631.29</v>
      </c>
      <c r="L1493">
        <v>5.3963799999999999E-2</v>
      </c>
      <c r="M1493">
        <v>0.95451200000000003</v>
      </c>
      <c r="N1493">
        <v>0</v>
      </c>
      <c r="O1493" t="s">
        <v>43</v>
      </c>
    </row>
    <row r="1494" spans="1:15" x14ac:dyDescent="0.25">
      <c r="A1494" t="s">
        <v>164</v>
      </c>
      <c r="B1494">
        <v>3276.99</v>
      </c>
      <c r="C1494">
        <v>3226.87</v>
      </c>
      <c r="D1494">
        <v>3226.8</v>
      </c>
      <c r="E1494">
        <v>3222.05</v>
      </c>
      <c r="F1494">
        <v>224.70500000000001</v>
      </c>
      <c r="G1494">
        <v>349.73500000000001</v>
      </c>
      <c r="H1494">
        <v>137.54900000000001</v>
      </c>
      <c r="I1494">
        <v>79.915400000000005</v>
      </c>
      <c r="J1494">
        <v>107.986</v>
      </c>
      <c r="K1494">
        <v>2632.27</v>
      </c>
      <c r="L1494">
        <v>4.92229E-2</v>
      </c>
      <c r="M1494">
        <v>0.94039600000000001</v>
      </c>
      <c r="N1494">
        <v>0</v>
      </c>
      <c r="O1494" t="s">
        <v>43</v>
      </c>
    </row>
    <row r="1495" spans="1:15" x14ac:dyDescent="0.25">
      <c r="A1495" t="s">
        <v>164</v>
      </c>
      <c r="B1495">
        <v>3273.17</v>
      </c>
      <c r="C1495">
        <v>3220.99</v>
      </c>
      <c r="D1495">
        <v>3220.92</v>
      </c>
      <c r="E1495">
        <v>3216.19</v>
      </c>
      <c r="F1495">
        <v>221.40700000000001</v>
      </c>
      <c r="G1495">
        <v>348.48500000000001</v>
      </c>
      <c r="H1495">
        <v>136.73099999999999</v>
      </c>
      <c r="I1495">
        <v>79.824200000000005</v>
      </c>
      <c r="J1495">
        <v>107.807</v>
      </c>
      <c r="K1495">
        <v>2630.89</v>
      </c>
      <c r="L1495">
        <v>8.3257899999999996E-2</v>
      </c>
      <c r="M1495">
        <v>0.93057900000000005</v>
      </c>
      <c r="N1495">
        <v>0</v>
      </c>
      <c r="O1495" t="s">
        <v>43</v>
      </c>
    </row>
    <row r="1496" spans="1:15" x14ac:dyDescent="0.25">
      <c r="A1496" t="s">
        <v>164</v>
      </c>
      <c r="B1496">
        <v>3271.2</v>
      </c>
      <c r="C1496">
        <v>3221.2</v>
      </c>
      <c r="D1496">
        <v>3221.14</v>
      </c>
      <c r="E1496">
        <v>3216.48</v>
      </c>
      <c r="F1496">
        <v>220.571</v>
      </c>
      <c r="G1496">
        <v>348.13200000000001</v>
      </c>
      <c r="H1496">
        <v>138.06</v>
      </c>
      <c r="I1496">
        <v>79.039900000000003</v>
      </c>
      <c r="J1496">
        <v>106.92</v>
      </c>
      <c r="K1496">
        <v>2632.47</v>
      </c>
      <c r="L1496">
        <v>5.4172499999999998E-2</v>
      </c>
      <c r="M1496">
        <v>0.95913400000000004</v>
      </c>
      <c r="N1496">
        <v>0</v>
      </c>
      <c r="O1496" t="s">
        <v>43</v>
      </c>
    </row>
    <row r="1497" spans="1:15" x14ac:dyDescent="0.25">
      <c r="A1497" t="s">
        <v>164</v>
      </c>
      <c r="B1497">
        <v>3275.92</v>
      </c>
      <c r="C1497">
        <v>3223.9</v>
      </c>
      <c r="D1497">
        <v>3223.84</v>
      </c>
      <c r="E1497">
        <v>3219.16</v>
      </c>
      <c r="F1497">
        <v>222.66200000000001</v>
      </c>
      <c r="G1497">
        <v>349.31599999999997</v>
      </c>
      <c r="H1497">
        <v>138.21100000000001</v>
      </c>
      <c r="I1497">
        <v>79.5702</v>
      </c>
      <c r="J1497">
        <v>107.45399999999999</v>
      </c>
      <c r="K1497">
        <v>2631.86</v>
      </c>
      <c r="L1497">
        <v>8.0703399999999995E-2</v>
      </c>
      <c r="M1497">
        <v>0.94479000000000002</v>
      </c>
      <c r="N1497">
        <v>0</v>
      </c>
      <c r="O1497" t="s">
        <v>43</v>
      </c>
    </row>
    <row r="1498" spans="1:15" x14ac:dyDescent="0.25">
      <c r="A1498" t="s">
        <v>164</v>
      </c>
      <c r="B1498">
        <v>3278.57</v>
      </c>
      <c r="C1498">
        <v>3226.75</v>
      </c>
      <c r="D1498">
        <v>3226.69</v>
      </c>
      <c r="E1498">
        <v>3222.01</v>
      </c>
      <c r="F1498">
        <v>221.10300000000001</v>
      </c>
      <c r="G1498">
        <v>346.87</v>
      </c>
      <c r="H1498">
        <v>137.149</v>
      </c>
      <c r="I1498">
        <v>78.996200000000002</v>
      </c>
      <c r="J1498">
        <v>106.54900000000001</v>
      </c>
      <c r="K1498">
        <v>2638.71</v>
      </c>
      <c r="L1498">
        <v>6.3397400000000007E-2</v>
      </c>
      <c r="M1498">
        <v>0.93176899999999996</v>
      </c>
      <c r="N1498">
        <v>0</v>
      </c>
      <c r="O1498" t="s">
        <v>43</v>
      </c>
    </row>
    <row r="1499" spans="1:15" x14ac:dyDescent="0.25">
      <c r="A1499" t="s">
        <v>164</v>
      </c>
      <c r="B1499">
        <v>3268.7</v>
      </c>
      <c r="C1499">
        <v>3216.01</v>
      </c>
      <c r="D1499">
        <v>3215.95</v>
      </c>
      <c r="E1499">
        <v>3211.27</v>
      </c>
      <c r="F1499">
        <v>220.797</v>
      </c>
      <c r="G1499">
        <v>346.37900000000002</v>
      </c>
      <c r="H1499">
        <v>137.53399999999999</v>
      </c>
      <c r="I1499">
        <v>78.784800000000004</v>
      </c>
      <c r="J1499">
        <v>106.008</v>
      </c>
      <c r="K1499">
        <v>2628.84</v>
      </c>
      <c r="L1499">
        <v>7.2898199999999996E-2</v>
      </c>
      <c r="M1499">
        <v>0.93174100000000004</v>
      </c>
      <c r="N1499">
        <v>0</v>
      </c>
      <c r="O1499" t="s">
        <v>43</v>
      </c>
    </row>
    <row r="1500" spans="1:15" x14ac:dyDescent="0.25">
      <c r="A1500" t="s">
        <v>164</v>
      </c>
      <c r="B1500">
        <v>3276.53</v>
      </c>
      <c r="C1500">
        <v>3224.69</v>
      </c>
      <c r="D1500">
        <v>3224.63</v>
      </c>
      <c r="E1500">
        <v>3220.01</v>
      </c>
      <c r="F1500">
        <v>224.702</v>
      </c>
      <c r="G1500">
        <v>346.42099999999999</v>
      </c>
      <c r="H1500">
        <v>136.82</v>
      </c>
      <c r="I1500">
        <v>78.932100000000005</v>
      </c>
      <c r="J1500">
        <v>106.556</v>
      </c>
      <c r="K1500">
        <v>2633.44</v>
      </c>
      <c r="L1500">
        <v>5.41115E-2</v>
      </c>
      <c r="M1500">
        <v>0.93172299999999997</v>
      </c>
      <c r="N1500">
        <v>0</v>
      </c>
      <c r="O1500" t="s">
        <v>43</v>
      </c>
    </row>
    <row r="1501" spans="1:15" x14ac:dyDescent="0.25">
      <c r="A1501" t="s">
        <v>164</v>
      </c>
      <c r="B1501">
        <v>3271.76</v>
      </c>
      <c r="C1501">
        <v>3221.75</v>
      </c>
      <c r="D1501">
        <v>3221.69</v>
      </c>
      <c r="E1501">
        <v>3216.95</v>
      </c>
      <c r="F1501">
        <v>223.65899999999999</v>
      </c>
      <c r="G1501">
        <v>347.96199999999999</v>
      </c>
      <c r="H1501">
        <v>136.744</v>
      </c>
      <c r="I1501">
        <v>79.454400000000007</v>
      </c>
      <c r="J1501">
        <v>107.83499999999999</v>
      </c>
      <c r="K1501">
        <v>2630.18</v>
      </c>
      <c r="L1501">
        <v>5.4130299999999999E-2</v>
      </c>
      <c r="M1501">
        <v>0.95031699999999997</v>
      </c>
      <c r="N1501">
        <v>0</v>
      </c>
      <c r="O1501" t="s">
        <v>43</v>
      </c>
    </row>
    <row r="1502" spans="1:15" x14ac:dyDescent="0.25">
      <c r="A1502" t="s">
        <v>164</v>
      </c>
      <c r="B1502">
        <v>3278.35</v>
      </c>
      <c r="C1502">
        <v>3226.52</v>
      </c>
      <c r="D1502">
        <v>3226.45</v>
      </c>
      <c r="E1502">
        <v>3221.82</v>
      </c>
      <c r="F1502">
        <v>222.62299999999999</v>
      </c>
      <c r="G1502">
        <v>348.68400000000003</v>
      </c>
      <c r="H1502">
        <v>137.607</v>
      </c>
      <c r="I1502">
        <v>79.674999999999997</v>
      </c>
      <c r="J1502">
        <v>107.42</v>
      </c>
      <c r="K1502">
        <v>2635.2</v>
      </c>
      <c r="L1502">
        <v>6.9153800000000001E-2</v>
      </c>
      <c r="M1502">
        <v>0.93112899999999998</v>
      </c>
      <c r="N1502">
        <v>0</v>
      </c>
      <c r="O1502" t="s">
        <v>43</v>
      </c>
    </row>
    <row r="1503" spans="1:15" x14ac:dyDescent="0.25">
      <c r="A1503" t="s">
        <v>164</v>
      </c>
      <c r="B1503">
        <v>3269.61</v>
      </c>
      <c r="C1503">
        <v>3217.68</v>
      </c>
      <c r="D1503">
        <v>3217.61</v>
      </c>
      <c r="E1503">
        <v>3212.88</v>
      </c>
      <c r="F1503">
        <v>219.98599999999999</v>
      </c>
      <c r="G1503">
        <v>349.14499999999998</v>
      </c>
      <c r="H1503">
        <v>138.67400000000001</v>
      </c>
      <c r="I1503">
        <v>79.568100000000001</v>
      </c>
      <c r="J1503">
        <v>106.896</v>
      </c>
      <c r="K1503">
        <v>2628.54</v>
      </c>
      <c r="L1503">
        <v>5.6252499999999997E-2</v>
      </c>
      <c r="M1503">
        <v>0.93090099999999998</v>
      </c>
      <c r="N1503">
        <v>0</v>
      </c>
      <c r="O1503" t="s">
        <v>43</v>
      </c>
    </row>
    <row r="1504" spans="1:15" x14ac:dyDescent="0.25">
      <c r="A1504" t="s">
        <v>164</v>
      </c>
      <c r="B1504">
        <v>3275.94</v>
      </c>
      <c r="C1504">
        <v>3223.79</v>
      </c>
      <c r="D1504">
        <v>3223.73</v>
      </c>
      <c r="E1504">
        <v>3218.91</v>
      </c>
      <c r="F1504">
        <v>220.99700000000001</v>
      </c>
      <c r="G1504">
        <v>348.47300000000001</v>
      </c>
      <c r="H1504">
        <v>138.34899999999999</v>
      </c>
      <c r="I1504">
        <v>79.658900000000003</v>
      </c>
      <c r="J1504">
        <v>106.179</v>
      </c>
      <c r="K1504">
        <v>2634.12</v>
      </c>
      <c r="L1504">
        <v>5.8146200000000002E-2</v>
      </c>
      <c r="M1504">
        <v>0.93166199999999999</v>
      </c>
      <c r="N1504">
        <v>0</v>
      </c>
      <c r="O1504" t="s">
        <v>43</v>
      </c>
    </row>
    <row r="1505" spans="1:25" x14ac:dyDescent="0.25">
      <c r="A1505" t="s">
        <v>164</v>
      </c>
      <c r="B1505">
        <v>3277.06</v>
      </c>
      <c r="C1505">
        <v>3224.29</v>
      </c>
      <c r="D1505">
        <v>3224.22</v>
      </c>
      <c r="E1505">
        <v>3219.5</v>
      </c>
      <c r="F1505">
        <v>221.38300000000001</v>
      </c>
      <c r="G1505">
        <v>349.08600000000001</v>
      </c>
      <c r="H1505">
        <v>138.31399999999999</v>
      </c>
      <c r="I1505">
        <v>79.426900000000003</v>
      </c>
      <c r="J1505">
        <v>107.232</v>
      </c>
      <c r="K1505">
        <v>2633.78</v>
      </c>
      <c r="L1505">
        <v>5.4269999999999999E-2</v>
      </c>
      <c r="M1505">
        <v>0.94920800000000005</v>
      </c>
      <c r="N1505">
        <v>0</v>
      </c>
      <c r="O1505" t="s">
        <v>43</v>
      </c>
    </row>
    <row r="1506" spans="1:25" x14ac:dyDescent="0.25">
      <c r="A1506" t="s">
        <v>164</v>
      </c>
      <c r="B1506">
        <v>3271.19</v>
      </c>
      <c r="C1506">
        <v>3219.69</v>
      </c>
      <c r="D1506">
        <v>3219.63</v>
      </c>
      <c r="E1506">
        <v>3215</v>
      </c>
      <c r="F1506">
        <v>222.19</v>
      </c>
      <c r="G1506">
        <v>346.35700000000003</v>
      </c>
      <c r="H1506">
        <v>137.21299999999999</v>
      </c>
      <c r="I1506">
        <v>78.531099999999995</v>
      </c>
      <c r="J1506">
        <v>106.667</v>
      </c>
      <c r="K1506">
        <v>2631.1</v>
      </c>
      <c r="L1506">
        <v>7.12391E-2</v>
      </c>
      <c r="M1506">
        <v>0.93164499999999995</v>
      </c>
      <c r="N1506">
        <v>0</v>
      </c>
      <c r="O1506" t="s">
        <v>43</v>
      </c>
    </row>
    <row r="1507" spans="1:25" x14ac:dyDescent="0.25">
      <c r="A1507" t="s">
        <v>164</v>
      </c>
      <c r="B1507">
        <v>3270.04</v>
      </c>
      <c r="C1507">
        <v>3218.21</v>
      </c>
      <c r="D1507">
        <v>3218.15</v>
      </c>
      <c r="E1507">
        <v>3213.51</v>
      </c>
      <c r="F1507">
        <v>222.97200000000001</v>
      </c>
      <c r="G1507">
        <v>346.22699999999998</v>
      </c>
      <c r="H1507">
        <v>136.84200000000001</v>
      </c>
      <c r="I1507">
        <v>78.688100000000006</v>
      </c>
      <c r="J1507">
        <v>106.601</v>
      </c>
      <c r="K1507">
        <v>2628.94</v>
      </c>
      <c r="L1507">
        <v>5.4403E-2</v>
      </c>
      <c r="M1507">
        <v>0.931759</v>
      </c>
      <c r="N1507">
        <v>0</v>
      </c>
      <c r="O1507" t="s">
        <v>43</v>
      </c>
    </row>
    <row r="1508" spans="1:25" x14ac:dyDescent="0.25">
      <c r="A1508" t="s">
        <v>164</v>
      </c>
      <c r="B1508">
        <v>3276.03</v>
      </c>
      <c r="C1508">
        <v>3224.79</v>
      </c>
      <c r="D1508">
        <v>3224.72</v>
      </c>
      <c r="E1508">
        <v>3219.93</v>
      </c>
      <c r="F1508">
        <v>220.887</v>
      </c>
      <c r="G1508">
        <v>347.9</v>
      </c>
      <c r="H1508">
        <v>137.49199999999999</v>
      </c>
      <c r="I1508">
        <v>79.325800000000001</v>
      </c>
      <c r="J1508">
        <v>107.08199999999999</v>
      </c>
      <c r="K1508">
        <v>2635.85</v>
      </c>
      <c r="L1508">
        <v>8.3256200000000002E-2</v>
      </c>
      <c r="M1508">
        <v>0.93174999999999997</v>
      </c>
      <c r="N1508">
        <v>0</v>
      </c>
      <c r="O1508" t="s">
        <v>43</v>
      </c>
    </row>
    <row r="1509" spans="1:25" x14ac:dyDescent="0.25">
      <c r="A1509" t="s">
        <v>164</v>
      </c>
      <c r="B1509">
        <v>3275.45</v>
      </c>
      <c r="C1509">
        <v>3223.42</v>
      </c>
      <c r="D1509">
        <v>3223.36</v>
      </c>
      <c r="E1509">
        <v>3218.75</v>
      </c>
      <c r="F1509">
        <v>222.517</v>
      </c>
      <c r="G1509">
        <v>347.69400000000002</v>
      </c>
      <c r="H1509">
        <v>137.99700000000001</v>
      </c>
      <c r="I1509">
        <v>79.0411</v>
      </c>
      <c r="J1509">
        <v>106.51600000000001</v>
      </c>
      <c r="K1509">
        <v>2633.3</v>
      </c>
      <c r="L1509">
        <v>5.5367100000000002E-2</v>
      </c>
      <c r="M1509">
        <v>0.93024600000000002</v>
      </c>
      <c r="N1509">
        <v>0</v>
      </c>
      <c r="O1509" t="s">
        <v>43</v>
      </c>
    </row>
    <row r="1510" spans="1:25" x14ac:dyDescent="0.25">
      <c r="A1510" t="s">
        <v>164</v>
      </c>
      <c r="B1510">
        <v>3278.85</v>
      </c>
      <c r="C1510">
        <v>3227.19</v>
      </c>
      <c r="D1510">
        <v>3227.13</v>
      </c>
      <c r="E1510">
        <v>3222.38</v>
      </c>
      <c r="F1510">
        <v>221.95099999999999</v>
      </c>
      <c r="G1510">
        <v>348.642</v>
      </c>
      <c r="H1510">
        <v>137.374</v>
      </c>
      <c r="I1510">
        <v>79.619399999999999</v>
      </c>
      <c r="J1510">
        <v>107.56100000000001</v>
      </c>
      <c r="K1510">
        <v>2636.52</v>
      </c>
      <c r="L1510">
        <v>5.6557900000000001E-2</v>
      </c>
      <c r="M1510">
        <v>0.93148200000000003</v>
      </c>
      <c r="N1510">
        <v>0</v>
      </c>
      <c r="O1510" t="s">
        <v>43</v>
      </c>
    </row>
    <row r="1511" spans="1:25" x14ac:dyDescent="0.25">
      <c r="A1511" t="s">
        <v>164</v>
      </c>
      <c r="B1511">
        <v>3273.47</v>
      </c>
      <c r="C1511">
        <v>3219.82</v>
      </c>
      <c r="D1511">
        <v>3219.76</v>
      </c>
      <c r="E1511">
        <v>3215.12</v>
      </c>
      <c r="F1511">
        <v>223.43299999999999</v>
      </c>
      <c r="G1511">
        <v>345.43</v>
      </c>
      <c r="H1511">
        <v>136.99100000000001</v>
      </c>
      <c r="I1511">
        <v>78.512100000000004</v>
      </c>
      <c r="J1511">
        <v>105.774</v>
      </c>
      <c r="K1511">
        <v>2630.92</v>
      </c>
      <c r="L1511">
        <v>5.4085300000000003E-2</v>
      </c>
      <c r="M1511">
        <v>0.92945299999999997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164</v>
      </c>
      <c r="B1512">
        <v>3270.51</v>
      </c>
      <c r="C1512">
        <v>3218.72</v>
      </c>
      <c r="D1512">
        <v>3218.66</v>
      </c>
      <c r="E1512">
        <v>3214.04</v>
      </c>
      <c r="F1512">
        <v>222.65299999999999</v>
      </c>
      <c r="G1512">
        <v>350.089</v>
      </c>
      <c r="H1512">
        <v>139.20699999999999</v>
      </c>
      <c r="I1512">
        <v>80.178600000000003</v>
      </c>
      <c r="J1512">
        <v>106.577</v>
      </c>
      <c r="K1512">
        <v>2625.99</v>
      </c>
      <c r="L1512">
        <v>8.32561E-2</v>
      </c>
      <c r="M1512">
        <v>0.93159800000000004</v>
      </c>
      <c r="N1512">
        <v>0</v>
      </c>
      <c r="O1512" t="s">
        <v>43</v>
      </c>
      <c r="R1512">
        <f>AVERAGE(B1463:B1512)</f>
        <v>3274.4204000000004</v>
      </c>
      <c r="S1512">
        <f>AVERAGE(C1463:C1512)</f>
        <v>3222.9352000000008</v>
      </c>
      <c r="U1512">
        <f>_xlfn.VAR.P(B1463:B1512)</f>
        <v>12.48707183999996</v>
      </c>
      <c r="V1512">
        <f>_xlfn.VAR.P(C1463:C1512)</f>
        <v>12.894120960000066</v>
      </c>
      <c r="X1512">
        <f>1.96*SQRT(U1512)/50</f>
        <v>0.13852124050923575</v>
      </c>
      <c r="Y1512">
        <f>1.96*SQRT(V1512)/50</f>
        <v>0.14076086825525944</v>
      </c>
    </row>
    <row r="1513" spans="1:25" x14ac:dyDescent="0.25">
      <c r="A1513" t="s">
        <v>165</v>
      </c>
      <c r="B1513">
        <v>163880.66819999999</v>
      </c>
      <c r="C1513" t="s">
        <v>37</v>
      </c>
    </row>
    <row r="1514" spans="1:25" x14ac:dyDescent="0.25">
      <c r="A1514" t="s">
        <v>166</v>
      </c>
      <c r="B1514">
        <v>3244.53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5.4256499999999999E-2</v>
      </c>
      <c r="L1514">
        <v>0.95877999999999997</v>
      </c>
      <c r="M1514">
        <v>0</v>
      </c>
      <c r="N1514" t="s">
        <v>43</v>
      </c>
    </row>
    <row r="1515" spans="1:25" x14ac:dyDescent="0.25">
      <c r="A1515" t="s">
        <v>166</v>
      </c>
      <c r="B1515">
        <v>3246.31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5.4411899999999999E-2</v>
      </c>
      <c r="L1515">
        <v>0.93183400000000005</v>
      </c>
      <c r="M1515">
        <v>0</v>
      </c>
      <c r="N1515" t="s">
        <v>43</v>
      </c>
    </row>
    <row r="1516" spans="1:25" x14ac:dyDescent="0.25">
      <c r="A1516" t="s">
        <v>166</v>
      </c>
      <c r="B1516">
        <v>3247.51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5.9660999999999999E-2</v>
      </c>
      <c r="L1516">
        <v>0.93173600000000001</v>
      </c>
      <c r="M1516">
        <v>0</v>
      </c>
      <c r="N1516" t="s">
        <v>43</v>
      </c>
    </row>
    <row r="1517" spans="1:25" x14ac:dyDescent="0.25">
      <c r="A1517" t="s">
        <v>166</v>
      </c>
      <c r="B1517">
        <v>3244.47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5.5615999999999999E-2</v>
      </c>
      <c r="L1517">
        <v>0.931141</v>
      </c>
      <c r="M1517">
        <v>0</v>
      </c>
      <c r="N1517" t="s">
        <v>43</v>
      </c>
    </row>
    <row r="1518" spans="1:25" x14ac:dyDescent="0.25">
      <c r="A1518" t="s">
        <v>166</v>
      </c>
      <c r="B1518">
        <v>3245.09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8.3255999999999997E-2</v>
      </c>
      <c r="L1518">
        <v>0.93098999999999998</v>
      </c>
      <c r="M1518">
        <v>0</v>
      </c>
      <c r="N1518" t="s">
        <v>43</v>
      </c>
    </row>
    <row r="1519" spans="1:25" x14ac:dyDescent="0.25">
      <c r="A1519" t="s">
        <v>166</v>
      </c>
      <c r="B1519">
        <v>3251.87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5.9537800000000002E-2</v>
      </c>
      <c r="L1519">
        <v>0.93183199999999999</v>
      </c>
      <c r="M1519">
        <v>0</v>
      </c>
      <c r="N1519" t="s">
        <v>43</v>
      </c>
    </row>
    <row r="1520" spans="1:25" x14ac:dyDescent="0.25">
      <c r="A1520" t="s">
        <v>166</v>
      </c>
      <c r="B1520">
        <v>3250.78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5.57555E-2</v>
      </c>
      <c r="L1520">
        <v>0.95595600000000003</v>
      </c>
      <c r="M1520">
        <v>0</v>
      </c>
      <c r="N1520" t="s">
        <v>43</v>
      </c>
    </row>
    <row r="1521" spans="1:14" x14ac:dyDescent="0.25">
      <c r="A1521" t="s">
        <v>166</v>
      </c>
      <c r="B1521">
        <v>3256.54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5.4237800000000003E-2</v>
      </c>
      <c r="L1521">
        <v>0.93182299999999996</v>
      </c>
      <c r="M1521">
        <v>0</v>
      </c>
      <c r="N1521" t="s">
        <v>43</v>
      </c>
    </row>
    <row r="1522" spans="1:14" x14ac:dyDescent="0.25">
      <c r="A1522" t="s">
        <v>166</v>
      </c>
      <c r="B1522">
        <v>3246.23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5.4363799999999997E-2</v>
      </c>
      <c r="L1522">
        <v>0.953681</v>
      </c>
      <c r="M1522">
        <v>0</v>
      </c>
      <c r="N1522" t="s">
        <v>43</v>
      </c>
    </row>
    <row r="1523" spans="1:14" x14ac:dyDescent="0.25">
      <c r="A1523" t="s">
        <v>166</v>
      </c>
      <c r="B1523">
        <v>3249.82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5.6319899999999999E-2</v>
      </c>
      <c r="L1523">
        <v>0.93113999999999997</v>
      </c>
      <c r="M1523">
        <v>0</v>
      </c>
      <c r="N1523" t="s">
        <v>43</v>
      </c>
    </row>
    <row r="1524" spans="1:14" x14ac:dyDescent="0.25">
      <c r="A1524" t="s">
        <v>166</v>
      </c>
      <c r="B1524">
        <v>3249.25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5.7188299999999997E-2</v>
      </c>
      <c r="L1524">
        <v>0.93174800000000002</v>
      </c>
      <c r="M1524">
        <v>0</v>
      </c>
      <c r="N1524" t="s">
        <v>43</v>
      </c>
    </row>
    <row r="1525" spans="1:14" x14ac:dyDescent="0.25">
      <c r="A1525" t="s">
        <v>166</v>
      </c>
      <c r="B1525">
        <v>3253.83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5.3974899999999999E-2</v>
      </c>
      <c r="L1525">
        <v>0.93102300000000004</v>
      </c>
      <c r="M1525">
        <v>0</v>
      </c>
      <c r="N1525" t="s">
        <v>43</v>
      </c>
    </row>
    <row r="1526" spans="1:14" x14ac:dyDescent="0.25">
      <c r="A1526" t="s">
        <v>166</v>
      </c>
      <c r="B1526">
        <v>3238.62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5.6583399999999999E-2</v>
      </c>
      <c r="L1526">
        <v>0.93098899999999996</v>
      </c>
      <c r="M1526">
        <v>0</v>
      </c>
      <c r="N1526" t="s">
        <v>43</v>
      </c>
    </row>
    <row r="1527" spans="1:14" x14ac:dyDescent="0.25">
      <c r="A1527" t="s">
        <v>166</v>
      </c>
      <c r="B1527">
        <v>3249.32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5.4793399999999999E-2</v>
      </c>
      <c r="L1527">
        <v>0.95888799999999996</v>
      </c>
      <c r="M1527">
        <v>0</v>
      </c>
      <c r="N1527" t="s">
        <v>43</v>
      </c>
    </row>
    <row r="1528" spans="1:14" x14ac:dyDescent="0.25">
      <c r="A1528" t="s">
        <v>166</v>
      </c>
      <c r="B1528">
        <v>3247.61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5.4101999999999997E-2</v>
      </c>
      <c r="L1528">
        <v>0.93143500000000001</v>
      </c>
      <c r="M1528">
        <v>0</v>
      </c>
      <c r="N1528" t="s">
        <v>43</v>
      </c>
    </row>
    <row r="1529" spans="1:14" x14ac:dyDescent="0.25">
      <c r="A1529" t="s">
        <v>166</v>
      </c>
      <c r="B1529">
        <v>3246.04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5.4318699999999998E-2</v>
      </c>
      <c r="L1529">
        <v>0.95810099999999998</v>
      </c>
      <c r="M1529">
        <v>0</v>
      </c>
      <c r="N1529" t="s">
        <v>43</v>
      </c>
    </row>
    <row r="1530" spans="1:14" x14ac:dyDescent="0.25">
      <c r="A1530" t="s">
        <v>166</v>
      </c>
      <c r="B1530">
        <v>3250.5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6.4697199999999996E-2</v>
      </c>
      <c r="L1530">
        <v>0.93174599999999996</v>
      </c>
      <c r="M1530">
        <v>0</v>
      </c>
      <c r="N1530" t="s">
        <v>43</v>
      </c>
    </row>
    <row r="1531" spans="1:14" x14ac:dyDescent="0.25">
      <c r="A1531" t="s">
        <v>166</v>
      </c>
      <c r="B1531">
        <v>3251.97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5.4282700000000003E-2</v>
      </c>
      <c r="L1531">
        <v>0.93173600000000001</v>
      </c>
      <c r="M1531">
        <v>0</v>
      </c>
      <c r="N1531" t="s">
        <v>43</v>
      </c>
    </row>
    <row r="1532" spans="1:14" x14ac:dyDescent="0.25">
      <c r="A1532" t="s">
        <v>166</v>
      </c>
      <c r="B1532">
        <v>3250.05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5.4496500000000003E-2</v>
      </c>
      <c r="L1532">
        <v>0.93131399999999998</v>
      </c>
      <c r="M1532">
        <v>0</v>
      </c>
      <c r="N1532" t="s">
        <v>43</v>
      </c>
    </row>
    <row r="1533" spans="1:14" x14ac:dyDescent="0.25">
      <c r="A1533" t="s">
        <v>166</v>
      </c>
      <c r="B1533">
        <v>3242.17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6.1330799999999998E-2</v>
      </c>
      <c r="L1533">
        <v>0.931836</v>
      </c>
      <c r="M1533">
        <v>0</v>
      </c>
      <c r="N1533" t="s">
        <v>43</v>
      </c>
    </row>
    <row r="1534" spans="1:14" x14ac:dyDescent="0.25">
      <c r="A1534" t="s">
        <v>166</v>
      </c>
      <c r="B1534">
        <v>3254.96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5.3909699999999998E-2</v>
      </c>
      <c r="L1534">
        <v>0.93182100000000001</v>
      </c>
      <c r="M1534">
        <v>0</v>
      </c>
      <c r="N1534" t="s">
        <v>43</v>
      </c>
    </row>
    <row r="1535" spans="1:14" x14ac:dyDescent="0.25">
      <c r="A1535" t="s">
        <v>166</v>
      </c>
      <c r="B1535">
        <v>3250.83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5.6693500000000001E-2</v>
      </c>
      <c r="L1535">
        <v>0.95628299999999999</v>
      </c>
      <c r="M1535">
        <v>0</v>
      </c>
      <c r="N1535" t="s">
        <v>43</v>
      </c>
    </row>
    <row r="1536" spans="1:14" x14ac:dyDescent="0.25">
      <c r="A1536" t="s">
        <v>166</v>
      </c>
      <c r="B1536">
        <v>3240.47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7.5197299999999995E-2</v>
      </c>
      <c r="L1536">
        <v>0.93174199999999996</v>
      </c>
      <c r="M1536">
        <v>0</v>
      </c>
      <c r="N1536" t="s">
        <v>43</v>
      </c>
    </row>
    <row r="1537" spans="1:14" x14ac:dyDescent="0.25">
      <c r="A1537" t="s">
        <v>166</v>
      </c>
      <c r="B1537">
        <v>3246.01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8.3255599999999999E-2</v>
      </c>
      <c r="L1537">
        <v>0.93177399999999999</v>
      </c>
      <c r="M1537">
        <v>0</v>
      </c>
      <c r="N1537" t="s">
        <v>43</v>
      </c>
    </row>
    <row r="1538" spans="1:14" x14ac:dyDescent="0.25">
      <c r="A1538" t="s">
        <v>166</v>
      </c>
      <c r="B1538">
        <v>3246.33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5.5816200000000003E-2</v>
      </c>
      <c r="L1538">
        <v>0.93096000000000001</v>
      </c>
      <c r="M1538">
        <v>0</v>
      </c>
      <c r="N1538" t="s">
        <v>43</v>
      </c>
    </row>
    <row r="1539" spans="1:14" x14ac:dyDescent="0.25">
      <c r="A1539" t="s">
        <v>166</v>
      </c>
      <c r="B1539">
        <v>3240.79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5.4021100000000002E-2</v>
      </c>
      <c r="L1539">
        <v>0.931836</v>
      </c>
      <c r="M1539">
        <v>0</v>
      </c>
      <c r="N1539" t="s">
        <v>43</v>
      </c>
    </row>
    <row r="1540" spans="1:14" x14ac:dyDescent="0.25">
      <c r="A1540" t="s">
        <v>166</v>
      </c>
      <c r="B1540">
        <v>3248.8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5.4159899999999997E-2</v>
      </c>
      <c r="L1540">
        <v>0.931809</v>
      </c>
      <c r="M1540">
        <v>0</v>
      </c>
      <c r="N1540" t="s">
        <v>43</v>
      </c>
    </row>
    <row r="1541" spans="1:14" x14ac:dyDescent="0.25">
      <c r="A1541" t="s">
        <v>166</v>
      </c>
      <c r="B1541">
        <v>3243.53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6.5934800000000002E-2</v>
      </c>
      <c r="L1541">
        <v>0.93173600000000001</v>
      </c>
      <c r="M1541">
        <v>0</v>
      </c>
      <c r="N1541" t="s">
        <v>43</v>
      </c>
    </row>
    <row r="1542" spans="1:14" x14ac:dyDescent="0.25">
      <c r="A1542" t="s">
        <v>166</v>
      </c>
      <c r="B1542">
        <v>3246.76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8.32561E-2</v>
      </c>
      <c r="L1542">
        <v>0.93161499999999997</v>
      </c>
      <c r="M1542">
        <v>0</v>
      </c>
      <c r="N1542" t="s">
        <v>43</v>
      </c>
    </row>
    <row r="1543" spans="1:14" x14ac:dyDescent="0.25">
      <c r="A1543" t="s">
        <v>166</v>
      </c>
      <c r="B1543">
        <v>3250.72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5.7540399999999998E-2</v>
      </c>
      <c r="L1543">
        <v>0.931786</v>
      </c>
      <c r="M1543">
        <v>0</v>
      </c>
      <c r="N1543" t="s">
        <v>43</v>
      </c>
    </row>
    <row r="1544" spans="1:14" x14ac:dyDescent="0.25">
      <c r="A1544" t="s">
        <v>166</v>
      </c>
      <c r="B1544">
        <v>3245.27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5.4765300000000003E-2</v>
      </c>
      <c r="L1544">
        <v>0.93155200000000005</v>
      </c>
      <c r="M1544">
        <v>0</v>
      </c>
      <c r="N1544" t="s">
        <v>43</v>
      </c>
    </row>
    <row r="1545" spans="1:14" x14ac:dyDescent="0.25">
      <c r="A1545" t="s">
        <v>166</v>
      </c>
      <c r="B1545">
        <v>3247.58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5.6931000000000002E-2</v>
      </c>
      <c r="L1545">
        <v>0.93181099999999994</v>
      </c>
      <c r="M1545">
        <v>0</v>
      </c>
      <c r="N1545" t="s">
        <v>43</v>
      </c>
    </row>
    <row r="1546" spans="1:14" x14ac:dyDescent="0.25">
      <c r="A1546" t="s">
        <v>166</v>
      </c>
      <c r="B1546">
        <v>3250.57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5.5351600000000001E-2</v>
      </c>
      <c r="L1546">
        <v>0.95866799999999996</v>
      </c>
      <c r="M1546">
        <v>0</v>
      </c>
      <c r="N1546" t="s">
        <v>43</v>
      </c>
    </row>
    <row r="1547" spans="1:14" x14ac:dyDescent="0.25">
      <c r="A1547" t="s">
        <v>166</v>
      </c>
      <c r="B1547">
        <v>3246.87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5.5779200000000001E-2</v>
      </c>
      <c r="L1547">
        <v>0.93952000000000002</v>
      </c>
      <c r="M1547">
        <v>0</v>
      </c>
      <c r="N1547" t="s">
        <v>43</v>
      </c>
    </row>
    <row r="1548" spans="1:14" x14ac:dyDescent="0.25">
      <c r="A1548" t="s">
        <v>166</v>
      </c>
      <c r="B1548">
        <v>3253.99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5.4923E-2</v>
      </c>
      <c r="L1548">
        <v>0.92989599999999994</v>
      </c>
      <c r="M1548">
        <v>0</v>
      </c>
      <c r="N1548" t="s">
        <v>43</v>
      </c>
    </row>
    <row r="1549" spans="1:14" x14ac:dyDescent="0.25">
      <c r="A1549" t="s">
        <v>166</v>
      </c>
      <c r="B1549">
        <v>3243.14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6.19322E-2</v>
      </c>
      <c r="L1549">
        <v>0.93150299999999997</v>
      </c>
      <c r="M1549">
        <v>0</v>
      </c>
      <c r="N1549" t="s">
        <v>43</v>
      </c>
    </row>
    <row r="1550" spans="1:14" x14ac:dyDescent="0.25">
      <c r="A1550" t="s">
        <v>166</v>
      </c>
      <c r="B1550">
        <v>3249.82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5.48359E-2</v>
      </c>
      <c r="L1550">
        <v>0.93183099999999996</v>
      </c>
      <c r="M1550">
        <v>0</v>
      </c>
      <c r="N1550" t="s">
        <v>43</v>
      </c>
    </row>
    <row r="1551" spans="1:14" x14ac:dyDescent="0.25">
      <c r="A1551" t="s">
        <v>166</v>
      </c>
      <c r="B1551">
        <v>3247.37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5.3987500000000001E-2</v>
      </c>
      <c r="L1551">
        <v>0.93162699999999998</v>
      </c>
      <c r="M1551">
        <v>0</v>
      </c>
      <c r="N1551" t="s">
        <v>43</v>
      </c>
    </row>
    <row r="1552" spans="1:14" x14ac:dyDescent="0.25">
      <c r="A1552" t="s">
        <v>166</v>
      </c>
      <c r="B1552">
        <v>3244.02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5.5116600000000002E-2</v>
      </c>
      <c r="L1552">
        <v>0.95166499999999998</v>
      </c>
      <c r="M1552">
        <v>0</v>
      </c>
      <c r="N1552" t="s">
        <v>43</v>
      </c>
    </row>
    <row r="1553" spans="1:25" x14ac:dyDescent="0.25">
      <c r="A1553" t="s">
        <v>166</v>
      </c>
      <c r="B1553">
        <v>3259.52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5.7149899999999997E-2</v>
      </c>
      <c r="L1553">
        <v>0.93182100000000001</v>
      </c>
      <c r="M1553">
        <v>0</v>
      </c>
      <c r="N1553" t="s">
        <v>43</v>
      </c>
    </row>
    <row r="1554" spans="1:25" x14ac:dyDescent="0.25">
      <c r="A1554" t="s">
        <v>166</v>
      </c>
      <c r="B1554">
        <v>3259.16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7.5806600000000002E-2</v>
      </c>
      <c r="L1554">
        <v>0.93149099999999996</v>
      </c>
      <c r="M1554">
        <v>0</v>
      </c>
      <c r="N1554" t="s">
        <v>43</v>
      </c>
    </row>
    <row r="1555" spans="1:25" x14ac:dyDescent="0.25">
      <c r="A1555" t="s">
        <v>166</v>
      </c>
      <c r="B1555">
        <v>3251.36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5.6437099999999997E-2</v>
      </c>
      <c r="L1555">
        <v>0.93182900000000002</v>
      </c>
      <c r="M1555">
        <v>0</v>
      </c>
      <c r="N1555" t="s">
        <v>43</v>
      </c>
    </row>
    <row r="1556" spans="1:25" x14ac:dyDescent="0.25">
      <c r="A1556" t="s">
        <v>166</v>
      </c>
      <c r="B1556">
        <v>3246.11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5.57116E-2</v>
      </c>
      <c r="L1556">
        <v>0.93179299999999998</v>
      </c>
      <c r="M1556">
        <v>0</v>
      </c>
      <c r="N1556" t="s">
        <v>43</v>
      </c>
    </row>
    <row r="1557" spans="1:25" x14ac:dyDescent="0.25">
      <c r="A1557" t="s">
        <v>166</v>
      </c>
      <c r="B1557">
        <v>3237.52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6.2947400000000001E-2</v>
      </c>
      <c r="L1557">
        <v>0.93146600000000002</v>
      </c>
      <c r="M1557">
        <v>0</v>
      </c>
      <c r="N1557" t="s">
        <v>43</v>
      </c>
    </row>
    <row r="1558" spans="1:25" x14ac:dyDescent="0.25">
      <c r="A1558" t="s">
        <v>166</v>
      </c>
      <c r="B1558">
        <v>3251.45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5.3917199999999998E-2</v>
      </c>
      <c r="L1558">
        <v>0.93149800000000005</v>
      </c>
      <c r="M1558">
        <v>0</v>
      </c>
      <c r="N1558" t="s">
        <v>43</v>
      </c>
    </row>
    <row r="1559" spans="1:25" x14ac:dyDescent="0.25">
      <c r="A1559" t="s">
        <v>166</v>
      </c>
      <c r="B1559">
        <v>3248.78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5.39141E-2</v>
      </c>
      <c r="L1559">
        <v>0.93148200000000003</v>
      </c>
      <c r="M1559">
        <v>0</v>
      </c>
      <c r="N1559" t="s">
        <v>43</v>
      </c>
    </row>
    <row r="1560" spans="1:25" x14ac:dyDescent="0.25">
      <c r="A1560" t="s">
        <v>166</v>
      </c>
      <c r="B1560">
        <v>3248.73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8.3256999999999998E-2</v>
      </c>
      <c r="L1560">
        <v>0.93177399999999999</v>
      </c>
      <c r="M1560">
        <v>0</v>
      </c>
      <c r="N1560" t="s">
        <v>43</v>
      </c>
    </row>
    <row r="1561" spans="1:25" x14ac:dyDescent="0.25">
      <c r="A1561" t="s">
        <v>166</v>
      </c>
      <c r="B1561">
        <v>3246.24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7.2336200000000003E-2</v>
      </c>
      <c r="L1561">
        <v>0.93062900000000004</v>
      </c>
      <c r="M1561">
        <v>0</v>
      </c>
      <c r="N1561" t="s">
        <v>43</v>
      </c>
    </row>
    <row r="1562" spans="1:25" x14ac:dyDescent="0.25">
      <c r="A1562" t="s">
        <v>166</v>
      </c>
      <c r="B1562">
        <v>3248.44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5.3948400000000001E-2</v>
      </c>
      <c r="L1562">
        <v>0.93183499999999997</v>
      </c>
      <c r="M1562">
        <v>0</v>
      </c>
      <c r="N1562" t="s">
        <v>43</v>
      </c>
    </row>
    <row r="1563" spans="1:25" x14ac:dyDescent="0.25">
      <c r="A1563" t="s">
        <v>166</v>
      </c>
      <c r="B1563">
        <v>3244.79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8.3264199999999997E-2</v>
      </c>
      <c r="L1563">
        <v>0.95125400000000004</v>
      </c>
      <c r="M1563">
        <v>0</v>
      </c>
      <c r="N1563" t="s">
        <v>43</v>
      </c>
    </row>
    <row r="1564" spans="1:25" x14ac:dyDescent="0.25">
      <c r="A1564" t="s">
        <v>166</v>
      </c>
      <c r="B1564">
        <v>3259.91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7.6823699999999995E-2</v>
      </c>
      <c r="L1564">
        <v>0.93181700000000001</v>
      </c>
      <c r="M1564">
        <v>0</v>
      </c>
      <c r="N1564" t="s">
        <v>43</v>
      </c>
    </row>
    <row r="1565" spans="1:25" x14ac:dyDescent="0.25">
      <c r="A1565" t="s">
        <v>166</v>
      </c>
      <c r="B1565">
        <v>3240.86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5.3915600000000001E-2</v>
      </c>
      <c r="L1565">
        <v>0.93183300000000002</v>
      </c>
      <c r="M1565">
        <v>0</v>
      </c>
      <c r="N1565" t="s">
        <v>43</v>
      </c>
    </row>
    <row r="1566" spans="1:25" x14ac:dyDescent="0.25">
      <c r="A1566" t="s">
        <v>166</v>
      </c>
      <c r="B1566">
        <v>3247.29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5.6016400000000001E-2</v>
      </c>
      <c r="L1566">
        <v>0.93183400000000005</v>
      </c>
      <c r="M1566">
        <v>0</v>
      </c>
      <c r="N1566" t="s">
        <v>43</v>
      </c>
    </row>
    <row r="1567" spans="1:25" x14ac:dyDescent="0.25">
      <c r="A1567" t="s">
        <v>166</v>
      </c>
      <c r="B1567">
        <v>3250.29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6.04605E-2</v>
      </c>
      <c r="L1567">
        <v>0.929728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166</v>
      </c>
      <c r="B1568">
        <v>3248.43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5.6106200000000002E-2</v>
      </c>
      <c r="L1568">
        <v>0.93140900000000004</v>
      </c>
      <c r="M1568">
        <v>0</v>
      </c>
      <c r="N1568" t="s">
        <v>43</v>
      </c>
      <c r="R1568">
        <f>AVERAGE(B1519:B1568)</f>
        <v>3248.4262000000012</v>
      </c>
      <c r="S1568">
        <f>AVERAGE(C1519:C1568)</f>
        <v>0</v>
      </c>
      <c r="U1568">
        <f>_xlfn.VAR.P(B1519:B1568)</f>
        <v>23.716479559999854</v>
      </c>
      <c r="V1568">
        <f>_xlfn.VAR.P(C1519:C1568)</f>
        <v>0</v>
      </c>
      <c r="X1568">
        <f>1.96*SQRT(U1568)/50</f>
        <v>0.19090230787258225</v>
      </c>
      <c r="Y1568">
        <f>1.96*SQRT(V1568)/50</f>
        <v>0</v>
      </c>
    </row>
    <row r="1569" spans="1:13" x14ac:dyDescent="0.25">
      <c r="A1569" t="s">
        <v>167</v>
      </c>
      <c r="B1569">
        <v>162531.77220000001</v>
      </c>
      <c r="C1569" t="s">
        <v>37</v>
      </c>
    </row>
    <row r="1570" spans="1:13" x14ac:dyDescent="0.25">
      <c r="A1570" t="s">
        <v>168</v>
      </c>
      <c r="B1570">
        <v>3008.06</v>
      </c>
      <c r="C1570">
        <v>3005.4</v>
      </c>
      <c r="D1570">
        <v>3005.33</v>
      </c>
      <c r="E1570">
        <v>3000.69</v>
      </c>
      <c r="F1570">
        <v>226.184</v>
      </c>
      <c r="G1570">
        <v>0</v>
      </c>
      <c r="H1570">
        <v>136.27699999999999</v>
      </c>
      <c r="I1570">
        <v>0</v>
      </c>
      <c r="J1570">
        <v>8.3255700000000002E-2</v>
      </c>
      <c r="K1570">
        <v>0.92981899999999995</v>
      </c>
      <c r="L1570">
        <v>0</v>
      </c>
      <c r="M1570" t="s">
        <v>43</v>
      </c>
    </row>
    <row r="1571" spans="1:13" x14ac:dyDescent="0.25">
      <c r="A1571" t="s">
        <v>168</v>
      </c>
      <c r="B1571">
        <v>2999.42</v>
      </c>
      <c r="C1571">
        <v>2996.65</v>
      </c>
      <c r="D1571">
        <v>2996.58</v>
      </c>
      <c r="E1571">
        <v>2991.93</v>
      </c>
      <c r="F1571">
        <v>227.36699999999999</v>
      </c>
      <c r="G1571">
        <v>0</v>
      </c>
      <c r="H1571">
        <v>136.191</v>
      </c>
      <c r="I1571">
        <v>0</v>
      </c>
      <c r="J1571">
        <v>8.3255899999999994E-2</v>
      </c>
      <c r="K1571">
        <v>0.93122099999999997</v>
      </c>
      <c r="L1571">
        <v>0</v>
      </c>
      <c r="M1571" t="s">
        <v>43</v>
      </c>
    </row>
    <row r="1572" spans="1:13" x14ac:dyDescent="0.25">
      <c r="A1572" t="s">
        <v>168</v>
      </c>
      <c r="B1572">
        <v>2996.63</v>
      </c>
      <c r="C1572">
        <v>2993.98</v>
      </c>
      <c r="D1572">
        <v>2993.91</v>
      </c>
      <c r="E1572">
        <v>2989.14</v>
      </c>
      <c r="F1572">
        <v>225.21</v>
      </c>
      <c r="G1572">
        <v>0</v>
      </c>
      <c r="H1572">
        <v>137.00299999999999</v>
      </c>
      <c r="I1572">
        <v>0</v>
      </c>
      <c r="J1572">
        <v>6.1575100000000001E-2</v>
      </c>
      <c r="K1572">
        <v>0.93177699999999997</v>
      </c>
      <c r="L1572">
        <v>0</v>
      </c>
      <c r="M1572" t="s">
        <v>43</v>
      </c>
    </row>
    <row r="1573" spans="1:13" x14ac:dyDescent="0.25">
      <c r="A1573" t="s">
        <v>168</v>
      </c>
      <c r="B1573">
        <v>3002.88</v>
      </c>
      <c r="C1573">
        <v>3000.17</v>
      </c>
      <c r="D1573">
        <v>3000.1</v>
      </c>
      <c r="E1573">
        <v>2995.46</v>
      </c>
      <c r="F1573">
        <v>228.34399999999999</v>
      </c>
      <c r="G1573">
        <v>0</v>
      </c>
      <c r="H1573">
        <v>136.27500000000001</v>
      </c>
      <c r="I1573">
        <v>0</v>
      </c>
      <c r="J1573">
        <v>8.3257800000000007E-2</v>
      </c>
      <c r="K1573">
        <v>0.93183300000000002</v>
      </c>
      <c r="L1573">
        <v>0</v>
      </c>
      <c r="M1573" t="s">
        <v>43</v>
      </c>
    </row>
    <row r="1574" spans="1:13" x14ac:dyDescent="0.25">
      <c r="A1574" t="s">
        <v>168</v>
      </c>
      <c r="B1574">
        <v>3005.99</v>
      </c>
      <c r="C1574">
        <v>3003.36</v>
      </c>
      <c r="D1574">
        <v>3003.3</v>
      </c>
      <c r="E1574">
        <v>2998.65</v>
      </c>
      <c r="F1574">
        <v>230.18700000000001</v>
      </c>
      <c r="G1574">
        <v>0</v>
      </c>
      <c r="H1574">
        <v>136.619</v>
      </c>
      <c r="I1574">
        <v>0</v>
      </c>
      <c r="J1574">
        <v>6.35931E-2</v>
      </c>
      <c r="K1574">
        <v>0.93119499999999999</v>
      </c>
      <c r="L1574">
        <v>0</v>
      </c>
      <c r="M1574" t="s">
        <v>43</v>
      </c>
    </row>
    <row r="1575" spans="1:13" x14ac:dyDescent="0.25">
      <c r="A1575" t="s">
        <v>168</v>
      </c>
      <c r="B1575">
        <v>3003.41</v>
      </c>
      <c r="C1575">
        <v>3000.58</v>
      </c>
      <c r="D1575">
        <v>3000.52</v>
      </c>
      <c r="E1575">
        <v>2995.86</v>
      </c>
      <c r="F1575">
        <v>222.49600000000001</v>
      </c>
      <c r="G1575">
        <v>0</v>
      </c>
      <c r="H1575">
        <v>136.91999999999999</v>
      </c>
      <c r="I1575">
        <v>0</v>
      </c>
      <c r="J1575">
        <v>8.3264500000000005E-2</v>
      </c>
      <c r="K1575">
        <v>0.92381000000000002</v>
      </c>
      <c r="L1575">
        <v>0</v>
      </c>
      <c r="M1575" t="s">
        <v>43</v>
      </c>
    </row>
    <row r="1576" spans="1:13" x14ac:dyDescent="0.25">
      <c r="A1576" t="s">
        <v>168</v>
      </c>
      <c r="B1576">
        <v>3015.85</v>
      </c>
      <c r="C1576">
        <v>3012.99</v>
      </c>
      <c r="D1576">
        <v>3012.92</v>
      </c>
      <c r="E1576">
        <v>3008.22</v>
      </c>
      <c r="F1576">
        <v>228.821</v>
      </c>
      <c r="G1576">
        <v>0</v>
      </c>
      <c r="H1576">
        <v>136.69200000000001</v>
      </c>
      <c r="I1576">
        <v>0</v>
      </c>
      <c r="J1576">
        <v>7.3569399999999993E-2</v>
      </c>
      <c r="K1576">
        <v>0.93125599999999997</v>
      </c>
      <c r="L1576">
        <v>0</v>
      </c>
      <c r="M1576" t="s">
        <v>43</v>
      </c>
    </row>
    <row r="1577" spans="1:13" x14ac:dyDescent="0.25">
      <c r="A1577" t="s">
        <v>168</v>
      </c>
      <c r="B1577">
        <v>3008.06</v>
      </c>
      <c r="C1577">
        <v>3005.42</v>
      </c>
      <c r="D1577">
        <v>3005.35</v>
      </c>
      <c r="E1577">
        <v>3000.69</v>
      </c>
      <c r="F1577">
        <v>224.06100000000001</v>
      </c>
      <c r="G1577">
        <v>0</v>
      </c>
      <c r="H1577">
        <v>136.703</v>
      </c>
      <c r="I1577">
        <v>0</v>
      </c>
      <c r="J1577">
        <v>5.6984899999999998E-2</v>
      </c>
      <c r="K1577">
        <v>0.93179000000000001</v>
      </c>
      <c r="L1577">
        <v>0</v>
      </c>
      <c r="M1577" t="s">
        <v>43</v>
      </c>
    </row>
    <row r="1578" spans="1:13" x14ac:dyDescent="0.25">
      <c r="A1578" t="s">
        <v>168</v>
      </c>
      <c r="B1578">
        <v>3013.65</v>
      </c>
      <c r="C1578">
        <v>3011</v>
      </c>
      <c r="D1578">
        <v>3010.94</v>
      </c>
      <c r="E1578">
        <v>3006.15</v>
      </c>
      <c r="F1578">
        <v>226.64599999999999</v>
      </c>
      <c r="G1578">
        <v>0</v>
      </c>
      <c r="H1578">
        <v>136.62100000000001</v>
      </c>
      <c r="I1578">
        <v>0</v>
      </c>
      <c r="J1578">
        <v>5.5295299999999999E-2</v>
      </c>
      <c r="K1578">
        <v>0.93135199999999996</v>
      </c>
      <c r="L1578">
        <v>0</v>
      </c>
      <c r="M1578" t="s">
        <v>43</v>
      </c>
    </row>
    <row r="1579" spans="1:13" x14ac:dyDescent="0.25">
      <c r="A1579" t="s">
        <v>168</v>
      </c>
      <c r="B1579">
        <v>3003.9</v>
      </c>
      <c r="C1579">
        <v>3001.24</v>
      </c>
      <c r="D1579">
        <v>3001.18</v>
      </c>
      <c r="E1579">
        <v>2996.48</v>
      </c>
      <c r="F1579">
        <v>224.97</v>
      </c>
      <c r="G1579">
        <v>0</v>
      </c>
      <c r="H1579">
        <v>137.41</v>
      </c>
      <c r="I1579">
        <v>0</v>
      </c>
      <c r="J1579">
        <v>7.3022000000000004E-2</v>
      </c>
      <c r="K1579">
        <v>0.93162199999999995</v>
      </c>
      <c r="L1579">
        <v>0</v>
      </c>
      <c r="M1579" t="s">
        <v>43</v>
      </c>
    </row>
    <row r="1580" spans="1:13" x14ac:dyDescent="0.25">
      <c r="A1580" t="s">
        <v>168</v>
      </c>
      <c r="B1580">
        <v>3011.9</v>
      </c>
      <c r="C1580">
        <v>3009.18</v>
      </c>
      <c r="D1580">
        <v>3009.12</v>
      </c>
      <c r="E1580">
        <v>3004.42</v>
      </c>
      <c r="F1580">
        <v>223.9</v>
      </c>
      <c r="G1580">
        <v>0</v>
      </c>
      <c r="H1580">
        <v>136.79900000000001</v>
      </c>
      <c r="I1580">
        <v>0</v>
      </c>
      <c r="J1580">
        <v>6.14759E-2</v>
      </c>
      <c r="K1580">
        <v>0.93110499999999996</v>
      </c>
      <c r="L1580">
        <v>0</v>
      </c>
      <c r="M1580" t="s">
        <v>43</v>
      </c>
    </row>
    <row r="1581" spans="1:13" x14ac:dyDescent="0.25">
      <c r="A1581" t="s">
        <v>168</v>
      </c>
      <c r="B1581">
        <v>2998.34</v>
      </c>
      <c r="C1581">
        <v>2995.71</v>
      </c>
      <c r="D1581">
        <v>2995.64</v>
      </c>
      <c r="E1581">
        <v>2990.95</v>
      </c>
      <c r="F1581">
        <v>224.53200000000001</v>
      </c>
      <c r="G1581">
        <v>0</v>
      </c>
      <c r="H1581">
        <v>136.70599999999999</v>
      </c>
      <c r="I1581">
        <v>0</v>
      </c>
      <c r="J1581">
        <v>5.4342099999999997E-2</v>
      </c>
      <c r="K1581">
        <v>0.95561300000000005</v>
      </c>
      <c r="L1581">
        <v>0</v>
      </c>
      <c r="M1581" t="s">
        <v>43</v>
      </c>
    </row>
    <row r="1582" spans="1:13" x14ac:dyDescent="0.25">
      <c r="A1582" t="s">
        <v>168</v>
      </c>
      <c r="B1582">
        <v>3005.01</v>
      </c>
      <c r="C1582">
        <v>3002.25</v>
      </c>
      <c r="D1582">
        <v>3002.19</v>
      </c>
      <c r="E1582">
        <v>2997.57</v>
      </c>
      <c r="F1582">
        <v>227.476</v>
      </c>
      <c r="G1582">
        <v>0</v>
      </c>
      <c r="H1582">
        <v>136.42699999999999</v>
      </c>
      <c r="I1582">
        <v>0</v>
      </c>
      <c r="J1582">
        <v>6.4074999999999993E-2</v>
      </c>
      <c r="K1582">
        <v>0.95122700000000004</v>
      </c>
      <c r="L1582">
        <v>0</v>
      </c>
      <c r="M1582" t="s">
        <v>43</v>
      </c>
    </row>
    <row r="1583" spans="1:13" x14ac:dyDescent="0.25">
      <c r="A1583" t="s">
        <v>168</v>
      </c>
      <c r="B1583">
        <v>3002.24</v>
      </c>
      <c r="C1583">
        <v>2999.61</v>
      </c>
      <c r="D1583">
        <v>2999.54</v>
      </c>
      <c r="E1583">
        <v>2994.88</v>
      </c>
      <c r="F1583">
        <v>224.93899999999999</v>
      </c>
      <c r="G1583">
        <v>0</v>
      </c>
      <c r="H1583">
        <v>136.04900000000001</v>
      </c>
      <c r="I1583">
        <v>0</v>
      </c>
      <c r="J1583">
        <v>5.3915699999999997E-2</v>
      </c>
      <c r="K1583">
        <v>0.93374000000000001</v>
      </c>
      <c r="L1583">
        <v>0</v>
      </c>
      <c r="M1583" t="s">
        <v>43</v>
      </c>
    </row>
    <row r="1584" spans="1:13" x14ac:dyDescent="0.25">
      <c r="A1584" t="s">
        <v>168</v>
      </c>
      <c r="B1584">
        <v>2997.41</v>
      </c>
      <c r="C1584">
        <v>2994.77</v>
      </c>
      <c r="D1584">
        <v>2994.7</v>
      </c>
      <c r="E1584">
        <v>2989.98</v>
      </c>
      <c r="F1584">
        <v>223.95599999999999</v>
      </c>
      <c r="G1584">
        <v>0</v>
      </c>
      <c r="H1584">
        <v>136.59200000000001</v>
      </c>
      <c r="I1584">
        <v>0</v>
      </c>
      <c r="J1584">
        <v>8.3256800000000006E-2</v>
      </c>
      <c r="K1584">
        <v>0.93068799999999996</v>
      </c>
      <c r="L1584">
        <v>0</v>
      </c>
      <c r="M1584" t="s">
        <v>43</v>
      </c>
    </row>
    <row r="1585" spans="1:13" x14ac:dyDescent="0.25">
      <c r="A1585" t="s">
        <v>168</v>
      </c>
      <c r="B1585">
        <v>3002.3</v>
      </c>
      <c r="C1585">
        <v>2999.65</v>
      </c>
      <c r="D1585">
        <v>2999.58</v>
      </c>
      <c r="E1585">
        <v>2994.96</v>
      </c>
      <c r="F1585">
        <v>223.68600000000001</v>
      </c>
      <c r="G1585">
        <v>0</v>
      </c>
      <c r="H1585">
        <v>136.66399999999999</v>
      </c>
      <c r="I1585">
        <v>0</v>
      </c>
      <c r="J1585">
        <v>5.6103399999999998E-2</v>
      </c>
      <c r="K1585">
        <v>0.931836</v>
      </c>
      <c r="L1585">
        <v>0</v>
      </c>
      <c r="M1585" t="s">
        <v>43</v>
      </c>
    </row>
    <row r="1586" spans="1:13" x14ac:dyDescent="0.25">
      <c r="A1586" t="s">
        <v>168</v>
      </c>
      <c r="B1586">
        <v>3000.21</v>
      </c>
      <c r="C1586">
        <v>2996.25</v>
      </c>
      <c r="D1586">
        <v>2996.19</v>
      </c>
      <c r="E1586">
        <v>2991.56</v>
      </c>
      <c r="F1586">
        <v>224.00299999999999</v>
      </c>
      <c r="G1586">
        <v>0</v>
      </c>
      <c r="H1586">
        <v>137.18799999999999</v>
      </c>
      <c r="I1586">
        <v>0</v>
      </c>
      <c r="J1586">
        <v>5.7311300000000003E-2</v>
      </c>
      <c r="K1586">
        <v>0.947102</v>
      </c>
      <c r="L1586">
        <v>0</v>
      </c>
      <c r="M1586" t="s">
        <v>43</v>
      </c>
    </row>
    <row r="1587" spans="1:13" x14ac:dyDescent="0.25">
      <c r="A1587" t="s">
        <v>168</v>
      </c>
      <c r="B1587">
        <v>3003.04</v>
      </c>
      <c r="C1587">
        <v>3000.39</v>
      </c>
      <c r="D1587">
        <v>3000.33</v>
      </c>
      <c r="E1587">
        <v>2995.66</v>
      </c>
      <c r="F1587">
        <v>224.215</v>
      </c>
      <c r="G1587">
        <v>0</v>
      </c>
      <c r="H1587">
        <v>136.15700000000001</v>
      </c>
      <c r="I1587">
        <v>0</v>
      </c>
      <c r="J1587">
        <v>6.2985100000000002E-2</v>
      </c>
      <c r="K1587">
        <v>0.931751</v>
      </c>
      <c r="L1587">
        <v>0</v>
      </c>
      <c r="M1587" t="s">
        <v>43</v>
      </c>
    </row>
    <row r="1588" spans="1:13" x14ac:dyDescent="0.25">
      <c r="A1588" t="s">
        <v>168</v>
      </c>
      <c r="B1588">
        <v>2997.54</v>
      </c>
      <c r="C1588">
        <v>2994.81</v>
      </c>
      <c r="D1588">
        <v>2994.74</v>
      </c>
      <c r="E1588">
        <v>2990.07</v>
      </c>
      <c r="F1588">
        <v>224.233</v>
      </c>
      <c r="G1588">
        <v>0</v>
      </c>
      <c r="H1588">
        <v>137.172</v>
      </c>
      <c r="I1588">
        <v>0</v>
      </c>
      <c r="J1588">
        <v>8.3255700000000002E-2</v>
      </c>
      <c r="K1588">
        <v>0.93183199999999999</v>
      </c>
      <c r="L1588">
        <v>0</v>
      </c>
      <c r="M1588" t="s">
        <v>43</v>
      </c>
    </row>
    <row r="1589" spans="1:13" x14ac:dyDescent="0.25">
      <c r="A1589" t="s">
        <v>168</v>
      </c>
      <c r="B1589">
        <v>3006.6</v>
      </c>
      <c r="C1589">
        <v>3003.85</v>
      </c>
      <c r="D1589">
        <v>3003.78</v>
      </c>
      <c r="E1589">
        <v>2999.07</v>
      </c>
      <c r="F1589">
        <v>224.44499999999999</v>
      </c>
      <c r="G1589">
        <v>0</v>
      </c>
      <c r="H1589">
        <v>136.352</v>
      </c>
      <c r="I1589">
        <v>0</v>
      </c>
      <c r="J1589">
        <v>5.4285399999999998E-2</v>
      </c>
      <c r="K1589">
        <v>0.93183499999999997</v>
      </c>
      <c r="L1589">
        <v>0</v>
      </c>
      <c r="M1589" t="s">
        <v>43</v>
      </c>
    </row>
    <row r="1590" spans="1:13" x14ac:dyDescent="0.25">
      <c r="A1590" t="s">
        <v>168</v>
      </c>
      <c r="B1590">
        <v>3001.64</v>
      </c>
      <c r="C1590">
        <v>2997.75</v>
      </c>
      <c r="D1590">
        <v>2997.68</v>
      </c>
      <c r="E1590">
        <v>2993.06</v>
      </c>
      <c r="F1590">
        <v>224.572</v>
      </c>
      <c r="G1590">
        <v>0</v>
      </c>
      <c r="H1590">
        <v>136.81</v>
      </c>
      <c r="I1590">
        <v>0</v>
      </c>
      <c r="J1590">
        <v>5.39467E-2</v>
      </c>
      <c r="K1590">
        <v>0.93183499999999997</v>
      </c>
      <c r="L1590">
        <v>0</v>
      </c>
      <c r="M1590" t="s">
        <v>43</v>
      </c>
    </row>
    <row r="1591" spans="1:13" x14ac:dyDescent="0.25">
      <c r="A1591" t="s">
        <v>168</v>
      </c>
      <c r="B1591">
        <v>2993.97</v>
      </c>
      <c r="C1591">
        <v>2991.3</v>
      </c>
      <c r="D1591">
        <v>2991.24</v>
      </c>
      <c r="E1591">
        <v>2986.59</v>
      </c>
      <c r="F1591">
        <v>221.02699999999999</v>
      </c>
      <c r="G1591">
        <v>0</v>
      </c>
      <c r="H1591">
        <v>136.404</v>
      </c>
      <c r="I1591">
        <v>0</v>
      </c>
      <c r="J1591">
        <v>5.4568600000000002E-2</v>
      </c>
      <c r="K1591">
        <v>0.931836</v>
      </c>
      <c r="L1591">
        <v>0</v>
      </c>
      <c r="M1591" t="s">
        <v>43</v>
      </c>
    </row>
    <row r="1592" spans="1:13" x14ac:dyDescent="0.25">
      <c r="A1592" t="s">
        <v>168</v>
      </c>
      <c r="B1592">
        <v>2991.02</v>
      </c>
      <c r="C1592">
        <v>2988.38</v>
      </c>
      <c r="D1592">
        <v>2988.31</v>
      </c>
      <c r="E1592">
        <v>2983.69</v>
      </c>
      <c r="F1592">
        <v>222.27099999999999</v>
      </c>
      <c r="G1592">
        <v>0</v>
      </c>
      <c r="H1592">
        <v>136.82599999999999</v>
      </c>
      <c r="I1592">
        <v>0</v>
      </c>
      <c r="J1592">
        <v>5.4330999999999997E-2</v>
      </c>
      <c r="K1592">
        <v>0.93181999999999998</v>
      </c>
      <c r="L1592">
        <v>0</v>
      </c>
      <c r="M1592" t="s">
        <v>43</v>
      </c>
    </row>
    <row r="1593" spans="1:13" x14ac:dyDescent="0.25">
      <c r="A1593" t="s">
        <v>168</v>
      </c>
      <c r="B1593">
        <v>3002.69</v>
      </c>
      <c r="C1593">
        <v>3000.04</v>
      </c>
      <c r="D1593">
        <v>2999.97</v>
      </c>
      <c r="E1593">
        <v>2995.34</v>
      </c>
      <c r="F1593">
        <v>223.018</v>
      </c>
      <c r="G1593">
        <v>0</v>
      </c>
      <c r="H1593">
        <v>136.11799999999999</v>
      </c>
      <c r="I1593">
        <v>0</v>
      </c>
      <c r="J1593">
        <v>5.39146E-2</v>
      </c>
      <c r="K1593">
        <v>0.93181800000000004</v>
      </c>
      <c r="L1593">
        <v>0</v>
      </c>
      <c r="M1593" t="s">
        <v>43</v>
      </c>
    </row>
    <row r="1594" spans="1:13" x14ac:dyDescent="0.25">
      <c r="A1594" t="s">
        <v>168</v>
      </c>
      <c r="B1594">
        <v>3005.61</v>
      </c>
      <c r="C1594">
        <v>3002.89</v>
      </c>
      <c r="D1594">
        <v>3002.82</v>
      </c>
      <c r="E1594">
        <v>2998.14</v>
      </c>
      <c r="F1594">
        <v>226.547</v>
      </c>
      <c r="G1594">
        <v>0</v>
      </c>
      <c r="H1594">
        <v>137.58099999999999</v>
      </c>
      <c r="I1594">
        <v>0</v>
      </c>
      <c r="J1594">
        <v>5.4755699999999997E-2</v>
      </c>
      <c r="K1594">
        <v>0.95734900000000001</v>
      </c>
      <c r="L1594">
        <v>0</v>
      </c>
      <c r="M1594" t="s">
        <v>43</v>
      </c>
    </row>
    <row r="1595" spans="1:13" x14ac:dyDescent="0.25">
      <c r="A1595" t="s">
        <v>168</v>
      </c>
      <c r="B1595">
        <v>3014.14</v>
      </c>
      <c r="C1595">
        <v>3011.41</v>
      </c>
      <c r="D1595">
        <v>3011.34</v>
      </c>
      <c r="E1595">
        <v>3006.61</v>
      </c>
      <c r="F1595">
        <v>228.279</v>
      </c>
      <c r="G1595">
        <v>0</v>
      </c>
      <c r="H1595">
        <v>136.78100000000001</v>
      </c>
      <c r="I1595">
        <v>0</v>
      </c>
      <c r="J1595">
        <v>5.7561000000000001E-2</v>
      </c>
      <c r="K1595">
        <v>0.93182500000000001</v>
      </c>
      <c r="L1595">
        <v>0</v>
      </c>
      <c r="M1595" t="s">
        <v>43</v>
      </c>
    </row>
    <row r="1596" spans="1:13" x14ac:dyDescent="0.25">
      <c r="A1596" t="s">
        <v>168</v>
      </c>
      <c r="B1596">
        <v>2996.49</v>
      </c>
      <c r="C1596">
        <v>2993.73</v>
      </c>
      <c r="D1596">
        <v>2993.66</v>
      </c>
      <c r="E1596">
        <v>2989.05</v>
      </c>
      <c r="F1596">
        <v>224.12200000000001</v>
      </c>
      <c r="G1596">
        <v>0</v>
      </c>
      <c r="H1596">
        <v>136.096</v>
      </c>
      <c r="I1596">
        <v>0</v>
      </c>
      <c r="J1596">
        <v>5.4172999999999999E-2</v>
      </c>
      <c r="K1596">
        <v>0.93036799999999997</v>
      </c>
      <c r="L1596">
        <v>0</v>
      </c>
      <c r="M1596" t="s">
        <v>43</v>
      </c>
    </row>
    <row r="1597" spans="1:13" x14ac:dyDescent="0.25">
      <c r="A1597" t="s">
        <v>168</v>
      </c>
      <c r="B1597">
        <v>3010.14</v>
      </c>
      <c r="C1597">
        <v>3007.48</v>
      </c>
      <c r="D1597">
        <v>3007.41</v>
      </c>
      <c r="E1597">
        <v>3002.66</v>
      </c>
      <c r="F1597">
        <v>226.102</v>
      </c>
      <c r="G1597">
        <v>0</v>
      </c>
      <c r="H1597">
        <v>136.381</v>
      </c>
      <c r="I1597">
        <v>0</v>
      </c>
      <c r="J1597">
        <v>5.4611600000000003E-2</v>
      </c>
      <c r="K1597">
        <v>0.93174999999999997</v>
      </c>
      <c r="L1597">
        <v>0</v>
      </c>
      <c r="M1597" t="s">
        <v>43</v>
      </c>
    </row>
    <row r="1598" spans="1:13" x14ac:dyDescent="0.25">
      <c r="A1598" t="s">
        <v>168</v>
      </c>
      <c r="B1598">
        <v>2992.45</v>
      </c>
      <c r="C1598">
        <v>2989.51</v>
      </c>
      <c r="D1598">
        <v>2989.45</v>
      </c>
      <c r="E1598">
        <v>2984.78</v>
      </c>
      <c r="F1598">
        <v>221.154</v>
      </c>
      <c r="G1598">
        <v>0</v>
      </c>
      <c r="H1598">
        <v>136.00899999999999</v>
      </c>
      <c r="I1598">
        <v>0</v>
      </c>
      <c r="J1598">
        <v>5.7834000000000003E-2</v>
      </c>
      <c r="K1598">
        <v>0.93183099999999996</v>
      </c>
      <c r="L1598">
        <v>0</v>
      </c>
      <c r="M1598" t="s">
        <v>43</v>
      </c>
    </row>
    <row r="1599" spans="1:13" x14ac:dyDescent="0.25">
      <c r="A1599" t="s">
        <v>168</v>
      </c>
      <c r="B1599">
        <v>3004.45</v>
      </c>
      <c r="C1599">
        <v>3001.8</v>
      </c>
      <c r="D1599">
        <v>3001.73</v>
      </c>
      <c r="E1599">
        <v>2997.07</v>
      </c>
      <c r="F1599">
        <v>228.43700000000001</v>
      </c>
      <c r="G1599">
        <v>0</v>
      </c>
      <c r="H1599">
        <v>136.38399999999999</v>
      </c>
      <c r="I1599">
        <v>0</v>
      </c>
      <c r="J1599">
        <v>5.6651300000000002E-2</v>
      </c>
      <c r="K1599">
        <v>0.93181099999999994</v>
      </c>
      <c r="L1599">
        <v>0</v>
      </c>
      <c r="M1599" t="s">
        <v>43</v>
      </c>
    </row>
    <row r="1600" spans="1:13" x14ac:dyDescent="0.25">
      <c r="A1600" t="s">
        <v>168</v>
      </c>
      <c r="B1600">
        <v>3000.18</v>
      </c>
      <c r="C1600">
        <v>2996.51</v>
      </c>
      <c r="D1600">
        <v>2996.45</v>
      </c>
      <c r="E1600">
        <v>2991.8</v>
      </c>
      <c r="F1600">
        <v>222.60599999999999</v>
      </c>
      <c r="G1600">
        <v>0</v>
      </c>
      <c r="H1600">
        <v>136.87200000000001</v>
      </c>
      <c r="I1600">
        <v>0</v>
      </c>
      <c r="J1600">
        <v>8.3258399999999996E-2</v>
      </c>
      <c r="K1600">
        <v>0.93170799999999998</v>
      </c>
      <c r="L1600">
        <v>0</v>
      </c>
      <c r="M1600" t="s">
        <v>43</v>
      </c>
    </row>
    <row r="1601" spans="1:13" x14ac:dyDescent="0.25">
      <c r="A1601" t="s">
        <v>168</v>
      </c>
      <c r="B1601">
        <v>3006.88</v>
      </c>
      <c r="C1601">
        <v>3004.24</v>
      </c>
      <c r="D1601">
        <v>3004.17</v>
      </c>
      <c r="E1601">
        <v>2999.42</v>
      </c>
      <c r="F1601">
        <v>221.99799999999999</v>
      </c>
      <c r="G1601">
        <v>0</v>
      </c>
      <c r="H1601">
        <v>136.916</v>
      </c>
      <c r="I1601">
        <v>0</v>
      </c>
      <c r="J1601">
        <v>5.9888499999999997E-2</v>
      </c>
      <c r="K1601">
        <v>0.93183199999999999</v>
      </c>
      <c r="L1601">
        <v>0</v>
      </c>
      <c r="M1601" t="s">
        <v>43</v>
      </c>
    </row>
    <row r="1602" spans="1:13" x14ac:dyDescent="0.25">
      <c r="A1602" t="s">
        <v>168</v>
      </c>
      <c r="B1602">
        <v>2999.09</v>
      </c>
      <c r="C1602">
        <v>2996.33</v>
      </c>
      <c r="D1602">
        <v>2996.26</v>
      </c>
      <c r="E1602">
        <v>2991.62</v>
      </c>
      <c r="F1602">
        <v>224.59700000000001</v>
      </c>
      <c r="G1602">
        <v>0</v>
      </c>
      <c r="H1602">
        <v>136.77699999999999</v>
      </c>
      <c r="I1602">
        <v>0</v>
      </c>
      <c r="J1602">
        <v>8.32624E-2</v>
      </c>
      <c r="K1602">
        <v>0.93182500000000001</v>
      </c>
      <c r="L1602">
        <v>0</v>
      </c>
      <c r="M1602" t="s">
        <v>43</v>
      </c>
    </row>
    <row r="1603" spans="1:13" x14ac:dyDescent="0.25">
      <c r="A1603" t="s">
        <v>168</v>
      </c>
      <c r="B1603">
        <v>3004.1</v>
      </c>
      <c r="C1603">
        <v>3001.47</v>
      </c>
      <c r="D1603">
        <v>3001.41</v>
      </c>
      <c r="E1603">
        <v>2996.83</v>
      </c>
      <c r="F1603">
        <v>228.30099999999999</v>
      </c>
      <c r="G1603">
        <v>0</v>
      </c>
      <c r="H1603">
        <v>135.565</v>
      </c>
      <c r="I1603">
        <v>0</v>
      </c>
      <c r="J1603">
        <v>5.4106300000000003E-2</v>
      </c>
      <c r="K1603">
        <v>0.93162999999999996</v>
      </c>
      <c r="L1603">
        <v>0</v>
      </c>
      <c r="M1603" t="s">
        <v>43</v>
      </c>
    </row>
    <row r="1604" spans="1:13" x14ac:dyDescent="0.25">
      <c r="A1604" t="s">
        <v>168</v>
      </c>
      <c r="B1604">
        <v>3003.42</v>
      </c>
      <c r="C1604">
        <v>2999.43</v>
      </c>
      <c r="D1604">
        <v>2999.37</v>
      </c>
      <c r="E1604">
        <v>2994.73</v>
      </c>
      <c r="F1604">
        <v>224.86699999999999</v>
      </c>
      <c r="G1604">
        <v>0</v>
      </c>
      <c r="H1604">
        <v>137.42699999999999</v>
      </c>
      <c r="I1604">
        <v>0</v>
      </c>
      <c r="J1604">
        <v>5.42903E-2</v>
      </c>
      <c r="K1604">
        <v>0.93183300000000002</v>
      </c>
      <c r="L1604">
        <v>0</v>
      </c>
      <c r="M1604" t="s">
        <v>43</v>
      </c>
    </row>
    <row r="1605" spans="1:13" x14ac:dyDescent="0.25">
      <c r="A1605" t="s">
        <v>168</v>
      </c>
      <c r="B1605">
        <v>3006.09</v>
      </c>
      <c r="C1605">
        <v>3003.45</v>
      </c>
      <c r="D1605">
        <v>3003.38</v>
      </c>
      <c r="E1605">
        <v>2998.7</v>
      </c>
      <c r="F1605">
        <v>227.37299999999999</v>
      </c>
      <c r="G1605">
        <v>0</v>
      </c>
      <c r="H1605">
        <v>136.61600000000001</v>
      </c>
      <c r="I1605">
        <v>0</v>
      </c>
      <c r="J1605">
        <v>5.4206400000000002E-2</v>
      </c>
      <c r="K1605">
        <v>0.93181599999999998</v>
      </c>
      <c r="L1605">
        <v>0</v>
      </c>
      <c r="M1605" t="s">
        <v>43</v>
      </c>
    </row>
    <row r="1606" spans="1:13" x14ac:dyDescent="0.25">
      <c r="A1606" t="s">
        <v>168</v>
      </c>
      <c r="B1606">
        <v>2999.31</v>
      </c>
      <c r="C1606">
        <v>2996.64</v>
      </c>
      <c r="D1606">
        <v>2996.58</v>
      </c>
      <c r="E1606">
        <v>2991.87</v>
      </c>
      <c r="F1606">
        <v>227.91200000000001</v>
      </c>
      <c r="G1606">
        <v>0</v>
      </c>
      <c r="H1606">
        <v>135.86000000000001</v>
      </c>
      <c r="I1606">
        <v>0</v>
      </c>
      <c r="J1606">
        <v>5.39211E-2</v>
      </c>
      <c r="K1606">
        <v>0.93180799999999997</v>
      </c>
      <c r="L1606">
        <v>0</v>
      </c>
      <c r="M1606" t="s">
        <v>43</v>
      </c>
    </row>
    <row r="1607" spans="1:13" x14ac:dyDescent="0.25">
      <c r="A1607" t="s">
        <v>168</v>
      </c>
      <c r="B1607">
        <v>2999.85</v>
      </c>
      <c r="C1607">
        <v>2997.19</v>
      </c>
      <c r="D1607">
        <v>2997.12</v>
      </c>
      <c r="E1607">
        <v>2992.47</v>
      </c>
      <c r="F1607">
        <v>220.80500000000001</v>
      </c>
      <c r="G1607">
        <v>0</v>
      </c>
      <c r="H1607">
        <v>136.566</v>
      </c>
      <c r="I1607">
        <v>0</v>
      </c>
      <c r="J1607">
        <v>5.55627E-2</v>
      </c>
      <c r="K1607">
        <v>0.93170399999999998</v>
      </c>
      <c r="L1607">
        <v>0</v>
      </c>
      <c r="M1607" t="s">
        <v>43</v>
      </c>
    </row>
    <row r="1608" spans="1:13" x14ac:dyDescent="0.25">
      <c r="A1608" t="s">
        <v>168</v>
      </c>
      <c r="B1608">
        <v>3001.74</v>
      </c>
      <c r="C1608">
        <v>2999.07</v>
      </c>
      <c r="D1608">
        <v>2999.01</v>
      </c>
      <c r="E1608">
        <v>2994.38</v>
      </c>
      <c r="F1608">
        <v>225.99600000000001</v>
      </c>
      <c r="G1608">
        <v>0</v>
      </c>
      <c r="H1608">
        <v>136.71700000000001</v>
      </c>
      <c r="I1608">
        <v>0</v>
      </c>
      <c r="J1608">
        <v>5.4599300000000003E-2</v>
      </c>
      <c r="K1608">
        <v>0.95691099999999996</v>
      </c>
      <c r="L1608">
        <v>0</v>
      </c>
      <c r="M1608" t="s">
        <v>43</v>
      </c>
    </row>
    <row r="1609" spans="1:13" x14ac:dyDescent="0.25">
      <c r="A1609" t="s">
        <v>168</v>
      </c>
      <c r="B1609">
        <v>2998.02</v>
      </c>
      <c r="C1609">
        <v>2995.4</v>
      </c>
      <c r="D1609">
        <v>2995.33</v>
      </c>
      <c r="E1609">
        <v>2990.64</v>
      </c>
      <c r="F1609">
        <v>220.70400000000001</v>
      </c>
      <c r="G1609">
        <v>0</v>
      </c>
      <c r="H1609">
        <v>136.52500000000001</v>
      </c>
      <c r="I1609">
        <v>0</v>
      </c>
      <c r="J1609">
        <v>5.72849E-2</v>
      </c>
      <c r="K1609">
        <v>0.93164999999999998</v>
      </c>
      <c r="L1609">
        <v>0</v>
      </c>
      <c r="M1609" t="s">
        <v>43</v>
      </c>
    </row>
    <row r="1610" spans="1:13" x14ac:dyDescent="0.25">
      <c r="A1610" t="s">
        <v>168</v>
      </c>
      <c r="B1610">
        <v>2996.24</v>
      </c>
      <c r="C1610">
        <v>2993.58</v>
      </c>
      <c r="D1610">
        <v>2993.52</v>
      </c>
      <c r="E1610">
        <v>2988.83</v>
      </c>
      <c r="F1610">
        <v>225.453</v>
      </c>
      <c r="G1610">
        <v>0</v>
      </c>
      <c r="H1610">
        <v>136.81200000000001</v>
      </c>
      <c r="I1610">
        <v>0</v>
      </c>
      <c r="J1610">
        <v>8.2080700000000006E-2</v>
      </c>
      <c r="K1610">
        <v>0.93610300000000002</v>
      </c>
      <c r="L1610">
        <v>0</v>
      </c>
      <c r="M1610" t="s">
        <v>43</v>
      </c>
    </row>
    <row r="1611" spans="1:13" x14ac:dyDescent="0.25">
      <c r="A1611" t="s">
        <v>168</v>
      </c>
      <c r="B1611">
        <v>3003.96</v>
      </c>
      <c r="C1611">
        <v>3001.32</v>
      </c>
      <c r="D1611">
        <v>3001.25</v>
      </c>
      <c r="E1611">
        <v>2996.62</v>
      </c>
      <c r="F1611">
        <v>224.73400000000001</v>
      </c>
      <c r="G1611">
        <v>0</v>
      </c>
      <c r="H1611">
        <v>136.869</v>
      </c>
      <c r="I1611">
        <v>0</v>
      </c>
      <c r="J1611">
        <v>8.3255599999999999E-2</v>
      </c>
      <c r="K1611">
        <v>0.93179999999999996</v>
      </c>
      <c r="L1611">
        <v>0</v>
      </c>
      <c r="M1611" t="s">
        <v>43</v>
      </c>
    </row>
    <row r="1612" spans="1:13" x14ac:dyDescent="0.25">
      <c r="A1612" t="s">
        <v>168</v>
      </c>
      <c r="B1612">
        <v>3003.62</v>
      </c>
      <c r="C1612">
        <v>3000.84</v>
      </c>
      <c r="D1612">
        <v>3000.77</v>
      </c>
      <c r="E1612">
        <v>2996.16</v>
      </c>
      <c r="F1612">
        <v>226.303</v>
      </c>
      <c r="G1612">
        <v>0</v>
      </c>
      <c r="H1612">
        <v>136.60499999999999</v>
      </c>
      <c r="I1612">
        <v>0</v>
      </c>
      <c r="J1612">
        <v>8.3255800000000005E-2</v>
      </c>
      <c r="K1612">
        <v>0.93164400000000003</v>
      </c>
      <c r="L1612">
        <v>0</v>
      </c>
      <c r="M1612" t="s">
        <v>43</v>
      </c>
    </row>
    <row r="1613" spans="1:13" x14ac:dyDescent="0.25">
      <c r="A1613" t="s">
        <v>168</v>
      </c>
      <c r="B1613">
        <v>3008.34</v>
      </c>
      <c r="C1613">
        <v>3005.61</v>
      </c>
      <c r="D1613">
        <v>3005.54</v>
      </c>
      <c r="E1613">
        <v>3000.94</v>
      </c>
      <c r="F1613">
        <v>224.006</v>
      </c>
      <c r="G1613">
        <v>0</v>
      </c>
      <c r="H1613">
        <v>136.654</v>
      </c>
      <c r="I1613">
        <v>0</v>
      </c>
      <c r="J1613">
        <v>5.4212799999999998E-2</v>
      </c>
      <c r="K1613">
        <v>0.93182200000000004</v>
      </c>
      <c r="L1613">
        <v>0</v>
      </c>
      <c r="M1613" t="s">
        <v>43</v>
      </c>
    </row>
    <row r="1614" spans="1:13" x14ac:dyDescent="0.25">
      <c r="A1614" t="s">
        <v>168</v>
      </c>
      <c r="B1614">
        <v>3004.52</v>
      </c>
      <c r="C1614">
        <v>3001.87</v>
      </c>
      <c r="D1614">
        <v>3001.81</v>
      </c>
      <c r="E1614">
        <v>2997.13</v>
      </c>
      <c r="F1614">
        <v>224.36500000000001</v>
      </c>
      <c r="G1614">
        <v>0</v>
      </c>
      <c r="H1614">
        <v>136.80500000000001</v>
      </c>
      <c r="I1614">
        <v>0</v>
      </c>
      <c r="J1614">
        <v>5.48364E-2</v>
      </c>
      <c r="K1614">
        <v>0.93181000000000003</v>
      </c>
      <c r="L1614">
        <v>0</v>
      </c>
      <c r="M1614" t="s">
        <v>43</v>
      </c>
    </row>
    <row r="1615" spans="1:13" x14ac:dyDescent="0.25">
      <c r="A1615" t="s">
        <v>168</v>
      </c>
      <c r="B1615">
        <v>3007.64</v>
      </c>
      <c r="C1615">
        <v>3004.87</v>
      </c>
      <c r="D1615">
        <v>3004.81</v>
      </c>
      <c r="E1615">
        <v>3000.15</v>
      </c>
      <c r="F1615">
        <v>227.173</v>
      </c>
      <c r="G1615">
        <v>0</v>
      </c>
      <c r="H1615">
        <v>135.845</v>
      </c>
      <c r="I1615">
        <v>0</v>
      </c>
      <c r="J1615">
        <v>5.3909699999999998E-2</v>
      </c>
      <c r="K1615">
        <v>0.93183199999999999</v>
      </c>
      <c r="L1615">
        <v>0</v>
      </c>
      <c r="M1615" t="s">
        <v>43</v>
      </c>
    </row>
    <row r="1616" spans="1:13" x14ac:dyDescent="0.25">
      <c r="A1616" t="s">
        <v>168</v>
      </c>
      <c r="B1616">
        <v>3006.26</v>
      </c>
      <c r="C1616">
        <v>3003.54</v>
      </c>
      <c r="D1616">
        <v>3003.47</v>
      </c>
      <c r="E1616">
        <v>2998.84</v>
      </c>
      <c r="F1616">
        <v>222.38399999999999</v>
      </c>
      <c r="G1616">
        <v>0</v>
      </c>
      <c r="H1616">
        <v>137.09299999999999</v>
      </c>
      <c r="I1616">
        <v>0</v>
      </c>
      <c r="J1616">
        <v>7.7745599999999998E-2</v>
      </c>
      <c r="K1616">
        <v>0.93166700000000002</v>
      </c>
      <c r="L1616">
        <v>0</v>
      </c>
      <c r="M1616" t="s">
        <v>43</v>
      </c>
    </row>
    <row r="1617" spans="1:25" x14ac:dyDescent="0.25">
      <c r="A1617" t="s">
        <v>168</v>
      </c>
      <c r="B1617">
        <v>3003.89</v>
      </c>
      <c r="C1617">
        <v>3001.18</v>
      </c>
      <c r="D1617">
        <v>3001.11</v>
      </c>
      <c r="E1617">
        <v>2996.44</v>
      </c>
      <c r="F1617">
        <v>225.52099999999999</v>
      </c>
      <c r="G1617">
        <v>0</v>
      </c>
      <c r="H1617">
        <v>136.94300000000001</v>
      </c>
      <c r="I1617">
        <v>0</v>
      </c>
      <c r="J1617">
        <v>5.8854700000000003E-2</v>
      </c>
      <c r="K1617">
        <v>0.93732000000000004</v>
      </c>
      <c r="L1617">
        <v>0</v>
      </c>
      <c r="M1617" t="s">
        <v>43</v>
      </c>
    </row>
    <row r="1618" spans="1:25" x14ac:dyDescent="0.25">
      <c r="A1618" t="s">
        <v>168</v>
      </c>
      <c r="B1618">
        <v>3004.59</v>
      </c>
      <c r="C1618">
        <v>3001.94</v>
      </c>
      <c r="D1618">
        <v>3001.87</v>
      </c>
      <c r="E1618">
        <v>2997.18</v>
      </c>
      <c r="F1618">
        <v>224.85</v>
      </c>
      <c r="G1618">
        <v>0</v>
      </c>
      <c r="H1618">
        <v>136.14400000000001</v>
      </c>
      <c r="I1618">
        <v>0</v>
      </c>
      <c r="J1618">
        <v>5.7259400000000002E-2</v>
      </c>
      <c r="K1618">
        <v>0.931836</v>
      </c>
      <c r="L1618">
        <v>0</v>
      </c>
      <c r="M1618" t="s">
        <v>43</v>
      </c>
    </row>
    <row r="1619" spans="1:25" x14ac:dyDescent="0.25">
      <c r="A1619" t="s">
        <v>168</v>
      </c>
      <c r="B1619">
        <v>3000.46</v>
      </c>
      <c r="C1619">
        <v>2997.65</v>
      </c>
      <c r="D1619">
        <v>2997.59</v>
      </c>
      <c r="E1619">
        <v>2992.94</v>
      </c>
      <c r="F1619">
        <v>220.947</v>
      </c>
      <c r="G1619">
        <v>0</v>
      </c>
      <c r="H1619">
        <v>136.233</v>
      </c>
      <c r="I1619">
        <v>0</v>
      </c>
      <c r="J1619">
        <v>7.2210899999999995E-2</v>
      </c>
      <c r="K1619">
        <v>0.93182399999999999</v>
      </c>
      <c r="L1619">
        <v>0</v>
      </c>
      <c r="M1619" t="s">
        <v>43</v>
      </c>
    </row>
    <row r="1620" spans="1:25" x14ac:dyDescent="0.25">
      <c r="A1620" t="s">
        <v>168</v>
      </c>
      <c r="B1620">
        <v>2996.71</v>
      </c>
      <c r="C1620">
        <v>2994.05</v>
      </c>
      <c r="D1620">
        <v>2993.99</v>
      </c>
      <c r="E1620">
        <v>2989.35</v>
      </c>
      <c r="F1620">
        <v>226.71799999999999</v>
      </c>
      <c r="G1620">
        <v>0</v>
      </c>
      <c r="H1620">
        <v>136.92599999999999</v>
      </c>
      <c r="I1620">
        <v>0</v>
      </c>
      <c r="J1620">
        <v>5.5694899999999999E-2</v>
      </c>
      <c r="K1620">
        <v>0.93181099999999994</v>
      </c>
      <c r="L1620">
        <v>0</v>
      </c>
      <c r="M1620" t="s">
        <v>43</v>
      </c>
    </row>
    <row r="1621" spans="1:25" x14ac:dyDescent="0.25">
      <c r="A1621" t="s">
        <v>168</v>
      </c>
      <c r="B1621">
        <v>3005.17</v>
      </c>
      <c r="C1621">
        <v>3002.41</v>
      </c>
      <c r="D1621">
        <v>3002.35</v>
      </c>
      <c r="E1621">
        <v>2997.75</v>
      </c>
      <c r="F1621">
        <v>226.40799999999999</v>
      </c>
      <c r="G1621">
        <v>0</v>
      </c>
      <c r="H1621">
        <v>136.59</v>
      </c>
      <c r="I1621">
        <v>0</v>
      </c>
      <c r="J1621">
        <v>5.9979900000000003E-2</v>
      </c>
      <c r="K1621">
        <v>0.93183099999999996</v>
      </c>
      <c r="L1621">
        <v>0</v>
      </c>
      <c r="M1621" t="s">
        <v>43</v>
      </c>
    </row>
    <row r="1622" spans="1:25" x14ac:dyDescent="0.25">
      <c r="A1622" t="s">
        <v>168</v>
      </c>
      <c r="B1622">
        <v>3001.43</v>
      </c>
      <c r="C1622">
        <v>2998.62</v>
      </c>
      <c r="D1622">
        <v>2998.55</v>
      </c>
      <c r="E1622">
        <v>2993.92</v>
      </c>
      <c r="F1622">
        <v>224.21600000000001</v>
      </c>
      <c r="G1622">
        <v>0</v>
      </c>
      <c r="H1622">
        <v>137.12700000000001</v>
      </c>
      <c r="I1622">
        <v>0</v>
      </c>
      <c r="J1622">
        <v>5.65231E-2</v>
      </c>
      <c r="K1622">
        <v>0.93178700000000003</v>
      </c>
      <c r="L1622">
        <v>0</v>
      </c>
      <c r="M1622" t="s">
        <v>43</v>
      </c>
    </row>
    <row r="1623" spans="1:25" x14ac:dyDescent="0.25">
      <c r="A1623" t="s">
        <v>168</v>
      </c>
      <c r="B1623">
        <v>2997.63</v>
      </c>
      <c r="C1623">
        <v>2994.92</v>
      </c>
      <c r="D1623">
        <v>2994.86</v>
      </c>
      <c r="E1623">
        <v>2990.21</v>
      </c>
      <c r="F1623">
        <v>222.03200000000001</v>
      </c>
      <c r="G1623">
        <v>0</v>
      </c>
      <c r="H1623">
        <v>136.779</v>
      </c>
      <c r="I1623">
        <v>0</v>
      </c>
      <c r="J1623">
        <v>5.4115299999999998E-2</v>
      </c>
      <c r="K1623">
        <v>0.93782100000000002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168</v>
      </c>
      <c r="B1624">
        <v>3008.35</v>
      </c>
      <c r="C1624">
        <v>3005.68</v>
      </c>
      <c r="D1624">
        <v>3005.62</v>
      </c>
      <c r="E1624">
        <v>3000.92</v>
      </c>
      <c r="F1624">
        <v>222.881</v>
      </c>
      <c r="G1624">
        <v>0</v>
      </c>
      <c r="H1624">
        <v>136.72399999999999</v>
      </c>
      <c r="I1624">
        <v>0</v>
      </c>
      <c r="J1624">
        <v>8.3255700000000002E-2</v>
      </c>
      <c r="K1624">
        <v>0.93052199999999996</v>
      </c>
      <c r="L1624">
        <v>0</v>
      </c>
      <c r="M1624" t="s">
        <v>43</v>
      </c>
      <c r="R1624">
        <f>AVERAGE(B1575:B1624)</f>
        <v>3002.9910000000004</v>
      </c>
      <c r="S1624">
        <f>AVERAGE(C1575:C1624)</f>
        <v>3000.195999999999</v>
      </c>
      <c r="U1624">
        <f>_xlfn.VAR.P(B1575:B1624)</f>
        <v>27.615133000000284</v>
      </c>
      <c r="V1624">
        <f>_xlfn.VAR.P(C1575:C1624)</f>
        <v>27.984823999999357</v>
      </c>
      <c r="X1624">
        <f>1.96*SQRT(U1624)/50</f>
        <v>0.20599640281597256</v>
      </c>
      <c r="Y1624">
        <f>1.96*SQRT(V1624)/50</f>
        <v>0.20737068247792168</v>
      </c>
    </row>
    <row r="1625" spans="1:25" x14ac:dyDescent="0.25">
      <c r="A1625" t="s">
        <v>169</v>
      </c>
      <c r="B1625">
        <v>150274.7953</v>
      </c>
      <c r="C1625" t="s">
        <v>37</v>
      </c>
    </row>
    <row r="1626" spans="1:25" x14ac:dyDescent="0.25">
      <c r="A1626" t="s">
        <v>170</v>
      </c>
      <c r="B1626">
        <v>3272.72</v>
      </c>
      <c r="C1626">
        <v>3220.99</v>
      </c>
      <c r="D1626">
        <v>3220.93</v>
      </c>
      <c r="E1626">
        <v>3216.33</v>
      </c>
      <c r="F1626">
        <v>221.56100000000001</v>
      </c>
      <c r="G1626">
        <v>345.827</v>
      </c>
      <c r="H1626">
        <v>136.703</v>
      </c>
      <c r="I1626">
        <v>78.397900000000007</v>
      </c>
      <c r="J1626">
        <v>106.636</v>
      </c>
      <c r="K1626">
        <v>2633.64</v>
      </c>
      <c r="L1626">
        <v>5.51672E-2</v>
      </c>
      <c r="M1626">
        <v>0.93171800000000005</v>
      </c>
      <c r="N1626">
        <v>0</v>
      </c>
      <c r="O1626" t="s">
        <v>43</v>
      </c>
    </row>
    <row r="1627" spans="1:25" x14ac:dyDescent="0.25">
      <c r="A1627" t="s">
        <v>170</v>
      </c>
      <c r="B1627">
        <v>3273.38</v>
      </c>
      <c r="C1627">
        <v>3222.36</v>
      </c>
      <c r="D1627">
        <v>3222.29</v>
      </c>
      <c r="E1627">
        <v>3217.74</v>
      </c>
      <c r="F1627">
        <v>221.34899999999999</v>
      </c>
      <c r="G1627">
        <v>347.73</v>
      </c>
      <c r="H1627">
        <v>137.435</v>
      </c>
      <c r="I1627">
        <v>79.130499999999998</v>
      </c>
      <c r="J1627">
        <v>107.069</v>
      </c>
      <c r="K1627">
        <v>2633.35</v>
      </c>
      <c r="L1627">
        <v>5.5558799999999998E-2</v>
      </c>
      <c r="M1627">
        <v>0.931836</v>
      </c>
      <c r="N1627">
        <v>0</v>
      </c>
      <c r="O1627" t="s">
        <v>43</v>
      </c>
    </row>
    <row r="1628" spans="1:25" x14ac:dyDescent="0.25">
      <c r="A1628" t="s">
        <v>170</v>
      </c>
      <c r="B1628">
        <v>3267.52</v>
      </c>
      <c r="C1628">
        <v>3217.31</v>
      </c>
      <c r="D1628">
        <v>3217.24</v>
      </c>
      <c r="E1628">
        <v>3212.66</v>
      </c>
      <c r="F1628">
        <v>219.82300000000001</v>
      </c>
      <c r="G1628">
        <v>346.25</v>
      </c>
      <c r="H1628">
        <v>137.267</v>
      </c>
      <c r="I1628">
        <v>78.587400000000002</v>
      </c>
      <c r="J1628">
        <v>106.35</v>
      </c>
      <c r="K1628">
        <v>2631.2</v>
      </c>
      <c r="L1628">
        <v>5.4451399999999997E-2</v>
      </c>
      <c r="M1628">
        <v>0.93167800000000001</v>
      </c>
      <c r="N1628">
        <v>0</v>
      </c>
      <c r="O1628" t="s">
        <v>43</v>
      </c>
    </row>
    <row r="1629" spans="1:25" x14ac:dyDescent="0.25">
      <c r="A1629" t="s">
        <v>170</v>
      </c>
      <c r="B1629">
        <v>3276.94</v>
      </c>
      <c r="C1629">
        <v>3225.2</v>
      </c>
      <c r="D1629">
        <v>3225.14</v>
      </c>
      <c r="E1629">
        <v>3220.57</v>
      </c>
      <c r="F1629">
        <v>223.75299999999999</v>
      </c>
      <c r="G1629">
        <v>346.59</v>
      </c>
      <c r="H1629">
        <v>136.10300000000001</v>
      </c>
      <c r="I1629">
        <v>79.323099999999997</v>
      </c>
      <c r="J1629">
        <v>107.149</v>
      </c>
      <c r="K1629">
        <v>2634.77</v>
      </c>
      <c r="L1629">
        <v>6.1260599999999998E-2</v>
      </c>
      <c r="M1629">
        <v>0.93182799999999999</v>
      </c>
      <c r="N1629">
        <v>0</v>
      </c>
      <c r="O1629" t="s">
        <v>43</v>
      </c>
    </row>
    <row r="1630" spans="1:25" x14ac:dyDescent="0.25">
      <c r="A1630" t="s">
        <v>170</v>
      </c>
      <c r="B1630">
        <v>3269.03</v>
      </c>
      <c r="C1630">
        <v>3217.43</v>
      </c>
      <c r="D1630">
        <v>3217.37</v>
      </c>
      <c r="E1630">
        <v>3212.8</v>
      </c>
      <c r="F1630">
        <v>221.369</v>
      </c>
      <c r="G1630">
        <v>347.29399999999998</v>
      </c>
      <c r="H1630">
        <v>136.815</v>
      </c>
      <c r="I1630">
        <v>79.288600000000002</v>
      </c>
      <c r="J1630">
        <v>107.074</v>
      </c>
      <c r="K1630">
        <v>2628.88</v>
      </c>
      <c r="L1630">
        <v>5.5461400000000001E-2</v>
      </c>
      <c r="M1630">
        <v>0.93131600000000003</v>
      </c>
      <c r="N1630">
        <v>0</v>
      </c>
      <c r="O1630" t="s">
        <v>43</v>
      </c>
    </row>
    <row r="1631" spans="1:25" x14ac:dyDescent="0.25">
      <c r="A1631" t="s">
        <v>170</v>
      </c>
      <c r="B1631">
        <v>3276.74</v>
      </c>
      <c r="C1631">
        <v>3225.38</v>
      </c>
      <c r="D1631">
        <v>3225.31</v>
      </c>
      <c r="E1631">
        <v>3220.69</v>
      </c>
      <c r="F1631">
        <v>224.13800000000001</v>
      </c>
      <c r="G1631">
        <v>347.97800000000001</v>
      </c>
      <c r="H1631">
        <v>136.65100000000001</v>
      </c>
      <c r="I1631">
        <v>79.552599999999998</v>
      </c>
      <c r="J1631">
        <v>107.708</v>
      </c>
      <c r="K1631">
        <v>2633.25</v>
      </c>
      <c r="L1631">
        <v>6.53889E-2</v>
      </c>
      <c r="M1631">
        <v>0.93156600000000001</v>
      </c>
      <c r="N1631">
        <v>0</v>
      </c>
      <c r="O1631" t="s">
        <v>43</v>
      </c>
    </row>
    <row r="1632" spans="1:25" x14ac:dyDescent="0.25">
      <c r="A1632" t="s">
        <v>170</v>
      </c>
      <c r="B1632">
        <v>3273.46</v>
      </c>
      <c r="C1632">
        <v>3221.16</v>
      </c>
      <c r="D1632">
        <v>3221.09</v>
      </c>
      <c r="E1632">
        <v>3216.54</v>
      </c>
      <c r="F1632">
        <v>222.88300000000001</v>
      </c>
      <c r="G1632">
        <v>346.69799999999998</v>
      </c>
      <c r="H1632">
        <v>137.47200000000001</v>
      </c>
      <c r="I1632">
        <v>78.939499999999995</v>
      </c>
      <c r="J1632">
        <v>106.248</v>
      </c>
      <c r="K1632">
        <v>2631.65</v>
      </c>
      <c r="L1632">
        <v>5.5207199999999998E-2</v>
      </c>
      <c r="M1632">
        <v>0.95669400000000004</v>
      </c>
      <c r="N1632">
        <v>0</v>
      </c>
      <c r="O1632" t="s">
        <v>43</v>
      </c>
    </row>
    <row r="1633" spans="1:15" x14ac:dyDescent="0.25">
      <c r="A1633" t="s">
        <v>170</v>
      </c>
      <c r="B1633">
        <v>3260.16</v>
      </c>
      <c r="C1633">
        <v>3210.03</v>
      </c>
      <c r="D1633">
        <v>3209.96</v>
      </c>
      <c r="E1633">
        <v>3205.41</v>
      </c>
      <c r="F1633">
        <v>221.06399999999999</v>
      </c>
      <c r="G1633">
        <v>346.279</v>
      </c>
      <c r="H1633">
        <v>137.72499999999999</v>
      </c>
      <c r="I1633">
        <v>78.600099999999998</v>
      </c>
      <c r="J1633">
        <v>105.89700000000001</v>
      </c>
      <c r="K1633">
        <v>2622.79</v>
      </c>
      <c r="L1633">
        <v>5.7074399999999997E-2</v>
      </c>
      <c r="M1633">
        <v>0.95895900000000001</v>
      </c>
      <c r="N1633">
        <v>0</v>
      </c>
      <c r="O1633" t="s">
        <v>43</v>
      </c>
    </row>
    <row r="1634" spans="1:15" x14ac:dyDescent="0.25">
      <c r="A1634" t="s">
        <v>170</v>
      </c>
      <c r="B1634">
        <v>3278.8</v>
      </c>
      <c r="C1634">
        <v>3226.69</v>
      </c>
      <c r="D1634">
        <v>3226.63</v>
      </c>
      <c r="E1634">
        <v>3222.03</v>
      </c>
      <c r="F1634">
        <v>224.55699999999999</v>
      </c>
      <c r="G1634">
        <v>346.88400000000001</v>
      </c>
      <c r="H1634">
        <v>136.816</v>
      </c>
      <c r="I1634">
        <v>79.132599999999996</v>
      </c>
      <c r="J1634">
        <v>106.80800000000001</v>
      </c>
      <c r="K1634">
        <v>2635.34</v>
      </c>
      <c r="L1634">
        <v>6.6253000000000006E-2</v>
      </c>
      <c r="M1634">
        <v>0.92668600000000001</v>
      </c>
      <c r="N1634">
        <v>0</v>
      </c>
      <c r="O1634" t="s">
        <v>43</v>
      </c>
    </row>
    <row r="1635" spans="1:15" x14ac:dyDescent="0.25">
      <c r="A1635" t="s">
        <v>170</v>
      </c>
      <c r="B1635">
        <v>3272.29</v>
      </c>
      <c r="C1635">
        <v>3219.57</v>
      </c>
      <c r="D1635">
        <v>3219.5</v>
      </c>
      <c r="E1635">
        <v>3214.95</v>
      </c>
      <c r="F1635">
        <v>224.08500000000001</v>
      </c>
      <c r="G1635">
        <v>345.42599999999999</v>
      </c>
      <c r="H1635">
        <v>136.45699999999999</v>
      </c>
      <c r="I1635">
        <v>78.770799999999994</v>
      </c>
      <c r="J1635">
        <v>106.105</v>
      </c>
      <c r="K1635">
        <v>2630.23</v>
      </c>
      <c r="L1635">
        <v>5.4433099999999998E-2</v>
      </c>
      <c r="M1635">
        <v>0.93182500000000001</v>
      </c>
      <c r="N1635">
        <v>0</v>
      </c>
      <c r="O1635" t="s">
        <v>43</v>
      </c>
    </row>
    <row r="1636" spans="1:15" x14ac:dyDescent="0.25">
      <c r="A1636" t="s">
        <v>170</v>
      </c>
      <c r="B1636">
        <v>3272.56</v>
      </c>
      <c r="C1636">
        <v>3220.32</v>
      </c>
      <c r="D1636">
        <v>3220.25</v>
      </c>
      <c r="E1636">
        <v>3215.7</v>
      </c>
      <c r="F1636">
        <v>223.839</v>
      </c>
      <c r="G1636">
        <v>345.78899999999999</v>
      </c>
      <c r="H1636">
        <v>136.655</v>
      </c>
      <c r="I1636">
        <v>78.6965</v>
      </c>
      <c r="J1636">
        <v>106.36</v>
      </c>
      <c r="K1636">
        <v>2630.86</v>
      </c>
      <c r="L1636">
        <v>5.4037799999999997E-2</v>
      </c>
      <c r="M1636">
        <v>0.93176700000000001</v>
      </c>
      <c r="N1636">
        <v>0</v>
      </c>
      <c r="O1636" t="s">
        <v>43</v>
      </c>
    </row>
    <row r="1637" spans="1:15" x14ac:dyDescent="0.25">
      <c r="A1637" t="s">
        <v>170</v>
      </c>
      <c r="B1637">
        <v>3261.96</v>
      </c>
      <c r="C1637">
        <v>3211.4</v>
      </c>
      <c r="D1637">
        <v>3211.33</v>
      </c>
      <c r="E1637">
        <v>3206.78</v>
      </c>
      <c r="F1637">
        <v>219.983</v>
      </c>
      <c r="G1637">
        <v>347.67899999999997</v>
      </c>
      <c r="H1637">
        <v>137.35599999999999</v>
      </c>
      <c r="I1637">
        <v>79.342799999999997</v>
      </c>
      <c r="J1637">
        <v>106.878</v>
      </c>
      <c r="K1637">
        <v>2623.98</v>
      </c>
      <c r="L1637">
        <v>8.3255700000000002E-2</v>
      </c>
      <c r="M1637">
        <v>0.93181999999999998</v>
      </c>
      <c r="N1637">
        <v>0</v>
      </c>
      <c r="O1637" t="s">
        <v>43</v>
      </c>
    </row>
    <row r="1638" spans="1:15" x14ac:dyDescent="0.25">
      <c r="A1638" t="s">
        <v>170</v>
      </c>
      <c r="B1638">
        <v>3265.84</v>
      </c>
      <c r="C1638">
        <v>3213.91</v>
      </c>
      <c r="D1638">
        <v>3213.84</v>
      </c>
      <c r="E1638">
        <v>3209.3</v>
      </c>
      <c r="F1638">
        <v>219.761</v>
      </c>
      <c r="G1638">
        <v>346.26799999999997</v>
      </c>
      <c r="H1638">
        <v>136.85499999999999</v>
      </c>
      <c r="I1638">
        <v>78.936899999999994</v>
      </c>
      <c r="J1638">
        <v>106.39</v>
      </c>
      <c r="K1638">
        <v>2628.1</v>
      </c>
      <c r="L1638">
        <v>5.4434900000000001E-2</v>
      </c>
      <c r="M1638">
        <v>0.953905</v>
      </c>
      <c r="N1638">
        <v>0</v>
      </c>
      <c r="O1638" t="s">
        <v>43</v>
      </c>
    </row>
    <row r="1639" spans="1:15" x14ac:dyDescent="0.25">
      <c r="A1639" t="s">
        <v>170</v>
      </c>
      <c r="B1639">
        <v>3273.73</v>
      </c>
      <c r="C1639">
        <v>3223.9</v>
      </c>
      <c r="D1639">
        <v>3223.83</v>
      </c>
      <c r="E1639">
        <v>3219.25</v>
      </c>
      <c r="F1639">
        <v>224.23699999999999</v>
      </c>
      <c r="G1639">
        <v>346.4</v>
      </c>
      <c r="H1639">
        <v>136.39400000000001</v>
      </c>
      <c r="I1639">
        <v>78.980699999999999</v>
      </c>
      <c r="J1639">
        <v>106.938</v>
      </c>
      <c r="K1639">
        <v>2633.31</v>
      </c>
      <c r="L1639">
        <v>8.3255899999999994E-2</v>
      </c>
      <c r="M1639">
        <v>0.92927800000000005</v>
      </c>
      <c r="N1639">
        <v>0</v>
      </c>
      <c r="O1639" t="s">
        <v>43</v>
      </c>
    </row>
    <row r="1640" spans="1:15" x14ac:dyDescent="0.25">
      <c r="A1640" t="s">
        <v>170</v>
      </c>
      <c r="B1640">
        <v>3279.54</v>
      </c>
      <c r="C1640">
        <v>3227.57</v>
      </c>
      <c r="D1640">
        <v>3227.5</v>
      </c>
      <c r="E1640">
        <v>3222.88</v>
      </c>
      <c r="F1640">
        <v>220.941</v>
      </c>
      <c r="G1640">
        <v>350.55799999999999</v>
      </c>
      <c r="H1640">
        <v>138.495</v>
      </c>
      <c r="I1640">
        <v>79.582300000000004</v>
      </c>
      <c r="J1640">
        <v>108.401</v>
      </c>
      <c r="K1640">
        <v>2636</v>
      </c>
      <c r="L1640">
        <v>8.1265400000000002E-2</v>
      </c>
      <c r="M1640">
        <v>0.93183499999999997</v>
      </c>
      <c r="N1640">
        <v>0</v>
      </c>
      <c r="O1640" t="s">
        <v>43</v>
      </c>
    </row>
    <row r="1641" spans="1:15" x14ac:dyDescent="0.25">
      <c r="A1641" t="s">
        <v>170</v>
      </c>
      <c r="B1641">
        <v>3271.75</v>
      </c>
      <c r="C1641">
        <v>3219.74</v>
      </c>
      <c r="D1641">
        <v>3219.67</v>
      </c>
      <c r="E1641">
        <v>3215.14</v>
      </c>
      <c r="F1641">
        <v>221.93100000000001</v>
      </c>
      <c r="G1641">
        <v>344.53800000000001</v>
      </c>
      <c r="H1641">
        <v>136.62100000000001</v>
      </c>
      <c r="I1641">
        <v>78.361500000000007</v>
      </c>
      <c r="J1641">
        <v>105.54300000000001</v>
      </c>
      <c r="K1641">
        <v>2633.44</v>
      </c>
      <c r="L1641">
        <v>6.1006100000000001E-2</v>
      </c>
      <c r="M1641">
        <v>0.93181700000000001</v>
      </c>
      <c r="N1641">
        <v>0</v>
      </c>
      <c r="O1641" t="s">
        <v>43</v>
      </c>
    </row>
    <row r="1642" spans="1:15" x14ac:dyDescent="0.25">
      <c r="A1642" t="s">
        <v>170</v>
      </c>
      <c r="B1642">
        <v>3268.66</v>
      </c>
      <c r="C1642">
        <v>3217.86</v>
      </c>
      <c r="D1642">
        <v>3217.8</v>
      </c>
      <c r="E1642">
        <v>3213.25</v>
      </c>
      <c r="F1642">
        <v>220.77799999999999</v>
      </c>
      <c r="G1642">
        <v>345.29</v>
      </c>
      <c r="H1642">
        <v>136.53100000000001</v>
      </c>
      <c r="I1642">
        <v>78.568100000000001</v>
      </c>
      <c r="J1642">
        <v>106.14700000000001</v>
      </c>
      <c r="K1642">
        <v>2631.83</v>
      </c>
      <c r="L1642">
        <v>8.1733200000000006E-2</v>
      </c>
      <c r="M1642">
        <v>0.94267999999999996</v>
      </c>
      <c r="N1642">
        <v>0</v>
      </c>
      <c r="O1642" t="s">
        <v>43</v>
      </c>
    </row>
    <row r="1643" spans="1:15" x14ac:dyDescent="0.25">
      <c r="A1643" t="s">
        <v>170</v>
      </c>
      <c r="B1643">
        <v>3275.64</v>
      </c>
      <c r="C1643">
        <v>3224.19</v>
      </c>
      <c r="D1643">
        <v>3224.12</v>
      </c>
      <c r="E1643">
        <v>3219.55</v>
      </c>
      <c r="F1643">
        <v>222.88</v>
      </c>
      <c r="G1643">
        <v>347.71899999999999</v>
      </c>
      <c r="H1643">
        <v>137.381</v>
      </c>
      <c r="I1643">
        <v>78.876400000000004</v>
      </c>
      <c r="J1643">
        <v>107.292</v>
      </c>
      <c r="K1643">
        <v>2633.76</v>
      </c>
      <c r="L1643">
        <v>8.0505099999999996E-2</v>
      </c>
      <c r="M1643">
        <v>0.93181199999999997</v>
      </c>
      <c r="N1643">
        <v>0</v>
      </c>
      <c r="O1643" t="s">
        <v>43</v>
      </c>
    </row>
    <row r="1644" spans="1:15" x14ac:dyDescent="0.25">
      <c r="A1644" t="s">
        <v>170</v>
      </c>
      <c r="B1644">
        <v>3279.82</v>
      </c>
      <c r="C1644">
        <v>3227.88</v>
      </c>
      <c r="D1644">
        <v>3227.8</v>
      </c>
      <c r="E1644">
        <v>3223.23</v>
      </c>
      <c r="F1644">
        <v>223.17400000000001</v>
      </c>
      <c r="G1644">
        <v>346.99799999999999</v>
      </c>
      <c r="H1644">
        <v>138.07900000000001</v>
      </c>
      <c r="I1644">
        <v>78.634200000000007</v>
      </c>
      <c r="J1644">
        <v>106.21599999999999</v>
      </c>
      <c r="K1644">
        <v>2637.72</v>
      </c>
      <c r="L1644">
        <v>8.3270700000000003E-2</v>
      </c>
      <c r="M1644">
        <v>0.931836</v>
      </c>
      <c r="N1644">
        <v>0</v>
      </c>
      <c r="O1644" t="s">
        <v>43</v>
      </c>
    </row>
    <row r="1645" spans="1:15" x14ac:dyDescent="0.25">
      <c r="A1645" t="s">
        <v>170</v>
      </c>
      <c r="B1645">
        <v>3263.41</v>
      </c>
      <c r="C1645">
        <v>3212.3</v>
      </c>
      <c r="D1645">
        <v>3212.23</v>
      </c>
      <c r="E1645">
        <v>3207.68</v>
      </c>
      <c r="F1645">
        <v>221.64599999999999</v>
      </c>
      <c r="G1645">
        <v>347.93900000000002</v>
      </c>
      <c r="H1645">
        <v>137.76900000000001</v>
      </c>
      <c r="I1645">
        <v>79.084400000000002</v>
      </c>
      <c r="J1645">
        <v>107.027</v>
      </c>
      <c r="K1645">
        <v>2622.88</v>
      </c>
      <c r="L1645">
        <v>5.4645100000000002E-2</v>
      </c>
      <c r="M1645">
        <v>0.95594800000000002</v>
      </c>
      <c r="N1645">
        <v>0</v>
      </c>
      <c r="O1645" t="s">
        <v>43</v>
      </c>
    </row>
    <row r="1646" spans="1:15" x14ac:dyDescent="0.25">
      <c r="A1646" t="s">
        <v>170</v>
      </c>
      <c r="B1646">
        <v>3267.36</v>
      </c>
      <c r="C1646">
        <v>3217.69</v>
      </c>
      <c r="D1646">
        <v>3217.62</v>
      </c>
      <c r="E1646">
        <v>3213.08</v>
      </c>
      <c r="F1646">
        <v>220.92099999999999</v>
      </c>
      <c r="G1646">
        <v>346.27199999999999</v>
      </c>
      <c r="H1646">
        <v>137.60599999999999</v>
      </c>
      <c r="I1646">
        <v>78.521699999999996</v>
      </c>
      <c r="J1646">
        <v>106.065</v>
      </c>
      <c r="K1646">
        <v>2630.66</v>
      </c>
      <c r="L1646">
        <v>8.0224400000000001E-2</v>
      </c>
      <c r="M1646">
        <v>0.93147800000000003</v>
      </c>
      <c r="N1646">
        <v>0</v>
      </c>
      <c r="O1646" t="s">
        <v>43</v>
      </c>
    </row>
    <row r="1647" spans="1:15" x14ac:dyDescent="0.25">
      <c r="A1647" t="s">
        <v>170</v>
      </c>
      <c r="B1647">
        <v>3269.46</v>
      </c>
      <c r="C1647">
        <v>3218.64</v>
      </c>
      <c r="D1647">
        <v>3218.57</v>
      </c>
      <c r="E1647">
        <v>3214.04</v>
      </c>
      <c r="F1647">
        <v>219.62899999999999</v>
      </c>
      <c r="G1647">
        <v>347.8</v>
      </c>
      <c r="H1647">
        <v>138.15799999999999</v>
      </c>
      <c r="I1647">
        <v>78.852999999999994</v>
      </c>
      <c r="J1647">
        <v>106.673</v>
      </c>
      <c r="K1647">
        <v>2631.27</v>
      </c>
      <c r="L1647">
        <v>7.6202000000000006E-2</v>
      </c>
      <c r="M1647">
        <v>0.93183099999999996</v>
      </c>
      <c r="N1647">
        <v>0</v>
      </c>
      <c r="O1647" t="s">
        <v>43</v>
      </c>
    </row>
    <row r="1648" spans="1:15" x14ac:dyDescent="0.25">
      <c r="A1648" t="s">
        <v>170</v>
      </c>
      <c r="B1648">
        <v>3277.66</v>
      </c>
      <c r="C1648">
        <v>3225.77</v>
      </c>
      <c r="D1648">
        <v>3225.71</v>
      </c>
      <c r="E1648">
        <v>3221.1</v>
      </c>
      <c r="F1648">
        <v>221.67599999999999</v>
      </c>
      <c r="G1648">
        <v>346.36399999999998</v>
      </c>
      <c r="H1648">
        <v>137.54400000000001</v>
      </c>
      <c r="I1648">
        <v>78.597099999999998</v>
      </c>
      <c r="J1648">
        <v>106.205</v>
      </c>
      <c r="K1648">
        <v>2637.51</v>
      </c>
      <c r="L1648">
        <v>5.3917399999999997E-2</v>
      </c>
      <c r="M1648">
        <v>0.93861000000000006</v>
      </c>
      <c r="N1648">
        <v>0</v>
      </c>
      <c r="O1648" t="s">
        <v>43</v>
      </c>
    </row>
    <row r="1649" spans="1:15" x14ac:dyDescent="0.25">
      <c r="A1649" t="s">
        <v>170</v>
      </c>
      <c r="B1649">
        <v>3267.92</v>
      </c>
      <c r="C1649">
        <v>3216.2</v>
      </c>
      <c r="D1649">
        <v>3216.13</v>
      </c>
      <c r="E1649">
        <v>3211.56</v>
      </c>
      <c r="F1649">
        <v>221.149</v>
      </c>
      <c r="G1649">
        <v>345.63799999999998</v>
      </c>
      <c r="H1649">
        <v>136.768</v>
      </c>
      <c r="I1649">
        <v>78.752200000000002</v>
      </c>
      <c r="J1649">
        <v>106.05200000000001</v>
      </c>
      <c r="K1649">
        <v>2629.29</v>
      </c>
      <c r="L1649">
        <v>8.3256300000000005E-2</v>
      </c>
      <c r="M1649">
        <v>0.93182299999999996</v>
      </c>
      <c r="N1649">
        <v>0</v>
      </c>
      <c r="O1649" t="s">
        <v>43</v>
      </c>
    </row>
    <row r="1650" spans="1:15" x14ac:dyDescent="0.25">
      <c r="A1650" t="s">
        <v>170</v>
      </c>
      <c r="B1650">
        <v>3274.74</v>
      </c>
      <c r="C1650">
        <v>3223.18</v>
      </c>
      <c r="D1650">
        <v>3223.11</v>
      </c>
      <c r="E1650">
        <v>3218.59</v>
      </c>
      <c r="F1650">
        <v>222.79400000000001</v>
      </c>
      <c r="G1650">
        <v>347.65600000000001</v>
      </c>
      <c r="H1650">
        <v>138.00399999999999</v>
      </c>
      <c r="I1650">
        <v>79.104500000000002</v>
      </c>
      <c r="J1650">
        <v>106.44199999999999</v>
      </c>
      <c r="K1650">
        <v>2632.8</v>
      </c>
      <c r="L1650">
        <v>5.3909499999999999E-2</v>
      </c>
      <c r="M1650">
        <v>0.931836</v>
      </c>
      <c r="N1650">
        <v>0</v>
      </c>
      <c r="O1650" t="s">
        <v>43</v>
      </c>
    </row>
    <row r="1651" spans="1:15" x14ac:dyDescent="0.25">
      <c r="A1651" t="s">
        <v>170</v>
      </c>
      <c r="B1651">
        <v>3270.7</v>
      </c>
      <c r="C1651">
        <v>3220.99</v>
      </c>
      <c r="D1651">
        <v>3220.92</v>
      </c>
      <c r="E1651">
        <v>3216.33</v>
      </c>
      <c r="F1651">
        <v>222.374</v>
      </c>
      <c r="G1651">
        <v>346.25200000000001</v>
      </c>
      <c r="H1651">
        <v>137.58199999999999</v>
      </c>
      <c r="I1651">
        <v>78.487099999999998</v>
      </c>
      <c r="J1651">
        <v>106.123</v>
      </c>
      <c r="K1651">
        <v>2632.39</v>
      </c>
      <c r="L1651">
        <v>5.4194600000000002E-2</v>
      </c>
      <c r="M1651">
        <v>0.93180700000000005</v>
      </c>
      <c r="N1651">
        <v>0</v>
      </c>
      <c r="O1651" t="s">
        <v>43</v>
      </c>
    </row>
    <row r="1652" spans="1:15" x14ac:dyDescent="0.25">
      <c r="A1652" t="s">
        <v>170</v>
      </c>
      <c r="B1652">
        <v>3275.09</v>
      </c>
      <c r="C1652">
        <v>3222.59</v>
      </c>
      <c r="D1652">
        <v>3222.52</v>
      </c>
      <c r="E1652">
        <v>3217.99</v>
      </c>
      <c r="F1652">
        <v>222.37799999999999</v>
      </c>
      <c r="G1652">
        <v>345.69299999999998</v>
      </c>
      <c r="H1652">
        <v>137.482</v>
      </c>
      <c r="I1652">
        <v>78.6524</v>
      </c>
      <c r="J1652">
        <v>105.32899999999999</v>
      </c>
      <c r="K1652">
        <v>2634.67</v>
      </c>
      <c r="L1652">
        <v>5.4050500000000001E-2</v>
      </c>
      <c r="M1652">
        <v>0.931813</v>
      </c>
      <c r="N1652">
        <v>0</v>
      </c>
      <c r="O1652" t="s">
        <v>43</v>
      </c>
    </row>
    <row r="1653" spans="1:15" x14ac:dyDescent="0.25">
      <c r="A1653" t="s">
        <v>170</v>
      </c>
      <c r="B1653">
        <v>3272.94</v>
      </c>
      <c r="C1653">
        <v>3222.97</v>
      </c>
      <c r="D1653">
        <v>3222.9</v>
      </c>
      <c r="E1653">
        <v>3218.37</v>
      </c>
      <c r="F1653">
        <v>222.76499999999999</v>
      </c>
      <c r="G1653">
        <v>349.12599999999998</v>
      </c>
      <c r="H1653">
        <v>138.351</v>
      </c>
      <c r="I1653">
        <v>79.721299999999999</v>
      </c>
      <c r="J1653">
        <v>106.99</v>
      </c>
      <c r="K1653">
        <v>2631.35</v>
      </c>
      <c r="L1653">
        <v>6.5067799999999995E-2</v>
      </c>
      <c r="M1653">
        <v>0.93178799999999995</v>
      </c>
      <c r="N1653">
        <v>0</v>
      </c>
      <c r="O1653" t="s">
        <v>43</v>
      </c>
    </row>
    <row r="1654" spans="1:15" x14ac:dyDescent="0.25">
      <c r="A1654" t="s">
        <v>170</v>
      </c>
      <c r="B1654">
        <v>3277.84</v>
      </c>
      <c r="C1654">
        <v>3226.14</v>
      </c>
      <c r="D1654">
        <v>3226.07</v>
      </c>
      <c r="E1654">
        <v>3221.54</v>
      </c>
      <c r="F1654">
        <v>223.80099999999999</v>
      </c>
      <c r="G1654">
        <v>346.64499999999998</v>
      </c>
      <c r="H1654">
        <v>138.02099999999999</v>
      </c>
      <c r="I1654">
        <v>78.501599999999996</v>
      </c>
      <c r="J1654">
        <v>105.934</v>
      </c>
      <c r="K1654">
        <v>2635.76</v>
      </c>
      <c r="L1654">
        <v>5.8222599999999999E-2</v>
      </c>
      <c r="M1654">
        <v>0.93129099999999998</v>
      </c>
      <c r="N1654">
        <v>0</v>
      </c>
      <c r="O1654" t="s">
        <v>43</v>
      </c>
    </row>
    <row r="1655" spans="1:15" x14ac:dyDescent="0.25">
      <c r="A1655" t="s">
        <v>170</v>
      </c>
      <c r="B1655">
        <v>3269.63</v>
      </c>
      <c r="C1655">
        <v>3220.26</v>
      </c>
      <c r="D1655">
        <v>3220.19</v>
      </c>
      <c r="E1655">
        <v>3215.66</v>
      </c>
      <c r="F1655">
        <v>219.93899999999999</v>
      </c>
      <c r="G1655">
        <v>346.60700000000003</v>
      </c>
      <c r="H1655">
        <v>137.631</v>
      </c>
      <c r="I1655">
        <v>78.765900000000002</v>
      </c>
      <c r="J1655">
        <v>106.167</v>
      </c>
      <c r="K1655">
        <v>2633.7</v>
      </c>
      <c r="L1655">
        <v>5.39192E-2</v>
      </c>
      <c r="M1655">
        <v>0.931813</v>
      </c>
      <c r="N1655">
        <v>0</v>
      </c>
      <c r="O1655" t="s">
        <v>43</v>
      </c>
    </row>
    <row r="1656" spans="1:15" x14ac:dyDescent="0.25">
      <c r="A1656" t="s">
        <v>170</v>
      </c>
      <c r="B1656">
        <v>3273.15</v>
      </c>
      <c r="C1656">
        <v>3222.7</v>
      </c>
      <c r="D1656">
        <v>3222.63</v>
      </c>
      <c r="E1656">
        <v>3218.11</v>
      </c>
      <c r="F1656">
        <v>223.99100000000001</v>
      </c>
      <c r="G1656">
        <v>346.36799999999999</v>
      </c>
      <c r="H1656">
        <v>137.29</v>
      </c>
      <c r="I1656">
        <v>78.806799999999996</v>
      </c>
      <c r="J1656">
        <v>106.122</v>
      </c>
      <c r="K1656">
        <v>2632.44</v>
      </c>
      <c r="L1656">
        <v>5.5657400000000003E-2</v>
      </c>
      <c r="M1656">
        <v>0.95369199999999998</v>
      </c>
      <c r="N1656">
        <v>0</v>
      </c>
      <c r="O1656" t="s">
        <v>43</v>
      </c>
    </row>
    <row r="1657" spans="1:15" x14ac:dyDescent="0.25">
      <c r="A1657" t="s">
        <v>170</v>
      </c>
      <c r="B1657">
        <v>3279.13</v>
      </c>
      <c r="C1657">
        <v>3227.68</v>
      </c>
      <c r="D1657">
        <v>3227.61</v>
      </c>
      <c r="E1657">
        <v>3223.06</v>
      </c>
      <c r="F1657">
        <v>224.53800000000001</v>
      </c>
      <c r="G1657">
        <v>346.14600000000002</v>
      </c>
      <c r="H1657">
        <v>136.25200000000001</v>
      </c>
      <c r="I1657">
        <v>79.141300000000001</v>
      </c>
      <c r="J1657">
        <v>106.629</v>
      </c>
      <c r="K1657">
        <v>2637.04</v>
      </c>
      <c r="L1657">
        <v>5.7906899999999997E-2</v>
      </c>
      <c r="M1657">
        <v>0.93170699999999995</v>
      </c>
      <c r="N1657">
        <v>0</v>
      </c>
      <c r="O1657" t="s">
        <v>43</v>
      </c>
    </row>
    <row r="1658" spans="1:15" x14ac:dyDescent="0.25">
      <c r="A1658" t="s">
        <v>170</v>
      </c>
      <c r="B1658">
        <v>3276.73</v>
      </c>
      <c r="C1658">
        <v>3225.57</v>
      </c>
      <c r="D1658">
        <v>3225.5</v>
      </c>
      <c r="E1658">
        <v>3221</v>
      </c>
      <c r="F1658">
        <v>221.041</v>
      </c>
      <c r="G1658">
        <v>347.16699999999997</v>
      </c>
      <c r="H1658">
        <v>138.06700000000001</v>
      </c>
      <c r="I1658">
        <v>78.571200000000005</v>
      </c>
      <c r="J1658">
        <v>106.527</v>
      </c>
      <c r="K1658">
        <v>2637.44</v>
      </c>
      <c r="L1658">
        <v>5.3975200000000001E-2</v>
      </c>
      <c r="M1658">
        <v>0.93138399999999999</v>
      </c>
      <c r="N1658">
        <v>0</v>
      </c>
      <c r="O1658" t="s">
        <v>43</v>
      </c>
    </row>
    <row r="1659" spans="1:15" x14ac:dyDescent="0.25">
      <c r="A1659" t="s">
        <v>170</v>
      </c>
      <c r="B1659">
        <v>3283.17</v>
      </c>
      <c r="C1659">
        <v>3231.69</v>
      </c>
      <c r="D1659">
        <v>3231.62</v>
      </c>
      <c r="E1659">
        <v>3227.1</v>
      </c>
      <c r="F1659">
        <v>221.13900000000001</v>
      </c>
      <c r="G1659">
        <v>348.322</v>
      </c>
      <c r="H1659">
        <v>136.30799999999999</v>
      </c>
      <c r="I1659">
        <v>79.811300000000003</v>
      </c>
      <c r="J1659">
        <v>108.10599999999999</v>
      </c>
      <c r="K1659">
        <v>2642.3</v>
      </c>
      <c r="L1659">
        <v>5.9942099999999998E-2</v>
      </c>
      <c r="M1659">
        <v>0.92578499999999997</v>
      </c>
      <c r="N1659">
        <v>0</v>
      </c>
      <c r="O1659" t="s">
        <v>43</v>
      </c>
    </row>
    <row r="1660" spans="1:15" x14ac:dyDescent="0.25">
      <c r="A1660" t="s">
        <v>170</v>
      </c>
      <c r="B1660">
        <v>3274.07</v>
      </c>
      <c r="C1660">
        <v>3222.28</v>
      </c>
      <c r="D1660">
        <v>3222.21</v>
      </c>
      <c r="E1660">
        <v>3217.69</v>
      </c>
      <c r="F1660">
        <v>223.96299999999999</v>
      </c>
      <c r="G1660">
        <v>347.33800000000002</v>
      </c>
      <c r="H1660">
        <v>137.90899999999999</v>
      </c>
      <c r="I1660">
        <v>78.989199999999997</v>
      </c>
      <c r="J1660">
        <v>106.27200000000001</v>
      </c>
      <c r="K1660">
        <v>2631.11</v>
      </c>
      <c r="L1660">
        <v>5.3916800000000001E-2</v>
      </c>
      <c r="M1660">
        <v>0.931836</v>
      </c>
      <c r="N1660">
        <v>0</v>
      </c>
      <c r="O1660" t="s">
        <v>43</v>
      </c>
    </row>
    <row r="1661" spans="1:15" x14ac:dyDescent="0.25">
      <c r="A1661" t="s">
        <v>170</v>
      </c>
      <c r="B1661">
        <v>3272.91</v>
      </c>
      <c r="C1661">
        <v>3220.44</v>
      </c>
      <c r="D1661">
        <v>3220.38</v>
      </c>
      <c r="E1661">
        <v>3215.79</v>
      </c>
      <c r="F1661">
        <v>222.7</v>
      </c>
      <c r="G1661">
        <v>348.08699999999999</v>
      </c>
      <c r="H1661">
        <v>137.91399999999999</v>
      </c>
      <c r="I1661">
        <v>79.259500000000003</v>
      </c>
      <c r="J1661">
        <v>106.661</v>
      </c>
      <c r="K1661">
        <v>2629.75</v>
      </c>
      <c r="L1661">
        <v>5.9989500000000001E-2</v>
      </c>
      <c r="M1661">
        <v>0.931836</v>
      </c>
      <c r="N1661">
        <v>0</v>
      </c>
      <c r="O1661" t="s">
        <v>43</v>
      </c>
    </row>
    <row r="1662" spans="1:15" x14ac:dyDescent="0.25">
      <c r="A1662" t="s">
        <v>170</v>
      </c>
      <c r="B1662">
        <v>3279.07</v>
      </c>
      <c r="C1662">
        <v>3227.85</v>
      </c>
      <c r="D1662">
        <v>3227.78</v>
      </c>
      <c r="E1662">
        <v>3223.22</v>
      </c>
      <c r="F1662">
        <v>223.904</v>
      </c>
      <c r="G1662">
        <v>348.161</v>
      </c>
      <c r="H1662">
        <v>138.41800000000001</v>
      </c>
      <c r="I1662">
        <v>78.910499999999999</v>
      </c>
      <c r="J1662">
        <v>106.688</v>
      </c>
      <c r="K1662">
        <v>2635.98</v>
      </c>
      <c r="L1662">
        <v>5.3935299999999999E-2</v>
      </c>
      <c r="M1662">
        <v>0.93182399999999999</v>
      </c>
      <c r="N1662">
        <v>0</v>
      </c>
      <c r="O1662" t="s">
        <v>43</v>
      </c>
    </row>
    <row r="1663" spans="1:15" x14ac:dyDescent="0.25">
      <c r="A1663" t="s">
        <v>170</v>
      </c>
      <c r="B1663">
        <v>3276.57</v>
      </c>
      <c r="C1663">
        <v>3224.4</v>
      </c>
      <c r="D1663">
        <v>3224.33</v>
      </c>
      <c r="E1663">
        <v>3219.8</v>
      </c>
      <c r="F1663">
        <v>224.60900000000001</v>
      </c>
      <c r="G1663">
        <v>347.15300000000002</v>
      </c>
      <c r="H1663">
        <v>137.077</v>
      </c>
      <c r="I1663">
        <v>79.135300000000001</v>
      </c>
      <c r="J1663">
        <v>106.724</v>
      </c>
      <c r="K1663">
        <v>2632.71</v>
      </c>
      <c r="L1663">
        <v>5.7950500000000002E-2</v>
      </c>
      <c r="M1663">
        <v>0.92801100000000003</v>
      </c>
      <c r="N1663">
        <v>0</v>
      </c>
      <c r="O1663" t="s">
        <v>43</v>
      </c>
    </row>
    <row r="1664" spans="1:15" x14ac:dyDescent="0.25">
      <c r="A1664" t="s">
        <v>170</v>
      </c>
      <c r="B1664">
        <v>3270.69</v>
      </c>
      <c r="C1664">
        <v>3216.54</v>
      </c>
      <c r="D1664">
        <v>3216.47</v>
      </c>
      <c r="E1664">
        <v>3211.89</v>
      </c>
      <c r="F1664">
        <v>221.40899999999999</v>
      </c>
      <c r="G1664">
        <v>345.72300000000001</v>
      </c>
      <c r="H1664">
        <v>136.07</v>
      </c>
      <c r="I1664">
        <v>78.813500000000005</v>
      </c>
      <c r="J1664">
        <v>106.837</v>
      </c>
      <c r="K1664">
        <v>2629.38</v>
      </c>
      <c r="L1664">
        <v>5.4707400000000003E-2</v>
      </c>
      <c r="M1664">
        <v>0.94024300000000005</v>
      </c>
      <c r="N1664">
        <v>0</v>
      </c>
      <c r="O1664" t="s">
        <v>43</v>
      </c>
    </row>
    <row r="1665" spans="1:25" x14ac:dyDescent="0.25">
      <c r="A1665" t="s">
        <v>170</v>
      </c>
      <c r="B1665">
        <v>3270.01</v>
      </c>
      <c r="C1665">
        <v>3219.55</v>
      </c>
      <c r="D1665">
        <v>3219.48</v>
      </c>
      <c r="E1665">
        <v>3214.91</v>
      </c>
      <c r="F1665">
        <v>219.852</v>
      </c>
      <c r="G1665">
        <v>346.68200000000002</v>
      </c>
      <c r="H1665">
        <v>137.172</v>
      </c>
      <c r="I1665">
        <v>78.886399999999995</v>
      </c>
      <c r="J1665">
        <v>106.657</v>
      </c>
      <c r="K1665">
        <v>2633.04</v>
      </c>
      <c r="L1665">
        <v>5.5137699999999998E-2</v>
      </c>
      <c r="M1665">
        <v>0.93127800000000005</v>
      </c>
      <c r="N1665">
        <v>0</v>
      </c>
      <c r="O1665" t="s">
        <v>43</v>
      </c>
    </row>
    <row r="1666" spans="1:25" x14ac:dyDescent="0.25">
      <c r="A1666" t="s">
        <v>170</v>
      </c>
      <c r="B1666">
        <v>3278.43</v>
      </c>
      <c r="C1666">
        <v>3226.33</v>
      </c>
      <c r="D1666">
        <v>3226.26</v>
      </c>
      <c r="E1666">
        <v>3221.73</v>
      </c>
      <c r="F1666">
        <v>219.75700000000001</v>
      </c>
      <c r="G1666">
        <v>348.29199999999997</v>
      </c>
      <c r="H1666">
        <v>136.78700000000001</v>
      </c>
      <c r="I1666">
        <v>79.705600000000004</v>
      </c>
      <c r="J1666">
        <v>107.73399999999999</v>
      </c>
      <c r="K1666">
        <v>2638.36</v>
      </c>
      <c r="L1666">
        <v>5.39742E-2</v>
      </c>
      <c r="M1666">
        <v>0.95413599999999998</v>
      </c>
      <c r="N1666">
        <v>0</v>
      </c>
      <c r="O1666" t="s">
        <v>43</v>
      </c>
    </row>
    <row r="1667" spans="1:25" x14ac:dyDescent="0.25">
      <c r="A1667" t="s">
        <v>170</v>
      </c>
      <c r="B1667">
        <v>3270.25</v>
      </c>
      <c r="C1667">
        <v>3219.83</v>
      </c>
      <c r="D1667">
        <v>3219.76</v>
      </c>
      <c r="E1667">
        <v>3215.21</v>
      </c>
      <c r="F1667">
        <v>222.89099999999999</v>
      </c>
      <c r="G1667">
        <v>347.54</v>
      </c>
      <c r="H1667">
        <v>138.119</v>
      </c>
      <c r="I1667">
        <v>79.256500000000003</v>
      </c>
      <c r="J1667">
        <v>105.93300000000001</v>
      </c>
      <c r="K1667">
        <v>2629.62</v>
      </c>
      <c r="L1667">
        <v>5.6855599999999999E-2</v>
      </c>
      <c r="M1667">
        <v>0.93182900000000002</v>
      </c>
      <c r="N1667">
        <v>0</v>
      </c>
      <c r="O1667" t="s">
        <v>43</v>
      </c>
    </row>
    <row r="1668" spans="1:25" x14ac:dyDescent="0.25">
      <c r="A1668" t="s">
        <v>170</v>
      </c>
      <c r="B1668">
        <v>3274.17</v>
      </c>
      <c r="C1668">
        <v>3222.78</v>
      </c>
      <c r="D1668">
        <v>3222.71</v>
      </c>
      <c r="E1668">
        <v>3218.16</v>
      </c>
      <c r="F1668">
        <v>219.69499999999999</v>
      </c>
      <c r="G1668">
        <v>347.6</v>
      </c>
      <c r="H1668">
        <v>137.798</v>
      </c>
      <c r="I1668">
        <v>78.898399999999995</v>
      </c>
      <c r="J1668">
        <v>106.871</v>
      </c>
      <c r="K1668">
        <v>2635.57</v>
      </c>
      <c r="L1668">
        <v>2.9161200000000002E-2</v>
      </c>
      <c r="M1668">
        <v>0.93538200000000005</v>
      </c>
      <c r="N1668">
        <v>0</v>
      </c>
      <c r="O1668" t="s">
        <v>43</v>
      </c>
    </row>
    <row r="1669" spans="1:25" x14ac:dyDescent="0.25">
      <c r="A1669" t="s">
        <v>170</v>
      </c>
      <c r="B1669">
        <v>3272.67</v>
      </c>
      <c r="C1669">
        <v>3222.85</v>
      </c>
      <c r="D1669">
        <v>3222.78</v>
      </c>
      <c r="E1669">
        <v>3218.18</v>
      </c>
      <c r="F1669">
        <v>223.98500000000001</v>
      </c>
      <c r="G1669">
        <v>347.09899999999999</v>
      </c>
      <c r="H1669">
        <v>138.286</v>
      </c>
      <c r="I1669">
        <v>78.931200000000004</v>
      </c>
      <c r="J1669">
        <v>105.72799999999999</v>
      </c>
      <c r="K1669">
        <v>2631.84</v>
      </c>
      <c r="L1669">
        <v>5.4551000000000002E-2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170</v>
      </c>
      <c r="B1670">
        <v>3275.79</v>
      </c>
      <c r="C1670">
        <v>3224.46</v>
      </c>
      <c r="D1670">
        <v>3224.4</v>
      </c>
      <c r="E1670">
        <v>3219.89</v>
      </c>
      <c r="F1670">
        <v>223.07</v>
      </c>
      <c r="G1670">
        <v>346.56400000000002</v>
      </c>
      <c r="H1670">
        <v>137.892</v>
      </c>
      <c r="I1670">
        <v>78.6892</v>
      </c>
      <c r="J1670">
        <v>105.931</v>
      </c>
      <c r="K1670">
        <v>2635.06</v>
      </c>
      <c r="L1670">
        <v>7.8357999999999997E-2</v>
      </c>
      <c r="M1670">
        <v>0.93183499999999997</v>
      </c>
      <c r="N1670">
        <v>0</v>
      </c>
      <c r="O1670" t="s">
        <v>43</v>
      </c>
    </row>
    <row r="1671" spans="1:25" x14ac:dyDescent="0.25">
      <c r="A1671" t="s">
        <v>170</v>
      </c>
      <c r="B1671">
        <v>3279.67</v>
      </c>
      <c r="C1671">
        <v>3227.95</v>
      </c>
      <c r="D1671">
        <v>3227.88</v>
      </c>
      <c r="E1671">
        <v>3223.27</v>
      </c>
      <c r="F1671">
        <v>223.602</v>
      </c>
      <c r="G1671">
        <v>347.17099999999999</v>
      </c>
      <c r="H1671">
        <v>137.32599999999999</v>
      </c>
      <c r="I1671">
        <v>78.548199999999994</v>
      </c>
      <c r="J1671">
        <v>107.253</v>
      </c>
      <c r="K1671">
        <v>2637.19</v>
      </c>
      <c r="L1671">
        <v>5.4096999999999999E-2</v>
      </c>
      <c r="M1671">
        <v>0.958395</v>
      </c>
      <c r="N1671">
        <v>0</v>
      </c>
      <c r="O1671" t="s">
        <v>43</v>
      </c>
    </row>
    <row r="1672" spans="1:25" x14ac:dyDescent="0.25">
      <c r="A1672" t="s">
        <v>170</v>
      </c>
      <c r="B1672">
        <v>3279.72</v>
      </c>
      <c r="C1672">
        <v>3228.31</v>
      </c>
      <c r="D1672">
        <v>3228.24</v>
      </c>
      <c r="E1672">
        <v>3223.69</v>
      </c>
      <c r="F1672">
        <v>224.11600000000001</v>
      </c>
      <c r="G1672">
        <v>346.23700000000002</v>
      </c>
      <c r="H1672">
        <v>137.523</v>
      </c>
      <c r="I1672">
        <v>78.572599999999994</v>
      </c>
      <c r="J1672">
        <v>105.986</v>
      </c>
      <c r="K1672">
        <v>2638.16</v>
      </c>
      <c r="L1672">
        <v>5.6779499999999997E-2</v>
      </c>
      <c r="M1672">
        <v>0.93163300000000004</v>
      </c>
      <c r="N1672">
        <v>0</v>
      </c>
      <c r="O1672" t="s">
        <v>43</v>
      </c>
    </row>
    <row r="1673" spans="1:25" x14ac:dyDescent="0.25">
      <c r="A1673" t="s">
        <v>170</v>
      </c>
      <c r="B1673">
        <v>3278.46</v>
      </c>
      <c r="C1673">
        <v>3226.83</v>
      </c>
      <c r="D1673">
        <v>3226.76</v>
      </c>
      <c r="E1673">
        <v>3222.16</v>
      </c>
      <c r="F1673">
        <v>223.06299999999999</v>
      </c>
      <c r="G1673">
        <v>348.745</v>
      </c>
      <c r="H1673">
        <v>138.05500000000001</v>
      </c>
      <c r="I1673">
        <v>79.358400000000003</v>
      </c>
      <c r="J1673">
        <v>107.229</v>
      </c>
      <c r="K1673">
        <v>2635.16</v>
      </c>
      <c r="L1673">
        <v>6.01854E-2</v>
      </c>
      <c r="M1673">
        <v>0.93164999999999998</v>
      </c>
      <c r="N1673">
        <v>0</v>
      </c>
      <c r="O1673" t="s">
        <v>43</v>
      </c>
    </row>
    <row r="1674" spans="1:25" x14ac:dyDescent="0.25">
      <c r="A1674" t="s">
        <v>170</v>
      </c>
      <c r="B1674">
        <v>3271.51</v>
      </c>
      <c r="C1674">
        <v>3221.12</v>
      </c>
      <c r="D1674">
        <v>3221.05</v>
      </c>
      <c r="E1674">
        <v>3216.51</v>
      </c>
      <c r="F1674">
        <v>224.04</v>
      </c>
      <c r="G1674">
        <v>346.8</v>
      </c>
      <c r="H1674">
        <v>137.495</v>
      </c>
      <c r="I1674">
        <v>78.727099999999993</v>
      </c>
      <c r="J1674">
        <v>106.44799999999999</v>
      </c>
      <c r="K1674">
        <v>2630.47</v>
      </c>
      <c r="L1674">
        <v>7.7326000000000006E-2</v>
      </c>
      <c r="M1674">
        <v>0.94005899999999998</v>
      </c>
      <c r="N1674">
        <v>0</v>
      </c>
      <c r="O1674" t="s">
        <v>43</v>
      </c>
    </row>
    <row r="1675" spans="1:25" x14ac:dyDescent="0.25">
      <c r="A1675" t="s">
        <v>170</v>
      </c>
      <c r="B1675">
        <v>3276.22</v>
      </c>
      <c r="C1675">
        <v>3224.57</v>
      </c>
      <c r="D1675">
        <v>3224.5</v>
      </c>
      <c r="E1675">
        <v>3219.97</v>
      </c>
      <c r="F1675">
        <v>225.441</v>
      </c>
      <c r="G1675">
        <v>346.22800000000001</v>
      </c>
      <c r="H1675">
        <v>136.19900000000001</v>
      </c>
      <c r="I1675">
        <v>79.230099999999993</v>
      </c>
      <c r="J1675">
        <v>106.72</v>
      </c>
      <c r="K1675">
        <v>2632.92</v>
      </c>
      <c r="L1675">
        <v>5.8587500000000001E-2</v>
      </c>
      <c r="M1675">
        <v>0.93099500000000002</v>
      </c>
      <c r="N1675">
        <v>0</v>
      </c>
      <c r="O1675" t="s">
        <v>43</v>
      </c>
    </row>
    <row r="1676" spans="1:25" x14ac:dyDescent="0.25">
      <c r="A1676" t="s">
        <v>170</v>
      </c>
      <c r="B1676">
        <v>3265.61</v>
      </c>
      <c r="C1676">
        <v>3214.54</v>
      </c>
      <c r="D1676">
        <v>3214.48</v>
      </c>
      <c r="E1676">
        <v>3209.94</v>
      </c>
      <c r="F1676">
        <v>221.22900000000001</v>
      </c>
      <c r="G1676">
        <v>347.35399999999998</v>
      </c>
      <c r="H1676">
        <v>137.85</v>
      </c>
      <c r="I1676">
        <v>79.4452</v>
      </c>
      <c r="J1676">
        <v>105.884</v>
      </c>
      <c r="K1676">
        <v>2626.3</v>
      </c>
      <c r="L1676">
        <v>6.3705800000000007E-2</v>
      </c>
      <c r="M1676">
        <v>0.93162299999999998</v>
      </c>
      <c r="N1676">
        <v>0</v>
      </c>
      <c r="O1676" t="s">
        <v>43</v>
      </c>
    </row>
    <row r="1677" spans="1:25" x14ac:dyDescent="0.25">
      <c r="A1677" t="s">
        <v>170</v>
      </c>
      <c r="B1677">
        <v>3279.6</v>
      </c>
      <c r="C1677">
        <v>3227.9</v>
      </c>
      <c r="D1677">
        <v>3227.82</v>
      </c>
      <c r="E1677">
        <v>3223.21</v>
      </c>
      <c r="F1677">
        <v>221.37799999999999</v>
      </c>
      <c r="G1677">
        <v>351.05399999999997</v>
      </c>
      <c r="H1677">
        <v>138.27500000000001</v>
      </c>
      <c r="I1677">
        <v>80.015500000000003</v>
      </c>
      <c r="J1677">
        <v>108.48</v>
      </c>
      <c r="K1677">
        <v>2635.43</v>
      </c>
      <c r="L1677">
        <v>5.3965899999999997E-2</v>
      </c>
      <c r="M1677">
        <v>0.93042899999999995</v>
      </c>
      <c r="N1677">
        <v>0</v>
      </c>
      <c r="O1677" t="s">
        <v>43</v>
      </c>
    </row>
    <row r="1678" spans="1:25" x14ac:dyDescent="0.25">
      <c r="A1678" t="s">
        <v>170</v>
      </c>
      <c r="B1678">
        <v>3265.95</v>
      </c>
      <c r="C1678">
        <v>3216.08</v>
      </c>
      <c r="D1678">
        <v>3216.01</v>
      </c>
      <c r="E1678">
        <v>3211.46</v>
      </c>
      <c r="F1678">
        <v>220.46199999999999</v>
      </c>
      <c r="G1678">
        <v>346.63099999999997</v>
      </c>
      <c r="H1678">
        <v>136.636</v>
      </c>
      <c r="I1678">
        <v>79.069299999999998</v>
      </c>
      <c r="J1678">
        <v>106.833</v>
      </c>
      <c r="K1678">
        <v>2629.08</v>
      </c>
      <c r="L1678">
        <v>8.3255800000000005E-2</v>
      </c>
      <c r="M1678">
        <v>0.93114699999999995</v>
      </c>
      <c r="N1678">
        <v>0</v>
      </c>
      <c r="O1678" t="s">
        <v>43</v>
      </c>
    </row>
    <row r="1679" spans="1:25" x14ac:dyDescent="0.25">
      <c r="A1679" t="s">
        <v>170</v>
      </c>
      <c r="B1679">
        <v>3275.26</v>
      </c>
      <c r="C1679">
        <v>3223.49</v>
      </c>
      <c r="D1679">
        <v>3223.42</v>
      </c>
      <c r="E1679">
        <v>3218.87</v>
      </c>
      <c r="F1679">
        <v>225.67699999999999</v>
      </c>
      <c r="G1679">
        <v>346.00599999999997</v>
      </c>
      <c r="H1679">
        <v>136.82900000000001</v>
      </c>
      <c r="I1679">
        <v>78.608900000000006</v>
      </c>
      <c r="J1679">
        <v>106.494</v>
      </c>
      <c r="K1679">
        <v>2631.77</v>
      </c>
      <c r="L1679">
        <v>8.3288399999999999E-2</v>
      </c>
      <c r="M1679">
        <v>0.93047299999999999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170</v>
      </c>
      <c r="B1680">
        <v>3275.51</v>
      </c>
      <c r="C1680">
        <v>3223.25</v>
      </c>
      <c r="D1680">
        <v>3223.18</v>
      </c>
      <c r="E1680">
        <v>3218.64</v>
      </c>
      <c r="F1680">
        <v>222.75299999999999</v>
      </c>
      <c r="G1680">
        <v>346.142</v>
      </c>
      <c r="H1680">
        <v>137.55500000000001</v>
      </c>
      <c r="I1680">
        <v>78.695599999999999</v>
      </c>
      <c r="J1680">
        <v>105.708</v>
      </c>
      <c r="K1680">
        <v>2634.53</v>
      </c>
      <c r="L1680">
        <v>5.3924600000000003E-2</v>
      </c>
      <c r="M1680">
        <v>0.93183499999999997</v>
      </c>
      <c r="N1680">
        <v>0</v>
      </c>
      <c r="O1680" t="s">
        <v>43</v>
      </c>
      <c r="R1680">
        <f>AVERAGE(B1631:B1680)</f>
        <v>3273.4404000000004</v>
      </c>
      <c r="S1680">
        <f>AVERAGE(C1631:C1680)</f>
        <v>3222.1063999999997</v>
      </c>
      <c r="U1680">
        <f>_xlfn.VAR.P(B1631:B1680)</f>
        <v>25.65877984000009</v>
      </c>
      <c r="V1680">
        <f>_xlfn.VAR.P(C1631:C1680)</f>
        <v>22.781319039999886</v>
      </c>
      <c r="X1680">
        <f>1.96*SQRT(U1680)/50</f>
        <v>0.19856562505463463</v>
      </c>
      <c r="Y1680">
        <f>1.96*SQRT(V1680)/50</f>
        <v>0.18710073781154743</v>
      </c>
    </row>
    <row r="1681" spans="1:14" x14ac:dyDescent="0.25">
      <c r="A1681" t="s">
        <v>171</v>
      </c>
      <c r="B1681">
        <v>163828.3713</v>
      </c>
      <c r="C1681" t="s">
        <v>37</v>
      </c>
    </row>
    <row r="1682" spans="1:14" x14ac:dyDescent="0.25">
      <c r="A1682" t="s">
        <v>172</v>
      </c>
      <c r="B1682">
        <v>3250.44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8.3255700000000002E-2</v>
      </c>
      <c r="L1682">
        <v>0.93107600000000001</v>
      </c>
      <c r="M1682">
        <v>0</v>
      </c>
      <c r="N1682" t="s">
        <v>43</v>
      </c>
    </row>
    <row r="1683" spans="1:14" x14ac:dyDescent="0.25">
      <c r="A1683" t="s">
        <v>172</v>
      </c>
      <c r="B1683">
        <v>3249.93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7.43896E-2</v>
      </c>
      <c r="L1683">
        <v>0.93183499999999997</v>
      </c>
      <c r="M1683">
        <v>0</v>
      </c>
      <c r="N1683" t="s">
        <v>43</v>
      </c>
    </row>
    <row r="1684" spans="1:14" x14ac:dyDescent="0.25">
      <c r="A1684" t="s">
        <v>172</v>
      </c>
      <c r="B1684">
        <v>3246.22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5.39385E-2</v>
      </c>
      <c r="L1684">
        <v>0.95089299999999999</v>
      </c>
      <c r="M1684">
        <v>0</v>
      </c>
      <c r="N1684" t="s">
        <v>43</v>
      </c>
    </row>
    <row r="1685" spans="1:14" x14ac:dyDescent="0.25">
      <c r="A1685" t="s">
        <v>172</v>
      </c>
      <c r="B1685">
        <v>3248.68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5.40724E-2</v>
      </c>
      <c r="L1685">
        <v>0.931836</v>
      </c>
      <c r="M1685">
        <v>0</v>
      </c>
      <c r="N1685" t="s">
        <v>43</v>
      </c>
    </row>
    <row r="1686" spans="1:14" x14ac:dyDescent="0.25">
      <c r="A1686" t="s">
        <v>172</v>
      </c>
      <c r="B1686">
        <v>3251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7.5604000000000005E-2</v>
      </c>
      <c r="L1686">
        <v>0.93181899999999995</v>
      </c>
      <c r="M1686">
        <v>0</v>
      </c>
      <c r="N1686" t="s">
        <v>43</v>
      </c>
    </row>
    <row r="1687" spans="1:14" x14ac:dyDescent="0.25">
      <c r="A1687" t="s">
        <v>172</v>
      </c>
      <c r="B1687">
        <v>3242.63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6.05452E-2</v>
      </c>
      <c r="L1687">
        <v>0.93140699999999998</v>
      </c>
      <c r="M1687">
        <v>0</v>
      </c>
      <c r="N1687" t="s">
        <v>43</v>
      </c>
    </row>
    <row r="1688" spans="1:14" x14ac:dyDescent="0.25">
      <c r="A1688" t="s">
        <v>172</v>
      </c>
      <c r="B1688">
        <v>3245.53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8.3263599999999993E-2</v>
      </c>
      <c r="L1688">
        <v>0.93154199999999998</v>
      </c>
      <c r="M1688">
        <v>0</v>
      </c>
      <c r="N1688" t="s">
        <v>43</v>
      </c>
    </row>
    <row r="1689" spans="1:14" x14ac:dyDescent="0.25">
      <c r="A1689" t="s">
        <v>172</v>
      </c>
      <c r="B1689">
        <v>3248.89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6.5832600000000005E-2</v>
      </c>
      <c r="L1689">
        <v>0.931836</v>
      </c>
      <c r="M1689">
        <v>0</v>
      </c>
      <c r="N1689" t="s">
        <v>43</v>
      </c>
    </row>
    <row r="1690" spans="1:14" x14ac:dyDescent="0.25">
      <c r="A1690" t="s">
        <v>172</v>
      </c>
      <c r="B1690">
        <v>3243.54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5.3978600000000002E-2</v>
      </c>
      <c r="L1690">
        <v>0.93183099999999996</v>
      </c>
      <c r="M1690">
        <v>0</v>
      </c>
      <c r="N1690" t="s">
        <v>43</v>
      </c>
    </row>
    <row r="1691" spans="1:14" x14ac:dyDescent="0.25">
      <c r="A1691" t="s">
        <v>172</v>
      </c>
      <c r="B1691">
        <v>3253.06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6.5917199999999995E-2</v>
      </c>
      <c r="L1691">
        <v>0.93169999999999997</v>
      </c>
      <c r="M1691">
        <v>0</v>
      </c>
      <c r="N1691" t="s">
        <v>43</v>
      </c>
    </row>
    <row r="1692" spans="1:14" x14ac:dyDescent="0.25">
      <c r="A1692" t="s">
        <v>172</v>
      </c>
      <c r="B1692">
        <v>3245.99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5.4882599999999997E-2</v>
      </c>
      <c r="L1692">
        <v>0.93183700000000003</v>
      </c>
      <c r="M1692">
        <v>0</v>
      </c>
      <c r="N1692" t="s">
        <v>43</v>
      </c>
    </row>
    <row r="1693" spans="1:14" x14ac:dyDescent="0.25">
      <c r="A1693" t="s">
        <v>172</v>
      </c>
      <c r="B1693">
        <v>3242.24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5.4174100000000003E-2</v>
      </c>
      <c r="L1693">
        <v>0.931508</v>
      </c>
      <c r="M1693">
        <v>0</v>
      </c>
      <c r="N1693" t="s">
        <v>43</v>
      </c>
    </row>
    <row r="1694" spans="1:14" x14ac:dyDescent="0.25">
      <c r="A1694" t="s">
        <v>172</v>
      </c>
      <c r="B1694">
        <v>3248.02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5.3925300000000002E-2</v>
      </c>
      <c r="L1694">
        <v>0.93172500000000003</v>
      </c>
      <c r="M1694">
        <v>0</v>
      </c>
      <c r="N1694" t="s">
        <v>43</v>
      </c>
    </row>
    <row r="1695" spans="1:14" x14ac:dyDescent="0.25">
      <c r="A1695" t="s">
        <v>172</v>
      </c>
      <c r="B1695">
        <v>3249.99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5.3960500000000002E-2</v>
      </c>
      <c r="L1695">
        <v>0.93183499999999997</v>
      </c>
      <c r="M1695">
        <v>0</v>
      </c>
      <c r="N1695" t="s">
        <v>43</v>
      </c>
    </row>
    <row r="1696" spans="1:14" x14ac:dyDescent="0.25">
      <c r="A1696" t="s">
        <v>172</v>
      </c>
      <c r="B1696">
        <v>3245.38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5.4493E-2</v>
      </c>
      <c r="L1696">
        <v>0.93176499999999995</v>
      </c>
      <c r="M1696">
        <v>0</v>
      </c>
      <c r="N1696" t="s">
        <v>43</v>
      </c>
    </row>
    <row r="1697" spans="1:14" x14ac:dyDescent="0.25">
      <c r="A1697" t="s">
        <v>172</v>
      </c>
      <c r="B1697">
        <v>3253.11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8.3257399999999995E-2</v>
      </c>
      <c r="L1697">
        <v>0.93071300000000001</v>
      </c>
      <c r="M1697">
        <v>0</v>
      </c>
      <c r="N1697" t="s">
        <v>43</v>
      </c>
    </row>
    <row r="1698" spans="1:14" x14ac:dyDescent="0.25">
      <c r="A1698" t="s">
        <v>172</v>
      </c>
      <c r="B1698">
        <v>3245.78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8.3259299999999994E-2</v>
      </c>
      <c r="L1698">
        <v>0.95826699999999998</v>
      </c>
      <c r="M1698">
        <v>0</v>
      </c>
      <c r="N1698" t="s">
        <v>43</v>
      </c>
    </row>
    <row r="1699" spans="1:14" x14ac:dyDescent="0.25">
      <c r="A1699" t="s">
        <v>172</v>
      </c>
      <c r="B1699">
        <v>3250.26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5.4097800000000001E-2</v>
      </c>
      <c r="L1699">
        <v>0.93002700000000005</v>
      </c>
      <c r="M1699">
        <v>0</v>
      </c>
      <c r="N1699" t="s">
        <v>43</v>
      </c>
    </row>
    <row r="1700" spans="1:14" x14ac:dyDescent="0.25">
      <c r="A1700" t="s">
        <v>172</v>
      </c>
      <c r="B1700">
        <v>3249.67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5.6655900000000002E-2</v>
      </c>
      <c r="L1700">
        <v>0.93180499999999999</v>
      </c>
      <c r="M1700">
        <v>0</v>
      </c>
      <c r="N1700" t="s">
        <v>43</v>
      </c>
    </row>
    <row r="1701" spans="1:14" x14ac:dyDescent="0.25">
      <c r="A1701" t="s">
        <v>172</v>
      </c>
      <c r="B1701">
        <v>3250.56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5.5938799999999997E-2</v>
      </c>
      <c r="L1701">
        <v>0.95836100000000002</v>
      </c>
      <c r="M1701">
        <v>0</v>
      </c>
      <c r="N1701" t="s">
        <v>43</v>
      </c>
    </row>
    <row r="1702" spans="1:14" x14ac:dyDescent="0.25">
      <c r="A1702" t="s">
        <v>172</v>
      </c>
      <c r="B1702">
        <v>3251.92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8.3260000000000001E-2</v>
      </c>
      <c r="L1702">
        <v>0.93178099999999997</v>
      </c>
      <c r="M1702">
        <v>0</v>
      </c>
      <c r="N1702" t="s">
        <v>43</v>
      </c>
    </row>
    <row r="1703" spans="1:14" x14ac:dyDescent="0.25">
      <c r="A1703" t="s">
        <v>172</v>
      </c>
      <c r="B1703">
        <v>3254.48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5.4158600000000001E-2</v>
      </c>
      <c r="L1703">
        <v>0.93182100000000001</v>
      </c>
      <c r="M1703">
        <v>0</v>
      </c>
      <c r="N1703" t="s">
        <v>43</v>
      </c>
    </row>
    <row r="1704" spans="1:14" x14ac:dyDescent="0.25">
      <c r="A1704" t="s">
        <v>172</v>
      </c>
      <c r="B1704">
        <v>3248.51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5.5985699999999999E-2</v>
      </c>
      <c r="L1704">
        <v>0.93183499999999997</v>
      </c>
      <c r="M1704">
        <v>0</v>
      </c>
      <c r="N1704" t="s">
        <v>43</v>
      </c>
    </row>
    <row r="1705" spans="1:14" x14ac:dyDescent="0.25">
      <c r="A1705" t="s">
        <v>172</v>
      </c>
      <c r="B1705">
        <v>3246.25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5.4038299999999997E-2</v>
      </c>
      <c r="L1705">
        <v>0.93179400000000001</v>
      </c>
      <c r="M1705">
        <v>0</v>
      </c>
      <c r="N1705" t="s">
        <v>43</v>
      </c>
    </row>
    <row r="1706" spans="1:14" x14ac:dyDescent="0.25">
      <c r="A1706" t="s">
        <v>172</v>
      </c>
      <c r="B1706">
        <v>3249.08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6.3540700000000006E-2</v>
      </c>
      <c r="L1706">
        <v>0.93176999999999999</v>
      </c>
      <c r="M1706">
        <v>0</v>
      </c>
      <c r="N1706" t="s">
        <v>43</v>
      </c>
    </row>
    <row r="1707" spans="1:14" x14ac:dyDescent="0.25">
      <c r="A1707" t="s">
        <v>172</v>
      </c>
      <c r="B1707">
        <v>3247.56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5.74244E-2</v>
      </c>
      <c r="L1707">
        <v>0.93162199999999995</v>
      </c>
      <c r="M1707">
        <v>0</v>
      </c>
      <c r="N1707" t="s">
        <v>43</v>
      </c>
    </row>
    <row r="1708" spans="1:14" x14ac:dyDescent="0.25">
      <c r="A1708" t="s">
        <v>172</v>
      </c>
      <c r="B1708">
        <v>3244.5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8.3305400000000002E-2</v>
      </c>
      <c r="L1708">
        <v>0.93181199999999997</v>
      </c>
      <c r="M1708">
        <v>0</v>
      </c>
      <c r="N1708" t="s">
        <v>43</v>
      </c>
    </row>
    <row r="1709" spans="1:14" x14ac:dyDescent="0.25">
      <c r="A1709" t="s">
        <v>172</v>
      </c>
      <c r="B1709">
        <v>3255.1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7.5281100000000004E-2</v>
      </c>
      <c r="L1709">
        <v>0.93183300000000002</v>
      </c>
      <c r="M1709">
        <v>0</v>
      </c>
      <c r="N1709" t="s">
        <v>43</v>
      </c>
    </row>
    <row r="1710" spans="1:14" x14ac:dyDescent="0.25">
      <c r="A1710" t="s">
        <v>172</v>
      </c>
      <c r="B1710">
        <v>3248.98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5.4205299999999998E-2</v>
      </c>
      <c r="L1710">
        <v>0.93181800000000004</v>
      </c>
      <c r="M1710">
        <v>0</v>
      </c>
      <c r="N1710" t="s">
        <v>43</v>
      </c>
    </row>
    <row r="1711" spans="1:14" x14ac:dyDescent="0.25">
      <c r="A1711" t="s">
        <v>172</v>
      </c>
      <c r="B1711">
        <v>3255.74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5.4896399999999998E-2</v>
      </c>
      <c r="L1711">
        <v>0.95717099999999999</v>
      </c>
      <c r="M1711">
        <v>0</v>
      </c>
      <c r="N1711" t="s">
        <v>43</v>
      </c>
    </row>
    <row r="1712" spans="1:14" x14ac:dyDescent="0.25">
      <c r="A1712" t="s">
        <v>172</v>
      </c>
      <c r="B1712">
        <v>3253.99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5.4321500000000002E-2</v>
      </c>
      <c r="L1712">
        <v>0.93157900000000005</v>
      </c>
      <c r="M1712">
        <v>0</v>
      </c>
      <c r="N1712" t="s">
        <v>43</v>
      </c>
    </row>
    <row r="1713" spans="1:14" x14ac:dyDescent="0.25">
      <c r="A1713" t="s">
        <v>172</v>
      </c>
      <c r="B1713">
        <v>3251.39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5.3910399999999997E-2</v>
      </c>
      <c r="L1713">
        <v>0.93183400000000005</v>
      </c>
      <c r="M1713">
        <v>0</v>
      </c>
      <c r="N1713" t="s">
        <v>43</v>
      </c>
    </row>
    <row r="1714" spans="1:14" x14ac:dyDescent="0.25">
      <c r="A1714" t="s">
        <v>172</v>
      </c>
      <c r="B1714">
        <v>3250.65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5.7731699999999997E-2</v>
      </c>
      <c r="L1714">
        <v>0.93173799999999996</v>
      </c>
      <c r="M1714">
        <v>0</v>
      </c>
      <c r="N1714" t="s">
        <v>43</v>
      </c>
    </row>
    <row r="1715" spans="1:14" x14ac:dyDescent="0.25">
      <c r="A1715" t="s">
        <v>172</v>
      </c>
      <c r="B1715">
        <v>3259.72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6.1187100000000001E-2</v>
      </c>
      <c r="L1715">
        <v>0.93183300000000002</v>
      </c>
      <c r="M1715">
        <v>0</v>
      </c>
      <c r="N1715" t="s">
        <v>43</v>
      </c>
    </row>
    <row r="1716" spans="1:14" x14ac:dyDescent="0.25">
      <c r="A1716" t="s">
        <v>172</v>
      </c>
      <c r="B1716">
        <v>3254.52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6.8725099999999997E-2</v>
      </c>
      <c r="L1716">
        <v>0.93176899999999996</v>
      </c>
      <c r="M1716">
        <v>0</v>
      </c>
      <c r="N1716" t="s">
        <v>43</v>
      </c>
    </row>
    <row r="1717" spans="1:14" x14ac:dyDescent="0.25">
      <c r="A1717" t="s">
        <v>172</v>
      </c>
      <c r="B1717">
        <v>3248.86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5.40449E-2</v>
      </c>
      <c r="L1717">
        <v>0.93147199999999997</v>
      </c>
      <c r="M1717">
        <v>0</v>
      </c>
      <c r="N1717" t="s">
        <v>43</v>
      </c>
    </row>
    <row r="1718" spans="1:14" x14ac:dyDescent="0.25">
      <c r="A1718" t="s">
        <v>172</v>
      </c>
      <c r="B1718">
        <v>3246.38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5.9171899999999999E-2</v>
      </c>
      <c r="L1718">
        <v>0.93183099999999996</v>
      </c>
      <c r="M1718">
        <v>0</v>
      </c>
      <c r="N1718" t="s">
        <v>43</v>
      </c>
    </row>
    <row r="1719" spans="1:14" x14ac:dyDescent="0.25">
      <c r="A1719" t="s">
        <v>172</v>
      </c>
      <c r="B1719">
        <v>3244.24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5.8889200000000003E-2</v>
      </c>
      <c r="L1719">
        <v>0.95681799999999995</v>
      </c>
      <c r="M1719">
        <v>0</v>
      </c>
      <c r="N1719" t="s">
        <v>43</v>
      </c>
    </row>
    <row r="1720" spans="1:14" x14ac:dyDescent="0.25">
      <c r="A1720" t="s">
        <v>172</v>
      </c>
      <c r="B1720">
        <v>3246.12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5.41301E-2</v>
      </c>
      <c r="L1720">
        <v>0.93182900000000002</v>
      </c>
      <c r="M1720">
        <v>0</v>
      </c>
      <c r="N1720" t="s">
        <v>43</v>
      </c>
    </row>
    <row r="1721" spans="1:14" x14ac:dyDescent="0.25">
      <c r="A1721" t="s">
        <v>172</v>
      </c>
      <c r="B1721">
        <v>3243.79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5.3917199999999998E-2</v>
      </c>
      <c r="L1721">
        <v>0.93181999999999998</v>
      </c>
      <c r="M1721">
        <v>0</v>
      </c>
      <c r="N1721" t="s">
        <v>43</v>
      </c>
    </row>
    <row r="1722" spans="1:14" x14ac:dyDescent="0.25">
      <c r="A1722" t="s">
        <v>172</v>
      </c>
      <c r="B1722">
        <v>3253.24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5.4010000000000002E-2</v>
      </c>
      <c r="L1722">
        <v>0.93182900000000002</v>
      </c>
      <c r="M1722">
        <v>0</v>
      </c>
      <c r="N1722" t="s">
        <v>43</v>
      </c>
    </row>
    <row r="1723" spans="1:14" x14ac:dyDescent="0.25">
      <c r="A1723" t="s">
        <v>172</v>
      </c>
      <c r="B1723">
        <v>3250.65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5.6575E-2</v>
      </c>
      <c r="L1723">
        <v>0.93176700000000001</v>
      </c>
      <c r="M1723">
        <v>0</v>
      </c>
      <c r="N1723" t="s">
        <v>43</v>
      </c>
    </row>
    <row r="1724" spans="1:14" x14ac:dyDescent="0.25">
      <c r="A1724" t="s">
        <v>172</v>
      </c>
      <c r="B1724">
        <v>3247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5.39344E-2</v>
      </c>
      <c r="L1724">
        <v>0.94502299999999995</v>
      </c>
      <c r="M1724">
        <v>0</v>
      </c>
      <c r="N1724" t="s">
        <v>43</v>
      </c>
    </row>
    <row r="1725" spans="1:14" x14ac:dyDescent="0.25">
      <c r="A1725" t="s">
        <v>172</v>
      </c>
      <c r="B1725">
        <v>3262.43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7.1823100000000001E-2</v>
      </c>
      <c r="L1725">
        <v>0.931253</v>
      </c>
      <c r="M1725">
        <v>0</v>
      </c>
      <c r="N1725" t="s">
        <v>43</v>
      </c>
    </row>
    <row r="1726" spans="1:14" x14ac:dyDescent="0.25">
      <c r="A1726" t="s">
        <v>172</v>
      </c>
      <c r="B1726">
        <v>3244.81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6.8532200000000001E-2</v>
      </c>
      <c r="L1726">
        <v>0.93163700000000005</v>
      </c>
      <c r="M1726">
        <v>0</v>
      </c>
      <c r="N1726" t="s">
        <v>43</v>
      </c>
    </row>
    <row r="1727" spans="1:14" x14ac:dyDescent="0.25">
      <c r="A1727" t="s">
        <v>172</v>
      </c>
      <c r="B1727">
        <v>3250.46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8.3259799999999995E-2</v>
      </c>
      <c r="L1727">
        <v>0.93183700000000003</v>
      </c>
      <c r="M1727">
        <v>0</v>
      </c>
      <c r="N1727" t="s">
        <v>43</v>
      </c>
    </row>
    <row r="1728" spans="1:14" x14ac:dyDescent="0.25">
      <c r="A1728" t="s">
        <v>172</v>
      </c>
      <c r="B1728">
        <v>3249.56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5.5465599999999997E-2</v>
      </c>
      <c r="L1728">
        <v>0.93152699999999999</v>
      </c>
      <c r="M1728">
        <v>0</v>
      </c>
      <c r="N1728" t="s">
        <v>43</v>
      </c>
    </row>
    <row r="1729" spans="1:25" x14ac:dyDescent="0.25">
      <c r="A1729" t="s">
        <v>172</v>
      </c>
      <c r="B1729">
        <v>3248.56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5.8934899999999998E-2</v>
      </c>
      <c r="L1729">
        <v>0.93181899999999995</v>
      </c>
      <c r="M1729">
        <v>0</v>
      </c>
      <c r="N1729" t="s">
        <v>43</v>
      </c>
    </row>
    <row r="1730" spans="1:25" x14ac:dyDescent="0.25">
      <c r="A1730" t="s">
        <v>172</v>
      </c>
      <c r="B1730">
        <v>3245.06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7.7905100000000005E-2</v>
      </c>
      <c r="L1730">
        <v>0.93177100000000002</v>
      </c>
      <c r="M1730">
        <v>0</v>
      </c>
      <c r="N1730" t="s">
        <v>43</v>
      </c>
    </row>
    <row r="1731" spans="1:25" x14ac:dyDescent="0.25">
      <c r="A1731" t="s">
        <v>172</v>
      </c>
      <c r="B1731">
        <v>3252.01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5.5726999999999999E-2</v>
      </c>
      <c r="L1731">
        <v>0.93180700000000005</v>
      </c>
      <c r="M1731">
        <v>0</v>
      </c>
      <c r="N1731" t="s">
        <v>43</v>
      </c>
    </row>
    <row r="1732" spans="1:25" x14ac:dyDescent="0.25">
      <c r="A1732" t="s">
        <v>172</v>
      </c>
      <c r="B1732">
        <v>3247.85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6.8833699999999998E-2</v>
      </c>
      <c r="L1732">
        <v>0.94495899999999999</v>
      </c>
      <c r="M1732">
        <v>0</v>
      </c>
      <c r="N1732" t="s">
        <v>43</v>
      </c>
    </row>
    <row r="1733" spans="1:25" x14ac:dyDescent="0.25">
      <c r="A1733" t="s">
        <v>172</v>
      </c>
      <c r="B1733">
        <v>3248.79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6.5089300000000003E-2</v>
      </c>
      <c r="L1733">
        <v>0.93159199999999998</v>
      </c>
      <c r="M1733">
        <v>0</v>
      </c>
      <c r="N1733" t="s">
        <v>43</v>
      </c>
    </row>
    <row r="1734" spans="1:25" x14ac:dyDescent="0.25">
      <c r="A1734" t="s">
        <v>172</v>
      </c>
      <c r="B1734">
        <v>3250.96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8.3255700000000002E-2</v>
      </c>
      <c r="L1734">
        <v>0.93183499999999997</v>
      </c>
      <c r="M1734">
        <v>0</v>
      </c>
      <c r="N1734" t="s">
        <v>43</v>
      </c>
    </row>
    <row r="1735" spans="1:25" x14ac:dyDescent="0.25">
      <c r="A1735" t="s">
        <v>172</v>
      </c>
      <c r="B1735">
        <v>3244.36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5.6010799999999999E-2</v>
      </c>
      <c r="L1735">
        <v>0.93181599999999998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172</v>
      </c>
      <c r="B1736">
        <v>3245.55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5.7253600000000002E-2</v>
      </c>
      <c r="L1736">
        <v>0.94304900000000003</v>
      </c>
      <c r="M1736">
        <v>0</v>
      </c>
      <c r="N1736" t="s">
        <v>43</v>
      </c>
      <c r="R1736">
        <f>AVERAGE(B1687:B1736)</f>
        <v>3249.1543999999994</v>
      </c>
      <c r="S1736">
        <f>AVERAGE(C1687:C1736)</f>
        <v>0</v>
      </c>
      <c r="U1736">
        <f>_xlfn.VAR.P(B1687:B1736)</f>
        <v>17.655624639999743</v>
      </c>
      <c r="V1736">
        <f>_xlfn.VAR.P(C1687:C1736)</f>
        <v>0</v>
      </c>
      <c r="X1736">
        <f>1.96*SQRT(U1736)/50</f>
        <v>0.16471289884768953</v>
      </c>
      <c r="Y1736">
        <f>1.96*SQRT(V1736)/50</f>
        <v>0</v>
      </c>
    </row>
    <row r="1737" spans="1:25" x14ac:dyDescent="0.25">
      <c r="A1737" t="s">
        <v>173</v>
      </c>
      <c r="B1737">
        <v>162552.22769999999</v>
      </c>
      <c r="C1737" t="s">
        <v>37</v>
      </c>
    </row>
    <row r="1738" spans="1:25" x14ac:dyDescent="0.25">
      <c r="A1738" t="s">
        <v>174</v>
      </c>
      <c r="B1738">
        <v>3010.07</v>
      </c>
      <c r="C1738">
        <v>3007.45</v>
      </c>
      <c r="D1738">
        <v>3007.38</v>
      </c>
      <c r="E1738">
        <v>3002.76</v>
      </c>
      <c r="F1738">
        <v>232.83199999999999</v>
      </c>
      <c r="G1738">
        <v>0</v>
      </c>
      <c r="H1738">
        <v>136.286</v>
      </c>
      <c r="I1738">
        <v>0</v>
      </c>
      <c r="J1738">
        <v>5.43077E-2</v>
      </c>
      <c r="K1738">
        <v>0.93147800000000003</v>
      </c>
      <c r="L1738">
        <v>0</v>
      </c>
      <c r="M1738" t="s">
        <v>43</v>
      </c>
    </row>
    <row r="1739" spans="1:25" x14ac:dyDescent="0.25">
      <c r="A1739" t="s">
        <v>174</v>
      </c>
      <c r="B1739">
        <v>2997.22</v>
      </c>
      <c r="C1739">
        <v>2994.51</v>
      </c>
      <c r="D1739">
        <v>2994.45</v>
      </c>
      <c r="E1739">
        <v>2989.97</v>
      </c>
      <c r="F1739">
        <v>221.22300000000001</v>
      </c>
      <c r="G1739">
        <v>0</v>
      </c>
      <c r="H1739">
        <v>135.76400000000001</v>
      </c>
      <c r="I1739">
        <v>0</v>
      </c>
      <c r="J1739">
        <v>5.5235699999999999E-2</v>
      </c>
      <c r="K1739">
        <v>0.93180300000000005</v>
      </c>
      <c r="L1739">
        <v>0</v>
      </c>
      <c r="M1739" t="s">
        <v>43</v>
      </c>
    </row>
    <row r="1740" spans="1:25" x14ac:dyDescent="0.25">
      <c r="A1740" t="s">
        <v>174</v>
      </c>
      <c r="B1740">
        <v>2991.75</v>
      </c>
      <c r="C1740">
        <v>2988.99</v>
      </c>
      <c r="D1740">
        <v>2988.92</v>
      </c>
      <c r="E1740">
        <v>2984.37</v>
      </c>
      <c r="F1740">
        <v>222.79400000000001</v>
      </c>
      <c r="G1740">
        <v>0</v>
      </c>
      <c r="H1740">
        <v>136.785</v>
      </c>
      <c r="I1740">
        <v>0</v>
      </c>
      <c r="J1740">
        <v>7.1915699999999999E-2</v>
      </c>
      <c r="K1740">
        <v>0.93182699999999996</v>
      </c>
      <c r="L1740">
        <v>0</v>
      </c>
      <c r="M1740" t="s">
        <v>43</v>
      </c>
    </row>
    <row r="1741" spans="1:25" x14ac:dyDescent="0.25">
      <c r="A1741" t="s">
        <v>174</v>
      </c>
      <c r="B1741">
        <v>2996.98</v>
      </c>
      <c r="C1741">
        <v>2994.19</v>
      </c>
      <c r="D1741">
        <v>2994.13</v>
      </c>
      <c r="E1741">
        <v>2989.61</v>
      </c>
      <c r="F1741">
        <v>224.33699999999999</v>
      </c>
      <c r="G1741">
        <v>0</v>
      </c>
      <c r="H1741">
        <v>136.16999999999999</v>
      </c>
      <c r="I1741">
        <v>0</v>
      </c>
      <c r="J1741">
        <v>7.2078600000000007E-2</v>
      </c>
      <c r="K1741">
        <v>0.93169100000000005</v>
      </c>
      <c r="L1741">
        <v>0</v>
      </c>
      <c r="M1741" t="s">
        <v>43</v>
      </c>
    </row>
    <row r="1742" spans="1:25" x14ac:dyDescent="0.25">
      <c r="A1742" t="s">
        <v>174</v>
      </c>
      <c r="B1742">
        <v>3001.15</v>
      </c>
      <c r="C1742">
        <v>2998.42</v>
      </c>
      <c r="D1742">
        <v>2998.35</v>
      </c>
      <c r="E1742">
        <v>2993.91</v>
      </c>
      <c r="F1742">
        <v>227.64599999999999</v>
      </c>
      <c r="G1742">
        <v>0</v>
      </c>
      <c r="H1742">
        <v>136.17400000000001</v>
      </c>
      <c r="I1742">
        <v>0</v>
      </c>
      <c r="J1742">
        <v>8.32561E-2</v>
      </c>
      <c r="K1742">
        <v>0.931809</v>
      </c>
      <c r="L1742">
        <v>0</v>
      </c>
      <c r="M1742" t="s">
        <v>43</v>
      </c>
    </row>
    <row r="1743" spans="1:25" x14ac:dyDescent="0.25">
      <c r="A1743" t="s">
        <v>174</v>
      </c>
      <c r="B1743">
        <v>2995.72</v>
      </c>
      <c r="C1743">
        <v>2993.04</v>
      </c>
      <c r="D1743">
        <v>2992.98</v>
      </c>
      <c r="E1743">
        <v>2988.5</v>
      </c>
      <c r="F1743">
        <v>224.48099999999999</v>
      </c>
      <c r="G1743">
        <v>0</v>
      </c>
      <c r="H1743">
        <v>136.077</v>
      </c>
      <c r="I1743">
        <v>0</v>
      </c>
      <c r="J1743">
        <v>6.8143899999999993E-2</v>
      </c>
      <c r="K1743">
        <v>0.93137300000000001</v>
      </c>
      <c r="L1743">
        <v>0</v>
      </c>
      <c r="M1743" t="s">
        <v>43</v>
      </c>
    </row>
    <row r="1744" spans="1:25" x14ac:dyDescent="0.25">
      <c r="A1744" t="s">
        <v>174</v>
      </c>
      <c r="B1744">
        <v>3001.92</v>
      </c>
      <c r="C1744">
        <v>2999.27</v>
      </c>
      <c r="D1744">
        <v>2999.2</v>
      </c>
      <c r="E1744">
        <v>2994.62</v>
      </c>
      <c r="F1744">
        <v>221.15</v>
      </c>
      <c r="G1744">
        <v>0</v>
      </c>
      <c r="H1744">
        <v>137.43899999999999</v>
      </c>
      <c r="I1744">
        <v>0</v>
      </c>
      <c r="J1744">
        <v>5.4999800000000001E-2</v>
      </c>
      <c r="K1744">
        <v>0.93180600000000002</v>
      </c>
      <c r="L1744">
        <v>0</v>
      </c>
      <c r="M1744" t="s">
        <v>43</v>
      </c>
    </row>
    <row r="1745" spans="1:13" x14ac:dyDescent="0.25">
      <c r="A1745" t="s">
        <v>174</v>
      </c>
      <c r="B1745">
        <v>2996.67</v>
      </c>
      <c r="C1745">
        <v>2994</v>
      </c>
      <c r="D1745">
        <v>2993.93</v>
      </c>
      <c r="E1745">
        <v>2989.42</v>
      </c>
      <c r="F1745">
        <v>227.852</v>
      </c>
      <c r="G1745">
        <v>0</v>
      </c>
      <c r="H1745">
        <v>136.32499999999999</v>
      </c>
      <c r="I1745">
        <v>0</v>
      </c>
      <c r="J1745">
        <v>8.3257899999999996E-2</v>
      </c>
      <c r="K1745">
        <v>0.94714200000000004</v>
      </c>
      <c r="L1745">
        <v>0</v>
      </c>
      <c r="M1745" t="s">
        <v>43</v>
      </c>
    </row>
    <row r="1746" spans="1:13" x14ac:dyDescent="0.25">
      <c r="A1746" t="s">
        <v>174</v>
      </c>
      <c r="B1746">
        <v>2996.44</v>
      </c>
      <c r="C1746">
        <v>2993.82</v>
      </c>
      <c r="D1746">
        <v>2993.76</v>
      </c>
      <c r="E1746">
        <v>2989.27</v>
      </c>
      <c r="F1746">
        <v>224.31100000000001</v>
      </c>
      <c r="G1746">
        <v>0</v>
      </c>
      <c r="H1746">
        <v>136.54300000000001</v>
      </c>
      <c r="I1746">
        <v>0</v>
      </c>
      <c r="J1746">
        <v>8.32561E-2</v>
      </c>
      <c r="K1746">
        <v>0.93176499999999995</v>
      </c>
      <c r="L1746">
        <v>0</v>
      </c>
      <c r="M1746" t="s">
        <v>43</v>
      </c>
    </row>
    <row r="1747" spans="1:13" x14ac:dyDescent="0.25">
      <c r="A1747" t="s">
        <v>174</v>
      </c>
      <c r="B1747">
        <v>3007.47</v>
      </c>
      <c r="C1747">
        <v>3004.68</v>
      </c>
      <c r="D1747">
        <v>3004.62</v>
      </c>
      <c r="E1747">
        <v>3000.18</v>
      </c>
      <c r="F1747">
        <v>231.786</v>
      </c>
      <c r="G1747">
        <v>0</v>
      </c>
      <c r="H1747">
        <v>136.34</v>
      </c>
      <c r="I1747">
        <v>0</v>
      </c>
      <c r="J1747">
        <v>8.32619E-2</v>
      </c>
      <c r="K1747">
        <v>0.94567100000000004</v>
      </c>
      <c r="L1747">
        <v>0</v>
      </c>
      <c r="M1747" t="s">
        <v>43</v>
      </c>
    </row>
    <row r="1748" spans="1:13" x14ac:dyDescent="0.25">
      <c r="A1748" t="s">
        <v>174</v>
      </c>
      <c r="B1748">
        <v>3004.01</v>
      </c>
      <c r="C1748">
        <v>3001.33</v>
      </c>
      <c r="D1748">
        <v>3001.26</v>
      </c>
      <c r="E1748">
        <v>2996.74</v>
      </c>
      <c r="F1748">
        <v>222.66399999999999</v>
      </c>
      <c r="G1748">
        <v>0</v>
      </c>
      <c r="H1748">
        <v>136.84200000000001</v>
      </c>
      <c r="I1748">
        <v>0</v>
      </c>
      <c r="J1748">
        <v>6.8821300000000002E-2</v>
      </c>
      <c r="K1748">
        <v>0.93183000000000005</v>
      </c>
      <c r="L1748">
        <v>0</v>
      </c>
      <c r="M1748" t="s">
        <v>43</v>
      </c>
    </row>
    <row r="1749" spans="1:13" x14ac:dyDescent="0.25">
      <c r="A1749" t="s">
        <v>174</v>
      </c>
      <c r="B1749">
        <v>3005.77</v>
      </c>
      <c r="C1749">
        <v>3003.03</v>
      </c>
      <c r="D1749">
        <v>3002.96</v>
      </c>
      <c r="E1749">
        <v>2998.48</v>
      </c>
      <c r="F1749">
        <v>226.393</v>
      </c>
      <c r="G1749">
        <v>0</v>
      </c>
      <c r="H1749">
        <v>136.01</v>
      </c>
      <c r="I1749">
        <v>0</v>
      </c>
      <c r="J1749">
        <v>8.3263599999999993E-2</v>
      </c>
      <c r="K1749">
        <v>0.94317700000000004</v>
      </c>
      <c r="L1749">
        <v>0</v>
      </c>
      <c r="M1749" t="s">
        <v>43</v>
      </c>
    </row>
    <row r="1750" spans="1:13" x14ac:dyDescent="0.25">
      <c r="A1750" t="s">
        <v>174</v>
      </c>
      <c r="B1750">
        <v>3017.16</v>
      </c>
      <c r="C1750">
        <v>3014.25</v>
      </c>
      <c r="D1750">
        <v>3014.18</v>
      </c>
      <c r="E1750">
        <v>3009.52</v>
      </c>
      <c r="F1750">
        <v>230.553</v>
      </c>
      <c r="G1750">
        <v>0</v>
      </c>
      <c r="H1750">
        <v>136.35900000000001</v>
      </c>
      <c r="I1750">
        <v>0</v>
      </c>
      <c r="J1750">
        <v>5.5187300000000002E-2</v>
      </c>
      <c r="K1750">
        <v>0.93068300000000004</v>
      </c>
      <c r="L1750">
        <v>0</v>
      </c>
      <c r="M1750" t="s">
        <v>43</v>
      </c>
    </row>
    <row r="1751" spans="1:13" x14ac:dyDescent="0.25">
      <c r="A1751" t="s">
        <v>174</v>
      </c>
      <c r="B1751">
        <v>2996.83</v>
      </c>
      <c r="C1751">
        <v>2994.16</v>
      </c>
      <c r="D1751">
        <v>2994.09</v>
      </c>
      <c r="E1751">
        <v>2989.55</v>
      </c>
      <c r="F1751">
        <v>221.44900000000001</v>
      </c>
      <c r="G1751">
        <v>0</v>
      </c>
      <c r="H1751">
        <v>136.26400000000001</v>
      </c>
      <c r="I1751">
        <v>0</v>
      </c>
      <c r="J1751">
        <v>5.6446799999999998E-2</v>
      </c>
      <c r="K1751">
        <v>0.93179999999999996</v>
      </c>
      <c r="L1751">
        <v>0</v>
      </c>
      <c r="M1751" t="s">
        <v>43</v>
      </c>
    </row>
    <row r="1752" spans="1:13" x14ac:dyDescent="0.25">
      <c r="A1752" t="s">
        <v>174</v>
      </c>
      <c r="B1752">
        <v>3002.79</v>
      </c>
      <c r="C1752">
        <v>3000.05</v>
      </c>
      <c r="D1752">
        <v>2999.98</v>
      </c>
      <c r="E1752">
        <v>2995.5</v>
      </c>
      <c r="F1752">
        <v>225.53299999999999</v>
      </c>
      <c r="G1752">
        <v>0</v>
      </c>
      <c r="H1752">
        <v>135.964</v>
      </c>
      <c r="I1752">
        <v>0</v>
      </c>
      <c r="J1752">
        <v>5.5994000000000002E-2</v>
      </c>
      <c r="K1752">
        <v>0.93171700000000002</v>
      </c>
      <c r="L1752">
        <v>0</v>
      </c>
      <c r="M1752" t="s">
        <v>43</v>
      </c>
    </row>
    <row r="1753" spans="1:13" x14ac:dyDescent="0.25">
      <c r="A1753" t="s">
        <v>174</v>
      </c>
      <c r="B1753">
        <v>3004.71</v>
      </c>
      <c r="C1753">
        <v>3002.06</v>
      </c>
      <c r="D1753">
        <v>3001.99</v>
      </c>
      <c r="E1753">
        <v>2997.42</v>
      </c>
      <c r="F1753">
        <v>224.83600000000001</v>
      </c>
      <c r="G1753">
        <v>0</v>
      </c>
      <c r="H1753">
        <v>137.08799999999999</v>
      </c>
      <c r="I1753">
        <v>0</v>
      </c>
      <c r="J1753">
        <v>6.3511499999999999E-2</v>
      </c>
      <c r="K1753">
        <v>0.93183400000000005</v>
      </c>
      <c r="L1753">
        <v>0</v>
      </c>
      <c r="M1753" t="s">
        <v>43</v>
      </c>
    </row>
    <row r="1754" spans="1:13" x14ac:dyDescent="0.25">
      <c r="A1754" t="s">
        <v>174</v>
      </c>
      <c r="B1754">
        <v>3006.72</v>
      </c>
      <c r="C1754">
        <v>3003.11</v>
      </c>
      <c r="D1754">
        <v>3003.04</v>
      </c>
      <c r="E1754">
        <v>2998.49</v>
      </c>
      <c r="F1754">
        <v>228.63</v>
      </c>
      <c r="G1754">
        <v>0</v>
      </c>
      <c r="H1754">
        <v>137.023</v>
      </c>
      <c r="I1754">
        <v>0</v>
      </c>
      <c r="J1754">
        <v>5.4243699999999999E-2</v>
      </c>
      <c r="K1754">
        <v>0.93138399999999999</v>
      </c>
      <c r="L1754">
        <v>0</v>
      </c>
      <c r="M1754" t="s">
        <v>43</v>
      </c>
    </row>
    <row r="1755" spans="1:13" x14ac:dyDescent="0.25">
      <c r="A1755" t="s">
        <v>174</v>
      </c>
      <c r="B1755">
        <v>2998.12</v>
      </c>
      <c r="C1755">
        <v>2995.39</v>
      </c>
      <c r="D1755">
        <v>2995.32</v>
      </c>
      <c r="E1755">
        <v>2990.79</v>
      </c>
      <c r="F1755">
        <v>225.28100000000001</v>
      </c>
      <c r="G1755">
        <v>0</v>
      </c>
      <c r="H1755">
        <v>136.779</v>
      </c>
      <c r="I1755">
        <v>0</v>
      </c>
      <c r="J1755">
        <v>6.1406599999999999E-2</v>
      </c>
      <c r="K1755">
        <v>0.93182900000000002</v>
      </c>
      <c r="L1755">
        <v>0</v>
      </c>
      <c r="M1755" t="s">
        <v>43</v>
      </c>
    </row>
    <row r="1756" spans="1:13" x14ac:dyDescent="0.25">
      <c r="A1756" t="s">
        <v>174</v>
      </c>
      <c r="B1756">
        <v>3004.9</v>
      </c>
      <c r="C1756">
        <v>3002.09</v>
      </c>
      <c r="D1756">
        <v>3002.02</v>
      </c>
      <c r="E1756">
        <v>2997.52</v>
      </c>
      <c r="F1756">
        <v>228.28800000000001</v>
      </c>
      <c r="G1756">
        <v>0</v>
      </c>
      <c r="H1756">
        <v>136.16499999999999</v>
      </c>
      <c r="I1756">
        <v>0</v>
      </c>
      <c r="J1756">
        <v>5.3989099999999998E-2</v>
      </c>
      <c r="K1756">
        <v>0.93180399999999997</v>
      </c>
      <c r="L1756">
        <v>0</v>
      </c>
      <c r="M1756" t="s">
        <v>43</v>
      </c>
    </row>
    <row r="1757" spans="1:13" x14ac:dyDescent="0.25">
      <c r="A1757" t="s">
        <v>174</v>
      </c>
      <c r="B1757">
        <v>3009.52</v>
      </c>
      <c r="C1757">
        <v>3006.78</v>
      </c>
      <c r="D1757">
        <v>3006.71</v>
      </c>
      <c r="E1757">
        <v>3002.17</v>
      </c>
      <c r="F1757">
        <v>228.83500000000001</v>
      </c>
      <c r="G1757">
        <v>0</v>
      </c>
      <c r="H1757">
        <v>136.57499999999999</v>
      </c>
      <c r="I1757">
        <v>0</v>
      </c>
      <c r="J1757">
        <v>5.3949499999999997E-2</v>
      </c>
      <c r="K1757">
        <v>0.93182699999999996</v>
      </c>
      <c r="L1757">
        <v>0</v>
      </c>
      <c r="M1757" t="s">
        <v>43</v>
      </c>
    </row>
    <row r="1758" spans="1:13" x14ac:dyDescent="0.25">
      <c r="A1758" t="s">
        <v>174</v>
      </c>
      <c r="B1758">
        <v>3015.96</v>
      </c>
      <c r="C1758">
        <v>3013.12</v>
      </c>
      <c r="D1758">
        <v>3013.06</v>
      </c>
      <c r="E1758">
        <v>3008.49</v>
      </c>
      <c r="F1758">
        <v>223.84399999999999</v>
      </c>
      <c r="G1758">
        <v>0</v>
      </c>
      <c r="H1758">
        <v>137.07599999999999</v>
      </c>
      <c r="I1758">
        <v>0</v>
      </c>
      <c r="J1758">
        <v>5.7134200000000003E-2</v>
      </c>
      <c r="K1758">
        <v>0.92939499999999997</v>
      </c>
      <c r="L1758">
        <v>0</v>
      </c>
      <c r="M1758" t="s">
        <v>43</v>
      </c>
    </row>
    <row r="1759" spans="1:13" x14ac:dyDescent="0.25">
      <c r="A1759" t="s">
        <v>174</v>
      </c>
      <c r="B1759">
        <v>3024.8</v>
      </c>
      <c r="C1759">
        <v>3022.1</v>
      </c>
      <c r="D1759">
        <v>3022.03</v>
      </c>
      <c r="E1759">
        <v>3017.5</v>
      </c>
      <c r="F1759">
        <v>229.5</v>
      </c>
      <c r="G1759">
        <v>0</v>
      </c>
      <c r="H1759">
        <v>136.10300000000001</v>
      </c>
      <c r="I1759">
        <v>0</v>
      </c>
      <c r="J1759">
        <v>5.5681399999999999E-2</v>
      </c>
      <c r="K1759">
        <v>0.93182699999999996</v>
      </c>
      <c r="L1759">
        <v>0</v>
      </c>
      <c r="M1759" t="s">
        <v>43</v>
      </c>
    </row>
    <row r="1760" spans="1:13" x14ac:dyDescent="0.25">
      <c r="A1760" t="s">
        <v>174</v>
      </c>
      <c r="B1760">
        <v>3005.16</v>
      </c>
      <c r="C1760">
        <v>3002.44</v>
      </c>
      <c r="D1760">
        <v>3002.37</v>
      </c>
      <c r="E1760">
        <v>2997.89</v>
      </c>
      <c r="F1760">
        <v>228.34899999999999</v>
      </c>
      <c r="G1760">
        <v>0</v>
      </c>
      <c r="H1760">
        <v>136.524</v>
      </c>
      <c r="I1760">
        <v>0</v>
      </c>
      <c r="J1760">
        <v>5.4668300000000003E-2</v>
      </c>
      <c r="K1760">
        <v>0.93182600000000004</v>
      </c>
      <c r="L1760">
        <v>0</v>
      </c>
      <c r="M1760" t="s">
        <v>43</v>
      </c>
    </row>
    <row r="1761" spans="1:13" x14ac:dyDescent="0.25">
      <c r="A1761" t="s">
        <v>174</v>
      </c>
      <c r="B1761">
        <v>2999.43</v>
      </c>
      <c r="C1761">
        <v>2995.97</v>
      </c>
      <c r="D1761">
        <v>2995.91</v>
      </c>
      <c r="E1761">
        <v>2991.43</v>
      </c>
      <c r="F1761">
        <v>224.65899999999999</v>
      </c>
      <c r="G1761">
        <v>0</v>
      </c>
      <c r="H1761">
        <v>136.815</v>
      </c>
      <c r="I1761">
        <v>0</v>
      </c>
      <c r="J1761">
        <v>8.3278500000000005E-2</v>
      </c>
      <c r="K1761">
        <v>0.93146200000000001</v>
      </c>
      <c r="L1761">
        <v>0</v>
      </c>
      <c r="M1761" t="s">
        <v>43</v>
      </c>
    </row>
    <row r="1762" spans="1:13" x14ac:dyDescent="0.25">
      <c r="A1762" t="s">
        <v>174</v>
      </c>
      <c r="B1762">
        <v>2995.56</v>
      </c>
      <c r="C1762">
        <v>2991.64</v>
      </c>
      <c r="D1762">
        <v>2991.58</v>
      </c>
      <c r="E1762">
        <v>2987.08</v>
      </c>
      <c r="F1762">
        <v>221.14699999999999</v>
      </c>
      <c r="G1762">
        <v>0</v>
      </c>
      <c r="H1762">
        <v>136.62299999999999</v>
      </c>
      <c r="I1762">
        <v>0</v>
      </c>
      <c r="J1762">
        <v>5.4083600000000003E-2</v>
      </c>
      <c r="K1762">
        <v>0.93181999999999998</v>
      </c>
      <c r="L1762">
        <v>0</v>
      </c>
      <c r="M1762" t="s">
        <v>43</v>
      </c>
    </row>
    <row r="1763" spans="1:13" x14ac:dyDescent="0.25">
      <c r="A1763" t="s">
        <v>174</v>
      </c>
      <c r="B1763">
        <v>3007.45</v>
      </c>
      <c r="C1763">
        <v>3004.7</v>
      </c>
      <c r="D1763">
        <v>3004.64</v>
      </c>
      <c r="E1763">
        <v>3000.14</v>
      </c>
      <c r="F1763">
        <v>232.02600000000001</v>
      </c>
      <c r="G1763">
        <v>0</v>
      </c>
      <c r="H1763">
        <v>136.65600000000001</v>
      </c>
      <c r="I1763">
        <v>0</v>
      </c>
      <c r="J1763">
        <v>5.4255299999999999E-2</v>
      </c>
      <c r="K1763">
        <v>0.93182900000000002</v>
      </c>
      <c r="L1763">
        <v>0</v>
      </c>
      <c r="M1763" t="s">
        <v>43</v>
      </c>
    </row>
    <row r="1764" spans="1:13" x14ac:dyDescent="0.25">
      <c r="A1764" t="s">
        <v>174</v>
      </c>
      <c r="B1764">
        <v>3003</v>
      </c>
      <c r="C1764">
        <v>3000.35</v>
      </c>
      <c r="D1764">
        <v>3000.29</v>
      </c>
      <c r="E1764">
        <v>2995.74</v>
      </c>
      <c r="F1764">
        <v>227.77600000000001</v>
      </c>
      <c r="G1764">
        <v>0</v>
      </c>
      <c r="H1764">
        <v>136.512</v>
      </c>
      <c r="I1764">
        <v>0</v>
      </c>
      <c r="J1764">
        <v>8.3261699999999994E-2</v>
      </c>
      <c r="K1764">
        <v>0.931813</v>
      </c>
      <c r="L1764">
        <v>0</v>
      </c>
      <c r="M1764" t="s">
        <v>43</v>
      </c>
    </row>
    <row r="1765" spans="1:13" x14ac:dyDescent="0.25">
      <c r="A1765" t="s">
        <v>174</v>
      </c>
      <c r="B1765">
        <v>2994.33</v>
      </c>
      <c r="C1765">
        <v>2991.61</v>
      </c>
      <c r="D1765">
        <v>2991.54</v>
      </c>
      <c r="E1765">
        <v>2987.02</v>
      </c>
      <c r="F1765">
        <v>224.04300000000001</v>
      </c>
      <c r="G1765">
        <v>0</v>
      </c>
      <c r="H1765">
        <v>136.958</v>
      </c>
      <c r="I1765">
        <v>0</v>
      </c>
      <c r="J1765">
        <v>5.42715E-2</v>
      </c>
      <c r="K1765">
        <v>0.93181999999999998</v>
      </c>
      <c r="L1765">
        <v>0</v>
      </c>
      <c r="M1765" t="s">
        <v>43</v>
      </c>
    </row>
    <row r="1766" spans="1:13" x14ac:dyDescent="0.25">
      <c r="A1766" t="s">
        <v>174</v>
      </c>
      <c r="B1766">
        <v>2998.74</v>
      </c>
      <c r="C1766">
        <v>2996.04</v>
      </c>
      <c r="D1766">
        <v>2995.98</v>
      </c>
      <c r="E1766">
        <v>2991.43</v>
      </c>
      <c r="F1766">
        <v>225.62100000000001</v>
      </c>
      <c r="G1766">
        <v>0</v>
      </c>
      <c r="H1766">
        <v>136.291</v>
      </c>
      <c r="I1766">
        <v>0</v>
      </c>
      <c r="J1766">
        <v>5.46303E-2</v>
      </c>
      <c r="K1766">
        <v>0.93161499999999997</v>
      </c>
      <c r="L1766">
        <v>0</v>
      </c>
      <c r="M1766" t="s">
        <v>43</v>
      </c>
    </row>
    <row r="1767" spans="1:13" x14ac:dyDescent="0.25">
      <c r="A1767" t="s">
        <v>174</v>
      </c>
      <c r="B1767">
        <v>3000.67</v>
      </c>
      <c r="C1767">
        <v>2997.99</v>
      </c>
      <c r="D1767">
        <v>2997.93</v>
      </c>
      <c r="E1767">
        <v>2993.39</v>
      </c>
      <c r="F1767">
        <v>221.72200000000001</v>
      </c>
      <c r="G1767">
        <v>0</v>
      </c>
      <c r="H1767">
        <v>137.185</v>
      </c>
      <c r="I1767">
        <v>0</v>
      </c>
      <c r="J1767">
        <v>5.6532499999999999E-2</v>
      </c>
      <c r="K1767">
        <v>0.931836</v>
      </c>
      <c r="L1767">
        <v>0</v>
      </c>
      <c r="M1767" t="s">
        <v>43</v>
      </c>
    </row>
    <row r="1768" spans="1:13" x14ac:dyDescent="0.25">
      <c r="A1768" t="s">
        <v>174</v>
      </c>
      <c r="B1768">
        <v>2998.16</v>
      </c>
      <c r="C1768">
        <v>2995.5</v>
      </c>
      <c r="D1768">
        <v>2995.43</v>
      </c>
      <c r="E1768">
        <v>2990.9</v>
      </c>
      <c r="F1768">
        <v>222.739</v>
      </c>
      <c r="G1768">
        <v>0</v>
      </c>
      <c r="H1768">
        <v>136.65799999999999</v>
      </c>
      <c r="I1768">
        <v>0</v>
      </c>
      <c r="J1768">
        <v>5.7595800000000003E-2</v>
      </c>
      <c r="K1768">
        <v>0.931836</v>
      </c>
      <c r="L1768">
        <v>0</v>
      </c>
      <c r="M1768" t="s">
        <v>43</v>
      </c>
    </row>
    <row r="1769" spans="1:13" x14ac:dyDescent="0.25">
      <c r="A1769" t="s">
        <v>174</v>
      </c>
      <c r="B1769">
        <v>2999.49</v>
      </c>
      <c r="C1769">
        <v>2996.82</v>
      </c>
      <c r="D1769">
        <v>2996.75</v>
      </c>
      <c r="E1769">
        <v>2992.28</v>
      </c>
      <c r="F1769">
        <v>223.065</v>
      </c>
      <c r="G1769">
        <v>0</v>
      </c>
      <c r="H1769">
        <v>136.708</v>
      </c>
      <c r="I1769">
        <v>0</v>
      </c>
      <c r="J1769">
        <v>5.5135700000000003E-2</v>
      </c>
      <c r="K1769">
        <v>0.95433199999999996</v>
      </c>
      <c r="L1769">
        <v>0</v>
      </c>
      <c r="M1769" t="s">
        <v>43</v>
      </c>
    </row>
    <row r="1770" spans="1:13" x14ac:dyDescent="0.25">
      <c r="A1770" t="s">
        <v>174</v>
      </c>
      <c r="B1770">
        <v>3016.89</v>
      </c>
      <c r="C1770">
        <v>3014.08</v>
      </c>
      <c r="D1770">
        <v>3014.02</v>
      </c>
      <c r="E1770">
        <v>3009.42</v>
      </c>
      <c r="F1770">
        <v>232.35300000000001</v>
      </c>
      <c r="G1770">
        <v>0</v>
      </c>
      <c r="H1770">
        <v>136.46299999999999</v>
      </c>
      <c r="I1770">
        <v>0</v>
      </c>
      <c r="J1770">
        <v>5.4827800000000003E-2</v>
      </c>
      <c r="K1770">
        <v>0.93161000000000005</v>
      </c>
      <c r="L1770">
        <v>0</v>
      </c>
      <c r="M1770" t="s">
        <v>43</v>
      </c>
    </row>
    <row r="1771" spans="1:13" x14ac:dyDescent="0.25">
      <c r="A1771" t="s">
        <v>174</v>
      </c>
      <c r="B1771">
        <v>3001.64</v>
      </c>
      <c r="C1771">
        <v>2998.9</v>
      </c>
      <c r="D1771">
        <v>2998.83</v>
      </c>
      <c r="E1771">
        <v>2994.3</v>
      </c>
      <c r="F1771">
        <v>225.672</v>
      </c>
      <c r="G1771">
        <v>0</v>
      </c>
      <c r="H1771">
        <v>136.28200000000001</v>
      </c>
      <c r="I1771">
        <v>0</v>
      </c>
      <c r="J1771">
        <v>5.5457699999999999E-2</v>
      </c>
      <c r="K1771">
        <v>0.931836</v>
      </c>
      <c r="L1771">
        <v>0</v>
      </c>
      <c r="M1771" t="s">
        <v>43</v>
      </c>
    </row>
    <row r="1772" spans="1:13" x14ac:dyDescent="0.25">
      <c r="A1772" t="s">
        <v>174</v>
      </c>
      <c r="B1772">
        <v>3000.5</v>
      </c>
      <c r="C1772">
        <v>2997.84</v>
      </c>
      <c r="D1772">
        <v>2997.78</v>
      </c>
      <c r="E1772">
        <v>2993.26</v>
      </c>
      <c r="F1772">
        <v>224.60900000000001</v>
      </c>
      <c r="G1772">
        <v>0</v>
      </c>
      <c r="H1772">
        <v>136.41</v>
      </c>
      <c r="I1772">
        <v>0</v>
      </c>
      <c r="J1772">
        <v>6.4648600000000001E-2</v>
      </c>
      <c r="K1772">
        <v>0.93106299999999997</v>
      </c>
      <c r="L1772">
        <v>0</v>
      </c>
      <c r="M1772" t="s">
        <v>43</v>
      </c>
    </row>
    <row r="1773" spans="1:13" x14ac:dyDescent="0.25">
      <c r="A1773" t="s">
        <v>174</v>
      </c>
      <c r="B1773">
        <v>2995.08</v>
      </c>
      <c r="C1773">
        <v>2992.43</v>
      </c>
      <c r="D1773">
        <v>2992.36</v>
      </c>
      <c r="E1773">
        <v>2987.83</v>
      </c>
      <c r="F1773">
        <v>226.30600000000001</v>
      </c>
      <c r="G1773">
        <v>0</v>
      </c>
      <c r="H1773">
        <v>136.874</v>
      </c>
      <c r="I1773">
        <v>0</v>
      </c>
      <c r="J1773">
        <v>5.3949900000000002E-2</v>
      </c>
      <c r="K1773">
        <v>0.931836</v>
      </c>
      <c r="L1773">
        <v>0</v>
      </c>
      <c r="M1773" t="s">
        <v>43</v>
      </c>
    </row>
    <row r="1774" spans="1:13" x14ac:dyDescent="0.25">
      <c r="A1774" t="s">
        <v>174</v>
      </c>
      <c r="B1774">
        <v>3006.39</v>
      </c>
      <c r="C1774">
        <v>3003.68</v>
      </c>
      <c r="D1774">
        <v>3003.61</v>
      </c>
      <c r="E1774">
        <v>2999.11</v>
      </c>
      <c r="F1774">
        <v>227.518</v>
      </c>
      <c r="G1774">
        <v>0</v>
      </c>
      <c r="H1774">
        <v>135.93799999999999</v>
      </c>
      <c r="I1774">
        <v>0</v>
      </c>
      <c r="J1774">
        <v>5.4657299999999999E-2</v>
      </c>
      <c r="K1774">
        <v>0.957542</v>
      </c>
      <c r="L1774">
        <v>0</v>
      </c>
      <c r="M1774" t="s">
        <v>43</v>
      </c>
    </row>
    <row r="1775" spans="1:13" x14ac:dyDescent="0.25">
      <c r="A1775" t="s">
        <v>174</v>
      </c>
      <c r="B1775">
        <v>2997.39</v>
      </c>
      <c r="C1775">
        <v>2994.61</v>
      </c>
      <c r="D1775">
        <v>2994.55</v>
      </c>
      <c r="E1775">
        <v>2990.06</v>
      </c>
      <c r="F1775">
        <v>222.22300000000001</v>
      </c>
      <c r="G1775">
        <v>0</v>
      </c>
      <c r="H1775">
        <v>136.40100000000001</v>
      </c>
      <c r="I1775">
        <v>0</v>
      </c>
      <c r="J1775">
        <v>8.32561E-2</v>
      </c>
      <c r="K1775">
        <v>0.93183300000000002</v>
      </c>
      <c r="L1775">
        <v>0</v>
      </c>
      <c r="M1775" t="s">
        <v>43</v>
      </c>
    </row>
    <row r="1776" spans="1:13" x14ac:dyDescent="0.25">
      <c r="A1776" t="s">
        <v>174</v>
      </c>
      <c r="B1776">
        <v>3017.89</v>
      </c>
      <c r="C1776">
        <v>3015.23</v>
      </c>
      <c r="D1776">
        <v>3015.17</v>
      </c>
      <c r="E1776">
        <v>3010.71</v>
      </c>
      <c r="F1776">
        <v>228.297</v>
      </c>
      <c r="G1776">
        <v>0</v>
      </c>
      <c r="H1776">
        <v>136.08099999999999</v>
      </c>
      <c r="I1776">
        <v>0</v>
      </c>
      <c r="J1776">
        <v>8.3260500000000001E-2</v>
      </c>
      <c r="K1776">
        <v>0.93146700000000004</v>
      </c>
      <c r="L1776">
        <v>0</v>
      </c>
      <c r="M1776" t="s">
        <v>43</v>
      </c>
    </row>
    <row r="1777" spans="1:25" x14ac:dyDescent="0.25">
      <c r="A1777" t="s">
        <v>174</v>
      </c>
      <c r="B1777">
        <v>3005.24</v>
      </c>
      <c r="C1777">
        <v>3002.48</v>
      </c>
      <c r="D1777">
        <v>3002.42</v>
      </c>
      <c r="E1777">
        <v>2997.91</v>
      </c>
      <c r="F1777">
        <v>224.41900000000001</v>
      </c>
      <c r="G1777">
        <v>0</v>
      </c>
      <c r="H1777">
        <v>137.22300000000001</v>
      </c>
      <c r="I1777">
        <v>0</v>
      </c>
      <c r="J1777">
        <v>6.13258E-2</v>
      </c>
      <c r="K1777">
        <v>0.93137700000000001</v>
      </c>
      <c r="L1777">
        <v>0</v>
      </c>
      <c r="M1777" t="s">
        <v>43</v>
      </c>
    </row>
    <row r="1778" spans="1:25" x14ac:dyDescent="0.25">
      <c r="A1778" t="s">
        <v>174</v>
      </c>
      <c r="B1778">
        <v>3000.35</v>
      </c>
      <c r="C1778">
        <v>2997.7</v>
      </c>
      <c r="D1778">
        <v>2997.64</v>
      </c>
      <c r="E1778">
        <v>2993.13</v>
      </c>
      <c r="F1778">
        <v>225.11099999999999</v>
      </c>
      <c r="G1778">
        <v>0</v>
      </c>
      <c r="H1778">
        <v>137.16300000000001</v>
      </c>
      <c r="I1778">
        <v>0</v>
      </c>
      <c r="J1778">
        <v>7.2766399999999995E-2</v>
      </c>
      <c r="K1778">
        <v>0.94434200000000001</v>
      </c>
      <c r="L1778">
        <v>0</v>
      </c>
      <c r="M1778" t="s">
        <v>43</v>
      </c>
    </row>
    <row r="1779" spans="1:25" x14ac:dyDescent="0.25">
      <c r="A1779" t="s">
        <v>174</v>
      </c>
      <c r="B1779">
        <v>3002.78</v>
      </c>
      <c r="C1779">
        <v>3000.11</v>
      </c>
      <c r="D1779">
        <v>3000.05</v>
      </c>
      <c r="E1779">
        <v>2995.57</v>
      </c>
      <c r="F1779">
        <v>224.511</v>
      </c>
      <c r="G1779">
        <v>0</v>
      </c>
      <c r="H1779">
        <v>136.11199999999999</v>
      </c>
      <c r="I1779">
        <v>0</v>
      </c>
      <c r="J1779">
        <v>7.1922700000000006E-2</v>
      </c>
      <c r="K1779">
        <v>0.93157699999999999</v>
      </c>
      <c r="L1779">
        <v>0</v>
      </c>
      <c r="M1779" t="s">
        <v>43</v>
      </c>
    </row>
    <row r="1780" spans="1:25" x14ac:dyDescent="0.25">
      <c r="A1780" t="s">
        <v>174</v>
      </c>
      <c r="B1780">
        <v>3006.16</v>
      </c>
      <c r="C1780">
        <v>3003.35</v>
      </c>
      <c r="D1780">
        <v>3003.28</v>
      </c>
      <c r="E1780">
        <v>2998.81</v>
      </c>
      <c r="F1780">
        <v>224.255</v>
      </c>
      <c r="G1780">
        <v>0</v>
      </c>
      <c r="H1780">
        <v>136.13</v>
      </c>
      <c r="I1780">
        <v>0</v>
      </c>
      <c r="J1780">
        <v>6.7108100000000004E-2</v>
      </c>
      <c r="K1780">
        <v>0.93182500000000001</v>
      </c>
      <c r="L1780">
        <v>0</v>
      </c>
      <c r="M1780" t="s">
        <v>43</v>
      </c>
    </row>
    <row r="1781" spans="1:25" x14ac:dyDescent="0.25">
      <c r="A1781" t="s">
        <v>174</v>
      </c>
      <c r="B1781">
        <v>3001.15</v>
      </c>
      <c r="C1781">
        <v>2998.45</v>
      </c>
      <c r="D1781">
        <v>2998.38</v>
      </c>
      <c r="E1781">
        <v>2993.87</v>
      </c>
      <c r="F1781">
        <v>222.73400000000001</v>
      </c>
      <c r="G1781">
        <v>0</v>
      </c>
      <c r="H1781">
        <v>137.435</v>
      </c>
      <c r="I1781">
        <v>0</v>
      </c>
      <c r="J1781">
        <v>5.5212299999999999E-2</v>
      </c>
      <c r="K1781">
        <v>0.93176899999999996</v>
      </c>
      <c r="L1781">
        <v>0</v>
      </c>
      <c r="M1781" t="s">
        <v>43</v>
      </c>
    </row>
    <row r="1782" spans="1:25" x14ac:dyDescent="0.25">
      <c r="A1782" t="s">
        <v>174</v>
      </c>
      <c r="B1782">
        <v>2989.12</v>
      </c>
      <c r="C1782">
        <v>2986.47</v>
      </c>
      <c r="D1782">
        <v>2986.4</v>
      </c>
      <c r="E1782">
        <v>2981.96</v>
      </c>
      <c r="F1782">
        <v>221.41300000000001</v>
      </c>
      <c r="G1782">
        <v>0</v>
      </c>
      <c r="H1782">
        <v>136.56800000000001</v>
      </c>
      <c r="I1782">
        <v>0</v>
      </c>
      <c r="J1782">
        <v>5.4304900000000003E-2</v>
      </c>
      <c r="K1782">
        <v>0.955152</v>
      </c>
      <c r="L1782">
        <v>0</v>
      </c>
      <c r="M1782" t="s">
        <v>43</v>
      </c>
    </row>
    <row r="1783" spans="1:25" x14ac:dyDescent="0.25">
      <c r="A1783" t="s">
        <v>174</v>
      </c>
      <c r="B1783">
        <v>3007.14</v>
      </c>
      <c r="C1783">
        <v>3004.48</v>
      </c>
      <c r="D1783">
        <v>3004.41</v>
      </c>
      <c r="E1783">
        <v>2999.91</v>
      </c>
      <c r="F1783">
        <v>231.34200000000001</v>
      </c>
      <c r="G1783">
        <v>0</v>
      </c>
      <c r="H1783">
        <v>136.73500000000001</v>
      </c>
      <c r="I1783">
        <v>0</v>
      </c>
      <c r="J1783">
        <v>5.4469099999999999E-2</v>
      </c>
      <c r="K1783">
        <v>0.93095899999999998</v>
      </c>
      <c r="L1783">
        <v>0</v>
      </c>
      <c r="M1783" t="s">
        <v>43</v>
      </c>
    </row>
    <row r="1784" spans="1:25" x14ac:dyDescent="0.25">
      <c r="A1784" t="s">
        <v>174</v>
      </c>
      <c r="B1784">
        <v>3007.02</v>
      </c>
      <c r="C1784">
        <v>3004.36</v>
      </c>
      <c r="D1784">
        <v>3004.3</v>
      </c>
      <c r="E1784">
        <v>2999.76</v>
      </c>
      <c r="F1784">
        <v>230.94300000000001</v>
      </c>
      <c r="G1784">
        <v>0</v>
      </c>
      <c r="H1784">
        <v>135.84399999999999</v>
      </c>
      <c r="I1784">
        <v>0</v>
      </c>
      <c r="J1784">
        <v>6.1374600000000001E-2</v>
      </c>
      <c r="K1784">
        <v>0.93138100000000001</v>
      </c>
      <c r="L1784">
        <v>0</v>
      </c>
      <c r="M1784" t="s">
        <v>43</v>
      </c>
    </row>
    <row r="1785" spans="1:25" x14ac:dyDescent="0.25">
      <c r="A1785" t="s">
        <v>174</v>
      </c>
      <c r="B1785">
        <v>2997.57</v>
      </c>
      <c r="C1785">
        <v>2994.85</v>
      </c>
      <c r="D1785">
        <v>2994.78</v>
      </c>
      <c r="E1785">
        <v>2990.28</v>
      </c>
      <c r="F1785">
        <v>221.172</v>
      </c>
      <c r="G1785">
        <v>0</v>
      </c>
      <c r="H1785">
        <v>136.76499999999999</v>
      </c>
      <c r="I1785">
        <v>0</v>
      </c>
      <c r="J1785">
        <v>5.4135099999999998E-2</v>
      </c>
      <c r="K1785">
        <v>0.93179000000000001</v>
      </c>
      <c r="L1785">
        <v>0</v>
      </c>
      <c r="M1785" t="s">
        <v>43</v>
      </c>
    </row>
    <row r="1786" spans="1:25" x14ac:dyDescent="0.25">
      <c r="A1786" t="s">
        <v>174</v>
      </c>
      <c r="B1786">
        <v>3004.57</v>
      </c>
      <c r="C1786">
        <v>3001.92</v>
      </c>
      <c r="D1786">
        <v>3001.85</v>
      </c>
      <c r="E1786">
        <v>2997.31</v>
      </c>
      <c r="F1786">
        <v>224.74799999999999</v>
      </c>
      <c r="G1786">
        <v>0</v>
      </c>
      <c r="H1786">
        <v>136.18100000000001</v>
      </c>
      <c r="I1786">
        <v>0</v>
      </c>
      <c r="J1786">
        <v>5.4556500000000001E-2</v>
      </c>
      <c r="K1786">
        <v>0.93139899999999998</v>
      </c>
      <c r="L1786">
        <v>0</v>
      </c>
      <c r="M1786" t="s">
        <v>43</v>
      </c>
    </row>
    <row r="1787" spans="1:25" x14ac:dyDescent="0.25">
      <c r="A1787" t="s">
        <v>174</v>
      </c>
      <c r="B1787">
        <v>3008.32</v>
      </c>
      <c r="C1787">
        <v>3005.62</v>
      </c>
      <c r="D1787">
        <v>3005.56</v>
      </c>
      <c r="E1787">
        <v>3001.06</v>
      </c>
      <c r="F1787">
        <v>227.08600000000001</v>
      </c>
      <c r="G1787">
        <v>0</v>
      </c>
      <c r="H1787">
        <v>136.64500000000001</v>
      </c>
      <c r="I1787">
        <v>0</v>
      </c>
      <c r="J1787">
        <v>5.5049300000000002E-2</v>
      </c>
      <c r="K1787">
        <v>0.93165600000000004</v>
      </c>
      <c r="L1787">
        <v>0</v>
      </c>
      <c r="M1787" t="s">
        <v>43</v>
      </c>
    </row>
    <row r="1788" spans="1:25" x14ac:dyDescent="0.25">
      <c r="A1788" t="s">
        <v>174</v>
      </c>
      <c r="B1788">
        <v>3006.54</v>
      </c>
      <c r="C1788">
        <v>3003.7</v>
      </c>
      <c r="D1788">
        <v>3003.63</v>
      </c>
      <c r="E1788">
        <v>2999.06</v>
      </c>
      <c r="F1788">
        <v>222.66900000000001</v>
      </c>
      <c r="G1788">
        <v>0</v>
      </c>
      <c r="H1788">
        <v>137.101</v>
      </c>
      <c r="I1788">
        <v>0</v>
      </c>
      <c r="J1788">
        <v>5.3937199999999998E-2</v>
      </c>
      <c r="K1788">
        <v>0.93142499999999995</v>
      </c>
      <c r="L1788">
        <v>0</v>
      </c>
      <c r="M1788" t="s">
        <v>43</v>
      </c>
    </row>
    <row r="1789" spans="1:25" x14ac:dyDescent="0.25">
      <c r="A1789" t="s">
        <v>174</v>
      </c>
      <c r="B1789">
        <v>3004.74</v>
      </c>
      <c r="C1789">
        <v>3002.02</v>
      </c>
      <c r="D1789">
        <v>3001.95</v>
      </c>
      <c r="E1789">
        <v>2997.5</v>
      </c>
      <c r="F1789">
        <v>227.06200000000001</v>
      </c>
      <c r="G1789">
        <v>0</v>
      </c>
      <c r="H1789">
        <v>136.36799999999999</v>
      </c>
      <c r="I1789">
        <v>0</v>
      </c>
      <c r="J1789">
        <v>5.3923100000000002E-2</v>
      </c>
      <c r="K1789">
        <v>0.931836</v>
      </c>
      <c r="L1789">
        <v>0</v>
      </c>
      <c r="M1789" t="s">
        <v>43</v>
      </c>
    </row>
    <row r="1790" spans="1:25" x14ac:dyDescent="0.25">
      <c r="A1790" t="s">
        <v>174</v>
      </c>
      <c r="B1790">
        <v>3005.72</v>
      </c>
      <c r="C1790">
        <v>3003.06</v>
      </c>
      <c r="D1790">
        <v>3003</v>
      </c>
      <c r="E1790">
        <v>2998.54</v>
      </c>
      <c r="F1790">
        <v>227.238</v>
      </c>
      <c r="G1790">
        <v>0</v>
      </c>
      <c r="H1790">
        <v>136.595</v>
      </c>
      <c r="I1790">
        <v>0</v>
      </c>
      <c r="J1790">
        <v>6.0844200000000001E-2</v>
      </c>
      <c r="K1790">
        <v>0.95887199999999995</v>
      </c>
      <c r="L1790">
        <v>0</v>
      </c>
      <c r="M1790" t="s">
        <v>43</v>
      </c>
    </row>
    <row r="1791" spans="1:25" x14ac:dyDescent="0.25">
      <c r="A1791" t="s">
        <v>174</v>
      </c>
      <c r="B1791">
        <v>2998.79</v>
      </c>
      <c r="C1791">
        <v>2996.14</v>
      </c>
      <c r="D1791">
        <v>2996.07</v>
      </c>
      <c r="E1791">
        <v>2991.6</v>
      </c>
      <c r="F1791">
        <v>221.68899999999999</v>
      </c>
      <c r="G1791">
        <v>0</v>
      </c>
      <c r="H1791">
        <v>135.99199999999999</v>
      </c>
      <c r="I1791">
        <v>0</v>
      </c>
      <c r="J1791">
        <v>5.4324200000000003E-2</v>
      </c>
      <c r="K1791">
        <v>0.93183199999999999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174</v>
      </c>
      <c r="B1792">
        <v>3007.3</v>
      </c>
      <c r="C1792">
        <v>3004.51</v>
      </c>
      <c r="D1792">
        <v>3004.44</v>
      </c>
      <c r="E1792">
        <v>2999.93</v>
      </c>
      <c r="F1792">
        <v>228.12700000000001</v>
      </c>
      <c r="G1792">
        <v>0</v>
      </c>
      <c r="H1792">
        <v>136.40299999999999</v>
      </c>
      <c r="I1792">
        <v>0</v>
      </c>
      <c r="J1792">
        <v>5.3909499999999999E-2</v>
      </c>
      <c r="K1792">
        <v>0.95921400000000001</v>
      </c>
      <c r="L1792">
        <v>0</v>
      </c>
      <c r="M1792" t="s">
        <v>43</v>
      </c>
      <c r="R1792">
        <f>AVERAGE(B1743:B1792)</f>
        <v>3003.5958000000001</v>
      </c>
      <c r="S1792">
        <f>AVERAGE(C1743:C1792)</f>
        <v>3000.8266000000003</v>
      </c>
      <c r="U1792">
        <f>_xlfn.VAR.P(B1743:B1792)</f>
        <v>44.861536360000152</v>
      </c>
      <c r="V1792">
        <f>_xlfn.VAR.P(C1743:C1792)</f>
        <v>44.944150440000122</v>
      </c>
      <c r="X1792">
        <f>1.96*SQRT(U1792)/50</f>
        <v>0.26255672002870278</v>
      </c>
      <c r="Y1792">
        <f>1.96*SQRT(V1792)/50</f>
        <v>0.26279836249893529</v>
      </c>
    </row>
    <row r="1793" spans="1:9" x14ac:dyDescent="0.25">
      <c r="A1793" t="s">
        <v>175</v>
      </c>
      <c r="B1793">
        <v>150304.3573</v>
      </c>
      <c r="C1793" t="s">
        <v>37</v>
      </c>
    </row>
    <row r="1794" spans="1:9" x14ac:dyDescent="0.25">
      <c r="A1794" t="s">
        <v>176</v>
      </c>
      <c r="B1794">
        <v>2261.52</v>
      </c>
      <c r="C1794">
        <v>2222</v>
      </c>
      <c r="D1794">
        <v>2166.77</v>
      </c>
      <c r="E1794">
        <v>2162.67</v>
      </c>
      <c r="F1794">
        <v>228.34100000000001</v>
      </c>
      <c r="G1794">
        <v>7.2745699999999996E-2</v>
      </c>
      <c r="H1794">
        <v>0.93182399999999999</v>
      </c>
      <c r="I1794">
        <v>0</v>
      </c>
    </row>
    <row r="1795" spans="1:9" x14ac:dyDescent="0.25">
      <c r="A1795" t="s">
        <v>176</v>
      </c>
      <c r="B1795">
        <v>2095.9699999999998</v>
      </c>
      <c r="C1795">
        <v>2092.61</v>
      </c>
      <c r="D1795">
        <v>2039.31</v>
      </c>
      <c r="E1795">
        <v>2034.36</v>
      </c>
      <c r="F1795">
        <v>232.97300000000001</v>
      </c>
      <c r="G1795">
        <v>6.36486E-2</v>
      </c>
      <c r="H1795">
        <v>0.93183499999999997</v>
      </c>
      <c r="I1795">
        <v>0</v>
      </c>
    </row>
    <row r="1796" spans="1:9" x14ac:dyDescent="0.25">
      <c r="A1796" t="s">
        <v>176</v>
      </c>
      <c r="B1796">
        <v>2098.39</v>
      </c>
      <c r="C1796">
        <v>2095.13</v>
      </c>
      <c r="D1796">
        <v>2042.29</v>
      </c>
      <c r="E1796">
        <v>2037.58</v>
      </c>
      <c r="F1796">
        <v>232.57300000000001</v>
      </c>
      <c r="G1796">
        <v>6.1067799999999998E-2</v>
      </c>
      <c r="H1796">
        <v>0.93160900000000002</v>
      </c>
      <c r="I1796">
        <v>0</v>
      </c>
    </row>
    <row r="1797" spans="1:9" x14ac:dyDescent="0.25">
      <c r="A1797" t="s">
        <v>176</v>
      </c>
      <c r="B1797">
        <v>2093.02</v>
      </c>
      <c r="C1797">
        <v>2089.61</v>
      </c>
      <c r="D1797">
        <v>2036.34</v>
      </c>
      <c r="E1797">
        <v>2031.34</v>
      </c>
      <c r="F1797">
        <v>229.86500000000001</v>
      </c>
      <c r="G1797">
        <v>5.7718600000000002E-2</v>
      </c>
      <c r="H1797">
        <v>0.95922099999999999</v>
      </c>
      <c r="I1797">
        <v>0</v>
      </c>
    </row>
    <row r="1798" spans="1:9" x14ac:dyDescent="0.25">
      <c r="A1798" t="s">
        <v>176</v>
      </c>
      <c r="B1798">
        <v>2091.77</v>
      </c>
      <c r="C1798">
        <v>2089.2199999999998</v>
      </c>
      <c r="D1798">
        <v>2036.45</v>
      </c>
      <c r="E1798">
        <v>2031.4</v>
      </c>
      <c r="F1798">
        <v>234.03200000000001</v>
      </c>
      <c r="G1798">
        <v>5.9904899999999997E-2</v>
      </c>
      <c r="H1798">
        <v>0.93141099999999999</v>
      </c>
      <c r="I1798">
        <v>0</v>
      </c>
    </row>
    <row r="1799" spans="1:9" x14ac:dyDescent="0.25">
      <c r="A1799" t="s">
        <v>176</v>
      </c>
      <c r="B1799">
        <v>2092.9899999999998</v>
      </c>
      <c r="C1799">
        <v>2090.5500000000002</v>
      </c>
      <c r="D1799">
        <v>2037.86</v>
      </c>
      <c r="E1799">
        <v>2033.02</v>
      </c>
      <c r="F1799">
        <v>231.09899999999999</v>
      </c>
      <c r="G1799">
        <v>5.51525E-2</v>
      </c>
      <c r="H1799">
        <v>0.93182799999999999</v>
      </c>
      <c r="I1799">
        <v>0</v>
      </c>
    </row>
    <row r="1800" spans="1:9" x14ac:dyDescent="0.25">
      <c r="A1800" t="s">
        <v>176</v>
      </c>
      <c r="B1800">
        <v>2097.91</v>
      </c>
      <c r="C1800">
        <v>2095.4699999999998</v>
      </c>
      <c r="D1800">
        <v>2042.75</v>
      </c>
      <c r="E1800">
        <v>2037.83</v>
      </c>
      <c r="F1800">
        <v>233.523</v>
      </c>
      <c r="G1800">
        <v>8.3255599999999999E-2</v>
      </c>
      <c r="H1800">
        <v>0.95036100000000001</v>
      </c>
      <c r="I1800">
        <v>0</v>
      </c>
    </row>
    <row r="1801" spans="1:9" x14ac:dyDescent="0.25">
      <c r="A1801" t="s">
        <v>176</v>
      </c>
      <c r="B1801">
        <v>2094.5500000000002</v>
      </c>
      <c r="C1801">
        <v>2091.0500000000002</v>
      </c>
      <c r="D1801">
        <v>2038.86</v>
      </c>
      <c r="E1801">
        <v>2033.97</v>
      </c>
      <c r="F1801">
        <v>231.18100000000001</v>
      </c>
      <c r="G1801">
        <v>7.2974200000000003E-2</v>
      </c>
      <c r="H1801">
        <v>0.94652000000000003</v>
      </c>
      <c r="I1801">
        <v>0</v>
      </c>
    </row>
    <row r="1802" spans="1:9" x14ac:dyDescent="0.25">
      <c r="A1802" t="s">
        <v>176</v>
      </c>
      <c r="B1802">
        <v>2093.52</v>
      </c>
      <c r="C1802">
        <v>2090.4899999999998</v>
      </c>
      <c r="D1802">
        <v>2037.29</v>
      </c>
      <c r="E1802">
        <v>2032.71</v>
      </c>
      <c r="F1802">
        <v>231.40100000000001</v>
      </c>
      <c r="G1802">
        <v>5.56602E-2</v>
      </c>
      <c r="H1802">
        <v>0.93180399999999997</v>
      </c>
      <c r="I1802">
        <v>0</v>
      </c>
    </row>
    <row r="1803" spans="1:9" x14ac:dyDescent="0.25">
      <c r="A1803" t="s">
        <v>176</v>
      </c>
      <c r="B1803">
        <v>2096.31</v>
      </c>
      <c r="C1803">
        <v>2092.7199999999998</v>
      </c>
      <c r="D1803">
        <v>2039.33</v>
      </c>
      <c r="E1803">
        <v>2034.56</v>
      </c>
      <c r="F1803">
        <v>231.697</v>
      </c>
      <c r="G1803">
        <v>8.3257499999999998E-2</v>
      </c>
      <c r="H1803">
        <v>0.94779999999999998</v>
      </c>
      <c r="I1803">
        <v>0</v>
      </c>
    </row>
    <row r="1804" spans="1:9" x14ac:dyDescent="0.25">
      <c r="A1804" t="s">
        <v>176</v>
      </c>
      <c r="B1804">
        <v>2093.62</v>
      </c>
      <c r="C1804">
        <v>2090.81</v>
      </c>
      <c r="D1804">
        <v>2038.31</v>
      </c>
      <c r="E1804">
        <v>2033.55</v>
      </c>
      <c r="F1804">
        <v>231.09100000000001</v>
      </c>
      <c r="G1804">
        <v>6.2857200000000002E-2</v>
      </c>
      <c r="H1804">
        <v>0.93182299999999996</v>
      </c>
      <c r="I1804">
        <v>0</v>
      </c>
    </row>
    <row r="1805" spans="1:9" x14ac:dyDescent="0.25">
      <c r="A1805" t="s">
        <v>176</v>
      </c>
      <c r="B1805">
        <v>2103.92</v>
      </c>
      <c r="C1805">
        <v>2100.66</v>
      </c>
      <c r="D1805">
        <v>2046.61</v>
      </c>
      <c r="E1805">
        <v>2041.85</v>
      </c>
      <c r="F1805">
        <v>226.78100000000001</v>
      </c>
      <c r="G1805">
        <v>7.1258600000000005E-2</v>
      </c>
      <c r="H1805">
        <v>0.93691000000000002</v>
      </c>
      <c r="I1805">
        <v>0</v>
      </c>
    </row>
    <row r="1806" spans="1:9" x14ac:dyDescent="0.25">
      <c r="A1806" t="s">
        <v>176</v>
      </c>
      <c r="B1806">
        <v>2093.0500000000002</v>
      </c>
      <c r="C1806">
        <v>2089.9699999999998</v>
      </c>
      <c r="D1806">
        <v>2038.09</v>
      </c>
      <c r="E1806">
        <v>2033</v>
      </c>
      <c r="F1806">
        <v>225.77099999999999</v>
      </c>
      <c r="G1806">
        <v>5.3955799999999998E-2</v>
      </c>
      <c r="H1806">
        <v>0.93182900000000002</v>
      </c>
      <c r="I1806">
        <v>0</v>
      </c>
    </row>
    <row r="1807" spans="1:9" x14ac:dyDescent="0.25">
      <c r="A1807" t="s">
        <v>176</v>
      </c>
      <c r="B1807">
        <v>2109.9699999999998</v>
      </c>
      <c r="C1807">
        <v>2106.9499999999998</v>
      </c>
      <c r="D1807">
        <v>2054.16</v>
      </c>
      <c r="E1807">
        <v>2049.2600000000002</v>
      </c>
      <c r="F1807">
        <v>236.851</v>
      </c>
      <c r="G1807">
        <v>6.8581000000000003E-2</v>
      </c>
      <c r="H1807">
        <v>0.93142999999999998</v>
      </c>
      <c r="I1807">
        <v>0</v>
      </c>
    </row>
    <row r="1808" spans="1:9" x14ac:dyDescent="0.25">
      <c r="A1808" t="s">
        <v>176</v>
      </c>
      <c r="B1808">
        <v>2098.81</v>
      </c>
      <c r="C1808">
        <v>2095.84</v>
      </c>
      <c r="D1808">
        <v>2043.4</v>
      </c>
      <c r="E1808">
        <v>2038.18</v>
      </c>
      <c r="F1808">
        <v>226.422</v>
      </c>
      <c r="G1808">
        <v>7.2181300000000004E-2</v>
      </c>
      <c r="H1808">
        <v>0.93160200000000004</v>
      </c>
      <c r="I1808">
        <v>0</v>
      </c>
    </row>
    <row r="1809" spans="1:9" x14ac:dyDescent="0.25">
      <c r="A1809" t="s">
        <v>176</v>
      </c>
      <c r="B1809">
        <v>2101.29</v>
      </c>
      <c r="C1809">
        <v>2098.5</v>
      </c>
      <c r="D1809">
        <v>2044.45</v>
      </c>
      <c r="E1809">
        <v>2039.61</v>
      </c>
      <c r="F1809">
        <v>227.202</v>
      </c>
      <c r="G1809">
        <v>5.4061999999999999E-2</v>
      </c>
      <c r="H1809">
        <v>0.93179800000000002</v>
      </c>
      <c r="I1809">
        <v>0</v>
      </c>
    </row>
    <row r="1810" spans="1:9" x14ac:dyDescent="0.25">
      <c r="A1810" t="s">
        <v>176</v>
      </c>
      <c r="B1810">
        <v>2110.61</v>
      </c>
      <c r="C1810">
        <v>2107.9699999999998</v>
      </c>
      <c r="D1810">
        <v>2054.63</v>
      </c>
      <c r="E1810">
        <v>2049.61</v>
      </c>
      <c r="F1810">
        <v>233.827</v>
      </c>
      <c r="G1810">
        <v>5.4784100000000002E-2</v>
      </c>
      <c r="H1810">
        <v>0.94428000000000001</v>
      </c>
      <c r="I1810">
        <v>0</v>
      </c>
    </row>
    <row r="1811" spans="1:9" x14ac:dyDescent="0.25">
      <c r="A1811" t="s">
        <v>176</v>
      </c>
      <c r="B1811">
        <v>2102.12</v>
      </c>
      <c r="C1811">
        <v>2099.62</v>
      </c>
      <c r="D1811">
        <v>2046.53</v>
      </c>
      <c r="E1811">
        <v>2041.45</v>
      </c>
      <c r="F1811">
        <v>226.49700000000001</v>
      </c>
      <c r="G1811">
        <v>5.4457499999999999E-2</v>
      </c>
      <c r="H1811">
        <v>0.93181499999999995</v>
      </c>
      <c r="I1811">
        <v>0</v>
      </c>
    </row>
    <row r="1812" spans="1:9" x14ac:dyDescent="0.25">
      <c r="A1812" t="s">
        <v>176</v>
      </c>
      <c r="B1812">
        <v>2093.71</v>
      </c>
      <c r="C1812">
        <v>2090.69</v>
      </c>
      <c r="D1812">
        <v>2038.01</v>
      </c>
      <c r="E1812">
        <v>2033.14</v>
      </c>
      <c r="F1812">
        <v>230.405</v>
      </c>
      <c r="G1812">
        <v>5.4413499999999997E-2</v>
      </c>
      <c r="H1812">
        <v>0.931778</v>
      </c>
      <c r="I1812">
        <v>0</v>
      </c>
    </row>
    <row r="1813" spans="1:9" x14ac:dyDescent="0.25">
      <c r="A1813" t="s">
        <v>176</v>
      </c>
      <c r="B1813">
        <v>2111.61</v>
      </c>
      <c r="C1813">
        <v>2108.46</v>
      </c>
      <c r="D1813">
        <v>2055.14</v>
      </c>
      <c r="E1813">
        <v>2050.0700000000002</v>
      </c>
      <c r="F1813">
        <v>234.499</v>
      </c>
      <c r="G1813">
        <v>7.1580000000000005E-2</v>
      </c>
      <c r="H1813">
        <v>0.93169500000000005</v>
      </c>
      <c r="I1813">
        <v>0</v>
      </c>
    </row>
    <row r="1814" spans="1:9" x14ac:dyDescent="0.25">
      <c r="A1814" t="s">
        <v>176</v>
      </c>
      <c r="B1814">
        <v>2105.21</v>
      </c>
      <c r="C1814">
        <v>2102.2600000000002</v>
      </c>
      <c r="D1814">
        <v>2049.25</v>
      </c>
      <c r="E1814">
        <v>2044.37</v>
      </c>
      <c r="F1814">
        <v>229.83799999999999</v>
      </c>
      <c r="G1814">
        <v>5.4084300000000002E-2</v>
      </c>
      <c r="H1814">
        <v>0.93181199999999997</v>
      </c>
      <c r="I1814">
        <v>0</v>
      </c>
    </row>
    <row r="1815" spans="1:9" x14ac:dyDescent="0.25">
      <c r="A1815" t="s">
        <v>176</v>
      </c>
      <c r="B1815">
        <v>2108.66</v>
      </c>
      <c r="C1815">
        <v>2104.94</v>
      </c>
      <c r="D1815">
        <v>2051.33</v>
      </c>
      <c r="E1815">
        <v>2046.49</v>
      </c>
      <c r="F1815">
        <v>234.66200000000001</v>
      </c>
      <c r="G1815">
        <v>5.4968000000000003E-2</v>
      </c>
      <c r="H1815">
        <v>0.93151200000000001</v>
      </c>
      <c r="I1815">
        <v>0</v>
      </c>
    </row>
    <row r="1816" spans="1:9" x14ac:dyDescent="0.25">
      <c r="A1816" t="s">
        <v>176</v>
      </c>
      <c r="B1816">
        <v>2111.66</v>
      </c>
      <c r="C1816">
        <v>2108.2800000000002</v>
      </c>
      <c r="D1816">
        <v>2054.85</v>
      </c>
      <c r="E1816">
        <v>2049.9499999999998</v>
      </c>
      <c r="F1816">
        <v>233.959</v>
      </c>
      <c r="G1816">
        <v>5.40565E-2</v>
      </c>
      <c r="H1816">
        <v>0.95918000000000003</v>
      </c>
      <c r="I1816">
        <v>0</v>
      </c>
    </row>
    <row r="1817" spans="1:9" x14ac:dyDescent="0.25">
      <c r="A1817" t="s">
        <v>176</v>
      </c>
      <c r="B1817">
        <v>2100.41</v>
      </c>
      <c r="C1817">
        <v>2097.5100000000002</v>
      </c>
      <c r="D1817">
        <v>2043.87</v>
      </c>
      <c r="E1817">
        <v>2038.95</v>
      </c>
      <c r="F1817">
        <v>226.38900000000001</v>
      </c>
      <c r="G1817">
        <v>5.5551099999999999E-2</v>
      </c>
      <c r="H1817">
        <v>0.93175399999999997</v>
      </c>
      <c r="I1817">
        <v>0</v>
      </c>
    </row>
    <row r="1818" spans="1:9" x14ac:dyDescent="0.25">
      <c r="A1818" t="s">
        <v>176</v>
      </c>
      <c r="B1818">
        <v>2102.1999999999998</v>
      </c>
      <c r="C1818">
        <v>2098.6999999999998</v>
      </c>
      <c r="D1818">
        <v>2044.59</v>
      </c>
      <c r="E1818">
        <v>2039.81</v>
      </c>
      <c r="F1818">
        <v>231.35599999999999</v>
      </c>
      <c r="G1818">
        <v>5.4004900000000002E-2</v>
      </c>
      <c r="H1818">
        <v>0.93164999999999998</v>
      </c>
      <c r="I1818">
        <v>0</v>
      </c>
    </row>
    <row r="1819" spans="1:9" x14ac:dyDescent="0.25">
      <c r="A1819" t="s">
        <v>176</v>
      </c>
      <c r="B1819">
        <v>2089.34</v>
      </c>
      <c r="C1819">
        <v>2086.71</v>
      </c>
      <c r="D1819">
        <v>2033.9</v>
      </c>
      <c r="E1819">
        <v>2028.68</v>
      </c>
      <c r="F1819">
        <v>233.27699999999999</v>
      </c>
      <c r="G1819">
        <v>8.3269399999999993E-2</v>
      </c>
      <c r="H1819">
        <v>0.93180799999999997</v>
      </c>
      <c r="I1819">
        <v>0</v>
      </c>
    </row>
    <row r="1820" spans="1:9" x14ac:dyDescent="0.25">
      <c r="A1820" t="s">
        <v>176</v>
      </c>
      <c r="B1820">
        <v>2089.0500000000002</v>
      </c>
      <c r="C1820">
        <v>2085.73</v>
      </c>
      <c r="D1820">
        <v>2031.96</v>
      </c>
      <c r="E1820">
        <v>2027.26</v>
      </c>
      <c r="F1820">
        <v>235.238</v>
      </c>
      <c r="G1820">
        <v>5.5756899999999998E-2</v>
      </c>
      <c r="H1820">
        <v>0.93180300000000005</v>
      </c>
      <c r="I1820">
        <v>0</v>
      </c>
    </row>
    <row r="1821" spans="1:9" x14ac:dyDescent="0.25">
      <c r="A1821" t="s">
        <v>176</v>
      </c>
      <c r="B1821">
        <v>2097.7600000000002</v>
      </c>
      <c r="C1821">
        <v>2095.2600000000002</v>
      </c>
      <c r="D1821">
        <v>2041.87</v>
      </c>
      <c r="E1821">
        <v>2036.91</v>
      </c>
      <c r="F1821">
        <v>237.30500000000001</v>
      </c>
      <c r="G1821">
        <v>5.7836800000000001E-2</v>
      </c>
      <c r="H1821">
        <v>0.93159499999999995</v>
      </c>
      <c r="I1821">
        <v>0</v>
      </c>
    </row>
    <row r="1822" spans="1:9" x14ac:dyDescent="0.25">
      <c r="A1822" t="s">
        <v>176</v>
      </c>
      <c r="B1822">
        <v>2078.2199999999998</v>
      </c>
      <c r="C1822">
        <v>2075.36</v>
      </c>
      <c r="D1822">
        <v>2022.51</v>
      </c>
      <c r="E1822">
        <v>2017.66</v>
      </c>
      <c r="F1822">
        <v>232.828</v>
      </c>
      <c r="G1822">
        <v>5.6557000000000003E-2</v>
      </c>
      <c r="H1822">
        <v>0.93115899999999996</v>
      </c>
      <c r="I1822">
        <v>0</v>
      </c>
    </row>
    <row r="1823" spans="1:9" x14ac:dyDescent="0.25">
      <c r="A1823" t="s">
        <v>176</v>
      </c>
      <c r="B1823">
        <v>2091.6</v>
      </c>
      <c r="C1823">
        <v>2088.83</v>
      </c>
      <c r="D1823">
        <v>2035.33</v>
      </c>
      <c r="E1823">
        <v>2030.77</v>
      </c>
      <c r="F1823">
        <v>236.28299999999999</v>
      </c>
      <c r="G1823">
        <v>5.3966899999999998E-2</v>
      </c>
      <c r="H1823">
        <v>0.93182299999999996</v>
      </c>
      <c r="I1823">
        <v>0</v>
      </c>
    </row>
    <row r="1824" spans="1:9" x14ac:dyDescent="0.25">
      <c r="A1824" t="s">
        <v>176</v>
      </c>
      <c r="B1824">
        <v>2092.48</v>
      </c>
      <c r="C1824">
        <v>2089.44</v>
      </c>
      <c r="D1824">
        <v>2036.11</v>
      </c>
      <c r="E1824">
        <v>2030.97</v>
      </c>
      <c r="F1824">
        <v>234.93</v>
      </c>
      <c r="G1824">
        <v>6.3343800000000006E-2</v>
      </c>
      <c r="H1824">
        <v>0.93146899999999999</v>
      </c>
      <c r="I1824">
        <v>0</v>
      </c>
    </row>
    <row r="1825" spans="1:9" x14ac:dyDescent="0.25">
      <c r="A1825" t="s">
        <v>176</v>
      </c>
      <c r="B1825">
        <v>2083.5</v>
      </c>
      <c r="C1825">
        <v>2080.0300000000002</v>
      </c>
      <c r="D1825">
        <v>2026.99</v>
      </c>
      <c r="E1825">
        <v>2022.05</v>
      </c>
      <c r="F1825">
        <v>234.46</v>
      </c>
      <c r="G1825">
        <v>5.69379E-2</v>
      </c>
      <c r="H1825">
        <v>0.95920499999999997</v>
      </c>
      <c r="I1825">
        <v>0</v>
      </c>
    </row>
    <row r="1826" spans="1:9" x14ac:dyDescent="0.25">
      <c r="A1826" t="s">
        <v>176</v>
      </c>
      <c r="B1826">
        <v>2089.16</v>
      </c>
      <c r="C1826">
        <v>2086.3000000000002</v>
      </c>
      <c r="D1826">
        <v>2033.31</v>
      </c>
      <c r="E1826">
        <v>2028.11</v>
      </c>
      <c r="F1826">
        <v>235.595</v>
      </c>
      <c r="G1826">
        <v>8.2913200000000006E-2</v>
      </c>
      <c r="H1826">
        <v>0.94516299999999998</v>
      </c>
      <c r="I1826">
        <v>0</v>
      </c>
    </row>
    <row r="1827" spans="1:9" x14ac:dyDescent="0.25">
      <c r="A1827" t="s">
        <v>176</v>
      </c>
      <c r="B1827">
        <v>2093.37</v>
      </c>
      <c r="C1827">
        <v>2089.98</v>
      </c>
      <c r="D1827">
        <v>2037.07</v>
      </c>
      <c r="E1827">
        <v>2032.11</v>
      </c>
      <c r="F1827">
        <v>235.30699999999999</v>
      </c>
      <c r="G1827">
        <v>5.4060999999999998E-2</v>
      </c>
      <c r="H1827">
        <v>0.94759499999999997</v>
      </c>
      <c r="I1827">
        <v>0</v>
      </c>
    </row>
    <row r="1828" spans="1:9" x14ac:dyDescent="0.25">
      <c r="A1828" t="s">
        <v>176</v>
      </c>
      <c r="B1828">
        <v>2091.6</v>
      </c>
      <c r="C1828">
        <v>2088.6</v>
      </c>
      <c r="D1828">
        <v>2035.47</v>
      </c>
      <c r="E1828">
        <v>2030.44</v>
      </c>
      <c r="F1828">
        <v>236.76499999999999</v>
      </c>
      <c r="G1828">
        <v>5.391E-2</v>
      </c>
      <c r="H1828">
        <v>0.94225899999999996</v>
      </c>
      <c r="I1828">
        <v>0</v>
      </c>
    </row>
    <row r="1829" spans="1:9" x14ac:dyDescent="0.25">
      <c r="A1829" t="s">
        <v>176</v>
      </c>
      <c r="B1829">
        <v>2091.14</v>
      </c>
      <c r="C1829">
        <v>2087.7399999999998</v>
      </c>
      <c r="D1829">
        <v>2034.59</v>
      </c>
      <c r="E1829">
        <v>2029.61</v>
      </c>
      <c r="F1829">
        <v>233.60300000000001</v>
      </c>
      <c r="G1829">
        <v>8.32561E-2</v>
      </c>
      <c r="H1829">
        <v>0.93182600000000004</v>
      </c>
      <c r="I1829">
        <v>0</v>
      </c>
    </row>
    <row r="1830" spans="1:9" x14ac:dyDescent="0.25">
      <c r="A1830" t="s">
        <v>176</v>
      </c>
      <c r="B1830">
        <v>2089.84</v>
      </c>
      <c r="C1830">
        <v>2086.98</v>
      </c>
      <c r="D1830">
        <v>2033.9</v>
      </c>
      <c r="E1830">
        <v>2028.96</v>
      </c>
      <c r="F1830">
        <v>235.00299999999999</v>
      </c>
      <c r="G1830">
        <v>6.4822199999999996E-2</v>
      </c>
      <c r="H1830">
        <v>0.93181899999999995</v>
      </c>
      <c r="I1830">
        <v>0</v>
      </c>
    </row>
    <row r="1831" spans="1:9" x14ac:dyDescent="0.25">
      <c r="A1831" t="s">
        <v>176</v>
      </c>
      <c r="B1831">
        <v>2085.94</v>
      </c>
      <c r="C1831">
        <v>2082.8000000000002</v>
      </c>
      <c r="D1831">
        <v>2029.01</v>
      </c>
      <c r="E1831">
        <v>2023.79</v>
      </c>
      <c r="F1831">
        <v>232.50700000000001</v>
      </c>
      <c r="G1831">
        <v>6.2377299999999997E-2</v>
      </c>
      <c r="H1831">
        <v>0.93109900000000001</v>
      </c>
      <c r="I1831">
        <v>0</v>
      </c>
    </row>
    <row r="1832" spans="1:9" x14ac:dyDescent="0.25">
      <c r="A1832" t="s">
        <v>176</v>
      </c>
      <c r="B1832">
        <v>2086.71</v>
      </c>
      <c r="C1832">
        <v>2083.62</v>
      </c>
      <c r="D1832">
        <v>2030.33</v>
      </c>
      <c r="E1832">
        <v>2025.15</v>
      </c>
      <c r="F1832">
        <v>232.851</v>
      </c>
      <c r="G1832">
        <v>8.3260799999999996E-2</v>
      </c>
      <c r="H1832">
        <v>0.95144600000000001</v>
      </c>
      <c r="I1832">
        <v>0</v>
      </c>
    </row>
    <row r="1833" spans="1:9" x14ac:dyDescent="0.25">
      <c r="A1833" t="s">
        <v>176</v>
      </c>
      <c r="B1833">
        <v>2095.37</v>
      </c>
      <c r="C1833">
        <v>2092.0500000000002</v>
      </c>
      <c r="D1833">
        <v>2038.75</v>
      </c>
      <c r="E1833">
        <v>2033.58</v>
      </c>
      <c r="F1833">
        <v>236.721</v>
      </c>
      <c r="G1833">
        <v>5.5502000000000003E-2</v>
      </c>
      <c r="H1833">
        <v>0.95248200000000005</v>
      </c>
      <c r="I1833">
        <v>0</v>
      </c>
    </row>
    <row r="1834" spans="1:9" x14ac:dyDescent="0.25">
      <c r="A1834" t="s">
        <v>176</v>
      </c>
      <c r="B1834">
        <v>2091.73</v>
      </c>
      <c r="C1834">
        <v>2088.98</v>
      </c>
      <c r="D1834">
        <v>2035.61</v>
      </c>
      <c r="E1834">
        <v>2030.73</v>
      </c>
      <c r="F1834">
        <v>234.63499999999999</v>
      </c>
      <c r="G1834">
        <v>7.9319700000000007E-2</v>
      </c>
      <c r="H1834">
        <v>0.93183499999999997</v>
      </c>
      <c r="I1834">
        <v>0</v>
      </c>
    </row>
    <row r="1835" spans="1:9" x14ac:dyDescent="0.25">
      <c r="A1835" t="s">
        <v>176</v>
      </c>
      <c r="B1835">
        <v>2092.1999999999998</v>
      </c>
      <c r="C1835">
        <v>2089.62</v>
      </c>
      <c r="D1835">
        <v>2036.43</v>
      </c>
      <c r="E1835">
        <v>2031.47</v>
      </c>
      <c r="F1835">
        <v>231.59800000000001</v>
      </c>
      <c r="G1835">
        <v>5.4295499999999997E-2</v>
      </c>
      <c r="H1835">
        <v>0.94766300000000003</v>
      </c>
      <c r="I1835">
        <v>0</v>
      </c>
    </row>
    <row r="1836" spans="1:9" x14ac:dyDescent="0.25">
      <c r="A1836" t="s">
        <v>176</v>
      </c>
      <c r="B1836">
        <v>2102.0500000000002</v>
      </c>
      <c r="C1836">
        <v>2098.75</v>
      </c>
      <c r="D1836">
        <v>2045.31</v>
      </c>
      <c r="E1836">
        <v>2040.34</v>
      </c>
      <c r="F1836">
        <v>236.51300000000001</v>
      </c>
      <c r="G1836">
        <v>6.4480800000000005E-2</v>
      </c>
      <c r="H1836">
        <v>0.931616</v>
      </c>
      <c r="I1836">
        <v>0</v>
      </c>
    </row>
    <row r="1837" spans="1:9" x14ac:dyDescent="0.25">
      <c r="A1837" t="s">
        <v>176</v>
      </c>
      <c r="B1837">
        <v>2097.9299999999998</v>
      </c>
      <c r="C1837">
        <v>2094.7800000000002</v>
      </c>
      <c r="D1837">
        <v>2041.91</v>
      </c>
      <c r="E1837">
        <v>2036.85</v>
      </c>
      <c r="F1837">
        <v>232.52799999999999</v>
      </c>
      <c r="G1837">
        <v>5.4277699999999998E-2</v>
      </c>
      <c r="H1837">
        <v>0.93152999999999997</v>
      </c>
      <c r="I1837">
        <v>0</v>
      </c>
    </row>
    <row r="1838" spans="1:9" x14ac:dyDescent="0.25">
      <c r="A1838" t="s">
        <v>176</v>
      </c>
      <c r="B1838">
        <v>2097.0300000000002</v>
      </c>
      <c r="C1838">
        <v>2094.1999999999998</v>
      </c>
      <c r="D1838">
        <v>2041.64</v>
      </c>
      <c r="E1838">
        <v>2036.69</v>
      </c>
      <c r="F1838">
        <v>236.33699999999999</v>
      </c>
      <c r="G1838">
        <v>5.6860899999999999E-2</v>
      </c>
      <c r="H1838">
        <v>0.93182900000000002</v>
      </c>
      <c r="I1838">
        <v>0</v>
      </c>
    </row>
    <row r="1839" spans="1:9" x14ac:dyDescent="0.25">
      <c r="A1839" t="s">
        <v>176</v>
      </c>
      <c r="B1839">
        <v>2096.86</v>
      </c>
      <c r="C1839">
        <v>2094.34</v>
      </c>
      <c r="D1839">
        <v>2041.47</v>
      </c>
      <c r="E1839">
        <v>2036.53</v>
      </c>
      <c r="F1839">
        <v>236.178</v>
      </c>
      <c r="G1839">
        <v>6.0819999999999999E-2</v>
      </c>
      <c r="H1839">
        <v>0.93181099999999994</v>
      </c>
      <c r="I1839">
        <v>0</v>
      </c>
    </row>
    <row r="1840" spans="1:9" x14ac:dyDescent="0.25">
      <c r="A1840" t="s">
        <v>176</v>
      </c>
      <c r="B1840">
        <v>2094.0500000000002</v>
      </c>
      <c r="C1840">
        <v>2090.6</v>
      </c>
      <c r="D1840">
        <v>2037.91</v>
      </c>
      <c r="E1840">
        <v>2032.87</v>
      </c>
      <c r="F1840">
        <v>232.328</v>
      </c>
      <c r="G1840">
        <v>5.49119E-2</v>
      </c>
      <c r="H1840">
        <v>0.93168600000000001</v>
      </c>
      <c r="I1840">
        <v>0</v>
      </c>
    </row>
    <row r="1841" spans="1:25" x14ac:dyDescent="0.25">
      <c r="A1841" t="s">
        <v>176</v>
      </c>
      <c r="B1841">
        <v>2100.87</v>
      </c>
      <c r="C1841">
        <v>2097.9299999999998</v>
      </c>
      <c r="D1841">
        <v>2044.69</v>
      </c>
      <c r="E1841">
        <v>2039.69</v>
      </c>
      <c r="F1841">
        <v>233.251</v>
      </c>
      <c r="G1841">
        <v>7.9351599999999994E-2</v>
      </c>
      <c r="H1841">
        <v>0.94795600000000002</v>
      </c>
      <c r="I1841">
        <v>0</v>
      </c>
    </row>
    <row r="1842" spans="1:25" x14ac:dyDescent="0.25">
      <c r="A1842" t="s">
        <v>176</v>
      </c>
      <c r="B1842">
        <v>2098.27</v>
      </c>
      <c r="C1842">
        <v>2095.31</v>
      </c>
      <c r="D1842">
        <v>2042.51</v>
      </c>
      <c r="E1842">
        <v>2037.17</v>
      </c>
      <c r="F1842">
        <v>232.21199999999999</v>
      </c>
      <c r="G1842">
        <v>5.4238500000000002E-2</v>
      </c>
      <c r="H1842">
        <v>0.93133600000000005</v>
      </c>
      <c r="I1842">
        <v>0</v>
      </c>
    </row>
    <row r="1843" spans="1:25" x14ac:dyDescent="0.25">
      <c r="A1843" t="s">
        <v>176</v>
      </c>
      <c r="B1843">
        <v>2089.91</v>
      </c>
      <c r="C1843">
        <v>2087.33</v>
      </c>
      <c r="D1843">
        <v>2033.52</v>
      </c>
      <c r="E1843">
        <v>2028.61</v>
      </c>
      <c r="F1843">
        <v>228.01</v>
      </c>
      <c r="G1843">
        <v>5.4326399999999997E-2</v>
      </c>
      <c r="H1843">
        <v>0.93179699999999999</v>
      </c>
      <c r="I1843">
        <v>0</v>
      </c>
    </row>
    <row r="1844" spans="1:25" x14ac:dyDescent="0.25">
      <c r="A1844" t="s">
        <v>176</v>
      </c>
      <c r="B1844">
        <v>2099.54</v>
      </c>
      <c r="C1844">
        <v>2097.02</v>
      </c>
      <c r="D1844">
        <v>2043.35</v>
      </c>
      <c r="E1844">
        <v>2038.64</v>
      </c>
      <c r="F1844">
        <v>233.31200000000001</v>
      </c>
      <c r="G1844">
        <v>5.3939000000000001E-2</v>
      </c>
      <c r="H1844">
        <v>0.931836</v>
      </c>
      <c r="I1844">
        <v>0</v>
      </c>
    </row>
    <row r="1845" spans="1:25" x14ac:dyDescent="0.25">
      <c r="A1845" t="s">
        <v>176</v>
      </c>
      <c r="B1845">
        <v>2093.19</v>
      </c>
      <c r="C1845">
        <v>2090.5300000000002</v>
      </c>
      <c r="D1845">
        <v>2037.11</v>
      </c>
      <c r="E1845">
        <v>2032.23</v>
      </c>
      <c r="F1845">
        <v>229.39099999999999</v>
      </c>
      <c r="G1845">
        <v>5.6074400000000003E-2</v>
      </c>
      <c r="H1845">
        <v>0.93183499999999997</v>
      </c>
      <c r="I1845">
        <v>0</v>
      </c>
    </row>
    <row r="1846" spans="1:25" x14ac:dyDescent="0.25">
      <c r="A1846" t="s">
        <v>176</v>
      </c>
      <c r="B1846">
        <v>2098.2600000000002</v>
      </c>
      <c r="C1846">
        <v>2094.92</v>
      </c>
      <c r="D1846">
        <v>2040.66</v>
      </c>
      <c r="E1846">
        <v>2035.92</v>
      </c>
      <c r="F1846">
        <v>230.11199999999999</v>
      </c>
      <c r="G1846">
        <v>5.62205E-2</v>
      </c>
      <c r="H1846">
        <v>0.93157100000000004</v>
      </c>
      <c r="I1846">
        <v>0</v>
      </c>
    </row>
    <row r="1847" spans="1:25" x14ac:dyDescent="0.25">
      <c r="A1847" t="s">
        <v>176</v>
      </c>
      <c r="B1847">
        <v>2100.83</v>
      </c>
      <c r="C1847">
        <v>2097.98</v>
      </c>
      <c r="D1847">
        <v>2043.93</v>
      </c>
      <c r="E1847">
        <v>2038.78</v>
      </c>
      <c r="F1847">
        <v>230.51499999999999</v>
      </c>
      <c r="G1847">
        <v>5.6995499999999998E-2</v>
      </c>
      <c r="H1847">
        <v>0.931836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176</v>
      </c>
      <c r="B1848">
        <v>2094.94</v>
      </c>
      <c r="C1848">
        <v>2091.62</v>
      </c>
      <c r="D1848">
        <v>2037.93</v>
      </c>
      <c r="E1848">
        <v>2033.23</v>
      </c>
      <c r="F1848">
        <v>229.55199999999999</v>
      </c>
      <c r="G1848">
        <v>5.8268399999999998E-2</v>
      </c>
      <c r="H1848">
        <v>0.95609999999999995</v>
      </c>
      <c r="I1848">
        <v>0</v>
      </c>
      <c r="R1848">
        <f>AVERAGE(B1799:B1848)</f>
        <v>2096.2973999999999</v>
      </c>
      <c r="S1848">
        <f>AVERAGE(C1799:C1848)</f>
        <v>2093.2955999999995</v>
      </c>
      <c r="U1848">
        <f>_xlfn.VAR.P(B1799:B1848)</f>
        <v>49.795623239999969</v>
      </c>
      <c r="V1848">
        <f>_xlfn.VAR.P(C1799:C1848)</f>
        <v>49.496308639999739</v>
      </c>
      <c r="X1848">
        <f>1.96*SQRT(U1848)/50</f>
        <v>0.27661877466201301</v>
      </c>
      <c r="Y1848">
        <f>1.96*SQRT(V1848)/50</f>
        <v>0.27578616301143394</v>
      </c>
    </row>
    <row r="1849" spans="1:25" x14ac:dyDescent="0.25">
      <c r="A1849" t="s">
        <v>176</v>
      </c>
      <c r="B1849">
        <v>105287.379</v>
      </c>
      <c r="C1849" t="s">
        <v>37</v>
      </c>
    </row>
    <row r="1850" spans="1:25" x14ac:dyDescent="0.25">
      <c r="A1850" t="s">
        <v>177</v>
      </c>
      <c r="B1850">
        <v>2049.09</v>
      </c>
      <c r="C1850">
        <v>0</v>
      </c>
      <c r="D1850">
        <v>0</v>
      </c>
      <c r="E1850">
        <v>0</v>
      </c>
      <c r="F1850">
        <v>0</v>
      </c>
      <c r="G1850">
        <v>6.5839700000000001E-2</v>
      </c>
      <c r="H1850">
        <v>0.93177600000000005</v>
      </c>
      <c r="I1850">
        <v>0</v>
      </c>
    </row>
    <row r="1851" spans="1:25" x14ac:dyDescent="0.25">
      <c r="A1851" t="s">
        <v>177</v>
      </c>
      <c r="B1851">
        <v>2042.28</v>
      </c>
      <c r="C1851">
        <v>0</v>
      </c>
      <c r="D1851">
        <v>0</v>
      </c>
      <c r="E1851">
        <v>0</v>
      </c>
      <c r="F1851">
        <v>0</v>
      </c>
      <c r="G1851">
        <v>5.8875400000000001E-2</v>
      </c>
      <c r="H1851">
        <v>0.93182799999999999</v>
      </c>
      <c r="I1851">
        <v>0</v>
      </c>
    </row>
    <row r="1852" spans="1:25" x14ac:dyDescent="0.25">
      <c r="A1852" t="s">
        <v>177</v>
      </c>
      <c r="B1852">
        <v>2033.96</v>
      </c>
      <c r="C1852">
        <v>0</v>
      </c>
      <c r="D1852">
        <v>0</v>
      </c>
      <c r="E1852">
        <v>0</v>
      </c>
      <c r="F1852">
        <v>0</v>
      </c>
      <c r="G1852">
        <v>5.3909499999999999E-2</v>
      </c>
      <c r="H1852">
        <v>0.93180799999999997</v>
      </c>
      <c r="I1852">
        <v>0</v>
      </c>
    </row>
    <row r="1853" spans="1:25" x14ac:dyDescent="0.25">
      <c r="A1853" t="s">
        <v>177</v>
      </c>
      <c r="B1853">
        <v>2038.31</v>
      </c>
      <c r="C1853">
        <v>0</v>
      </c>
      <c r="D1853">
        <v>0</v>
      </c>
      <c r="E1853">
        <v>0</v>
      </c>
      <c r="F1853">
        <v>0</v>
      </c>
      <c r="G1853">
        <v>5.4005999999999998E-2</v>
      </c>
      <c r="H1853">
        <v>0.93109500000000001</v>
      </c>
      <c r="I1853">
        <v>0</v>
      </c>
    </row>
    <row r="1854" spans="1:25" x14ac:dyDescent="0.25">
      <c r="A1854" t="s">
        <v>177</v>
      </c>
      <c r="B1854">
        <v>2050.94</v>
      </c>
      <c r="C1854">
        <v>0</v>
      </c>
      <c r="D1854">
        <v>0</v>
      </c>
      <c r="E1854">
        <v>0</v>
      </c>
      <c r="F1854">
        <v>0</v>
      </c>
      <c r="G1854">
        <v>5.6804399999999998E-2</v>
      </c>
      <c r="H1854">
        <v>0.931836</v>
      </c>
      <c r="I1854">
        <v>0</v>
      </c>
    </row>
    <row r="1855" spans="1:25" x14ac:dyDescent="0.25">
      <c r="A1855" t="s">
        <v>177</v>
      </c>
      <c r="B1855">
        <v>2045.78</v>
      </c>
      <c r="C1855">
        <v>0</v>
      </c>
      <c r="D1855">
        <v>0</v>
      </c>
      <c r="E1855">
        <v>0</v>
      </c>
      <c r="F1855">
        <v>0</v>
      </c>
      <c r="G1855">
        <v>5.96229E-2</v>
      </c>
      <c r="H1855">
        <v>0.93182799999999999</v>
      </c>
      <c r="I1855">
        <v>0</v>
      </c>
    </row>
    <row r="1856" spans="1:25" x14ac:dyDescent="0.25">
      <c r="A1856" t="s">
        <v>177</v>
      </c>
      <c r="B1856">
        <v>2043.18</v>
      </c>
      <c r="C1856">
        <v>0</v>
      </c>
      <c r="D1856">
        <v>0</v>
      </c>
      <c r="E1856">
        <v>0</v>
      </c>
      <c r="F1856">
        <v>0</v>
      </c>
      <c r="G1856">
        <v>5.39274E-2</v>
      </c>
      <c r="H1856">
        <v>0.93182900000000002</v>
      </c>
      <c r="I1856">
        <v>0</v>
      </c>
    </row>
    <row r="1857" spans="1:9" x14ac:dyDescent="0.25">
      <c r="A1857" t="s">
        <v>177</v>
      </c>
      <c r="B1857">
        <v>2049</v>
      </c>
      <c r="C1857">
        <v>0</v>
      </c>
      <c r="D1857">
        <v>0</v>
      </c>
      <c r="E1857">
        <v>0</v>
      </c>
      <c r="F1857">
        <v>0</v>
      </c>
      <c r="G1857">
        <v>5.6539800000000001E-2</v>
      </c>
      <c r="H1857">
        <v>0.94139099999999998</v>
      </c>
      <c r="I1857">
        <v>0</v>
      </c>
    </row>
    <row r="1858" spans="1:9" x14ac:dyDescent="0.25">
      <c r="A1858" t="s">
        <v>177</v>
      </c>
      <c r="B1858">
        <v>2055.73</v>
      </c>
      <c r="C1858">
        <v>0</v>
      </c>
      <c r="D1858">
        <v>0</v>
      </c>
      <c r="E1858">
        <v>0</v>
      </c>
      <c r="F1858">
        <v>0</v>
      </c>
      <c r="G1858">
        <v>5.5877200000000002E-2</v>
      </c>
      <c r="H1858">
        <v>0.93167900000000003</v>
      </c>
      <c r="I1858">
        <v>0</v>
      </c>
    </row>
    <row r="1859" spans="1:9" x14ac:dyDescent="0.25">
      <c r="A1859" t="s">
        <v>177</v>
      </c>
      <c r="B1859">
        <v>2054.25</v>
      </c>
      <c r="C1859">
        <v>0</v>
      </c>
      <c r="D1859">
        <v>0</v>
      </c>
      <c r="E1859">
        <v>0</v>
      </c>
      <c r="F1859">
        <v>0</v>
      </c>
      <c r="G1859">
        <v>5.4139699999999999E-2</v>
      </c>
      <c r="H1859">
        <v>0.95838400000000001</v>
      </c>
      <c r="I1859">
        <v>0</v>
      </c>
    </row>
    <row r="1860" spans="1:9" x14ac:dyDescent="0.25">
      <c r="A1860" t="s">
        <v>177</v>
      </c>
      <c r="B1860">
        <v>2058.92</v>
      </c>
      <c r="C1860">
        <v>0</v>
      </c>
      <c r="D1860">
        <v>0</v>
      </c>
      <c r="E1860">
        <v>0</v>
      </c>
      <c r="F1860">
        <v>0</v>
      </c>
      <c r="G1860">
        <v>5.4023399999999999E-2</v>
      </c>
      <c r="H1860">
        <v>0.931836</v>
      </c>
      <c r="I1860">
        <v>0</v>
      </c>
    </row>
    <row r="1861" spans="1:9" x14ac:dyDescent="0.25">
      <c r="A1861" t="s">
        <v>177</v>
      </c>
      <c r="B1861">
        <v>2050.48</v>
      </c>
      <c r="C1861">
        <v>0</v>
      </c>
      <c r="D1861">
        <v>0</v>
      </c>
      <c r="E1861">
        <v>0</v>
      </c>
      <c r="F1861">
        <v>0</v>
      </c>
      <c r="G1861">
        <v>5.4775299999999999E-2</v>
      </c>
      <c r="H1861">
        <v>0.93181499999999995</v>
      </c>
      <c r="I1861">
        <v>0</v>
      </c>
    </row>
    <row r="1862" spans="1:9" x14ac:dyDescent="0.25">
      <c r="A1862" t="s">
        <v>177</v>
      </c>
      <c r="B1862">
        <v>2053.71</v>
      </c>
      <c r="C1862">
        <v>0</v>
      </c>
      <c r="D1862">
        <v>0</v>
      </c>
      <c r="E1862">
        <v>0</v>
      </c>
      <c r="F1862">
        <v>0</v>
      </c>
      <c r="G1862">
        <v>6.6258999999999998E-2</v>
      </c>
      <c r="H1862">
        <v>0.93077200000000004</v>
      </c>
      <c r="I1862">
        <v>0</v>
      </c>
    </row>
    <row r="1863" spans="1:9" x14ac:dyDescent="0.25">
      <c r="A1863" t="s">
        <v>177</v>
      </c>
      <c r="B1863">
        <v>2057.83</v>
      </c>
      <c r="C1863">
        <v>0</v>
      </c>
      <c r="D1863">
        <v>0</v>
      </c>
      <c r="E1863">
        <v>0</v>
      </c>
      <c r="F1863">
        <v>0</v>
      </c>
      <c r="G1863">
        <v>7.2979100000000005E-2</v>
      </c>
      <c r="H1863">
        <v>0.95174800000000004</v>
      </c>
      <c r="I1863">
        <v>0</v>
      </c>
    </row>
    <row r="1864" spans="1:9" x14ac:dyDescent="0.25">
      <c r="A1864" t="s">
        <v>177</v>
      </c>
      <c r="B1864">
        <v>2056.5500000000002</v>
      </c>
      <c r="C1864">
        <v>0</v>
      </c>
      <c r="D1864">
        <v>0</v>
      </c>
      <c r="E1864">
        <v>0</v>
      </c>
      <c r="F1864">
        <v>0</v>
      </c>
      <c r="G1864">
        <v>7.1255299999999994E-2</v>
      </c>
      <c r="H1864">
        <v>0.93176599999999998</v>
      </c>
      <c r="I1864">
        <v>0</v>
      </c>
    </row>
    <row r="1865" spans="1:9" x14ac:dyDescent="0.25">
      <c r="A1865" t="s">
        <v>177</v>
      </c>
      <c r="B1865">
        <v>2053.14</v>
      </c>
      <c r="C1865">
        <v>0</v>
      </c>
      <c r="D1865">
        <v>0</v>
      </c>
      <c r="E1865">
        <v>0</v>
      </c>
      <c r="F1865">
        <v>0</v>
      </c>
      <c r="G1865">
        <v>5.9957900000000001E-2</v>
      </c>
      <c r="H1865">
        <v>0.931836</v>
      </c>
      <c r="I1865">
        <v>0</v>
      </c>
    </row>
    <row r="1866" spans="1:9" x14ac:dyDescent="0.25">
      <c r="A1866" t="s">
        <v>177</v>
      </c>
      <c r="B1866">
        <v>2056.15</v>
      </c>
      <c r="C1866">
        <v>0</v>
      </c>
      <c r="D1866">
        <v>0</v>
      </c>
      <c r="E1866">
        <v>0</v>
      </c>
      <c r="F1866">
        <v>0</v>
      </c>
      <c r="G1866">
        <v>5.7300700000000003E-2</v>
      </c>
      <c r="H1866">
        <v>0.93177299999999996</v>
      </c>
      <c r="I1866">
        <v>0</v>
      </c>
    </row>
    <row r="1867" spans="1:9" x14ac:dyDescent="0.25">
      <c r="A1867" t="s">
        <v>177</v>
      </c>
      <c r="B1867">
        <v>2050.0700000000002</v>
      </c>
      <c r="C1867">
        <v>0</v>
      </c>
      <c r="D1867">
        <v>0</v>
      </c>
      <c r="E1867">
        <v>0</v>
      </c>
      <c r="F1867">
        <v>0</v>
      </c>
      <c r="G1867">
        <v>6.17172E-2</v>
      </c>
      <c r="H1867">
        <v>0.930647</v>
      </c>
      <c r="I1867">
        <v>0</v>
      </c>
    </row>
    <row r="1868" spans="1:9" x14ac:dyDescent="0.25">
      <c r="A1868" t="s">
        <v>177</v>
      </c>
      <c r="B1868">
        <v>2042.79</v>
      </c>
      <c r="C1868">
        <v>0</v>
      </c>
      <c r="D1868">
        <v>0</v>
      </c>
      <c r="E1868">
        <v>0</v>
      </c>
      <c r="F1868">
        <v>0</v>
      </c>
      <c r="G1868">
        <v>8.3288200000000007E-2</v>
      </c>
      <c r="H1868">
        <v>0.93128200000000005</v>
      </c>
      <c r="I1868">
        <v>0</v>
      </c>
    </row>
    <row r="1869" spans="1:9" x14ac:dyDescent="0.25">
      <c r="A1869" t="s">
        <v>177</v>
      </c>
      <c r="B1869">
        <v>2045.18</v>
      </c>
      <c r="C1869">
        <v>0</v>
      </c>
      <c r="D1869">
        <v>0</v>
      </c>
      <c r="E1869">
        <v>0</v>
      </c>
      <c r="F1869">
        <v>0</v>
      </c>
      <c r="G1869">
        <v>8.3260000000000001E-2</v>
      </c>
      <c r="H1869">
        <v>0.93171499999999996</v>
      </c>
      <c r="I1869">
        <v>0</v>
      </c>
    </row>
    <row r="1870" spans="1:9" x14ac:dyDescent="0.25">
      <c r="A1870" t="s">
        <v>177</v>
      </c>
      <c r="B1870">
        <v>2044.17</v>
      </c>
      <c r="C1870">
        <v>0</v>
      </c>
      <c r="D1870">
        <v>0</v>
      </c>
      <c r="E1870">
        <v>0</v>
      </c>
      <c r="F1870">
        <v>0</v>
      </c>
      <c r="G1870">
        <v>5.3930699999999998E-2</v>
      </c>
      <c r="H1870">
        <v>0.95694100000000004</v>
      </c>
      <c r="I1870">
        <v>0</v>
      </c>
    </row>
    <row r="1871" spans="1:9" x14ac:dyDescent="0.25">
      <c r="A1871" t="s">
        <v>177</v>
      </c>
      <c r="B1871">
        <v>2043.75</v>
      </c>
      <c r="C1871">
        <v>0</v>
      </c>
      <c r="D1871">
        <v>0</v>
      </c>
      <c r="E1871">
        <v>0</v>
      </c>
      <c r="F1871">
        <v>0</v>
      </c>
      <c r="G1871">
        <v>6.6597199999999995E-2</v>
      </c>
      <c r="H1871">
        <v>0.93178300000000003</v>
      </c>
      <c r="I1871">
        <v>0</v>
      </c>
    </row>
    <row r="1872" spans="1:9" x14ac:dyDescent="0.25">
      <c r="A1872" t="s">
        <v>177</v>
      </c>
      <c r="B1872">
        <v>2044.68</v>
      </c>
      <c r="C1872">
        <v>0</v>
      </c>
      <c r="D1872">
        <v>0</v>
      </c>
      <c r="E1872">
        <v>0</v>
      </c>
      <c r="F1872">
        <v>0</v>
      </c>
      <c r="G1872">
        <v>8.3298899999999995E-2</v>
      </c>
      <c r="H1872">
        <v>0.931836</v>
      </c>
      <c r="I1872">
        <v>0</v>
      </c>
    </row>
    <row r="1873" spans="1:9" x14ac:dyDescent="0.25">
      <c r="A1873" t="s">
        <v>177</v>
      </c>
      <c r="B1873">
        <v>2037.93</v>
      </c>
      <c r="C1873">
        <v>0</v>
      </c>
      <c r="D1873">
        <v>0</v>
      </c>
      <c r="E1873">
        <v>0</v>
      </c>
      <c r="F1873">
        <v>0</v>
      </c>
      <c r="G1873">
        <v>5.3919599999999998E-2</v>
      </c>
      <c r="H1873">
        <v>0.93169500000000005</v>
      </c>
      <c r="I1873">
        <v>0</v>
      </c>
    </row>
    <row r="1874" spans="1:9" x14ac:dyDescent="0.25">
      <c r="A1874" t="s">
        <v>177</v>
      </c>
      <c r="B1874">
        <v>2038.98</v>
      </c>
      <c r="C1874">
        <v>0</v>
      </c>
      <c r="D1874">
        <v>0</v>
      </c>
      <c r="E1874">
        <v>0</v>
      </c>
      <c r="F1874">
        <v>0</v>
      </c>
      <c r="G1874">
        <v>8.3255899999999994E-2</v>
      </c>
      <c r="H1874">
        <v>0.93133600000000005</v>
      </c>
      <c r="I1874">
        <v>0</v>
      </c>
    </row>
    <row r="1875" spans="1:9" x14ac:dyDescent="0.25">
      <c r="A1875" t="s">
        <v>177</v>
      </c>
      <c r="B1875">
        <v>2039.87</v>
      </c>
      <c r="C1875">
        <v>0</v>
      </c>
      <c r="D1875">
        <v>0</v>
      </c>
      <c r="E1875">
        <v>0</v>
      </c>
      <c r="F1875">
        <v>0</v>
      </c>
      <c r="G1875">
        <v>5.3909699999999998E-2</v>
      </c>
      <c r="H1875">
        <v>0.93183499999999997</v>
      </c>
      <c r="I1875">
        <v>0</v>
      </c>
    </row>
    <row r="1876" spans="1:9" x14ac:dyDescent="0.25">
      <c r="A1876" t="s">
        <v>177</v>
      </c>
      <c r="B1876">
        <v>2037.09</v>
      </c>
      <c r="C1876">
        <v>0</v>
      </c>
      <c r="D1876">
        <v>0</v>
      </c>
      <c r="E1876">
        <v>0</v>
      </c>
      <c r="F1876">
        <v>0</v>
      </c>
      <c r="G1876">
        <v>8.3257100000000001E-2</v>
      </c>
      <c r="H1876">
        <v>0.931674</v>
      </c>
      <c r="I1876">
        <v>0</v>
      </c>
    </row>
    <row r="1877" spans="1:9" x14ac:dyDescent="0.25">
      <c r="A1877" t="s">
        <v>177</v>
      </c>
      <c r="B1877">
        <v>2042.4</v>
      </c>
      <c r="C1877">
        <v>0</v>
      </c>
      <c r="D1877">
        <v>0</v>
      </c>
      <c r="E1877">
        <v>0</v>
      </c>
      <c r="F1877">
        <v>0</v>
      </c>
      <c r="G1877">
        <v>5.6307099999999999E-2</v>
      </c>
      <c r="H1877">
        <v>0.931836</v>
      </c>
      <c r="I1877">
        <v>0</v>
      </c>
    </row>
    <row r="1878" spans="1:9" x14ac:dyDescent="0.25">
      <c r="A1878" t="s">
        <v>177</v>
      </c>
      <c r="B1878">
        <v>2035.54</v>
      </c>
      <c r="C1878">
        <v>0</v>
      </c>
      <c r="D1878">
        <v>0</v>
      </c>
      <c r="E1878">
        <v>0</v>
      </c>
      <c r="F1878">
        <v>0</v>
      </c>
      <c r="G1878">
        <v>5.5116800000000001E-2</v>
      </c>
      <c r="H1878">
        <v>0.958843</v>
      </c>
      <c r="I1878">
        <v>0</v>
      </c>
    </row>
    <row r="1879" spans="1:9" x14ac:dyDescent="0.25">
      <c r="A1879" t="s">
        <v>177</v>
      </c>
      <c r="B1879">
        <v>2035.48</v>
      </c>
      <c r="C1879">
        <v>0</v>
      </c>
      <c r="D1879">
        <v>0</v>
      </c>
      <c r="E1879">
        <v>0</v>
      </c>
      <c r="F1879">
        <v>0</v>
      </c>
      <c r="G1879">
        <v>8.3258100000000002E-2</v>
      </c>
      <c r="H1879">
        <v>0.93170500000000001</v>
      </c>
      <c r="I1879">
        <v>0</v>
      </c>
    </row>
    <row r="1880" spans="1:9" x14ac:dyDescent="0.25">
      <c r="A1880" t="s">
        <v>177</v>
      </c>
      <c r="B1880">
        <v>2040.93</v>
      </c>
      <c r="C1880">
        <v>0</v>
      </c>
      <c r="D1880">
        <v>0</v>
      </c>
      <c r="E1880">
        <v>0</v>
      </c>
      <c r="F1880">
        <v>0</v>
      </c>
      <c r="G1880">
        <v>5.5150600000000001E-2</v>
      </c>
      <c r="H1880">
        <v>0.93181199999999997</v>
      </c>
      <c r="I1880">
        <v>0</v>
      </c>
    </row>
    <row r="1881" spans="1:9" x14ac:dyDescent="0.25">
      <c r="A1881" t="s">
        <v>177</v>
      </c>
      <c r="B1881">
        <v>2037.12</v>
      </c>
      <c r="C1881">
        <v>0</v>
      </c>
      <c r="D1881">
        <v>0</v>
      </c>
      <c r="E1881">
        <v>0</v>
      </c>
      <c r="F1881">
        <v>0</v>
      </c>
      <c r="G1881">
        <v>5.8024199999999998E-2</v>
      </c>
      <c r="H1881">
        <v>0.93179500000000004</v>
      </c>
      <c r="I1881">
        <v>0</v>
      </c>
    </row>
    <row r="1882" spans="1:9" x14ac:dyDescent="0.25">
      <c r="A1882" t="s">
        <v>177</v>
      </c>
      <c r="B1882">
        <v>2036.36</v>
      </c>
      <c r="C1882">
        <v>0</v>
      </c>
      <c r="D1882">
        <v>0</v>
      </c>
      <c r="E1882">
        <v>0</v>
      </c>
      <c r="F1882">
        <v>0</v>
      </c>
      <c r="G1882">
        <v>8.3255800000000005E-2</v>
      </c>
      <c r="H1882">
        <v>0.93179400000000001</v>
      </c>
      <c r="I1882">
        <v>0</v>
      </c>
    </row>
    <row r="1883" spans="1:9" x14ac:dyDescent="0.25">
      <c r="A1883" t="s">
        <v>177</v>
      </c>
      <c r="B1883">
        <v>2037.96</v>
      </c>
      <c r="C1883">
        <v>0</v>
      </c>
      <c r="D1883">
        <v>0</v>
      </c>
      <c r="E1883">
        <v>0</v>
      </c>
      <c r="F1883">
        <v>0</v>
      </c>
      <c r="G1883">
        <v>5.6424700000000001E-2</v>
      </c>
      <c r="H1883">
        <v>0.93176999999999999</v>
      </c>
      <c r="I1883">
        <v>0</v>
      </c>
    </row>
    <row r="1884" spans="1:9" x14ac:dyDescent="0.25">
      <c r="A1884" t="s">
        <v>177</v>
      </c>
      <c r="B1884">
        <v>2056.39</v>
      </c>
      <c r="C1884">
        <v>0</v>
      </c>
      <c r="D1884">
        <v>0</v>
      </c>
      <c r="E1884">
        <v>0</v>
      </c>
      <c r="F1884">
        <v>0</v>
      </c>
      <c r="G1884">
        <v>6.9214399999999995E-2</v>
      </c>
      <c r="H1884">
        <v>0.93078499999999997</v>
      </c>
      <c r="I1884">
        <v>0</v>
      </c>
    </row>
    <row r="1885" spans="1:9" x14ac:dyDescent="0.25">
      <c r="A1885" t="s">
        <v>177</v>
      </c>
      <c r="B1885">
        <v>2052.83</v>
      </c>
      <c r="C1885">
        <v>0</v>
      </c>
      <c r="D1885">
        <v>0</v>
      </c>
      <c r="E1885">
        <v>0</v>
      </c>
      <c r="F1885">
        <v>0</v>
      </c>
      <c r="G1885">
        <v>5.5662000000000003E-2</v>
      </c>
      <c r="H1885">
        <v>0.95857700000000001</v>
      </c>
      <c r="I1885">
        <v>0</v>
      </c>
    </row>
    <row r="1886" spans="1:9" x14ac:dyDescent="0.25">
      <c r="A1886" t="s">
        <v>177</v>
      </c>
      <c r="B1886">
        <v>2060.09</v>
      </c>
      <c r="C1886">
        <v>0</v>
      </c>
      <c r="D1886">
        <v>0</v>
      </c>
      <c r="E1886">
        <v>0</v>
      </c>
      <c r="F1886">
        <v>0</v>
      </c>
      <c r="G1886">
        <v>8.3255700000000002E-2</v>
      </c>
      <c r="H1886">
        <v>0.93182500000000001</v>
      </c>
      <c r="I1886">
        <v>0</v>
      </c>
    </row>
    <row r="1887" spans="1:9" x14ac:dyDescent="0.25">
      <c r="A1887" t="s">
        <v>177</v>
      </c>
      <c r="B1887">
        <v>2060.91</v>
      </c>
      <c r="C1887">
        <v>0</v>
      </c>
      <c r="D1887">
        <v>0</v>
      </c>
      <c r="E1887">
        <v>0</v>
      </c>
      <c r="F1887">
        <v>0</v>
      </c>
      <c r="G1887">
        <v>7.7082899999999996E-2</v>
      </c>
      <c r="H1887">
        <v>0.93151200000000001</v>
      </c>
      <c r="I1887">
        <v>0</v>
      </c>
    </row>
    <row r="1888" spans="1:9" x14ac:dyDescent="0.25">
      <c r="A1888" t="s">
        <v>177</v>
      </c>
      <c r="B1888">
        <v>2049.23</v>
      </c>
      <c r="C1888">
        <v>0</v>
      </c>
      <c r="D1888">
        <v>0</v>
      </c>
      <c r="E1888">
        <v>0</v>
      </c>
      <c r="F1888">
        <v>0</v>
      </c>
      <c r="G1888">
        <v>5.53499E-2</v>
      </c>
      <c r="H1888">
        <v>0.93173600000000001</v>
      </c>
      <c r="I1888">
        <v>0</v>
      </c>
    </row>
    <row r="1889" spans="1:25" x14ac:dyDescent="0.25">
      <c r="A1889" t="s">
        <v>177</v>
      </c>
      <c r="B1889">
        <v>2057.88</v>
      </c>
      <c r="C1889">
        <v>0</v>
      </c>
      <c r="D1889">
        <v>0</v>
      </c>
      <c r="E1889">
        <v>0</v>
      </c>
      <c r="F1889">
        <v>0</v>
      </c>
      <c r="G1889">
        <v>5.6091599999999998E-2</v>
      </c>
      <c r="H1889">
        <v>0.93122000000000005</v>
      </c>
      <c r="I1889">
        <v>0</v>
      </c>
    </row>
    <row r="1890" spans="1:25" x14ac:dyDescent="0.25">
      <c r="A1890" t="s">
        <v>177</v>
      </c>
      <c r="B1890">
        <v>2052.23</v>
      </c>
      <c r="C1890">
        <v>0</v>
      </c>
      <c r="D1890">
        <v>0</v>
      </c>
      <c r="E1890">
        <v>0</v>
      </c>
      <c r="F1890">
        <v>0</v>
      </c>
      <c r="G1890">
        <v>5.4477299999999999E-2</v>
      </c>
      <c r="H1890">
        <v>0.95824699999999996</v>
      </c>
      <c r="I1890">
        <v>0</v>
      </c>
    </row>
    <row r="1891" spans="1:25" x14ac:dyDescent="0.25">
      <c r="A1891" t="s">
        <v>177</v>
      </c>
      <c r="B1891">
        <v>2058.6</v>
      </c>
      <c r="C1891">
        <v>0</v>
      </c>
      <c r="D1891">
        <v>0</v>
      </c>
      <c r="E1891">
        <v>0</v>
      </c>
      <c r="F1891">
        <v>0</v>
      </c>
      <c r="G1891">
        <v>5.4354399999999997E-2</v>
      </c>
      <c r="H1891">
        <v>0.930585</v>
      </c>
      <c r="I1891">
        <v>0</v>
      </c>
    </row>
    <row r="1892" spans="1:25" x14ac:dyDescent="0.25">
      <c r="A1892" t="s">
        <v>177</v>
      </c>
      <c r="B1892">
        <v>2060.06</v>
      </c>
      <c r="C1892">
        <v>0</v>
      </c>
      <c r="D1892">
        <v>0</v>
      </c>
      <c r="E1892">
        <v>0</v>
      </c>
      <c r="F1892">
        <v>0</v>
      </c>
      <c r="G1892">
        <v>5.3986399999999997E-2</v>
      </c>
      <c r="H1892">
        <v>0.93177399999999999</v>
      </c>
      <c r="I1892">
        <v>0</v>
      </c>
    </row>
    <row r="1893" spans="1:25" x14ac:dyDescent="0.25">
      <c r="A1893" t="s">
        <v>177</v>
      </c>
      <c r="B1893">
        <v>2057.38</v>
      </c>
      <c r="C1893">
        <v>0</v>
      </c>
      <c r="D1893">
        <v>0</v>
      </c>
      <c r="E1893">
        <v>0</v>
      </c>
      <c r="F1893">
        <v>0</v>
      </c>
      <c r="G1893">
        <v>5.7710200000000003E-2</v>
      </c>
      <c r="H1893">
        <v>0.95020300000000002</v>
      </c>
      <c r="I1893">
        <v>0</v>
      </c>
    </row>
    <row r="1894" spans="1:25" x14ac:dyDescent="0.25">
      <c r="A1894" t="s">
        <v>177</v>
      </c>
      <c r="B1894">
        <v>2055.19</v>
      </c>
      <c r="C1894">
        <v>0</v>
      </c>
      <c r="D1894">
        <v>0</v>
      </c>
      <c r="E1894">
        <v>0</v>
      </c>
      <c r="F1894">
        <v>0</v>
      </c>
      <c r="G1894">
        <v>6.8025799999999997E-2</v>
      </c>
      <c r="H1894">
        <v>0.93183400000000005</v>
      </c>
      <c r="I1894">
        <v>0</v>
      </c>
    </row>
    <row r="1895" spans="1:25" x14ac:dyDescent="0.25">
      <c r="A1895" t="s">
        <v>177</v>
      </c>
      <c r="B1895">
        <v>2064.6799999999998</v>
      </c>
      <c r="C1895">
        <v>0</v>
      </c>
      <c r="D1895">
        <v>0</v>
      </c>
      <c r="E1895">
        <v>0</v>
      </c>
      <c r="F1895">
        <v>0</v>
      </c>
      <c r="G1895">
        <v>6.2072500000000003E-2</v>
      </c>
      <c r="H1895">
        <v>0.93173399999999995</v>
      </c>
      <c r="I1895">
        <v>0</v>
      </c>
    </row>
    <row r="1896" spans="1:25" x14ac:dyDescent="0.25">
      <c r="A1896" t="s">
        <v>177</v>
      </c>
      <c r="B1896">
        <v>2050.67</v>
      </c>
      <c r="C1896">
        <v>0</v>
      </c>
      <c r="D1896">
        <v>0</v>
      </c>
      <c r="E1896">
        <v>0</v>
      </c>
      <c r="F1896">
        <v>0</v>
      </c>
      <c r="G1896">
        <v>5.6390700000000002E-2</v>
      </c>
      <c r="H1896">
        <v>0.93177500000000002</v>
      </c>
      <c r="I1896">
        <v>0</v>
      </c>
    </row>
    <row r="1897" spans="1:25" x14ac:dyDescent="0.25">
      <c r="A1897" t="s">
        <v>177</v>
      </c>
      <c r="B1897">
        <v>2058.2399999999998</v>
      </c>
      <c r="C1897">
        <v>0</v>
      </c>
      <c r="D1897">
        <v>0</v>
      </c>
      <c r="E1897">
        <v>0</v>
      </c>
      <c r="F1897">
        <v>0</v>
      </c>
      <c r="G1897">
        <v>5.59061E-2</v>
      </c>
      <c r="H1897">
        <v>0.95915099999999998</v>
      </c>
      <c r="I1897">
        <v>0</v>
      </c>
    </row>
    <row r="1898" spans="1:25" x14ac:dyDescent="0.25">
      <c r="A1898" t="s">
        <v>177</v>
      </c>
      <c r="B1898">
        <v>2061.92</v>
      </c>
      <c r="C1898">
        <v>0</v>
      </c>
      <c r="D1898">
        <v>0</v>
      </c>
      <c r="E1898">
        <v>0</v>
      </c>
      <c r="F1898">
        <v>0</v>
      </c>
      <c r="G1898">
        <v>8.3261000000000002E-2</v>
      </c>
      <c r="H1898">
        <v>0.93183499999999997</v>
      </c>
      <c r="I1898">
        <v>0</v>
      </c>
    </row>
    <row r="1899" spans="1:25" x14ac:dyDescent="0.25">
      <c r="A1899" t="s">
        <v>177</v>
      </c>
      <c r="B1899">
        <v>2048.9699999999998</v>
      </c>
      <c r="C1899">
        <v>0</v>
      </c>
      <c r="D1899">
        <v>0</v>
      </c>
      <c r="E1899">
        <v>0</v>
      </c>
      <c r="F1899">
        <v>0</v>
      </c>
      <c r="G1899">
        <v>8.3256300000000005E-2</v>
      </c>
      <c r="H1899">
        <v>0.93167500000000003</v>
      </c>
      <c r="I1899">
        <v>0</v>
      </c>
    </row>
    <row r="1900" spans="1:25" x14ac:dyDescent="0.25">
      <c r="A1900" t="s">
        <v>177</v>
      </c>
      <c r="B1900">
        <v>2050.83</v>
      </c>
      <c r="C1900">
        <v>0</v>
      </c>
      <c r="D1900">
        <v>0</v>
      </c>
      <c r="E1900">
        <v>0</v>
      </c>
      <c r="F1900">
        <v>0</v>
      </c>
      <c r="G1900">
        <v>5.3917100000000003E-2</v>
      </c>
      <c r="H1900">
        <v>0.95208300000000001</v>
      </c>
      <c r="I1900">
        <v>0</v>
      </c>
    </row>
    <row r="1901" spans="1:25" x14ac:dyDescent="0.25">
      <c r="A1901" t="s">
        <v>177</v>
      </c>
      <c r="B1901">
        <v>2054.0700000000002</v>
      </c>
      <c r="C1901">
        <v>0</v>
      </c>
      <c r="D1901">
        <v>0</v>
      </c>
      <c r="E1901">
        <v>0</v>
      </c>
      <c r="F1901">
        <v>0</v>
      </c>
      <c r="G1901">
        <v>5.4556300000000002E-2</v>
      </c>
      <c r="H1901">
        <v>0.93167100000000003</v>
      </c>
      <c r="I1901">
        <v>0</v>
      </c>
    </row>
    <row r="1902" spans="1:25" x14ac:dyDescent="0.25">
      <c r="A1902" t="s">
        <v>177</v>
      </c>
      <c r="B1902">
        <v>2037.39</v>
      </c>
      <c r="C1902">
        <v>0</v>
      </c>
      <c r="D1902">
        <v>0</v>
      </c>
      <c r="E1902">
        <v>0</v>
      </c>
      <c r="F1902">
        <v>0</v>
      </c>
      <c r="G1902">
        <v>5.4819899999999998E-2</v>
      </c>
      <c r="H1902">
        <v>0.93180200000000002</v>
      </c>
      <c r="I1902">
        <v>0</v>
      </c>
    </row>
    <row r="1903" spans="1:25" x14ac:dyDescent="0.25">
      <c r="A1903" t="s">
        <v>177</v>
      </c>
      <c r="B1903">
        <v>2040.83</v>
      </c>
      <c r="C1903">
        <v>0</v>
      </c>
      <c r="D1903">
        <v>0</v>
      </c>
      <c r="E1903">
        <v>0</v>
      </c>
      <c r="F1903">
        <v>0</v>
      </c>
      <c r="G1903">
        <v>5.5387800000000001E-2</v>
      </c>
      <c r="H1903">
        <v>0.94957199999999997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177</v>
      </c>
      <c r="B1904">
        <v>2047.73</v>
      </c>
      <c r="C1904">
        <v>0</v>
      </c>
      <c r="D1904">
        <v>0</v>
      </c>
      <c r="E1904">
        <v>0</v>
      </c>
      <c r="F1904">
        <v>0</v>
      </c>
      <c r="G1904">
        <v>5.4530000000000002E-2</v>
      </c>
      <c r="H1904">
        <v>0.93162900000000004</v>
      </c>
      <c r="I1904">
        <v>0</v>
      </c>
      <c r="R1904">
        <f>AVERAGE(B1855:B1904)</f>
        <v>2049.2228000000005</v>
      </c>
      <c r="S1904">
        <f>AVERAGE(C1855:C1904)</f>
        <v>0</v>
      </c>
      <c r="U1904">
        <f>_xlfn.VAR.P(B1855:B1904)</f>
        <v>67.754240159999995</v>
      </c>
      <c r="V1904">
        <f>_xlfn.VAR.P(C1855:C1904)</f>
        <v>0</v>
      </c>
      <c r="X1904">
        <f>1.96*SQRT(U1904)/50</f>
        <v>0.32266681824982008</v>
      </c>
      <c r="Y1904">
        <f>1.96*SQRT(V1904)/50</f>
        <v>0</v>
      </c>
    </row>
    <row r="1905" spans="1:9" x14ac:dyDescent="0.25">
      <c r="A1905" t="s">
        <v>177</v>
      </c>
      <c r="B1905">
        <v>102911.6939</v>
      </c>
      <c r="C1905" t="s">
        <v>37</v>
      </c>
    </row>
    <row r="1906" spans="1:9" x14ac:dyDescent="0.25">
      <c r="A1906" t="s">
        <v>180</v>
      </c>
      <c r="B1906">
        <v>31643.9</v>
      </c>
      <c r="C1906">
        <v>31641.599999999999</v>
      </c>
      <c r="D1906">
        <v>0</v>
      </c>
      <c r="E1906">
        <v>0</v>
      </c>
      <c r="F1906">
        <v>0</v>
      </c>
      <c r="G1906">
        <v>1.2529399999999999E-3</v>
      </c>
      <c r="H1906">
        <v>1</v>
      </c>
      <c r="I1906">
        <v>7969</v>
      </c>
    </row>
    <row r="1907" spans="1:9" x14ac:dyDescent="0.25">
      <c r="A1907" t="s">
        <v>180</v>
      </c>
      <c r="B1907">
        <v>16032.6</v>
      </c>
      <c r="C1907">
        <v>16030.5</v>
      </c>
      <c r="D1907">
        <v>0</v>
      </c>
      <c r="E1907">
        <v>0</v>
      </c>
      <c r="F1907">
        <v>0</v>
      </c>
      <c r="G1907">
        <v>1.2515200000000001E-3</v>
      </c>
      <c r="H1907">
        <v>1</v>
      </c>
      <c r="I1907">
        <v>497</v>
      </c>
    </row>
    <row r="1908" spans="1:9" x14ac:dyDescent="0.25">
      <c r="A1908" t="s">
        <v>180</v>
      </c>
      <c r="B1908">
        <v>16765.7</v>
      </c>
      <c r="C1908">
        <v>16764</v>
      </c>
      <c r="D1908">
        <v>0</v>
      </c>
      <c r="E1908">
        <v>0</v>
      </c>
      <c r="F1908">
        <v>0</v>
      </c>
      <c r="G1908">
        <v>1.23022E-3</v>
      </c>
      <c r="H1908">
        <v>1</v>
      </c>
      <c r="I1908">
        <v>6</v>
      </c>
    </row>
    <row r="1909" spans="1:9" x14ac:dyDescent="0.25">
      <c r="A1909" t="s">
        <v>180</v>
      </c>
      <c r="B1909">
        <v>16916.599999999999</v>
      </c>
      <c r="C1909">
        <v>16914.8</v>
      </c>
      <c r="D1909">
        <v>0</v>
      </c>
      <c r="E1909">
        <v>0</v>
      </c>
      <c r="F1909">
        <v>0</v>
      </c>
      <c r="G1909">
        <v>1.23007E-3</v>
      </c>
      <c r="H1909">
        <v>1</v>
      </c>
      <c r="I1909">
        <v>0</v>
      </c>
    </row>
    <row r="1910" spans="1:9" x14ac:dyDescent="0.25">
      <c r="A1910" t="s">
        <v>180</v>
      </c>
      <c r="B1910">
        <v>16624.8</v>
      </c>
      <c r="C1910">
        <v>16622.400000000001</v>
      </c>
      <c r="D1910">
        <v>0</v>
      </c>
      <c r="E1910">
        <v>0</v>
      </c>
      <c r="F1910">
        <v>0</v>
      </c>
      <c r="G1910">
        <v>1.2300499999999999E-3</v>
      </c>
      <c r="H1910">
        <v>1</v>
      </c>
      <c r="I1910">
        <v>0</v>
      </c>
    </row>
    <row r="1911" spans="1:9" x14ac:dyDescent="0.25">
      <c r="A1911" t="s">
        <v>180</v>
      </c>
      <c r="B1911">
        <v>16435.3</v>
      </c>
      <c r="C1911">
        <v>16433.2</v>
      </c>
      <c r="D1911">
        <v>0</v>
      </c>
      <c r="E1911">
        <v>0</v>
      </c>
      <c r="F1911">
        <v>0</v>
      </c>
      <c r="G1911">
        <v>1.23007E-3</v>
      </c>
      <c r="H1911">
        <v>0.99838099999999996</v>
      </c>
      <c r="I1911">
        <v>0</v>
      </c>
    </row>
    <row r="1912" spans="1:9" x14ac:dyDescent="0.25">
      <c r="A1912" t="s">
        <v>180</v>
      </c>
      <c r="B1912">
        <v>16381.8</v>
      </c>
      <c r="C1912">
        <v>16379.5</v>
      </c>
      <c r="D1912">
        <v>0</v>
      </c>
      <c r="E1912">
        <v>0</v>
      </c>
      <c r="F1912">
        <v>0</v>
      </c>
      <c r="G1912">
        <v>1.23017E-3</v>
      </c>
      <c r="H1912">
        <v>0.99505699999999997</v>
      </c>
      <c r="I1912">
        <v>0</v>
      </c>
    </row>
    <row r="1913" spans="1:9" x14ac:dyDescent="0.25">
      <c r="A1913" t="s">
        <v>180</v>
      </c>
      <c r="B1913">
        <v>16377.1</v>
      </c>
      <c r="C1913">
        <v>16375.3</v>
      </c>
      <c r="D1913">
        <v>0</v>
      </c>
      <c r="E1913">
        <v>0</v>
      </c>
      <c r="F1913">
        <v>0</v>
      </c>
      <c r="G1913">
        <v>3.65242E-3</v>
      </c>
      <c r="H1913">
        <v>0.98264499999999999</v>
      </c>
      <c r="I1913">
        <v>0</v>
      </c>
    </row>
    <row r="1914" spans="1:9" x14ac:dyDescent="0.25">
      <c r="A1914" t="s">
        <v>180</v>
      </c>
      <c r="B1914">
        <v>16369.7</v>
      </c>
      <c r="C1914">
        <v>16367.5</v>
      </c>
      <c r="D1914">
        <v>0</v>
      </c>
      <c r="E1914">
        <v>0</v>
      </c>
      <c r="F1914">
        <v>0</v>
      </c>
      <c r="G1914">
        <v>2.904E-2</v>
      </c>
      <c r="H1914">
        <v>0.99492800000000003</v>
      </c>
      <c r="I1914">
        <v>0</v>
      </c>
    </row>
    <row r="1915" spans="1:9" x14ac:dyDescent="0.25">
      <c r="A1915" t="s">
        <v>180</v>
      </c>
      <c r="B1915">
        <v>16364.6</v>
      </c>
      <c r="C1915">
        <v>16362.6</v>
      </c>
      <c r="D1915">
        <v>0</v>
      </c>
      <c r="E1915">
        <v>0</v>
      </c>
      <c r="F1915">
        <v>0</v>
      </c>
      <c r="G1915">
        <v>1.51279E-2</v>
      </c>
      <c r="H1915">
        <v>0.95922700000000005</v>
      </c>
      <c r="I1915">
        <v>0</v>
      </c>
    </row>
    <row r="1916" spans="1:9" x14ac:dyDescent="0.25">
      <c r="A1916" t="s">
        <v>180</v>
      </c>
      <c r="B1916">
        <v>16356.7</v>
      </c>
      <c r="C1916">
        <v>16355</v>
      </c>
      <c r="D1916">
        <v>0</v>
      </c>
      <c r="E1916">
        <v>0</v>
      </c>
      <c r="F1916">
        <v>0</v>
      </c>
      <c r="G1916">
        <v>3.3523699999999997E-2</v>
      </c>
      <c r="H1916">
        <v>0.95922300000000005</v>
      </c>
      <c r="I1916">
        <v>0</v>
      </c>
    </row>
    <row r="1917" spans="1:9" x14ac:dyDescent="0.25">
      <c r="A1917" t="s">
        <v>180</v>
      </c>
      <c r="B1917">
        <v>16344.7</v>
      </c>
      <c r="C1917">
        <v>16342.6</v>
      </c>
      <c r="D1917">
        <v>0</v>
      </c>
      <c r="E1917">
        <v>0</v>
      </c>
      <c r="F1917">
        <v>0</v>
      </c>
      <c r="G1917">
        <v>5.3949999999999998E-2</v>
      </c>
      <c r="H1917">
        <v>0.95916900000000005</v>
      </c>
      <c r="I1917">
        <v>0</v>
      </c>
    </row>
    <row r="1918" spans="1:9" x14ac:dyDescent="0.25">
      <c r="A1918" t="s">
        <v>180</v>
      </c>
      <c r="B1918">
        <v>16353.1</v>
      </c>
      <c r="C1918">
        <v>16351</v>
      </c>
      <c r="D1918">
        <v>0</v>
      </c>
      <c r="E1918">
        <v>0</v>
      </c>
      <c r="F1918">
        <v>0</v>
      </c>
      <c r="G1918">
        <v>6.2075999999999999E-2</v>
      </c>
      <c r="H1918">
        <v>0.957758</v>
      </c>
      <c r="I1918">
        <v>0</v>
      </c>
    </row>
    <row r="1919" spans="1:9" x14ac:dyDescent="0.25">
      <c r="A1919" t="s">
        <v>180</v>
      </c>
      <c r="B1919">
        <v>16345.2</v>
      </c>
      <c r="C1919">
        <v>16343.3</v>
      </c>
      <c r="D1919">
        <v>0</v>
      </c>
      <c r="E1919">
        <v>0</v>
      </c>
      <c r="F1919">
        <v>0</v>
      </c>
      <c r="G1919">
        <v>7.4715900000000002E-2</v>
      </c>
      <c r="H1919">
        <v>0.95921599999999996</v>
      </c>
      <c r="I1919">
        <v>0</v>
      </c>
    </row>
    <row r="1920" spans="1:9" x14ac:dyDescent="0.25">
      <c r="A1920" t="s">
        <v>180</v>
      </c>
      <c r="B1920">
        <v>16338.1</v>
      </c>
      <c r="C1920">
        <v>16336</v>
      </c>
      <c r="D1920">
        <v>0</v>
      </c>
      <c r="E1920">
        <v>0</v>
      </c>
      <c r="F1920">
        <v>0</v>
      </c>
      <c r="G1920">
        <v>5.7295800000000001E-2</v>
      </c>
      <c r="H1920">
        <v>0.93183400000000005</v>
      </c>
      <c r="I1920">
        <v>0</v>
      </c>
    </row>
    <row r="1921" spans="1:9" x14ac:dyDescent="0.25">
      <c r="A1921" t="s">
        <v>180</v>
      </c>
      <c r="B1921">
        <v>16332.4</v>
      </c>
      <c r="C1921">
        <v>16330.4</v>
      </c>
      <c r="D1921">
        <v>0</v>
      </c>
      <c r="E1921">
        <v>0</v>
      </c>
      <c r="F1921">
        <v>0</v>
      </c>
      <c r="G1921">
        <v>7.3125399999999993E-2</v>
      </c>
      <c r="H1921">
        <v>0.94813400000000003</v>
      </c>
      <c r="I1921">
        <v>0</v>
      </c>
    </row>
    <row r="1922" spans="1:9" x14ac:dyDescent="0.25">
      <c r="A1922" t="s">
        <v>180</v>
      </c>
      <c r="B1922">
        <v>16349</v>
      </c>
      <c r="C1922">
        <v>16346.9</v>
      </c>
      <c r="D1922">
        <v>0</v>
      </c>
      <c r="E1922">
        <v>0</v>
      </c>
      <c r="F1922">
        <v>0</v>
      </c>
      <c r="G1922">
        <v>6.5929100000000004E-2</v>
      </c>
      <c r="H1922">
        <v>0.92884</v>
      </c>
      <c r="I1922">
        <v>0</v>
      </c>
    </row>
    <row r="1923" spans="1:9" x14ac:dyDescent="0.25">
      <c r="A1923" t="s">
        <v>180</v>
      </c>
      <c r="B1923">
        <v>16335.1</v>
      </c>
      <c r="C1923">
        <v>16333.1</v>
      </c>
      <c r="D1923">
        <v>0</v>
      </c>
      <c r="E1923">
        <v>0</v>
      </c>
      <c r="F1923">
        <v>0</v>
      </c>
      <c r="G1923">
        <v>7.0163799999999998E-2</v>
      </c>
      <c r="H1923">
        <v>0.931087</v>
      </c>
      <c r="I1923">
        <v>0</v>
      </c>
    </row>
    <row r="1924" spans="1:9" x14ac:dyDescent="0.25">
      <c r="A1924" t="s">
        <v>180</v>
      </c>
      <c r="B1924">
        <v>16334.6</v>
      </c>
      <c r="C1924">
        <v>16332.4</v>
      </c>
      <c r="D1924">
        <v>0</v>
      </c>
      <c r="E1924">
        <v>0</v>
      </c>
      <c r="F1924">
        <v>0</v>
      </c>
      <c r="G1924">
        <v>6.2920100000000007E-2</v>
      </c>
      <c r="H1924">
        <v>0.93171499999999996</v>
      </c>
      <c r="I1924">
        <v>0</v>
      </c>
    </row>
    <row r="1925" spans="1:9" x14ac:dyDescent="0.25">
      <c r="A1925" t="s">
        <v>180</v>
      </c>
      <c r="B1925">
        <v>16335.2</v>
      </c>
      <c r="C1925">
        <v>16333.3</v>
      </c>
      <c r="D1925">
        <v>0</v>
      </c>
      <c r="E1925">
        <v>0</v>
      </c>
      <c r="F1925">
        <v>0</v>
      </c>
      <c r="G1925">
        <v>8.5931300000000002E-2</v>
      </c>
      <c r="H1925">
        <v>0.92565699999999995</v>
      </c>
      <c r="I1925">
        <v>0</v>
      </c>
    </row>
    <row r="1926" spans="1:9" x14ac:dyDescent="0.25">
      <c r="A1926" t="s">
        <v>180</v>
      </c>
      <c r="B1926">
        <v>16337</v>
      </c>
      <c r="C1926">
        <v>16335.1</v>
      </c>
      <c r="D1926">
        <v>0</v>
      </c>
      <c r="E1926">
        <v>0</v>
      </c>
      <c r="F1926">
        <v>0</v>
      </c>
      <c r="G1926">
        <v>8.3507399999999996E-2</v>
      </c>
      <c r="H1926">
        <v>0.92910800000000004</v>
      </c>
      <c r="I1926">
        <v>0</v>
      </c>
    </row>
    <row r="1927" spans="1:9" x14ac:dyDescent="0.25">
      <c r="A1927" t="s">
        <v>180</v>
      </c>
      <c r="B1927">
        <v>16331.5</v>
      </c>
      <c r="C1927">
        <v>16329.4</v>
      </c>
      <c r="D1927">
        <v>0</v>
      </c>
      <c r="E1927">
        <v>0</v>
      </c>
      <c r="F1927">
        <v>0</v>
      </c>
      <c r="G1927">
        <v>8.4010899999999999E-2</v>
      </c>
      <c r="H1927">
        <v>0.92992799999999998</v>
      </c>
      <c r="I1927">
        <v>0</v>
      </c>
    </row>
    <row r="1928" spans="1:9" x14ac:dyDescent="0.25">
      <c r="A1928" t="s">
        <v>180</v>
      </c>
      <c r="B1928">
        <v>16330.4</v>
      </c>
      <c r="C1928">
        <v>16328.6</v>
      </c>
      <c r="D1928">
        <v>0</v>
      </c>
      <c r="E1928">
        <v>0</v>
      </c>
      <c r="F1928">
        <v>0</v>
      </c>
      <c r="G1928">
        <v>8.3501300000000001E-2</v>
      </c>
      <c r="H1928">
        <v>0.90686699999999998</v>
      </c>
      <c r="I1928">
        <v>0</v>
      </c>
    </row>
    <row r="1929" spans="1:9" x14ac:dyDescent="0.25">
      <c r="A1929" t="s">
        <v>180</v>
      </c>
      <c r="B1929">
        <v>16333.2</v>
      </c>
      <c r="C1929">
        <v>16331</v>
      </c>
      <c r="D1929">
        <v>0</v>
      </c>
      <c r="E1929">
        <v>0</v>
      </c>
      <c r="F1929">
        <v>0</v>
      </c>
      <c r="G1929">
        <v>8.4740800000000005E-2</v>
      </c>
      <c r="H1929">
        <v>0.90107400000000004</v>
      </c>
      <c r="I1929">
        <v>0</v>
      </c>
    </row>
    <row r="1930" spans="1:9" x14ac:dyDescent="0.25">
      <c r="A1930" t="s">
        <v>180</v>
      </c>
      <c r="B1930">
        <v>16335.1</v>
      </c>
      <c r="C1930">
        <v>16333.2</v>
      </c>
      <c r="D1930">
        <v>0</v>
      </c>
      <c r="E1930">
        <v>0</v>
      </c>
      <c r="F1930">
        <v>0</v>
      </c>
      <c r="G1930">
        <v>8.5522899999999999E-2</v>
      </c>
      <c r="H1930">
        <v>0.90103200000000006</v>
      </c>
      <c r="I1930">
        <v>0</v>
      </c>
    </row>
    <row r="1931" spans="1:9" x14ac:dyDescent="0.25">
      <c r="A1931" t="s">
        <v>180</v>
      </c>
      <c r="B1931">
        <v>16338.1</v>
      </c>
      <c r="C1931">
        <v>16336.4</v>
      </c>
      <c r="D1931">
        <v>0</v>
      </c>
      <c r="E1931">
        <v>0</v>
      </c>
      <c r="F1931">
        <v>0</v>
      </c>
      <c r="G1931">
        <v>0.11493299999999999</v>
      </c>
      <c r="H1931">
        <v>0.90095700000000001</v>
      </c>
      <c r="I1931">
        <v>0</v>
      </c>
    </row>
    <row r="1932" spans="1:9" x14ac:dyDescent="0.25">
      <c r="A1932" t="s">
        <v>180</v>
      </c>
      <c r="B1932">
        <v>16333</v>
      </c>
      <c r="C1932">
        <v>16330.8</v>
      </c>
      <c r="D1932">
        <v>0</v>
      </c>
      <c r="E1932">
        <v>0</v>
      </c>
      <c r="F1932">
        <v>0</v>
      </c>
      <c r="G1932">
        <v>0.114923</v>
      </c>
      <c r="H1932">
        <v>0.90104700000000004</v>
      </c>
      <c r="I1932">
        <v>0</v>
      </c>
    </row>
    <row r="1933" spans="1:9" x14ac:dyDescent="0.25">
      <c r="A1933" t="s">
        <v>180</v>
      </c>
      <c r="B1933">
        <v>16318.2</v>
      </c>
      <c r="C1933">
        <v>16316</v>
      </c>
      <c r="D1933">
        <v>0</v>
      </c>
      <c r="E1933">
        <v>0</v>
      </c>
      <c r="F1933">
        <v>0</v>
      </c>
      <c r="G1933">
        <v>0.116006</v>
      </c>
      <c r="H1933">
        <v>0.89963400000000004</v>
      </c>
      <c r="I1933">
        <v>0</v>
      </c>
    </row>
    <row r="1934" spans="1:9" x14ac:dyDescent="0.25">
      <c r="A1934" t="s">
        <v>180</v>
      </c>
      <c r="B1934">
        <v>16335</v>
      </c>
      <c r="C1934">
        <v>16332.9</v>
      </c>
      <c r="D1934">
        <v>0</v>
      </c>
      <c r="E1934">
        <v>0</v>
      </c>
      <c r="F1934">
        <v>0</v>
      </c>
      <c r="G1934">
        <v>0.11493200000000001</v>
      </c>
      <c r="H1934">
        <v>0.89636700000000002</v>
      </c>
      <c r="I1934">
        <v>0</v>
      </c>
    </row>
    <row r="1935" spans="1:9" x14ac:dyDescent="0.25">
      <c r="A1935" t="s">
        <v>180</v>
      </c>
      <c r="B1935">
        <v>16334.7</v>
      </c>
      <c r="C1935">
        <v>16333.1</v>
      </c>
      <c r="D1935">
        <v>0</v>
      </c>
      <c r="E1935">
        <v>0</v>
      </c>
      <c r="F1935">
        <v>0</v>
      </c>
      <c r="G1935">
        <v>0.11504</v>
      </c>
      <c r="H1935">
        <v>0.86895299999999998</v>
      </c>
      <c r="I1935">
        <v>0</v>
      </c>
    </row>
    <row r="1936" spans="1:9" x14ac:dyDescent="0.25">
      <c r="A1936" t="s">
        <v>180</v>
      </c>
      <c r="B1936">
        <v>16320.5</v>
      </c>
      <c r="C1936">
        <v>16318.5</v>
      </c>
      <c r="D1936">
        <v>0</v>
      </c>
      <c r="E1936">
        <v>0</v>
      </c>
      <c r="F1936">
        <v>0</v>
      </c>
      <c r="G1936">
        <v>0.115623</v>
      </c>
      <c r="H1936">
        <v>0.86895500000000003</v>
      </c>
      <c r="I1936">
        <v>0</v>
      </c>
    </row>
    <row r="1937" spans="1:9" x14ac:dyDescent="0.25">
      <c r="A1937" t="s">
        <v>180</v>
      </c>
      <c r="B1937">
        <v>16323.7</v>
      </c>
      <c r="C1937">
        <v>16322.1</v>
      </c>
      <c r="D1937">
        <v>0</v>
      </c>
      <c r="E1937">
        <v>0</v>
      </c>
      <c r="F1937">
        <v>0</v>
      </c>
      <c r="G1937">
        <v>0.14710300000000001</v>
      </c>
      <c r="H1937">
        <v>0.86878999999999995</v>
      </c>
      <c r="I1937">
        <v>0</v>
      </c>
    </row>
    <row r="1938" spans="1:9" x14ac:dyDescent="0.25">
      <c r="A1938" t="s">
        <v>180</v>
      </c>
      <c r="B1938">
        <v>16334.4</v>
      </c>
      <c r="C1938">
        <v>16332.2</v>
      </c>
      <c r="D1938">
        <v>0</v>
      </c>
      <c r="E1938">
        <v>0</v>
      </c>
      <c r="F1938">
        <v>0</v>
      </c>
      <c r="G1938">
        <v>0.14710300000000001</v>
      </c>
      <c r="H1938">
        <v>0.86829000000000001</v>
      </c>
      <c r="I1938">
        <v>0</v>
      </c>
    </row>
    <row r="1939" spans="1:9" x14ac:dyDescent="0.25">
      <c r="A1939" t="s">
        <v>180</v>
      </c>
      <c r="B1939">
        <v>16329</v>
      </c>
      <c r="C1939">
        <v>16327.1</v>
      </c>
      <c r="D1939">
        <v>0</v>
      </c>
      <c r="E1939">
        <v>0</v>
      </c>
      <c r="F1939">
        <v>0</v>
      </c>
      <c r="G1939">
        <v>0.147118</v>
      </c>
      <c r="H1939">
        <v>0.83705300000000005</v>
      </c>
      <c r="I1939">
        <v>0</v>
      </c>
    </row>
    <row r="1940" spans="1:9" x14ac:dyDescent="0.25">
      <c r="A1940" t="s">
        <v>180</v>
      </c>
      <c r="B1940">
        <v>16324.6</v>
      </c>
      <c r="C1940">
        <v>16322</v>
      </c>
      <c r="D1940">
        <v>0</v>
      </c>
      <c r="E1940">
        <v>0</v>
      </c>
      <c r="F1940">
        <v>0</v>
      </c>
      <c r="G1940">
        <v>0.14746000000000001</v>
      </c>
      <c r="H1940">
        <v>0.86804199999999998</v>
      </c>
      <c r="I1940">
        <v>0</v>
      </c>
    </row>
    <row r="1941" spans="1:9" x14ac:dyDescent="0.25">
      <c r="A1941" t="s">
        <v>180</v>
      </c>
      <c r="B1941">
        <v>16323.7</v>
      </c>
      <c r="C1941">
        <v>16321.6</v>
      </c>
      <c r="D1941">
        <v>0</v>
      </c>
      <c r="E1941">
        <v>0</v>
      </c>
      <c r="F1941">
        <v>0</v>
      </c>
      <c r="G1941">
        <v>0.15660199999999999</v>
      </c>
      <c r="H1941">
        <v>0.83704500000000004</v>
      </c>
      <c r="I1941">
        <v>0</v>
      </c>
    </row>
    <row r="1942" spans="1:9" x14ac:dyDescent="0.25">
      <c r="A1942" t="s">
        <v>180</v>
      </c>
      <c r="B1942">
        <v>16329.4</v>
      </c>
      <c r="C1942">
        <v>16326.9</v>
      </c>
      <c r="D1942">
        <v>0</v>
      </c>
      <c r="E1942">
        <v>0</v>
      </c>
      <c r="F1942">
        <v>0</v>
      </c>
      <c r="G1942">
        <v>0.15660199999999999</v>
      </c>
      <c r="H1942">
        <v>0.83705300000000005</v>
      </c>
      <c r="I1942">
        <v>0</v>
      </c>
    </row>
    <row r="1943" spans="1:9" x14ac:dyDescent="0.25">
      <c r="A1943" t="s">
        <v>180</v>
      </c>
      <c r="B1943">
        <v>16336.4</v>
      </c>
      <c r="C1943">
        <v>16334.3</v>
      </c>
      <c r="D1943">
        <v>0</v>
      </c>
      <c r="E1943">
        <v>0</v>
      </c>
      <c r="F1943">
        <v>0</v>
      </c>
      <c r="G1943">
        <v>0.15660199999999999</v>
      </c>
      <c r="H1943">
        <v>0.83702100000000002</v>
      </c>
      <c r="I1943">
        <v>0</v>
      </c>
    </row>
    <row r="1944" spans="1:9" x14ac:dyDescent="0.25">
      <c r="A1944" t="s">
        <v>180</v>
      </c>
      <c r="B1944">
        <v>16321.5</v>
      </c>
      <c r="C1944">
        <v>16319.3</v>
      </c>
      <c r="D1944">
        <v>0</v>
      </c>
      <c r="E1944">
        <v>0</v>
      </c>
      <c r="F1944">
        <v>0</v>
      </c>
      <c r="G1944">
        <v>0.15660199999999999</v>
      </c>
      <c r="H1944">
        <v>0.83704500000000004</v>
      </c>
      <c r="I1944">
        <v>0</v>
      </c>
    </row>
    <row r="1945" spans="1:9" x14ac:dyDescent="0.25">
      <c r="A1945" t="s">
        <v>180</v>
      </c>
      <c r="B1945">
        <v>16324.1</v>
      </c>
      <c r="C1945">
        <v>16322</v>
      </c>
      <c r="D1945">
        <v>0</v>
      </c>
      <c r="E1945">
        <v>0</v>
      </c>
      <c r="F1945">
        <v>0</v>
      </c>
      <c r="G1945">
        <v>0.15660199999999999</v>
      </c>
      <c r="H1945">
        <v>0.83704800000000001</v>
      </c>
      <c r="I1945">
        <v>0</v>
      </c>
    </row>
    <row r="1946" spans="1:9" x14ac:dyDescent="0.25">
      <c r="A1946" t="s">
        <v>180</v>
      </c>
      <c r="B1946">
        <v>16334.1</v>
      </c>
      <c r="C1946">
        <v>16332.1</v>
      </c>
      <c r="D1946">
        <v>0</v>
      </c>
      <c r="E1946">
        <v>0</v>
      </c>
      <c r="F1946">
        <v>0</v>
      </c>
      <c r="G1946">
        <v>0.15660199999999999</v>
      </c>
      <c r="H1946">
        <v>0.83704900000000004</v>
      </c>
      <c r="I1946">
        <v>0</v>
      </c>
    </row>
    <row r="1947" spans="1:9" x14ac:dyDescent="0.25">
      <c r="A1947" t="s">
        <v>180</v>
      </c>
      <c r="B1947">
        <v>16332.3</v>
      </c>
      <c r="C1947">
        <v>16330.3</v>
      </c>
      <c r="D1947">
        <v>0</v>
      </c>
      <c r="E1947">
        <v>0</v>
      </c>
      <c r="F1947">
        <v>0</v>
      </c>
      <c r="G1947">
        <v>0.15660199999999999</v>
      </c>
      <c r="H1947">
        <v>0.83704100000000004</v>
      </c>
      <c r="I1947">
        <v>0</v>
      </c>
    </row>
    <row r="1948" spans="1:9" x14ac:dyDescent="0.25">
      <c r="A1948" t="s">
        <v>180</v>
      </c>
      <c r="B1948">
        <v>16337.1</v>
      </c>
      <c r="C1948">
        <v>16335.2</v>
      </c>
      <c r="D1948">
        <v>0</v>
      </c>
      <c r="E1948">
        <v>0</v>
      </c>
      <c r="F1948">
        <v>0</v>
      </c>
      <c r="G1948">
        <v>0.15660199999999999</v>
      </c>
      <c r="H1948">
        <v>0.83704900000000004</v>
      </c>
      <c r="I1948">
        <v>0</v>
      </c>
    </row>
    <row r="1949" spans="1:9" x14ac:dyDescent="0.25">
      <c r="A1949" t="s">
        <v>180</v>
      </c>
      <c r="B1949">
        <v>16334</v>
      </c>
      <c r="C1949">
        <v>16331.9</v>
      </c>
      <c r="D1949">
        <v>0</v>
      </c>
      <c r="E1949">
        <v>0</v>
      </c>
      <c r="F1949">
        <v>0</v>
      </c>
      <c r="G1949">
        <v>0.15660199999999999</v>
      </c>
      <c r="H1949">
        <v>0.83673799999999998</v>
      </c>
      <c r="I1949">
        <v>0</v>
      </c>
    </row>
    <row r="1950" spans="1:9" x14ac:dyDescent="0.25">
      <c r="A1950" t="s">
        <v>180</v>
      </c>
      <c r="B1950">
        <v>16343</v>
      </c>
      <c r="C1950">
        <v>16340.8</v>
      </c>
      <c r="D1950">
        <v>0</v>
      </c>
      <c r="E1950">
        <v>0</v>
      </c>
      <c r="F1950">
        <v>0</v>
      </c>
      <c r="G1950">
        <v>0.15660199999999999</v>
      </c>
      <c r="H1950">
        <v>0.83704599999999996</v>
      </c>
      <c r="I1950">
        <v>0</v>
      </c>
    </row>
    <row r="1951" spans="1:9" x14ac:dyDescent="0.25">
      <c r="A1951" t="s">
        <v>180</v>
      </c>
      <c r="B1951">
        <v>16327.1</v>
      </c>
      <c r="C1951">
        <v>16325.5</v>
      </c>
      <c r="D1951">
        <v>0</v>
      </c>
      <c r="E1951">
        <v>0</v>
      </c>
      <c r="F1951">
        <v>0</v>
      </c>
      <c r="G1951">
        <v>0.15660199999999999</v>
      </c>
      <c r="H1951">
        <v>0.83703099999999997</v>
      </c>
      <c r="I1951">
        <v>0</v>
      </c>
    </row>
    <row r="1952" spans="1:9" x14ac:dyDescent="0.25">
      <c r="A1952" t="s">
        <v>180</v>
      </c>
      <c r="B1952">
        <v>16329.5</v>
      </c>
      <c r="C1952">
        <v>16327.3</v>
      </c>
      <c r="D1952">
        <v>0</v>
      </c>
      <c r="E1952">
        <v>0</v>
      </c>
      <c r="F1952">
        <v>0</v>
      </c>
      <c r="G1952">
        <v>0.15660199999999999</v>
      </c>
      <c r="H1952">
        <v>0.83704199999999995</v>
      </c>
      <c r="I1952">
        <v>0</v>
      </c>
    </row>
    <row r="1953" spans="1:25" x14ac:dyDescent="0.25">
      <c r="A1953" t="s">
        <v>180</v>
      </c>
      <c r="B1953">
        <v>16333.7</v>
      </c>
      <c r="C1953">
        <v>16332.2</v>
      </c>
      <c r="D1953">
        <v>0</v>
      </c>
      <c r="E1953">
        <v>0</v>
      </c>
      <c r="F1953">
        <v>0</v>
      </c>
      <c r="G1953">
        <v>0.15660199999999999</v>
      </c>
      <c r="H1953">
        <v>0.83702799999999999</v>
      </c>
      <c r="I1953">
        <v>0</v>
      </c>
    </row>
    <row r="1954" spans="1:25" x14ac:dyDescent="0.25">
      <c r="A1954" t="s">
        <v>180</v>
      </c>
      <c r="B1954">
        <v>16332.7</v>
      </c>
      <c r="C1954">
        <v>16330.6</v>
      </c>
      <c r="D1954">
        <v>0</v>
      </c>
      <c r="E1954">
        <v>0</v>
      </c>
      <c r="F1954">
        <v>0</v>
      </c>
      <c r="G1954">
        <v>0.15660199999999999</v>
      </c>
      <c r="H1954">
        <v>0.83631599999999995</v>
      </c>
      <c r="I1954">
        <v>0</v>
      </c>
    </row>
    <row r="1955" spans="1:25" x14ac:dyDescent="0.25">
      <c r="A1955" t="s">
        <v>180</v>
      </c>
      <c r="B1955">
        <v>16326.1</v>
      </c>
      <c r="C1955">
        <v>16324</v>
      </c>
      <c r="D1955">
        <v>0</v>
      </c>
      <c r="E1955">
        <v>0</v>
      </c>
      <c r="F1955">
        <v>0</v>
      </c>
      <c r="G1955">
        <v>0.15660199999999999</v>
      </c>
      <c r="H1955">
        <v>0.83703499999999997</v>
      </c>
      <c r="I1955">
        <v>0</v>
      </c>
    </row>
    <row r="1956" spans="1:25" x14ac:dyDescent="0.25">
      <c r="A1956" t="s">
        <v>180</v>
      </c>
      <c r="B1956">
        <v>16337.2</v>
      </c>
      <c r="C1956">
        <v>16335.2</v>
      </c>
      <c r="D1956">
        <v>0</v>
      </c>
      <c r="E1956">
        <v>0</v>
      </c>
      <c r="F1956">
        <v>0</v>
      </c>
      <c r="G1956">
        <v>0.15660199999999999</v>
      </c>
      <c r="H1956">
        <v>0.83677400000000002</v>
      </c>
      <c r="I1956">
        <v>0</v>
      </c>
    </row>
    <row r="1957" spans="1:25" x14ac:dyDescent="0.25">
      <c r="A1957" t="s">
        <v>180</v>
      </c>
      <c r="B1957">
        <v>16339.1</v>
      </c>
      <c r="C1957">
        <v>16337</v>
      </c>
      <c r="D1957">
        <v>0</v>
      </c>
      <c r="E1957">
        <v>0</v>
      </c>
      <c r="F1957">
        <v>0</v>
      </c>
      <c r="G1957">
        <v>0.15660199999999999</v>
      </c>
      <c r="H1957">
        <v>0.83703300000000003</v>
      </c>
      <c r="I1957">
        <v>0</v>
      </c>
    </row>
    <row r="1958" spans="1:25" x14ac:dyDescent="0.25">
      <c r="A1958" t="s">
        <v>180</v>
      </c>
      <c r="B1958">
        <v>16335.8</v>
      </c>
      <c r="C1958">
        <v>16333.5</v>
      </c>
      <c r="D1958">
        <v>0</v>
      </c>
      <c r="E1958">
        <v>0</v>
      </c>
      <c r="F1958">
        <v>0</v>
      </c>
      <c r="G1958">
        <v>0.15660199999999999</v>
      </c>
      <c r="H1958">
        <v>0.836731</v>
      </c>
      <c r="I1958">
        <v>0</v>
      </c>
    </row>
    <row r="1959" spans="1:25" x14ac:dyDescent="0.25">
      <c r="A1959" t="s">
        <v>180</v>
      </c>
      <c r="B1959">
        <v>16334.3</v>
      </c>
      <c r="C1959">
        <v>16332.3</v>
      </c>
      <c r="D1959">
        <v>0</v>
      </c>
      <c r="E1959">
        <v>0</v>
      </c>
      <c r="F1959">
        <v>0</v>
      </c>
      <c r="G1959">
        <v>0.15660199999999999</v>
      </c>
      <c r="H1959">
        <v>0.836731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180</v>
      </c>
      <c r="B1960">
        <v>16337.8</v>
      </c>
      <c r="C1960">
        <v>16335.7</v>
      </c>
      <c r="D1960">
        <v>0</v>
      </c>
      <c r="E1960">
        <v>0</v>
      </c>
      <c r="F1960">
        <v>0</v>
      </c>
      <c r="G1960">
        <v>0.15660199999999999</v>
      </c>
      <c r="H1960">
        <v>0.83704599999999996</v>
      </c>
      <c r="I1960">
        <v>0</v>
      </c>
      <c r="R1960">
        <f>AVERAGE(B1911:B1960)</f>
        <v>16339.198</v>
      </c>
      <c r="S1960">
        <f>AVERAGE(C1911:C1960)</f>
        <v>16337.163999999999</v>
      </c>
      <c r="U1960">
        <f>_xlfn.VAR.P(B1911:B1960)</f>
        <v>359.98299599999655</v>
      </c>
      <c r="V1960">
        <f>_xlfn.VAR.P(C1911:C1960)</f>
        <v>359.91950400000246</v>
      </c>
      <c r="X1960">
        <f>1.96*SQRT(U1960)/50</f>
        <v>0.74375014015019503</v>
      </c>
      <c r="Y1960">
        <f>1.96*SQRT(V1960)/50</f>
        <v>0.74368454779332593</v>
      </c>
    </row>
    <row r="1961" spans="1:25" x14ac:dyDescent="0.25">
      <c r="A1961" t="s">
        <v>181</v>
      </c>
      <c r="B1961">
        <v>817362.13760000002</v>
      </c>
      <c r="C1961" t="s">
        <v>37</v>
      </c>
    </row>
    <row r="1962" spans="1:25" x14ac:dyDescent="0.25">
      <c r="A1962" t="s">
        <v>182</v>
      </c>
      <c r="B1962">
        <v>167610</v>
      </c>
      <c r="C1962">
        <v>167608</v>
      </c>
      <c r="D1962">
        <v>0</v>
      </c>
      <c r="E1962">
        <v>0</v>
      </c>
      <c r="F1962">
        <v>0</v>
      </c>
      <c r="G1962">
        <v>6.0503899999999999E-2</v>
      </c>
      <c r="H1962">
        <v>0.93148200000000003</v>
      </c>
      <c r="I1962">
        <v>0</v>
      </c>
    </row>
    <row r="1963" spans="1:25" x14ac:dyDescent="0.25">
      <c r="A1963" t="s">
        <v>182</v>
      </c>
      <c r="B1963">
        <v>167123</v>
      </c>
      <c r="C1963">
        <v>167121</v>
      </c>
      <c r="D1963">
        <v>0</v>
      </c>
      <c r="E1963">
        <v>0</v>
      </c>
      <c r="F1963">
        <v>0</v>
      </c>
      <c r="G1963">
        <v>6.04617E-2</v>
      </c>
      <c r="H1963">
        <v>0.94281000000000004</v>
      </c>
      <c r="I1963">
        <v>0</v>
      </c>
    </row>
    <row r="1964" spans="1:25" x14ac:dyDescent="0.25">
      <c r="A1964" t="s">
        <v>182</v>
      </c>
      <c r="B1964">
        <v>167163</v>
      </c>
      <c r="C1964">
        <v>167161</v>
      </c>
      <c r="D1964">
        <v>0</v>
      </c>
      <c r="E1964">
        <v>0</v>
      </c>
      <c r="F1964">
        <v>0</v>
      </c>
      <c r="G1964">
        <v>5.5249100000000002E-2</v>
      </c>
      <c r="H1964">
        <v>0.93161499999999997</v>
      </c>
      <c r="I1964">
        <v>-307729718</v>
      </c>
    </row>
    <row r="1965" spans="1:25" x14ac:dyDescent="0.25">
      <c r="A1965" t="s">
        <v>182</v>
      </c>
      <c r="B1965">
        <v>167267</v>
      </c>
      <c r="C1965">
        <v>167265</v>
      </c>
      <c r="D1965">
        <v>0</v>
      </c>
      <c r="E1965">
        <v>0</v>
      </c>
      <c r="F1965">
        <v>0</v>
      </c>
      <c r="G1965">
        <v>5.5268200000000003E-2</v>
      </c>
      <c r="H1965">
        <v>0.93161700000000003</v>
      </c>
      <c r="I1965">
        <v>-1171068038</v>
      </c>
    </row>
    <row r="1966" spans="1:25" x14ac:dyDescent="0.25">
      <c r="A1966" t="s">
        <v>182</v>
      </c>
      <c r="B1966">
        <v>167025</v>
      </c>
      <c r="C1966">
        <v>167023</v>
      </c>
      <c r="D1966">
        <v>0</v>
      </c>
      <c r="E1966">
        <v>0</v>
      </c>
      <c r="F1966">
        <v>0</v>
      </c>
      <c r="G1966">
        <v>5.5277399999999997E-2</v>
      </c>
      <c r="H1966">
        <v>0.95599999999999996</v>
      </c>
      <c r="I1966">
        <v>-169353010</v>
      </c>
    </row>
    <row r="1967" spans="1:25" x14ac:dyDescent="0.25">
      <c r="A1967" t="s">
        <v>182</v>
      </c>
      <c r="B1967">
        <v>167422</v>
      </c>
      <c r="C1967">
        <v>167420</v>
      </c>
      <c r="D1967">
        <v>0</v>
      </c>
      <c r="E1967">
        <v>0</v>
      </c>
      <c r="F1967">
        <v>0</v>
      </c>
      <c r="G1967">
        <v>6.0195899999999997E-2</v>
      </c>
      <c r="H1967">
        <v>0.93161499999999997</v>
      </c>
      <c r="I1967">
        <v>-88457688</v>
      </c>
    </row>
    <row r="1968" spans="1:25" x14ac:dyDescent="0.25">
      <c r="A1968" t="s">
        <v>182</v>
      </c>
      <c r="B1968">
        <v>166999</v>
      </c>
      <c r="C1968">
        <v>166997</v>
      </c>
      <c r="D1968">
        <v>0</v>
      </c>
      <c r="E1968">
        <v>0</v>
      </c>
      <c r="F1968">
        <v>0</v>
      </c>
      <c r="G1968">
        <v>6.7041400000000001E-2</v>
      </c>
      <c r="H1968">
        <v>0.95679499999999995</v>
      </c>
      <c r="I1968">
        <v>-88457688</v>
      </c>
    </row>
    <row r="1969" spans="1:9" x14ac:dyDescent="0.25">
      <c r="A1969" t="s">
        <v>182</v>
      </c>
      <c r="B1969">
        <v>168169</v>
      </c>
      <c r="C1969">
        <v>168167</v>
      </c>
      <c r="D1969">
        <v>0</v>
      </c>
      <c r="E1969">
        <v>0</v>
      </c>
      <c r="F1969">
        <v>0</v>
      </c>
      <c r="G1969">
        <v>6.0176500000000001E-2</v>
      </c>
      <c r="H1969">
        <v>0.95599999999999996</v>
      </c>
      <c r="I1969">
        <v>-88457688</v>
      </c>
    </row>
    <row r="1970" spans="1:9" x14ac:dyDescent="0.25">
      <c r="A1970" t="s">
        <v>182</v>
      </c>
      <c r="B1970">
        <v>166739</v>
      </c>
      <c r="C1970">
        <v>166737</v>
      </c>
      <c r="D1970">
        <v>0</v>
      </c>
      <c r="E1970">
        <v>0</v>
      </c>
      <c r="F1970">
        <v>0</v>
      </c>
      <c r="G1970">
        <v>6.0176500000000001E-2</v>
      </c>
      <c r="H1970">
        <v>0.95599999999999996</v>
      </c>
      <c r="I1970">
        <v>-88457688</v>
      </c>
    </row>
    <row r="1971" spans="1:9" x14ac:dyDescent="0.25">
      <c r="A1971" t="s">
        <v>182</v>
      </c>
      <c r="B1971">
        <v>167283</v>
      </c>
      <c r="C1971">
        <v>167281</v>
      </c>
      <c r="D1971">
        <v>0</v>
      </c>
      <c r="E1971">
        <v>0</v>
      </c>
      <c r="F1971">
        <v>0</v>
      </c>
      <c r="G1971">
        <v>5.5375300000000002E-2</v>
      </c>
      <c r="H1971">
        <v>0.93147400000000002</v>
      </c>
      <c r="I1971">
        <v>-88457688</v>
      </c>
    </row>
    <row r="1972" spans="1:9" x14ac:dyDescent="0.25">
      <c r="A1972" t="s">
        <v>182</v>
      </c>
      <c r="B1972">
        <v>167323</v>
      </c>
      <c r="C1972">
        <v>167321</v>
      </c>
      <c r="D1972">
        <v>0</v>
      </c>
      <c r="E1972">
        <v>0</v>
      </c>
      <c r="F1972">
        <v>0</v>
      </c>
      <c r="G1972">
        <v>5.5395300000000001E-2</v>
      </c>
      <c r="H1972">
        <v>0.93161499999999997</v>
      </c>
      <c r="I1972">
        <v>-88457688</v>
      </c>
    </row>
    <row r="1973" spans="1:9" x14ac:dyDescent="0.25">
      <c r="A1973" t="s">
        <v>182</v>
      </c>
      <c r="B1973">
        <v>166540</v>
      </c>
      <c r="C1973">
        <v>166538</v>
      </c>
      <c r="D1973">
        <v>0</v>
      </c>
      <c r="E1973">
        <v>0</v>
      </c>
      <c r="F1973">
        <v>0</v>
      </c>
      <c r="G1973">
        <v>5.5395300000000001E-2</v>
      </c>
      <c r="H1973">
        <v>0.93035599999999996</v>
      </c>
      <c r="I1973">
        <v>-1171413520</v>
      </c>
    </row>
    <row r="1974" spans="1:9" x14ac:dyDescent="0.25">
      <c r="A1974" t="s">
        <v>182</v>
      </c>
      <c r="B1974">
        <v>166728</v>
      </c>
      <c r="C1974">
        <v>166725</v>
      </c>
      <c r="D1974">
        <v>0</v>
      </c>
      <c r="E1974">
        <v>0</v>
      </c>
      <c r="F1974">
        <v>0</v>
      </c>
      <c r="G1974">
        <v>5.5395300000000001E-2</v>
      </c>
      <c r="H1974">
        <v>0.93146099999999998</v>
      </c>
      <c r="I1974">
        <v>-1171413520</v>
      </c>
    </row>
    <row r="1975" spans="1:9" x14ac:dyDescent="0.25">
      <c r="A1975" t="s">
        <v>182</v>
      </c>
      <c r="B1975">
        <v>167178</v>
      </c>
      <c r="C1975">
        <v>167176</v>
      </c>
      <c r="D1975">
        <v>0</v>
      </c>
      <c r="E1975">
        <v>0</v>
      </c>
      <c r="F1975">
        <v>0</v>
      </c>
      <c r="G1975">
        <v>5.5268200000000003E-2</v>
      </c>
      <c r="H1975">
        <v>0.94306000000000001</v>
      </c>
      <c r="I1975">
        <v>-1171413520</v>
      </c>
    </row>
    <row r="1976" spans="1:9" x14ac:dyDescent="0.25">
      <c r="A1976" t="s">
        <v>182</v>
      </c>
      <c r="B1976">
        <v>167286</v>
      </c>
      <c r="C1976">
        <v>167284</v>
      </c>
      <c r="D1976">
        <v>0</v>
      </c>
      <c r="E1976">
        <v>0</v>
      </c>
      <c r="F1976">
        <v>0</v>
      </c>
      <c r="G1976">
        <v>6.04617E-2</v>
      </c>
      <c r="H1976">
        <v>0.94305899999999998</v>
      </c>
      <c r="I1976">
        <v>-1171413520</v>
      </c>
    </row>
    <row r="1977" spans="1:9" x14ac:dyDescent="0.25">
      <c r="A1977" t="s">
        <v>182</v>
      </c>
      <c r="B1977">
        <v>167935</v>
      </c>
      <c r="C1977">
        <v>167934</v>
      </c>
      <c r="D1977">
        <v>0</v>
      </c>
      <c r="E1977">
        <v>0</v>
      </c>
      <c r="F1977">
        <v>0</v>
      </c>
      <c r="G1977">
        <v>6.0176500000000001E-2</v>
      </c>
      <c r="H1977">
        <v>0.94305899999999998</v>
      </c>
      <c r="I1977">
        <v>-1171413520</v>
      </c>
    </row>
    <row r="1978" spans="1:9" x14ac:dyDescent="0.25">
      <c r="A1978" t="s">
        <v>182</v>
      </c>
      <c r="B1978">
        <v>168236</v>
      </c>
      <c r="C1978">
        <v>168234</v>
      </c>
      <c r="D1978">
        <v>0</v>
      </c>
      <c r="E1978">
        <v>0</v>
      </c>
      <c r="F1978">
        <v>0</v>
      </c>
      <c r="G1978">
        <v>6.04617E-2</v>
      </c>
      <c r="H1978">
        <v>0.93147400000000002</v>
      </c>
      <c r="I1978">
        <v>-1171413520</v>
      </c>
    </row>
    <row r="1979" spans="1:9" x14ac:dyDescent="0.25">
      <c r="A1979" t="s">
        <v>182</v>
      </c>
      <c r="B1979">
        <v>168538</v>
      </c>
      <c r="C1979">
        <v>168536</v>
      </c>
      <c r="D1979">
        <v>0</v>
      </c>
      <c r="E1979">
        <v>0</v>
      </c>
      <c r="F1979">
        <v>0</v>
      </c>
      <c r="G1979">
        <v>5.5395300000000001E-2</v>
      </c>
      <c r="H1979">
        <v>0.95599999999999996</v>
      </c>
      <c r="I1979">
        <v>-1171413520</v>
      </c>
    </row>
    <row r="1980" spans="1:9" x14ac:dyDescent="0.25">
      <c r="A1980" t="s">
        <v>182</v>
      </c>
      <c r="B1980">
        <v>167676</v>
      </c>
      <c r="C1980">
        <v>167674</v>
      </c>
      <c r="D1980">
        <v>0</v>
      </c>
      <c r="E1980">
        <v>0</v>
      </c>
      <c r="F1980">
        <v>0</v>
      </c>
      <c r="G1980">
        <v>6.04617E-2</v>
      </c>
      <c r="H1980">
        <v>0.94305899999999998</v>
      </c>
      <c r="I1980">
        <v>-1171413520</v>
      </c>
    </row>
    <row r="1981" spans="1:9" x14ac:dyDescent="0.25">
      <c r="A1981" t="s">
        <v>182</v>
      </c>
      <c r="B1981">
        <v>167323</v>
      </c>
      <c r="C1981">
        <v>167321</v>
      </c>
      <c r="D1981">
        <v>0</v>
      </c>
      <c r="E1981">
        <v>0</v>
      </c>
      <c r="F1981">
        <v>0</v>
      </c>
      <c r="G1981">
        <v>6.0236600000000001E-2</v>
      </c>
      <c r="H1981">
        <v>0.95600099999999999</v>
      </c>
      <c r="I1981">
        <v>-1171413520</v>
      </c>
    </row>
    <row r="1982" spans="1:9" x14ac:dyDescent="0.25">
      <c r="A1982" t="s">
        <v>182</v>
      </c>
      <c r="B1982">
        <v>166272</v>
      </c>
      <c r="C1982">
        <v>166269</v>
      </c>
      <c r="D1982">
        <v>0</v>
      </c>
      <c r="E1982">
        <v>0</v>
      </c>
      <c r="F1982">
        <v>0</v>
      </c>
      <c r="G1982">
        <v>6.04419E-2</v>
      </c>
      <c r="H1982">
        <v>0.93129899999999999</v>
      </c>
      <c r="I1982">
        <v>-1171413520</v>
      </c>
    </row>
    <row r="1983" spans="1:9" x14ac:dyDescent="0.25">
      <c r="A1983" t="s">
        <v>182</v>
      </c>
      <c r="B1983">
        <v>166681</v>
      </c>
      <c r="C1983">
        <v>166679</v>
      </c>
      <c r="D1983">
        <v>0</v>
      </c>
      <c r="E1983">
        <v>0</v>
      </c>
      <c r="F1983">
        <v>0</v>
      </c>
      <c r="G1983">
        <v>6.0176500000000001E-2</v>
      </c>
      <c r="H1983">
        <v>0.95588899999999999</v>
      </c>
      <c r="I1983">
        <v>-1171413520</v>
      </c>
    </row>
    <row r="1984" spans="1:9" x14ac:dyDescent="0.25">
      <c r="A1984" t="s">
        <v>182</v>
      </c>
      <c r="B1984">
        <v>166990</v>
      </c>
      <c r="C1984">
        <v>166988</v>
      </c>
      <c r="D1984">
        <v>0</v>
      </c>
      <c r="E1984">
        <v>0</v>
      </c>
      <c r="F1984">
        <v>0</v>
      </c>
      <c r="G1984">
        <v>6.6613400000000003E-2</v>
      </c>
      <c r="H1984">
        <v>0.95599999999999996</v>
      </c>
      <c r="I1984">
        <v>-1171413520</v>
      </c>
    </row>
    <row r="1985" spans="1:9" x14ac:dyDescent="0.25">
      <c r="A1985" t="s">
        <v>182</v>
      </c>
      <c r="B1985">
        <v>167416</v>
      </c>
      <c r="C1985">
        <v>167414</v>
      </c>
      <c r="D1985">
        <v>0</v>
      </c>
      <c r="E1985">
        <v>0</v>
      </c>
      <c r="F1985">
        <v>0</v>
      </c>
      <c r="G1985">
        <v>5.54049E-2</v>
      </c>
      <c r="H1985">
        <v>0.95588899999999999</v>
      </c>
      <c r="I1985">
        <v>-1171413520</v>
      </c>
    </row>
    <row r="1986" spans="1:9" x14ac:dyDescent="0.25">
      <c r="A1986" t="s">
        <v>182</v>
      </c>
      <c r="B1986">
        <v>166964</v>
      </c>
      <c r="C1986">
        <v>166962</v>
      </c>
      <c r="D1986">
        <v>0</v>
      </c>
      <c r="E1986">
        <v>0</v>
      </c>
      <c r="F1986">
        <v>0</v>
      </c>
      <c r="G1986">
        <v>6.0176500000000001E-2</v>
      </c>
      <c r="H1986">
        <v>0.93161499999999997</v>
      </c>
      <c r="I1986">
        <v>-1171413520</v>
      </c>
    </row>
    <row r="1987" spans="1:9" x14ac:dyDescent="0.25">
      <c r="A1987" t="s">
        <v>182</v>
      </c>
      <c r="B1987">
        <v>168164</v>
      </c>
      <c r="C1987">
        <v>168162</v>
      </c>
      <c r="D1987">
        <v>0</v>
      </c>
      <c r="E1987">
        <v>0</v>
      </c>
      <c r="F1987">
        <v>0</v>
      </c>
      <c r="G1987">
        <v>5.54049E-2</v>
      </c>
      <c r="H1987">
        <v>0.94281199999999998</v>
      </c>
      <c r="I1987">
        <v>-1171413520</v>
      </c>
    </row>
    <row r="1988" spans="1:9" x14ac:dyDescent="0.25">
      <c r="A1988" t="s">
        <v>182</v>
      </c>
      <c r="B1988">
        <v>167797</v>
      </c>
      <c r="C1988">
        <v>167795</v>
      </c>
      <c r="D1988">
        <v>0</v>
      </c>
      <c r="E1988">
        <v>0</v>
      </c>
      <c r="F1988">
        <v>0</v>
      </c>
      <c r="G1988">
        <v>6.01118E-2</v>
      </c>
      <c r="H1988">
        <v>0.95588799999999996</v>
      </c>
      <c r="I1988">
        <v>-1171413520</v>
      </c>
    </row>
    <row r="1989" spans="1:9" x14ac:dyDescent="0.25">
      <c r="A1989" t="s">
        <v>182</v>
      </c>
      <c r="B1989">
        <v>167950</v>
      </c>
      <c r="C1989">
        <v>167948</v>
      </c>
      <c r="D1989">
        <v>0</v>
      </c>
      <c r="E1989">
        <v>0</v>
      </c>
      <c r="F1989">
        <v>0</v>
      </c>
      <c r="G1989">
        <v>5.5268200000000003E-2</v>
      </c>
      <c r="H1989">
        <v>0.95599999999999996</v>
      </c>
      <c r="I1989">
        <v>-1171413520</v>
      </c>
    </row>
    <row r="1990" spans="1:9" x14ac:dyDescent="0.25">
      <c r="A1990" t="s">
        <v>182</v>
      </c>
      <c r="B1990">
        <v>167767</v>
      </c>
      <c r="C1990">
        <v>167765</v>
      </c>
      <c r="D1990">
        <v>0</v>
      </c>
      <c r="E1990">
        <v>0</v>
      </c>
      <c r="F1990">
        <v>0</v>
      </c>
      <c r="G1990">
        <v>6.0176500000000001E-2</v>
      </c>
      <c r="H1990">
        <v>0.95599999999999996</v>
      </c>
      <c r="I1990">
        <v>-1171413520</v>
      </c>
    </row>
    <row r="1991" spans="1:9" x14ac:dyDescent="0.25">
      <c r="A1991" t="s">
        <v>182</v>
      </c>
      <c r="B1991">
        <v>167095</v>
      </c>
      <c r="C1991">
        <v>167093</v>
      </c>
      <c r="D1991">
        <v>0</v>
      </c>
      <c r="E1991">
        <v>0</v>
      </c>
      <c r="F1991">
        <v>0</v>
      </c>
      <c r="G1991">
        <v>5.5375300000000002E-2</v>
      </c>
      <c r="H1991">
        <v>0.93144499999999997</v>
      </c>
      <c r="I1991">
        <v>-1171413520</v>
      </c>
    </row>
    <row r="1992" spans="1:9" x14ac:dyDescent="0.25">
      <c r="A1992" t="s">
        <v>182</v>
      </c>
      <c r="B1992">
        <v>167992</v>
      </c>
      <c r="C1992">
        <v>167989</v>
      </c>
      <c r="D1992">
        <v>0</v>
      </c>
      <c r="E1992">
        <v>0</v>
      </c>
      <c r="F1992">
        <v>0</v>
      </c>
      <c r="G1992">
        <v>6.7041400000000001E-2</v>
      </c>
      <c r="H1992">
        <v>0.94306199999999996</v>
      </c>
      <c r="I1992">
        <v>-1171413520</v>
      </c>
    </row>
    <row r="1993" spans="1:9" x14ac:dyDescent="0.25">
      <c r="A1993" t="s">
        <v>182</v>
      </c>
      <c r="B1993">
        <v>167690</v>
      </c>
      <c r="C1993">
        <v>167688</v>
      </c>
      <c r="D1993">
        <v>0</v>
      </c>
      <c r="E1993">
        <v>0</v>
      </c>
      <c r="F1993">
        <v>0</v>
      </c>
      <c r="G1993">
        <v>5.5375300000000002E-2</v>
      </c>
      <c r="H1993">
        <v>0.93161700000000003</v>
      </c>
      <c r="I1993">
        <v>-1171413520</v>
      </c>
    </row>
    <row r="1994" spans="1:9" x14ac:dyDescent="0.25">
      <c r="A1994" t="s">
        <v>182</v>
      </c>
      <c r="B1994">
        <v>167945</v>
      </c>
      <c r="C1994">
        <v>167943</v>
      </c>
      <c r="D1994">
        <v>0</v>
      </c>
      <c r="E1994">
        <v>0</v>
      </c>
      <c r="F1994">
        <v>0</v>
      </c>
      <c r="G1994">
        <v>5.5249100000000002E-2</v>
      </c>
      <c r="H1994">
        <v>0.94305899999999998</v>
      </c>
      <c r="I1994">
        <v>-1171413520</v>
      </c>
    </row>
    <row r="1995" spans="1:9" x14ac:dyDescent="0.25">
      <c r="A1995" t="s">
        <v>182</v>
      </c>
      <c r="B1995">
        <v>168034</v>
      </c>
      <c r="C1995">
        <v>168032</v>
      </c>
      <c r="D1995">
        <v>0</v>
      </c>
      <c r="E1995">
        <v>0</v>
      </c>
      <c r="F1995">
        <v>0</v>
      </c>
      <c r="G1995">
        <v>6.0195899999999997E-2</v>
      </c>
      <c r="H1995">
        <v>0.93161499999999997</v>
      </c>
      <c r="I1995">
        <v>-1171413520</v>
      </c>
    </row>
    <row r="1996" spans="1:9" x14ac:dyDescent="0.25">
      <c r="A1996" t="s">
        <v>182</v>
      </c>
      <c r="B1996">
        <v>167580</v>
      </c>
      <c r="C1996">
        <v>167578</v>
      </c>
      <c r="D1996">
        <v>0</v>
      </c>
      <c r="E1996">
        <v>0</v>
      </c>
      <c r="F1996">
        <v>0</v>
      </c>
      <c r="G1996">
        <v>6.04617E-2</v>
      </c>
      <c r="H1996">
        <v>0.931419</v>
      </c>
      <c r="I1996">
        <v>-1171413520</v>
      </c>
    </row>
    <row r="1997" spans="1:9" x14ac:dyDescent="0.25">
      <c r="A1997" t="s">
        <v>182</v>
      </c>
      <c r="B1997">
        <v>168143</v>
      </c>
      <c r="C1997">
        <v>168141</v>
      </c>
      <c r="D1997">
        <v>0</v>
      </c>
      <c r="E1997">
        <v>0</v>
      </c>
      <c r="F1997">
        <v>0</v>
      </c>
      <c r="G1997">
        <v>6.0217100000000003E-2</v>
      </c>
      <c r="H1997">
        <v>0.94281000000000004</v>
      </c>
      <c r="I1997">
        <v>-1171413520</v>
      </c>
    </row>
    <row r="1998" spans="1:9" x14ac:dyDescent="0.25">
      <c r="A1998" t="s">
        <v>182</v>
      </c>
      <c r="B1998">
        <v>167756</v>
      </c>
      <c r="C1998">
        <v>167754</v>
      </c>
      <c r="D1998">
        <v>0</v>
      </c>
      <c r="E1998">
        <v>0</v>
      </c>
      <c r="F1998">
        <v>0</v>
      </c>
      <c r="G1998">
        <v>6.6526699999999994E-2</v>
      </c>
      <c r="H1998">
        <v>0.95599999999999996</v>
      </c>
      <c r="I1998">
        <v>-1171413520</v>
      </c>
    </row>
    <row r="1999" spans="1:9" x14ac:dyDescent="0.25">
      <c r="A1999" t="s">
        <v>182</v>
      </c>
      <c r="B1999">
        <v>168418</v>
      </c>
      <c r="C1999">
        <v>168416</v>
      </c>
      <c r="D1999">
        <v>0</v>
      </c>
      <c r="E1999">
        <v>0</v>
      </c>
      <c r="F1999">
        <v>0</v>
      </c>
      <c r="G1999">
        <v>6.0195899999999997E-2</v>
      </c>
      <c r="H1999">
        <v>0.95599999999999996</v>
      </c>
      <c r="I1999">
        <v>-1171413520</v>
      </c>
    </row>
    <row r="2000" spans="1:9" x14ac:dyDescent="0.25">
      <c r="A2000" t="s">
        <v>182</v>
      </c>
      <c r="B2000">
        <v>169259</v>
      </c>
      <c r="C2000">
        <v>169257</v>
      </c>
      <c r="D2000">
        <v>0</v>
      </c>
      <c r="E2000">
        <v>0</v>
      </c>
      <c r="F2000">
        <v>0</v>
      </c>
      <c r="G2000">
        <v>6.0171599999999999E-2</v>
      </c>
      <c r="H2000">
        <v>0.95588899999999999</v>
      </c>
      <c r="I2000">
        <v>-1174086400</v>
      </c>
    </row>
    <row r="2001" spans="1:25" x14ac:dyDescent="0.25">
      <c r="A2001" t="s">
        <v>182</v>
      </c>
      <c r="B2001">
        <v>168074</v>
      </c>
      <c r="C2001">
        <v>168072</v>
      </c>
      <c r="D2001">
        <v>0</v>
      </c>
      <c r="E2001">
        <v>0</v>
      </c>
      <c r="F2001">
        <v>0</v>
      </c>
      <c r="G2001">
        <v>6.04617E-2</v>
      </c>
      <c r="H2001">
        <v>0.93161499999999997</v>
      </c>
      <c r="I2001">
        <v>-1174086400</v>
      </c>
    </row>
    <row r="2002" spans="1:25" x14ac:dyDescent="0.25">
      <c r="A2002" t="s">
        <v>182</v>
      </c>
      <c r="B2002">
        <v>168391</v>
      </c>
      <c r="C2002">
        <v>168389</v>
      </c>
      <c r="D2002">
        <v>0</v>
      </c>
      <c r="E2002">
        <v>0</v>
      </c>
      <c r="F2002">
        <v>0</v>
      </c>
      <c r="G2002">
        <v>5.54049E-2</v>
      </c>
      <c r="H2002">
        <v>0.931473</v>
      </c>
      <c r="I2002">
        <v>-1174086400</v>
      </c>
    </row>
    <row r="2003" spans="1:25" x14ac:dyDescent="0.25">
      <c r="A2003" t="s">
        <v>182</v>
      </c>
      <c r="B2003">
        <v>168556</v>
      </c>
      <c r="C2003">
        <v>168554</v>
      </c>
      <c r="D2003">
        <v>0</v>
      </c>
      <c r="E2003">
        <v>0</v>
      </c>
      <c r="F2003">
        <v>0</v>
      </c>
      <c r="G2003">
        <v>7.9995700000000003E-2</v>
      </c>
      <c r="H2003">
        <v>0.95599999999999996</v>
      </c>
      <c r="I2003">
        <v>-1174086400</v>
      </c>
    </row>
    <row r="2004" spans="1:25" x14ac:dyDescent="0.25">
      <c r="A2004" t="s">
        <v>182</v>
      </c>
      <c r="B2004">
        <v>167478</v>
      </c>
      <c r="C2004">
        <v>167476</v>
      </c>
      <c r="D2004">
        <v>0</v>
      </c>
      <c r="E2004">
        <v>0</v>
      </c>
      <c r="F2004">
        <v>0</v>
      </c>
      <c r="G2004">
        <v>5.54049E-2</v>
      </c>
      <c r="H2004">
        <v>0.94305899999999998</v>
      </c>
      <c r="I2004">
        <v>-1174086400</v>
      </c>
    </row>
    <row r="2005" spans="1:25" x14ac:dyDescent="0.25">
      <c r="A2005" t="s">
        <v>182</v>
      </c>
      <c r="B2005">
        <v>169426</v>
      </c>
      <c r="C2005">
        <v>169424</v>
      </c>
      <c r="D2005">
        <v>0</v>
      </c>
      <c r="E2005">
        <v>0</v>
      </c>
      <c r="F2005">
        <v>0</v>
      </c>
      <c r="G2005">
        <v>5.5249100000000002E-2</v>
      </c>
      <c r="H2005">
        <v>0.95588899999999999</v>
      </c>
      <c r="I2005">
        <v>-1174086400</v>
      </c>
    </row>
    <row r="2006" spans="1:25" x14ac:dyDescent="0.25">
      <c r="A2006" t="s">
        <v>182</v>
      </c>
      <c r="B2006">
        <v>168796</v>
      </c>
      <c r="C2006">
        <v>168794</v>
      </c>
      <c r="D2006">
        <v>0</v>
      </c>
      <c r="E2006">
        <v>0</v>
      </c>
      <c r="F2006">
        <v>0</v>
      </c>
      <c r="G2006">
        <v>7.6320399999999997E-2</v>
      </c>
      <c r="H2006">
        <v>0.93138299999999996</v>
      </c>
      <c r="I2006">
        <v>-1174086400</v>
      </c>
    </row>
    <row r="2007" spans="1:25" x14ac:dyDescent="0.25">
      <c r="A2007" t="s">
        <v>182</v>
      </c>
      <c r="B2007">
        <v>167775</v>
      </c>
      <c r="C2007">
        <v>167773</v>
      </c>
      <c r="D2007">
        <v>0</v>
      </c>
      <c r="E2007">
        <v>0</v>
      </c>
      <c r="F2007">
        <v>0</v>
      </c>
      <c r="G2007">
        <v>5.5384900000000001E-2</v>
      </c>
      <c r="H2007">
        <v>0.93129899999999999</v>
      </c>
      <c r="I2007">
        <v>-1174086400</v>
      </c>
    </row>
    <row r="2008" spans="1:25" x14ac:dyDescent="0.25">
      <c r="A2008" t="s">
        <v>182</v>
      </c>
      <c r="B2008">
        <v>169002</v>
      </c>
      <c r="C2008">
        <v>169001</v>
      </c>
      <c r="D2008">
        <v>0</v>
      </c>
      <c r="E2008">
        <v>0</v>
      </c>
      <c r="F2008">
        <v>0</v>
      </c>
      <c r="G2008">
        <v>6.04617E-2</v>
      </c>
      <c r="H2008">
        <v>0.94281000000000004</v>
      </c>
      <c r="I2008">
        <v>-1174086400</v>
      </c>
    </row>
    <row r="2009" spans="1:25" x14ac:dyDescent="0.25">
      <c r="A2009" t="s">
        <v>182</v>
      </c>
      <c r="B2009">
        <v>168077</v>
      </c>
      <c r="C2009">
        <v>168075</v>
      </c>
      <c r="D2009">
        <v>0</v>
      </c>
      <c r="E2009">
        <v>0</v>
      </c>
      <c r="F2009">
        <v>0</v>
      </c>
      <c r="G2009">
        <v>6.0195899999999997E-2</v>
      </c>
      <c r="H2009">
        <v>0.94305899999999998</v>
      </c>
      <c r="I2009">
        <v>-1174086400</v>
      </c>
    </row>
    <row r="2010" spans="1:25" x14ac:dyDescent="0.25">
      <c r="A2010" t="s">
        <v>182</v>
      </c>
      <c r="B2010">
        <v>169913</v>
      </c>
      <c r="C2010">
        <v>169911</v>
      </c>
      <c r="D2010">
        <v>0</v>
      </c>
      <c r="E2010">
        <v>0</v>
      </c>
      <c r="F2010">
        <v>0</v>
      </c>
      <c r="G2010">
        <v>6.7060599999999998E-2</v>
      </c>
      <c r="H2010">
        <v>0.93145800000000001</v>
      </c>
      <c r="I2010">
        <v>-1174086400</v>
      </c>
    </row>
    <row r="2011" spans="1:25" x14ac:dyDescent="0.25">
      <c r="A2011" t="s">
        <v>182</v>
      </c>
      <c r="B2011">
        <v>170323</v>
      </c>
      <c r="C2011">
        <v>170321</v>
      </c>
      <c r="D2011">
        <v>0</v>
      </c>
      <c r="E2011">
        <v>0</v>
      </c>
      <c r="F2011">
        <v>0</v>
      </c>
      <c r="G2011">
        <v>6.0176599999999997E-2</v>
      </c>
      <c r="H2011">
        <v>0.94305899999999998</v>
      </c>
      <c r="I2011">
        <v>-1174086400</v>
      </c>
    </row>
    <row r="2012" spans="1:25" x14ac:dyDescent="0.25">
      <c r="A2012" t="s">
        <v>182</v>
      </c>
      <c r="B2012">
        <v>168475</v>
      </c>
      <c r="C2012">
        <v>168472</v>
      </c>
      <c r="D2012">
        <v>0</v>
      </c>
      <c r="E2012">
        <v>0</v>
      </c>
      <c r="F2012">
        <v>0</v>
      </c>
      <c r="G2012">
        <v>7.62404E-2</v>
      </c>
      <c r="H2012">
        <v>0.95589000000000002</v>
      </c>
      <c r="I2012">
        <v>-1174086400</v>
      </c>
    </row>
    <row r="2013" spans="1:25" x14ac:dyDescent="0.25">
      <c r="A2013" t="s">
        <v>182</v>
      </c>
      <c r="B2013">
        <v>169124</v>
      </c>
      <c r="C2013">
        <v>169122</v>
      </c>
      <c r="D2013">
        <v>0</v>
      </c>
      <c r="E2013">
        <v>0</v>
      </c>
      <c r="F2013">
        <v>0</v>
      </c>
      <c r="G2013">
        <v>5.52582E-2</v>
      </c>
      <c r="H2013">
        <v>0.95599999999999996</v>
      </c>
      <c r="I2013">
        <v>-1174086400</v>
      </c>
    </row>
    <row r="2014" spans="1:25" x14ac:dyDescent="0.25">
      <c r="A2014" t="s">
        <v>182</v>
      </c>
      <c r="B2014">
        <v>167977</v>
      </c>
      <c r="C2014">
        <v>167975</v>
      </c>
      <c r="D2014">
        <v>0</v>
      </c>
      <c r="E2014">
        <v>0</v>
      </c>
      <c r="F2014">
        <v>0</v>
      </c>
      <c r="G2014">
        <v>5.5277399999999997E-2</v>
      </c>
      <c r="H2014">
        <v>0.93161499999999997</v>
      </c>
      <c r="I2014">
        <v>-1174086400</v>
      </c>
    </row>
    <row r="2015" spans="1:25" x14ac:dyDescent="0.25">
      <c r="A2015" t="s">
        <v>182</v>
      </c>
      <c r="B2015">
        <v>168991</v>
      </c>
      <c r="C2015">
        <v>168989</v>
      </c>
      <c r="D2015">
        <v>0</v>
      </c>
      <c r="E2015">
        <v>0</v>
      </c>
      <c r="F2015">
        <v>0</v>
      </c>
      <c r="G2015">
        <v>7.6320399999999997E-2</v>
      </c>
      <c r="H2015">
        <v>0.95642700000000003</v>
      </c>
      <c r="I2015">
        <v>-1174086400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182</v>
      </c>
      <c r="B2016">
        <v>168184</v>
      </c>
      <c r="C2016">
        <v>168182</v>
      </c>
      <c r="D2016">
        <v>0</v>
      </c>
      <c r="E2016">
        <v>0</v>
      </c>
      <c r="F2016">
        <v>0</v>
      </c>
      <c r="G2016">
        <v>5.5277399999999997E-2</v>
      </c>
      <c r="H2016">
        <v>0.94281000000000004</v>
      </c>
      <c r="I2016">
        <v>-1174086400</v>
      </c>
      <c r="R2016">
        <f>AVERAGE(B1967:B2016)</f>
        <v>167917</v>
      </c>
      <c r="S2016">
        <f>AVERAGE(C1967:C2016)</f>
        <v>167914.96</v>
      </c>
      <c r="U2016">
        <f>_xlfn.VAR.P(B1967:B2016)</f>
        <v>713602.24</v>
      </c>
      <c r="V2016">
        <f>_xlfn.VAR.P(C1967:C2016)</f>
        <v>713734.51839999994</v>
      </c>
      <c r="X2016">
        <f>1.96*SQRT(U2016)/50</f>
        <v>33.11419251731197</v>
      </c>
      <c r="Y2016">
        <f>1.96*SQRT(V2016)/50</f>
        <v>33.117261516529048</v>
      </c>
    </row>
    <row r="2017" spans="1:22" x14ac:dyDescent="0.25">
      <c r="A2017" t="s">
        <v>183</v>
      </c>
      <c r="B2017">
        <v>8396171.8619999997</v>
      </c>
      <c r="C2017" t="s">
        <v>37</v>
      </c>
      <c r="U2017" t="s">
        <v>83</v>
      </c>
    </row>
    <row r="2018" spans="1:22" x14ac:dyDescent="0.25">
      <c r="A2018" t="s">
        <v>184</v>
      </c>
      <c r="B2018">
        <v>8897.65</v>
      </c>
      <c r="C2018">
        <v>8895.5</v>
      </c>
      <c r="D2018">
        <v>0</v>
      </c>
      <c r="E2018">
        <v>0</v>
      </c>
      <c r="F2018">
        <v>0</v>
      </c>
      <c r="G2018">
        <v>5.8261500000000001E-2</v>
      </c>
      <c r="H2018">
        <v>0.931836</v>
      </c>
      <c r="I2018">
        <v>-1174086400</v>
      </c>
      <c r="U2018">
        <f>_xlfn.STDEV.P(B1967:B2016)</f>
        <v>844.74980911510124</v>
      </c>
      <c r="V2018">
        <f>_xlfn.STDEV.P(C1967:C2016)</f>
        <v>844.8280999114553</v>
      </c>
    </row>
    <row r="2019" spans="1:22" x14ac:dyDescent="0.25">
      <c r="A2019" t="s">
        <v>184</v>
      </c>
      <c r="B2019">
        <v>8857.61</v>
      </c>
      <c r="C2019">
        <v>8855.58</v>
      </c>
      <c r="D2019">
        <v>0</v>
      </c>
      <c r="E2019">
        <v>0</v>
      </c>
      <c r="F2019">
        <v>0</v>
      </c>
      <c r="G2019">
        <v>5.7732400000000003E-2</v>
      </c>
      <c r="H2019">
        <v>0.931813</v>
      </c>
      <c r="I2019">
        <v>-1174086400</v>
      </c>
    </row>
    <row r="2020" spans="1:22" x14ac:dyDescent="0.25">
      <c r="A2020" t="s">
        <v>184</v>
      </c>
      <c r="B2020">
        <v>8817.0400000000009</v>
      </c>
      <c r="C2020">
        <v>8815.1</v>
      </c>
      <c r="D2020">
        <v>0</v>
      </c>
      <c r="E2020">
        <v>0</v>
      </c>
      <c r="F2020">
        <v>0</v>
      </c>
      <c r="G2020">
        <v>6.3433299999999998E-2</v>
      </c>
      <c r="H2020">
        <v>0.93183099999999996</v>
      </c>
      <c r="I2020">
        <v>-1174086400</v>
      </c>
    </row>
    <row r="2021" spans="1:22" x14ac:dyDescent="0.25">
      <c r="A2021" t="s">
        <v>184</v>
      </c>
      <c r="B2021">
        <v>8847.59</v>
      </c>
      <c r="C2021">
        <v>8846.08</v>
      </c>
      <c r="D2021">
        <v>0</v>
      </c>
      <c r="E2021">
        <v>0</v>
      </c>
      <c r="F2021">
        <v>0</v>
      </c>
      <c r="G2021">
        <v>5.9732599999999997E-2</v>
      </c>
      <c r="H2021">
        <v>0.931836</v>
      </c>
      <c r="I2021">
        <v>-1174086400</v>
      </c>
    </row>
    <row r="2022" spans="1:22" x14ac:dyDescent="0.25">
      <c r="A2022" t="s">
        <v>184</v>
      </c>
      <c r="B2022">
        <v>8858.33</v>
      </c>
      <c r="C2022">
        <v>8856.35</v>
      </c>
      <c r="D2022">
        <v>0</v>
      </c>
      <c r="E2022">
        <v>0</v>
      </c>
      <c r="F2022">
        <v>0</v>
      </c>
      <c r="G2022">
        <v>5.77352E-2</v>
      </c>
      <c r="H2022">
        <v>0.931836</v>
      </c>
      <c r="I2022">
        <v>-1174086400</v>
      </c>
    </row>
    <row r="2023" spans="1:22" x14ac:dyDescent="0.25">
      <c r="A2023" t="s">
        <v>184</v>
      </c>
      <c r="B2023">
        <v>8814.58</v>
      </c>
      <c r="C2023">
        <v>8812.57</v>
      </c>
      <c r="D2023">
        <v>0</v>
      </c>
      <c r="E2023">
        <v>0</v>
      </c>
      <c r="F2023">
        <v>0</v>
      </c>
      <c r="G2023">
        <v>5.7623399999999998E-2</v>
      </c>
      <c r="H2023">
        <v>0.931836</v>
      </c>
      <c r="I2023">
        <v>-1174086400</v>
      </c>
    </row>
    <row r="2024" spans="1:22" x14ac:dyDescent="0.25">
      <c r="A2024" t="s">
        <v>184</v>
      </c>
      <c r="B2024">
        <v>8896.91</v>
      </c>
      <c r="C2024">
        <v>8894.66</v>
      </c>
      <c r="D2024">
        <v>0</v>
      </c>
      <c r="E2024">
        <v>0</v>
      </c>
      <c r="F2024">
        <v>0</v>
      </c>
      <c r="G2024">
        <v>5.7731400000000002E-2</v>
      </c>
      <c r="H2024">
        <v>0.93129799999999996</v>
      </c>
      <c r="I2024">
        <v>-1174086400</v>
      </c>
    </row>
    <row r="2025" spans="1:22" x14ac:dyDescent="0.25">
      <c r="A2025" t="s">
        <v>184</v>
      </c>
      <c r="B2025">
        <v>8765.09</v>
      </c>
      <c r="C2025">
        <v>8763.39</v>
      </c>
      <c r="D2025">
        <v>0</v>
      </c>
      <c r="E2025">
        <v>0</v>
      </c>
      <c r="F2025">
        <v>0</v>
      </c>
      <c r="G2025">
        <v>5.7734099999999997E-2</v>
      </c>
      <c r="H2025">
        <v>0.93183400000000005</v>
      </c>
      <c r="I2025">
        <v>-1174086400</v>
      </c>
    </row>
    <row r="2026" spans="1:22" x14ac:dyDescent="0.25">
      <c r="A2026" t="s">
        <v>184</v>
      </c>
      <c r="B2026">
        <v>8819.32</v>
      </c>
      <c r="C2026">
        <v>8817.42</v>
      </c>
      <c r="D2026">
        <v>0</v>
      </c>
      <c r="E2026">
        <v>0</v>
      </c>
      <c r="F2026">
        <v>0</v>
      </c>
      <c r="G2026">
        <v>6.6182500000000005E-2</v>
      </c>
      <c r="H2026">
        <v>0.93183499999999997</v>
      </c>
      <c r="I2026">
        <v>-1174086400</v>
      </c>
    </row>
    <row r="2027" spans="1:22" x14ac:dyDescent="0.25">
      <c r="A2027" t="s">
        <v>184</v>
      </c>
      <c r="B2027">
        <v>8817.52</v>
      </c>
      <c r="C2027">
        <v>8815.5</v>
      </c>
      <c r="D2027">
        <v>0</v>
      </c>
      <c r="E2027">
        <v>0</v>
      </c>
      <c r="F2027">
        <v>0</v>
      </c>
      <c r="G2027">
        <v>5.9258999999999999E-2</v>
      </c>
      <c r="H2027">
        <v>0.931836</v>
      </c>
      <c r="I2027">
        <v>-1174086400</v>
      </c>
    </row>
    <row r="2028" spans="1:22" x14ac:dyDescent="0.25">
      <c r="A2028" t="s">
        <v>184</v>
      </c>
      <c r="B2028">
        <v>8835.67</v>
      </c>
      <c r="C2028">
        <v>8833.1299999999992</v>
      </c>
      <c r="D2028">
        <v>0</v>
      </c>
      <c r="E2028">
        <v>0</v>
      </c>
      <c r="F2028">
        <v>0</v>
      </c>
      <c r="G2028">
        <v>5.7608600000000003E-2</v>
      </c>
      <c r="H2028">
        <v>0.93183400000000005</v>
      </c>
      <c r="I2028">
        <v>-1174086400</v>
      </c>
    </row>
    <row r="2029" spans="1:22" x14ac:dyDescent="0.25">
      <c r="A2029" t="s">
        <v>184</v>
      </c>
      <c r="B2029">
        <v>8834.42</v>
      </c>
      <c r="C2029">
        <v>8832.42</v>
      </c>
      <c r="D2029">
        <v>0</v>
      </c>
      <c r="E2029">
        <v>0</v>
      </c>
      <c r="F2029">
        <v>0</v>
      </c>
      <c r="G2029">
        <v>5.6591799999999998E-2</v>
      </c>
      <c r="H2029">
        <v>0.93183099999999996</v>
      </c>
      <c r="I2029">
        <v>-1174086400</v>
      </c>
    </row>
    <row r="2030" spans="1:22" x14ac:dyDescent="0.25">
      <c r="A2030" t="s">
        <v>184</v>
      </c>
      <c r="B2030">
        <v>8783.35</v>
      </c>
      <c r="C2030">
        <v>8781.18</v>
      </c>
      <c r="D2030">
        <v>0</v>
      </c>
      <c r="E2030">
        <v>0</v>
      </c>
      <c r="F2030">
        <v>0</v>
      </c>
      <c r="G2030">
        <v>5.7631099999999998E-2</v>
      </c>
      <c r="H2030">
        <v>0.93182699999999996</v>
      </c>
      <c r="I2030">
        <v>-1174086400</v>
      </c>
    </row>
    <row r="2031" spans="1:22" x14ac:dyDescent="0.25">
      <c r="A2031" t="s">
        <v>184</v>
      </c>
      <c r="B2031">
        <v>8822.5</v>
      </c>
      <c r="C2031">
        <v>8820.27</v>
      </c>
      <c r="D2031">
        <v>0</v>
      </c>
      <c r="E2031">
        <v>0</v>
      </c>
      <c r="F2031">
        <v>0</v>
      </c>
      <c r="G2031">
        <v>5.7611500000000003E-2</v>
      </c>
      <c r="H2031">
        <v>0.93181999999999998</v>
      </c>
      <c r="I2031">
        <v>-1174086400</v>
      </c>
    </row>
    <row r="2032" spans="1:22" x14ac:dyDescent="0.25">
      <c r="A2032" t="s">
        <v>184</v>
      </c>
      <c r="B2032">
        <v>8860.56</v>
      </c>
      <c r="C2032">
        <v>8858.5300000000007</v>
      </c>
      <c r="D2032">
        <v>0</v>
      </c>
      <c r="E2032">
        <v>0</v>
      </c>
      <c r="F2032">
        <v>0</v>
      </c>
      <c r="G2032">
        <v>5.7733100000000002E-2</v>
      </c>
      <c r="H2032">
        <v>0.93176599999999998</v>
      </c>
      <c r="I2032">
        <v>-1174086400</v>
      </c>
    </row>
    <row r="2033" spans="1:9" x14ac:dyDescent="0.25">
      <c r="A2033" t="s">
        <v>184</v>
      </c>
      <c r="B2033">
        <v>8762.48</v>
      </c>
      <c r="C2033">
        <v>8759.8700000000008</v>
      </c>
      <c r="D2033">
        <v>0</v>
      </c>
      <c r="E2033">
        <v>0</v>
      </c>
      <c r="F2033">
        <v>0</v>
      </c>
      <c r="G2033">
        <v>5.6610800000000003E-2</v>
      </c>
      <c r="H2033">
        <v>0.931836</v>
      </c>
      <c r="I2033">
        <v>-1174086400</v>
      </c>
    </row>
    <row r="2034" spans="1:9" x14ac:dyDescent="0.25">
      <c r="A2034" t="s">
        <v>184</v>
      </c>
      <c r="B2034">
        <v>8800.4599999999991</v>
      </c>
      <c r="C2034">
        <v>8798.7900000000009</v>
      </c>
      <c r="D2034">
        <v>0</v>
      </c>
      <c r="E2034">
        <v>0</v>
      </c>
      <c r="F2034">
        <v>0</v>
      </c>
      <c r="G2034">
        <v>5.6520800000000003E-2</v>
      </c>
      <c r="H2034">
        <v>0.93182399999999999</v>
      </c>
      <c r="I2034">
        <v>-1174086400</v>
      </c>
    </row>
    <row r="2035" spans="1:9" x14ac:dyDescent="0.25">
      <c r="A2035" t="s">
        <v>184</v>
      </c>
      <c r="B2035">
        <v>8800.89</v>
      </c>
      <c r="C2035">
        <v>8798.6200000000008</v>
      </c>
      <c r="D2035">
        <v>0</v>
      </c>
      <c r="E2035">
        <v>0</v>
      </c>
      <c r="F2035">
        <v>0</v>
      </c>
      <c r="G2035">
        <v>5.6834000000000003E-2</v>
      </c>
      <c r="H2035">
        <v>0.93183499999999997</v>
      </c>
      <c r="I2035">
        <v>-1174086400</v>
      </c>
    </row>
    <row r="2036" spans="1:9" x14ac:dyDescent="0.25">
      <c r="A2036" t="s">
        <v>184</v>
      </c>
      <c r="B2036">
        <v>8773.7199999999993</v>
      </c>
      <c r="C2036">
        <v>8771.64</v>
      </c>
      <c r="D2036">
        <v>0</v>
      </c>
      <c r="E2036">
        <v>0</v>
      </c>
      <c r="F2036">
        <v>0</v>
      </c>
      <c r="G2036">
        <v>6.3271400000000005E-2</v>
      </c>
      <c r="H2036">
        <v>0.93182699999999996</v>
      </c>
      <c r="I2036">
        <v>-1174086400</v>
      </c>
    </row>
    <row r="2037" spans="1:9" x14ac:dyDescent="0.25">
      <c r="A2037" t="s">
        <v>184</v>
      </c>
      <c r="B2037">
        <v>8734.64</v>
      </c>
      <c r="C2037">
        <v>8732.81</v>
      </c>
      <c r="D2037">
        <v>0</v>
      </c>
      <c r="E2037">
        <v>0</v>
      </c>
      <c r="F2037">
        <v>0</v>
      </c>
      <c r="G2037">
        <v>5.7734199999999999E-2</v>
      </c>
      <c r="H2037">
        <v>0.931836</v>
      </c>
      <c r="I2037">
        <v>-1174086400</v>
      </c>
    </row>
    <row r="2038" spans="1:9" x14ac:dyDescent="0.25">
      <c r="A2038" t="s">
        <v>184</v>
      </c>
      <c r="B2038">
        <v>8779.86</v>
      </c>
      <c r="C2038">
        <v>8777.7000000000007</v>
      </c>
      <c r="D2038">
        <v>0</v>
      </c>
      <c r="E2038">
        <v>0</v>
      </c>
      <c r="F2038">
        <v>0</v>
      </c>
      <c r="G2038">
        <v>5.8670100000000003E-2</v>
      </c>
      <c r="H2038">
        <v>0.93183499999999997</v>
      </c>
      <c r="I2038">
        <v>-1174086400</v>
      </c>
    </row>
    <row r="2039" spans="1:9" x14ac:dyDescent="0.25">
      <c r="A2039" t="s">
        <v>184</v>
      </c>
      <c r="B2039">
        <v>8983.92</v>
      </c>
      <c r="C2039">
        <v>8981.7000000000007</v>
      </c>
      <c r="D2039">
        <v>0</v>
      </c>
      <c r="E2039">
        <v>0</v>
      </c>
      <c r="F2039">
        <v>0</v>
      </c>
      <c r="G2039">
        <v>5.7605799999999999E-2</v>
      </c>
      <c r="H2039">
        <v>0.93183099999999996</v>
      </c>
      <c r="I2039">
        <v>-1174086400</v>
      </c>
    </row>
    <row r="2040" spans="1:9" x14ac:dyDescent="0.25">
      <c r="A2040" t="s">
        <v>184</v>
      </c>
      <c r="B2040">
        <v>8815.66</v>
      </c>
      <c r="C2040">
        <v>8813.56</v>
      </c>
      <c r="D2040">
        <v>0</v>
      </c>
      <c r="E2040">
        <v>0</v>
      </c>
      <c r="F2040">
        <v>0</v>
      </c>
      <c r="G2040">
        <v>5.8853500000000003E-2</v>
      </c>
      <c r="H2040">
        <v>0.93183499999999997</v>
      </c>
      <c r="I2040">
        <v>-1174086400</v>
      </c>
    </row>
    <row r="2041" spans="1:9" x14ac:dyDescent="0.25">
      <c r="A2041" t="s">
        <v>184</v>
      </c>
      <c r="B2041">
        <v>8821.0499999999993</v>
      </c>
      <c r="C2041">
        <v>8819.11</v>
      </c>
      <c r="D2041">
        <v>0</v>
      </c>
      <c r="E2041">
        <v>0</v>
      </c>
      <c r="F2041">
        <v>0</v>
      </c>
      <c r="G2041">
        <v>6.3442899999999997E-2</v>
      </c>
      <c r="H2041">
        <v>0.93176599999999998</v>
      </c>
      <c r="I2041">
        <v>-1174086400</v>
      </c>
    </row>
    <row r="2042" spans="1:9" x14ac:dyDescent="0.25">
      <c r="A2042" t="s">
        <v>184</v>
      </c>
      <c r="B2042">
        <v>8854.94</v>
      </c>
      <c r="C2042">
        <v>8853.2000000000007</v>
      </c>
      <c r="D2042">
        <v>0</v>
      </c>
      <c r="E2042">
        <v>0</v>
      </c>
      <c r="F2042">
        <v>0</v>
      </c>
      <c r="G2042">
        <v>5.7609599999999997E-2</v>
      </c>
      <c r="H2042">
        <v>0.93183099999999996</v>
      </c>
      <c r="I2042">
        <v>-1174086400</v>
      </c>
    </row>
    <row r="2043" spans="1:9" x14ac:dyDescent="0.25">
      <c r="A2043" t="s">
        <v>184</v>
      </c>
      <c r="B2043">
        <v>8772.17</v>
      </c>
      <c r="C2043">
        <v>8770.61</v>
      </c>
      <c r="D2043">
        <v>0</v>
      </c>
      <c r="E2043">
        <v>0</v>
      </c>
      <c r="F2043">
        <v>0</v>
      </c>
      <c r="G2043">
        <v>6.6197000000000006E-2</v>
      </c>
      <c r="H2043">
        <v>0.93181700000000001</v>
      </c>
      <c r="I2043">
        <v>-1174086400</v>
      </c>
    </row>
    <row r="2044" spans="1:9" x14ac:dyDescent="0.25">
      <c r="A2044" t="s">
        <v>184</v>
      </c>
      <c r="B2044">
        <v>8803.2000000000007</v>
      </c>
      <c r="C2044">
        <v>8801.68</v>
      </c>
      <c r="D2044">
        <v>0</v>
      </c>
      <c r="E2044">
        <v>0</v>
      </c>
      <c r="F2044">
        <v>0</v>
      </c>
      <c r="G2044">
        <v>5.77352E-2</v>
      </c>
      <c r="H2044">
        <v>0.931836</v>
      </c>
      <c r="I2044">
        <v>-1174086400</v>
      </c>
    </row>
    <row r="2045" spans="1:9" x14ac:dyDescent="0.25">
      <c r="A2045" t="s">
        <v>184</v>
      </c>
      <c r="B2045">
        <v>8793.66</v>
      </c>
      <c r="C2045">
        <v>8792.1</v>
      </c>
      <c r="D2045">
        <v>0</v>
      </c>
      <c r="E2045">
        <v>0</v>
      </c>
      <c r="F2045">
        <v>0</v>
      </c>
      <c r="G2045">
        <v>5.7713E-2</v>
      </c>
      <c r="H2045">
        <v>0.93183700000000003</v>
      </c>
      <c r="I2045">
        <v>-1174086400</v>
      </c>
    </row>
    <row r="2046" spans="1:9" x14ac:dyDescent="0.25">
      <c r="A2046" t="s">
        <v>184</v>
      </c>
      <c r="B2046">
        <v>8692.15</v>
      </c>
      <c r="C2046">
        <v>8690.11</v>
      </c>
      <c r="D2046">
        <v>0</v>
      </c>
      <c r="E2046">
        <v>0</v>
      </c>
      <c r="F2046">
        <v>0</v>
      </c>
      <c r="G2046">
        <v>6.3468899999999995E-2</v>
      </c>
      <c r="H2046">
        <v>0.93183499999999997</v>
      </c>
      <c r="I2046">
        <v>-1174086400</v>
      </c>
    </row>
    <row r="2047" spans="1:9" x14ac:dyDescent="0.25">
      <c r="A2047" t="s">
        <v>184</v>
      </c>
      <c r="B2047">
        <v>8792.4699999999993</v>
      </c>
      <c r="C2047">
        <v>8790.81</v>
      </c>
      <c r="D2047">
        <v>0</v>
      </c>
      <c r="E2047">
        <v>0</v>
      </c>
      <c r="F2047">
        <v>0</v>
      </c>
      <c r="G2047">
        <v>6.3472100000000004E-2</v>
      </c>
      <c r="H2047">
        <v>0.93183400000000005</v>
      </c>
      <c r="I2047">
        <v>-1174086400</v>
      </c>
    </row>
    <row r="2048" spans="1:9" x14ac:dyDescent="0.25">
      <c r="A2048" t="s">
        <v>184</v>
      </c>
      <c r="B2048">
        <v>8767.34</v>
      </c>
      <c r="C2048">
        <v>8765.31</v>
      </c>
      <c r="D2048">
        <v>0</v>
      </c>
      <c r="E2048">
        <v>0</v>
      </c>
      <c r="F2048">
        <v>0</v>
      </c>
      <c r="G2048">
        <v>5.7705199999999998E-2</v>
      </c>
      <c r="H2048">
        <v>0.93183400000000005</v>
      </c>
      <c r="I2048">
        <v>-1174086400</v>
      </c>
    </row>
    <row r="2049" spans="1:9" x14ac:dyDescent="0.25">
      <c r="A2049" t="s">
        <v>184</v>
      </c>
      <c r="B2049">
        <v>8808.4599999999991</v>
      </c>
      <c r="C2049">
        <v>8806.59</v>
      </c>
      <c r="D2049">
        <v>0</v>
      </c>
      <c r="E2049">
        <v>0</v>
      </c>
      <c r="F2049">
        <v>0</v>
      </c>
      <c r="G2049">
        <v>5.7715700000000002E-2</v>
      </c>
      <c r="H2049">
        <v>0.93180399999999997</v>
      </c>
      <c r="I2049">
        <v>-1174086400</v>
      </c>
    </row>
    <row r="2050" spans="1:9" x14ac:dyDescent="0.25">
      <c r="A2050" t="s">
        <v>184</v>
      </c>
      <c r="B2050">
        <v>8853.14</v>
      </c>
      <c r="C2050">
        <v>8850.9599999999991</v>
      </c>
      <c r="D2050">
        <v>0</v>
      </c>
      <c r="E2050">
        <v>0</v>
      </c>
      <c r="F2050">
        <v>0</v>
      </c>
      <c r="G2050">
        <v>5.7734199999999999E-2</v>
      </c>
      <c r="H2050">
        <v>0.931836</v>
      </c>
      <c r="I2050">
        <v>-1174086400</v>
      </c>
    </row>
    <row r="2051" spans="1:9" x14ac:dyDescent="0.25">
      <c r="A2051" t="s">
        <v>184</v>
      </c>
      <c r="B2051">
        <v>8846.06</v>
      </c>
      <c r="C2051">
        <v>8844.31</v>
      </c>
      <c r="D2051">
        <v>0</v>
      </c>
      <c r="E2051">
        <v>0</v>
      </c>
      <c r="F2051">
        <v>0</v>
      </c>
      <c r="G2051">
        <v>5.7728300000000003E-2</v>
      </c>
      <c r="H2051">
        <v>0.93167299999999997</v>
      </c>
      <c r="I2051">
        <v>-1174086400</v>
      </c>
    </row>
    <row r="2052" spans="1:9" x14ac:dyDescent="0.25">
      <c r="A2052" t="s">
        <v>184</v>
      </c>
      <c r="B2052">
        <v>8933.59</v>
      </c>
      <c r="C2052">
        <v>8931.67</v>
      </c>
      <c r="D2052">
        <v>0</v>
      </c>
      <c r="E2052">
        <v>0</v>
      </c>
      <c r="F2052">
        <v>0</v>
      </c>
      <c r="G2052">
        <v>5.4991199999999997E-2</v>
      </c>
      <c r="H2052">
        <v>0.931836</v>
      </c>
      <c r="I2052">
        <v>-1174086400</v>
      </c>
    </row>
    <row r="2053" spans="1:9" x14ac:dyDescent="0.25">
      <c r="A2053" t="s">
        <v>184</v>
      </c>
      <c r="B2053">
        <v>8929.1</v>
      </c>
      <c r="C2053">
        <v>8927.49</v>
      </c>
      <c r="D2053">
        <v>0</v>
      </c>
      <c r="E2053">
        <v>0</v>
      </c>
      <c r="F2053">
        <v>0</v>
      </c>
      <c r="G2053">
        <v>5.7608899999999998E-2</v>
      </c>
      <c r="H2053">
        <v>0.93162100000000003</v>
      </c>
      <c r="I2053">
        <v>-1174086400</v>
      </c>
    </row>
    <row r="2054" spans="1:9" x14ac:dyDescent="0.25">
      <c r="A2054" t="s">
        <v>184</v>
      </c>
      <c r="B2054">
        <v>8978.9</v>
      </c>
      <c r="C2054">
        <v>8976.7999999999993</v>
      </c>
      <c r="D2054">
        <v>0</v>
      </c>
      <c r="E2054">
        <v>0</v>
      </c>
      <c r="F2054">
        <v>0</v>
      </c>
      <c r="G2054">
        <v>5.77125E-2</v>
      </c>
      <c r="H2054">
        <v>0.93179299999999998</v>
      </c>
      <c r="I2054">
        <v>-1174086400</v>
      </c>
    </row>
    <row r="2055" spans="1:9" x14ac:dyDescent="0.25">
      <c r="A2055" t="s">
        <v>184</v>
      </c>
      <c r="B2055">
        <v>8870.3799999999992</v>
      </c>
      <c r="C2055">
        <v>8868.64</v>
      </c>
      <c r="D2055">
        <v>0</v>
      </c>
      <c r="E2055">
        <v>0</v>
      </c>
      <c r="F2055">
        <v>0</v>
      </c>
      <c r="G2055">
        <v>5.9258400000000003E-2</v>
      </c>
      <c r="H2055">
        <v>0.93183400000000005</v>
      </c>
      <c r="I2055">
        <v>-1174086400</v>
      </c>
    </row>
    <row r="2056" spans="1:9" x14ac:dyDescent="0.25">
      <c r="A2056" t="s">
        <v>184</v>
      </c>
      <c r="B2056">
        <v>8850.7099999999991</v>
      </c>
      <c r="C2056">
        <v>8848.75</v>
      </c>
      <c r="D2056">
        <v>0</v>
      </c>
      <c r="E2056">
        <v>0</v>
      </c>
      <c r="F2056">
        <v>0</v>
      </c>
      <c r="G2056">
        <v>5.82236E-2</v>
      </c>
      <c r="H2056">
        <v>0.93183400000000005</v>
      </c>
      <c r="I2056">
        <v>-1174086400</v>
      </c>
    </row>
    <row r="2057" spans="1:9" x14ac:dyDescent="0.25">
      <c r="A2057" t="s">
        <v>184</v>
      </c>
      <c r="B2057">
        <v>8813.8700000000008</v>
      </c>
      <c r="C2057">
        <v>8811.82</v>
      </c>
      <c r="D2057">
        <v>0</v>
      </c>
      <c r="E2057">
        <v>0</v>
      </c>
      <c r="F2057">
        <v>0</v>
      </c>
      <c r="G2057">
        <v>5.3911199999999999E-2</v>
      </c>
      <c r="H2057">
        <v>0.93182699999999996</v>
      </c>
      <c r="I2057">
        <v>-1174086400</v>
      </c>
    </row>
    <row r="2058" spans="1:9" x14ac:dyDescent="0.25">
      <c r="A2058" t="s">
        <v>184</v>
      </c>
      <c r="B2058">
        <v>8804.9500000000007</v>
      </c>
      <c r="C2058">
        <v>8803.3700000000008</v>
      </c>
      <c r="D2058">
        <v>0</v>
      </c>
      <c r="E2058">
        <v>0</v>
      </c>
      <c r="F2058">
        <v>0</v>
      </c>
      <c r="G2058">
        <v>6.6197000000000006E-2</v>
      </c>
      <c r="H2058">
        <v>0.93183199999999999</v>
      </c>
      <c r="I2058">
        <v>-1174086400</v>
      </c>
    </row>
    <row r="2059" spans="1:9" x14ac:dyDescent="0.25">
      <c r="A2059" t="s">
        <v>184</v>
      </c>
      <c r="B2059">
        <v>8782.67</v>
      </c>
      <c r="C2059">
        <v>8781.01</v>
      </c>
      <c r="D2059">
        <v>0</v>
      </c>
      <c r="E2059">
        <v>0</v>
      </c>
      <c r="F2059">
        <v>0</v>
      </c>
      <c r="G2059">
        <v>5.7750999999999997E-2</v>
      </c>
      <c r="H2059">
        <v>0.93183400000000005</v>
      </c>
      <c r="I2059">
        <v>-1174086400</v>
      </c>
    </row>
    <row r="2060" spans="1:9" x14ac:dyDescent="0.25">
      <c r="A2060" t="s">
        <v>184</v>
      </c>
      <c r="B2060">
        <v>8882.61</v>
      </c>
      <c r="C2060">
        <v>8880.48</v>
      </c>
      <c r="D2060">
        <v>0</v>
      </c>
      <c r="E2060">
        <v>0</v>
      </c>
      <c r="F2060">
        <v>0</v>
      </c>
      <c r="G2060">
        <v>5.77352E-2</v>
      </c>
      <c r="H2060">
        <v>0.93181999999999998</v>
      </c>
      <c r="I2060">
        <v>-1174086400</v>
      </c>
    </row>
    <row r="2061" spans="1:9" x14ac:dyDescent="0.25">
      <c r="A2061" t="s">
        <v>184</v>
      </c>
      <c r="B2061">
        <v>8779.2199999999993</v>
      </c>
      <c r="C2061">
        <v>8776.89</v>
      </c>
      <c r="D2061">
        <v>0</v>
      </c>
      <c r="E2061">
        <v>0</v>
      </c>
      <c r="F2061">
        <v>0</v>
      </c>
      <c r="G2061">
        <v>6.3495599999999999E-2</v>
      </c>
      <c r="H2061">
        <v>0.931836</v>
      </c>
      <c r="I2061">
        <v>-1174086400</v>
      </c>
    </row>
    <row r="2062" spans="1:9" x14ac:dyDescent="0.25">
      <c r="A2062" t="s">
        <v>184</v>
      </c>
      <c r="B2062">
        <v>8868.2099999999991</v>
      </c>
      <c r="C2062">
        <v>8866.44</v>
      </c>
      <c r="D2062">
        <v>0</v>
      </c>
      <c r="E2062">
        <v>0</v>
      </c>
      <c r="F2062">
        <v>0</v>
      </c>
      <c r="G2062">
        <v>6.3470899999999997E-2</v>
      </c>
      <c r="H2062">
        <v>0.93183400000000005</v>
      </c>
      <c r="I2062">
        <v>-1174086400</v>
      </c>
    </row>
    <row r="2063" spans="1:9" x14ac:dyDescent="0.25">
      <c r="A2063" t="s">
        <v>184</v>
      </c>
      <c r="B2063">
        <v>8783.77</v>
      </c>
      <c r="C2063">
        <v>8781.6200000000008</v>
      </c>
      <c r="D2063">
        <v>0</v>
      </c>
      <c r="E2063">
        <v>0</v>
      </c>
      <c r="F2063">
        <v>0</v>
      </c>
      <c r="G2063">
        <v>5.7734199999999999E-2</v>
      </c>
      <c r="H2063">
        <v>0.93183499999999997</v>
      </c>
      <c r="I2063">
        <v>-1174086400</v>
      </c>
    </row>
    <row r="2064" spans="1:9" x14ac:dyDescent="0.25">
      <c r="A2064" t="s">
        <v>184</v>
      </c>
      <c r="B2064">
        <v>9060.2199999999993</v>
      </c>
      <c r="C2064">
        <v>9058.2800000000007</v>
      </c>
      <c r="D2064">
        <v>0</v>
      </c>
      <c r="E2064">
        <v>0</v>
      </c>
      <c r="F2064">
        <v>0</v>
      </c>
      <c r="G2064">
        <v>5.7605900000000002E-2</v>
      </c>
      <c r="H2064">
        <v>0.93183199999999999</v>
      </c>
      <c r="I2064">
        <v>-1174086400</v>
      </c>
    </row>
    <row r="2065" spans="1:25" x14ac:dyDescent="0.25">
      <c r="A2065" t="s">
        <v>184</v>
      </c>
      <c r="B2065">
        <v>8911.57</v>
      </c>
      <c r="C2065">
        <v>8909.83</v>
      </c>
      <c r="D2065">
        <v>0</v>
      </c>
      <c r="E2065">
        <v>0</v>
      </c>
      <c r="F2065">
        <v>0</v>
      </c>
      <c r="G2065">
        <v>5.7611999999999997E-2</v>
      </c>
      <c r="H2065">
        <v>0.93183099999999996</v>
      </c>
      <c r="I2065">
        <v>-1174086400</v>
      </c>
    </row>
    <row r="2066" spans="1:25" x14ac:dyDescent="0.25">
      <c r="A2066" t="s">
        <v>184</v>
      </c>
      <c r="B2066">
        <v>8879.09</v>
      </c>
      <c r="C2066">
        <v>8877.11</v>
      </c>
      <c r="D2066">
        <v>0</v>
      </c>
      <c r="E2066">
        <v>0</v>
      </c>
      <c r="F2066">
        <v>0</v>
      </c>
      <c r="G2066">
        <v>5.8347700000000002E-2</v>
      </c>
      <c r="H2066">
        <v>0.931836</v>
      </c>
      <c r="I2066">
        <v>-1174086400</v>
      </c>
    </row>
    <row r="2067" spans="1:25" x14ac:dyDescent="0.25">
      <c r="A2067" t="s">
        <v>184</v>
      </c>
      <c r="B2067">
        <v>8839.02</v>
      </c>
      <c r="C2067">
        <v>8837.3700000000008</v>
      </c>
      <c r="D2067">
        <v>0</v>
      </c>
      <c r="E2067">
        <v>0</v>
      </c>
      <c r="F2067">
        <v>0</v>
      </c>
      <c r="G2067">
        <v>5.4124600000000002E-2</v>
      </c>
      <c r="H2067">
        <v>0.93182699999999996</v>
      </c>
      <c r="I2067">
        <v>-1174086400</v>
      </c>
    </row>
    <row r="2068" spans="1:25" x14ac:dyDescent="0.25">
      <c r="A2068" t="s">
        <v>184</v>
      </c>
      <c r="B2068">
        <v>8820.64</v>
      </c>
      <c r="C2068">
        <v>8818.44</v>
      </c>
      <c r="D2068">
        <v>0</v>
      </c>
      <c r="E2068">
        <v>0</v>
      </c>
      <c r="F2068">
        <v>0</v>
      </c>
      <c r="G2068">
        <v>5.4933599999999999E-2</v>
      </c>
      <c r="H2068">
        <v>0.931836</v>
      </c>
      <c r="I2068">
        <v>-1174086400</v>
      </c>
    </row>
    <row r="2069" spans="1:25" x14ac:dyDescent="0.25">
      <c r="A2069" t="s">
        <v>184</v>
      </c>
      <c r="B2069">
        <v>8885.5400000000009</v>
      </c>
      <c r="C2069">
        <v>8883.66</v>
      </c>
      <c r="D2069">
        <v>0</v>
      </c>
      <c r="E2069">
        <v>0</v>
      </c>
      <c r="F2069">
        <v>0</v>
      </c>
      <c r="G2069">
        <v>5.5000800000000002E-2</v>
      </c>
      <c r="H2069">
        <v>0.93183099999999996</v>
      </c>
      <c r="I2069">
        <v>-1174086400</v>
      </c>
    </row>
    <row r="2070" spans="1:25" x14ac:dyDescent="0.25">
      <c r="A2070" t="s">
        <v>184</v>
      </c>
      <c r="B2070">
        <v>8754.7099999999991</v>
      </c>
      <c r="C2070">
        <v>8752.93</v>
      </c>
      <c r="D2070">
        <v>0</v>
      </c>
      <c r="E2070">
        <v>0</v>
      </c>
      <c r="F2070">
        <v>0</v>
      </c>
      <c r="G2070">
        <v>5.7623399999999998E-2</v>
      </c>
      <c r="H2070">
        <v>0.93181700000000001</v>
      </c>
      <c r="I2070">
        <v>-1174086400</v>
      </c>
    </row>
    <row r="2071" spans="1:25" x14ac:dyDescent="0.25">
      <c r="A2071" t="s">
        <v>184</v>
      </c>
      <c r="B2071">
        <v>8793.69</v>
      </c>
      <c r="C2071">
        <v>8791.5</v>
      </c>
      <c r="D2071">
        <v>0</v>
      </c>
      <c r="E2071">
        <v>0</v>
      </c>
      <c r="F2071">
        <v>0</v>
      </c>
      <c r="G2071">
        <v>6.6197000000000006E-2</v>
      </c>
      <c r="H2071">
        <v>0.931836</v>
      </c>
      <c r="I2071">
        <v>-1174086400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184</v>
      </c>
      <c r="B2072">
        <v>8779.93</v>
      </c>
      <c r="C2072">
        <v>8778.08</v>
      </c>
      <c r="D2072">
        <v>0</v>
      </c>
      <c r="E2072">
        <v>0</v>
      </c>
      <c r="F2072">
        <v>0</v>
      </c>
      <c r="G2072">
        <v>6.3470299999999993E-2</v>
      </c>
      <c r="H2072">
        <v>0.93181700000000001</v>
      </c>
      <c r="I2072">
        <v>-1174086400</v>
      </c>
      <c r="R2072">
        <f>AVERAGE(B2023:B2072)</f>
        <v>8830.1716000000015</v>
      </c>
      <c r="S2072">
        <f>AVERAGE(C2023:C2072)</f>
        <v>8828.2145999999993</v>
      </c>
      <c r="U2072">
        <f>_xlfn.VAR.P(B2023:B2072)</f>
        <v>4414.2320614400005</v>
      </c>
      <c r="V2072">
        <f>_xlfn.VAR.P(C2023:C2072)</f>
        <v>4413.8421008399991</v>
      </c>
      <c r="X2072">
        <f>1.96*SQRT(U2072)/50</f>
        <v>2.6044357459709313</v>
      </c>
      <c r="Y2072">
        <f>1.96*SQRT(V2072)/50</f>
        <v>2.6043207033379696</v>
      </c>
    </row>
    <row r="2073" spans="1:25" x14ac:dyDescent="0.25">
      <c r="A2073" t="s">
        <v>185</v>
      </c>
      <c r="B2073">
        <v>441928.9951</v>
      </c>
      <c r="C2073" t="s">
        <v>37</v>
      </c>
    </row>
    <row r="2074" spans="1:25" x14ac:dyDescent="0.25">
      <c r="A2074" t="s">
        <v>186</v>
      </c>
      <c r="B2074">
        <v>8671.14</v>
      </c>
      <c r="C2074">
        <v>8668.73</v>
      </c>
      <c r="D2074">
        <v>8560.52</v>
      </c>
      <c r="E2074">
        <v>8536.8799999999992</v>
      </c>
      <c r="F2074">
        <v>371.64</v>
      </c>
      <c r="G2074">
        <v>0</v>
      </c>
      <c r="H2074">
        <v>371.64</v>
      </c>
      <c r="I2074">
        <v>1</v>
      </c>
      <c r="J2074">
        <v>1</v>
      </c>
      <c r="K2074">
        <v>-3494304</v>
      </c>
    </row>
    <row r="2075" spans="1:25" x14ac:dyDescent="0.25">
      <c r="A2075" t="s">
        <v>186</v>
      </c>
      <c r="B2075">
        <v>8624.08</v>
      </c>
      <c r="C2075">
        <v>8621.83</v>
      </c>
      <c r="D2075">
        <v>8525.25</v>
      </c>
      <c r="E2075">
        <v>8501.6</v>
      </c>
      <c r="F2075">
        <v>370.608</v>
      </c>
      <c r="G2075">
        <v>0</v>
      </c>
      <c r="H2075">
        <v>370.608</v>
      </c>
      <c r="I2075">
        <v>1</v>
      </c>
      <c r="J2075">
        <v>1</v>
      </c>
      <c r="K2075">
        <v>-3494304</v>
      </c>
    </row>
    <row r="2076" spans="1:25" x14ac:dyDescent="0.25">
      <c r="A2076" t="s">
        <v>186</v>
      </c>
      <c r="B2076">
        <v>8589.81</v>
      </c>
      <c r="C2076">
        <v>8587.82</v>
      </c>
      <c r="D2076">
        <v>8487.14</v>
      </c>
      <c r="E2076">
        <v>8463.5400000000009</v>
      </c>
      <c r="F2076">
        <v>368.41699999999997</v>
      </c>
      <c r="G2076">
        <v>0</v>
      </c>
      <c r="H2076">
        <v>368.41699999999997</v>
      </c>
      <c r="I2076">
        <v>1</v>
      </c>
      <c r="J2076">
        <v>1</v>
      </c>
      <c r="K2076">
        <v>-3494304</v>
      </c>
    </row>
    <row r="2077" spans="1:25" x14ac:dyDescent="0.25">
      <c r="A2077" t="s">
        <v>186</v>
      </c>
      <c r="B2077">
        <v>8625.66</v>
      </c>
      <c r="C2077">
        <v>8623.1299999999992</v>
      </c>
      <c r="D2077">
        <v>8510.5300000000007</v>
      </c>
      <c r="E2077">
        <v>8486.9</v>
      </c>
      <c r="F2077">
        <v>367.39299999999997</v>
      </c>
      <c r="G2077">
        <v>0</v>
      </c>
      <c r="H2077">
        <v>367.39299999999997</v>
      </c>
      <c r="I2077">
        <v>1</v>
      </c>
      <c r="J2077">
        <v>1</v>
      </c>
      <c r="K2077">
        <v>-3494304</v>
      </c>
    </row>
    <row r="2078" spans="1:25" x14ac:dyDescent="0.25">
      <c r="A2078" t="s">
        <v>186</v>
      </c>
      <c r="B2078">
        <v>8565.67</v>
      </c>
      <c r="C2078">
        <v>8563.2900000000009</v>
      </c>
      <c r="D2078">
        <v>8447.75</v>
      </c>
      <c r="E2078">
        <v>8424.14</v>
      </c>
      <c r="F2078">
        <v>365.17500000000001</v>
      </c>
      <c r="G2078">
        <v>0</v>
      </c>
      <c r="H2078">
        <v>365.17500000000001</v>
      </c>
      <c r="I2078">
        <v>1</v>
      </c>
      <c r="J2078">
        <v>1</v>
      </c>
      <c r="K2078">
        <v>-3494304</v>
      </c>
    </row>
    <row r="2079" spans="1:25" x14ac:dyDescent="0.25">
      <c r="A2079" t="s">
        <v>186</v>
      </c>
      <c r="B2079">
        <v>8747.66</v>
      </c>
      <c r="C2079">
        <v>8745.59</v>
      </c>
      <c r="D2079">
        <v>8634.94</v>
      </c>
      <c r="E2079">
        <v>8611.27</v>
      </c>
      <c r="F2079">
        <v>369.33</v>
      </c>
      <c r="G2079">
        <v>0</v>
      </c>
      <c r="H2079">
        <v>369.33</v>
      </c>
      <c r="I2079">
        <v>1</v>
      </c>
      <c r="J2079">
        <v>1</v>
      </c>
      <c r="K2079">
        <v>-3494304</v>
      </c>
    </row>
    <row r="2080" spans="1:25" x14ac:dyDescent="0.25">
      <c r="A2080" t="s">
        <v>186</v>
      </c>
      <c r="B2080">
        <v>8629.48</v>
      </c>
      <c r="C2080">
        <v>8626.94</v>
      </c>
      <c r="D2080">
        <v>8526.0400000000009</v>
      </c>
      <c r="E2080">
        <v>8502.41</v>
      </c>
      <c r="F2080">
        <v>367.971</v>
      </c>
      <c r="G2080">
        <v>0</v>
      </c>
      <c r="H2080">
        <v>367.971</v>
      </c>
      <c r="I2080">
        <v>1</v>
      </c>
      <c r="J2080">
        <v>1</v>
      </c>
      <c r="K2080">
        <v>-3494304</v>
      </c>
    </row>
    <row r="2081" spans="1:11" x14ac:dyDescent="0.25">
      <c r="A2081" t="s">
        <v>186</v>
      </c>
      <c r="B2081">
        <v>8598.2099999999991</v>
      </c>
      <c r="C2081">
        <v>8596.24</v>
      </c>
      <c r="D2081">
        <v>8508.7800000000007</v>
      </c>
      <c r="E2081">
        <v>8485.15</v>
      </c>
      <c r="F2081">
        <v>367.09699999999998</v>
      </c>
      <c r="G2081">
        <v>0</v>
      </c>
      <c r="H2081">
        <v>367.09699999999998</v>
      </c>
      <c r="I2081">
        <v>1</v>
      </c>
      <c r="J2081">
        <v>1</v>
      </c>
      <c r="K2081">
        <v>-3494304</v>
      </c>
    </row>
    <row r="2082" spans="1:11" x14ac:dyDescent="0.25">
      <c r="A2082" t="s">
        <v>186</v>
      </c>
      <c r="B2082">
        <v>8548.35</v>
      </c>
      <c r="C2082">
        <v>8545.7000000000007</v>
      </c>
      <c r="D2082">
        <v>8424.8799999999992</v>
      </c>
      <c r="E2082">
        <v>8401.27</v>
      </c>
      <c r="F2082">
        <v>366.03899999999999</v>
      </c>
      <c r="G2082">
        <v>0</v>
      </c>
      <c r="H2082">
        <v>366.03899999999999</v>
      </c>
      <c r="I2082">
        <v>1</v>
      </c>
      <c r="J2082">
        <v>1</v>
      </c>
      <c r="K2082">
        <v>-3494304</v>
      </c>
    </row>
    <row r="2083" spans="1:11" x14ac:dyDescent="0.25">
      <c r="A2083" t="s">
        <v>186</v>
      </c>
      <c r="B2083">
        <v>8550.5499999999993</v>
      </c>
      <c r="C2083">
        <v>8548.5</v>
      </c>
      <c r="D2083">
        <v>8431.5300000000007</v>
      </c>
      <c r="E2083">
        <v>8407.9599999999991</v>
      </c>
      <c r="F2083">
        <v>365.36099999999999</v>
      </c>
      <c r="G2083">
        <v>0</v>
      </c>
      <c r="H2083">
        <v>365.36099999999999</v>
      </c>
      <c r="I2083">
        <v>1</v>
      </c>
      <c r="J2083">
        <v>1</v>
      </c>
      <c r="K2083">
        <v>-3494304</v>
      </c>
    </row>
    <row r="2084" spans="1:11" x14ac:dyDescent="0.25">
      <c r="A2084" t="s">
        <v>186</v>
      </c>
      <c r="B2084">
        <v>8675.89</v>
      </c>
      <c r="C2084">
        <v>8674.1299999999992</v>
      </c>
      <c r="D2084">
        <v>8585.68</v>
      </c>
      <c r="E2084">
        <v>8562.08</v>
      </c>
      <c r="F2084">
        <v>373.82400000000001</v>
      </c>
      <c r="G2084">
        <v>0</v>
      </c>
      <c r="H2084">
        <v>373.82400000000001</v>
      </c>
      <c r="I2084">
        <v>1</v>
      </c>
      <c r="J2084">
        <v>1</v>
      </c>
      <c r="K2084">
        <v>-3494304</v>
      </c>
    </row>
    <row r="2085" spans="1:11" x14ac:dyDescent="0.25">
      <c r="A2085" t="s">
        <v>186</v>
      </c>
      <c r="B2085">
        <v>8555.25</v>
      </c>
      <c r="C2085">
        <v>8553.18</v>
      </c>
      <c r="D2085">
        <v>8461.33</v>
      </c>
      <c r="E2085">
        <v>8437.7999999999993</v>
      </c>
      <c r="F2085">
        <v>369.46199999999999</v>
      </c>
      <c r="G2085">
        <v>0</v>
      </c>
      <c r="H2085">
        <v>369.46199999999999</v>
      </c>
      <c r="I2085">
        <v>1</v>
      </c>
      <c r="J2085">
        <v>1</v>
      </c>
      <c r="K2085">
        <v>-3494304</v>
      </c>
    </row>
    <row r="2086" spans="1:11" x14ac:dyDescent="0.25">
      <c r="A2086" t="s">
        <v>186</v>
      </c>
      <c r="B2086">
        <v>8523.48</v>
      </c>
      <c r="C2086">
        <v>8521.5499999999993</v>
      </c>
      <c r="D2086">
        <v>8423.7099999999991</v>
      </c>
      <c r="E2086">
        <v>8400.2000000000007</v>
      </c>
      <c r="F2086">
        <v>367.35</v>
      </c>
      <c r="G2086">
        <v>0</v>
      </c>
      <c r="H2086">
        <v>367.35</v>
      </c>
      <c r="I2086">
        <v>1</v>
      </c>
      <c r="J2086">
        <v>1</v>
      </c>
      <c r="K2086">
        <v>-3494304</v>
      </c>
    </row>
    <row r="2087" spans="1:11" x14ac:dyDescent="0.25">
      <c r="A2087" t="s">
        <v>186</v>
      </c>
      <c r="B2087">
        <v>8577.5400000000009</v>
      </c>
      <c r="C2087">
        <v>8575.35</v>
      </c>
      <c r="D2087">
        <v>8477.09</v>
      </c>
      <c r="E2087">
        <v>8453.5400000000009</v>
      </c>
      <c r="F2087">
        <v>368.69600000000003</v>
      </c>
      <c r="G2087">
        <v>0</v>
      </c>
      <c r="H2087">
        <v>368.69600000000003</v>
      </c>
      <c r="I2087">
        <v>1</v>
      </c>
      <c r="J2087">
        <v>1</v>
      </c>
      <c r="K2087">
        <v>-3494304</v>
      </c>
    </row>
    <row r="2088" spans="1:11" x14ac:dyDescent="0.25">
      <c r="A2088" t="s">
        <v>186</v>
      </c>
      <c r="B2088">
        <v>8492.26</v>
      </c>
      <c r="C2088">
        <v>8490.26</v>
      </c>
      <c r="D2088">
        <v>8370</v>
      </c>
      <c r="E2088">
        <v>8346.5</v>
      </c>
      <c r="F2088">
        <v>363.76499999999999</v>
      </c>
      <c r="G2088">
        <v>0</v>
      </c>
      <c r="H2088">
        <v>363.76499999999999</v>
      </c>
      <c r="I2088">
        <v>1</v>
      </c>
      <c r="J2088">
        <v>1</v>
      </c>
      <c r="K2088">
        <v>-3494304</v>
      </c>
    </row>
    <row r="2089" spans="1:11" x14ac:dyDescent="0.25">
      <c r="A2089" t="s">
        <v>186</v>
      </c>
      <c r="B2089">
        <v>8491.16</v>
      </c>
      <c r="C2089">
        <v>8489.2000000000007</v>
      </c>
      <c r="D2089">
        <v>8375.5300000000007</v>
      </c>
      <c r="E2089">
        <v>8352.0499999999993</v>
      </c>
      <c r="F2089">
        <v>363.82100000000003</v>
      </c>
      <c r="G2089">
        <v>0</v>
      </c>
      <c r="H2089">
        <v>363.82100000000003</v>
      </c>
      <c r="I2089">
        <v>1</v>
      </c>
      <c r="J2089">
        <v>1</v>
      </c>
      <c r="K2089">
        <v>-3494304</v>
      </c>
    </row>
    <row r="2090" spans="1:11" x14ac:dyDescent="0.25">
      <c r="A2090" t="s">
        <v>186</v>
      </c>
      <c r="B2090">
        <v>8540.09</v>
      </c>
      <c r="C2090">
        <v>8537.89</v>
      </c>
      <c r="D2090">
        <v>8440.99</v>
      </c>
      <c r="E2090">
        <v>8417.44</v>
      </c>
      <c r="F2090">
        <v>366.721</v>
      </c>
      <c r="G2090">
        <v>0</v>
      </c>
      <c r="H2090">
        <v>366.721</v>
      </c>
      <c r="I2090">
        <v>1</v>
      </c>
      <c r="J2090">
        <v>1</v>
      </c>
      <c r="K2090">
        <v>-3494304</v>
      </c>
    </row>
    <row r="2091" spans="1:11" x14ac:dyDescent="0.25">
      <c r="A2091" t="s">
        <v>186</v>
      </c>
      <c r="B2091">
        <v>8517.86</v>
      </c>
      <c r="C2091">
        <v>8515.69</v>
      </c>
      <c r="D2091">
        <v>8391.8700000000008</v>
      </c>
      <c r="E2091">
        <v>8368.3700000000008</v>
      </c>
      <c r="F2091">
        <v>362.12700000000001</v>
      </c>
      <c r="G2091">
        <v>0</v>
      </c>
      <c r="H2091">
        <v>362.12700000000001</v>
      </c>
      <c r="I2091">
        <v>1</v>
      </c>
      <c r="J2091">
        <v>1</v>
      </c>
      <c r="K2091">
        <v>-3494304</v>
      </c>
    </row>
    <row r="2092" spans="1:11" x14ac:dyDescent="0.25">
      <c r="A2092" t="s">
        <v>186</v>
      </c>
      <c r="B2092">
        <v>8565.56</v>
      </c>
      <c r="C2092">
        <v>8563.27</v>
      </c>
      <c r="D2092">
        <v>8445.99</v>
      </c>
      <c r="E2092">
        <v>8422.4599999999991</v>
      </c>
      <c r="F2092">
        <v>367.52699999999999</v>
      </c>
      <c r="G2092">
        <v>0</v>
      </c>
      <c r="H2092">
        <v>367.52699999999999</v>
      </c>
      <c r="I2092">
        <v>1</v>
      </c>
      <c r="J2092">
        <v>1</v>
      </c>
      <c r="K2092">
        <v>-3494304</v>
      </c>
    </row>
    <row r="2093" spans="1:11" x14ac:dyDescent="0.25">
      <c r="A2093" t="s">
        <v>186</v>
      </c>
      <c r="B2093">
        <v>8635.4500000000007</v>
      </c>
      <c r="C2093">
        <v>8633.17</v>
      </c>
      <c r="D2093">
        <v>8520.59</v>
      </c>
      <c r="E2093">
        <v>8497.0300000000007</v>
      </c>
      <c r="F2093">
        <v>372.31099999999998</v>
      </c>
      <c r="G2093">
        <v>0</v>
      </c>
      <c r="H2093">
        <v>372.31099999999998</v>
      </c>
      <c r="I2093">
        <v>1</v>
      </c>
      <c r="J2093">
        <v>1</v>
      </c>
      <c r="K2093">
        <v>-3494304</v>
      </c>
    </row>
    <row r="2094" spans="1:11" x14ac:dyDescent="0.25">
      <c r="A2094" t="s">
        <v>186</v>
      </c>
      <c r="B2094">
        <v>8593.69</v>
      </c>
      <c r="C2094">
        <v>8591.59</v>
      </c>
      <c r="D2094">
        <v>8500.35</v>
      </c>
      <c r="E2094">
        <v>8476.7800000000007</v>
      </c>
      <c r="F2094">
        <v>368.81799999999998</v>
      </c>
      <c r="G2094">
        <v>0</v>
      </c>
      <c r="H2094">
        <v>368.81799999999998</v>
      </c>
      <c r="I2094">
        <v>1</v>
      </c>
      <c r="J2094">
        <v>1</v>
      </c>
      <c r="K2094">
        <v>-3494304</v>
      </c>
    </row>
    <row r="2095" spans="1:11" x14ac:dyDescent="0.25">
      <c r="A2095" t="s">
        <v>186</v>
      </c>
      <c r="B2095">
        <v>8555.0300000000007</v>
      </c>
      <c r="C2095">
        <v>8553.16</v>
      </c>
      <c r="D2095">
        <v>8446.7099999999991</v>
      </c>
      <c r="E2095">
        <v>8423.18</v>
      </c>
      <c r="F2095">
        <v>366.58199999999999</v>
      </c>
      <c r="G2095">
        <v>0</v>
      </c>
      <c r="H2095">
        <v>366.58199999999999</v>
      </c>
      <c r="I2095">
        <v>1</v>
      </c>
      <c r="J2095">
        <v>1</v>
      </c>
      <c r="K2095">
        <v>-3494304</v>
      </c>
    </row>
    <row r="2096" spans="1:11" x14ac:dyDescent="0.25">
      <c r="A2096" t="s">
        <v>186</v>
      </c>
      <c r="B2096">
        <v>8535.75</v>
      </c>
      <c r="C2096">
        <v>8533.16</v>
      </c>
      <c r="D2096">
        <v>8441.7000000000007</v>
      </c>
      <c r="E2096">
        <v>8418.17</v>
      </c>
      <c r="F2096">
        <v>364.19299999999998</v>
      </c>
      <c r="G2096">
        <v>0</v>
      </c>
      <c r="H2096">
        <v>364.19299999999998</v>
      </c>
      <c r="I2096">
        <v>1</v>
      </c>
      <c r="J2096">
        <v>1</v>
      </c>
      <c r="K2096">
        <v>-3494304</v>
      </c>
    </row>
    <row r="2097" spans="1:11" x14ac:dyDescent="0.25">
      <c r="A2097" t="s">
        <v>186</v>
      </c>
      <c r="B2097">
        <v>8532.18</v>
      </c>
      <c r="C2097">
        <v>8530.2900000000009</v>
      </c>
      <c r="D2097">
        <v>8414.82</v>
      </c>
      <c r="E2097">
        <v>8391.31</v>
      </c>
      <c r="F2097">
        <v>367.63200000000001</v>
      </c>
      <c r="G2097">
        <v>0</v>
      </c>
      <c r="H2097">
        <v>367.63200000000001</v>
      </c>
      <c r="I2097">
        <v>1</v>
      </c>
      <c r="J2097">
        <v>1</v>
      </c>
      <c r="K2097">
        <v>-3494304</v>
      </c>
    </row>
    <row r="2098" spans="1:11" x14ac:dyDescent="0.25">
      <c r="A2098" t="s">
        <v>186</v>
      </c>
      <c r="B2098">
        <v>8566.5300000000007</v>
      </c>
      <c r="C2098">
        <v>8563.9699999999993</v>
      </c>
      <c r="D2098">
        <v>8451.6</v>
      </c>
      <c r="E2098">
        <v>8428.06</v>
      </c>
      <c r="F2098">
        <v>366.26100000000002</v>
      </c>
      <c r="G2098">
        <v>0</v>
      </c>
      <c r="H2098">
        <v>366.26100000000002</v>
      </c>
      <c r="I2098">
        <v>1</v>
      </c>
      <c r="J2098">
        <v>1</v>
      </c>
      <c r="K2098">
        <v>-3494304</v>
      </c>
    </row>
    <row r="2099" spans="1:11" x14ac:dyDescent="0.25">
      <c r="A2099" t="s">
        <v>186</v>
      </c>
      <c r="B2099">
        <v>8539.17</v>
      </c>
      <c r="C2099">
        <v>8536.5</v>
      </c>
      <c r="D2099">
        <v>8420</v>
      </c>
      <c r="E2099">
        <v>8396.51</v>
      </c>
      <c r="F2099">
        <v>365.16899999999998</v>
      </c>
      <c r="G2099">
        <v>0</v>
      </c>
      <c r="H2099">
        <v>365.16899999999998</v>
      </c>
      <c r="I2099">
        <v>1</v>
      </c>
      <c r="J2099">
        <v>1</v>
      </c>
      <c r="K2099">
        <v>-3494304</v>
      </c>
    </row>
    <row r="2100" spans="1:11" x14ac:dyDescent="0.25">
      <c r="A2100" t="s">
        <v>186</v>
      </c>
      <c r="B2100">
        <v>8591.5499999999993</v>
      </c>
      <c r="C2100">
        <v>8589</v>
      </c>
      <c r="D2100">
        <v>8483.3799999999992</v>
      </c>
      <c r="E2100">
        <v>8459.84</v>
      </c>
      <c r="F2100">
        <v>368.06900000000002</v>
      </c>
      <c r="G2100">
        <v>0</v>
      </c>
      <c r="H2100">
        <v>368.06900000000002</v>
      </c>
      <c r="I2100">
        <v>1</v>
      </c>
      <c r="J2100">
        <v>1</v>
      </c>
      <c r="K2100">
        <v>-3494304</v>
      </c>
    </row>
    <row r="2101" spans="1:11" x14ac:dyDescent="0.25">
      <c r="A2101" t="s">
        <v>186</v>
      </c>
      <c r="B2101">
        <v>8559.39</v>
      </c>
      <c r="C2101">
        <v>8557.56</v>
      </c>
      <c r="D2101">
        <v>8452.15</v>
      </c>
      <c r="E2101">
        <v>8428.6</v>
      </c>
      <c r="F2101">
        <v>366.83499999999998</v>
      </c>
      <c r="G2101">
        <v>0</v>
      </c>
      <c r="H2101">
        <v>366.83499999999998</v>
      </c>
      <c r="I2101">
        <v>1</v>
      </c>
      <c r="J2101">
        <v>1</v>
      </c>
      <c r="K2101">
        <v>-3494304</v>
      </c>
    </row>
    <row r="2102" spans="1:11" x14ac:dyDescent="0.25">
      <c r="A2102" t="s">
        <v>186</v>
      </c>
      <c r="B2102">
        <v>8534.2199999999993</v>
      </c>
      <c r="C2102">
        <v>8532.23</v>
      </c>
      <c r="D2102">
        <v>8440.35</v>
      </c>
      <c r="E2102">
        <v>8416.83</v>
      </c>
      <c r="F2102">
        <v>365.31200000000001</v>
      </c>
      <c r="G2102">
        <v>0</v>
      </c>
      <c r="H2102">
        <v>365.31200000000001</v>
      </c>
      <c r="I2102">
        <v>1</v>
      </c>
      <c r="J2102">
        <v>1</v>
      </c>
      <c r="K2102">
        <v>-3494304</v>
      </c>
    </row>
    <row r="2103" spans="1:11" x14ac:dyDescent="0.25">
      <c r="A2103" t="s">
        <v>186</v>
      </c>
      <c r="B2103">
        <v>8579.6200000000008</v>
      </c>
      <c r="C2103">
        <v>8577.57</v>
      </c>
      <c r="D2103">
        <v>8463.2199999999993</v>
      </c>
      <c r="E2103">
        <v>8439.7000000000007</v>
      </c>
      <c r="F2103">
        <v>366.303</v>
      </c>
      <c r="G2103">
        <v>0</v>
      </c>
      <c r="H2103">
        <v>366.303</v>
      </c>
      <c r="I2103">
        <v>1</v>
      </c>
      <c r="J2103">
        <v>1</v>
      </c>
      <c r="K2103">
        <v>-3494304</v>
      </c>
    </row>
    <row r="2104" spans="1:11" x14ac:dyDescent="0.25">
      <c r="A2104" t="s">
        <v>186</v>
      </c>
      <c r="B2104">
        <v>8484.59</v>
      </c>
      <c r="C2104">
        <v>8482.36</v>
      </c>
      <c r="D2104">
        <v>8358.8700000000008</v>
      </c>
      <c r="E2104">
        <v>8335.42</v>
      </c>
      <c r="F2104">
        <v>363.23</v>
      </c>
      <c r="G2104">
        <v>0</v>
      </c>
      <c r="H2104">
        <v>363.23</v>
      </c>
      <c r="I2104">
        <v>1</v>
      </c>
      <c r="J2104">
        <v>1</v>
      </c>
      <c r="K2104">
        <v>-3494304</v>
      </c>
    </row>
    <row r="2105" spans="1:11" x14ac:dyDescent="0.25">
      <c r="A2105" t="s">
        <v>186</v>
      </c>
      <c r="B2105">
        <v>8491.08</v>
      </c>
      <c r="C2105">
        <v>8488.4699999999993</v>
      </c>
      <c r="D2105">
        <v>8366.39</v>
      </c>
      <c r="E2105">
        <v>8342.91</v>
      </c>
      <c r="F2105">
        <v>363.40600000000001</v>
      </c>
      <c r="G2105">
        <v>0</v>
      </c>
      <c r="H2105">
        <v>363.40600000000001</v>
      </c>
      <c r="I2105">
        <v>1</v>
      </c>
      <c r="J2105">
        <v>1</v>
      </c>
      <c r="K2105">
        <v>-3494304</v>
      </c>
    </row>
    <row r="2106" spans="1:11" x14ac:dyDescent="0.25">
      <c r="A2106" t="s">
        <v>186</v>
      </c>
      <c r="B2106">
        <v>8526.89</v>
      </c>
      <c r="C2106">
        <v>8524.6200000000008</v>
      </c>
      <c r="D2106">
        <v>8407.98</v>
      </c>
      <c r="E2106">
        <v>8384.49</v>
      </c>
      <c r="F2106">
        <v>365.53199999999998</v>
      </c>
      <c r="G2106">
        <v>0</v>
      </c>
      <c r="H2106">
        <v>365.53199999999998</v>
      </c>
      <c r="I2106">
        <v>1</v>
      </c>
      <c r="J2106">
        <v>1</v>
      </c>
      <c r="K2106">
        <v>-3494304</v>
      </c>
    </row>
    <row r="2107" spans="1:11" x14ac:dyDescent="0.25">
      <c r="A2107" t="s">
        <v>186</v>
      </c>
      <c r="B2107">
        <v>8544</v>
      </c>
      <c r="C2107">
        <v>8542.0499999999993</v>
      </c>
      <c r="D2107">
        <v>8440.4599999999991</v>
      </c>
      <c r="E2107">
        <v>8416.94</v>
      </c>
      <c r="F2107">
        <v>364.12200000000001</v>
      </c>
      <c r="G2107">
        <v>0</v>
      </c>
      <c r="H2107">
        <v>364.12200000000001</v>
      </c>
      <c r="I2107">
        <v>1</v>
      </c>
      <c r="J2107">
        <v>1</v>
      </c>
      <c r="K2107">
        <v>-3494304</v>
      </c>
    </row>
    <row r="2108" spans="1:11" x14ac:dyDescent="0.25">
      <c r="A2108" t="s">
        <v>186</v>
      </c>
      <c r="B2108">
        <v>8537.89</v>
      </c>
      <c r="C2108">
        <v>8535.98</v>
      </c>
      <c r="D2108">
        <v>8441.81</v>
      </c>
      <c r="E2108">
        <v>8418.2800000000007</v>
      </c>
      <c r="F2108">
        <v>366.86799999999999</v>
      </c>
      <c r="G2108">
        <v>0</v>
      </c>
      <c r="H2108">
        <v>366.86799999999999</v>
      </c>
      <c r="I2108">
        <v>1</v>
      </c>
      <c r="J2108">
        <v>1</v>
      </c>
      <c r="K2108">
        <v>-3494304</v>
      </c>
    </row>
    <row r="2109" spans="1:11" x14ac:dyDescent="0.25">
      <c r="A2109" t="s">
        <v>186</v>
      </c>
      <c r="B2109">
        <v>8534.08</v>
      </c>
      <c r="C2109">
        <v>8531.3799999999992</v>
      </c>
      <c r="D2109">
        <v>8418.5300000000007</v>
      </c>
      <c r="E2109">
        <v>8395.02</v>
      </c>
      <c r="F2109">
        <v>368.26</v>
      </c>
      <c r="G2109">
        <v>0</v>
      </c>
      <c r="H2109">
        <v>368.26</v>
      </c>
      <c r="I2109">
        <v>1</v>
      </c>
      <c r="J2109">
        <v>1</v>
      </c>
      <c r="K2109">
        <v>-3494304</v>
      </c>
    </row>
    <row r="2110" spans="1:11" x14ac:dyDescent="0.25">
      <c r="A2110" t="s">
        <v>186</v>
      </c>
      <c r="B2110">
        <v>8554.1200000000008</v>
      </c>
      <c r="C2110">
        <v>8552.11</v>
      </c>
      <c r="D2110">
        <v>8454.34</v>
      </c>
      <c r="E2110">
        <v>8430.81</v>
      </c>
      <c r="F2110">
        <v>365.78</v>
      </c>
      <c r="G2110">
        <v>0</v>
      </c>
      <c r="H2110">
        <v>365.78</v>
      </c>
      <c r="I2110">
        <v>1</v>
      </c>
      <c r="J2110">
        <v>1</v>
      </c>
      <c r="K2110">
        <v>-3494304</v>
      </c>
    </row>
    <row r="2111" spans="1:11" x14ac:dyDescent="0.25">
      <c r="A2111" t="s">
        <v>186</v>
      </c>
      <c r="B2111">
        <v>8495.1299999999992</v>
      </c>
      <c r="C2111">
        <v>8493.15</v>
      </c>
      <c r="D2111">
        <v>8388.58</v>
      </c>
      <c r="E2111">
        <v>8365.08</v>
      </c>
      <c r="F2111">
        <v>362.80399999999997</v>
      </c>
      <c r="G2111">
        <v>0</v>
      </c>
      <c r="H2111">
        <v>362.80399999999997</v>
      </c>
      <c r="I2111">
        <v>1</v>
      </c>
      <c r="J2111">
        <v>1</v>
      </c>
      <c r="K2111">
        <v>-3494304</v>
      </c>
    </row>
    <row r="2112" spans="1:11" x14ac:dyDescent="0.25">
      <c r="A2112" t="s">
        <v>186</v>
      </c>
      <c r="B2112">
        <v>8465.17</v>
      </c>
      <c r="C2112">
        <v>8462.49</v>
      </c>
      <c r="D2112">
        <v>8364.74</v>
      </c>
      <c r="E2112">
        <v>8341.23</v>
      </c>
      <c r="F2112">
        <v>364.19299999999998</v>
      </c>
      <c r="G2112">
        <v>0</v>
      </c>
      <c r="H2112">
        <v>364.19299999999998</v>
      </c>
      <c r="I2112">
        <v>1</v>
      </c>
      <c r="J2112">
        <v>1</v>
      </c>
      <c r="K2112">
        <v>-3494304</v>
      </c>
    </row>
    <row r="2113" spans="1:25" x14ac:dyDescent="0.25">
      <c r="A2113" t="s">
        <v>186</v>
      </c>
      <c r="B2113">
        <v>8468.39</v>
      </c>
      <c r="C2113">
        <v>8465.74</v>
      </c>
      <c r="D2113">
        <v>8355.3799999999992</v>
      </c>
      <c r="E2113">
        <v>8331.8700000000008</v>
      </c>
      <c r="F2113">
        <v>364.87200000000001</v>
      </c>
      <c r="G2113">
        <v>0</v>
      </c>
      <c r="H2113">
        <v>364.87200000000001</v>
      </c>
      <c r="I2113">
        <v>1</v>
      </c>
      <c r="J2113">
        <v>1</v>
      </c>
      <c r="K2113">
        <v>-3494304</v>
      </c>
    </row>
    <row r="2114" spans="1:25" x14ac:dyDescent="0.25">
      <c r="A2114" t="s">
        <v>186</v>
      </c>
      <c r="B2114">
        <v>8508.1299999999992</v>
      </c>
      <c r="C2114">
        <v>8505.6200000000008</v>
      </c>
      <c r="D2114">
        <v>8388.42</v>
      </c>
      <c r="E2114">
        <v>8364.93</v>
      </c>
      <c r="F2114">
        <v>365.74200000000002</v>
      </c>
      <c r="G2114">
        <v>0</v>
      </c>
      <c r="H2114">
        <v>365.74200000000002</v>
      </c>
      <c r="I2114">
        <v>1</v>
      </c>
      <c r="J2114">
        <v>1</v>
      </c>
      <c r="K2114">
        <v>-3494304</v>
      </c>
    </row>
    <row r="2115" spans="1:25" x14ac:dyDescent="0.25">
      <c r="A2115" t="s">
        <v>186</v>
      </c>
      <c r="B2115">
        <v>8494.7999999999993</v>
      </c>
      <c r="C2115">
        <v>8492.59</v>
      </c>
      <c r="D2115">
        <v>8367.7900000000009</v>
      </c>
      <c r="E2115">
        <v>8344.2900000000009</v>
      </c>
      <c r="F2115">
        <v>364.47800000000001</v>
      </c>
      <c r="G2115">
        <v>0</v>
      </c>
      <c r="H2115">
        <v>364.47800000000001</v>
      </c>
      <c r="I2115">
        <v>1</v>
      </c>
      <c r="J2115">
        <v>1</v>
      </c>
      <c r="K2115">
        <v>-3494304</v>
      </c>
    </row>
    <row r="2116" spans="1:25" x14ac:dyDescent="0.25">
      <c r="A2116" t="s">
        <v>186</v>
      </c>
      <c r="B2116">
        <v>8480.7199999999993</v>
      </c>
      <c r="C2116">
        <v>8478.6</v>
      </c>
      <c r="D2116">
        <v>8347.74</v>
      </c>
      <c r="E2116">
        <v>8324.27</v>
      </c>
      <c r="F2116">
        <v>362.38200000000001</v>
      </c>
      <c r="G2116">
        <v>0</v>
      </c>
      <c r="H2116">
        <v>362.38200000000001</v>
      </c>
      <c r="I2116">
        <v>1</v>
      </c>
      <c r="J2116">
        <v>1</v>
      </c>
      <c r="K2116">
        <v>-3494304</v>
      </c>
    </row>
    <row r="2117" spans="1:25" x14ac:dyDescent="0.25">
      <c r="A2117" t="s">
        <v>186</v>
      </c>
      <c r="B2117">
        <v>8471.82</v>
      </c>
      <c r="C2117">
        <v>8469.5</v>
      </c>
      <c r="D2117">
        <v>8340.27</v>
      </c>
      <c r="E2117">
        <v>8316.7800000000007</v>
      </c>
      <c r="F2117">
        <v>363.28899999999999</v>
      </c>
      <c r="G2117">
        <v>0</v>
      </c>
      <c r="H2117">
        <v>363.28899999999999</v>
      </c>
      <c r="I2117">
        <v>1</v>
      </c>
      <c r="J2117">
        <v>1</v>
      </c>
      <c r="K2117">
        <v>-3494304</v>
      </c>
    </row>
    <row r="2118" spans="1:25" x14ac:dyDescent="0.25">
      <c r="A2118" t="s">
        <v>186</v>
      </c>
      <c r="B2118">
        <v>8479.7999999999993</v>
      </c>
      <c r="C2118">
        <v>8477.7199999999993</v>
      </c>
      <c r="D2118">
        <v>8347.59</v>
      </c>
      <c r="E2118">
        <v>8324.1</v>
      </c>
      <c r="F2118">
        <v>362.22800000000001</v>
      </c>
      <c r="G2118">
        <v>0</v>
      </c>
      <c r="H2118">
        <v>362.22800000000001</v>
      </c>
      <c r="I2118">
        <v>1</v>
      </c>
      <c r="J2118">
        <v>1</v>
      </c>
      <c r="K2118">
        <v>-3494304</v>
      </c>
    </row>
    <row r="2119" spans="1:25" x14ac:dyDescent="0.25">
      <c r="A2119" t="s">
        <v>186</v>
      </c>
      <c r="B2119">
        <v>8483.5400000000009</v>
      </c>
      <c r="C2119">
        <v>8480.91</v>
      </c>
      <c r="D2119">
        <v>8346.2000000000007</v>
      </c>
      <c r="E2119">
        <v>8322.7099999999991</v>
      </c>
      <c r="F2119">
        <v>362.15100000000001</v>
      </c>
      <c r="G2119">
        <v>0</v>
      </c>
      <c r="H2119">
        <v>362.15100000000001</v>
      </c>
      <c r="I2119">
        <v>1</v>
      </c>
      <c r="J2119">
        <v>1</v>
      </c>
      <c r="K2119">
        <v>-3494304</v>
      </c>
    </row>
    <row r="2120" spans="1:25" x14ac:dyDescent="0.25">
      <c r="A2120" t="s">
        <v>186</v>
      </c>
      <c r="B2120">
        <v>8475.7000000000007</v>
      </c>
      <c r="C2120">
        <v>8473.9</v>
      </c>
      <c r="D2120">
        <v>8338.5300000000007</v>
      </c>
      <c r="E2120">
        <v>8315.06</v>
      </c>
      <c r="F2120">
        <v>362.87299999999999</v>
      </c>
      <c r="G2120">
        <v>0</v>
      </c>
      <c r="H2120">
        <v>362.87299999999999</v>
      </c>
      <c r="I2120">
        <v>1</v>
      </c>
      <c r="J2120">
        <v>1</v>
      </c>
      <c r="K2120">
        <v>-3494304</v>
      </c>
    </row>
    <row r="2121" spans="1:25" x14ac:dyDescent="0.25">
      <c r="A2121" t="s">
        <v>186</v>
      </c>
      <c r="B2121">
        <v>8477.44</v>
      </c>
      <c r="C2121">
        <v>8475.2199999999993</v>
      </c>
      <c r="D2121">
        <v>8347.2099999999991</v>
      </c>
      <c r="E2121">
        <v>8323.74</v>
      </c>
      <c r="F2121">
        <v>362.77800000000002</v>
      </c>
      <c r="G2121">
        <v>0</v>
      </c>
      <c r="H2121">
        <v>362.77800000000002</v>
      </c>
      <c r="I2121">
        <v>1</v>
      </c>
      <c r="J2121">
        <v>1</v>
      </c>
      <c r="K2121">
        <v>-3494304</v>
      </c>
    </row>
    <row r="2122" spans="1:25" x14ac:dyDescent="0.25">
      <c r="A2122" t="s">
        <v>186</v>
      </c>
      <c r="B2122">
        <v>8474.2000000000007</v>
      </c>
      <c r="C2122">
        <v>8472.17</v>
      </c>
      <c r="D2122">
        <v>8343.93</v>
      </c>
      <c r="E2122">
        <v>8320.4699999999993</v>
      </c>
      <c r="F2122">
        <v>361.29899999999998</v>
      </c>
      <c r="G2122">
        <v>0</v>
      </c>
      <c r="H2122">
        <v>361.29899999999998</v>
      </c>
      <c r="I2122">
        <v>1</v>
      </c>
      <c r="J2122">
        <v>1</v>
      </c>
      <c r="K2122">
        <v>-3494304</v>
      </c>
    </row>
    <row r="2123" spans="1:25" x14ac:dyDescent="0.25">
      <c r="A2123" t="s">
        <v>186</v>
      </c>
      <c r="B2123">
        <v>8470.06</v>
      </c>
      <c r="C2123">
        <v>8467.8700000000008</v>
      </c>
      <c r="D2123">
        <v>8340.66</v>
      </c>
      <c r="E2123">
        <v>8317.17</v>
      </c>
      <c r="F2123">
        <v>363.43400000000003</v>
      </c>
      <c r="G2123">
        <v>0</v>
      </c>
      <c r="H2123">
        <v>363.43400000000003</v>
      </c>
      <c r="I2123">
        <v>1</v>
      </c>
      <c r="J2123">
        <v>1</v>
      </c>
      <c r="K2123">
        <v>-3494304</v>
      </c>
    </row>
    <row r="2124" spans="1:25" x14ac:dyDescent="0.25">
      <c r="A2124" t="s">
        <v>186</v>
      </c>
      <c r="B2124">
        <v>8469.5499999999993</v>
      </c>
      <c r="C2124">
        <v>8467.35</v>
      </c>
      <c r="D2124">
        <v>8343.56</v>
      </c>
      <c r="E2124">
        <v>8320.1</v>
      </c>
      <c r="F2124">
        <v>362.34300000000002</v>
      </c>
      <c r="G2124">
        <v>0</v>
      </c>
      <c r="H2124">
        <v>362.34300000000002</v>
      </c>
      <c r="I2124">
        <v>1</v>
      </c>
      <c r="J2124">
        <v>1</v>
      </c>
      <c r="K2124">
        <v>-3494304</v>
      </c>
    </row>
    <row r="2125" spans="1:25" x14ac:dyDescent="0.25">
      <c r="A2125" t="s">
        <v>186</v>
      </c>
      <c r="B2125">
        <v>8478.51</v>
      </c>
      <c r="C2125">
        <v>8475.85</v>
      </c>
      <c r="D2125">
        <v>8343.5300000000007</v>
      </c>
      <c r="E2125">
        <v>8320.07</v>
      </c>
      <c r="F2125">
        <v>362.166</v>
      </c>
      <c r="G2125">
        <v>0</v>
      </c>
      <c r="H2125">
        <v>362.166</v>
      </c>
      <c r="I2125">
        <v>1</v>
      </c>
      <c r="J2125">
        <v>1</v>
      </c>
      <c r="K2125">
        <v>-3494304</v>
      </c>
    </row>
    <row r="2126" spans="1:25" x14ac:dyDescent="0.25">
      <c r="A2126" t="s">
        <v>186</v>
      </c>
      <c r="B2126">
        <v>8478</v>
      </c>
      <c r="C2126">
        <v>8475.51</v>
      </c>
      <c r="D2126">
        <v>8344.81</v>
      </c>
      <c r="E2126">
        <v>8321.34</v>
      </c>
      <c r="F2126">
        <v>362.03899999999999</v>
      </c>
      <c r="G2126">
        <v>0</v>
      </c>
      <c r="H2126">
        <v>362.03899999999999</v>
      </c>
      <c r="I2126">
        <v>1</v>
      </c>
      <c r="J2126">
        <v>1</v>
      </c>
      <c r="K2126">
        <v>-3494304</v>
      </c>
    </row>
    <row r="2127" spans="1:25" x14ac:dyDescent="0.25">
      <c r="A2127" t="s">
        <v>186</v>
      </c>
      <c r="B2127">
        <v>8477.3700000000008</v>
      </c>
      <c r="C2127">
        <v>8475.49</v>
      </c>
      <c r="D2127">
        <v>8342.3799999999992</v>
      </c>
      <c r="E2127">
        <v>8318.9</v>
      </c>
      <c r="F2127">
        <v>361.83499999999998</v>
      </c>
      <c r="G2127">
        <v>0</v>
      </c>
      <c r="H2127">
        <v>361.83499999999998</v>
      </c>
      <c r="I2127">
        <v>1</v>
      </c>
      <c r="J2127">
        <v>1</v>
      </c>
      <c r="K2127">
        <v>-3494304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186</v>
      </c>
      <c r="B2128">
        <v>8475.82</v>
      </c>
      <c r="C2128">
        <v>8473.69</v>
      </c>
      <c r="D2128">
        <v>8340.25</v>
      </c>
      <c r="E2128">
        <v>8316.7800000000007</v>
      </c>
      <c r="F2128">
        <v>363.577</v>
      </c>
      <c r="G2128">
        <v>0</v>
      </c>
      <c r="H2128">
        <v>363.577</v>
      </c>
      <c r="I2128">
        <v>1</v>
      </c>
      <c r="J2128">
        <v>1</v>
      </c>
      <c r="K2128">
        <v>-3494304</v>
      </c>
      <c r="R2128">
        <f>AVERAGE(B2079:B2128)</f>
        <v>8530.6543999999976</v>
      </c>
      <c r="S2128">
        <f>AVERAGE(C2079:C2128)</f>
        <v>8528.4405999999981</v>
      </c>
      <c r="U2128">
        <f>_xlfn.VAR.P(B2079:B2128)</f>
        <v>3374.4696326400003</v>
      </c>
      <c r="V2128">
        <f>_xlfn.VAR.P(C2079:C2128)</f>
        <v>3379.5287896399964</v>
      </c>
      <c r="X2128">
        <f>1.96*SQRT(U2128)/50</f>
        <v>2.2771352652620198</v>
      </c>
      <c r="Y2128">
        <f>1.96*SQRT(V2128)/50</f>
        <v>2.2788416178647437</v>
      </c>
    </row>
    <row r="2129" spans="1:9" x14ac:dyDescent="0.25">
      <c r="A2129" t="s">
        <v>186</v>
      </c>
      <c r="B2129">
        <v>426972.28480000002</v>
      </c>
      <c r="C2129" t="s">
        <v>37</v>
      </c>
    </row>
    <row r="2130" spans="1:9" x14ac:dyDescent="0.25">
      <c r="A2130" t="s">
        <v>187</v>
      </c>
      <c r="B2130">
        <v>2112.9299999999998</v>
      </c>
      <c r="C2130">
        <v>2111.17</v>
      </c>
      <c r="D2130">
        <v>2045.2</v>
      </c>
      <c r="E2130">
        <v>2022.24</v>
      </c>
      <c r="F2130">
        <v>454.47500000000002</v>
      </c>
      <c r="G2130">
        <v>8.3260200000000006E-2</v>
      </c>
      <c r="H2130">
        <v>0.93180099999999999</v>
      </c>
      <c r="I2130">
        <v>-1174086400</v>
      </c>
    </row>
    <row r="2131" spans="1:9" x14ac:dyDescent="0.25">
      <c r="A2131" t="s">
        <v>187</v>
      </c>
      <c r="B2131">
        <v>2115.62</v>
      </c>
      <c r="C2131">
        <v>2113.04</v>
      </c>
      <c r="D2131">
        <v>2044.98</v>
      </c>
      <c r="E2131">
        <v>2021.68</v>
      </c>
      <c r="F2131">
        <v>455.565</v>
      </c>
      <c r="G2131">
        <v>8.3288799999999996E-2</v>
      </c>
      <c r="H2131">
        <v>0.931836</v>
      </c>
      <c r="I2131">
        <v>-1174086400</v>
      </c>
    </row>
    <row r="2132" spans="1:9" x14ac:dyDescent="0.25">
      <c r="A2132" t="s">
        <v>187</v>
      </c>
      <c r="B2132">
        <v>2129.21</v>
      </c>
      <c r="C2132">
        <v>2127.11</v>
      </c>
      <c r="D2132">
        <v>2058.8200000000002</v>
      </c>
      <c r="E2132">
        <v>2035.73</v>
      </c>
      <c r="F2132">
        <v>459.69</v>
      </c>
      <c r="G2132">
        <v>6.8015999999999993E-2</v>
      </c>
      <c r="H2132">
        <v>0.93183099999999996</v>
      </c>
      <c r="I2132">
        <v>-1174086400</v>
      </c>
    </row>
    <row r="2133" spans="1:9" x14ac:dyDescent="0.25">
      <c r="A2133" t="s">
        <v>187</v>
      </c>
      <c r="B2133">
        <v>2133.6999999999998</v>
      </c>
      <c r="C2133">
        <v>2131.5</v>
      </c>
      <c r="D2133">
        <v>2064.38</v>
      </c>
      <c r="E2133">
        <v>2040.83</v>
      </c>
      <c r="F2133">
        <v>461.54</v>
      </c>
      <c r="G2133">
        <v>6.0596799999999999E-2</v>
      </c>
      <c r="H2133">
        <v>0.93183700000000003</v>
      </c>
      <c r="I2133">
        <v>-1174086400</v>
      </c>
    </row>
    <row r="2134" spans="1:9" x14ac:dyDescent="0.25">
      <c r="A2134" t="s">
        <v>187</v>
      </c>
      <c r="B2134">
        <v>2138.52</v>
      </c>
      <c r="C2134">
        <v>2136.46</v>
      </c>
      <c r="D2134">
        <v>2068.7199999999998</v>
      </c>
      <c r="E2134">
        <v>2045.51</v>
      </c>
      <c r="F2134">
        <v>461.83199999999999</v>
      </c>
      <c r="G2134">
        <v>5.42505E-2</v>
      </c>
      <c r="H2134">
        <v>0.93178700000000003</v>
      </c>
      <c r="I2134">
        <v>-1174086400</v>
      </c>
    </row>
    <row r="2135" spans="1:9" x14ac:dyDescent="0.25">
      <c r="A2135" t="s">
        <v>187</v>
      </c>
      <c r="B2135">
        <v>2135.31</v>
      </c>
      <c r="C2135">
        <v>2132.66</v>
      </c>
      <c r="D2135">
        <v>2064.37</v>
      </c>
      <c r="E2135">
        <v>2040.78</v>
      </c>
      <c r="F2135">
        <v>460.298</v>
      </c>
      <c r="G2135">
        <v>5.4084E-2</v>
      </c>
      <c r="H2135">
        <v>0.95862199999999997</v>
      </c>
      <c r="I2135">
        <v>-1174086400</v>
      </c>
    </row>
    <row r="2136" spans="1:9" x14ac:dyDescent="0.25">
      <c r="A2136" t="s">
        <v>187</v>
      </c>
      <c r="B2136">
        <v>2137.1</v>
      </c>
      <c r="C2136">
        <v>2135.15</v>
      </c>
      <c r="D2136">
        <v>2068.14</v>
      </c>
      <c r="E2136">
        <v>2044.61</v>
      </c>
      <c r="F2136">
        <v>464.10300000000001</v>
      </c>
      <c r="G2136">
        <v>5.3946599999999997E-2</v>
      </c>
      <c r="H2136">
        <v>0.931836</v>
      </c>
      <c r="I2136">
        <v>-1174086400</v>
      </c>
    </row>
    <row r="2137" spans="1:9" x14ac:dyDescent="0.25">
      <c r="A2137" t="s">
        <v>187</v>
      </c>
      <c r="B2137">
        <v>2134.5700000000002</v>
      </c>
      <c r="C2137">
        <v>2132.5700000000002</v>
      </c>
      <c r="D2137">
        <v>2064.0100000000002</v>
      </c>
      <c r="E2137">
        <v>2040.58</v>
      </c>
      <c r="F2137">
        <v>459.40199999999999</v>
      </c>
      <c r="G2137">
        <v>5.5337799999999999E-2</v>
      </c>
      <c r="H2137">
        <v>0.92930500000000005</v>
      </c>
      <c r="I2137">
        <v>-1174086400</v>
      </c>
    </row>
    <row r="2138" spans="1:9" x14ac:dyDescent="0.25">
      <c r="A2138" t="s">
        <v>187</v>
      </c>
      <c r="B2138">
        <v>2132.64</v>
      </c>
      <c r="C2138">
        <v>2130.0100000000002</v>
      </c>
      <c r="D2138">
        <v>2063.31</v>
      </c>
      <c r="E2138">
        <v>2039.86</v>
      </c>
      <c r="F2138">
        <v>458.57400000000001</v>
      </c>
      <c r="G2138">
        <v>6.01497E-2</v>
      </c>
      <c r="H2138">
        <v>0.93118400000000001</v>
      </c>
      <c r="I2138">
        <v>-1174086400</v>
      </c>
    </row>
    <row r="2139" spans="1:9" x14ac:dyDescent="0.25">
      <c r="A2139" t="s">
        <v>187</v>
      </c>
      <c r="B2139">
        <v>2138.9499999999998</v>
      </c>
      <c r="C2139">
        <v>2136.4899999999998</v>
      </c>
      <c r="D2139">
        <v>2068.25</v>
      </c>
      <c r="E2139">
        <v>2044.51</v>
      </c>
      <c r="F2139">
        <v>460.6</v>
      </c>
      <c r="G2139">
        <v>5.3914799999999999E-2</v>
      </c>
      <c r="H2139">
        <v>0.95918800000000004</v>
      </c>
      <c r="I2139">
        <v>-1174086400</v>
      </c>
    </row>
    <row r="2140" spans="1:9" x14ac:dyDescent="0.25">
      <c r="A2140" t="s">
        <v>187</v>
      </c>
      <c r="B2140">
        <v>2133.37</v>
      </c>
      <c r="C2140">
        <v>2131.13</v>
      </c>
      <c r="D2140">
        <v>2065.02</v>
      </c>
      <c r="E2140">
        <v>2041.34</v>
      </c>
      <c r="F2140">
        <v>460.16800000000001</v>
      </c>
      <c r="G2140">
        <v>8.3272600000000002E-2</v>
      </c>
      <c r="H2140">
        <v>0.93146499999999999</v>
      </c>
      <c r="I2140">
        <v>-1174086400</v>
      </c>
    </row>
    <row r="2141" spans="1:9" x14ac:dyDescent="0.25">
      <c r="A2141" t="s">
        <v>187</v>
      </c>
      <c r="B2141">
        <v>2143.29</v>
      </c>
      <c r="C2141">
        <v>2141.16</v>
      </c>
      <c r="D2141">
        <v>2070.9499999999998</v>
      </c>
      <c r="E2141">
        <v>2047.11</v>
      </c>
      <c r="F2141">
        <v>462.41</v>
      </c>
      <c r="G2141">
        <v>5.3964499999999999E-2</v>
      </c>
      <c r="H2141">
        <v>0.93183499999999997</v>
      </c>
      <c r="I2141">
        <v>-1174086400</v>
      </c>
    </row>
    <row r="2142" spans="1:9" x14ac:dyDescent="0.25">
      <c r="A2142" t="s">
        <v>187</v>
      </c>
      <c r="B2142">
        <v>2132.38</v>
      </c>
      <c r="C2142">
        <v>2130.16</v>
      </c>
      <c r="D2142">
        <v>2063.1799999999998</v>
      </c>
      <c r="E2142">
        <v>2039.8</v>
      </c>
      <c r="F2142">
        <v>459.37400000000002</v>
      </c>
      <c r="G2142">
        <v>5.3996000000000002E-2</v>
      </c>
      <c r="H2142">
        <v>0.95918199999999998</v>
      </c>
      <c r="I2142">
        <v>-1174086400</v>
      </c>
    </row>
    <row r="2143" spans="1:9" x14ac:dyDescent="0.25">
      <c r="A2143" t="s">
        <v>187</v>
      </c>
      <c r="B2143">
        <v>2135.9699999999998</v>
      </c>
      <c r="C2143">
        <v>2133.7600000000002</v>
      </c>
      <c r="D2143">
        <v>2067.04</v>
      </c>
      <c r="E2143">
        <v>2043.68</v>
      </c>
      <c r="F2143">
        <v>459.24900000000002</v>
      </c>
      <c r="G2143">
        <v>5.7954600000000002E-2</v>
      </c>
      <c r="H2143">
        <v>0.93179400000000001</v>
      </c>
      <c r="I2143">
        <v>-1174086400</v>
      </c>
    </row>
    <row r="2144" spans="1:9" x14ac:dyDescent="0.25">
      <c r="A2144" t="s">
        <v>187</v>
      </c>
      <c r="B2144">
        <v>2138.4899999999998</v>
      </c>
      <c r="C2144">
        <v>2136.66</v>
      </c>
      <c r="D2144">
        <v>2068.92</v>
      </c>
      <c r="E2144">
        <v>2045.23</v>
      </c>
      <c r="F2144">
        <v>460.46199999999999</v>
      </c>
      <c r="G2144">
        <v>5.6113400000000001E-2</v>
      </c>
      <c r="H2144">
        <v>0.931782</v>
      </c>
      <c r="I2144">
        <v>-1174086400</v>
      </c>
    </row>
    <row r="2145" spans="1:9" x14ac:dyDescent="0.25">
      <c r="A2145" t="s">
        <v>187</v>
      </c>
      <c r="B2145">
        <v>2135.4699999999998</v>
      </c>
      <c r="C2145">
        <v>2133.56</v>
      </c>
      <c r="D2145">
        <v>2067.0700000000002</v>
      </c>
      <c r="E2145">
        <v>2043.61</v>
      </c>
      <c r="F2145">
        <v>457.62700000000001</v>
      </c>
      <c r="G2145">
        <v>5.7957399999999999E-2</v>
      </c>
      <c r="H2145">
        <v>0.93163499999999999</v>
      </c>
      <c r="I2145">
        <v>-1174086400</v>
      </c>
    </row>
    <row r="2146" spans="1:9" x14ac:dyDescent="0.25">
      <c r="A2146" t="s">
        <v>187</v>
      </c>
      <c r="B2146">
        <v>2135.77</v>
      </c>
      <c r="C2146">
        <v>2133.5500000000002</v>
      </c>
      <c r="D2146">
        <v>2065.11</v>
      </c>
      <c r="E2146">
        <v>2041.41</v>
      </c>
      <c r="F2146">
        <v>459.68700000000001</v>
      </c>
      <c r="G2146">
        <v>5.5532699999999997E-2</v>
      </c>
      <c r="H2146">
        <v>0.93046899999999999</v>
      </c>
      <c r="I2146">
        <v>-1174086400</v>
      </c>
    </row>
    <row r="2147" spans="1:9" x14ac:dyDescent="0.25">
      <c r="A2147" t="s">
        <v>187</v>
      </c>
      <c r="B2147">
        <v>2136.08</v>
      </c>
      <c r="C2147">
        <v>2133.88</v>
      </c>
      <c r="D2147">
        <v>2067.6999999999998</v>
      </c>
      <c r="E2147">
        <v>2044.03</v>
      </c>
      <c r="F2147">
        <v>460.30399999999997</v>
      </c>
      <c r="G2147">
        <v>6.9308300000000003E-2</v>
      </c>
      <c r="H2147">
        <v>0.94759400000000005</v>
      </c>
      <c r="I2147">
        <v>-1174086400</v>
      </c>
    </row>
    <row r="2148" spans="1:9" x14ac:dyDescent="0.25">
      <c r="A2148" t="s">
        <v>187</v>
      </c>
      <c r="B2148">
        <v>2134.08</v>
      </c>
      <c r="C2148">
        <v>2132.06</v>
      </c>
      <c r="D2148">
        <v>2065.88</v>
      </c>
      <c r="E2148">
        <v>2042.12</v>
      </c>
      <c r="F2148">
        <v>458.00400000000002</v>
      </c>
      <c r="G2148">
        <v>5.4077600000000003E-2</v>
      </c>
      <c r="H2148">
        <v>0.95297500000000002</v>
      </c>
      <c r="I2148">
        <v>-1174086400</v>
      </c>
    </row>
    <row r="2149" spans="1:9" x14ac:dyDescent="0.25">
      <c r="A2149" t="s">
        <v>187</v>
      </c>
      <c r="B2149">
        <v>2135.38</v>
      </c>
      <c r="C2149">
        <v>2133.02</v>
      </c>
      <c r="D2149">
        <v>2066.3000000000002</v>
      </c>
      <c r="E2149">
        <v>2042.66</v>
      </c>
      <c r="F2149">
        <v>462.39699999999999</v>
      </c>
      <c r="G2149">
        <v>5.8049999999999997E-2</v>
      </c>
      <c r="H2149">
        <v>0.931809</v>
      </c>
      <c r="I2149">
        <v>-1174086400</v>
      </c>
    </row>
    <row r="2150" spans="1:9" x14ac:dyDescent="0.25">
      <c r="A2150" t="s">
        <v>187</v>
      </c>
      <c r="B2150">
        <v>2130.69</v>
      </c>
      <c r="C2150">
        <v>2128.89</v>
      </c>
      <c r="D2150">
        <v>2063.5500000000002</v>
      </c>
      <c r="E2150">
        <v>2039.93</v>
      </c>
      <c r="F2150">
        <v>460.44900000000001</v>
      </c>
      <c r="G2150">
        <v>8.3263900000000002E-2</v>
      </c>
      <c r="H2150">
        <v>0.93154999999999999</v>
      </c>
      <c r="I2150">
        <v>-1174086400</v>
      </c>
    </row>
    <row r="2151" spans="1:9" x14ac:dyDescent="0.25">
      <c r="A2151" t="s">
        <v>187</v>
      </c>
      <c r="B2151">
        <v>2130.2399999999998</v>
      </c>
      <c r="C2151">
        <v>2127.6799999999998</v>
      </c>
      <c r="D2151">
        <v>2062.11</v>
      </c>
      <c r="E2151">
        <v>2038.43</v>
      </c>
      <c r="F2151">
        <v>459.92700000000002</v>
      </c>
      <c r="G2151">
        <v>5.7430099999999998E-2</v>
      </c>
      <c r="H2151">
        <v>0.931836</v>
      </c>
      <c r="I2151">
        <v>-1174086400</v>
      </c>
    </row>
    <row r="2152" spans="1:9" x14ac:dyDescent="0.25">
      <c r="A2152" t="s">
        <v>187</v>
      </c>
      <c r="B2152">
        <v>2136.5100000000002</v>
      </c>
      <c r="C2152">
        <v>2133.54</v>
      </c>
      <c r="D2152">
        <v>2066.13</v>
      </c>
      <c r="E2152">
        <v>2042.7</v>
      </c>
      <c r="F2152">
        <v>461.86500000000001</v>
      </c>
      <c r="G2152">
        <v>5.6164800000000001E-2</v>
      </c>
      <c r="H2152">
        <v>0.94672699999999999</v>
      </c>
      <c r="I2152">
        <v>-1174086400</v>
      </c>
    </row>
    <row r="2153" spans="1:9" x14ac:dyDescent="0.25">
      <c r="A2153" t="s">
        <v>187</v>
      </c>
      <c r="B2153">
        <v>2135.27</v>
      </c>
      <c r="C2153">
        <v>2133.2800000000002</v>
      </c>
      <c r="D2153">
        <v>2067.0700000000002</v>
      </c>
      <c r="E2153">
        <v>2043.36</v>
      </c>
      <c r="F2153">
        <v>462.04599999999999</v>
      </c>
      <c r="G2153">
        <v>5.3911800000000003E-2</v>
      </c>
      <c r="H2153">
        <v>0.95632099999999998</v>
      </c>
      <c r="I2153">
        <v>-1174086400</v>
      </c>
    </row>
    <row r="2154" spans="1:9" x14ac:dyDescent="0.25">
      <c r="A2154" t="s">
        <v>187</v>
      </c>
      <c r="B2154">
        <v>2133.52</v>
      </c>
      <c r="C2154">
        <v>2131.06</v>
      </c>
      <c r="D2154">
        <v>2065.2800000000002</v>
      </c>
      <c r="E2154">
        <v>2041.5</v>
      </c>
      <c r="F2154">
        <v>458.79899999999998</v>
      </c>
      <c r="G2154">
        <v>8.0874000000000001E-2</v>
      </c>
      <c r="H2154">
        <v>0.931836</v>
      </c>
      <c r="I2154">
        <v>-1174086400</v>
      </c>
    </row>
    <row r="2155" spans="1:9" x14ac:dyDescent="0.25">
      <c r="A2155" t="s">
        <v>187</v>
      </c>
      <c r="B2155">
        <v>2139.48</v>
      </c>
      <c r="C2155">
        <v>2137.25</v>
      </c>
      <c r="D2155">
        <v>2069.2199999999998</v>
      </c>
      <c r="E2155">
        <v>2045.51</v>
      </c>
      <c r="F2155">
        <v>462.36099999999999</v>
      </c>
      <c r="G2155">
        <v>8.3255599999999999E-2</v>
      </c>
      <c r="H2155">
        <v>0.93123</v>
      </c>
      <c r="I2155">
        <v>-1174086400</v>
      </c>
    </row>
    <row r="2156" spans="1:9" x14ac:dyDescent="0.25">
      <c r="A2156" t="s">
        <v>187</v>
      </c>
      <c r="B2156">
        <v>2136.4499999999998</v>
      </c>
      <c r="C2156">
        <v>2134.4</v>
      </c>
      <c r="D2156">
        <v>2065.9</v>
      </c>
      <c r="E2156">
        <v>2042.61</v>
      </c>
      <c r="F2156">
        <v>458.78500000000003</v>
      </c>
      <c r="G2156">
        <v>5.6757599999999998E-2</v>
      </c>
      <c r="H2156">
        <v>0.931786</v>
      </c>
      <c r="I2156">
        <v>-1174086400</v>
      </c>
    </row>
    <row r="2157" spans="1:9" x14ac:dyDescent="0.25">
      <c r="A2157" t="s">
        <v>187</v>
      </c>
      <c r="B2157">
        <v>2138.71</v>
      </c>
      <c r="C2157">
        <v>2136.5700000000002</v>
      </c>
      <c r="D2157">
        <v>2068.4299999999998</v>
      </c>
      <c r="E2157">
        <v>2044.82</v>
      </c>
      <c r="F2157">
        <v>462.72399999999999</v>
      </c>
      <c r="G2157">
        <v>8.3262199999999995E-2</v>
      </c>
      <c r="H2157">
        <v>0.931836</v>
      </c>
      <c r="I2157">
        <v>-1174086400</v>
      </c>
    </row>
    <row r="2158" spans="1:9" x14ac:dyDescent="0.25">
      <c r="A2158" t="s">
        <v>187</v>
      </c>
      <c r="B2158">
        <v>2133.89</v>
      </c>
      <c r="C2158">
        <v>2131.9</v>
      </c>
      <c r="D2158">
        <v>2065.3200000000002</v>
      </c>
      <c r="E2158">
        <v>2041.79</v>
      </c>
      <c r="F2158">
        <v>460.596</v>
      </c>
      <c r="G2158">
        <v>5.4019299999999999E-2</v>
      </c>
      <c r="H2158">
        <v>0.93183400000000005</v>
      </c>
      <c r="I2158">
        <v>-1174086400</v>
      </c>
    </row>
    <row r="2159" spans="1:9" x14ac:dyDescent="0.25">
      <c r="A2159" t="s">
        <v>187</v>
      </c>
      <c r="B2159">
        <v>2134.73</v>
      </c>
      <c r="C2159">
        <v>2132.58</v>
      </c>
      <c r="D2159">
        <v>2064.4299999999998</v>
      </c>
      <c r="E2159">
        <v>2040.88</v>
      </c>
      <c r="F2159">
        <v>459.49099999999999</v>
      </c>
      <c r="G2159">
        <v>8.2580299999999995E-2</v>
      </c>
      <c r="H2159">
        <v>0.92438100000000001</v>
      </c>
      <c r="I2159">
        <v>-1174086400</v>
      </c>
    </row>
    <row r="2160" spans="1:9" x14ac:dyDescent="0.25">
      <c r="A2160" t="s">
        <v>187</v>
      </c>
      <c r="B2160">
        <v>2139.58</v>
      </c>
      <c r="C2160">
        <v>2137.6799999999998</v>
      </c>
      <c r="D2160">
        <v>2068.85</v>
      </c>
      <c r="E2160">
        <v>2045.16</v>
      </c>
      <c r="F2160">
        <v>461.149</v>
      </c>
      <c r="G2160">
        <v>6.1572399999999999E-2</v>
      </c>
      <c r="H2160">
        <v>0.93167699999999998</v>
      </c>
      <c r="I2160">
        <v>-1174086400</v>
      </c>
    </row>
    <row r="2161" spans="1:9" x14ac:dyDescent="0.25">
      <c r="A2161" t="s">
        <v>187</v>
      </c>
      <c r="B2161">
        <v>2132.2399999999998</v>
      </c>
      <c r="C2161">
        <v>2130.14</v>
      </c>
      <c r="D2161">
        <v>2064.7399999999998</v>
      </c>
      <c r="E2161">
        <v>2040.9</v>
      </c>
      <c r="F2161">
        <v>460.65499999999997</v>
      </c>
      <c r="G2161">
        <v>8.3255599999999999E-2</v>
      </c>
      <c r="H2161">
        <v>0.93177299999999996</v>
      </c>
      <c r="I2161">
        <v>-1174086400</v>
      </c>
    </row>
    <row r="2162" spans="1:9" x14ac:dyDescent="0.25">
      <c r="A2162" t="s">
        <v>187</v>
      </c>
      <c r="B2162">
        <v>2137.92</v>
      </c>
      <c r="C2162">
        <v>2136.0300000000002</v>
      </c>
      <c r="D2162">
        <v>2068.33</v>
      </c>
      <c r="E2162">
        <v>2044.54</v>
      </c>
      <c r="F2162">
        <v>461.54899999999998</v>
      </c>
      <c r="G2162">
        <v>5.6525699999999998E-2</v>
      </c>
      <c r="H2162">
        <v>0.93172999999999995</v>
      </c>
      <c r="I2162">
        <v>-1174086400</v>
      </c>
    </row>
    <row r="2163" spans="1:9" x14ac:dyDescent="0.25">
      <c r="A2163" t="s">
        <v>187</v>
      </c>
      <c r="B2163">
        <v>2136.85</v>
      </c>
      <c r="C2163">
        <v>2134.5700000000002</v>
      </c>
      <c r="D2163">
        <v>2064.7600000000002</v>
      </c>
      <c r="E2163">
        <v>2041.13</v>
      </c>
      <c r="F2163">
        <v>461.91300000000001</v>
      </c>
      <c r="G2163">
        <v>5.4654899999999999E-2</v>
      </c>
      <c r="H2163">
        <v>0.931836</v>
      </c>
      <c r="I2163">
        <v>-1174086400</v>
      </c>
    </row>
    <row r="2164" spans="1:9" x14ac:dyDescent="0.25">
      <c r="A2164" t="s">
        <v>187</v>
      </c>
      <c r="B2164">
        <v>2137.9699999999998</v>
      </c>
      <c r="C2164">
        <v>2135.48</v>
      </c>
      <c r="D2164">
        <v>2066.59</v>
      </c>
      <c r="E2164">
        <v>2042.95</v>
      </c>
      <c r="F2164">
        <v>461.74400000000003</v>
      </c>
      <c r="G2164">
        <v>5.3287500000000002E-2</v>
      </c>
      <c r="H2164">
        <v>0.93183199999999999</v>
      </c>
      <c r="I2164">
        <v>-1174086400</v>
      </c>
    </row>
    <row r="2165" spans="1:9" x14ac:dyDescent="0.25">
      <c r="A2165" t="s">
        <v>187</v>
      </c>
      <c r="B2165">
        <v>2133.88</v>
      </c>
      <c r="C2165">
        <v>2131.71</v>
      </c>
      <c r="D2165">
        <v>2065.92</v>
      </c>
      <c r="E2165">
        <v>2042.41</v>
      </c>
      <c r="F2165">
        <v>461.02100000000002</v>
      </c>
      <c r="G2165">
        <v>5.41658E-2</v>
      </c>
      <c r="H2165">
        <v>0.93165399999999998</v>
      </c>
      <c r="I2165">
        <v>-1174086400</v>
      </c>
    </row>
    <row r="2166" spans="1:9" x14ac:dyDescent="0.25">
      <c r="A2166" t="s">
        <v>187</v>
      </c>
      <c r="B2166">
        <v>2133.38</v>
      </c>
      <c r="C2166">
        <v>2130.8000000000002</v>
      </c>
      <c r="D2166">
        <v>2065.5</v>
      </c>
      <c r="E2166">
        <v>2041.8</v>
      </c>
      <c r="F2166">
        <v>461.67200000000003</v>
      </c>
      <c r="G2166">
        <v>6.7331000000000002E-2</v>
      </c>
      <c r="H2166">
        <v>0.93175300000000005</v>
      </c>
      <c r="I2166">
        <v>-1174086400</v>
      </c>
    </row>
    <row r="2167" spans="1:9" x14ac:dyDescent="0.25">
      <c r="A2167" t="s">
        <v>187</v>
      </c>
      <c r="B2167">
        <v>2138.56</v>
      </c>
      <c r="C2167">
        <v>2136.2600000000002</v>
      </c>
      <c r="D2167">
        <v>2067.88</v>
      </c>
      <c r="E2167">
        <v>2044.14</v>
      </c>
      <c r="F2167">
        <v>462.40100000000001</v>
      </c>
      <c r="G2167">
        <v>6.77957E-2</v>
      </c>
      <c r="H2167">
        <v>0.93182900000000002</v>
      </c>
      <c r="I2167">
        <v>-1174086400</v>
      </c>
    </row>
    <row r="2168" spans="1:9" x14ac:dyDescent="0.25">
      <c r="A2168" t="s">
        <v>187</v>
      </c>
      <c r="B2168">
        <v>2135.7399999999998</v>
      </c>
      <c r="C2168">
        <v>2133.4299999999998</v>
      </c>
      <c r="D2168">
        <v>2066.34</v>
      </c>
      <c r="E2168">
        <v>2042.61</v>
      </c>
      <c r="F2168">
        <v>461.35500000000002</v>
      </c>
      <c r="G2168">
        <v>6.2134000000000002E-2</v>
      </c>
      <c r="H2168">
        <v>0.93089900000000003</v>
      </c>
      <c r="I2168">
        <v>-1174086400</v>
      </c>
    </row>
    <row r="2169" spans="1:9" x14ac:dyDescent="0.25">
      <c r="A2169" t="s">
        <v>187</v>
      </c>
      <c r="B2169">
        <v>2139.39</v>
      </c>
      <c r="C2169">
        <v>2136.94</v>
      </c>
      <c r="D2169">
        <v>2068.2399999999998</v>
      </c>
      <c r="E2169">
        <v>2044.48</v>
      </c>
      <c r="F2169">
        <v>459.37599999999998</v>
      </c>
      <c r="G2169">
        <v>5.98133E-2</v>
      </c>
      <c r="H2169">
        <v>0.93176700000000001</v>
      </c>
      <c r="I2169">
        <v>-1174086400</v>
      </c>
    </row>
    <row r="2170" spans="1:9" x14ac:dyDescent="0.25">
      <c r="A2170" t="s">
        <v>187</v>
      </c>
      <c r="B2170">
        <v>2133.08</v>
      </c>
      <c r="C2170">
        <v>2130.6</v>
      </c>
      <c r="D2170">
        <v>2063.9699999999998</v>
      </c>
      <c r="E2170">
        <v>2040.54</v>
      </c>
      <c r="F2170">
        <v>458.71800000000002</v>
      </c>
      <c r="G2170">
        <v>8.3258700000000005E-2</v>
      </c>
      <c r="H2170">
        <v>0.93153300000000006</v>
      </c>
      <c r="I2170">
        <v>-1174086400</v>
      </c>
    </row>
    <row r="2171" spans="1:9" x14ac:dyDescent="0.25">
      <c r="A2171" t="s">
        <v>187</v>
      </c>
      <c r="B2171">
        <v>2133.52</v>
      </c>
      <c r="C2171">
        <v>2131.27</v>
      </c>
      <c r="D2171">
        <v>2065.41</v>
      </c>
      <c r="E2171">
        <v>2041.93</v>
      </c>
      <c r="F2171">
        <v>458.82299999999998</v>
      </c>
      <c r="G2171">
        <v>5.3911000000000001E-2</v>
      </c>
      <c r="H2171">
        <v>0.93131799999999998</v>
      </c>
      <c r="I2171">
        <v>-1174086400</v>
      </c>
    </row>
    <row r="2172" spans="1:9" x14ac:dyDescent="0.25">
      <c r="A2172" t="s">
        <v>187</v>
      </c>
      <c r="B2172">
        <v>2138.5700000000002</v>
      </c>
      <c r="C2172">
        <v>2136.56</v>
      </c>
      <c r="D2172">
        <v>2067.81</v>
      </c>
      <c r="E2172">
        <v>2044.36</v>
      </c>
      <c r="F2172">
        <v>460.97300000000001</v>
      </c>
      <c r="G2172">
        <v>6.5452999999999997E-2</v>
      </c>
      <c r="H2172">
        <v>0.93157199999999996</v>
      </c>
      <c r="I2172">
        <v>-1174086400</v>
      </c>
    </row>
    <row r="2173" spans="1:9" x14ac:dyDescent="0.25">
      <c r="A2173" t="s">
        <v>187</v>
      </c>
      <c r="B2173">
        <v>2133.7399999999998</v>
      </c>
      <c r="C2173">
        <v>2131.66</v>
      </c>
      <c r="D2173">
        <v>2064.06</v>
      </c>
      <c r="E2173">
        <v>2040.39</v>
      </c>
      <c r="F2173">
        <v>463.916</v>
      </c>
      <c r="G2173">
        <v>6.0860499999999998E-2</v>
      </c>
      <c r="H2173">
        <v>0.93172500000000003</v>
      </c>
      <c r="I2173">
        <v>-1174086400</v>
      </c>
    </row>
    <row r="2174" spans="1:9" x14ac:dyDescent="0.25">
      <c r="A2174" t="s">
        <v>187</v>
      </c>
      <c r="B2174">
        <v>2133.29</v>
      </c>
      <c r="C2174">
        <v>2131.16</v>
      </c>
      <c r="D2174">
        <v>2064.59</v>
      </c>
      <c r="E2174">
        <v>2041.33</v>
      </c>
      <c r="F2174">
        <v>458.82600000000002</v>
      </c>
      <c r="G2174">
        <v>5.6362599999999999E-2</v>
      </c>
      <c r="H2174">
        <v>0.93169999999999997</v>
      </c>
      <c r="I2174">
        <v>-1174086400</v>
      </c>
    </row>
    <row r="2175" spans="1:9" x14ac:dyDescent="0.25">
      <c r="A2175" t="s">
        <v>187</v>
      </c>
      <c r="B2175">
        <v>2136.35</v>
      </c>
      <c r="C2175">
        <v>2133.96</v>
      </c>
      <c r="D2175">
        <v>2067.1799999999998</v>
      </c>
      <c r="E2175">
        <v>2043.49</v>
      </c>
      <c r="F2175">
        <v>460.654</v>
      </c>
      <c r="G2175">
        <v>5.5895300000000002E-2</v>
      </c>
      <c r="H2175">
        <v>0.95735400000000004</v>
      </c>
      <c r="I2175">
        <v>-1174086400</v>
      </c>
    </row>
    <row r="2176" spans="1:9" x14ac:dyDescent="0.25">
      <c r="A2176" t="s">
        <v>187</v>
      </c>
      <c r="B2176">
        <v>2132.64</v>
      </c>
      <c r="C2176">
        <v>2130.0300000000002</v>
      </c>
      <c r="D2176">
        <v>2064.11</v>
      </c>
      <c r="E2176">
        <v>2040.49</v>
      </c>
      <c r="F2176">
        <v>459.87900000000002</v>
      </c>
      <c r="G2176">
        <v>8.3255599999999999E-2</v>
      </c>
      <c r="H2176">
        <v>0.93182299999999996</v>
      </c>
      <c r="I2176">
        <v>-1174086400</v>
      </c>
    </row>
    <row r="2177" spans="1:25" x14ac:dyDescent="0.25">
      <c r="A2177" t="s">
        <v>187</v>
      </c>
      <c r="B2177">
        <v>2136.36</v>
      </c>
      <c r="C2177">
        <v>2134.44</v>
      </c>
      <c r="D2177">
        <v>2067.2399999999998</v>
      </c>
      <c r="E2177">
        <v>2043.5</v>
      </c>
      <c r="F2177">
        <v>460.59899999999999</v>
      </c>
      <c r="G2177">
        <v>5.6058499999999997E-2</v>
      </c>
      <c r="H2177">
        <v>0.955627</v>
      </c>
      <c r="I2177">
        <v>-1174086400</v>
      </c>
    </row>
    <row r="2178" spans="1:25" x14ac:dyDescent="0.25">
      <c r="A2178" t="s">
        <v>187</v>
      </c>
      <c r="B2178">
        <v>2131.75</v>
      </c>
      <c r="C2178">
        <v>2129.69</v>
      </c>
      <c r="D2178">
        <v>2064.91</v>
      </c>
      <c r="E2178">
        <v>2041.65</v>
      </c>
      <c r="F2178">
        <v>462.35700000000003</v>
      </c>
      <c r="G2178">
        <v>5.6065700000000003E-2</v>
      </c>
      <c r="H2178">
        <v>0.93041499999999999</v>
      </c>
      <c r="I2178">
        <v>-1174086400</v>
      </c>
    </row>
    <row r="2179" spans="1:25" x14ac:dyDescent="0.25">
      <c r="A2179" t="s">
        <v>187</v>
      </c>
      <c r="B2179">
        <v>2134.6999999999998</v>
      </c>
      <c r="C2179">
        <v>2132.85</v>
      </c>
      <c r="D2179">
        <v>2065.6</v>
      </c>
      <c r="E2179">
        <v>2041.85</v>
      </c>
      <c r="F2179">
        <v>461.16500000000002</v>
      </c>
      <c r="G2179">
        <v>6.0574200000000002E-2</v>
      </c>
      <c r="H2179">
        <v>0.93161899999999997</v>
      </c>
      <c r="I2179">
        <v>-1174086400</v>
      </c>
    </row>
    <row r="2180" spans="1:25" x14ac:dyDescent="0.25">
      <c r="A2180" t="s">
        <v>187</v>
      </c>
      <c r="B2180">
        <v>2139.39</v>
      </c>
      <c r="C2180">
        <v>2137.1</v>
      </c>
      <c r="D2180">
        <v>2069.0100000000002</v>
      </c>
      <c r="E2180">
        <v>2045.28</v>
      </c>
      <c r="F2180">
        <v>463.23</v>
      </c>
      <c r="G2180">
        <v>8.3255700000000002E-2</v>
      </c>
      <c r="H2180">
        <v>0.93174900000000005</v>
      </c>
      <c r="I2180">
        <v>-1174086400</v>
      </c>
    </row>
    <row r="2181" spans="1:25" x14ac:dyDescent="0.25">
      <c r="A2181" t="s">
        <v>187</v>
      </c>
      <c r="B2181">
        <v>2134.09</v>
      </c>
      <c r="C2181">
        <v>2131.73</v>
      </c>
      <c r="D2181">
        <v>2064.5</v>
      </c>
      <c r="E2181">
        <v>2041.07</v>
      </c>
      <c r="F2181">
        <v>460.05200000000002</v>
      </c>
      <c r="G2181">
        <v>5.9512700000000002E-2</v>
      </c>
      <c r="H2181">
        <v>0.93156399999999995</v>
      </c>
      <c r="I2181">
        <v>-1174086400</v>
      </c>
    </row>
    <row r="2182" spans="1:25" x14ac:dyDescent="0.25">
      <c r="A2182" t="s">
        <v>187</v>
      </c>
      <c r="B2182">
        <v>2136.2199999999998</v>
      </c>
      <c r="C2182">
        <v>2134.11</v>
      </c>
      <c r="D2182">
        <v>2064.6</v>
      </c>
      <c r="E2182">
        <v>2040.95</v>
      </c>
      <c r="F2182">
        <v>460.495</v>
      </c>
      <c r="G2182">
        <v>5.3911100000000003E-2</v>
      </c>
      <c r="H2182">
        <v>0.93179500000000004</v>
      </c>
      <c r="I2182">
        <v>-1174086400</v>
      </c>
    </row>
    <row r="2183" spans="1:25" x14ac:dyDescent="0.25">
      <c r="A2183" t="s">
        <v>187</v>
      </c>
      <c r="B2183">
        <v>2137.9299999999998</v>
      </c>
      <c r="C2183">
        <v>2135.92</v>
      </c>
      <c r="D2183">
        <v>2068</v>
      </c>
      <c r="E2183">
        <v>2044.53</v>
      </c>
      <c r="F2183">
        <v>463.77800000000002</v>
      </c>
      <c r="G2183">
        <v>7.2294399999999995E-2</v>
      </c>
      <c r="H2183">
        <v>0.93056399999999995</v>
      </c>
      <c r="I2183">
        <v>-1174086400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187</v>
      </c>
      <c r="B2184">
        <v>2138.62</v>
      </c>
      <c r="C2184">
        <v>2136.75</v>
      </c>
      <c r="D2184">
        <v>2067.0500000000002</v>
      </c>
      <c r="E2184">
        <v>2043.49</v>
      </c>
      <c r="F2184">
        <v>457.67200000000003</v>
      </c>
      <c r="G2184">
        <v>5.6000300000000003E-2</v>
      </c>
      <c r="H2184">
        <v>0.93087399999999998</v>
      </c>
      <c r="I2184">
        <v>-1174086400</v>
      </c>
      <c r="R2184">
        <f>AVERAGE(B2135:B2184)</f>
        <v>2135.6820000000002</v>
      </c>
      <c r="S2184">
        <f>AVERAGE(C2135:C2184)</f>
        <v>2133.4768000000004</v>
      </c>
      <c r="U2184">
        <f>_xlfn.VAR.P(B2135:B2184)</f>
        <v>7.040095999999969</v>
      </c>
      <c r="V2184">
        <f>_xlfn.VAR.P(C2135:C2184)</f>
        <v>7.298373760000012</v>
      </c>
      <c r="X2184">
        <f>1.96*SQRT(U2184)/50</f>
        <v>0.10401006257781001</v>
      </c>
      <c r="Y2184">
        <f>1.96*SQRT(V2184)/50</f>
        <v>0.10590076984879014</v>
      </c>
    </row>
    <row r="2185" spans="1:25" x14ac:dyDescent="0.25">
      <c r="A2185" t="s">
        <v>188</v>
      </c>
      <c r="B2185">
        <v>107245.7257</v>
      </c>
      <c r="C2185" t="s">
        <v>37</v>
      </c>
    </row>
    <row r="2186" spans="1:25" x14ac:dyDescent="0.25">
      <c r="A2186" t="s">
        <v>189</v>
      </c>
      <c r="B2186">
        <v>2115.9699999999998</v>
      </c>
      <c r="C2186">
        <v>2114.02</v>
      </c>
      <c r="D2186">
        <v>2044.25</v>
      </c>
      <c r="E2186">
        <v>2020.56</v>
      </c>
      <c r="F2186">
        <v>455.04399999999998</v>
      </c>
      <c r="G2186">
        <v>5.7188900000000001E-2</v>
      </c>
      <c r="H2186">
        <v>0.93178799999999995</v>
      </c>
      <c r="I2186">
        <v>-1174086400</v>
      </c>
    </row>
    <row r="2187" spans="1:25" x14ac:dyDescent="0.25">
      <c r="A2187" t="s">
        <v>189</v>
      </c>
      <c r="B2187">
        <v>2114.9899999999998</v>
      </c>
      <c r="C2187">
        <v>2113.0300000000002</v>
      </c>
      <c r="D2187">
        <v>2044.85</v>
      </c>
      <c r="E2187">
        <v>2021.15</v>
      </c>
      <c r="F2187">
        <v>457.22</v>
      </c>
      <c r="G2187">
        <v>5.6082300000000002E-2</v>
      </c>
      <c r="H2187">
        <v>0.93156899999999998</v>
      </c>
      <c r="I2187">
        <v>-1174086400</v>
      </c>
    </row>
    <row r="2188" spans="1:25" x14ac:dyDescent="0.25">
      <c r="A2188" t="s">
        <v>189</v>
      </c>
      <c r="B2188">
        <v>2113.62</v>
      </c>
      <c r="C2188">
        <v>2111.56</v>
      </c>
      <c r="D2188">
        <v>2043.31</v>
      </c>
      <c r="E2188">
        <v>2019.61</v>
      </c>
      <c r="F2188">
        <v>455.42</v>
      </c>
      <c r="G2188">
        <v>7.4515200000000004E-2</v>
      </c>
      <c r="H2188">
        <v>0.93179100000000004</v>
      </c>
      <c r="I2188">
        <v>-1174086400</v>
      </c>
    </row>
    <row r="2189" spans="1:25" x14ac:dyDescent="0.25">
      <c r="A2189" t="s">
        <v>189</v>
      </c>
      <c r="B2189">
        <v>2118.11</v>
      </c>
      <c r="C2189">
        <v>2116.0700000000002</v>
      </c>
      <c r="D2189">
        <v>2046.62</v>
      </c>
      <c r="E2189">
        <v>2022.93</v>
      </c>
      <c r="F2189">
        <v>455.62</v>
      </c>
      <c r="G2189">
        <v>5.4323000000000003E-2</v>
      </c>
      <c r="H2189">
        <v>0.93180300000000005</v>
      </c>
      <c r="I2189">
        <v>-1174086400</v>
      </c>
    </row>
    <row r="2190" spans="1:25" x14ac:dyDescent="0.25">
      <c r="A2190" t="s">
        <v>189</v>
      </c>
      <c r="B2190">
        <v>2112.12</v>
      </c>
      <c r="C2190">
        <v>2109.7800000000002</v>
      </c>
      <c r="D2190">
        <v>2044.65</v>
      </c>
      <c r="E2190">
        <v>2020.95</v>
      </c>
      <c r="F2190">
        <v>456.00799999999998</v>
      </c>
      <c r="G2190">
        <v>8.3277199999999996E-2</v>
      </c>
      <c r="H2190">
        <v>0.93161099999999997</v>
      </c>
      <c r="I2190">
        <v>-1174086400</v>
      </c>
    </row>
    <row r="2191" spans="1:25" x14ac:dyDescent="0.25">
      <c r="A2191" t="s">
        <v>189</v>
      </c>
      <c r="B2191">
        <v>2110.96</v>
      </c>
      <c r="C2191">
        <v>2108.5700000000002</v>
      </c>
      <c r="D2191">
        <v>2042.83</v>
      </c>
      <c r="E2191">
        <v>2019.11</v>
      </c>
      <c r="F2191">
        <v>455.79300000000001</v>
      </c>
      <c r="G2191">
        <v>5.7386300000000001E-2</v>
      </c>
      <c r="H2191">
        <v>0.93142899999999995</v>
      </c>
      <c r="I2191">
        <v>-1174086400</v>
      </c>
    </row>
    <row r="2192" spans="1:25" x14ac:dyDescent="0.25">
      <c r="A2192" t="s">
        <v>189</v>
      </c>
      <c r="B2192">
        <v>2113.71</v>
      </c>
      <c r="C2192">
        <v>2111.14</v>
      </c>
      <c r="D2192">
        <v>2042.15</v>
      </c>
      <c r="E2192">
        <v>2018.41</v>
      </c>
      <c r="F2192">
        <v>454.64499999999998</v>
      </c>
      <c r="G2192">
        <v>5.39129E-2</v>
      </c>
      <c r="H2192">
        <v>0.93146899999999999</v>
      </c>
      <c r="I2192">
        <v>-1174086400</v>
      </c>
    </row>
    <row r="2193" spans="1:9" x14ac:dyDescent="0.25">
      <c r="A2193" t="s">
        <v>189</v>
      </c>
      <c r="B2193">
        <v>2116.87</v>
      </c>
      <c r="C2193">
        <v>2114.9</v>
      </c>
      <c r="D2193">
        <v>2046.9</v>
      </c>
      <c r="E2193">
        <v>2023.19</v>
      </c>
      <c r="F2193">
        <v>458.74799999999999</v>
      </c>
      <c r="G2193">
        <v>5.6167099999999998E-2</v>
      </c>
      <c r="H2193">
        <v>0.95088899999999998</v>
      </c>
      <c r="I2193">
        <v>-1174086400</v>
      </c>
    </row>
    <row r="2194" spans="1:9" x14ac:dyDescent="0.25">
      <c r="A2194" t="s">
        <v>189</v>
      </c>
      <c r="B2194">
        <v>2111.54</v>
      </c>
      <c r="C2194">
        <v>2109.04</v>
      </c>
      <c r="D2194">
        <v>2042.69</v>
      </c>
      <c r="E2194">
        <v>2018.97</v>
      </c>
      <c r="F2194">
        <v>455.57</v>
      </c>
      <c r="G2194">
        <v>5.3920500000000003E-2</v>
      </c>
      <c r="H2194">
        <v>0.93182200000000004</v>
      </c>
      <c r="I2194">
        <v>-1174086400</v>
      </c>
    </row>
    <row r="2195" spans="1:9" x14ac:dyDescent="0.25">
      <c r="A2195" t="s">
        <v>189</v>
      </c>
      <c r="B2195">
        <v>2113.29</v>
      </c>
      <c r="C2195">
        <v>2110.9499999999998</v>
      </c>
      <c r="D2195">
        <v>2044.44</v>
      </c>
      <c r="E2195">
        <v>2020.75</v>
      </c>
      <c r="F2195">
        <v>455.44900000000001</v>
      </c>
      <c r="G2195">
        <v>5.4639699999999999E-2</v>
      </c>
      <c r="H2195">
        <v>0.93183000000000005</v>
      </c>
      <c r="I2195">
        <v>-1174086400</v>
      </c>
    </row>
    <row r="2196" spans="1:9" x14ac:dyDescent="0.25">
      <c r="A2196" t="s">
        <v>189</v>
      </c>
      <c r="B2196">
        <v>2112.0500000000002</v>
      </c>
      <c r="C2196">
        <v>2110.1999999999998</v>
      </c>
      <c r="D2196">
        <v>2043.24</v>
      </c>
      <c r="E2196">
        <v>2019.53</v>
      </c>
      <c r="F2196">
        <v>454.65100000000001</v>
      </c>
      <c r="G2196">
        <v>8.3257899999999996E-2</v>
      </c>
      <c r="H2196">
        <v>0.93183099999999996</v>
      </c>
      <c r="I2196">
        <v>-1174086400</v>
      </c>
    </row>
    <row r="2197" spans="1:9" x14ac:dyDescent="0.25">
      <c r="A2197" t="s">
        <v>189</v>
      </c>
      <c r="B2197">
        <v>2107.4699999999998</v>
      </c>
      <c r="C2197">
        <v>2105.08</v>
      </c>
      <c r="D2197">
        <v>2039.88</v>
      </c>
      <c r="E2197">
        <v>2016.18</v>
      </c>
      <c r="F2197">
        <v>453.91800000000001</v>
      </c>
      <c r="G2197">
        <v>5.6449899999999997E-2</v>
      </c>
      <c r="H2197">
        <v>0.93098199999999998</v>
      </c>
      <c r="I2197">
        <v>-1174086400</v>
      </c>
    </row>
    <row r="2198" spans="1:9" x14ac:dyDescent="0.25">
      <c r="A2198" t="s">
        <v>189</v>
      </c>
      <c r="B2198">
        <v>2118.06</v>
      </c>
      <c r="C2198">
        <v>2116.12</v>
      </c>
      <c r="D2198">
        <v>2042.67</v>
      </c>
      <c r="E2198">
        <v>2018.96</v>
      </c>
      <c r="F2198">
        <v>452.16199999999998</v>
      </c>
      <c r="G2198">
        <v>8.3256499999999997E-2</v>
      </c>
      <c r="H2198">
        <v>0.93183199999999999</v>
      </c>
      <c r="I2198">
        <v>-1174086400</v>
      </c>
    </row>
    <row r="2199" spans="1:9" x14ac:dyDescent="0.25">
      <c r="A2199" t="s">
        <v>189</v>
      </c>
      <c r="B2199">
        <v>2129.89</v>
      </c>
      <c r="C2199">
        <v>2127.54</v>
      </c>
      <c r="D2199">
        <v>2046.74</v>
      </c>
      <c r="E2199">
        <v>2023.04</v>
      </c>
      <c r="F2199">
        <v>455.608</v>
      </c>
      <c r="G2199">
        <v>5.4096699999999998E-2</v>
      </c>
      <c r="H2199">
        <v>0.93174900000000005</v>
      </c>
      <c r="I2199">
        <v>-1174086400</v>
      </c>
    </row>
    <row r="2200" spans="1:9" x14ac:dyDescent="0.25">
      <c r="A2200" t="s">
        <v>189</v>
      </c>
      <c r="B2200">
        <v>2125.48</v>
      </c>
      <c r="C2200">
        <v>2122.81</v>
      </c>
      <c r="D2200">
        <v>2045.38</v>
      </c>
      <c r="E2200">
        <v>2021.65</v>
      </c>
      <c r="F2200">
        <v>456.58800000000002</v>
      </c>
      <c r="G2200">
        <v>5.3934799999999998E-2</v>
      </c>
      <c r="H2200">
        <v>0.93027800000000005</v>
      </c>
      <c r="I2200">
        <v>-1174086400</v>
      </c>
    </row>
    <row r="2201" spans="1:9" x14ac:dyDescent="0.25">
      <c r="A2201" t="s">
        <v>189</v>
      </c>
      <c r="B2201">
        <v>2125.6999999999998</v>
      </c>
      <c r="C2201">
        <v>2123.9</v>
      </c>
      <c r="D2201">
        <v>2044.17</v>
      </c>
      <c r="E2201">
        <v>2020.47</v>
      </c>
      <c r="F2201">
        <v>453.78500000000003</v>
      </c>
      <c r="G2201">
        <v>5.4071000000000001E-2</v>
      </c>
      <c r="H2201">
        <v>0.931836</v>
      </c>
      <c r="I2201">
        <v>-1174086400</v>
      </c>
    </row>
    <row r="2202" spans="1:9" x14ac:dyDescent="0.25">
      <c r="A2202" t="s">
        <v>189</v>
      </c>
      <c r="B2202">
        <v>2105.71</v>
      </c>
      <c r="C2202">
        <v>2103.81</v>
      </c>
      <c r="D2202">
        <v>2026.48</v>
      </c>
      <c r="E2202">
        <v>2002.98</v>
      </c>
      <c r="F2202">
        <v>451.00299999999999</v>
      </c>
      <c r="G2202">
        <v>6.7173700000000003E-2</v>
      </c>
      <c r="H2202">
        <v>0.93091999999999997</v>
      </c>
      <c r="I2202">
        <v>-1174086400</v>
      </c>
    </row>
    <row r="2203" spans="1:9" x14ac:dyDescent="0.25">
      <c r="A2203" t="s">
        <v>189</v>
      </c>
      <c r="B2203">
        <v>2101.67</v>
      </c>
      <c r="C2203">
        <v>2099.71</v>
      </c>
      <c r="D2203">
        <v>2024.6</v>
      </c>
      <c r="E2203">
        <v>2001.07</v>
      </c>
      <c r="F2203">
        <v>451.726</v>
      </c>
      <c r="G2203">
        <v>5.3913099999999999E-2</v>
      </c>
      <c r="H2203">
        <v>0.931836</v>
      </c>
      <c r="I2203">
        <v>-1174086400</v>
      </c>
    </row>
    <row r="2204" spans="1:9" x14ac:dyDescent="0.25">
      <c r="A2204" t="s">
        <v>189</v>
      </c>
      <c r="B2204">
        <v>2109.2399999999998</v>
      </c>
      <c r="C2204">
        <v>2107.3000000000002</v>
      </c>
      <c r="D2204">
        <v>2029.69</v>
      </c>
      <c r="E2204">
        <v>2006.18</v>
      </c>
      <c r="F2204">
        <v>450.81799999999998</v>
      </c>
      <c r="G2204">
        <v>6.00732E-2</v>
      </c>
      <c r="H2204">
        <v>0.93183000000000005</v>
      </c>
      <c r="I2204">
        <v>-1174086400</v>
      </c>
    </row>
    <row r="2205" spans="1:9" x14ac:dyDescent="0.25">
      <c r="A2205" t="s">
        <v>189</v>
      </c>
      <c r="B2205">
        <v>2104.56</v>
      </c>
      <c r="C2205">
        <v>2102.4899999999998</v>
      </c>
      <c r="D2205">
        <v>2025.99</v>
      </c>
      <c r="E2205">
        <v>2002.47</v>
      </c>
      <c r="F2205">
        <v>452</v>
      </c>
      <c r="G2205">
        <v>5.4169399999999999E-2</v>
      </c>
      <c r="H2205">
        <v>0.93183199999999999</v>
      </c>
      <c r="I2205">
        <v>-1174086400</v>
      </c>
    </row>
    <row r="2206" spans="1:9" x14ac:dyDescent="0.25">
      <c r="A2206" t="s">
        <v>189</v>
      </c>
      <c r="B2206">
        <v>2098.7199999999998</v>
      </c>
      <c r="C2206">
        <v>2096.7800000000002</v>
      </c>
      <c r="D2206">
        <v>2025.06</v>
      </c>
      <c r="E2206">
        <v>2001.54</v>
      </c>
      <c r="F2206">
        <v>448.51400000000001</v>
      </c>
      <c r="G2206">
        <v>5.4265099999999997E-2</v>
      </c>
      <c r="H2206">
        <v>0.93183400000000005</v>
      </c>
      <c r="I2206">
        <v>-1174086400</v>
      </c>
    </row>
    <row r="2207" spans="1:9" x14ac:dyDescent="0.25">
      <c r="A2207" t="s">
        <v>189</v>
      </c>
      <c r="B2207">
        <v>2103.84</v>
      </c>
      <c r="C2207">
        <v>2101.7399999999998</v>
      </c>
      <c r="D2207">
        <v>2026.22</v>
      </c>
      <c r="E2207">
        <v>2002.69</v>
      </c>
      <c r="F2207">
        <v>451.74400000000003</v>
      </c>
      <c r="G2207">
        <v>5.6009099999999999E-2</v>
      </c>
      <c r="H2207">
        <v>0.93183700000000003</v>
      </c>
      <c r="I2207">
        <v>-1174086400</v>
      </c>
    </row>
    <row r="2208" spans="1:9" x14ac:dyDescent="0.25">
      <c r="A2208" t="s">
        <v>189</v>
      </c>
      <c r="B2208">
        <v>2101.2600000000002</v>
      </c>
      <c r="C2208">
        <v>2099.17</v>
      </c>
      <c r="D2208">
        <v>2023.92</v>
      </c>
      <c r="E2208">
        <v>2000.41</v>
      </c>
      <c r="F2208">
        <v>450.178</v>
      </c>
      <c r="G2208">
        <v>5.4429100000000001E-2</v>
      </c>
      <c r="H2208">
        <v>0.93128699999999998</v>
      </c>
      <c r="I2208">
        <v>-1174086400</v>
      </c>
    </row>
    <row r="2209" spans="1:9" x14ac:dyDescent="0.25">
      <c r="A2209" t="s">
        <v>189</v>
      </c>
      <c r="B2209">
        <v>2109.06</v>
      </c>
      <c r="C2209">
        <v>2107.13</v>
      </c>
      <c r="D2209">
        <v>2030.88</v>
      </c>
      <c r="E2209">
        <v>2007.37</v>
      </c>
      <c r="F2209">
        <v>450.27699999999999</v>
      </c>
      <c r="G2209">
        <v>5.3909600000000002E-2</v>
      </c>
      <c r="H2209">
        <v>0.95922700000000005</v>
      </c>
      <c r="I2209">
        <v>-1174086400</v>
      </c>
    </row>
    <row r="2210" spans="1:9" x14ac:dyDescent="0.25">
      <c r="A2210" t="s">
        <v>189</v>
      </c>
      <c r="B2210">
        <v>2098.38</v>
      </c>
      <c r="C2210">
        <v>2096.63</v>
      </c>
      <c r="D2210">
        <v>2026.02</v>
      </c>
      <c r="E2210">
        <v>2002.53</v>
      </c>
      <c r="F2210">
        <v>451.21800000000002</v>
      </c>
      <c r="G2210">
        <v>5.4639500000000001E-2</v>
      </c>
      <c r="H2210">
        <v>0.93182600000000004</v>
      </c>
      <c r="I2210">
        <v>-1174086400</v>
      </c>
    </row>
    <row r="2211" spans="1:9" x14ac:dyDescent="0.25">
      <c r="A2211" t="s">
        <v>189</v>
      </c>
      <c r="B2211">
        <v>2095.4</v>
      </c>
      <c r="C2211">
        <v>2093.41</v>
      </c>
      <c r="D2211">
        <v>2025.25</v>
      </c>
      <c r="E2211">
        <v>2001.73</v>
      </c>
      <c r="F2211">
        <v>452.66899999999998</v>
      </c>
      <c r="G2211">
        <v>8.3261799999999997E-2</v>
      </c>
      <c r="H2211">
        <v>0.93172699999999997</v>
      </c>
      <c r="I2211">
        <v>-1174086400</v>
      </c>
    </row>
    <row r="2212" spans="1:9" x14ac:dyDescent="0.25">
      <c r="A2212" t="s">
        <v>189</v>
      </c>
      <c r="B2212">
        <v>2106.2399999999998</v>
      </c>
      <c r="C2212">
        <v>2104.29</v>
      </c>
      <c r="D2212">
        <v>2028.24</v>
      </c>
      <c r="E2212">
        <v>2004.69</v>
      </c>
      <c r="F2212">
        <v>450.99900000000002</v>
      </c>
      <c r="G2212">
        <v>5.3944600000000002E-2</v>
      </c>
      <c r="H2212">
        <v>0.93172100000000002</v>
      </c>
      <c r="I2212">
        <v>-1174086400</v>
      </c>
    </row>
    <row r="2213" spans="1:9" x14ac:dyDescent="0.25">
      <c r="A2213" t="s">
        <v>189</v>
      </c>
      <c r="B2213">
        <v>2106.77</v>
      </c>
      <c r="C2213">
        <v>2104.59</v>
      </c>
      <c r="D2213">
        <v>2024.88</v>
      </c>
      <c r="E2213">
        <v>2001.38</v>
      </c>
      <c r="F2213">
        <v>451.51499999999999</v>
      </c>
      <c r="G2213">
        <v>5.4109999999999998E-2</v>
      </c>
      <c r="H2213">
        <v>0.93179900000000004</v>
      </c>
      <c r="I2213">
        <v>-1174086400</v>
      </c>
    </row>
    <row r="2214" spans="1:9" x14ac:dyDescent="0.25">
      <c r="A2214" t="s">
        <v>189</v>
      </c>
      <c r="B2214">
        <v>2099.5</v>
      </c>
      <c r="C2214">
        <v>2097.6999999999998</v>
      </c>
      <c r="D2214">
        <v>2024.57</v>
      </c>
      <c r="E2214">
        <v>2001.05</v>
      </c>
      <c r="F2214">
        <v>451.41699999999997</v>
      </c>
      <c r="G2214">
        <v>6.2990599999999994E-2</v>
      </c>
      <c r="H2214">
        <v>0.93181800000000004</v>
      </c>
      <c r="I2214">
        <v>-1174086400</v>
      </c>
    </row>
    <row r="2215" spans="1:9" x14ac:dyDescent="0.25">
      <c r="A2215" t="s">
        <v>189</v>
      </c>
      <c r="B2215">
        <v>2101.52</v>
      </c>
      <c r="C2215">
        <v>2099.65</v>
      </c>
      <c r="D2215">
        <v>2030.58</v>
      </c>
      <c r="E2215">
        <v>2007.07</v>
      </c>
      <c r="F2215">
        <v>452.137</v>
      </c>
      <c r="G2215">
        <v>5.7517699999999998E-2</v>
      </c>
      <c r="H2215">
        <v>0.93172500000000003</v>
      </c>
      <c r="I2215">
        <v>-1174086400</v>
      </c>
    </row>
    <row r="2216" spans="1:9" x14ac:dyDescent="0.25">
      <c r="A2216" t="s">
        <v>189</v>
      </c>
      <c r="B2216">
        <v>2095.81</v>
      </c>
      <c r="C2216">
        <v>2093.64</v>
      </c>
      <c r="D2216">
        <v>2027.55</v>
      </c>
      <c r="E2216">
        <v>2004.04</v>
      </c>
      <c r="F2216">
        <v>451.31200000000001</v>
      </c>
      <c r="G2216">
        <v>5.83206E-2</v>
      </c>
      <c r="H2216">
        <v>0.93162500000000004</v>
      </c>
      <c r="I2216">
        <v>-1174086400</v>
      </c>
    </row>
    <row r="2217" spans="1:9" x14ac:dyDescent="0.25">
      <c r="A2217" t="s">
        <v>189</v>
      </c>
      <c r="B2217">
        <v>2102.77</v>
      </c>
      <c r="C2217">
        <v>2100.7199999999998</v>
      </c>
      <c r="D2217">
        <v>2030.97</v>
      </c>
      <c r="E2217">
        <v>2007.4</v>
      </c>
      <c r="F2217">
        <v>453.83699999999999</v>
      </c>
      <c r="G2217">
        <v>5.8296399999999998E-2</v>
      </c>
      <c r="H2217">
        <v>0.93180799999999997</v>
      </c>
      <c r="I2217">
        <v>-1174086400</v>
      </c>
    </row>
    <row r="2218" spans="1:9" x14ac:dyDescent="0.25">
      <c r="A2218" t="s">
        <v>189</v>
      </c>
      <c r="B2218">
        <v>2107.5300000000002</v>
      </c>
      <c r="C2218">
        <v>2105.1999999999998</v>
      </c>
      <c r="D2218">
        <v>2035.35</v>
      </c>
      <c r="E2218">
        <v>2011.75</v>
      </c>
      <c r="F2218">
        <v>452.23099999999999</v>
      </c>
      <c r="G2218">
        <v>7.9646300000000003E-2</v>
      </c>
      <c r="H2218">
        <v>0.95570900000000003</v>
      </c>
      <c r="I2218">
        <v>-1174086400</v>
      </c>
    </row>
    <row r="2219" spans="1:9" x14ac:dyDescent="0.25">
      <c r="A2219" t="s">
        <v>189</v>
      </c>
      <c r="B2219">
        <v>2106.11</v>
      </c>
      <c r="C2219">
        <v>2103.87</v>
      </c>
      <c r="D2219">
        <v>2034.12</v>
      </c>
      <c r="E2219">
        <v>2010.53</v>
      </c>
      <c r="F2219">
        <v>453.601</v>
      </c>
      <c r="G2219">
        <v>5.6878699999999997E-2</v>
      </c>
      <c r="H2219">
        <v>0.95901899999999995</v>
      </c>
      <c r="I2219">
        <v>-1174086400</v>
      </c>
    </row>
    <row r="2220" spans="1:9" x14ac:dyDescent="0.25">
      <c r="A2220" t="s">
        <v>189</v>
      </c>
      <c r="B2220">
        <v>2107.5100000000002</v>
      </c>
      <c r="C2220">
        <v>2105.59</v>
      </c>
      <c r="D2220">
        <v>2036.97</v>
      </c>
      <c r="E2220">
        <v>2013.36</v>
      </c>
      <c r="F2220">
        <v>453.60700000000003</v>
      </c>
      <c r="G2220">
        <v>8.2281400000000005E-2</v>
      </c>
      <c r="H2220">
        <v>0.94673099999999999</v>
      </c>
      <c r="I2220">
        <v>-1174086400</v>
      </c>
    </row>
    <row r="2221" spans="1:9" x14ac:dyDescent="0.25">
      <c r="A2221" t="s">
        <v>189</v>
      </c>
      <c r="B2221">
        <v>2100.9899999999998</v>
      </c>
      <c r="C2221">
        <v>2098.8000000000002</v>
      </c>
      <c r="D2221">
        <v>2031.79</v>
      </c>
      <c r="E2221">
        <v>2008.16</v>
      </c>
      <c r="F2221">
        <v>453.38499999999999</v>
      </c>
      <c r="G2221">
        <v>8.3255700000000002E-2</v>
      </c>
      <c r="H2221">
        <v>0.95255900000000004</v>
      </c>
      <c r="I2221">
        <v>-1174086400</v>
      </c>
    </row>
    <row r="2222" spans="1:9" x14ac:dyDescent="0.25">
      <c r="A2222" t="s">
        <v>189</v>
      </c>
      <c r="B2222">
        <v>2105.56</v>
      </c>
      <c r="C2222">
        <v>2103.46</v>
      </c>
      <c r="D2222">
        <v>2035.9</v>
      </c>
      <c r="E2222">
        <v>2012.29</v>
      </c>
      <c r="F2222">
        <v>452.59300000000002</v>
      </c>
      <c r="G2222">
        <v>5.5251000000000001E-2</v>
      </c>
      <c r="H2222">
        <v>0.93180700000000005</v>
      </c>
      <c r="I2222">
        <v>-1174086400</v>
      </c>
    </row>
    <row r="2223" spans="1:9" x14ac:dyDescent="0.25">
      <c r="A2223" t="s">
        <v>189</v>
      </c>
      <c r="B2223">
        <v>2103.83</v>
      </c>
      <c r="C2223">
        <v>2101.65</v>
      </c>
      <c r="D2223">
        <v>2032.95</v>
      </c>
      <c r="E2223">
        <v>2009.37</v>
      </c>
      <c r="F2223">
        <v>453.00700000000001</v>
      </c>
      <c r="G2223">
        <v>8.3258399999999996E-2</v>
      </c>
      <c r="H2223">
        <v>0.93180200000000002</v>
      </c>
      <c r="I2223">
        <v>-1174086400</v>
      </c>
    </row>
    <row r="2224" spans="1:9" x14ac:dyDescent="0.25">
      <c r="A2224" t="s">
        <v>189</v>
      </c>
      <c r="B2224">
        <v>2106.89</v>
      </c>
      <c r="C2224">
        <v>2105.0500000000002</v>
      </c>
      <c r="D2224">
        <v>2035.77</v>
      </c>
      <c r="E2224">
        <v>2012.17</v>
      </c>
      <c r="F2224">
        <v>453.64400000000001</v>
      </c>
      <c r="G2224">
        <v>5.4214400000000003E-2</v>
      </c>
      <c r="H2224">
        <v>0.93183300000000002</v>
      </c>
      <c r="I2224">
        <v>-1174086400</v>
      </c>
    </row>
    <row r="2225" spans="1:25" x14ac:dyDescent="0.25">
      <c r="A2225" t="s">
        <v>189</v>
      </c>
      <c r="B2225">
        <v>2099.73</v>
      </c>
      <c r="C2225">
        <v>2097.4499999999998</v>
      </c>
      <c r="D2225">
        <v>2031.45</v>
      </c>
      <c r="E2225">
        <v>2007.86</v>
      </c>
      <c r="F2225">
        <v>453.53</v>
      </c>
      <c r="G2225">
        <v>3.7596699999999997E-2</v>
      </c>
      <c r="H2225">
        <v>0.93183499999999997</v>
      </c>
      <c r="I2225">
        <v>-1174086400</v>
      </c>
    </row>
    <row r="2226" spans="1:25" x14ac:dyDescent="0.25">
      <c r="A2226" t="s">
        <v>189</v>
      </c>
      <c r="B2226">
        <v>2102.92</v>
      </c>
      <c r="C2226">
        <v>2100.6999999999998</v>
      </c>
      <c r="D2226">
        <v>2033.77</v>
      </c>
      <c r="E2226">
        <v>2010.15</v>
      </c>
      <c r="F2226">
        <v>451.08300000000003</v>
      </c>
      <c r="G2226">
        <v>8.3256700000000003E-2</v>
      </c>
      <c r="H2226">
        <v>0.93182399999999999</v>
      </c>
      <c r="I2226">
        <v>-1174086400</v>
      </c>
    </row>
    <row r="2227" spans="1:25" x14ac:dyDescent="0.25">
      <c r="A2227" t="s">
        <v>189</v>
      </c>
      <c r="B2227">
        <v>2103.21</v>
      </c>
      <c r="C2227">
        <v>2101.14</v>
      </c>
      <c r="D2227">
        <v>2034.67</v>
      </c>
      <c r="E2227">
        <v>2011.07</v>
      </c>
      <c r="F2227">
        <v>451.85700000000003</v>
      </c>
      <c r="G2227">
        <v>5.6333099999999997E-2</v>
      </c>
      <c r="H2227">
        <v>0.95913099999999996</v>
      </c>
      <c r="I2227">
        <v>-1174086400</v>
      </c>
    </row>
    <row r="2228" spans="1:25" x14ac:dyDescent="0.25">
      <c r="A2228" t="s">
        <v>189</v>
      </c>
      <c r="B2228">
        <v>2105.96</v>
      </c>
      <c r="C2228">
        <v>2103.44</v>
      </c>
      <c r="D2228">
        <v>2036.95</v>
      </c>
      <c r="E2228">
        <v>2013.34</v>
      </c>
      <c r="F2228">
        <v>452.21</v>
      </c>
      <c r="G2228">
        <v>8.3261299999999996E-2</v>
      </c>
      <c r="H2228">
        <v>0.931593</v>
      </c>
      <c r="I2228">
        <v>-1174086400</v>
      </c>
    </row>
    <row r="2229" spans="1:25" x14ac:dyDescent="0.25">
      <c r="A2229" t="s">
        <v>189</v>
      </c>
      <c r="B2229">
        <v>2103.87</v>
      </c>
      <c r="C2229">
        <v>2101.44</v>
      </c>
      <c r="D2229">
        <v>2032.74</v>
      </c>
      <c r="E2229">
        <v>2009.11</v>
      </c>
      <c r="F2229">
        <v>453.61</v>
      </c>
      <c r="G2229">
        <v>5.6957000000000001E-2</v>
      </c>
      <c r="H2229">
        <v>0.95389800000000002</v>
      </c>
      <c r="I2229">
        <v>-1174086400</v>
      </c>
    </row>
    <row r="2230" spans="1:25" x14ac:dyDescent="0.25">
      <c r="A2230" t="s">
        <v>189</v>
      </c>
      <c r="B2230">
        <v>2107.31</v>
      </c>
      <c r="C2230">
        <v>2104.79</v>
      </c>
      <c r="D2230">
        <v>2038.74</v>
      </c>
      <c r="E2230">
        <v>2015.13</v>
      </c>
      <c r="F2230">
        <v>452.31700000000001</v>
      </c>
      <c r="G2230">
        <v>5.4015199999999999E-2</v>
      </c>
      <c r="H2230">
        <v>0.93178300000000003</v>
      </c>
      <c r="I2230">
        <v>-1174086400</v>
      </c>
    </row>
    <row r="2231" spans="1:25" x14ac:dyDescent="0.25">
      <c r="A2231" t="s">
        <v>189</v>
      </c>
      <c r="B2231">
        <v>2105.9299999999998</v>
      </c>
      <c r="C2231">
        <v>2103.91</v>
      </c>
      <c r="D2231">
        <v>2034.24</v>
      </c>
      <c r="E2231">
        <v>2010.64</v>
      </c>
      <c r="F2231">
        <v>451.41500000000002</v>
      </c>
      <c r="G2231">
        <v>5.4175899999999999E-2</v>
      </c>
      <c r="H2231">
        <v>0.931809</v>
      </c>
      <c r="I2231">
        <v>-1174086400</v>
      </c>
    </row>
    <row r="2232" spans="1:25" x14ac:dyDescent="0.25">
      <c r="A2232" t="s">
        <v>189</v>
      </c>
      <c r="B2232">
        <v>2106.2600000000002</v>
      </c>
      <c r="C2232">
        <v>2104.4</v>
      </c>
      <c r="D2232">
        <v>2036.1</v>
      </c>
      <c r="E2232">
        <v>2012.51</v>
      </c>
      <c r="F2232">
        <v>453.726</v>
      </c>
      <c r="G2232">
        <v>5.40046E-2</v>
      </c>
      <c r="H2232">
        <v>0.93181599999999998</v>
      </c>
      <c r="I2232">
        <v>-1174086400</v>
      </c>
    </row>
    <row r="2233" spans="1:25" x14ac:dyDescent="0.25">
      <c r="A2233" t="s">
        <v>189</v>
      </c>
      <c r="B2233">
        <v>2103.34</v>
      </c>
      <c r="C2233">
        <v>2101.39</v>
      </c>
      <c r="D2233">
        <v>2035.74</v>
      </c>
      <c r="E2233">
        <v>2012.12</v>
      </c>
      <c r="F2233">
        <v>452.51799999999997</v>
      </c>
      <c r="G2233">
        <v>7.0545499999999997E-2</v>
      </c>
      <c r="H2233">
        <v>0.95345599999999997</v>
      </c>
      <c r="I2233">
        <v>-1174086400</v>
      </c>
    </row>
    <row r="2234" spans="1:25" x14ac:dyDescent="0.25">
      <c r="A2234" t="s">
        <v>189</v>
      </c>
      <c r="B2234">
        <v>2100.2800000000002</v>
      </c>
      <c r="C2234">
        <v>2098.48</v>
      </c>
      <c r="D2234">
        <v>2032.26</v>
      </c>
      <c r="E2234">
        <v>2008.66</v>
      </c>
      <c r="F2234">
        <v>453.60199999999998</v>
      </c>
      <c r="G2234">
        <v>5.8564100000000001E-2</v>
      </c>
      <c r="H2234">
        <v>0.93142899999999995</v>
      </c>
      <c r="I2234">
        <v>-1174086400</v>
      </c>
    </row>
    <row r="2235" spans="1:25" x14ac:dyDescent="0.25">
      <c r="A2235" t="s">
        <v>189</v>
      </c>
      <c r="B2235">
        <v>2104.9</v>
      </c>
      <c r="C2235">
        <v>2102.9299999999998</v>
      </c>
      <c r="D2235">
        <v>2034.64</v>
      </c>
      <c r="E2235">
        <v>2011.03</v>
      </c>
      <c r="F2235">
        <v>453.5</v>
      </c>
      <c r="G2235">
        <v>5.5123499999999999E-2</v>
      </c>
      <c r="H2235">
        <v>0.93178899999999998</v>
      </c>
      <c r="I2235">
        <v>-1174086400</v>
      </c>
    </row>
    <row r="2236" spans="1:25" x14ac:dyDescent="0.25">
      <c r="A2236" t="s">
        <v>189</v>
      </c>
      <c r="B2236">
        <v>2100.71</v>
      </c>
      <c r="C2236">
        <v>2098.41</v>
      </c>
      <c r="D2236">
        <v>2032.19</v>
      </c>
      <c r="E2236">
        <v>2008.61</v>
      </c>
      <c r="F2236">
        <v>450.91</v>
      </c>
      <c r="G2236">
        <v>6.7210000000000006E-2</v>
      </c>
      <c r="H2236">
        <v>0.93136699999999994</v>
      </c>
      <c r="I2236">
        <v>-1174086400</v>
      </c>
    </row>
    <row r="2237" spans="1:25" x14ac:dyDescent="0.25">
      <c r="A2237" t="s">
        <v>189</v>
      </c>
      <c r="B2237">
        <v>2101.04</v>
      </c>
      <c r="C2237">
        <v>2099.2399999999998</v>
      </c>
      <c r="D2237">
        <v>2033.97</v>
      </c>
      <c r="E2237">
        <v>2010.37</v>
      </c>
      <c r="F2237">
        <v>452.29</v>
      </c>
      <c r="G2237">
        <v>5.5879199999999997E-2</v>
      </c>
      <c r="H2237">
        <v>0.93183400000000005</v>
      </c>
      <c r="I2237">
        <v>-1174086400</v>
      </c>
    </row>
    <row r="2238" spans="1:25" x14ac:dyDescent="0.25">
      <c r="A2238" t="s">
        <v>189</v>
      </c>
      <c r="B2238">
        <v>2102.86</v>
      </c>
      <c r="C2238">
        <v>2100.4299999999998</v>
      </c>
      <c r="D2238">
        <v>2034.71</v>
      </c>
      <c r="E2238">
        <v>2011.12</v>
      </c>
      <c r="F2238">
        <v>450.86200000000002</v>
      </c>
      <c r="G2238">
        <v>5.9707900000000001E-2</v>
      </c>
      <c r="H2238">
        <v>0.931813</v>
      </c>
      <c r="I2238">
        <v>-1174086400</v>
      </c>
    </row>
    <row r="2239" spans="1:25" x14ac:dyDescent="0.25">
      <c r="A2239" t="s">
        <v>189</v>
      </c>
      <c r="B2239">
        <v>2100.12</v>
      </c>
      <c r="C2239">
        <v>2097.89</v>
      </c>
      <c r="D2239">
        <v>2032.62</v>
      </c>
      <c r="E2239">
        <v>2009</v>
      </c>
      <c r="F2239">
        <v>451.06099999999998</v>
      </c>
      <c r="G2239">
        <v>5.3926099999999998E-2</v>
      </c>
      <c r="H2239">
        <v>0.93181199999999997</v>
      </c>
      <c r="I2239">
        <v>-1174086400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189</v>
      </c>
      <c r="B2240">
        <v>2106.02</v>
      </c>
      <c r="C2240">
        <v>2104.0500000000002</v>
      </c>
      <c r="D2240">
        <v>2035.62</v>
      </c>
      <c r="E2240">
        <v>2012.02</v>
      </c>
      <c r="F2240">
        <v>452.36200000000002</v>
      </c>
      <c r="G2240">
        <v>5.3968299999999997E-2</v>
      </c>
      <c r="H2240">
        <v>0.93175699999999995</v>
      </c>
      <c r="I2240">
        <v>-1174086400</v>
      </c>
      <c r="R2240">
        <f>AVERAGE(B2191:B2240)</f>
        <v>2106.3669999999993</v>
      </c>
      <c r="S2240">
        <f>AVERAGE(C2191:C2240)</f>
        <v>2104.2543999999998</v>
      </c>
      <c r="U2240">
        <f>_xlfn.VAR.P(B2191:B2240)</f>
        <v>50.134588999999615</v>
      </c>
      <c r="V2240">
        <f>_xlfn.VAR.P(C2191:C2240)</f>
        <v>49.343132640000242</v>
      </c>
      <c r="X2240">
        <f>1.96*SQRT(U2240)/50</f>
        <v>0.27755866918718175</v>
      </c>
      <c r="Y2240">
        <f>1.96*SQRT(V2240)/50</f>
        <v>0.27535909525550445</v>
      </c>
    </row>
    <row r="2241" spans="1:9" x14ac:dyDescent="0.25">
      <c r="A2241" t="s">
        <v>190</v>
      </c>
      <c r="B2241">
        <v>105778.5261</v>
      </c>
      <c r="C2241" t="s">
        <v>37</v>
      </c>
    </row>
    <row r="2242" spans="1:9" x14ac:dyDescent="0.25">
      <c r="A2242" t="s">
        <v>191</v>
      </c>
      <c r="B2242">
        <v>1988.17</v>
      </c>
      <c r="C2242">
        <v>1986.27</v>
      </c>
      <c r="D2242">
        <v>1931.46</v>
      </c>
      <c r="E2242">
        <v>1926.21</v>
      </c>
      <c r="F2242">
        <v>255.53</v>
      </c>
      <c r="G2242">
        <v>8.1969100000000003E-2</v>
      </c>
      <c r="H2242">
        <v>0.93170500000000001</v>
      </c>
      <c r="I2242">
        <v>-1174086400</v>
      </c>
    </row>
    <row r="2243" spans="1:9" x14ac:dyDescent="0.25">
      <c r="A2243" t="s">
        <v>191</v>
      </c>
      <c r="B2243">
        <v>1990.73</v>
      </c>
      <c r="C2243">
        <v>1988.6</v>
      </c>
      <c r="D2243">
        <v>1935.51</v>
      </c>
      <c r="E2243">
        <v>1930.05</v>
      </c>
      <c r="F2243">
        <v>258.80200000000002</v>
      </c>
      <c r="G2243">
        <v>6.45371E-2</v>
      </c>
      <c r="H2243">
        <v>0.93116900000000002</v>
      </c>
      <c r="I2243">
        <v>-1174086400</v>
      </c>
    </row>
    <row r="2244" spans="1:9" x14ac:dyDescent="0.25">
      <c r="A2244" t="s">
        <v>191</v>
      </c>
      <c r="B2244">
        <v>1999.32</v>
      </c>
      <c r="C2244">
        <v>1997.26</v>
      </c>
      <c r="D2244">
        <v>1943.14</v>
      </c>
      <c r="E2244">
        <v>1937.72</v>
      </c>
      <c r="F2244">
        <v>263.66199999999998</v>
      </c>
      <c r="G2244">
        <v>7.6224E-2</v>
      </c>
      <c r="H2244">
        <v>0.93177399999999999</v>
      </c>
      <c r="I2244">
        <v>-1174086400</v>
      </c>
    </row>
    <row r="2245" spans="1:9" x14ac:dyDescent="0.25">
      <c r="A2245" t="s">
        <v>191</v>
      </c>
      <c r="B2245">
        <v>1995.28</v>
      </c>
      <c r="C2245">
        <v>1993.38</v>
      </c>
      <c r="D2245">
        <v>1939.06</v>
      </c>
      <c r="E2245">
        <v>1933.62</v>
      </c>
      <c r="F2245">
        <v>264.411</v>
      </c>
      <c r="G2245">
        <v>5.4759700000000001E-2</v>
      </c>
      <c r="H2245">
        <v>0.93172600000000005</v>
      </c>
      <c r="I2245">
        <v>-1174086400</v>
      </c>
    </row>
    <row r="2246" spans="1:9" x14ac:dyDescent="0.25">
      <c r="A2246" t="s">
        <v>191</v>
      </c>
      <c r="B2246">
        <v>1984.33</v>
      </c>
      <c r="C2246">
        <v>1981.94</v>
      </c>
      <c r="D2246">
        <v>1928.65</v>
      </c>
      <c r="E2246">
        <v>1923.39</v>
      </c>
      <c r="F2246">
        <v>257.11700000000002</v>
      </c>
      <c r="G2246">
        <v>5.4239999999999997E-2</v>
      </c>
      <c r="H2246">
        <v>0.93892699999999996</v>
      </c>
      <c r="I2246">
        <v>-1174086400</v>
      </c>
    </row>
    <row r="2247" spans="1:9" x14ac:dyDescent="0.25">
      <c r="A2247" t="s">
        <v>191</v>
      </c>
      <c r="B2247">
        <v>1992.75</v>
      </c>
      <c r="C2247">
        <v>1990.26</v>
      </c>
      <c r="D2247">
        <v>1935.85</v>
      </c>
      <c r="E2247">
        <v>1930.62</v>
      </c>
      <c r="F2247">
        <v>261.733</v>
      </c>
      <c r="G2247">
        <v>5.4650900000000002E-2</v>
      </c>
      <c r="H2247">
        <v>0.92898999999999998</v>
      </c>
      <c r="I2247">
        <v>-1174086400</v>
      </c>
    </row>
    <row r="2248" spans="1:9" x14ac:dyDescent="0.25">
      <c r="A2248" t="s">
        <v>191</v>
      </c>
      <c r="B2248">
        <v>1983.93</v>
      </c>
      <c r="C2248">
        <v>1981.48</v>
      </c>
      <c r="D2248">
        <v>1927.45</v>
      </c>
      <c r="E2248">
        <v>1921.91</v>
      </c>
      <c r="F2248">
        <v>258.39400000000001</v>
      </c>
      <c r="G2248">
        <v>5.47109E-2</v>
      </c>
      <c r="H2248">
        <v>0.95681899999999998</v>
      </c>
      <c r="I2248">
        <v>-1174086400</v>
      </c>
    </row>
    <row r="2249" spans="1:9" x14ac:dyDescent="0.25">
      <c r="A2249" t="s">
        <v>191</v>
      </c>
      <c r="B2249">
        <v>1983.88</v>
      </c>
      <c r="C2249">
        <v>1981.64</v>
      </c>
      <c r="D2249">
        <v>1928.36</v>
      </c>
      <c r="E2249">
        <v>1922.93</v>
      </c>
      <c r="F2249">
        <v>258.911</v>
      </c>
      <c r="G2249">
        <v>5.44409E-2</v>
      </c>
      <c r="H2249">
        <v>0.95483600000000002</v>
      </c>
      <c r="I2249">
        <v>-1174086400</v>
      </c>
    </row>
    <row r="2250" spans="1:9" x14ac:dyDescent="0.25">
      <c r="A2250" t="s">
        <v>191</v>
      </c>
      <c r="B2250">
        <v>1991.14</v>
      </c>
      <c r="C2250">
        <v>1988.84</v>
      </c>
      <c r="D2250">
        <v>1935.32</v>
      </c>
      <c r="E2250">
        <v>1930.07</v>
      </c>
      <c r="F2250">
        <v>260.22199999999998</v>
      </c>
      <c r="G2250">
        <v>8.3255999999999997E-2</v>
      </c>
      <c r="H2250">
        <v>0.931836</v>
      </c>
      <c r="I2250">
        <v>-1174086400</v>
      </c>
    </row>
    <row r="2251" spans="1:9" x14ac:dyDescent="0.25">
      <c r="A2251" t="s">
        <v>191</v>
      </c>
      <c r="B2251">
        <v>1984.07</v>
      </c>
      <c r="C2251">
        <v>1981.46</v>
      </c>
      <c r="D2251">
        <v>1928.43</v>
      </c>
      <c r="E2251">
        <v>1922.99</v>
      </c>
      <c r="F2251">
        <v>258.661</v>
      </c>
      <c r="G2251">
        <v>5.6182900000000001E-2</v>
      </c>
      <c r="H2251">
        <v>0.95733199999999996</v>
      </c>
      <c r="I2251">
        <v>-1174086400</v>
      </c>
    </row>
    <row r="2252" spans="1:9" x14ac:dyDescent="0.25">
      <c r="A2252" t="s">
        <v>191</v>
      </c>
      <c r="B2252">
        <v>1989.04</v>
      </c>
      <c r="C2252">
        <v>1986.53</v>
      </c>
      <c r="D2252">
        <v>1932.76</v>
      </c>
      <c r="E2252">
        <v>1927.39</v>
      </c>
      <c r="F2252">
        <v>259.08199999999999</v>
      </c>
      <c r="G2252">
        <v>6.6345899999999999E-2</v>
      </c>
      <c r="H2252">
        <v>0.93181599999999998</v>
      </c>
      <c r="I2252">
        <v>-1174086400</v>
      </c>
    </row>
    <row r="2253" spans="1:9" x14ac:dyDescent="0.25">
      <c r="A2253" t="s">
        <v>191</v>
      </c>
      <c r="B2253">
        <v>1988.95</v>
      </c>
      <c r="C2253">
        <v>1986.76</v>
      </c>
      <c r="D2253">
        <v>1932.79</v>
      </c>
      <c r="E2253">
        <v>1927.3</v>
      </c>
      <c r="F2253">
        <v>261.42899999999997</v>
      </c>
      <c r="G2253">
        <v>5.4049100000000003E-2</v>
      </c>
      <c r="H2253">
        <v>0.95680500000000002</v>
      </c>
      <c r="I2253">
        <v>-1174086400</v>
      </c>
    </row>
    <row r="2254" spans="1:9" x14ac:dyDescent="0.25">
      <c r="A2254" t="s">
        <v>191</v>
      </c>
      <c r="B2254">
        <v>1991.51</v>
      </c>
      <c r="C2254">
        <v>1989.47</v>
      </c>
      <c r="D2254">
        <v>1935.39</v>
      </c>
      <c r="E2254">
        <v>1929.79</v>
      </c>
      <c r="F2254">
        <v>263.68299999999999</v>
      </c>
      <c r="G2254">
        <v>8.3273100000000003E-2</v>
      </c>
      <c r="H2254">
        <v>0.94211999999999996</v>
      </c>
      <c r="I2254">
        <v>-1174086400</v>
      </c>
    </row>
    <row r="2255" spans="1:9" x14ac:dyDescent="0.25">
      <c r="A2255" t="s">
        <v>191</v>
      </c>
      <c r="B2255">
        <v>1985.06</v>
      </c>
      <c r="C2255">
        <v>1982.54</v>
      </c>
      <c r="D2255">
        <v>1929</v>
      </c>
      <c r="E2255">
        <v>1923.71</v>
      </c>
      <c r="F2255">
        <v>259.45800000000003</v>
      </c>
      <c r="G2255">
        <v>5.7830100000000002E-2</v>
      </c>
      <c r="H2255">
        <v>0.93181999999999998</v>
      </c>
      <c r="I2255">
        <v>-1174086400</v>
      </c>
    </row>
    <row r="2256" spans="1:9" x14ac:dyDescent="0.25">
      <c r="A2256" t="s">
        <v>191</v>
      </c>
      <c r="B2256">
        <v>1982.54</v>
      </c>
      <c r="C2256">
        <v>1980.63</v>
      </c>
      <c r="D2256">
        <v>1927.03</v>
      </c>
      <c r="E2256">
        <v>1921.84</v>
      </c>
      <c r="F2256">
        <v>258.07499999999999</v>
      </c>
      <c r="G2256">
        <v>5.4440200000000001E-2</v>
      </c>
      <c r="H2256">
        <v>0.931836</v>
      </c>
      <c r="I2256">
        <v>-1174086400</v>
      </c>
    </row>
    <row r="2257" spans="1:9" x14ac:dyDescent="0.25">
      <c r="A2257" t="s">
        <v>191</v>
      </c>
      <c r="B2257">
        <v>1986.3</v>
      </c>
      <c r="C2257">
        <v>1984.22</v>
      </c>
      <c r="D2257">
        <v>1930.79</v>
      </c>
      <c r="E2257">
        <v>1925.4</v>
      </c>
      <c r="F2257">
        <v>258.00200000000001</v>
      </c>
      <c r="G2257">
        <v>5.40635E-2</v>
      </c>
      <c r="H2257">
        <v>0.93183300000000002</v>
      </c>
      <c r="I2257">
        <v>-1174086400</v>
      </c>
    </row>
    <row r="2258" spans="1:9" x14ac:dyDescent="0.25">
      <c r="A2258" t="s">
        <v>191</v>
      </c>
      <c r="B2258">
        <v>1985.34</v>
      </c>
      <c r="C2258">
        <v>1983.24</v>
      </c>
      <c r="D2258">
        <v>1930.38</v>
      </c>
      <c r="E2258">
        <v>1924.9</v>
      </c>
      <c r="F2258">
        <v>256.15600000000001</v>
      </c>
      <c r="G2258">
        <v>5.4140000000000001E-2</v>
      </c>
      <c r="H2258">
        <v>0.93179699999999999</v>
      </c>
      <c r="I2258">
        <v>-1174086400</v>
      </c>
    </row>
    <row r="2259" spans="1:9" x14ac:dyDescent="0.25">
      <c r="A2259" t="s">
        <v>191</v>
      </c>
      <c r="B2259">
        <v>2003</v>
      </c>
      <c r="C2259">
        <v>2000.6</v>
      </c>
      <c r="D2259">
        <v>1946.49</v>
      </c>
      <c r="E2259">
        <v>1941.06</v>
      </c>
      <c r="F2259">
        <v>262.935</v>
      </c>
      <c r="G2259">
        <v>8.0557000000000004E-2</v>
      </c>
      <c r="H2259">
        <v>0.931813</v>
      </c>
      <c r="I2259">
        <v>-1174086400</v>
      </c>
    </row>
    <row r="2260" spans="1:9" x14ac:dyDescent="0.25">
      <c r="A2260" t="s">
        <v>191</v>
      </c>
      <c r="B2260">
        <v>2000.75</v>
      </c>
      <c r="C2260">
        <v>1998.73</v>
      </c>
      <c r="D2260">
        <v>1945.55</v>
      </c>
      <c r="E2260">
        <v>1940.22</v>
      </c>
      <c r="F2260">
        <v>258.64499999999998</v>
      </c>
      <c r="G2260">
        <v>5.3939599999999997E-2</v>
      </c>
      <c r="H2260">
        <v>0.93179199999999995</v>
      </c>
      <c r="I2260">
        <v>-1174086400</v>
      </c>
    </row>
    <row r="2261" spans="1:9" x14ac:dyDescent="0.25">
      <c r="A2261" t="s">
        <v>191</v>
      </c>
      <c r="B2261">
        <v>1998.6</v>
      </c>
      <c r="C2261">
        <v>1996.67</v>
      </c>
      <c r="D2261">
        <v>1943.14</v>
      </c>
      <c r="E2261">
        <v>1937.69</v>
      </c>
      <c r="F2261">
        <v>260.25099999999998</v>
      </c>
      <c r="G2261">
        <v>5.4355800000000003E-2</v>
      </c>
      <c r="H2261">
        <v>0.93160500000000002</v>
      </c>
      <c r="I2261">
        <v>-1174086400</v>
      </c>
    </row>
    <row r="2262" spans="1:9" x14ac:dyDescent="0.25">
      <c r="A2262" t="s">
        <v>191</v>
      </c>
      <c r="B2262">
        <v>2004.11</v>
      </c>
      <c r="C2262">
        <v>2002.06</v>
      </c>
      <c r="D2262">
        <v>1947.63</v>
      </c>
      <c r="E2262">
        <v>1942.6</v>
      </c>
      <c r="F2262">
        <v>262.85000000000002</v>
      </c>
      <c r="G2262">
        <v>5.4648700000000001E-2</v>
      </c>
      <c r="H2262">
        <v>0.931809</v>
      </c>
      <c r="I2262">
        <v>-1174086400</v>
      </c>
    </row>
    <row r="2263" spans="1:9" x14ac:dyDescent="0.25">
      <c r="A2263" t="s">
        <v>191</v>
      </c>
      <c r="B2263">
        <v>2000.65</v>
      </c>
      <c r="C2263">
        <v>1998.19</v>
      </c>
      <c r="D2263">
        <v>1944.94</v>
      </c>
      <c r="E2263">
        <v>1939.74</v>
      </c>
      <c r="F2263">
        <v>257.74200000000002</v>
      </c>
      <c r="G2263">
        <v>5.4002399999999999E-2</v>
      </c>
      <c r="H2263">
        <v>0.93180600000000002</v>
      </c>
      <c r="I2263">
        <v>-1174086400</v>
      </c>
    </row>
    <row r="2264" spans="1:9" x14ac:dyDescent="0.25">
      <c r="A2264" t="s">
        <v>191</v>
      </c>
      <c r="B2264">
        <v>1995.98</v>
      </c>
      <c r="C2264">
        <v>1993.53</v>
      </c>
      <c r="D2264">
        <v>1939.96</v>
      </c>
      <c r="E2264">
        <v>1934.59</v>
      </c>
      <c r="F2264">
        <v>257.82</v>
      </c>
      <c r="G2264">
        <v>5.5121299999999998E-2</v>
      </c>
      <c r="H2264">
        <v>0.93183099999999996</v>
      </c>
      <c r="I2264">
        <v>-1174086400</v>
      </c>
    </row>
    <row r="2265" spans="1:9" x14ac:dyDescent="0.25">
      <c r="A2265" t="s">
        <v>191</v>
      </c>
      <c r="B2265">
        <v>1996.7</v>
      </c>
      <c r="C2265">
        <v>1994.89</v>
      </c>
      <c r="D2265">
        <v>1941.26</v>
      </c>
      <c r="E2265">
        <v>1936.09</v>
      </c>
      <c r="F2265">
        <v>259.06799999999998</v>
      </c>
      <c r="G2265">
        <v>5.6186399999999997E-2</v>
      </c>
      <c r="H2265">
        <v>0.93108599999999997</v>
      </c>
      <c r="I2265">
        <v>-1174086400</v>
      </c>
    </row>
    <row r="2266" spans="1:9" x14ac:dyDescent="0.25">
      <c r="A2266" t="s">
        <v>191</v>
      </c>
      <c r="B2266">
        <v>2005.24</v>
      </c>
      <c r="C2266">
        <v>2002.73</v>
      </c>
      <c r="D2266">
        <v>1947.95</v>
      </c>
      <c r="E2266">
        <v>1942.47</v>
      </c>
      <c r="F2266">
        <v>257.78500000000003</v>
      </c>
      <c r="G2266">
        <v>5.3912399999999999E-2</v>
      </c>
      <c r="H2266">
        <v>0.93162599999999995</v>
      </c>
      <c r="I2266">
        <v>-1174086400</v>
      </c>
    </row>
    <row r="2267" spans="1:9" x14ac:dyDescent="0.25">
      <c r="A2267" t="s">
        <v>191</v>
      </c>
      <c r="B2267">
        <v>1996.37</v>
      </c>
      <c r="C2267">
        <v>1993.74</v>
      </c>
      <c r="D2267">
        <v>1940.02</v>
      </c>
      <c r="E2267">
        <v>1934.68</v>
      </c>
      <c r="F2267">
        <v>259.024</v>
      </c>
      <c r="G2267">
        <v>5.3957900000000003E-2</v>
      </c>
      <c r="H2267">
        <v>0.93118500000000004</v>
      </c>
      <c r="I2267">
        <v>-1174086400</v>
      </c>
    </row>
    <row r="2268" spans="1:9" x14ac:dyDescent="0.25">
      <c r="A2268" t="s">
        <v>191</v>
      </c>
      <c r="B2268">
        <v>2000.16</v>
      </c>
      <c r="C2268">
        <v>1998.38</v>
      </c>
      <c r="D2268">
        <v>1944.51</v>
      </c>
      <c r="E2268">
        <v>1939.08</v>
      </c>
      <c r="F2268">
        <v>260.36</v>
      </c>
      <c r="G2268">
        <v>6.2773399999999993E-2</v>
      </c>
      <c r="H2268">
        <v>0.931836</v>
      </c>
      <c r="I2268">
        <v>-1174086400</v>
      </c>
    </row>
    <row r="2269" spans="1:9" x14ac:dyDescent="0.25">
      <c r="A2269" t="s">
        <v>191</v>
      </c>
      <c r="B2269">
        <v>2002.5</v>
      </c>
      <c r="C2269">
        <v>1999.9</v>
      </c>
      <c r="D2269">
        <v>1946.63</v>
      </c>
      <c r="E2269">
        <v>1941.01</v>
      </c>
      <c r="F2269">
        <v>258.65899999999999</v>
      </c>
      <c r="G2269">
        <v>5.3911500000000001E-2</v>
      </c>
      <c r="H2269">
        <v>0.93817300000000003</v>
      </c>
      <c r="I2269">
        <v>-1174086400</v>
      </c>
    </row>
    <row r="2270" spans="1:9" x14ac:dyDescent="0.25">
      <c r="A2270" t="s">
        <v>191</v>
      </c>
      <c r="B2270">
        <v>1997.15</v>
      </c>
      <c r="C2270">
        <v>1994.46</v>
      </c>
      <c r="D2270">
        <v>1940.58</v>
      </c>
      <c r="E2270">
        <v>1935.13</v>
      </c>
      <c r="F2270">
        <v>259.60899999999998</v>
      </c>
      <c r="G2270">
        <v>5.5954200000000003E-2</v>
      </c>
      <c r="H2270">
        <v>0.93167900000000003</v>
      </c>
      <c r="I2270">
        <v>-1174086400</v>
      </c>
    </row>
    <row r="2271" spans="1:9" x14ac:dyDescent="0.25">
      <c r="A2271" t="s">
        <v>191</v>
      </c>
      <c r="B2271">
        <v>2005.4</v>
      </c>
      <c r="C2271">
        <v>2003.22</v>
      </c>
      <c r="D2271">
        <v>1948.56</v>
      </c>
      <c r="E2271">
        <v>1943.06</v>
      </c>
      <c r="F2271">
        <v>260.37</v>
      </c>
      <c r="G2271">
        <v>5.5837100000000001E-2</v>
      </c>
      <c r="H2271">
        <v>0.93174199999999996</v>
      </c>
      <c r="I2271">
        <v>-1174086400</v>
      </c>
    </row>
    <row r="2272" spans="1:9" x14ac:dyDescent="0.25">
      <c r="A2272" t="s">
        <v>191</v>
      </c>
      <c r="B2272">
        <v>1998.48</v>
      </c>
      <c r="C2272">
        <v>1996.28</v>
      </c>
      <c r="D2272">
        <v>1942.44</v>
      </c>
      <c r="E2272">
        <v>1937.04</v>
      </c>
      <c r="F2272">
        <v>254.589</v>
      </c>
      <c r="G2272">
        <v>5.5706100000000001E-2</v>
      </c>
      <c r="H2272">
        <v>0.957986</v>
      </c>
      <c r="I2272">
        <v>-1174086400</v>
      </c>
    </row>
    <row r="2273" spans="1:9" x14ac:dyDescent="0.25">
      <c r="A2273" t="s">
        <v>191</v>
      </c>
      <c r="B2273">
        <v>1996.14</v>
      </c>
      <c r="C2273">
        <v>1993.97</v>
      </c>
      <c r="D2273">
        <v>1940.29</v>
      </c>
      <c r="E2273">
        <v>1934.96</v>
      </c>
      <c r="F2273">
        <v>257.25599999999997</v>
      </c>
      <c r="G2273">
        <v>5.5493899999999999E-2</v>
      </c>
      <c r="H2273">
        <v>0.93295700000000004</v>
      </c>
      <c r="I2273">
        <v>-1174086400</v>
      </c>
    </row>
    <row r="2274" spans="1:9" x14ac:dyDescent="0.25">
      <c r="A2274" t="s">
        <v>191</v>
      </c>
      <c r="B2274">
        <v>2002.44</v>
      </c>
      <c r="C2274">
        <v>1999.92</v>
      </c>
      <c r="D2274">
        <v>1945.02</v>
      </c>
      <c r="E2274">
        <v>1939.49</v>
      </c>
      <c r="F2274">
        <v>257.10300000000001</v>
      </c>
      <c r="G2274">
        <v>7.3795899999999998E-2</v>
      </c>
      <c r="H2274">
        <v>0.93048900000000001</v>
      </c>
      <c r="I2274">
        <v>-1174086400</v>
      </c>
    </row>
    <row r="2275" spans="1:9" x14ac:dyDescent="0.25">
      <c r="A2275" t="s">
        <v>191</v>
      </c>
      <c r="B2275">
        <v>1995.91</v>
      </c>
      <c r="C2275">
        <v>1993.48</v>
      </c>
      <c r="D2275">
        <v>1940.45</v>
      </c>
      <c r="E2275">
        <v>1935.07</v>
      </c>
      <c r="F2275">
        <v>258.32299999999998</v>
      </c>
      <c r="G2275">
        <v>8.3261799999999997E-2</v>
      </c>
      <c r="H2275">
        <v>0.93155299999999996</v>
      </c>
      <c r="I2275">
        <v>-1174086400</v>
      </c>
    </row>
    <row r="2276" spans="1:9" x14ac:dyDescent="0.25">
      <c r="A2276" t="s">
        <v>191</v>
      </c>
      <c r="B2276">
        <v>1991.97</v>
      </c>
      <c r="C2276">
        <v>1989.88</v>
      </c>
      <c r="D2276">
        <v>1937.24</v>
      </c>
      <c r="E2276">
        <v>1931.84</v>
      </c>
      <c r="F2276">
        <v>255.971</v>
      </c>
      <c r="G2276">
        <v>6.0817499999999997E-2</v>
      </c>
      <c r="H2276">
        <v>0.93132700000000002</v>
      </c>
      <c r="I2276">
        <v>-1174086400</v>
      </c>
    </row>
    <row r="2277" spans="1:9" x14ac:dyDescent="0.25">
      <c r="A2277" t="s">
        <v>191</v>
      </c>
      <c r="B2277">
        <v>1999.37</v>
      </c>
      <c r="C2277">
        <v>1997.34</v>
      </c>
      <c r="D2277">
        <v>1943.78</v>
      </c>
      <c r="E2277">
        <v>1938.32</v>
      </c>
      <c r="F2277">
        <v>257.75700000000001</v>
      </c>
      <c r="G2277">
        <v>5.6128400000000002E-2</v>
      </c>
      <c r="H2277">
        <v>0.94781099999999996</v>
      </c>
      <c r="I2277">
        <v>-1174086400</v>
      </c>
    </row>
    <row r="2278" spans="1:9" x14ac:dyDescent="0.25">
      <c r="A2278" t="s">
        <v>191</v>
      </c>
      <c r="B2278">
        <v>1993.44</v>
      </c>
      <c r="C2278">
        <v>1990.98</v>
      </c>
      <c r="D2278">
        <v>1937.65</v>
      </c>
      <c r="E2278">
        <v>1932.22</v>
      </c>
      <c r="F2278">
        <v>256.45400000000001</v>
      </c>
      <c r="G2278">
        <v>5.45519E-2</v>
      </c>
      <c r="H2278">
        <v>0.93182900000000002</v>
      </c>
      <c r="I2278">
        <v>-1174086400</v>
      </c>
    </row>
    <row r="2279" spans="1:9" x14ac:dyDescent="0.25">
      <c r="A2279" t="s">
        <v>191</v>
      </c>
      <c r="B2279">
        <v>1997.22</v>
      </c>
      <c r="C2279">
        <v>1995</v>
      </c>
      <c r="D2279">
        <v>1942.11</v>
      </c>
      <c r="E2279">
        <v>1936.64</v>
      </c>
      <c r="F2279">
        <v>257.28899999999999</v>
      </c>
      <c r="G2279">
        <v>5.3966100000000003E-2</v>
      </c>
      <c r="H2279">
        <v>0.94604299999999997</v>
      </c>
      <c r="I2279">
        <v>-1174086400</v>
      </c>
    </row>
    <row r="2280" spans="1:9" x14ac:dyDescent="0.25">
      <c r="A2280" t="s">
        <v>191</v>
      </c>
      <c r="B2280">
        <v>2002.46</v>
      </c>
      <c r="C2280">
        <v>2000.44</v>
      </c>
      <c r="D2280">
        <v>1946.27</v>
      </c>
      <c r="E2280">
        <v>1940.91</v>
      </c>
      <c r="F2280">
        <v>255.91499999999999</v>
      </c>
      <c r="G2280">
        <v>7.3960799999999993E-2</v>
      </c>
      <c r="H2280">
        <v>0.93183700000000003</v>
      </c>
      <c r="I2280">
        <v>-1174086400</v>
      </c>
    </row>
    <row r="2281" spans="1:9" x14ac:dyDescent="0.25">
      <c r="A2281" t="s">
        <v>191</v>
      </c>
      <c r="B2281">
        <v>2001.44</v>
      </c>
      <c r="C2281">
        <v>1999.01</v>
      </c>
      <c r="D2281">
        <v>1945.4</v>
      </c>
      <c r="E2281">
        <v>1939.95</v>
      </c>
      <c r="F2281">
        <v>260.13400000000001</v>
      </c>
      <c r="G2281">
        <v>5.4112300000000002E-2</v>
      </c>
      <c r="H2281">
        <v>0.93151600000000001</v>
      </c>
      <c r="I2281">
        <v>-1174086400</v>
      </c>
    </row>
    <row r="2282" spans="1:9" x14ac:dyDescent="0.25">
      <c r="A2282" t="s">
        <v>191</v>
      </c>
      <c r="B2282">
        <v>2002.14</v>
      </c>
      <c r="C2282">
        <v>2000.22</v>
      </c>
      <c r="D2282">
        <v>1946</v>
      </c>
      <c r="E2282">
        <v>1940.51</v>
      </c>
      <c r="F2282">
        <v>257.73399999999998</v>
      </c>
      <c r="G2282">
        <v>6.3298099999999996E-2</v>
      </c>
      <c r="H2282">
        <v>0.93183499999999997</v>
      </c>
      <c r="I2282">
        <v>-1174086400</v>
      </c>
    </row>
    <row r="2283" spans="1:9" x14ac:dyDescent="0.25">
      <c r="A2283" t="s">
        <v>191</v>
      </c>
      <c r="B2283">
        <v>2001.24</v>
      </c>
      <c r="C2283">
        <v>1998.76</v>
      </c>
      <c r="D2283">
        <v>1945.68</v>
      </c>
      <c r="E2283">
        <v>1940.24</v>
      </c>
      <c r="F2283">
        <v>261.81599999999997</v>
      </c>
      <c r="G2283">
        <v>8.3255999999999997E-2</v>
      </c>
      <c r="H2283">
        <v>0.93168300000000004</v>
      </c>
      <c r="I2283">
        <v>-1174086400</v>
      </c>
    </row>
    <row r="2284" spans="1:9" x14ac:dyDescent="0.25">
      <c r="A2284" t="s">
        <v>191</v>
      </c>
      <c r="B2284">
        <v>1998.21</v>
      </c>
      <c r="C2284">
        <v>1995.9</v>
      </c>
      <c r="D2284">
        <v>1941.24</v>
      </c>
      <c r="E2284">
        <v>1935.98</v>
      </c>
      <c r="F2284">
        <v>259.875</v>
      </c>
      <c r="G2284">
        <v>6.8376400000000004E-2</v>
      </c>
      <c r="H2284">
        <v>0.93654099999999996</v>
      </c>
      <c r="I2284">
        <v>-1174086400</v>
      </c>
    </row>
    <row r="2285" spans="1:9" x14ac:dyDescent="0.25">
      <c r="A2285" t="s">
        <v>191</v>
      </c>
      <c r="B2285">
        <v>1992.71</v>
      </c>
      <c r="C2285">
        <v>1990.33</v>
      </c>
      <c r="D2285">
        <v>1936.86</v>
      </c>
      <c r="E2285">
        <v>1931.31</v>
      </c>
      <c r="F2285">
        <v>258.72800000000001</v>
      </c>
      <c r="G2285">
        <v>5.5788999999999998E-2</v>
      </c>
      <c r="H2285">
        <v>0.931836</v>
      </c>
      <c r="I2285">
        <v>-1174086400</v>
      </c>
    </row>
    <row r="2286" spans="1:9" x14ac:dyDescent="0.25">
      <c r="A2286" t="s">
        <v>191</v>
      </c>
      <c r="B2286">
        <v>1986.76</v>
      </c>
      <c r="C2286">
        <v>1984.21</v>
      </c>
      <c r="D2286">
        <v>1931.34</v>
      </c>
      <c r="E2286">
        <v>1926.06</v>
      </c>
      <c r="F2286">
        <v>255.399</v>
      </c>
      <c r="G2286">
        <v>5.9414300000000003E-2</v>
      </c>
      <c r="H2286">
        <v>0.93167299999999997</v>
      </c>
      <c r="I2286">
        <v>-1174086400</v>
      </c>
    </row>
    <row r="2287" spans="1:9" x14ac:dyDescent="0.25">
      <c r="A2287" t="s">
        <v>191</v>
      </c>
      <c r="B2287">
        <v>1992.21</v>
      </c>
      <c r="C2287">
        <v>1989.71</v>
      </c>
      <c r="D2287">
        <v>1935.38</v>
      </c>
      <c r="E2287">
        <v>1930.09</v>
      </c>
      <c r="F2287">
        <v>256.46899999999999</v>
      </c>
      <c r="G2287">
        <v>8.3256300000000005E-2</v>
      </c>
      <c r="H2287">
        <v>0.93181000000000003</v>
      </c>
      <c r="I2287">
        <v>-1174086400</v>
      </c>
    </row>
    <row r="2288" spans="1:9" x14ac:dyDescent="0.25">
      <c r="A2288" t="s">
        <v>191</v>
      </c>
      <c r="B2288">
        <v>1984.69</v>
      </c>
      <c r="C2288">
        <v>1982.6</v>
      </c>
      <c r="D2288">
        <v>1930.04</v>
      </c>
      <c r="E2288">
        <v>1924.54</v>
      </c>
      <c r="F2288">
        <v>255.25800000000001</v>
      </c>
      <c r="G2288">
        <v>8.3255599999999999E-2</v>
      </c>
      <c r="H2288">
        <v>0.93182699999999996</v>
      </c>
      <c r="I2288">
        <v>-1174086400</v>
      </c>
    </row>
    <row r="2289" spans="1:25" x14ac:dyDescent="0.25">
      <c r="A2289" t="s">
        <v>191</v>
      </c>
      <c r="B2289">
        <v>1994.73</v>
      </c>
      <c r="C2289">
        <v>1992.68</v>
      </c>
      <c r="D2289">
        <v>1938.49</v>
      </c>
      <c r="E2289">
        <v>1933.09</v>
      </c>
      <c r="F2289">
        <v>261.48099999999999</v>
      </c>
      <c r="G2289">
        <v>5.3974800000000003E-2</v>
      </c>
      <c r="H2289">
        <v>0.93183400000000005</v>
      </c>
      <c r="I2289">
        <v>-1174086400</v>
      </c>
    </row>
    <row r="2290" spans="1:25" x14ac:dyDescent="0.25">
      <c r="A2290" t="s">
        <v>191</v>
      </c>
      <c r="B2290">
        <v>1996.95</v>
      </c>
      <c r="C2290">
        <v>1994.74</v>
      </c>
      <c r="D2290">
        <v>1940.86</v>
      </c>
      <c r="E2290">
        <v>1935.25</v>
      </c>
      <c r="F2290">
        <v>262.14499999999998</v>
      </c>
      <c r="G2290">
        <v>7.23993E-2</v>
      </c>
      <c r="H2290">
        <v>0.95782800000000001</v>
      </c>
      <c r="I2290">
        <v>-1174086400</v>
      </c>
    </row>
    <row r="2291" spans="1:25" x14ac:dyDescent="0.25">
      <c r="A2291" t="s">
        <v>191</v>
      </c>
      <c r="B2291">
        <v>1986.48</v>
      </c>
      <c r="C2291">
        <v>1984.39</v>
      </c>
      <c r="D2291">
        <v>1931.03</v>
      </c>
      <c r="E2291">
        <v>1925.69</v>
      </c>
      <c r="F2291">
        <v>256.23899999999998</v>
      </c>
      <c r="G2291">
        <v>6.9327399999999997E-2</v>
      </c>
      <c r="H2291">
        <v>0.93762100000000004</v>
      </c>
      <c r="I2291">
        <v>-1174086400</v>
      </c>
    </row>
    <row r="2292" spans="1:25" x14ac:dyDescent="0.25">
      <c r="A2292" t="s">
        <v>191</v>
      </c>
      <c r="B2292">
        <v>1993.33</v>
      </c>
      <c r="C2292">
        <v>1991.34</v>
      </c>
      <c r="D2292">
        <v>1936.37</v>
      </c>
      <c r="E2292">
        <v>1931.15</v>
      </c>
      <c r="F2292">
        <v>258.75700000000001</v>
      </c>
      <c r="G2292">
        <v>5.4031900000000001E-2</v>
      </c>
      <c r="H2292">
        <v>0.93109900000000001</v>
      </c>
      <c r="I2292">
        <v>-1174086400</v>
      </c>
    </row>
    <row r="2293" spans="1:25" x14ac:dyDescent="0.25">
      <c r="A2293" t="s">
        <v>191</v>
      </c>
      <c r="B2293">
        <v>1993.24</v>
      </c>
      <c r="C2293">
        <v>1990.75</v>
      </c>
      <c r="D2293">
        <v>1937.04</v>
      </c>
      <c r="E2293">
        <v>1931.76</v>
      </c>
      <c r="F2293">
        <v>258.07499999999999</v>
      </c>
      <c r="G2293">
        <v>5.64278E-2</v>
      </c>
      <c r="H2293">
        <v>0.93181999999999998</v>
      </c>
      <c r="I2293">
        <v>-1174086400</v>
      </c>
    </row>
    <row r="2294" spans="1:25" x14ac:dyDescent="0.25">
      <c r="A2294" t="s">
        <v>191</v>
      </c>
      <c r="B2294">
        <v>1988.62</v>
      </c>
      <c r="C2294">
        <v>1985.97</v>
      </c>
      <c r="D2294">
        <v>1931.81</v>
      </c>
      <c r="E2294">
        <v>1926.31</v>
      </c>
      <c r="F2294">
        <v>257.08999999999997</v>
      </c>
      <c r="G2294">
        <v>8.3260899999999999E-2</v>
      </c>
      <c r="H2294">
        <v>0.93183199999999999</v>
      </c>
      <c r="I2294">
        <v>-1174086400</v>
      </c>
    </row>
    <row r="2295" spans="1:25" x14ac:dyDescent="0.25">
      <c r="A2295" t="s">
        <v>191</v>
      </c>
      <c r="B2295">
        <v>1992.76</v>
      </c>
      <c r="C2295">
        <v>1990.81</v>
      </c>
      <c r="D2295">
        <v>1937.31</v>
      </c>
      <c r="E2295">
        <v>1931.83</v>
      </c>
      <c r="F2295">
        <v>259.899</v>
      </c>
      <c r="G2295">
        <v>5.9137200000000001E-2</v>
      </c>
      <c r="H2295">
        <v>0.93183700000000003</v>
      </c>
      <c r="I2295">
        <v>-1174086400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191</v>
      </c>
      <c r="B2296">
        <v>1992.7</v>
      </c>
      <c r="C2296">
        <v>1990.07</v>
      </c>
      <c r="D2296">
        <v>1937.06</v>
      </c>
      <c r="E2296">
        <v>1931.41</v>
      </c>
      <c r="F2296">
        <v>259.66899999999998</v>
      </c>
      <c r="G2296">
        <v>8.32566E-2</v>
      </c>
      <c r="H2296">
        <v>0.93134700000000004</v>
      </c>
      <c r="I2296">
        <v>-1174086400</v>
      </c>
      <c r="R2296">
        <f>AVERAGE(B2247:B2296)</f>
        <v>1994.5352000000007</v>
      </c>
      <c r="S2296">
        <f>AVERAGE(C2247:C2296)</f>
        <v>1992.259</v>
      </c>
      <c r="U2296">
        <f>_xlfn.VAR.P(B2247:B2296)</f>
        <v>40.730672960000156</v>
      </c>
      <c r="V2296">
        <f>_xlfn.VAR.P(C2247:C2296)</f>
        <v>40.970588999999975</v>
      </c>
      <c r="X2296">
        <f>1.96*SQRT(U2296)/50</f>
        <v>0.2501767001486242</v>
      </c>
      <c r="Y2296">
        <f>1.96*SQRT(V2296)/50</f>
        <v>0.25091242671689257</v>
      </c>
    </row>
    <row r="2297" spans="1:25" x14ac:dyDescent="0.25">
      <c r="A2297" t="s">
        <v>191</v>
      </c>
      <c r="B2297">
        <v>100196.42969999999</v>
      </c>
      <c r="C2297" t="s">
        <v>37</v>
      </c>
    </row>
    <row r="2298" spans="1:25" x14ac:dyDescent="0.25">
      <c r="A2298" t="s">
        <v>192</v>
      </c>
      <c r="B2298">
        <v>8524.7999999999993</v>
      </c>
      <c r="C2298">
        <v>8522.57</v>
      </c>
      <c r="D2298">
        <v>8384.9</v>
      </c>
      <c r="E2298">
        <v>7995.73</v>
      </c>
      <c r="F2298">
        <v>0</v>
      </c>
      <c r="G2298">
        <v>0.5</v>
      </c>
      <c r="H2298">
        <v>1</v>
      </c>
      <c r="I2298">
        <v>-3494304</v>
      </c>
    </row>
    <row r="2299" spans="1:25" x14ac:dyDescent="0.25">
      <c r="A2299" t="s">
        <v>192</v>
      </c>
      <c r="B2299">
        <v>8539.27</v>
      </c>
      <c r="C2299">
        <v>8536.68</v>
      </c>
      <c r="D2299">
        <v>8403.74</v>
      </c>
      <c r="E2299">
        <v>8014.03</v>
      </c>
      <c r="F2299">
        <v>0</v>
      </c>
      <c r="G2299">
        <v>0.5</v>
      </c>
      <c r="H2299">
        <v>1</v>
      </c>
      <c r="I2299">
        <v>-3494304</v>
      </c>
    </row>
    <row r="2300" spans="1:25" x14ac:dyDescent="0.25">
      <c r="A2300" t="s">
        <v>192</v>
      </c>
      <c r="B2300">
        <v>8564.0300000000007</v>
      </c>
      <c r="C2300">
        <v>8561.73</v>
      </c>
      <c r="D2300">
        <v>8429.14</v>
      </c>
      <c r="E2300">
        <v>8038.76</v>
      </c>
      <c r="F2300">
        <v>0</v>
      </c>
      <c r="G2300">
        <v>0.5</v>
      </c>
      <c r="H2300">
        <v>1</v>
      </c>
      <c r="I2300">
        <v>-3494304</v>
      </c>
    </row>
    <row r="2301" spans="1:25" x14ac:dyDescent="0.25">
      <c r="A2301" t="s">
        <v>192</v>
      </c>
      <c r="B2301">
        <v>8544.51</v>
      </c>
      <c r="C2301">
        <v>8541.7199999999993</v>
      </c>
      <c r="D2301">
        <v>8409.34</v>
      </c>
      <c r="E2301">
        <v>8019.52</v>
      </c>
      <c r="F2301">
        <v>0</v>
      </c>
      <c r="G2301">
        <v>0.5</v>
      </c>
      <c r="H2301">
        <v>1</v>
      </c>
      <c r="I2301">
        <v>-3494304</v>
      </c>
    </row>
    <row r="2302" spans="1:25" x14ac:dyDescent="0.25">
      <c r="A2302" t="s">
        <v>192</v>
      </c>
      <c r="B2302">
        <v>8490.49</v>
      </c>
      <c r="C2302">
        <v>8488.35</v>
      </c>
      <c r="D2302">
        <v>8350.86</v>
      </c>
      <c r="E2302">
        <v>7961.92</v>
      </c>
      <c r="F2302">
        <v>0</v>
      </c>
      <c r="G2302">
        <v>0.5</v>
      </c>
      <c r="H2302">
        <v>1</v>
      </c>
      <c r="I2302">
        <v>-3494304</v>
      </c>
    </row>
    <row r="2303" spans="1:25" x14ac:dyDescent="0.25">
      <c r="A2303" t="s">
        <v>192</v>
      </c>
      <c r="B2303">
        <v>8491.19</v>
      </c>
      <c r="C2303">
        <v>8488.84</v>
      </c>
      <c r="D2303">
        <v>8352.09</v>
      </c>
      <c r="E2303">
        <v>7963.77</v>
      </c>
      <c r="F2303">
        <v>0</v>
      </c>
      <c r="G2303">
        <v>0.5</v>
      </c>
      <c r="H2303">
        <v>1</v>
      </c>
      <c r="I2303">
        <v>-3494304</v>
      </c>
    </row>
    <row r="2304" spans="1:25" x14ac:dyDescent="0.25">
      <c r="A2304" t="s">
        <v>192</v>
      </c>
      <c r="B2304">
        <v>8525.52</v>
      </c>
      <c r="C2304">
        <v>8523.1</v>
      </c>
      <c r="D2304">
        <v>8383.7099999999991</v>
      </c>
      <c r="E2304">
        <v>7993.67</v>
      </c>
      <c r="F2304">
        <v>0</v>
      </c>
      <c r="G2304">
        <v>0.5</v>
      </c>
      <c r="H2304">
        <v>1</v>
      </c>
      <c r="I2304">
        <v>-3494304</v>
      </c>
    </row>
    <row r="2305" spans="1:9" x14ac:dyDescent="0.25">
      <c r="A2305" t="s">
        <v>192</v>
      </c>
      <c r="B2305">
        <v>8523.16</v>
      </c>
      <c r="C2305">
        <v>8520.83</v>
      </c>
      <c r="D2305">
        <v>8385.41</v>
      </c>
      <c r="E2305">
        <v>7997.06</v>
      </c>
      <c r="F2305">
        <v>0</v>
      </c>
      <c r="G2305">
        <v>0.5</v>
      </c>
      <c r="H2305">
        <v>1</v>
      </c>
      <c r="I2305">
        <v>-3494304</v>
      </c>
    </row>
    <row r="2306" spans="1:9" x14ac:dyDescent="0.25">
      <c r="A2306" t="s">
        <v>192</v>
      </c>
      <c r="B2306">
        <v>8523.7000000000007</v>
      </c>
      <c r="C2306">
        <v>8520.85</v>
      </c>
      <c r="D2306">
        <v>8391.4699999999993</v>
      </c>
      <c r="E2306">
        <v>8002.77</v>
      </c>
      <c r="F2306">
        <v>0</v>
      </c>
      <c r="G2306">
        <v>0.5</v>
      </c>
      <c r="H2306">
        <v>1</v>
      </c>
      <c r="I2306">
        <v>-3494304</v>
      </c>
    </row>
    <row r="2307" spans="1:9" x14ac:dyDescent="0.25">
      <c r="A2307" t="s">
        <v>192</v>
      </c>
      <c r="B2307">
        <v>8522.27</v>
      </c>
      <c r="C2307">
        <v>8520.11</v>
      </c>
      <c r="D2307">
        <v>8385.61</v>
      </c>
      <c r="E2307">
        <v>7997.46</v>
      </c>
      <c r="F2307">
        <v>0</v>
      </c>
      <c r="G2307">
        <v>0.5</v>
      </c>
      <c r="H2307">
        <v>1</v>
      </c>
      <c r="I2307">
        <v>-3494304</v>
      </c>
    </row>
    <row r="2308" spans="1:9" x14ac:dyDescent="0.25">
      <c r="A2308" t="s">
        <v>192</v>
      </c>
      <c r="B2308">
        <v>8539.81</v>
      </c>
      <c r="C2308">
        <v>8537.5499999999993</v>
      </c>
      <c r="D2308">
        <v>8414.4</v>
      </c>
      <c r="E2308">
        <v>8024.69</v>
      </c>
      <c r="F2308">
        <v>0</v>
      </c>
      <c r="G2308">
        <v>0.5</v>
      </c>
      <c r="H2308">
        <v>1</v>
      </c>
      <c r="I2308">
        <v>-3494304</v>
      </c>
    </row>
    <row r="2309" spans="1:9" x14ac:dyDescent="0.25">
      <c r="A2309" t="s">
        <v>192</v>
      </c>
      <c r="B2309">
        <v>8511.58</v>
      </c>
      <c r="C2309">
        <v>8509.44</v>
      </c>
      <c r="D2309">
        <v>8385.76</v>
      </c>
      <c r="E2309">
        <v>7997.44</v>
      </c>
      <c r="F2309">
        <v>0</v>
      </c>
      <c r="G2309">
        <v>0.5</v>
      </c>
      <c r="H2309">
        <v>1</v>
      </c>
      <c r="I2309">
        <v>-3494304</v>
      </c>
    </row>
    <row r="2310" spans="1:9" x14ac:dyDescent="0.25">
      <c r="A2310" t="s">
        <v>192</v>
      </c>
      <c r="B2310">
        <v>8520.7999999999993</v>
      </c>
      <c r="C2310">
        <v>8518.85</v>
      </c>
      <c r="D2310">
        <v>8389.0499999999993</v>
      </c>
      <c r="E2310">
        <v>8001.02</v>
      </c>
      <c r="F2310">
        <v>0</v>
      </c>
      <c r="G2310">
        <v>0.5</v>
      </c>
      <c r="H2310">
        <v>1</v>
      </c>
      <c r="I2310">
        <v>-3494304</v>
      </c>
    </row>
    <row r="2311" spans="1:9" x14ac:dyDescent="0.25">
      <c r="A2311" t="s">
        <v>192</v>
      </c>
      <c r="B2311">
        <v>8502.61</v>
      </c>
      <c r="C2311">
        <v>8499.7999999999993</v>
      </c>
      <c r="D2311">
        <v>8369.82</v>
      </c>
      <c r="E2311">
        <v>7981.13</v>
      </c>
      <c r="F2311">
        <v>0</v>
      </c>
      <c r="G2311">
        <v>0.5</v>
      </c>
      <c r="H2311">
        <v>1</v>
      </c>
      <c r="I2311">
        <v>-3494304</v>
      </c>
    </row>
    <row r="2312" spans="1:9" x14ac:dyDescent="0.25">
      <c r="A2312" t="s">
        <v>192</v>
      </c>
      <c r="B2312">
        <v>8474.85</v>
      </c>
      <c r="C2312">
        <v>8472.85</v>
      </c>
      <c r="D2312">
        <v>8344</v>
      </c>
      <c r="E2312">
        <v>7956.71</v>
      </c>
      <c r="F2312">
        <v>0</v>
      </c>
      <c r="G2312">
        <v>0.5</v>
      </c>
      <c r="H2312">
        <v>1</v>
      </c>
      <c r="I2312">
        <v>-3494304</v>
      </c>
    </row>
    <row r="2313" spans="1:9" x14ac:dyDescent="0.25">
      <c r="A2313" t="s">
        <v>192</v>
      </c>
      <c r="B2313">
        <v>8472</v>
      </c>
      <c r="C2313">
        <v>8469.6</v>
      </c>
      <c r="D2313">
        <v>8349.19</v>
      </c>
      <c r="E2313">
        <v>7962.84</v>
      </c>
      <c r="F2313">
        <v>0</v>
      </c>
      <c r="G2313">
        <v>0.5</v>
      </c>
      <c r="H2313">
        <v>1</v>
      </c>
      <c r="I2313">
        <v>-3494304</v>
      </c>
    </row>
    <row r="2314" spans="1:9" x14ac:dyDescent="0.25">
      <c r="A2314" t="s">
        <v>192</v>
      </c>
      <c r="B2314">
        <v>8472.2000000000007</v>
      </c>
      <c r="C2314">
        <v>8469.4699999999993</v>
      </c>
      <c r="D2314">
        <v>8346.27</v>
      </c>
      <c r="E2314">
        <v>7959.32</v>
      </c>
      <c r="F2314">
        <v>0</v>
      </c>
      <c r="G2314">
        <v>0.5</v>
      </c>
      <c r="H2314">
        <v>1</v>
      </c>
      <c r="I2314">
        <v>-3494304</v>
      </c>
    </row>
    <row r="2315" spans="1:9" x14ac:dyDescent="0.25">
      <c r="A2315" t="s">
        <v>192</v>
      </c>
      <c r="B2315">
        <v>8480.49</v>
      </c>
      <c r="C2315">
        <v>8478.14</v>
      </c>
      <c r="D2315">
        <v>8346.7099999999991</v>
      </c>
      <c r="E2315">
        <v>7958.85</v>
      </c>
      <c r="F2315">
        <v>0</v>
      </c>
      <c r="G2315">
        <v>0.5</v>
      </c>
      <c r="H2315">
        <v>1</v>
      </c>
      <c r="I2315">
        <v>-3494304</v>
      </c>
    </row>
    <row r="2316" spans="1:9" x14ac:dyDescent="0.25">
      <c r="A2316" t="s">
        <v>192</v>
      </c>
      <c r="B2316">
        <v>8478.2900000000009</v>
      </c>
      <c r="C2316">
        <v>8475.8799999999992</v>
      </c>
      <c r="D2316">
        <v>8342.1200000000008</v>
      </c>
      <c r="E2316">
        <v>7953.83</v>
      </c>
      <c r="F2316">
        <v>0</v>
      </c>
      <c r="G2316">
        <v>0.5</v>
      </c>
      <c r="H2316">
        <v>1</v>
      </c>
      <c r="I2316">
        <v>-3494304</v>
      </c>
    </row>
    <row r="2317" spans="1:9" x14ac:dyDescent="0.25">
      <c r="A2317" t="s">
        <v>192</v>
      </c>
      <c r="B2317">
        <v>8481.43</v>
      </c>
      <c r="C2317">
        <v>8478.8799999999992</v>
      </c>
      <c r="D2317">
        <v>8348.51</v>
      </c>
      <c r="E2317">
        <v>7960.43</v>
      </c>
      <c r="F2317">
        <v>0</v>
      </c>
      <c r="G2317">
        <v>0.5</v>
      </c>
      <c r="H2317">
        <v>1</v>
      </c>
      <c r="I2317">
        <v>-3494304</v>
      </c>
    </row>
    <row r="2318" spans="1:9" x14ac:dyDescent="0.25">
      <c r="A2318" t="s">
        <v>192</v>
      </c>
      <c r="B2318">
        <v>8473.82</v>
      </c>
      <c r="C2318">
        <v>8471.2800000000007</v>
      </c>
      <c r="D2318">
        <v>8341.4500000000007</v>
      </c>
      <c r="E2318">
        <v>7953.99</v>
      </c>
      <c r="F2318">
        <v>0</v>
      </c>
      <c r="G2318">
        <v>0.5</v>
      </c>
      <c r="H2318">
        <v>1</v>
      </c>
      <c r="I2318">
        <v>-3494304</v>
      </c>
    </row>
    <row r="2319" spans="1:9" x14ac:dyDescent="0.25">
      <c r="A2319" t="s">
        <v>192</v>
      </c>
      <c r="B2319">
        <v>8476.02</v>
      </c>
      <c r="C2319">
        <v>8473.2000000000007</v>
      </c>
      <c r="D2319">
        <v>8346.25</v>
      </c>
      <c r="E2319">
        <v>7958.23</v>
      </c>
      <c r="F2319">
        <v>0</v>
      </c>
      <c r="G2319">
        <v>0.5</v>
      </c>
      <c r="H2319">
        <v>1</v>
      </c>
      <c r="I2319">
        <v>-3494304</v>
      </c>
    </row>
    <row r="2320" spans="1:9" x14ac:dyDescent="0.25">
      <c r="A2320" t="s">
        <v>192</v>
      </c>
      <c r="B2320">
        <v>8531.01</v>
      </c>
      <c r="C2320">
        <v>8528.68</v>
      </c>
      <c r="D2320">
        <v>8394.2199999999993</v>
      </c>
      <c r="E2320">
        <v>8006.24</v>
      </c>
      <c r="F2320">
        <v>0</v>
      </c>
      <c r="G2320">
        <v>0.5</v>
      </c>
      <c r="H2320">
        <v>1</v>
      </c>
      <c r="I2320">
        <v>-3494304</v>
      </c>
    </row>
    <row r="2321" spans="1:9" x14ac:dyDescent="0.25">
      <c r="A2321" t="s">
        <v>192</v>
      </c>
      <c r="B2321">
        <v>8569.33</v>
      </c>
      <c r="C2321">
        <v>8566.93</v>
      </c>
      <c r="D2321">
        <v>8435.2099999999991</v>
      </c>
      <c r="E2321">
        <v>8045.59</v>
      </c>
      <c r="F2321">
        <v>0</v>
      </c>
      <c r="G2321">
        <v>0.5</v>
      </c>
      <c r="H2321">
        <v>1</v>
      </c>
      <c r="I2321">
        <v>-3494304</v>
      </c>
    </row>
    <row r="2322" spans="1:9" x14ac:dyDescent="0.25">
      <c r="A2322" t="s">
        <v>192</v>
      </c>
      <c r="B2322">
        <v>8562.2900000000009</v>
      </c>
      <c r="C2322">
        <v>8560.39</v>
      </c>
      <c r="D2322">
        <v>8435.7199999999993</v>
      </c>
      <c r="E2322">
        <v>8043.22</v>
      </c>
      <c r="F2322">
        <v>0</v>
      </c>
      <c r="G2322">
        <v>0.5</v>
      </c>
      <c r="H2322">
        <v>1</v>
      </c>
      <c r="I2322">
        <v>-3494304</v>
      </c>
    </row>
    <row r="2323" spans="1:9" x14ac:dyDescent="0.25">
      <c r="A2323" t="s">
        <v>192</v>
      </c>
      <c r="B2323">
        <v>8562.5</v>
      </c>
      <c r="C2323">
        <v>8560.4599999999991</v>
      </c>
      <c r="D2323">
        <v>8430.7000000000007</v>
      </c>
      <c r="E2323">
        <v>8040.78</v>
      </c>
      <c r="F2323">
        <v>0</v>
      </c>
      <c r="G2323">
        <v>0.5</v>
      </c>
      <c r="H2323">
        <v>1</v>
      </c>
      <c r="I2323">
        <v>-3494304</v>
      </c>
    </row>
    <row r="2324" spans="1:9" x14ac:dyDescent="0.25">
      <c r="A2324" t="s">
        <v>192</v>
      </c>
      <c r="B2324">
        <v>8563.33</v>
      </c>
      <c r="C2324">
        <v>8560.75</v>
      </c>
      <c r="D2324">
        <v>8433.52</v>
      </c>
      <c r="E2324">
        <v>8041.95</v>
      </c>
      <c r="F2324">
        <v>0</v>
      </c>
      <c r="G2324">
        <v>0.5</v>
      </c>
      <c r="H2324">
        <v>1</v>
      </c>
      <c r="I2324">
        <v>-3494304</v>
      </c>
    </row>
    <row r="2325" spans="1:9" x14ac:dyDescent="0.25">
      <c r="A2325" t="s">
        <v>192</v>
      </c>
      <c r="B2325">
        <v>8561.2800000000007</v>
      </c>
      <c r="C2325">
        <v>8559.0499999999993</v>
      </c>
      <c r="D2325">
        <v>8427.67</v>
      </c>
      <c r="E2325">
        <v>8037.21</v>
      </c>
      <c r="F2325">
        <v>0</v>
      </c>
      <c r="G2325">
        <v>0.5</v>
      </c>
      <c r="H2325">
        <v>1</v>
      </c>
      <c r="I2325">
        <v>-3494304</v>
      </c>
    </row>
    <row r="2326" spans="1:9" x14ac:dyDescent="0.25">
      <c r="A2326" t="s">
        <v>192</v>
      </c>
      <c r="B2326">
        <v>8564.99</v>
      </c>
      <c r="C2326">
        <v>8562.36</v>
      </c>
      <c r="D2326">
        <v>8428.77</v>
      </c>
      <c r="E2326">
        <v>8039.1</v>
      </c>
      <c r="F2326">
        <v>0</v>
      </c>
      <c r="G2326">
        <v>0.5</v>
      </c>
      <c r="H2326">
        <v>1</v>
      </c>
      <c r="I2326">
        <v>-3494304</v>
      </c>
    </row>
    <row r="2327" spans="1:9" x14ac:dyDescent="0.25">
      <c r="A2327" t="s">
        <v>192</v>
      </c>
      <c r="B2327">
        <v>8564.36</v>
      </c>
      <c r="C2327">
        <v>8561.66</v>
      </c>
      <c r="D2327">
        <v>8427.56</v>
      </c>
      <c r="E2327">
        <v>8037.83</v>
      </c>
      <c r="F2327">
        <v>0</v>
      </c>
      <c r="G2327">
        <v>0.5</v>
      </c>
      <c r="H2327">
        <v>1</v>
      </c>
      <c r="I2327">
        <v>-3494304</v>
      </c>
    </row>
    <row r="2328" spans="1:9" x14ac:dyDescent="0.25">
      <c r="A2328" t="s">
        <v>192</v>
      </c>
      <c r="B2328">
        <v>8564.81</v>
      </c>
      <c r="C2328">
        <v>8562.2199999999993</v>
      </c>
      <c r="D2328">
        <v>8431.15</v>
      </c>
      <c r="E2328">
        <v>8041.57</v>
      </c>
      <c r="F2328">
        <v>0</v>
      </c>
      <c r="G2328">
        <v>0.5</v>
      </c>
      <c r="H2328">
        <v>1</v>
      </c>
      <c r="I2328">
        <v>-3494304</v>
      </c>
    </row>
    <row r="2329" spans="1:9" x14ac:dyDescent="0.25">
      <c r="A2329" t="s">
        <v>192</v>
      </c>
      <c r="B2329">
        <v>8570.01</v>
      </c>
      <c r="C2329">
        <v>8567.0400000000009</v>
      </c>
      <c r="D2329">
        <v>8430.39</v>
      </c>
      <c r="E2329">
        <v>8039.41</v>
      </c>
      <c r="F2329">
        <v>0</v>
      </c>
      <c r="G2329">
        <v>0.5</v>
      </c>
      <c r="H2329">
        <v>1</v>
      </c>
      <c r="I2329">
        <v>-3494304</v>
      </c>
    </row>
    <row r="2330" spans="1:9" x14ac:dyDescent="0.25">
      <c r="A2330" t="s">
        <v>192</v>
      </c>
      <c r="B2330">
        <v>8565.7099999999991</v>
      </c>
      <c r="C2330">
        <v>8563.34</v>
      </c>
      <c r="D2330">
        <v>8427.98</v>
      </c>
      <c r="E2330">
        <v>8036.33</v>
      </c>
      <c r="F2330">
        <v>0</v>
      </c>
      <c r="G2330">
        <v>0.5</v>
      </c>
      <c r="H2330">
        <v>1</v>
      </c>
      <c r="I2330">
        <v>-3494304</v>
      </c>
    </row>
    <row r="2331" spans="1:9" x14ac:dyDescent="0.25">
      <c r="A2331" t="s">
        <v>192</v>
      </c>
      <c r="B2331">
        <v>8562.4599999999991</v>
      </c>
      <c r="C2331">
        <v>8560.09</v>
      </c>
      <c r="D2331">
        <v>8429.39</v>
      </c>
      <c r="E2331">
        <v>8038.47</v>
      </c>
      <c r="F2331">
        <v>0</v>
      </c>
      <c r="G2331">
        <v>0.5</v>
      </c>
      <c r="H2331">
        <v>1</v>
      </c>
      <c r="I2331">
        <v>-3494304</v>
      </c>
    </row>
    <row r="2332" spans="1:9" x14ac:dyDescent="0.25">
      <c r="A2332" t="s">
        <v>192</v>
      </c>
      <c r="B2332">
        <v>8561.8700000000008</v>
      </c>
      <c r="C2332">
        <v>8559.5</v>
      </c>
      <c r="D2332">
        <v>8429.8700000000008</v>
      </c>
      <c r="E2332">
        <v>8040.99</v>
      </c>
      <c r="F2332">
        <v>0</v>
      </c>
      <c r="G2332">
        <v>0.5</v>
      </c>
      <c r="H2332">
        <v>1</v>
      </c>
      <c r="I2332">
        <v>-3494304</v>
      </c>
    </row>
    <row r="2333" spans="1:9" x14ac:dyDescent="0.25">
      <c r="A2333" t="s">
        <v>192</v>
      </c>
      <c r="B2333">
        <v>8573.34</v>
      </c>
      <c r="C2333">
        <v>8571.2000000000007</v>
      </c>
      <c r="D2333">
        <v>8434.51</v>
      </c>
      <c r="E2333">
        <v>8043.36</v>
      </c>
      <c r="F2333">
        <v>0</v>
      </c>
      <c r="G2333">
        <v>0.5</v>
      </c>
      <c r="H2333">
        <v>1</v>
      </c>
      <c r="I2333">
        <v>-3494304</v>
      </c>
    </row>
    <row r="2334" spans="1:9" x14ac:dyDescent="0.25">
      <c r="A2334" t="s">
        <v>192</v>
      </c>
      <c r="B2334">
        <v>8568.83</v>
      </c>
      <c r="C2334">
        <v>8566.2000000000007</v>
      </c>
      <c r="D2334">
        <v>8429.56</v>
      </c>
      <c r="E2334">
        <v>8040.2</v>
      </c>
      <c r="F2334">
        <v>0</v>
      </c>
      <c r="G2334">
        <v>0.5</v>
      </c>
      <c r="H2334">
        <v>1</v>
      </c>
      <c r="I2334">
        <v>-3494304</v>
      </c>
    </row>
    <row r="2335" spans="1:9" x14ac:dyDescent="0.25">
      <c r="A2335" t="s">
        <v>192</v>
      </c>
      <c r="B2335">
        <v>8563.36</v>
      </c>
      <c r="C2335">
        <v>8560.58</v>
      </c>
      <c r="D2335">
        <v>8431.8799999999992</v>
      </c>
      <c r="E2335">
        <v>8042.26</v>
      </c>
      <c r="F2335">
        <v>0</v>
      </c>
      <c r="G2335">
        <v>0.5</v>
      </c>
      <c r="H2335">
        <v>1</v>
      </c>
      <c r="I2335">
        <v>-3494304</v>
      </c>
    </row>
    <row r="2336" spans="1:9" x14ac:dyDescent="0.25">
      <c r="A2336" t="s">
        <v>192</v>
      </c>
      <c r="B2336">
        <v>8561.69</v>
      </c>
      <c r="C2336">
        <v>8559.59</v>
      </c>
      <c r="D2336">
        <v>8433.1</v>
      </c>
      <c r="E2336">
        <v>8043.95</v>
      </c>
      <c r="F2336">
        <v>0</v>
      </c>
      <c r="G2336">
        <v>0.5</v>
      </c>
      <c r="H2336">
        <v>1</v>
      </c>
      <c r="I2336">
        <v>-3494304</v>
      </c>
    </row>
    <row r="2337" spans="1:25" x14ac:dyDescent="0.25">
      <c r="A2337" t="s">
        <v>192</v>
      </c>
      <c r="B2337">
        <v>8559.18</v>
      </c>
      <c r="C2337">
        <v>8557.0400000000009</v>
      </c>
      <c r="D2337">
        <v>8427.91</v>
      </c>
      <c r="E2337">
        <v>8037.77</v>
      </c>
      <c r="F2337">
        <v>0</v>
      </c>
      <c r="G2337">
        <v>0.5</v>
      </c>
      <c r="H2337">
        <v>1</v>
      </c>
      <c r="I2337">
        <v>-3494304</v>
      </c>
    </row>
    <row r="2338" spans="1:25" x14ac:dyDescent="0.25">
      <c r="A2338" t="s">
        <v>192</v>
      </c>
      <c r="B2338">
        <v>8565.73</v>
      </c>
      <c r="C2338">
        <v>8563.42</v>
      </c>
      <c r="D2338">
        <v>8431.31</v>
      </c>
      <c r="E2338">
        <v>8041.09</v>
      </c>
      <c r="F2338">
        <v>0</v>
      </c>
      <c r="G2338">
        <v>0.5</v>
      </c>
      <c r="H2338">
        <v>1</v>
      </c>
      <c r="I2338">
        <v>-3494304</v>
      </c>
    </row>
    <row r="2339" spans="1:25" x14ac:dyDescent="0.25">
      <c r="A2339" t="s">
        <v>192</v>
      </c>
      <c r="B2339">
        <v>8559.93</v>
      </c>
      <c r="C2339">
        <v>8557.06</v>
      </c>
      <c r="D2339">
        <v>8422.52</v>
      </c>
      <c r="E2339">
        <v>8030.71</v>
      </c>
      <c r="F2339">
        <v>0</v>
      </c>
      <c r="G2339">
        <v>0.5</v>
      </c>
      <c r="H2339">
        <v>1</v>
      </c>
      <c r="I2339">
        <v>-3494304</v>
      </c>
    </row>
    <row r="2340" spans="1:25" x14ac:dyDescent="0.25">
      <c r="A2340" t="s">
        <v>192</v>
      </c>
      <c r="B2340">
        <v>8561.0300000000007</v>
      </c>
      <c r="C2340">
        <v>8558.5499999999993</v>
      </c>
      <c r="D2340">
        <v>8428.9</v>
      </c>
      <c r="E2340">
        <v>8039.38</v>
      </c>
      <c r="F2340">
        <v>0</v>
      </c>
      <c r="G2340">
        <v>0.5</v>
      </c>
      <c r="H2340">
        <v>1</v>
      </c>
      <c r="I2340">
        <v>-3494304</v>
      </c>
    </row>
    <row r="2341" spans="1:25" x14ac:dyDescent="0.25">
      <c r="A2341" t="s">
        <v>192</v>
      </c>
      <c r="B2341">
        <v>8566.2199999999993</v>
      </c>
      <c r="C2341">
        <v>8563.82</v>
      </c>
      <c r="D2341">
        <v>8430.06</v>
      </c>
      <c r="E2341">
        <v>8039.99</v>
      </c>
      <c r="F2341">
        <v>0</v>
      </c>
      <c r="G2341">
        <v>0.5</v>
      </c>
      <c r="H2341">
        <v>1</v>
      </c>
      <c r="I2341">
        <v>-3494304</v>
      </c>
    </row>
    <row r="2342" spans="1:25" x14ac:dyDescent="0.25">
      <c r="A2342" t="s">
        <v>192</v>
      </c>
      <c r="B2342">
        <v>8560.86</v>
      </c>
      <c r="C2342">
        <v>8558.82</v>
      </c>
      <c r="D2342">
        <v>8433.52</v>
      </c>
      <c r="E2342">
        <v>8042.07</v>
      </c>
      <c r="F2342">
        <v>0</v>
      </c>
      <c r="G2342">
        <v>0.5</v>
      </c>
      <c r="H2342">
        <v>1</v>
      </c>
      <c r="I2342">
        <v>-3494304</v>
      </c>
    </row>
    <row r="2343" spans="1:25" x14ac:dyDescent="0.25">
      <c r="A2343" t="s">
        <v>192</v>
      </c>
      <c r="B2343">
        <v>8569.34</v>
      </c>
      <c r="C2343">
        <v>8566.57</v>
      </c>
      <c r="D2343">
        <v>8431.36</v>
      </c>
      <c r="E2343">
        <v>8038</v>
      </c>
      <c r="F2343">
        <v>0</v>
      </c>
      <c r="G2343">
        <v>0.5</v>
      </c>
      <c r="H2343">
        <v>1</v>
      </c>
      <c r="I2343">
        <v>-3494304</v>
      </c>
    </row>
    <row r="2344" spans="1:25" x14ac:dyDescent="0.25">
      <c r="A2344" t="s">
        <v>192</v>
      </c>
      <c r="B2344">
        <v>8564.51</v>
      </c>
      <c r="C2344">
        <v>8562.1200000000008</v>
      </c>
      <c r="D2344">
        <v>8428.83</v>
      </c>
      <c r="E2344">
        <v>8039.09</v>
      </c>
      <c r="F2344">
        <v>0</v>
      </c>
      <c r="G2344">
        <v>0.5</v>
      </c>
      <c r="H2344">
        <v>1</v>
      </c>
      <c r="I2344">
        <v>-3494304</v>
      </c>
    </row>
    <row r="2345" spans="1:25" x14ac:dyDescent="0.25">
      <c r="A2345" t="s">
        <v>192</v>
      </c>
      <c r="B2345">
        <v>8565.5400000000009</v>
      </c>
      <c r="C2345">
        <v>8563.4699999999993</v>
      </c>
      <c r="D2345">
        <v>8428.6</v>
      </c>
      <c r="E2345">
        <v>8036.28</v>
      </c>
      <c r="F2345">
        <v>0</v>
      </c>
      <c r="G2345">
        <v>0.5</v>
      </c>
      <c r="H2345">
        <v>1</v>
      </c>
      <c r="I2345">
        <v>-3494304</v>
      </c>
    </row>
    <row r="2346" spans="1:25" x14ac:dyDescent="0.25">
      <c r="A2346" t="s">
        <v>192</v>
      </c>
      <c r="B2346">
        <v>8559.82</v>
      </c>
      <c r="C2346">
        <v>8557.2900000000009</v>
      </c>
      <c r="D2346">
        <v>8426.4</v>
      </c>
      <c r="E2346">
        <v>8037.47</v>
      </c>
      <c r="F2346">
        <v>0</v>
      </c>
      <c r="G2346">
        <v>0.5</v>
      </c>
      <c r="H2346">
        <v>1</v>
      </c>
      <c r="I2346">
        <v>-3494304</v>
      </c>
    </row>
    <row r="2347" spans="1:25" x14ac:dyDescent="0.25">
      <c r="A2347" t="s">
        <v>192</v>
      </c>
      <c r="B2347">
        <v>8567.2099999999991</v>
      </c>
      <c r="C2347">
        <v>8564.7199999999993</v>
      </c>
      <c r="D2347">
        <v>8433</v>
      </c>
      <c r="E2347">
        <v>8042.61</v>
      </c>
      <c r="F2347">
        <v>0</v>
      </c>
      <c r="G2347">
        <v>0.5</v>
      </c>
      <c r="H2347">
        <v>1</v>
      </c>
      <c r="I2347">
        <v>-3494304</v>
      </c>
    </row>
    <row r="2348" spans="1:25" x14ac:dyDescent="0.25">
      <c r="A2348" t="s">
        <v>192</v>
      </c>
      <c r="B2348">
        <v>8563.02</v>
      </c>
      <c r="C2348">
        <v>8560.5300000000007</v>
      </c>
      <c r="D2348">
        <v>8423.7999999999993</v>
      </c>
      <c r="E2348">
        <v>8032.24</v>
      </c>
      <c r="F2348">
        <v>0</v>
      </c>
      <c r="G2348">
        <v>0.5</v>
      </c>
      <c r="H2348">
        <v>1</v>
      </c>
      <c r="I2348">
        <v>-3494304</v>
      </c>
    </row>
    <row r="2349" spans="1:25" x14ac:dyDescent="0.25">
      <c r="A2349" t="s">
        <v>192</v>
      </c>
      <c r="B2349">
        <v>8585.56</v>
      </c>
      <c r="C2349">
        <v>8583.39</v>
      </c>
      <c r="D2349">
        <v>8451.34</v>
      </c>
      <c r="E2349">
        <v>8059.63</v>
      </c>
      <c r="F2349">
        <v>0</v>
      </c>
      <c r="G2349">
        <v>0.5</v>
      </c>
      <c r="H2349">
        <v>1</v>
      </c>
      <c r="I2349">
        <v>-3494304</v>
      </c>
    </row>
    <row r="2350" spans="1:25" x14ac:dyDescent="0.25">
      <c r="A2350" t="s">
        <v>192</v>
      </c>
      <c r="B2350">
        <v>8563.8799999999992</v>
      </c>
      <c r="C2350">
        <v>8561.89</v>
      </c>
      <c r="D2350">
        <v>8434.16</v>
      </c>
      <c r="E2350">
        <v>8045.3</v>
      </c>
      <c r="F2350">
        <v>0</v>
      </c>
      <c r="G2350">
        <v>0.5</v>
      </c>
      <c r="H2350">
        <v>1</v>
      </c>
      <c r="I2350">
        <v>-3494304</v>
      </c>
    </row>
    <row r="2351" spans="1:25" x14ac:dyDescent="0.25">
      <c r="A2351" t="s">
        <v>192</v>
      </c>
      <c r="B2351">
        <v>8564.01</v>
      </c>
      <c r="C2351">
        <v>8561.81</v>
      </c>
      <c r="D2351">
        <v>8428.18</v>
      </c>
      <c r="E2351">
        <v>8037</v>
      </c>
      <c r="F2351">
        <v>0</v>
      </c>
      <c r="G2351">
        <v>0.5</v>
      </c>
      <c r="H2351">
        <v>1</v>
      </c>
      <c r="I2351">
        <v>-3494304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192</v>
      </c>
      <c r="B2352">
        <v>8564.57</v>
      </c>
      <c r="C2352">
        <v>8562.26</v>
      </c>
      <c r="D2352">
        <v>8435.6200000000008</v>
      </c>
      <c r="E2352">
        <v>8043.72</v>
      </c>
      <c r="F2352">
        <v>0</v>
      </c>
      <c r="G2352">
        <v>0.5</v>
      </c>
      <c r="H2352">
        <v>1</v>
      </c>
      <c r="I2352">
        <v>-3494304</v>
      </c>
      <c r="R2352">
        <f>AVERAGE(B2303:B2352)</f>
        <v>8541.626400000001</v>
      </c>
      <c r="S2352">
        <f>AVERAGE(C2303:C2352)</f>
        <v>8539.2294000000002</v>
      </c>
      <c r="U2352">
        <f>_xlfn.VAR.P(B2303:B2352)</f>
        <v>1189.7908110399919</v>
      </c>
      <c r="V2352">
        <f>_xlfn.VAR.P(C2303:C2352)</f>
        <v>1191.6349296399999</v>
      </c>
      <c r="X2352">
        <f>1.96*SQRT(U2352)/50</f>
        <v>1.3521391022659219</v>
      </c>
      <c r="Y2352">
        <f>1.96*SQRT(V2352)/50</f>
        <v>1.3531865718673126</v>
      </c>
    </row>
    <row r="2353" spans="1:9" x14ac:dyDescent="0.25">
      <c r="A2353" t="s">
        <v>192</v>
      </c>
      <c r="B2353">
        <v>427523.1568</v>
      </c>
      <c r="C2353" t="s">
        <v>37</v>
      </c>
    </row>
    <row r="2354" spans="1:9" x14ac:dyDescent="0.25">
      <c r="A2354" t="s">
        <v>193</v>
      </c>
      <c r="B2354">
        <v>2137.59</v>
      </c>
      <c r="C2354">
        <v>2135.52</v>
      </c>
      <c r="D2354">
        <v>2063.86</v>
      </c>
      <c r="E2354">
        <v>1583.38</v>
      </c>
      <c r="F2354">
        <v>0</v>
      </c>
      <c r="G2354">
        <v>0.115081</v>
      </c>
      <c r="H2354">
        <v>0.86895599999999995</v>
      </c>
      <c r="I2354">
        <v>-1174086400</v>
      </c>
    </row>
    <row r="2355" spans="1:9" x14ac:dyDescent="0.25">
      <c r="A2355" t="s">
        <v>193</v>
      </c>
      <c r="B2355">
        <v>2137.37</v>
      </c>
      <c r="C2355">
        <v>2135.1799999999998</v>
      </c>
      <c r="D2355">
        <v>2066.4</v>
      </c>
      <c r="E2355">
        <v>1585.95</v>
      </c>
      <c r="F2355">
        <v>0</v>
      </c>
      <c r="G2355">
        <v>0.114923</v>
      </c>
      <c r="H2355">
        <v>0.89492700000000003</v>
      </c>
      <c r="I2355">
        <v>-1174086400</v>
      </c>
    </row>
    <row r="2356" spans="1:9" x14ac:dyDescent="0.25">
      <c r="A2356" t="s">
        <v>193</v>
      </c>
      <c r="B2356">
        <v>2123.2800000000002</v>
      </c>
      <c r="C2356">
        <v>2120.39</v>
      </c>
      <c r="D2356">
        <v>2053.39</v>
      </c>
      <c r="E2356">
        <v>1576.44</v>
      </c>
      <c r="F2356">
        <v>0</v>
      </c>
      <c r="G2356">
        <v>0.114929</v>
      </c>
      <c r="H2356">
        <v>0.87567899999999999</v>
      </c>
      <c r="I2356">
        <v>-1174086400</v>
      </c>
    </row>
    <row r="2357" spans="1:9" x14ac:dyDescent="0.25">
      <c r="A2357" t="s">
        <v>193</v>
      </c>
      <c r="B2357">
        <v>2122.36</v>
      </c>
      <c r="C2357">
        <v>2120.04</v>
      </c>
      <c r="D2357">
        <v>2052.69</v>
      </c>
      <c r="E2357">
        <v>1575.9</v>
      </c>
      <c r="F2357">
        <v>0</v>
      </c>
      <c r="G2357">
        <v>0.114939</v>
      </c>
      <c r="H2357">
        <v>0.86895599999999995</v>
      </c>
      <c r="I2357">
        <v>-1174086400</v>
      </c>
    </row>
    <row r="2358" spans="1:9" x14ac:dyDescent="0.25">
      <c r="A2358" t="s">
        <v>193</v>
      </c>
      <c r="B2358">
        <v>2129.56</v>
      </c>
      <c r="C2358">
        <v>2127.41</v>
      </c>
      <c r="D2358">
        <v>2060.12</v>
      </c>
      <c r="E2358">
        <v>1584.58</v>
      </c>
      <c r="F2358">
        <v>0</v>
      </c>
      <c r="G2358">
        <v>0.11493200000000001</v>
      </c>
      <c r="H2358">
        <v>0.90044599999999997</v>
      </c>
      <c r="I2358">
        <v>-1174086400</v>
      </c>
    </row>
    <row r="2359" spans="1:9" x14ac:dyDescent="0.25">
      <c r="A2359" t="s">
        <v>193</v>
      </c>
      <c r="B2359">
        <v>2120.7600000000002</v>
      </c>
      <c r="C2359">
        <v>2118.67</v>
      </c>
      <c r="D2359">
        <v>2051.61</v>
      </c>
      <c r="E2359">
        <v>1574.02</v>
      </c>
      <c r="F2359">
        <v>0</v>
      </c>
      <c r="G2359">
        <v>0.115023</v>
      </c>
      <c r="H2359">
        <v>0.88804700000000003</v>
      </c>
      <c r="I2359">
        <v>-1174086400</v>
      </c>
    </row>
    <row r="2360" spans="1:9" x14ac:dyDescent="0.25">
      <c r="A2360" t="s">
        <v>193</v>
      </c>
      <c r="B2360">
        <v>2123.6799999999998</v>
      </c>
      <c r="C2360">
        <v>2121.5</v>
      </c>
      <c r="D2360">
        <v>2054.11</v>
      </c>
      <c r="E2360">
        <v>1578.48</v>
      </c>
      <c r="F2360">
        <v>0</v>
      </c>
      <c r="G2360">
        <v>0.11513</v>
      </c>
      <c r="H2360">
        <v>0.88527299999999998</v>
      </c>
      <c r="I2360">
        <v>-1174086400</v>
      </c>
    </row>
    <row r="2361" spans="1:9" x14ac:dyDescent="0.25">
      <c r="A2361" t="s">
        <v>193</v>
      </c>
      <c r="B2361">
        <v>2126.88</v>
      </c>
      <c r="C2361">
        <v>2124.9</v>
      </c>
      <c r="D2361">
        <v>2054.89</v>
      </c>
      <c r="E2361">
        <v>1577.61</v>
      </c>
      <c r="F2361">
        <v>0</v>
      </c>
      <c r="G2361">
        <v>0.114924</v>
      </c>
      <c r="H2361">
        <v>0.89927599999999996</v>
      </c>
      <c r="I2361">
        <v>-1174086400</v>
      </c>
    </row>
    <row r="2362" spans="1:9" x14ac:dyDescent="0.25">
      <c r="A2362" t="s">
        <v>193</v>
      </c>
      <c r="B2362">
        <v>2122.04</v>
      </c>
      <c r="C2362">
        <v>2119.77</v>
      </c>
      <c r="D2362">
        <v>2052.83</v>
      </c>
      <c r="E2362">
        <v>1577.35</v>
      </c>
      <c r="F2362">
        <v>0</v>
      </c>
      <c r="G2362">
        <v>0.114997</v>
      </c>
      <c r="H2362">
        <v>0.88378699999999999</v>
      </c>
      <c r="I2362">
        <v>-1174086400</v>
      </c>
    </row>
    <row r="2363" spans="1:9" x14ac:dyDescent="0.25">
      <c r="A2363" t="s">
        <v>193</v>
      </c>
      <c r="B2363">
        <v>2130.61</v>
      </c>
      <c r="C2363">
        <v>2127.87</v>
      </c>
      <c r="D2363">
        <v>2057.64</v>
      </c>
      <c r="E2363">
        <v>1578.1</v>
      </c>
      <c r="F2363">
        <v>0</v>
      </c>
      <c r="G2363">
        <v>0.115202</v>
      </c>
      <c r="H2363">
        <v>0.88962399999999997</v>
      </c>
      <c r="I2363">
        <v>-1174086400</v>
      </c>
    </row>
    <row r="2364" spans="1:9" x14ac:dyDescent="0.25">
      <c r="A2364" t="s">
        <v>193</v>
      </c>
      <c r="B2364">
        <v>2122.9299999999998</v>
      </c>
      <c r="C2364">
        <v>2120.9299999999998</v>
      </c>
      <c r="D2364">
        <v>2052.6799999999998</v>
      </c>
      <c r="E2364">
        <v>1574.67</v>
      </c>
      <c r="F2364">
        <v>0</v>
      </c>
      <c r="G2364">
        <v>0.11493399999999999</v>
      </c>
      <c r="H2364">
        <v>0.90102199999999999</v>
      </c>
      <c r="I2364">
        <v>-1174086400</v>
      </c>
    </row>
    <row r="2365" spans="1:9" x14ac:dyDescent="0.25">
      <c r="A2365" t="s">
        <v>193</v>
      </c>
      <c r="B2365">
        <v>2124.5700000000002</v>
      </c>
      <c r="C2365">
        <v>2122.31</v>
      </c>
      <c r="D2365">
        <v>2054.5300000000002</v>
      </c>
      <c r="E2365">
        <v>1579.29</v>
      </c>
      <c r="F2365">
        <v>0</v>
      </c>
      <c r="G2365">
        <v>0.10145700000000001</v>
      </c>
      <c r="H2365">
        <v>0.90072200000000002</v>
      </c>
      <c r="I2365">
        <v>-1174086400</v>
      </c>
    </row>
    <row r="2366" spans="1:9" x14ac:dyDescent="0.25">
      <c r="A2366" t="s">
        <v>193</v>
      </c>
      <c r="B2366">
        <v>2128.41</v>
      </c>
      <c r="C2366">
        <v>2125.8200000000002</v>
      </c>
      <c r="D2366">
        <v>2058.5</v>
      </c>
      <c r="E2366">
        <v>1581.2</v>
      </c>
      <c r="F2366">
        <v>0</v>
      </c>
      <c r="G2366">
        <v>0.114923</v>
      </c>
      <c r="H2366">
        <v>0.89489799999999997</v>
      </c>
      <c r="I2366">
        <v>-1174086400</v>
      </c>
    </row>
    <row r="2367" spans="1:9" x14ac:dyDescent="0.25">
      <c r="A2367" t="s">
        <v>193</v>
      </c>
      <c r="B2367">
        <v>2131.3200000000002</v>
      </c>
      <c r="C2367">
        <v>2129.31</v>
      </c>
      <c r="D2367">
        <v>2062.61</v>
      </c>
      <c r="E2367">
        <v>1583.85</v>
      </c>
      <c r="F2367">
        <v>0</v>
      </c>
      <c r="G2367">
        <v>0.11494500000000001</v>
      </c>
      <c r="H2367">
        <v>0.88771199999999995</v>
      </c>
      <c r="I2367">
        <v>-1174086400</v>
      </c>
    </row>
    <row r="2368" spans="1:9" x14ac:dyDescent="0.25">
      <c r="A2368" t="s">
        <v>193</v>
      </c>
      <c r="B2368">
        <v>2135.2800000000002</v>
      </c>
      <c r="C2368">
        <v>2132.58</v>
      </c>
      <c r="D2368">
        <v>2065.7600000000002</v>
      </c>
      <c r="E2368">
        <v>1587.79</v>
      </c>
      <c r="F2368">
        <v>0</v>
      </c>
      <c r="G2368">
        <v>0.114952</v>
      </c>
      <c r="H2368">
        <v>0.90093000000000001</v>
      </c>
      <c r="I2368">
        <v>-1174086400</v>
      </c>
    </row>
    <row r="2369" spans="1:9" x14ac:dyDescent="0.25">
      <c r="A2369" t="s">
        <v>193</v>
      </c>
      <c r="B2369">
        <v>2139.6799999999998</v>
      </c>
      <c r="C2369">
        <v>2137.0500000000002</v>
      </c>
      <c r="D2369">
        <v>2068.14</v>
      </c>
      <c r="E2369">
        <v>1588.05</v>
      </c>
      <c r="F2369">
        <v>0</v>
      </c>
      <c r="G2369">
        <v>0.11495</v>
      </c>
      <c r="H2369">
        <v>0.89994099999999999</v>
      </c>
      <c r="I2369">
        <v>-1174086400</v>
      </c>
    </row>
    <row r="2370" spans="1:9" x14ac:dyDescent="0.25">
      <c r="A2370" t="s">
        <v>193</v>
      </c>
      <c r="B2370">
        <v>2134.33</v>
      </c>
      <c r="C2370">
        <v>2132.11</v>
      </c>
      <c r="D2370">
        <v>2064.7199999999998</v>
      </c>
      <c r="E2370">
        <v>1585.39</v>
      </c>
      <c r="F2370">
        <v>0</v>
      </c>
      <c r="G2370">
        <v>0.114924</v>
      </c>
      <c r="H2370">
        <v>0.89504899999999998</v>
      </c>
      <c r="I2370">
        <v>-1174086400</v>
      </c>
    </row>
    <row r="2371" spans="1:9" x14ac:dyDescent="0.25">
      <c r="A2371" t="s">
        <v>193</v>
      </c>
      <c r="B2371">
        <v>2136.62</v>
      </c>
      <c r="C2371">
        <v>2134.36</v>
      </c>
      <c r="D2371">
        <v>2066.44</v>
      </c>
      <c r="E2371">
        <v>1586.67</v>
      </c>
      <c r="F2371">
        <v>0</v>
      </c>
      <c r="G2371">
        <v>0.114926</v>
      </c>
      <c r="H2371">
        <v>0.86894899999999997</v>
      </c>
      <c r="I2371">
        <v>-1174086400</v>
      </c>
    </row>
    <row r="2372" spans="1:9" x14ac:dyDescent="0.25">
      <c r="A2372" t="s">
        <v>193</v>
      </c>
      <c r="B2372">
        <v>2131.6999999999998</v>
      </c>
      <c r="C2372">
        <v>2129.19</v>
      </c>
      <c r="D2372">
        <v>2062.2800000000002</v>
      </c>
      <c r="E2372">
        <v>1581.18</v>
      </c>
      <c r="F2372">
        <v>0</v>
      </c>
      <c r="G2372">
        <v>0.114986</v>
      </c>
      <c r="H2372">
        <v>0.88715500000000003</v>
      </c>
      <c r="I2372">
        <v>-1174086400</v>
      </c>
    </row>
    <row r="2373" spans="1:9" x14ac:dyDescent="0.25">
      <c r="A2373" t="s">
        <v>193</v>
      </c>
      <c r="B2373">
        <v>2135.9299999999998</v>
      </c>
      <c r="C2373">
        <v>2133.86</v>
      </c>
      <c r="D2373">
        <v>2066.87</v>
      </c>
      <c r="E2373">
        <v>1586.97</v>
      </c>
      <c r="F2373">
        <v>0</v>
      </c>
      <c r="G2373">
        <v>0.114923</v>
      </c>
      <c r="H2373">
        <v>0.89962299999999995</v>
      </c>
      <c r="I2373">
        <v>-1174086400</v>
      </c>
    </row>
    <row r="2374" spans="1:9" x14ac:dyDescent="0.25">
      <c r="A2374" t="s">
        <v>193</v>
      </c>
      <c r="B2374">
        <v>2132.06</v>
      </c>
      <c r="C2374">
        <v>2129.5</v>
      </c>
      <c r="D2374">
        <v>2064.0700000000002</v>
      </c>
      <c r="E2374">
        <v>1586.48</v>
      </c>
      <c r="F2374">
        <v>0</v>
      </c>
      <c r="G2374">
        <v>0.114923</v>
      </c>
      <c r="H2374">
        <v>0.90063000000000004</v>
      </c>
      <c r="I2374">
        <v>-1174086400</v>
      </c>
    </row>
    <row r="2375" spans="1:9" x14ac:dyDescent="0.25">
      <c r="A2375" t="s">
        <v>193</v>
      </c>
      <c r="B2375">
        <v>2137.08</v>
      </c>
      <c r="C2375">
        <v>2135.12</v>
      </c>
      <c r="D2375">
        <v>2066.2399999999998</v>
      </c>
      <c r="E2375">
        <v>1582.5</v>
      </c>
      <c r="F2375">
        <v>0</v>
      </c>
      <c r="G2375">
        <v>0.118685</v>
      </c>
      <c r="H2375">
        <v>0.90098900000000004</v>
      </c>
      <c r="I2375">
        <v>-1174086400</v>
      </c>
    </row>
    <row r="2376" spans="1:9" x14ac:dyDescent="0.25">
      <c r="A2376" t="s">
        <v>193</v>
      </c>
      <c r="B2376">
        <v>2138.61</v>
      </c>
      <c r="C2376">
        <v>2136.27</v>
      </c>
      <c r="D2376">
        <v>2068.0300000000002</v>
      </c>
      <c r="E2376">
        <v>1588.88</v>
      </c>
      <c r="F2376">
        <v>0</v>
      </c>
      <c r="G2376">
        <v>0.114978</v>
      </c>
      <c r="H2376">
        <v>0.90107700000000002</v>
      </c>
      <c r="I2376">
        <v>-1174086400</v>
      </c>
    </row>
    <row r="2377" spans="1:9" x14ac:dyDescent="0.25">
      <c r="A2377" t="s">
        <v>193</v>
      </c>
      <c r="B2377">
        <v>2132.3200000000002</v>
      </c>
      <c r="C2377">
        <v>2129.96</v>
      </c>
      <c r="D2377">
        <v>2062.69</v>
      </c>
      <c r="E2377">
        <v>1583.32</v>
      </c>
      <c r="F2377">
        <v>0</v>
      </c>
      <c r="G2377">
        <v>0.114944</v>
      </c>
      <c r="H2377">
        <v>0.90107700000000002</v>
      </c>
      <c r="I2377">
        <v>-1174086400</v>
      </c>
    </row>
    <row r="2378" spans="1:9" x14ac:dyDescent="0.25">
      <c r="A2378" t="s">
        <v>193</v>
      </c>
      <c r="B2378">
        <v>2136.9</v>
      </c>
      <c r="C2378">
        <v>2134.3000000000002</v>
      </c>
      <c r="D2378">
        <v>2064.4299999999998</v>
      </c>
      <c r="E2378">
        <v>1586.08</v>
      </c>
      <c r="F2378">
        <v>0</v>
      </c>
      <c r="G2378">
        <v>0.115143</v>
      </c>
      <c r="H2378">
        <v>0.90082499999999999</v>
      </c>
      <c r="I2378">
        <v>-1174086400</v>
      </c>
    </row>
    <row r="2379" spans="1:9" x14ac:dyDescent="0.25">
      <c r="A2379" t="s">
        <v>193</v>
      </c>
      <c r="B2379">
        <v>2122.4299999999998</v>
      </c>
      <c r="C2379">
        <v>2120.1799999999998</v>
      </c>
      <c r="D2379">
        <v>2054.2800000000002</v>
      </c>
      <c r="E2379">
        <v>1578.69</v>
      </c>
      <c r="F2379">
        <v>0</v>
      </c>
      <c r="G2379">
        <v>8.8586899999999996E-2</v>
      </c>
      <c r="H2379">
        <v>0.86895599999999995</v>
      </c>
      <c r="I2379">
        <v>-1174086400</v>
      </c>
    </row>
    <row r="2380" spans="1:9" x14ac:dyDescent="0.25">
      <c r="A2380" t="s">
        <v>193</v>
      </c>
      <c r="B2380">
        <v>2114.08</v>
      </c>
      <c r="C2380">
        <v>2111.61</v>
      </c>
      <c r="D2380">
        <v>2045.35</v>
      </c>
      <c r="E2380">
        <v>1569.89</v>
      </c>
      <c r="F2380">
        <v>0</v>
      </c>
      <c r="G2380">
        <v>0.11496099999999999</v>
      </c>
      <c r="H2380">
        <v>0.87670400000000004</v>
      </c>
      <c r="I2380">
        <v>-1174086400</v>
      </c>
    </row>
    <row r="2381" spans="1:9" x14ac:dyDescent="0.25">
      <c r="A2381" t="s">
        <v>193</v>
      </c>
      <c r="B2381">
        <v>2121.7600000000002</v>
      </c>
      <c r="C2381">
        <v>2119.56</v>
      </c>
      <c r="D2381">
        <v>2049.4899999999998</v>
      </c>
      <c r="E2381">
        <v>1573.91</v>
      </c>
      <c r="F2381">
        <v>0</v>
      </c>
      <c r="G2381">
        <v>0.114944</v>
      </c>
      <c r="H2381">
        <v>0.868954</v>
      </c>
      <c r="I2381">
        <v>-1174086400</v>
      </c>
    </row>
    <row r="2382" spans="1:9" x14ac:dyDescent="0.25">
      <c r="A2382" t="s">
        <v>193</v>
      </c>
      <c r="B2382">
        <v>2113.69</v>
      </c>
      <c r="C2382">
        <v>2111.4699999999998</v>
      </c>
      <c r="D2382">
        <v>2044.48</v>
      </c>
      <c r="E2382">
        <v>1571.63</v>
      </c>
      <c r="F2382">
        <v>0</v>
      </c>
      <c r="G2382">
        <v>0.115078</v>
      </c>
      <c r="H2382">
        <v>0.890343</v>
      </c>
      <c r="I2382">
        <v>-1174086400</v>
      </c>
    </row>
    <row r="2383" spans="1:9" x14ac:dyDescent="0.25">
      <c r="A2383" t="s">
        <v>193</v>
      </c>
      <c r="B2383">
        <v>2114.37</v>
      </c>
      <c r="C2383">
        <v>2111.6799999999998</v>
      </c>
      <c r="D2383">
        <v>2045.58</v>
      </c>
      <c r="E2383">
        <v>1573.38</v>
      </c>
      <c r="F2383">
        <v>0</v>
      </c>
      <c r="G2383">
        <v>0.114927</v>
      </c>
      <c r="H2383">
        <v>0.86895599999999995</v>
      </c>
      <c r="I2383">
        <v>-1174086400</v>
      </c>
    </row>
    <row r="2384" spans="1:9" x14ac:dyDescent="0.25">
      <c r="A2384" t="s">
        <v>193</v>
      </c>
      <c r="B2384">
        <v>2116.4699999999998</v>
      </c>
      <c r="C2384">
        <v>2113.86</v>
      </c>
      <c r="D2384">
        <v>2047.85</v>
      </c>
      <c r="E2384">
        <v>1573.09</v>
      </c>
      <c r="F2384">
        <v>0</v>
      </c>
      <c r="G2384">
        <v>0.114963</v>
      </c>
      <c r="H2384">
        <v>0.90073599999999998</v>
      </c>
      <c r="I2384">
        <v>-1174086400</v>
      </c>
    </row>
    <row r="2385" spans="1:9" x14ac:dyDescent="0.25">
      <c r="A2385" t="s">
        <v>193</v>
      </c>
      <c r="B2385">
        <v>2112.2399999999998</v>
      </c>
      <c r="C2385">
        <v>2110.1</v>
      </c>
      <c r="D2385">
        <v>2045.26</v>
      </c>
      <c r="E2385">
        <v>1571.22</v>
      </c>
      <c r="F2385">
        <v>0</v>
      </c>
      <c r="G2385">
        <v>0.115038</v>
      </c>
      <c r="H2385">
        <v>0.90105299999999999</v>
      </c>
      <c r="I2385">
        <v>-1174086400</v>
      </c>
    </row>
    <row r="2386" spans="1:9" x14ac:dyDescent="0.25">
      <c r="A2386" t="s">
        <v>193</v>
      </c>
      <c r="B2386">
        <v>2117.9699999999998</v>
      </c>
      <c r="C2386">
        <v>2115.84</v>
      </c>
      <c r="D2386">
        <v>2049.23</v>
      </c>
      <c r="E2386">
        <v>1577.82</v>
      </c>
      <c r="F2386">
        <v>0</v>
      </c>
      <c r="G2386">
        <v>0.114928</v>
      </c>
      <c r="H2386">
        <v>0.88730500000000001</v>
      </c>
      <c r="I2386">
        <v>-1174086400</v>
      </c>
    </row>
    <row r="2387" spans="1:9" x14ac:dyDescent="0.25">
      <c r="A2387" t="s">
        <v>193</v>
      </c>
      <c r="B2387">
        <v>2114.91</v>
      </c>
      <c r="C2387">
        <v>2112.8200000000002</v>
      </c>
      <c r="D2387">
        <v>2045.54</v>
      </c>
      <c r="E2387">
        <v>1572.87</v>
      </c>
      <c r="F2387">
        <v>0</v>
      </c>
      <c r="G2387">
        <v>0.115149</v>
      </c>
      <c r="H2387">
        <v>0.89333399999999996</v>
      </c>
      <c r="I2387">
        <v>-1174086400</v>
      </c>
    </row>
    <row r="2388" spans="1:9" x14ac:dyDescent="0.25">
      <c r="A2388" t="s">
        <v>193</v>
      </c>
      <c r="B2388">
        <v>2113.06</v>
      </c>
      <c r="C2388">
        <v>2110.36</v>
      </c>
      <c r="D2388">
        <v>2044.21</v>
      </c>
      <c r="E2388">
        <v>1571.33</v>
      </c>
      <c r="F2388">
        <v>0</v>
      </c>
      <c r="G2388">
        <v>0.115005</v>
      </c>
      <c r="H2388">
        <v>0.89179200000000003</v>
      </c>
      <c r="I2388">
        <v>-1174086400</v>
      </c>
    </row>
    <row r="2389" spans="1:9" x14ac:dyDescent="0.25">
      <c r="A2389" t="s">
        <v>193</v>
      </c>
      <c r="B2389">
        <v>2116.84</v>
      </c>
      <c r="C2389">
        <v>2114.64</v>
      </c>
      <c r="D2389">
        <v>2047.57</v>
      </c>
      <c r="E2389">
        <v>1572.2</v>
      </c>
      <c r="F2389">
        <v>0</v>
      </c>
      <c r="G2389">
        <v>0.11522399999999999</v>
      </c>
      <c r="H2389">
        <v>0.89554599999999995</v>
      </c>
      <c r="I2389">
        <v>-1174086400</v>
      </c>
    </row>
    <row r="2390" spans="1:9" x14ac:dyDescent="0.25">
      <c r="A2390" t="s">
        <v>193</v>
      </c>
      <c r="B2390">
        <v>2110.98</v>
      </c>
      <c r="C2390">
        <v>2109.0300000000002</v>
      </c>
      <c r="D2390">
        <v>2043.87</v>
      </c>
      <c r="E2390">
        <v>1571.82</v>
      </c>
      <c r="F2390">
        <v>0</v>
      </c>
      <c r="G2390">
        <v>0.115797</v>
      </c>
      <c r="H2390">
        <v>0.86895599999999995</v>
      </c>
      <c r="I2390">
        <v>-1174086400</v>
      </c>
    </row>
    <row r="2391" spans="1:9" x14ac:dyDescent="0.25">
      <c r="A2391" t="s">
        <v>193</v>
      </c>
      <c r="B2391">
        <v>2115.69</v>
      </c>
      <c r="C2391">
        <v>2113.6799999999998</v>
      </c>
      <c r="D2391">
        <v>2045.13</v>
      </c>
      <c r="E2391">
        <v>1571.43</v>
      </c>
      <c r="F2391">
        <v>0</v>
      </c>
      <c r="G2391">
        <v>0.115482</v>
      </c>
      <c r="H2391">
        <v>0.86895500000000003</v>
      </c>
      <c r="I2391">
        <v>-1174086400</v>
      </c>
    </row>
    <row r="2392" spans="1:9" x14ac:dyDescent="0.25">
      <c r="A2392" t="s">
        <v>193</v>
      </c>
      <c r="B2392">
        <v>2119.4899999999998</v>
      </c>
      <c r="C2392">
        <v>2116.94</v>
      </c>
      <c r="D2392">
        <v>2048.87</v>
      </c>
      <c r="E2392">
        <v>1574.29</v>
      </c>
      <c r="F2392">
        <v>0</v>
      </c>
      <c r="G2392">
        <v>0.114924</v>
      </c>
      <c r="H2392">
        <v>0.88261999999999996</v>
      </c>
      <c r="I2392">
        <v>-1174086400</v>
      </c>
    </row>
    <row r="2393" spans="1:9" x14ac:dyDescent="0.25">
      <c r="A2393" t="s">
        <v>193</v>
      </c>
      <c r="B2393">
        <v>2112.69</v>
      </c>
      <c r="C2393">
        <v>2109.79</v>
      </c>
      <c r="D2393">
        <v>2044.52</v>
      </c>
      <c r="E2393">
        <v>1570.75</v>
      </c>
      <c r="F2393">
        <v>0</v>
      </c>
      <c r="G2393">
        <v>0.115046</v>
      </c>
      <c r="H2393">
        <v>0.90075700000000003</v>
      </c>
      <c r="I2393">
        <v>-1174086400</v>
      </c>
    </row>
    <row r="2394" spans="1:9" x14ac:dyDescent="0.25">
      <c r="A2394" t="s">
        <v>193</v>
      </c>
      <c r="B2394">
        <v>2120.7600000000002</v>
      </c>
      <c r="C2394">
        <v>2118.5500000000002</v>
      </c>
      <c r="D2394">
        <v>2052.2199999999998</v>
      </c>
      <c r="E2394">
        <v>1578.43</v>
      </c>
      <c r="F2394">
        <v>0</v>
      </c>
      <c r="G2394">
        <v>0.118352</v>
      </c>
      <c r="H2394">
        <v>0.89466400000000001</v>
      </c>
      <c r="I2394">
        <v>-1174086400</v>
      </c>
    </row>
    <row r="2395" spans="1:9" x14ac:dyDescent="0.25">
      <c r="A2395" t="s">
        <v>193</v>
      </c>
      <c r="B2395">
        <v>2125.04</v>
      </c>
      <c r="C2395">
        <v>2122.4299999999998</v>
      </c>
      <c r="D2395">
        <v>2055.89</v>
      </c>
      <c r="E2395">
        <v>1578.78</v>
      </c>
      <c r="F2395">
        <v>0</v>
      </c>
      <c r="G2395">
        <v>0.11497</v>
      </c>
      <c r="H2395">
        <v>0.896312</v>
      </c>
      <c r="I2395">
        <v>-1174086400</v>
      </c>
    </row>
    <row r="2396" spans="1:9" x14ac:dyDescent="0.25">
      <c r="A2396" t="s">
        <v>193</v>
      </c>
      <c r="B2396">
        <v>2124.38</v>
      </c>
      <c r="C2396">
        <v>2122.2199999999998</v>
      </c>
      <c r="D2396">
        <v>2054.85</v>
      </c>
      <c r="E2396">
        <v>1577.14</v>
      </c>
      <c r="F2396">
        <v>0</v>
      </c>
      <c r="G2396">
        <v>0.11493</v>
      </c>
      <c r="H2396">
        <v>0.88622699999999999</v>
      </c>
      <c r="I2396">
        <v>-1174086400</v>
      </c>
    </row>
    <row r="2397" spans="1:9" x14ac:dyDescent="0.25">
      <c r="A2397" t="s">
        <v>193</v>
      </c>
      <c r="B2397">
        <v>2130.5500000000002</v>
      </c>
      <c r="C2397">
        <v>2128.33</v>
      </c>
      <c r="D2397">
        <v>2061.89</v>
      </c>
      <c r="E2397">
        <v>1583.74</v>
      </c>
      <c r="F2397">
        <v>0</v>
      </c>
      <c r="G2397">
        <v>0.11493</v>
      </c>
      <c r="H2397">
        <v>0.89330399999999999</v>
      </c>
      <c r="I2397">
        <v>-1174086400</v>
      </c>
    </row>
    <row r="2398" spans="1:9" x14ac:dyDescent="0.25">
      <c r="A2398" t="s">
        <v>193</v>
      </c>
      <c r="B2398">
        <v>2123.4899999999998</v>
      </c>
      <c r="C2398">
        <v>2120.81</v>
      </c>
      <c r="D2398">
        <v>2054.9699999999998</v>
      </c>
      <c r="E2398">
        <v>1578.21</v>
      </c>
      <c r="F2398">
        <v>0</v>
      </c>
      <c r="G2398">
        <v>0.114924</v>
      </c>
      <c r="H2398">
        <v>0.89809099999999997</v>
      </c>
      <c r="I2398">
        <v>-1174086400</v>
      </c>
    </row>
    <row r="2399" spans="1:9" x14ac:dyDescent="0.25">
      <c r="A2399" t="s">
        <v>193</v>
      </c>
      <c r="B2399">
        <v>2132.0700000000002</v>
      </c>
      <c r="C2399">
        <v>2129.71</v>
      </c>
      <c r="D2399">
        <v>2061.4499999999998</v>
      </c>
      <c r="E2399">
        <v>1583.23</v>
      </c>
      <c r="F2399">
        <v>0</v>
      </c>
      <c r="G2399">
        <v>0.114954</v>
      </c>
      <c r="H2399">
        <v>0.89756800000000003</v>
      </c>
      <c r="I2399">
        <v>-1174086400</v>
      </c>
    </row>
    <row r="2400" spans="1:9" x14ac:dyDescent="0.25">
      <c r="A2400" t="s">
        <v>193</v>
      </c>
      <c r="B2400">
        <v>2123.29</v>
      </c>
      <c r="C2400">
        <v>2120.92</v>
      </c>
      <c r="D2400">
        <v>2056.06</v>
      </c>
      <c r="E2400">
        <v>1580.2</v>
      </c>
      <c r="F2400">
        <v>0</v>
      </c>
      <c r="G2400">
        <v>0.11493399999999999</v>
      </c>
      <c r="H2400">
        <v>0.90101299999999995</v>
      </c>
      <c r="I2400">
        <v>-1174086400</v>
      </c>
    </row>
    <row r="2401" spans="1:25" x14ac:dyDescent="0.25">
      <c r="A2401" t="s">
        <v>193</v>
      </c>
      <c r="B2401">
        <v>2127.04</v>
      </c>
      <c r="C2401">
        <v>2124.7800000000002</v>
      </c>
      <c r="D2401">
        <v>2057.91</v>
      </c>
      <c r="E2401">
        <v>1578.53</v>
      </c>
      <c r="F2401">
        <v>0</v>
      </c>
      <c r="G2401">
        <v>0.114941</v>
      </c>
      <c r="H2401">
        <v>0.86895599999999995</v>
      </c>
      <c r="I2401">
        <v>-1174086400</v>
      </c>
    </row>
    <row r="2402" spans="1:25" x14ac:dyDescent="0.25">
      <c r="A2402" t="s">
        <v>193</v>
      </c>
      <c r="B2402">
        <v>2124.83</v>
      </c>
      <c r="C2402">
        <v>2122.61</v>
      </c>
      <c r="D2402">
        <v>2054.41</v>
      </c>
      <c r="E2402">
        <v>1577.63</v>
      </c>
      <c r="F2402">
        <v>0</v>
      </c>
      <c r="G2402">
        <v>8.3277599999999993E-2</v>
      </c>
      <c r="H2402">
        <v>0.90106699999999995</v>
      </c>
      <c r="I2402">
        <v>-1174086400</v>
      </c>
    </row>
    <row r="2403" spans="1:25" x14ac:dyDescent="0.25">
      <c r="A2403" t="s">
        <v>193</v>
      </c>
      <c r="B2403">
        <v>2124.92</v>
      </c>
      <c r="C2403">
        <v>2122.81</v>
      </c>
      <c r="D2403">
        <v>2054.54</v>
      </c>
      <c r="E2403">
        <v>1575.8</v>
      </c>
      <c r="F2403">
        <v>0</v>
      </c>
      <c r="G2403">
        <v>0.114941</v>
      </c>
      <c r="H2403">
        <v>0.90039400000000003</v>
      </c>
      <c r="I2403">
        <v>-1174086400</v>
      </c>
    </row>
    <row r="2404" spans="1:25" x14ac:dyDescent="0.25">
      <c r="A2404" t="s">
        <v>193</v>
      </c>
      <c r="B2404">
        <v>2127.4699999999998</v>
      </c>
      <c r="C2404">
        <v>2125.54</v>
      </c>
      <c r="D2404">
        <v>2060.31</v>
      </c>
      <c r="E2404">
        <v>1582.67</v>
      </c>
      <c r="F2404">
        <v>0</v>
      </c>
      <c r="G2404">
        <v>0.114925</v>
      </c>
      <c r="H2404">
        <v>0.87179799999999996</v>
      </c>
      <c r="I2404">
        <v>-1174086400</v>
      </c>
    </row>
    <row r="2405" spans="1:25" x14ac:dyDescent="0.25">
      <c r="A2405" t="s">
        <v>193</v>
      </c>
      <c r="B2405">
        <v>2126.17</v>
      </c>
      <c r="C2405">
        <v>2123.84</v>
      </c>
      <c r="D2405">
        <v>2056.7199999999998</v>
      </c>
      <c r="E2405">
        <v>1576.1</v>
      </c>
      <c r="F2405">
        <v>0</v>
      </c>
      <c r="G2405">
        <v>0.114929</v>
      </c>
      <c r="H2405">
        <v>0.89971000000000001</v>
      </c>
      <c r="I2405">
        <v>-1174086400</v>
      </c>
    </row>
    <row r="2406" spans="1:25" x14ac:dyDescent="0.25">
      <c r="A2406" t="s">
        <v>193</v>
      </c>
      <c r="B2406">
        <v>2128.66</v>
      </c>
      <c r="C2406">
        <v>2126.7199999999998</v>
      </c>
      <c r="D2406">
        <v>2058.36</v>
      </c>
      <c r="E2406">
        <v>1581.59</v>
      </c>
      <c r="F2406">
        <v>0</v>
      </c>
      <c r="G2406">
        <v>0.114926</v>
      </c>
      <c r="H2406">
        <v>0.87488500000000002</v>
      </c>
      <c r="I2406">
        <v>-1174086400</v>
      </c>
    </row>
    <row r="2407" spans="1:25" x14ac:dyDescent="0.25">
      <c r="A2407" t="s">
        <v>193</v>
      </c>
      <c r="B2407">
        <v>2123.6799999999998</v>
      </c>
      <c r="C2407">
        <v>2120.9899999999998</v>
      </c>
      <c r="D2407">
        <v>2055.21</v>
      </c>
      <c r="E2407">
        <v>1580.12</v>
      </c>
      <c r="F2407">
        <v>0</v>
      </c>
      <c r="G2407">
        <v>0.11498999999999999</v>
      </c>
      <c r="H2407">
        <v>0.90015199999999995</v>
      </c>
      <c r="I2407">
        <v>-1174086400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193</v>
      </c>
      <c r="B2408">
        <v>2123.14</v>
      </c>
      <c r="C2408">
        <v>2121.02</v>
      </c>
      <c r="D2408">
        <v>2053.5500000000002</v>
      </c>
      <c r="E2408">
        <v>1576.35</v>
      </c>
      <c r="F2408">
        <v>0</v>
      </c>
      <c r="G2408">
        <v>0.114924</v>
      </c>
      <c r="H2408">
        <v>0.89990199999999998</v>
      </c>
      <c r="I2408">
        <v>-1174086400</v>
      </c>
      <c r="R2408">
        <f>AVERAGE(B2359:B2408)</f>
        <v>2124.8773999999999</v>
      </c>
      <c r="S2408">
        <f>AVERAGE(C2359:C2408)</f>
        <v>2122.5644000000002</v>
      </c>
      <c r="U2408">
        <f>_xlfn.VAR.P(B2359:B2408)</f>
        <v>59.511023240000306</v>
      </c>
      <c r="V2408">
        <f>_xlfn.VAR.P(C2359:C2408)</f>
        <v>59.492184640000197</v>
      </c>
      <c r="X2408">
        <f>1.96*SQRT(U2408)/50</f>
        <v>0.30240208126187568</v>
      </c>
      <c r="Y2408">
        <f>1.96*SQRT(V2408)/50</f>
        <v>0.30235421380428934</v>
      </c>
    </row>
    <row r="2409" spans="1:25" x14ac:dyDescent="0.25">
      <c r="A2409" t="s">
        <v>194</v>
      </c>
      <c r="B2409">
        <v>106699.7375</v>
      </c>
      <c r="C2409" t="s">
        <v>37</v>
      </c>
    </row>
    <row r="2410" spans="1:25" x14ac:dyDescent="0.25">
      <c r="A2410" t="s">
        <v>195</v>
      </c>
      <c r="B2410">
        <v>2107.0700000000002</v>
      </c>
      <c r="C2410">
        <v>2104.41</v>
      </c>
      <c r="D2410">
        <v>2037.2</v>
      </c>
      <c r="E2410">
        <v>1562.44</v>
      </c>
      <c r="F2410">
        <v>0</v>
      </c>
      <c r="G2410">
        <v>0.115492</v>
      </c>
      <c r="H2410">
        <v>0.89657900000000001</v>
      </c>
      <c r="I2410">
        <v>-1174086400</v>
      </c>
    </row>
    <row r="2411" spans="1:25" x14ac:dyDescent="0.25">
      <c r="A2411" t="s">
        <v>195</v>
      </c>
      <c r="B2411">
        <v>2105.59</v>
      </c>
      <c r="C2411">
        <v>2102.96</v>
      </c>
      <c r="D2411">
        <v>2032.97</v>
      </c>
      <c r="E2411">
        <v>1562.43</v>
      </c>
      <c r="F2411">
        <v>0</v>
      </c>
      <c r="G2411">
        <v>0.115</v>
      </c>
      <c r="H2411">
        <v>0.899891</v>
      </c>
      <c r="I2411">
        <v>-1174086400</v>
      </c>
    </row>
    <row r="2412" spans="1:25" x14ac:dyDescent="0.25">
      <c r="A2412" t="s">
        <v>195</v>
      </c>
      <c r="B2412">
        <v>2104.35</v>
      </c>
      <c r="C2412">
        <v>2102.12</v>
      </c>
      <c r="D2412">
        <v>2034.34</v>
      </c>
      <c r="E2412">
        <v>1560.61</v>
      </c>
      <c r="F2412">
        <v>0</v>
      </c>
      <c r="G2412">
        <v>0.114994</v>
      </c>
      <c r="H2412">
        <v>0.89627599999999996</v>
      </c>
      <c r="I2412">
        <v>-1174086400</v>
      </c>
    </row>
    <row r="2413" spans="1:25" x14ac:dyDescent="0.25">
      <c r="A2413" t="s">
        <v>195</v>
      </c>
      <c r="B2413">
        <v>2102.84</v>
      </c>
      <c r="C2413">
        <v>2100.63</v>
      </c>
      <c r="D2413">
        <v>2032.7</v>
      </c>
      <c r="E2413">
        <v>1558.44</v>
      </c>
      <c r="F2413">
        <v>0</v>
      </c>
      <c r="G2413">
        <v>0.114943</v>
      </c>
      <c r="H2413">
        <v>0.89370000000000005</v>
      </c>
      <c r="I2413">
        <v>-1174086400</v>
      </c>
    </row>
    <row r="2414" spans="1:25" x14ac:dyDescent="0.25">
      <c r="A2414" t="s">
        <v>195</v>
      </c>
      <c r="B2414">
        <v>2101.0500000000002</v>
      </c>
      <c r="C2414">
        <v>2098.77</v>
      </c>
      <c r="D2414">
        <v>2030.98</v>
      </c>
      <c r="E2414">
        <v>1558.43</v>
      </c>
      <c r="F2414">
        <v>0</v>
      </c>
      <c r="G2414">
        <v>0.114956</v>
      </c>
      <c r="H2414">
        <v>0.88611200000000001</v>
      </c>
      <c r="I2414">
        <v>-1174086400</v>
      </c>
    </row>
    <row r="2415" spans="1:25" x14ac:dyDescent="0.25">
      <c r="A2415" t="s">
        <v>195</v>
      </c>
      <c r="B2415">
        <v>2104.39</v>
      </c>
      <c r="C2415">
        <v>2101.9899999999998</v>
      </c>
      <c r="D2415">
        <v>2031.88</v>
      </c>
      <c r="E2415">
        <v>1561.25</v>
      </c>
      <c r="F2415">
        <v>0</v>
      </c>
      <c r="G2415">
        <v>0.114954</v>
      </c>
      <c r="H2415">
        <v>0.89629400000000004</v>
      </c>
      <c r="I2415">
        <v>-1174086400</v>
      </c>
    </row>
    <row r="2416" spans="1:25" x14ac:dyDescent="0.25">
      <c r="A2416" t="s">
        <v>195</v>
      </c>
      <c r="B2416">
        <v>2103.34</v>
      </c>
      <c r="C2416">
        <v>2100.6999999999998</v>
      </c>
      <c r="D2416">
        <v>2032.38</v>
      </c>
      <c r="E2416">
        <v>1557.32</v>
      </c>
      <c r="F2416">
        <v>0</v>
      </c>
      <c r="G2416">
        <v>0.114923</v>
      </c>
      <c r="H2416">
        <v>0.899725</v>
      </c>
      <c r="I2416">
        <v>-1174086400</v>
      </c>
    </row>
    <row r="2417" spans="1:9" x14ac:dyDescent="0.25">
      <c r="A2417" t="s">
        <v>195</v>
      </c>
      <c r="B2417">
        <v>2099.81</v>
      </c>
      <c r="C2417">
        <v>2097.04</v>
      </c>
      <c r="D2417">
        <v>2028.61</v>
      </c>
      <c r="E2417">
        <v>1555.86</v>
      </c>
      <c r="F2417">
        <v>0</v>
      </c>
      <c r="G2417">
        <v>0.114956</v>
      </c>
      <c r="H2417">
        <v>0.89406200000000002</v>
      </c>
      <c r="I2417">
        <v>-1174086400</v>
      </c>
    </row>
    <row r="2418" spans="1:9" x14ac:dyDescent="0.25">
      <c r="A2418" t="s">
        <v>195</v>
      </c>
      <c r="B2418">
        <v>2104.0500000000002</v>
      </c>
      <c r="C2418">
        <v>2101.42</v>
      </c>
      <c r="D2418">
        <v>2034.11</v>
      </c>
      <c r="E2418">
        <v>1560.62</v>
      </c>
      <c r="F2418">
        <v>0</v>
      </c>
      <c r="G2418">
        <v>0.114954</v>
      </c>
      <c r="H2418">
        <v>0.89689099999999999</v>
      </c>
      <c r="I2418">
        <v>-1174086400</v>
      </c>
    </row>
    <row r="2419" spans="1:9" x14ac:dyDescent="0.25">
      <c r="A2419" t="s">
        <v>195</v>
      </c>
      <c r="B2419">
        <v>2098.98</v>
      </c>
      <c r="C2419">
        <v>2096.69</v>
      </c>
      <c r="D2419">
        <v>2030.03</v>
      </c>
      <c r="E2419">
        <v>1556.09</v>
      </c>
      <c r="F2419">
        <v>0</v>
      </c>
      <c r="G2419">
        <v>0.115008</v>
      </c>
      <c r="H2419">
        <v>0.897231</v>
      </c>
      <c r="I2419">
        <v>-1174086400</v>
      </c>
    </row>
    <row r="2420" spans="1:9" x14ac:dyDescent="0.25">
      <c r="A2420" t="s">
        <v>195</v>
      </c>
      <c r="B2420">
        <v>2097.86</v>
      </c>
      <c r="C2420">
        <v>2095.46</v>
      </c>
      <c r="D2420">
        <v>2024.35</v>
      </c>
      <c r="E2420">
        <v>1552.94</v>
      </c>
      <c r="F2420">
        <v>0</v>
      </c>
      <c r="G2420">
        <v>0.11493399999999999</v>
      </c>
      <c r="H2420">
        <v>0.868954</v>
      </c>
      <c r="I2420">
        <v>-1174086400</v>
      </c>
    </row>
    <row r="2421" spans="1:9" x14ac:dyDescent="0.25">
      <c r="A2421" t="s">
        <v>195</v>
      </c>
      <c r="B2421">
        <v>2101.04</v>
      </c>
      <c r="C2421">
        <v>2098.84</v>
      </c>
      <c r="D2421">
        <v>2028.44</v>
      </c>
      <c r="E2421">
        <v>1556.36</v>
      </c>
      <c r="F2421">
        <v>0</v>
      </c>
      <c r="G2421">
        <v>0.114937</v>
      </c>
      <c r="H2421">
        <v>0.86982800000000005</v>
      </c>
      <c r="I2421">
        <v>-1174086400</v>
      </c>
    </row>
    <row r="2422" spans="1:9" x14ac:dyDescent="0.25">
      <c r="A2422" t="s">
        <v>195</v>
      </c>
      <c r="B2422">
        <v>2096</v>
      </c>
      <c r="C2422">
        <v>2093.46</v>
      </c>
      <c r="D2422">
        <v>2023.97</v>
      </c>
      <c r="E2422">
        <v>1552.8</v>
      </c>
      <c r="F2422">
        <v>0</v>
      </c>
      <c r="G2422">
        <v>0.114923</v>
      </c>
      <c r="H2422">
        <v>0.86895599999999995</v>
      </c>
      <c r="I2422">
        <v>-1174086400</v>
      </c>
    </row>
    <row r="2423" spans="1:9" x14ac:dyDescent="0.25">
      <c r="A2423" t="s">
        <v>195</v>
      </c>
      <c r="B2423">
        <v>2098.0500000000002</v>
      </c>
      <c r="C2423">
        <v>2096.13</v>
      </c>
      <c r="D2423">
        <v>2027.43</v>
      </c>
      <c r="E2423">
        <v>1556.25</v>
      </c>
      <c r="F2423">
        <v>0</v>
      </c>
      <c r="G2423">
        <v>0.114925</v>
      </c>
      <c r="H2423">
        <v>0.89269799999999999</v>
      </c>
      <c r="I2423">
        <v>-1174086400</v>
      </c>
    </row>
    <row r="2424" spans="1:9" x14ac:dyDescent="0.25">
      <c r="A2424" t="s">
        <v>195</v>
      </c>
      <c r="B2424">
        <v>2092.54</v>
      </c>
      <c r="C2424">
        <v>2090.31</v>
      </c>
      <c r="D2424">
        <v>2024.7</v>
      </c>
      <c r="E2424">
        <v>1554.34</v>
      </c>
      <c r="F2424">
        <v>0</v>
      </c>
      <c r="G2424">
        <v>0.115</v>
      </c>
      <c r="H2424">
        <v>0.88866199999999995</v>
      </c>
      <c r="I2424">
        <v>-1174086400</v>
      </c>
    </row>
    <row r="2425" spans="1:9" x14ac:dyDescent="0.25">
      <c r="A2425" t="s">
        <v>195</v>
      </c>
      <c r="B2425">
        <v>2093.42</v>
      </c>
      <c r="C2425">
        <v>2091.29</v>
      </c>
      <c r="D2425">
        <v>2023.74</v>
      </c>
      <c r="E2425">
        <v>1553.45</v>
      </c>
      <c r="F2425">
        <v>0</v>
      </c>
      <c r="G2425">
        <v>9.5718800000000007E-2</v>
      </c>
      <c r="H2425">
        <v>0.89105299999999998</v>
      </c>
      <c r="I2425">
        <v>-1174086400</v>
      </c>
    </row>
    <row r="2426" spans="1:9" x14ac:dyDescent="0.25">
      <c r="A2426" t="s">
        <v>195</v>
      </c>
      <c r="B2426">
        <v>2096.11</v>
      </c>
      <c r="C2426">
        <v>2093.9899999999998</v>
      </c>
      <c r="D2426">
        <v>2025.91</v>
      </c>
      <c r="E2426">
        <v>1553.62</v>
      </c>
      <c r="F2426">
        <v>0</v>
      </c>
      <c r="G2426">
        <v>0.114944</v>
      </c>
      <c r="H2426">
        <v>0.86895599999999995</v>
      </c>
      <c r="I2426">
        <v>-1174086400</v>
      </c>
    </row>
    <row r="2427" spans="1:9" x14ac:dyDescent="0.25">
      <c r="A2427" t="s">
        <v>195</v>
      </c>
      <c r="B2427">
        <v>2094.69</v>
      </c>
      <c r="C2427">
        <v>2092.19</v>
      </c>
      <c r="D2427">
        <v>2023.47</v>
      </c>
      <c r="E2427">
        <v>1552.49</v>
      </c>
      <c r="F2427">
        <v>0</v>
      </c>
      <c r="G2427">
        <v>0.114923</v>
      </c>
      <c r="H2427">
        <v>0.86895299999999998</v>
      </c>
      <c r="I2427">
        <v>-1174086400</v>
      </c>
    </row>
    <row r="2428" spans="1:9" x14ac:dyDescent="0.25">
      <c r="A2428" t="s">
        <v>195</v>
      </c>
      <c r="B2428">
        <v>2092.23</v>
      </c>
      <c r="C2428">
        <v>2089.75</v>
      </c>
      <c r="D2428">
        <v>2022.03</v>
      </c>
      <c r="E2428">
        <v>1551.55</v>
      </c>
      <c r="F2428">
        <v>0</v>
      </c>
      <c r="G2428">
        <v>0.114925</v>
      </c>
      <c r="H2428">
        <v>0.90094399999999997</v>
      </c>
      <c r="I2428">
        <v>-1174086400</v>
      </c>
    </row>
    <row r="2429" spans="1:9" x14ac:dyDescent="0.25">
      <c r="A2429" t="s">
        <v>195</v>
      </c>
      <c r="B2429">
        <v>2103.2600000000002</v>
      </c>
      <c r="C2429">
        <v>2100.7399999999998</v>
      </c>
      <c r="D2429">
        <v>2033.03</v>
      </c>
      <c r="E2429">
        <v>1560.01</v>
      </c>
      <c r="F2429">
        <v>0</v>
      </c>
      <c r="G2429">
        <v>0.114923</v>
      </c>
      <c r="H2429">
        <v>0.86895500000000003</v>
      </c>
      <c r="I2429">
        <v>-1174086400</v>
      </c>
    </row>
    <row r="2430" spans="1:9" x14ac:dyDescent="0.25">
      <c r="A2430" t="s">
        <v>195</v>
      </c>
      <c r="B2430">
        <v>2112.21</v>
      </c>
      <c r="C2430">
        <v>2109.6</v>
      </c>
      <c r="D2430">
        <v>2041.87</v>
      </c>
      <c r="E2430">
        <v>1565.65</v>
      </c>
      <c r="F2430">
        <v>0</v>
      </c>
      <c r="G2430">
        <v>0.115133</v>
      </c>
      <c r="H2430">
        <v>0.88895199999999996</v>
      </c>
      <c r="I2430">
        <v>-1174086400</v>
      </c>
    </row>
    <row r="2431" spans="1:9" x14ac:dyDescent="0.25">
      <c r="A2431" t="s">
        <v>195</v>
      </c>
      <c r="B2431">
        <v>2108.08</v>
      </c>
      <c r="C2431">
        <v>2106.13</v>
      </c>
      <c r="D2431">
        <v>2039.38</v>
      </c>
      <c r="E2431">
        <v>1565.75</v>
      </c>
      <c r="F2431">
        <v>0</v>
      </c>
      <c r="G2431">
        <v>0.114923</v>
      </c>
      <c r="H2431">
        <v>0.89333399999999996</v>
      </c>
      <c r="I2431">
        <v>-1174086400</v>
      </c>
    </row>
    <row r="2432" spans="1:9" x14ac:dyDescent="0.25">
      <c r="A2432" t="s">
        <v>195</v>
      </c>
      <c r="B2432">
        <v>2108.11</v>
      </c>
      <c r="C2432">
        <v>2105.29</v>
      </c>
      <c r="D2432">
        <v>2039.86</v>
      </c>
      <c r="E2432">
        <v>1563.2</v>
      </c>
      <c r="F2432">
        <v>0</v>
      </c>
      <c r="G2432">
        <v>8.3912700000000007E-2</v>
      </c>
      <c r="H2432">
        <v>0.89790599999999998</v>
      </c>
      <c r="I2432">
        <v>-1174086400</v>
      </c>
    </row>
    <row r="2433" spans="1:9" x14ac:dyDescent="0.25">
      <c r="A2433" t="s">
        <v>195</v>
      </c>
      <c r="B2433">
        <v>2112.7199999999998</v>
      </c>
      <c r="C2433">
        <v>2109.89</v>
      </c>
      <c r="D2433">
        <v>2041.36</v>
      </c>
      <c r="E2433">
        <v>1566.24</v>
      </c>
      <c r="F2433">
        <v>0</v>
      </c>
      <c r="G2433">
        <v>0.11501599999999999</v>
      </c>
      <c r="H2433">
        <v>0.89156299999999999</v>
      </c>
      <c r="I2433">
        <v>-1174086400</v>
      </c>
    </row>
    <row r="2434" spans="1:9" x14ac:dyDescent="0.25">
      <c r="A2434" t="s">
        <v>195</v>
      </c>
      <c r="B2434">
        <v>2106.87</v>
      </c>
      <c r="C2434">
        <v>2104.12</v>
      </c>
      <c r="D2434">
        <v>2037.39</v>
      </c>
      <c r="E2434">
        <v>1563.44</v>
      </c>
      <c r="F2434">
        <v>0</v>
      </c>
      <c r="G2434">
        <v>0.114923</v>
      </c>
      <c r="H2434">
        <v>0.90045399999999998</v>
      </c>
      <c r="I2434">
        <v>-1174086400</v>
      </c>
    </row>
    <row r="2435" spans="1:9" x14ac:dyDescent="0.25">
      <c r="A2435" t="s">
        <v>195</v>
      </c>
      <c r="B2435">
        <v>2110.6799999999998</v>
      </c>
      <c r="C2435">
        <v>2108.41</v>
      </c>
      <c r="D2435">
        <v>2040.7</v>
      </c>
      <c r="E2435">
        <v>1566.92</v>
      </c>
      <c r="F2435">
        <v>0</v>
      </c>
      <c r="G2435">
        <v>0.11497599999999999</v>
      </c>
      <c r="H2435">
        <v>0.89686600000000005</v>
      </c>
      <c r="I2435">
        <v>-1174086400</v>
      </c>
    </row>
    <row r="2436" spans="1:9" x14ac:dyDescent="0.25">
      <c r="A2436" t="s">
        <v>195</v>
      </c>
      <c r="B2436">
        <v>2113.11</v>
      </c>
      <c r="C2436">
        <v>2110.88</v>
      </c>
      <c r="D2436">
        <v>2043.75</v>
      </c>
      <c r="E2436">
        <v>1567.49</v>
      </c>
      <c r="F2436">
        <v>0</v>
      </c>
      <c r="G2436">
        <v>0.115008</v>
      </c>
      <c r="H2436">
        <v>0.90005999999999997</v>
      </c>
      <c r="I2436">
        <v>-1174086400</v>
      </c>
    </row>
    <row r="2437" spans="1:9" x14ac:dyDescent="0.25">
      <c r="A2437" t="s">
        <v>195</v>
      </c>
      <c r="B2437">
        <v>2107.3200000000002</v>
      </c>
      <c r="C2437">
        <v>2105.06</v>
      </c>
      <c r="D2437">
        <v>2038.3</v>
      </c>
      <c r="E2437">
        <v>1562.96</v>
      </c>
      <c r="F2437">
        <v>0</v>
      </c>
      <c r="G2437">
        <v>0.114924</v>
      </c>
      <c r="H2437">
        <v>0.89765899999999998</v>
      </c>
      <c r="I2437">
        <v>-1174086400</v>
      </c>
    </row>
    <row r="2438" spans="1:9" x14ac:dyDescent="0.25">
      <c r="A2438" t="s">
        <v>195</v>
      </c>
      <c r="B2438">
        <v>2117.5100000000002</v>
      </c>
      <c r="C2438">
        <v>2115.23</v>
      </c>
      <c r="D2438">
        <v>2046.28</v>
      </c>
      <c r="E2438">
        <v>1570.34</v>
      </c>
      <c r="F2438">
        <v>0</v>
      </c>
      <c r="G2438">
        <v>0.11572</v>
      </c>
      <c r="H2438">
        <v>0.90003299999999997</v>
      </c>
      <c r="I2438">
        <v>-1174086400</v>
      </c>
    </row>
    <row r="2439" spans="1:9" x14ac:dyDescent="0.25">
      <c r="A2439" t="s">
        <v>195</v>
      </c>
      <c r="B2439">
        <v>2107.16</v>
      </c>
      <c r="C2439">
        <v>2105.21</v>
      </c>
      <c r="D2439">
        <v>2039.23</v>
      </c>
      <c r="E2439">
        <v>1563.92</v>
      </c>
      <c r="F2439">
        <v>0</v>
      </c>
      <c r="G2439">
        <v>0.11505799999999999</v>
      </c>
      <c r="H2439">
        <v>0.89260399999999995</v>
      </c>
      <c r="I2439">
        <v>-1174086400</v>
      </c>
    </row>
    <row r="2440" spans="1:9" x14ac:dyDescent="0.25">
      <c r="A2440" t="s">
        <v>195</v>
      </c>
      <c r="B2440">
        <v>2111.36</v>
      </c>
      <c r="C2440">
        <v>2109.13</v>
      </c>
      <c r="D2440">
        <v>2040.83</v>
      </c>
      <c r="E2440">
        <v>1564.75</v>
      </c>
      <c r="F2440">
        <v>0</v>
      </c>
      <c r="G2440">
        <v>0.115408</v>
      </c>
      <c r="H2440">
        <v>0.88526000000000005</v>
      </c>
      <c r="I2440">
        <v>-1174086400</v>
      </c>
    </row>
    <row r="2441" spans="1:9" x14ac:dyDescent="0.25">
      <c r="A2441" t="s">
        <v>195</v>
      </c>
      <c r="B2441">
        <v>2111.69</v>
      </c>
      <c r="C2441">
        <v>2109.73</v>
      </c>
      <c r="D2441">
        <v>2043.76</v>
      </c>
      <c r="E2441">
        <v>1568.37</v>
      </c>
      <c r="F2441">
        <v>0</v>
      </c>
      <c r="G2441">
        <v>0.11515300000000001</v>
      </c>
      <c r="H2441">
        <v>0.89291399999999999</v>
      </c>
      <c r="I2441">
        <v>-1174086400</v>
      </c>
    </row>
    <row r="2442" spans="1:9" x14ac:dyDescent="0.25">
      <c r="A2442" t="s">
        <v>195</v>
      </c>
      <c r="B2442">
        <v>2108.1</v>
      </c>
      <c r="C2442">
        <v>2105.42</v>
      </c>
      <c r="D2442">
        <v>2040.78</v>
      </c>
      <c r="E2442">
        <v>1564.85</v>
      </c>
      <c r="F2442">
        <v>0</v>
      </c>
      <c r="G2442">
        <v>0.115521</v>
      </c>
      <c r="H2442">
        <v>0.87747299999999995</v>
      </c>
      <c r="I2442">
        <v>-1174086400</v>
      </c>
    </row>
    <row r="2443" spans="1:9" x14ac:dyDescent="0.25">
      <c r="A2443" t="s">
        <v>195</v>
      </c>
      <c r="B2443">
        <v>2109.88</v>
      </c>
      <c r="C2443">
        <v>2107.13</v>
      </c>
      <c r="D2443">
        <v>2038</v>
      </c>
      <c r="E2443">
        <v>1562.02</v>
      </c>
      <c r="F2443">
        <v>0</v>
      </c>
      <c r="G2443">
        <v>0.115734</v>
      </c>
      <c r="H2443">
        <v>0.90100000000000002</v>
      </c>
      <c r="I2443">
        <v>-1174086400</v>
      </c>
    </row>
    <row r="2444" spans="1:9" x14ac:dyDescent="0.25">
      <c r="A2444" t="s">
        <v>195</v>
      </c>
      <c r="B2444">
        <v>2116.4299999999998</v>
      </c>
      <c r="C2444">
        <v>2114.5500000000002</v>
      </c>
      <c r="D2444">
        <v>2044.05</v>
      </c>
      <c r="E2444">
        <v>1568.85</v>
      </c>
      <c r="F2444">
        <v>0</v>
      </c>
      <c r="G2444">
        <v>0.115025</v>
      </c>
      <c r="H2444">
        <v>0.86895599999999995</v>
      </c>
      <c r="I2444">
        <v>-1174086400</v>
      </c>
    </row>
    <row r="2445" spans="1:9" x14ac:dyDescent="0.25">
      <c r="A2445" t="s">
        <v>195</v>
      </c>
      <c r="B2445">
        <v>2103.12</v>
      </c>
      <c r="C2445">
        <v>2100.4299999999998</v>
      </c>
      <c r="D2445">
        <v>2033.28</v>
      </c>
      <c r="E2445">
        <v>1560.49</v>
      </c>
      <c r="F2445">
        <v>0</v>
      </c>
      <c r="G2445">
        <v>0.11494500000000001</v>
      </c>
      <c r="H2445">
        <v>0.89595400000000003</v>
      </c>
      <c r="I2445">
        <v>-1174086400</v>
      </c>
    </row>
    <row r="2446" spans="1:9" x14ac:dyDescent="0.25">
      <c r="A2446" t="s">
        <v>195</v>
      </c>
      <c r="B2446">
        <v>2102.9899999999998</v>
      </c>
      <c r="C2446">
        <v>2100.77</v>
      </c>
      <c r="D2446">
        <v>2031.19</v>
      </c>
      <c r="E2446">
        <v>1559.11</v>
      </c>
      <c r="F2446">
        <v>0</v>
      </c>
      <c r="G2446">
        <v>0.11523899999999999</v>
      </c>
      <c r="H2446">
        <v>0.899312</v>
      </c>
      <c r="I2446">
        <v>-1174086400</v>
      </c>
    </row>
    <row r="2447" spans="1:9" x14ac:dyDescent="0.25">
      <c r="A2447" t="s">
        <v>195</v>
      </c>
      <c r="B2447">
        <v>2100.54</v>
      </c>
      <c r="C2447">
        <v>2098.58</v>
      </c>
      <c r="D2447">
        <v>2031.09</v>
      </c>
      <c r="E2447">
        <v>1558.36</v>
      </c>
      <c r="F2447">
        <v>0</v>
      </c>
      <c r="G2447">
        <v>0.114938</v>
      </c>
      <c r="H2447">
        <v>0.89119999999999999</v>
      </c>
      <c r="I2447">
        <v>-1174086400</v>
      </c>
    </row>
    <row r="2448" spans="1:9" x14ac:dyDescent="0.25">
      <c r="A2448" t="s">
        <v>195</v>
      </c>
      <c r="B2448">
        <v>2095.6</v>
      </c>
      <c r="C2448">
        <v>2093.21</v>
      </c>
      <c r="D2448">
        <v>2028.02</v>
      </c>
      <c r="E2448">
        <v>1554.61</v>
      </c>
      <c r="F2448">
        <v>0</v>
      </c>
      <c r="G2448">
        <v>0.115676</v>
      </c>
      <c r="H2448">
        <v>0.89361900000000005</v>
      </c>
      <c r="I2448">
        <v>-1174086400</v>
      </c>
    </row>
    <row r="2449" spans="1:25" x14ac:dyDescent="0.25">
      <c r="A2449" t="s">
        <v>195</v>
      </c>
      <c r="B2449">
        <v>2105.9699999999998</v>
      </c>
      <c r="C2449">
        <v>2103.1999999999998</v>
      </c>
      <c r="D2449">
        <v>2033.77</v>
      </c>
      <c r="E2449">
        <v>1560.46</v>
      </c>
      <c r="F2449">
        <v>0</v>
      </c>
      <c r="G2449">
        <v>0.114925</v>
      </c>
      <c r="H2449">
        <v>0.89979200000000004</v>
      </c>
      <c r="I2449">
        <v>-1174086400</v>
      </c>
    </row>
    <row r="2450" spans="1:25" x14ac:dyDescent="0.25">
      <c r="A2450" t="s">
        <v>195</v>
      </c>
      <c r="B2450">
        <v>2099.62</v>
      </c>
      <c r="C2450">
        <v>2097.42</v>
      </c>
      <c r="D2450">
        <v>2027.79</v>
      </c>
      <c r="E2450">
        <v>1554.54</v>
      </c>
      <c r="F2450">
        <v>0</v>
      </c>
      <c r="G2450">
        <v>0.114936</v>
      </c>
      <c r="H2450">
        <v>0.88266299999999998</v>
      </c>
      <c r="I2450">
        <v>-1174086400</v>
      </c>
    </row>
    <row r="2451" spans="1:25" x14ac:dyDescent="0.25">
      <c r="A2451" t="s">
        <v>195</v>
      </c>
      <c r="B2451">
        <v>2096.52</v>
      </c>
      <c r="C2451">
        <v>2094.2399999999998</v>
      </c>
      <c r="D2451">
        <v>2027.14</v>
      </c>
      <c r="E2451">
        <v>1555.34</v>
      </c>
      <c r="F2451">
        <v>0</v>
      </c>
      <c r="G2451">
        <v>8.3379599999999998E-2</v>
      </c>
      <c r="H2451">
        <v>0.90104300000000004</v>
      </c>
      <c r="I2451">
        <v>-1174086400</v>
      </c>
    </row>
    <row r="2452" spans="1:25" x14ac:dyDescent="0.25">
      <c r="A2452" t="s">
        <v>195</v>
      </c>
      <c r="B2452">
        <v>2103.6799999999998</v>
      </c>
      <c r="C2452">
        <v>2101.66</v>
      </c>
      <c r="D2452">
        <v>2031.61</v>
      </c>
      <c r="E2452">
        <v>1560.26</v>
      </c>
      <c r="F2452">
        <v>0</v>
      </c>
      <c r="G2452">
        <v>0.115078</v>
      </c>
      <c r="H2452">
        <v>0.89656199999999997</v>
      </c>
      <c r="I2452">
        <v>-1174086400</v>
      </c>
    </row>
    <row r="2453" spans="1:25" x14ac:dyDescent="0.25">
      <c r="A2453" t="s">
        <v>195</v>
      </c>
      <c r="B2453">
        <v>2100.2600000000002</v>
      </c>
      <c r="C2453">
        <v>2097.06</v>
      </c>
      <c r="D2453">
        <v>2028.08</v>
      </c>
      <c r="E2453">
        <v>1553.87</v>
      </c>
      <c r="F2453">
        <v>0</v>
      </c>
      <c r="G2453">
        <v>0.115324</v>
      </c>
      <c r="H2453">
        <v>0.90107499999999996</v>
      </c>
      <c r="I2453">
        <v>-1174086400</v>
      </c>
    </row>
    <row r="2454" spans="1:25" x14ac:dyDescent="0.25">
      <c r="A2454" t="s">
        <v>195</v>
      </c>
      <c r="B2454">
        <v>2097.15</v>
      </c>
      <c r="C2454">
        <v>2095.0500000000002</v>
      </c>
      <c r="D2454">
        <v>2027.76</v>
      </c>
      <c r="E2454">
        <v>1553.71</v>
      </c>
      <c r="F2454">
        <v>0</v>
      </c>
      <c r="G2454">
        <v>0.115093</v>
      </c>
      <c r="H2454">
        <v>0.90106299999999995</v>
      </c>
      <c r="I2454">
        <v>-1174086400</v>
      </c>
    </row>
    <row r="2455" spans="1:25" x14ac:dyDescent="0.25">
      <c r="A2455" t="s">
        <v>195</v>
      </c>
      <c r="B2455">
        <v>2102.8000000000002</v>
      </c>
      <c r="C2455">
        <v>2100.61</v>
      </c>
      <c r="D2455">
        <v>2033.46</v>
      </c>
      <c r="E2455">
        <v>1560.35</v>
      </c>
      <c r="F2455">
        <v>0</v>
      </c>
      <c r="G2455">
        <v>0.115032</v>
      </c>
      <c r="H2455">
        <v>0.90105599999999997</v>
      </c>
      <c r="I2455">
        <v>-1174086400</v>
      </c>
    </row>
    <row r="2456" spans="1:25" x14ac:dyDescent="0.25">
      <c r="A2456" t="s">
        <v>195</v>
      </c>
      <c r="B2456">
        <v>2096.33</v>
      </c>
      <c r="C2456">
        <v>2094.14</v>
      </c>
      <c r="D2456">
        <v>2027.48</v>
      </c>
      <c r="E2456">
        <v>1553.34</v>
      </c>
      <c r="F2456">
        <v>0</v>
      </c>
      <c r="G2456">
        <v>0.114924</v>
      </c>
      <c r="H2456">
        <v>0.868954</v>
      </c>
      <c r="I2456">
        <v>-1174086400</v>
      </c>
    </row>
    <row r="2457" spans="1:25" x14ac:dyDescent="0.25">
      <c r="A2457" t="s">
        <v>195</v>
      </c>
      <c r="B2457">
        <v>2105.4899999999998</v>
      </c>
      <c r="C2457">
        <v>2103.31</v>
      </c>
      <c r="D2457">
        <v>2033.22</v>
      </c>
      <c r="E2457">
        <v>1559.87</v>
      </c>
      <c r="F2457">
        <v>0</v>
      </c>
      <c r="G2457">
        <v>9.0833200000000003E-2</v>
      </c>
      <c r="H2457">
        <v>0.88900599999999996</v>
      </c>
      <c r="I2457">
        <v>-1174086400</v>
      </c>
    </row>
    <row r="2458" spans="1:25" x14ac:dyDescent="0.25">
      <c r="A2458" t="s">
        <v>195</v>
      </c>
      <c r="B2458">
        <v>2099.61</v>
      </c>
      <c r="C2458">
        <v>2097.64</v>
      </c>
      <c r="D2458">
        <v>2029.49</v>
      </c>
      <c r="E2458">
        <v>1558.01</v>
      </c>
      <c r="F2458">
        <v>0</v>
      </c>
      <c r="G2458">
        <v>0.115124</v>
      </c>
      <c r="H2458">
        <v>0.89065700000000003</v>
      </c>
      <c r="I2458">
        <v>-1174086400</v>
      </c>
    </row>
    <row r="2459" spans="1:25" x14ac:dyDescent="0.25">
      <c r="A2459" t="s">
        <v>195</v>
      </c>
      <c r="B2459">
        <v>2102.9299999999998</v>
      </c>
      <c r="C2459">
        <v>2100.83</v>
      </c>
      <c r="D2459">
        <v>2032.35</v>
      </c>
      <c r="E2459">
        <v>1558.77</v>
      </c>
      <c r="F2459">
        <v>0</v>
      </c>
      <c r="G2459">
        <v>0.11421000000000001</v>
      </c>
      <c r="H2459">
        <v>0.88818299999999994</v>
      </c>
      <c r="I2459">
        <v>-1174086400</v>
      </c>
    </row>
    <row r="2460" spans="1:25" x14ac:dyDescent="0.25">
      <c r="A2460" t="s">
        <v>195</v>
      </c>
      <c r="B2460">
        <v>2097.98</v>
      </c>
      <c r="C2460">
        <v>2095.38</v>
      </c>
      <c r="D2460">
        <v>2027.04</v>
      </c>
      <c r="E2460">
        <v>1554.83</v>
      </c>
      <c r="F2460">
        <v>0</v>
      </c>
      <c r="G2460">
        <v>0.114925</v>
      </c>
      <c r="H2460">
        <v>0.88336199999999998</v>
      </c>
      <c r="I2460">
        <v>-1174086400</v>
      </c>
    </row>
    <row r="2461" spans="1:25" x14ac:dyDescent="0.25">
      <c r="A2461" t="s">
        <v>195</v>
      </c>
      <c r="B2461">
        <v>2100.61</v>
      </c>
      <c r="C2461">
        <v>2098.7199999999998</v>
      </c>
      <c r="D2461">
        <v>2032.23</v>
      </c>
      <c r="E2461">
        <v>1558.77</v>
      </c>
      <c r="F2461">
        <v>0</v>
      </c>
      <c r="G2461">
        <v>0.114925</v>
      </c>
      <c r="H2461">
        <v>0.90050799999999998</v>
      </c>
      <c r="I2461">
        <v>-1174086400</v>
      </c>
    </row>
    <row r="2462" spans="1:25" x14ac:dyDescent="0.25">
      <c r="A2462" t="s">
        <v>195</v>
      </c>
      <c r="B2462">
        <v>2100.91</v>
      </c>
      <c r="C2462">
        <v>2098.64</v>
      </c>
      <c r="D2462">
        <v>2029.91</v>
      </c>
      <c r="E2462">
        <v>1556.89</v>
      </c>
      <c r="F2462">
        <v>0</v>
      </c>
      <c r="G2462">
        <v>0.115453</v>
      </c>
      <c r="H2462">
        <v>0.86895500000000003</v>
      </c>
      <c r="I2462">
        <v>-1174086400</v>
      </c>
    </row>
    <row r="2463" spans="1:25" x14ac:dyDescent="0.25">
      <c r="A2463" t="s">
        <v>195</v>
      </c>
      <c r="B2463">
        <v>2101.15</v>
      </c>
      <c r="C2463">
        <v>2098.52</v>
      </c>
      <c r="D2463">
        <v>2029.24</v>
      </c>
      <c r="E2463">
        <v>1558.38</v>
      </c>
      <c r="F2463">
        <v>0</v>
      </c>
      <c r="G2463">
        <v>0.11493100000000001</v>
      </c>
      <c r="H2463">
        <v>0.89277099999999998</v>
      </c>
      <c r="I2463">
        <v>-1174086400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195</v>
      </c>
      <c r="B2464">
        <v>2102.3000000000002</v>
      </c>
      <c r="C2464">
        <v>2099.7800000000002</v>
      </c>
      <c r="D2464">
        <v>2031.33</v>
      </c>
      <c r="E2464">
        <v>1558.91</v>
      </c>
      <c r="F2464">
        <v>0</v>
      </c>
      <c r="G2464">
        <v>0.114929</v>
      </c>
      <c r="H2464">
        <v>0.89047100000000001</v>
      </c>
      <c r="I2464">
        <v>-1174086400</v>
      </c>
      <c r="R2464">
        <f>AVERAGE(B2415:B2464)</f>
        <v>2103.0511999999999</v>
      </c>
      <c r="S2464">
        <f>AVERAGE(C2415:C2464)</f>
        <v>2100.6994000000004</v>
      </c>
      <c r="U2464">
        <f>_xlfn.VAR.P(B2415:B2464)</f>
        <v>37.731698559999856</v>
      </c>
      <c r="V2464">
        <f>_xlfn.VAR.P(C2415:C2464)</f>
        <v>37.68092164000015</v>
      </c>
      <c r="X2464">
        <f>1.96*SQRT(U2464)/50</f>
        <v>0.24079044265759009</v>
      </c>
      <c r="Y2464">
        <f>1.96*SQRT(V2464)/50</f>
        <v>0.24062836788061756</v>
      </c>
    </row>
    <row r="2465" spans="1:15" x14ac:dyDescent="0.25">
      <c r="A2465" t="s">
        <v>196</v>
      </c>
      <c r="B2465">
        <v>105608.42600000001</v>
      </c>
      <c r="C2465" t="s">
        <v>37</v>
      </c>
    </row>
    <row r="2466" spans="1:15" x14ac:dyDescent="0.25">
      <c r="A2466" t="s">
        <v>197</v>
      </c>
      <c r="B2466">
        <v>3161.02</v>
      </c>
      <c r="C2466">
        <v>3097.89</v>
      </c>
      <c r="D2466">
        <v>3097.77</v>
      </c>
      <c r="E2466">
        <v>3049.92</v>
      </c>
      <c r="F2466">
        <v>246.49199999999999</v>
      </c>
      <c r="G2466">
        <v>365.38299999999998</v>
      </c>
      <c r="H2466">
        <v>133.41900000000001</v>
      </c>
      <c r="I2466">
        <v>76.255799999999994</v>
      </c>
      <c r="J2466">
        <v>132.346</v>
      </c>
      <c r="K2466">
        <v>2421.9699999999998</v>
      </c>
      <c r="L2466">
        <v>8.3264900000000003E-2</v>
      </c>
      <c r="M2466">
        <v>0.93179999999999996</v>
      </c>
      <c r="N2466">
        <v>0</v>
      </c>
      <c r="O2466" t="s">
        <v>43</v>
      </c>
    </row>
    <row r="2467" spans="1:15" x14ac:dyDescent="0.25">
      <c r="A2467" t="s">
        <v>197</v>
      </c>
      <c r="B2467">
        <v>3132.05</v>
      </c>
      <c r="C2467">
        <v>3078.09</v>
      </c>
      <c r="D2467">
        <v>3077.99</v>
      </c>
      <c r="E2467">
        <v>3030.28</v>
      </c>
      <c r="F2467">
        <v>243.363</v>
      </c>
      <c r="G2467">
        <v>364.59500000000003</v>
      </c>
      <c r="H2467">
        <v>132.619</v>
      </c>
      <c r="I2467">
        <v>75.595200000000006</v>
      </c>
      <c r="J2467">
        <v>133.12799999999999</v>
      </c>
      <c r="K2467">
        <v>2406.6799999999998</v>
      </c>
      <c r="L2467">
        <v>5.7159599999999998E-2</v>
      </c>
      <c r="M2467">
        <v>0.93178399999999995</v>
      </c>
      <c r="N2467">
        <v>0</v>
      </c>
      <c r="O2467" t="s">
        <v>43</v>
      </c>
    </row>
    <row r="2468" spans="1:15" x14ac:dyDescent="0.25">
      <c r="A2468" t="s">
        <v>197</v>
      </c>
      <c r="B2468">
        <v>3131.2</v>
      </c>
      <c r="C2468">
        <v>3076.58</v>
      </c>
      <c r="D2468">
        <v>3076.49</v>
      </c>
      <c r="E2468">
        <v>3028.94</v>
      </c>
      <c r="F2468">
        <v>243.52600000000001</v>
      </c>
      <c r="G2468">
        <v>378.36900000000003</v>
      </c>
      <c r="H2468">
        <v>133.54499999999999</v>
      </c>
      <c r="I2468">
        <v>76.755799999999994</v>
      </c>
      <c r="J2468">
        <v>144.49799999999999</v>
      </c>
      <c r="K2468">
        <v>2391.67</v>
      </c>
      <c r="L2468">
        <v>7.5433600000000003E-2</v>
      </c>
      <c r="M2468">
        <v>0.93183199999999999</v>
      </c>
      <c r="N2468">
        <v>0</v>
      </c>
      <c r="O2468" t="s">
        <v>43</v>
      </c>
    </row>
    <row r="2469" spans="1:15" x14ac:dyDescent="0.25">
      <c r="A2469" t="s">
        <v>197</v>
      </c>
      <c r="B2469">
        <v>3113.48</v>
      </c>
      <c r="C2469">
        <v>3058.86</v>
      </c>
      <c r="D2469">
        <v>3058.79</v>
      </c>
      <c r="E2469">
        <v>3011.21</v>
      </c>
      <c r="F2469">
        <v>241.667</v>
      </c>
      <c r="G2469">
        <v>370.57799999999997</v>
      </c>
      <c r="H2469">
        <v>132.625</v>
      </c>
      <c r="I2469">
        <v>76.329300000000003</v>
      </c>
      <c r="J2469">
        <v>138.208</v>
      </c>
      <c r="K2469">
        <v>2383.77</v>
      </c>
      <c r="L2469">
        <v>5.3911300000000002E-2</v>
      </c>
      <c r="M2469">
        <v>0.93166199999999999</v>
      </c>
      <c r="N2469">
        <v>0</v>
      </c>
      <c r="O2469" t="s">
        <v>43</v>
      </c>
    </row>
    <row r="2470" spans="1:15" x14ac:dyDescent="0.25">
      <c r="A2470" t="s">
        <v>197</v>
      </c>
      <c r="B2470">
        <v>3114.32</v>
      </c>
      <c r="C2470">
        <v>3061.37</v>
      </c>
      <c r="D2470">
        <v>3061.31</v>
      </c>
      <c r="E2470">
        <v>3013.75</v>
      </c>
      <c r="F2470">
        <v>241.09899999999999</v>
      </c>
      <c r="G2470">
        <v>367.589</v>
      </c>
      <c r="H2470">
        <v>132.619</v>
      </c>
      <c r="I2470">
        <v>76.469499999999996</v>
      </c>
      <c r="J2470">
        <v>135.21100000000001</v>
      </c>
      <c r="K2470">
        <v>2389.94</v>
      </c>
      <c r="L2470">
        <v>5.39684E-2</v>
      </c>
      <c r="M2470">
        <v>0.93863600000000003</v>
      </c>
      <c r="N2470">
        <v>1</v>
      </c>
      <c r="O2470" t="s">
        <v>43</v>
      </c>
    </row>
    <row r="2471" spans="1:15" x14ac:dyDescent="0.25">
      <c r="A2471" t="s">
        <v>197</v>
      </c>
      <c r="B2471">
        <v>3109.26</v>
      </c>
      <c r="C2471">
        <v>3057.11</v>
      </c>
      <c r="D2471">
        <v>3057.04</v>
      </c>
      <c r="E2471">
        <v>3009.39</v>
      </c>
      <c r="F2471">
        <v>242.92500000000001</v>
      </c>
      <c r="G2471">
        <v>365.928</v>
      </c>
      <c r="H2471">
        <v>132.47999999999999</v>
      </c>
      <c r="I2471">
        <v>75.9739</v>
      </c>
      <c r="J2471">
        <v>134.04599999999999</v>
      </c>
      <c r="K2471">
        <v>2385.3200000000002</v>
      </c>
      <c r="L2471">
        <v>6.4690899999999996E-2</v>
      </c>
      <c r="M2471">
        <v>0.93159800000000004</v>
      </c>
      <c r="N2471">
        <v>0</v>
      </c>
      <c r="O2471" t="s">
        <v>43</v>
      </c>
    </row>
    <row r="2472" spans="1:15" x14ac:dyDescent="0.25">
      <c r="A2472" t="s">
        <v>197</v>
      </c>
      <c r="B2472">
        <v>3115.41</v>
      </c>
      <c r="C2472">
        <v>3062.84</v>
      </c>
      <c r="D2472">
        <v>3062.79</v>
      </c>
      <c r="E2472">
        <v>3015.24</v>
      </c>
      <c r="F2472">
        <v>241.90199999999999</v>
      </c>
      <c r="G2472">
        <v>366.78500000000003</v>
      </c>
      <c r="H2472">
        <v>132.601</v>
      </c>
      <c r="I2472">
        <v>76.004499999999993</v>
      </c>
      <c r="J2472">
        <v>134.822</v>
      </c>
      <c r="K2472">
        <v>2391.4299999999998</v>
      </c>
      <c r="L2472">
        <v>5.4116499999999998E-2</v>
      </c>
      <c r="M2472">
        <v>0.95139399999999996</v>
      </c>
      <c r="N2472">
        <v>0</v>
      </c>
      <c r="O2472" t="s">
        <v>43</v>
      </c>
    </row>
    <row r="2473" spans="1:15" x14ac:dyDescent="0.25">
      <c r="A2473" t="s">
        <v>197</v>
      </c>
      <c r="B2473">
        <v>3115.69</v>
      </c>
      <c r="C2473">
        <v>3061.62</v>
      </c>
      <c r="D2473">
        <v>3061.55</v>
      </c>
      <c r="E2473">
        <v>3013.91</v>
      </c>
      <c r="F2473">
        <v>242.386</v>
      </c>
      <c r="G2473">
        <v>366.97899999999998</v>
      </c>
      <c r="H2473">
        <v>132.29300000000001</v>
      </c>
      <c r="I2473">
        <v>76.115600000000001</v>
      </c>
      <c r="J2473">
        <v>135.23400000000001</v>
      </c>
      <c r="K2473">
        <v>2389.4</v>
      </c>
      <c r="L2473">
        <v>5.3935900000000002E-2</v>
      </c>
      <c r="M2473">
        <v>0.93157800000000002</v>
      </c>
      <c r="N2473">
        <v>0</v>
      </c>
      <c r="O2473" t="s">
        <v>43</v>
      </c>
    </row>
    <row r="2474" spans="1:15" x14ac:dyDescent="0.25">
      <c r="A2474" t="s">
        <v>197</v>
      </c>
      <c r="B2474">
        <v>3115.19</v>
      </c>
      <c r="C2474">
        <v>3061.63</v>
      </c>
      <c r="D2474">
        <v>3061.58</v>
      </c>
      <c r="E2474">
        <v>3014</v>
      </c>
      <c r="F2474">
        <v>243.363</v>
      </c>
      <c r="G2474">
        <v>369.762</v>
      </c>
      <c r="H2474">
        <v>132.221</v>
      </c>
      <c r="I2474">
        <v>76.043300000000002</v>
      </c>
      <c r="J2474">
        <v>138.06299999999999</v>
      </c>
      <c r="K2474">
        <v>2385.71</v>
      </c>
      <c r="L2474">
        <v>5.4005600000000001E-2</v>
      </c>
      <c r="M2474">
        <v>0.93183700000000003</v>
      </c>
      <c r="N2474">
        <v>0</v>
      </c>
      <c r="O2474" t="s">
        <v>43</v>
      </c>
    </row>
    <row r="2475" spans="1:15" x14ac:dyDescent="0.25">
      <c r="A2475" t="s">
        <v>197</v>
      </c>
      <c r="B2475">
        <v>3113.5</v>
      </c>
      <c r="C2475">
        <v>3058.8</v>
      </c>
      <c r="D2475">
        <v>3058.73</v>
      </c>
      <c r="E2475">
        <v>3011.11</v>
      </c>
      <c r="F2475">
        <v>241.904</v>
      </c>
      <c r="G2475">
        <v>370.81</v>
      </c>
      <c r="H2475">
        <v>132.739</v>
      </c>
      <c r="I2475">
        <v>76.110299999999995</v>
      </c>
      <c r="J2475">
        <v>138.45500000000001</v>
      </c>
      <c r="K2475">
        <v>2383.2399999999998</v>
      </c>
      <c r="L2475">
        <v>8.32561E-2</v>
      </c>
      <c r="M2475">
        <v>0.93182399999999999</v>
      </c>
      <c r="N2475">
        <v>0</v>
      </c>
      <c r="O2475" t="s">
        <v>43</v>
      </c>
    </row>
    <row r="2476" spans="1:15" x14ac:dyDescent="0.25">
      <c r="A2476" t="s">
        <v>197</v>
      </c>
      <c r="B2476">
        <v>3110.93</v>
      </c>
      <c r="C2476">
        <v>3055.35</v>
      </c>
      <c r="D2476">
        <v>3055.29</v>
      </c>
      <c r="E2476">
        <v>3007.83</v>
      </c>
      <c r="F2476">
        <v>242.72200000000001</v>
      </c>
      <c r="G2476">
        <v>366.80799999999999</v>
      </c>
      <c r="H2476">
        <v>132.33000000000001</v>
      </c>
      <c r="I2476">
        <v>76.1892</v>
      </c>
      <c r="J2476">
        <v>134.845</v>
      </c>
      <c r="K2476">
        <v>2383.08</v>
      </c>
      <c r="L2476">
        <v>5.4879499999999998E-2</v>
      </c>
      <c r="M2476">
        <v>0.93044000000000004</v>
      </c>
      <c r="N2476">
        <v>1</v>
      </c>
      <c r="O2476" t="s">
        <v>43</v>
      </c>
    </row>
    <row r="2477" spans="1:15" x14ac:dyDescent="0.25">
      <c r="A2477" t="s">
        <v>197</v>
      </c>
      <c r="B2477">
        <v>3123.78</v>
      </c>
      <c r="C2477">
        <v>3069.61</v>
      </c>
      <c r="D2477">
        <v>3069.55</v>
      </c>
      <c r="E2477">
        <v>3021.99</v>
      </c>
      <c r="F2477">
        <v>241.95500000000001</v>
      </c>
      <c r="G2477">
        <v>368.52100000000002</v>
      </c>
      <c r="H2477">
        <v>132.59700000000001</v>
      </c>
      <c r="I2477">
        <v>76.034099999999995</v>
      </c>
      <c r="J2477">
        <v>136.57</v>
      </c>
      <c r="K2477">
        <v>2396.37</v>
      </c>
      <c r="L2477">
        <v>6.22821E-2</v>
      </c>
      <c r="M2477">
        <v>0.93126699999999996</v>
      </c>
      <c r="N2477">
        <v>0</v>
      </c>
      <c r="O2477" t="s">
        <v>43</v>
      </c>
    </row>
    <row r="2478" spans="1:15" x14ac:dyDescent="0.25">
      <c r="A2478" t="s">
        <v>197</v>
      </c>
      <c r="B2478">
        <v>3118.24</v>
      </c>
      <c r="C2478">
        <v>3063.85</v>
      </c>
      <c r="D2478">
        <v>3063.79</v>
      </c>
      <c r="E2478">
        <v>3016.2</v>
      </c>
      <c r="F2478">
        <v>243.56200000000001</v>
      </c>
      <c r="G2478">
        <v>369.69299999999998</v>
      </c>
      <c r="H2478">
        <v>132.76300000000001</v>
      </c>
      <c r="I2478">
        <v>75.787899999999993</v>
      </c>
      <c r="J2478">
        <v>137.63800000000001</v>
      </c>
      <c r="K2478">
        <v>2387.6799999999998</v>
      </c>
      <c r="L2478">
        <v>6.1993600000000003E-2</v>
      </c>
      <c r="M2478">
        <v>0.93827799999999995</v>
      </c>
      <c r="N2478">
        <v>0</v>
      </c>
      <c r="O2478" t="s">
        <v>43</v>
      </c>
    </row>
    <row r="2479" spans="1:15" x14ac:dyDescent="0.25">
      <c r="A2479" t="s">
        <v>197</v>
      </c>
      <c r="B2479">
        <v>3117.98</v>
      </c>
      <c r="C2479">
        <v>3063.7</v>
      </c>
      <c r="D2479">
        <v>3063.64</v>
      </c>
      <c r="E2479">
        <v>3016.15</v>
      </c>
      <c r="F2479">
        <v>241.083</v>
      </c>
      <c r="G2479">
        <v>368.779</v>
      </c>
      <c r="H2479">
        <v>132.90799999999999</v>
      </c>
      <c r="I2479">
        <v>75.670699999999997</v>
      </c>
      <c r="J2479">
        <v>136.739</v>
      </c>
      <c r="K2479">
        <v>2391.17</v>
      </c>
      <c r="L2479">
        <v>8.3341299999999993E-2</v>
      </c>
      <c r="M2479">
        <v>0.93171700000000002</v>
      </c>
      <c r="N2479">
        <v>0</v>
      </c>
      <c r="O2479" t="s">
        <v>43</v>
      </c>
    </row>
    <row r="2480" spans="1:15" x14ac:dyDescent="0.25">
      <c r="A2480" t="s">
        <v>197</v>
      </c>
      <c r="B2480">
        <v>3111.68</v>
      </c>
      <c r="C2480">
        <v>3058.92</v>
      </c>
      <c r="D2480">
        <v>3058.86</v>
      </c>
      <c r="E2480">
        <v>3011.36</v>
      </c>
      <c r="F2480">
        <v>243.184</v>
      </c>
      <c r="G2480">
        <v>367.29899999999998</v>
      </c>
      <c r="H2480">
        <v>132.458</v>
      </c>
      <c r="I2480">
        <v>75.724900000000005</v>
      </c>
      <c r="J2480">
        <v>135.654</v>
      </c>
      <c r="K2480">
        <v>2385.6799999999998</v>
      </c>
      <c r="L2480">
        <v>6.3162999999999997E-2</v>
      </c>
      <c r="M2480">
        <v>0.93009399999999998</v>
      </c>
      <c r="N2480">
        <v>0</v>
      </c>
      <c r="O2480" t="s">
        <v>43</v>
      </c>
    </row>
    <row r="2481" spans="1:15" x14ac:dyDescent="0.25">
      <c r="A2481" t="s">
        <v>197</v>
      </c>
      <c r="B2481">
        <v>3112.79</v>
      </c>
      <c r="C2481">
        <v>3058.59</v>
      </c>
      <c r="D2481">
        <v>3058.53</v>
      </c>
      <c r="E2481">
        <v>3010.96</v>
      </c>
      <c r="F2481">
        <v>240.67599999999999</v>
      </c>
      <c r="G2481">
        <v>367.87599999999998</v>
      </c>
      <c r="H2481">
        <v>132.49299999999999</v>
      </c>
      <c r="I2481">
        <v>75.890699999999995</v>
      </c>
      <c r="J2481">
        <v>136.089</v>
      </c>
      <c r="K2481">
        <v>2387.2800000000002</v>
      </c>
      <c r="L2481">
        <v>5.8584799999999999E-2</v>
      </c>
      <c r="M2481">
        <v>0.93177200000000004</v>
      </c>
      <c r="N2481">
        <v>0</v>
      </c>
      <c r="O2481" t="s">
        <v>43</v>
      </c>
    </row>
    <row r="2482" spans="1:15" x14ac:dyDescent="0.25">
      <c r="A2482" t="s">
        <v>197</v>
      </c>
      <c r="B2482">
        <v>3108.86</v>
      </c>
      <c r="C2482">
        <v>3056.59</v>
      </c>
      <c r="D2482">
        <v>3056.53</v>
      </c>
      <c r="E2482">
        <v>3009.02</v>
      </c>
      <c r="F2482">
        <v>240.98599999999999</v>
      </c>
      <c r="G2482">
        <v>370.54500000000002</v>
      </c>
      <c r="H2482">
        <v>133.226</v>
      </c>
      <c r="I2482">
        <v>76.141400000000004</v>
      </c>
      <c r="J2482">
        <v>137.626</v>
      </c>
      <c r="K2482">
        <v>2382.35</v>
      </c>
      <c r="L2482">
        <v>6.2986299999999995E-2</v>
      </c>
      <c r="M2482">
        <v>0.93127199999999999</v>
      </c>
      <c r="N2482">
        <v>0</v>
      </c>
      <c r="O2482" t="s">
        <v>43</v>
      </c>
    </row>
    <row r="2483" spans="1:15" x14ac:dyDescent="0.25">
      <c r="A2483" t="s">
        <v>197</v>
      </c>
      <c r="B2483">
        <v>3106.78</v>
      </c>
      <c r="C2483">
        <v>3054.28</v>
      </c>
      <c r="D2483">
        <v>3054.23</v>
      </c>
      <c r="E2483">
        <v>3006.74</v>
      </c>
      <c r="F2483">
        <v>240.27</v>
      </c>
      <c r="G2483">
        <v>366.101</v>
      </c>
      <c r="H2483">
        <v>132.76300000000001</v>
      </c>
      <c r="I2483">
        <v>75.775000000000006</v>
      </c>
      <c r="J2483">
        <v>134.149</v>
      </c>
      <c r="K2483">
        <v>2385.1999999999998</v>
      </c>
      <c r="L2483">
        <v>8.3258499999999999E-2</v>
      </c>
      <c r="M2483">
        <v>0.93164599999999997</v>
      </c>
      <c r="N2483">
        <v>0</v>
      </c>
      <c r="O2483" t="s">
        <v>43</v>
      </c>
    </row>
    <row r="2484" spans="1:15" x14ac:dyDescent="0.25">
      <c r="A2484" t="s">
        <v>197</v>
      </c>
      <c r="B2484">
        <v>3111.37</v>
      </c>
      <c r="C2484">
        <v>3056.98</v>
      </c>
      <c r="D2484">
        <v>3056.92</v>
      </c>
      <c r="E2484">
        <v>3009.41</v>
      </c>
      <c r="F2484">
        <v>240.30199999999999</v>
      </c>
      <c r="G2484">
        <v>369.298</v>
      </c>
      <c r="H2484">
        <v>132.31899999999999</v>
      </c>
      <c r="I2484">
        <v>76.411299999999997</v>
      </c>
      <c r="J2484">
        <v>137.05000000000001</v>
      </c>
      <c r="K2484">
        <v>2384.58</v>
      </c>
      <c r="L2484">
        <v>6.4295099999999994E-2</v>
      </c>
      <c r="M2484">
        <v>0.93071700000000002</v>
      </c>
      <c r="N2484">
        <v>0</v>
      </c>
      <c r="O2484" t="s">
        <v>43</v>
      </c>
    </row>
    <row r="2485" spans="1:15" x14ac:dyDescent="0.25">
      <c r="A2485" t="s">
        <v>197</v>
      </c>
      <c r="B2485">
        <v>3111.37</v>
      </c>
      <c r="C2485">
        <v>3056.48</v>
      </c>
      <c r="D2485">
        <v>3056.41</v>
      </c>
      <c r="E2485">
        <v>3008.81</v>
      </c>
      <c r="F2485">
        <v>242.63</v>
      </c>
      <c r="G2485">
        <v>368.01499999999999</v>
      </c>
      <c r="H2485">
        <v>132.99299999999999</v>
      </c>
      <c r="I2485">
        <v>76.202100000000002</v>
      </c>
      <c r="J2485">
        <v>135.34299999999999</v>
      </c>
      <c r="K2485">
        <v>2382.9499999999998</v>
      </c>
      <c r="L2485">
        <v>2.9244300000000001E-2</v>
      </c>
      <c r="M2485">
        <v>0.95571700000000004</v>
      </c>
      <c r="N2485">
        <v>0</v>
      </c>
      <c r="O2485" t="s">
        <v>43</v>
      </c>
    </row>
    <row r="2486" spans="1:15" x14ac:dyDescent="0.25">
      <c r="A2486" t="s">
        <v>197</v>
      </c>
      <c r="B2486">
        <v>3109.21</v>
      </c>
      <c r="C2486">
        <v>3055.11</v>
      </c>
      <c r="D2486">
        <v>3055.05</v>
      </c>
      <c r="E2486">
        <v>3007.59</v>
      </c>
      <c r="F2486">
        <v>240.5</v>
      </c>
      <c r="G2486">
        <v>368.50099999999998</v>
      </c>
      <c r="H2486">
        <v>132.88</v>
      </c>
      <c r="I2486">
        <v>75.578599999999994</v>
      </c>
      <c r="J2486">
        <v>136.60599999999999</v>
      </c>
      <c r="K2486">
        <v>2383.41</v>
      </c>
      <c r="L2486">
        <v>4.4105600000000002E-2</v>
      </c>
      <c r="M2486">
        <v>0.95580900000000002</v>
      </c>
      <c r="N2486">
        <v>0</v>
      </c>
      <c r="O2486" t="s">
        <v>43</v>
      </c>
    </row>
    <row r="2487" spans="1:15" x14ac:dyDescent="0.25">
      <c r="A2487" t="s">
        <v>197</v>
      </c>
      <c r="B2487">
        <v>3109.02</v>
      </c>
      <c r="C2487">
        <v>3054.82</v>
      </c>
      <c r="D2487">
        <v>3054.76</v>
      </c>
      <c r="E2487">
        <v>3007.19</v>
      </c>
      <c r="F2487">
        <v>240.84800000000001</v>
      </c>
      <c r="G2487">
        <v>367.988</v>
      </c>
      <c r="H2487">
        <v>132.53899999999999</v>
      </c>
      <c r="I2487">
        <v>76.242500000000007</v>
      </c>
      <c r="J2487">
        <v>135.78399999999999</v>
      </c>
      <c r="K2487">
        <v>2383.27</v>
      </c>
      <c r="L2487">
        <v>6.3960400000000001E-2</v>
      </c>
      <c r="M2487">
        <v>0.93182500000000001</v>
      </c>
      <c r="N2487">
        <v>0</v>
      </c>
      <c r="O2487" t="s">
        <v>43</v>
      </c>
    </row>
    <row r="2488" spans="1:15" x14ac:dyDescent="0.25">
      <c r="A2488" t="s">
        <v>197</v>
      </c>
      <c r="B2488">
        <v>3114.27</v>
      </c>
      <c r="C2488">
        <v>3060.06</v>
      </c>
      <c r="D2488">
        <v>3060</v>
      </c>
      <c r="E2488">
        <v>3012.5</v>
      </c>
      <c r="F2488">
        <v>240.45099999999999</v>
      </c>
      <c r="G2488">
        <v>366.20299999999997</v>
      </c>
      <c r="H2488">
        <v>132.827</v>
      </c>
      <c r="I2488">
        <v>75.843299999999999</v>
      </c>
      <c r="J2488">
        <v>134.23400000000001</v>
      </c>
      <c r="K2488">
        <v>2390.75</v>
      </c>
      <c r="L2488">
        <v>5.3913999999999997E-2</v>
      </c>
      <c r="M2488">
        <v>0.93176599999999998</v>
      </c>
      <c r="N2488">
        <v>0</v>
      </c>
      <c r="O2488" t="s">
        <v>43</v>
      </c>
    </row>
    <row r="2489" spans="1:15" x14ac:dyDescent="0.25">
      <c r="A2489" t="s">
        <v>197</v>
      </c>
      <c r="B2489">
        <v>3108.15</v>
      </c>
      <c r="C2489">
        <v>3054.09</v>
      </c>
      <c r="D2489">
        <v>3054.03</v>
      </c>
      <c r="E2489">
        <v>3006.51</v>
      </c>
      <c r="F2489">
        <v>241.71899999999999</v>
      </c>
      <c r="G2489">
        <v>368.77499999999998</v>
      </c>
      <c r="H2489">
        <v>132.89599999999999</v>
      </c>
      <c r="I2489">
        <v>75.511899999999997</v>
      </c>
      <c r="J2489">
        <v>136.91300000000001</v>
      </c>
      <c r="K2489">
        <v>2380.87</v>
      </c>
      <c r="L2489">
        <v>5.5141299999999997E-2</v>
      </c>
      <c r="M2489">
        <v>0.93083000000000005</v>
      </c>
      <c r="N2489">
        <v>1</v>
      </c>
      <c r="O2489" t="s">
        <v>43</v>
      </c>
    </row>
    <row r="2490" spans="1:15" x14ac:dyDescent="0.25">
      <c r="A2490" t="s">
        <v>197</v>
      </c>
      <c r="B2490">
        <v>3116.27</v>
      </c>
      <c r="C2490">
        <v>3060.81</v>
      </c>
      <c r="D2490">
        <v>3060.75</v>
      </c>
      <c r="E2490">
        <v>3013.23</v>
      </c>
      <c r="F2490">
        <v>241.024</v>
      </c>
      <c r="G2490">
        <v>371.08100000000002</v>
      </c>
      <c r="H2490">
        <v>132.934</v>
      </c>
      <c r="I2490">
        <v>75.803399999999996</v>
      </c>
      <c r="J2490">
        <v>138.84899999999999</v>
      </c>
      <c r="K2490">
        <v>2386.0100000000002</v>
      </c>
      <c r="L2490">
        <v>5.4196300000000003E-2</v>
      </c>
      <c r="M2490">
        <v>0.93182100000000001</v>
      </c>
      <c r="N2490">
        <v>1</v>
      </c>
      <c r="O2490" t="s">
        <v>43</v>
      </c>
    </row>
    <row r="2491" spans="1:15" x14ac:dyDescent="0.25">
      <c r="A2491" t="s">
        <v>197</v>
      </c>
      <c r="B2491">
        <v>3110.61</v>
      </c>
      <c r="C2491">
        <v>3057.7</v>
      </c>
      <c r="D2491">
        <v>3057.64</v>
      </c>
      <c r="E2491">
        <v>3010.1</v>
      </c>
      <c r="F2491">
        <v>241.94900000000001</v>
      </c>
      <c r="G2491">
        <v>367.82</v>
      </c>
      <c r="H2491">
        <v>132.63399999999999</v>
      </c>
      <c r="I2491">
        <v>75.607399999999998</v>
      </c>
      <c r="J2491">
        <v>136.13999999999999</v>
      </c>
      <c r="K2491">
        <v>2385.17</v>
      </c>
      <c r="L2491">
        <v>5.6748800000000002E-2</v>
      </c>
      <c r="M2491">
        <v>0.95922700000000005</v>
      </c>
      <c r="N2491">
        <v>1</v>
      </c>
      <c r="O2491" t="s">
        <v>43</v>
      </c>
    </row>
    <row r="2492" spans="1:15" x14ac:dyDescent="0.25">
      <c r="A2492" t="s">
        <v>197</v>
      </c>
      <c r="B2492">
        <v>3109.27</v>
      </c>
      <c r="C2492">
        <v>3055.36</v>
      </c>
      <c r="D2492">
        <v>3055.3</v>
      </c>
      <c r="E2492">
        <v>3007.75</v>
      </c>
      <c r="F2492">
        <v>241.179</v>
      </c>
      <c r="G2492">
        <v>366.90199999999999</v>
      </c>
      <c r="H2492">
        <v>132.77799999999999</v>
      </c>
      <c r="I2492">
        <v>75.505099999999999</v>
      </c>
      <c r="J2492">
        <v>135.27699999999999</v>
      </c>
      <c r="K2492">
        <v>2384.4899999999998</v>
      </c>
      <c r="L2492">
        <v>5.7635600000000002E-2</v>
      </c>
      <c r="M2492">
        <v>0.931836</v>
      </c>
      <c r="N2492">
        <v>0</v>
      </c>
      <c r="O2492" t="s">
        <v>43</v>
      </c>
    </row>
    <row r="2493" spans="1:15" x14ac:dyDescent="0.25">
      <c r="A2493" t="s">
        <v>197</v>
      </c>
      <c r="B2493">
        <v>3116.66</v>
      </c>
      <c r="C2493">
        <v>3063.93</v>
      </c>
      <c r="D2493">
        <v>3063.87</v>
      </c>
      <c r="E2493">
        <v>3016.34</v>
      </c>
      <c r="F2493">
        <v>240.82400000000001</v>
      </c>
      <c r="G2493">
        <v>366.00900000000001</v>
      </c>
      <c r="H2493">
        <v>132.73400000000001</v>
      </c>
      <c r="I2493">
        <v>75.707099999999997</v>
      </c>
      <c r="J2493">
        <v>134.14400000000001</v>
      </c>
      <c r="K2493">
        <v>2394.27</v>
      </c>
      <c r="L2493">
        <v>5.7657100000000003E-2</v>
      </c>
      <c r="M2493">
        <v>0.931755</v>
      </c>
      <c r="N2493">
        <v>1</v>
      </c>
      <c r="O2493" t="s">
        <v>43</v>
      </c>
    </row>
    <row r="2494" spans="1:15" x14ac:dyDescent="0.25">
      <c r="A2494" t="s">
        <v>197</v>
      </c>
      <c r="B2494">
        <v>3110.68</v>
      </c>
      <c r="C2494">
        <v>3057.06</v>
      </c>
      <c r="D2494">
        <v>3057.01</v>
      </c>
      <c r="E2494">
        <v>3009.47</v>
      </c>
      <c r="F2494">
        <v>241.29300000000001</v>
      </c>
      <c r="G2494">
        <v>370.63400000000001</v>
      </c>
      <c r="H2494">
        <v>132.77500000000001</v>
      </c>
      <c r="I2494">
        <v>75.790700000000001</v>
      </c>
      <c r="J2494">
        <v>138.58000000000001</v>
      </c>
      <c r="K2494">
        <v>2382.4</v>
      </c>
      <c r="L2494">
        <v>5.41424E-2</v>
      </c>
      <c r="M2494">
        <v>0.93071199999999998</v>
      </c>
      <c r="N2494">
        <v>0</v>
      </c>
      <c r="O2494" t="s">
        <v>43</v>
      </c>
    </row>
    <row r="2495" spans="1:15" x14ac:dyDescent="0.25">
      <c r="A2495" t="s">
        <v>197</v>
      </c>
      <c r="B2495">
        <v>3111.96</v>
      </c>
      <c r="C2495">
        <v>3058.4</v>
      </c>
      <c r="D2495">
        <v>3058.34</v>
      </c>
      <c r="E2495">
        <v>3010.81</v>
      </c>
      <c r="F2495">
        <v>241.06399999999999</v>
      </c>
      <c r="G2495">
        <v>367.79599999999999</v>
      </c>
      <c r="H2495">
        <v>132.833</v>
      </c>
      <c r="I2495">
        <v>75.782799999999995</v>
      </c>
      <c r="J2495">
        <v>135.80799999999999</v>
      </c>
      <c r="K2495">
        <v>2386.77</v>
      </c>
      <c r="L2495">
        <v>5.6489999999999999E-2</v>
      </c>
      <c r="M2495">
        <v>0.92724600000000001</v>
      </c>
      <c r="N2495">
        <v>0</v>
      </c>
      <c r="O2495" t="s">
        <v>43</v>
      </c>
    </row>
    <row r="2496" spans="1:15" x14ac:dyDescent="0.25">
      <c r="A2496" t="s">
        <v>197</v>
      </c>
      <c r="B2496">
        <v>3115.88</v>
      </c>
      <c r="C2496">
        <v>3061.95</v>
      </c>
      <c r="D2496">
        <v>3061.89</v>
      </c>
      <c r="E2496">
        <v>3014.38</v>
      </c>
      <c r="F2496">
        <v>240.04300000000001</v>
      </c>
      <c r="G2496">
        <v>371.6</v>
      </c>
      <c r="H2496">
        <v>132.41999999999999</v>
      </c>
      <c r="I2496">
        <v>76.805400000000006</v>
      </c>
      <c r="J2496">
        <v>138.93299999999999</v>
      </c>
      <c r="K2496">
        <v>2387.5700000000002</v>
      </c>
      <c r="L2496">
        <v>8.3259E-2</v>
      </c>
      <c r="M2496">
        <v>0.93181199999999997</v>
      </c>
      <c r="N2496">
        <v>0</v>
      </c>
      <c r="O2496" t="s">
        <v>43</v>
      </c>
    </row>
    <row r="2497" spans="1:15" x14ac:dyDescent="0.25">
      <c r="A2497" t="s">
        <v>197</v>
      </c>
      <c r="B2497">
        <v>3113.25</v>
      </c>
      <c r="C2497">
        <v>3060.75</v>
      </c>
      <c r="D2497">
        <v>3060.69</v>
      </c>
      <c r="E2497">
        <v>3013.08</v>
      </c>
      <c r="F2497">
        <v>241.381</v>
      </c>
      <c r="G2497">
        <v>370.08100000000002</v>
      </c>
      <c r="H2497">
        <v>133.36600000000001</v>
      </c>
      <c r="I2497">
        <v>76.004999999999995</v>
      </c>
      <c r="J2497">
        <v>137.21600000000001</v>
      </c>
      <c r="K2497">
        <v>2386.42</v>
      </c>
      <c r="L2497">
        <v>6.2351999999999998E-2</v>
      </c>
      <c r="M2497">
        <v>0.93127499999999996</v>
      </c>
      <c r="N2497">
        <v>0</v>
      </c>
      <c r="O2497" t="s">
        <v>43</v>
      </c>
    </row>
    <row r="2498" spans="1:15" x14ac:dyDescent="0.25">
      <c r="A2498" t="s">
        <v>197</v>
      </c>
      <c r="B2498">
        <v>3112.49</v>
      </c>
      <c r="C2498">
        <v>3058.3</v>
      </c>
      <c r="D2498">
        <v>3058.24</v>
      </c>
      <c r="E2498">
        <v>3010.7</v>
      </c>
      <c r="F2498">
        <v>241.727</v>
      </c>
      <c r="G2498">
        <v>369.49400000000003</v>
      </c>
      <c r="H2498">
        <v>132.911</v>
      </c>
      <c r="I2498">
        <v>76.276600000000002</v>
      </c>
      <c r="J2498">
        <v>136.78899999999999</v>
      </c>
      <c r="K2498">
        <v>2384.2199999999998</v>
      </c>
      <c r="L2498">
        <v>7.37091E-2</v>
      </c>
      <c r="M2498">
        <v>0.93143600000000004</v>
      </c>
      <c r="N2498">
        <v>0</v>
      </c>
      <c r="O2498" t="s">
        <v>43</v>
      </c>
    </row>
    <row r="2499" spans="1:15" x14ac:dyDescent="0.25">
      <c r="A2499" t="s">
        <v>197</v>
      </c>
      <c r="B2499">
        <v>3106.42</v>
      </c>
      <c r="C2499">
        <v>3054</v>
      </c>
      <c r="D2499">
        <v>3053.95</v>
      </c>
      <c r="E2499">
        <v>3006.39</v>
      </c>
      <c r="F2499">
        <v>240.26900000000001</v>
      </c>
      <c r="G2499">
        <v>368.61599999999999</v>
      </c>
      <c r="H2499">
        <v>132.52199999999999</v>
      </c>
      <c r="I2499">
        <v>75.876400000000004</v>
      </c>
      <c r="J2499">
        <v>136.81399999999999</v>
      </c>
      <c r="K2499">
        <v>2382.3200000000002</v>
      </c>
      <c r="L2499">
        <v>5.4633899999999999E-2</v>
      </c>
      <c r="M2499">
        <v>0.94697600000000004</v>
      </c>
      <c r="N2499">
        <v>1</v>
      </c>
      <c r="O2499" t="s">
        <v>43</v>
      </c>
    </row>
    <row r="2500" spans="1:15" x14ac:dyDescent="0.25">
      <c r="A2500" t="s">
        <v>197</v>
      </c>
      <c r="B2500">
        <v>3119.27</v>
      </c>
      <c r="C2500">
        <v>3066.36</v>
      </c>
      <c r="D2500">
        <v>3066.31</v>
      </c>
      <c r="E2500">
        <v>3018.76</v>
      </c>
      <c r="F2500">
        <v>243.70500000000001</v>
      </c>
      <c r="G2500">
        <v>369.84300000000002</v>
      </c>
      <c r="H2500">
        <v>132.99600000000001</v>
      </c>
      <c r="I2500">
        <v>76.219700000000003</v>
      </c>
      <c r="J2500">
        <v>137.154</v>
      </c>
      <c r="K2500">
        <v>2390.0700000000002</v>
      </c>
      <c r="L2500">
        <v>5.4993100000000003E-2</v>
      </c>
      <c r="M2500">
        <v>0.93032300000000001</v>
      </c>
      <c r="N2500">
        <v>0</v>
      </c>
      <c r="O2500" t="s">
        <v>43</v>
      </c>
    </row>
    <row r="2501" spans="1:15" x14ac:dyDescent="0.25">
      <c r="A2501" t="s">
        <v>197</v>
      </c>
      <c r="B2501">
        <v>3117.71</v>
      </c>
      <c r="C2501">
        <v>3063.32</v>
      </c>
      <c r="D2501">
        <v>3063.26</v>
      </c>
      <c r="E2501">
        <v>3015.64</v>
      </c>
      <c r="F2501">
        <v>241.55199999999999</v>
      </c>
      <c r="G2501">
        <v>371.959</v>
      </c>
      <c r="H2501">
        <v>132.69499999999999</v>
      </c>
      <c r="I2501">
        <v>75.515900000000002</v>
      </c>
      <c r="J2501">
        <v>140.25899999999999</v>
      </c>
      <c r="K2501">
        <v>2386.9299999999998</v>
      </c>
      <c r="L2501">
        <v>3.7361999999999999E-2</v>
      </c>
      <c r="M2501">
        <v>0.93170299999999995</v>
      </c>
      <c r="N2501">
        <v>0</v>
      </c>
      <c r="O2501" t="s">
        <v>43</v>
      </c>
    </row>
    <row r="2502" spans="1:15" x14ac:dyDescent="0.25">
      <c r="A2502" t="s">
        <v>197</v>
      </c>
      <c r="B2502">
        <v>3117.41</v>
      </c>
      <c r="C2502">
        <v>3065.33</v>
      </c>
      <c r="D2502">
        <v>3065.27</v>
      </c>
      <c r="E2502">
        <v>3017.76</v>
      </c>
      <c r="F2502">
        <v>241.26400000000001</v>
      </c>
      <c r="G2502">
        <v>370.76499999999999</v>
      </c>
      <c r="H2502">
        <v>132.739</v>
      </c>
      <c r="I2502">
        <v>75.680499999999995</v>
      </c>
      <c r="J2502">
        <v>138.89500000000001</v>
      </c>
      <c r="K2502">
        <v>2390.5500000000002</v>
      </c>
      <c r="L2502">
        <v>5.3910399999999997E-2</v>
      </c>
      <c r="M2502">
        <v>0.93162299999999998</v>
      </c>
      <c r="N2502">
        <v>0</v>
      </c>
      <c r="O2502" t="s">
        <v>43</v>
      </c>
    </row>
    <row r="2503" spans="1:15" x14ac:dyDescent="0.25">
      <c r="A2503" t="s">
        <v>197</v>
      </c>
      <c r="B2503">
        <v>3112.37</v>
      </c>
      <c r="C2503">
        <v>3060.82</v>
      </c>
      <c r="D2503">
        <v>3060.77</v>
      </c>
      <c r="E2503">
        <v>3013.2</v>
      </c>
      <c r="F2503">
        <v>240.1</v>
      </c>
      <c r="G2503">
        <v>369.15699999999998</v>
      </c>
      <c r="H2503">
        <v>132.60400000000001</v>
      </c>
      <c r="I2503">
        <v>75.933899999999994</v>
      </c>
      <c r="J2503">
        <v>137.24100000000001</v>
      </c>
      <c r="K2503">
        <v>2388.7800000000002</v>
      </c>
      <c r="L2503">
        <v>5.57601E-2</v>
      </c>
      <c r="M2503">
        <v>0.93160500000000002</v>
      </c>
      <c r="N2503">
        <v>1</v>
      </c>
      <c r="O2503" t="s">
        <v>43</v>
      </c>
    </row>
    <row r="2504" spans="1:15" x14ac:dyDescent="0.25">
      <c r="A2504" t="s">
        <v>197</v>
      </c>
      <c r="B2504">
        <v>3116.15</v>
      </c>
      <c r="C2504">
        <v>3062.73</v>
      </c>
      <c r="D2504">
        <v>3062.67</v>
      </c>
      <c r="E2504">
        <v>3015.16</v>
      </c>
      <c r="F2504">
        <v>240.798</v>
      </c>
      <c r="G2504">
        <v>366.78800000000001</v>
      </c>
      <c r="H2504">
        <v>133.02199999999999</v>
      </c>
      <c r="I2504">
        <v>75.475800000000007</v>
      </c>
      <c r="J2504">
        <v>134.89699999999999</v>
      </c>
      <c r="K2504">
        <v>2392.44</v>
      </c>
      <c r="L2504">
        <v>5.5374100000000002E-2</v>
      </c>
      <c r="M2504">
        <v>0.93181899999999995</v>
      </c>
      <c r="N2504">
        <v>0</v>
      </c>
      <c r="O2504" t="s">
        <v>43</v>
      </c>
    </row>
    <row r="2505" spans="1:15" x14ac:dyDescent="0.25">
      <c r="A2505" t="s">
        <v>197</v>
      </c>
      <c r="B2505">
        <v>3112.87</v>
      </c>
      <c r="C2505">
        <v>3060.51</v>
      </c>
      <c r="D2505">
        <v>3060.45</v>
      </c>
      <c r="E2505">
        <v>3012.92</v>
      </c>
      <c r="F2505">
        <v>241.78200000000001</v>
      </c>
      <c r="G2505">
        <v>370.43599999999998</v>
      </c>
      <c r="H2505">
        <v>132.941</v>
      </c>
      <c r="I2505">
        <v>76.159899999999993</v>
      </c>
      <c r="J2505">
        <v>137.84700000000001</v>
      </c>
      <c r="K2505">
        <v>2385.5</v>
      </c>
      <c r="L2505">
        <v>5.5559299999999999E-2</v>
      </c>
      <c r="M2505">
        <v>0.93181999999999998</v>
      </c>
      <c r="N2505">
        <v>0</v>
      </c>
      <c r="O2505" t="s">
        <v>43</v>
      </c>
    </row>
    <row r="2506" spans="1:15" x14ac:dyDescent="0.25">
      <c r="A2506" t="s">
        <v>197</v>
      </c>
      <c r="B2506">
        <v>3110.05</v>
      </c>
      <c r="C2506">
        <v>3057.95</v>
      </c>
      <c r="D2506">
        <v>3057.88</v>
      </c>
      <c r="E2506">
        <v>3010.42</v>
      </c>
      <c r="F2506">
        <v>240.32599999999999</v>
      </c>
      <c r="G2506">
        <v>368.52</v>
      </c>
      <c r="H2506">
        <v>132.87799999999999</v>
      </c>
      <c r="I2506">
        <v>76.259299999999996</v>
      </c>
      <c r="J2506">
        <v>135.97999999999999</v>
      </c>
      <c r="K2506">
        <v>2386.39</v>
      </c>
      <c r="L2506">
        <v>6.4491400000000004E-2</v>
      </c>
      <c r="M2506">
        <v>0.93181400000000003</v>
      </c>
      <c r="N2506">
        <v>0</v>
      </c>
      <c r="O2506" t="s">
        <v>43</v>
      </c>
    </row>
    <row r="2507" spans="1:15" x14ac:dyDescent="0.25">
      <c r="A2507" t="s">
        <v>197</v>
      </c>
      <c r="B2507">
        <v>3116.61</v>
      </c>
      <c r="C2507">
        <v>3063.78</v>
      </c>
      <c r="D2507">
        <v>3063.72</v>
      </c>
      <c r="E2507">
        <v>3016.2</v>
      </c>
      <c r="F2507">
        <v>243.179</v>
      </c>
      <c r="G2507">
        <v>368.39499999999998</v>
      </c>
      <c r="H2507">
        <v>132.667</v>
      </c>
      <c r="I2507">
        <v>75.520799999999994</v>
      </c>
      <c r="J2507">
        <v>136.83199999999999</v>
      </c>
      <c r="K2507">
        <v>2389.42</v>
      </c>
      <c r="L2507">
        <v>5.9891E-2</v>
      </c>
      <c r="M2507">
        <v>0.93160200000000004</v>
      </c>
      <c r="N2507">
        <v>0</v>
      </c>
      <c r="O2507" t="s">
        <v>43</v>
      </c>
    </row>
    <row r="2508" spans="1:15" x14ac:dyDescent="0.25">
      <c r="A2508" t="s">
        <v>197</v>
      </c>
      <c r="B2508">
        <v>3112.8</v>
      </c>
      <c r="C2508">
        <v>3059.82</v>
      </c>
      <c r="D2508">
        <v>3059.76</v>
      </c>
      <c r="E2508">
        <v>3012.23</v>
      </c>
      <c r="F2508">
        <v>240.25800000000001</v>
      </c>
      <c r="G2508">
        <v>369.50900000000001</v>
      </c>
      <c r="H2508">
        <v>132.75899999999999</v>
      </c>
      <c r="I2508">
        <v>76.005399999999995</v>
      </c>
      <c r="J2508">
        <v>137.32</v>
      </c>
      <c r="K2508">
        <v>2387.3000000000002</v>
      </c>
      <c r="L2508">
        <v>5.8914099999999997E-2</v>
      </c>
      <c r="M2508">
        <v>0.93179400000000001</v>
      </c>
      <c r="N2508">
        <v>1</v>
      </c>
      <c r="O2508" t="s">
        <v>43</v>
      </c>
    </row>
    <row r="2509" spans="1:15" x14ac:dyDescent="0.25">
      <c r="A2509" t="s">
        <v>197</v>
      </c>
      <c r="B2509">
        <v>3123.82</v>
      </c>
      <c r="C2509">
        <v>3070.44</v>
      </c>
      <c r="D2509">
        <v>3070.38</v>
      </c>
      <c r="E2509">
        <v>3022.81</v>
      </c>
      <c r="F2509">
        <v>243.24100000000001</v>
      </c>
      <c r="G2509">
        <v>370.00099999999998</v>
      </c>
      <c r="H2509">
        <v>132.88300000000001</v>
      </c>
      <c r="I2509">
        <v>76.053700000000006</v>
      </c>
      <c r="J2509">
        <v>137.577</v>
      </c>
      <c r="K2509">
        <v>2394.31</v>
      </c>
      <c r="L2509">
        <v>8.3407800000000004E-2</v>
      </c>
      <c r="M2509">
        <v>0.95804100000000003</v>
      </c>
      <c r="N2509">
        <v>0</v>
      </c>
      <c r="O2509" t="s">
        <v>43</v>
      </c>
    </row>
    <row r="2510" spans="1:15" x14ac:dyDescent="0.25">
      <c r="A2510" t="s">
        <v>197</v>
      </c>
      <c r="B2510">
        <v>3120.25</v>
      </c>
      <c r="C2510">
        <v>3065.82</v>
      </c>
      <c r="D2510">
        <v>3065.77</v>
      </c>
      <c r="E2510">
        <v>3018.25</v>
      </c>
      <c r="F2510">
        <v>243.12200000000001</v>
      </c>
      <c r="G2510">
        <v>368.14699999999999</v>
      </c>
      <c r="H2510">
        <v>133.02099999999999</v>
      </c>
      <c r="I2510">
        <v>76.235399999999998</v>
      </c>
      <c r="J2510">
        <v>135.303</v>
      </c>
      <c r="K2510">
        <v>2391.7199999999998</v>
      </c>
      <c r="L2510">
        <v>5.4690000000000003E-2</v>
      </c>
      <c r="M2510">
        <v>0.93194100000000002</v>
      </c>
      <c r="N2510">
        <v>0</v>
      </c>
      <c r="O2510" t="s">
        <v>43</v>
      </c>
    </row>
    <row r="2511" spans="1:15" x14ac:dyDescent="0.25">
      <c r="A2511" t="s">
        <v>197</v>
      </c>
      <c r="B2511">
        <v>3110.99</v>
      </c>
      <c r="C2511">
        <v>3057.02</v>
      </c>
      <c r="D2511">
        <v>3056.96</v>
      </c>
      <c r="E2511">
        <v>3009.46</v>
      </c>
      <c r="F2511">
        <v>240.75700000000001</v>
      </c>
      <c r="G2511">
        <v>370.30500000000001</v>
      </c>
      <c r="H2511">
        <v>132.71299999999999</v>
      </c>
      <c r="I2511">
        <v>75.722899999999996</v>
      </c>
      <c r="J2511">
        <v>138.37899999999999</v>
      </c>
      <c r="K2511">
        <v>2383.19</v>
      </c>
      <c r="L2511">
        <v>5.5212999999999998E-2</v>
      </c>
      <c r="M2511">
        <v>0.93101400000000001</v>
      </c>
      <c r="N2511">
        <v>0</v>
      </c>
      <c r="O2511" t="s">
        <v>43</v>
      </c>
    </row>
    <row r="2512" spans="1:15" x14ac:dyDescent="0.25">
      <c r="A2512" t="s">
        <v>197</v>
      </c>
      <c r="B2512">
        <v>3105.02</v>
      </c>
      <c r="C2512">
        <v>3050.13</v>
      </c>
      <c r="D2512">
        <v>3050.05</v>
      </c>
      <c r="E2512">
        <v>3002.53</v>
      </c>
      <c r="F2512">
        <v>241.22800000000001</v>
      </c>
      <c r="G2512">
        <v>370.20499999999998</v>
      </c>
      <c r="H2512">
        <v>132.476</v>
      </c>
      <c r="I2512">
        <v>75.817700000000002</v>
      </c>
      <c r="J2512">
        <v>138.40600000000001</v>
      </c>
      <c r="K2512">
        <v>2375.81</v>
      </c>
      <c r="L2512">
        <v>6.7671599999999998E-2</v>
      </c>
      <c r="M2512">
        <v>0.95853200000000005</v>
      </c>
      <c r="N2512">
        <v>0</v>
      </c>
      <c r="O2512" t="s">
        <v>43</v>
      </c>
    </row>
    <row r="2513" spans="1:25" x14ac:dyDescent="0.25">
      <c r="A2513" t="s">
        <v>197</v>
      </c>
      <c r="B2513">
        <v>3113.99</v>
      </c>
      <c r="C2513">
        <v>3061.78</v>
      </c>
      <c r="D2513">
        <v>3061.69</v>
      </c>
      <c r="E2513">
        <v>3014.13</v>
      </c>
      <c r="F2513">
        <v>241.31800000000001</v>
      </c>
      <c r="G2513">
        <v>371.97699999999998</v>
      </c>
      <c r="H2513">
        <v>132.87799999999999</v>
      </c>
      <c r="I2513">
        <v>75.760900000000007</v>
      </c>
      <c r="J2513">
        <v>139.911</v>
      </c>
      <c r="K2513">
        <v>2385.63</v>
      </c>
      <c r="L2513">
        <v>5.4654300000000003E-2</v>
      </c>
      <c r="M2513">
        <v>0.95603899999999997</v>
      </c>
      <c r="N2513">
        <v>0</v>
      </c>
      <c r="O2513" t="s">
        <v>43</v>
      </c>
    </row>
    <row r="2514" spans="1:25" x14ac:dyDescent="0.25">
      <c r="A2514" t="s">
        <v>197</v>
      </c>
      <c r="B2514">
        <v>3129.12</v>
      </c>
      <c r="C2514">
        <v>3074.84</v>
      </c>
      <c r="D2514">
        <v>3074.77</v>
      </c>
      <c r="E2514">
        <v>3027.28</v>
      </c>
      <c r="F2514">
        <v>241.977</v>
      </c>
      <c r="G2514">
        <v>372.76499999999999</v>
      </c>
      <c r="H2514">
        <v>132.78200000000001</v>
      </c>
      <c r="I2514">
        <v>76.110699999999994</v>
      </c>
      <c r="J2514">
        <v>140.428</v>
      </c>
      <c r="K2514">
        <v>2397.33</v>
      </c>
      <c r="L2514">
        <v>5.5565999999999997E-2</v>
      </c>
      <c r="M2514">
        <v>0.93180399999999997</v>
      </c>
      <c r="N2514">
        <v>0</v>
      </c>
      <c r="O2514" t="s">
        <v>43</v>
      </c>
    </row>
    <row r="2515" spans="1:25" x14ac:dyDescent="0.25">
      <c r="A2515" t="s">
        <v>197</v>
      </c>
      <c r="B2515">
        <v>3117.46</v>
      </c>
      <c r="C2515">
        <v>3062.9</v>
      </c>
      <c r="D2515">
        <v>3062.83</v>
      </c>
      <c r="E2515">
        <v>3015.29</v>
      </c>
      <c r="F2515">
        <v>240.74100000000001</v>
      </c>
      <c r="G2515">
        <v>372.99099999999999</v>
      </c>
      <c r="H2515">
        <v>132.55600000000001</v>
      </c>
      <c r="I2515">
        <v>75.864400000000003</v>
      </c>
      <c r="J2515">
        <v>141.13499999999999</v>
      </c>
      <c r="K2515">
        <v>2386.29</v>
      </c>
      <c r="L2515">
        <v>5.5901899999999997E-2</v>
      </c>
      <c r="M2515">
        <v>0.93152599999999997</v>
      </c>
      <c r="N2515">
        <v>0</v>
      </c>
      <c r="O2515" t="s">
        <v>43</v>
      </c>
    </row>
    <row r="2516" spans="1:25" x14ac:dyDescent="0.25">
      <c r="A2516" t="s">
        <v>197</v>
      </c>
      <c r="B2516">
        <v>3125.87</v>
      </c>
      <c r="C2516">
        <v>3071.43</v>
      </c>
      <c r="D2516">
        <v>3071.32</v>
      </c>
      <c r="E2516">
        <v>3023.72</v>
      </c>
      <c r="F2516">
        <v>241.85499999999999</v>
      </c>
      <c r="G2516">
        <v>375.83499999999998</v>
      </c>
      <c r="H2516">
        <v>133.274</v>
      </c>
      <c r="I2516">
        <v>76.361500000000007</v>
      </c>
      <c r="J2516">
        <v>142.649</v>
      </c>
      <c r="K2516">
        <v>2390.6999999999998</v>
      </c>
      <c r="L2516">
        <v>5.6822600000000001E-2</v>
      </c>
      <c r="M2516">
        <v>0.931782</v>
      </c>
      <c r="N2516">
        <v>1</v>
      </c>
      <c r="O2516" t="s">
        <v>43</v>
      </c>
    </row>
    <row r="2517" spans="1:25" x14ac:dyDescent="0.25">
      <c r="A2517" t="s">
        <v>197</v>
      </c>
      <c r="B2517">
        <v>3112.42</v>
      </c>
      <c r="C2517">
        <v>3058.35</v>
      </c>
      <c r="D2517">
        <v>3058.24</v>
      </c>
      <c r="E2517">
        <v>3010.73</v>
      </c>
      <c r="F2517">
        <v>240.68600000000001</v>
      </c>
      <c r="G2517">
        <v>375.28300000000002</v>
      </c>
      <c r="H2517">
        <v>133.38800000000001</v>
      </c>
      <c r="I2517">
        <v>76.076599999999999</v>
      </c>
      <c r="J2517">
        <v>142.20500000000001</v>
      </c>
      <c r="K2517">
        <v>2379.36</v>
      </c>
      <c r="L2517">
        <v>6.5336699999999998E-2</v>
      </c>
      <c r="M2517">
        <v>0.95522700000000005</v>
      </c>
      <c r="N2517">
        <v>1</v>
      </c>
      <c r="O2517" t="s">
        <v>43</v>
      </c>
    </row>
    <row r="2518" spans="1:25" x14ac:dyDescent="0.25">
      <c r="A2518" t="s">
        <v>197</v>
      </c>
      <c r="B2518">
        <v>3119.02</v>
      </c>
      <c r="C2518">
        <v>3064.29</v>
      </c>
      <c r="D2518">
        <v>3064.17</v>
      </c>
      <c r="E2518">
        <v>3016.63</v>
      </c>
      <c r="F2518">
        <v>240.52500000000001</v>
      </c>
      <c r="G2518">
        <v>374.62799999999999</v>
      </c>
      <c r="H2518">
        <v>132.95599999999999</v>
      </c>
      <c r="I2518">
        <v>76.1691</v>
      </c>
      <c r="J2518">
        <v>142.00399999999999</v>
      </c>
      <c r="K2518">
        <v>2386.02</v>
      </c>
      <c r="L2518">
        <v>5.9883800000000001E-2</v>
      </c>
      <c r="M2518">
        <v>0.93181400000000003</v>
      </c>
      <c r="N2518">
        <v>0</v>
      </c>
      <c r="O2518" t="s">
        <v>43</v>
      </c>
    </row>
    <row r="2519" spans="1:25" x14ac:dyDescent="0.25">
      <c r="A2519" t="s">
        <v>197</v>
      </c>
      <c r="B2519">
        <v>3131.07</v>
      </c>
      <c r="C2519">
        <v>3076.8</v>
      </c>
      <c r="D2519">
        <v>3076.69</v>
      </c>
      <c r="E2519">
        <v>3029.14</v>
      </c>
      <c r="F2519">
        <v>241.01300000000001</v>
      </c>
      <c r="G2519">
        <v>379.66399999999999</v>
      </c>
      <c r="H2519">
        <v>133.00299999999999</v>
      </c>
      <c r="I2519">
        <v>76.626400000000004</v>
      </c>
      <c r="J2519">
        <v>146.52799999999999</v>
      </c>
      <c r="K2519">
        <v>2392.85</v>
      </c>
      <c r="L2519">
        <v>5.4972500000000001E-2</v>
      </c>
      <c r="M2519">
        <v>0.931836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197</v>
      </c>
      <c r="B2520">
        <v>3123.87</v>
      </c>
      <c r="C2520">
        <v>3069.56</v>
      </c>
      <c r="D2520">
        <v>3069.43</v>
      </c>
      <c r="E2520">
        <v>3021.77</v>
      </c>
      <c r="F2520">
        <v>241.95699999999999</v>
      </c>
      <c r="G2520">
        <v>376.95400000000001</v>
      </c>
      <c r="H2520">
        <v>133.785</v>
      </c>
      <c r="I2520">
        <v>76.334199999999996</v>
      </c>
      <c r="J2520">
        <v>143.31899999999999</v>
      </c>
      <c r="K2520">
        <v>2387.38</v>
      </c>
      <c r="L2520">
        <v>5.53629E-2</v>
      </c>
      <c r="M2520">
        <v>0.937199</v>
      </c>
      <c r="N2520">
        <v>0</v>
      </c>
      <c r="O2520" t="s">
        <v>43</v>
      </c>
      <c r="R2520">
        <f>AVERAGE(B2471:B2520)</f>
        <v>3114.7022000000002</v>
      </c>
      <c r="S2520">
        <f>AVERAGE(C2471:C2520)</f>
        <v>3061.0534000000002</v>
      </c>
      <c r="U2520">
        <f>_xlfn.VAR.P(B2471:B2520)</f>
        <v>31.166941159999975</v>
      </c>
      <c r="V2520">
        <f>_xlfn.VAR.P(C2471:C2520)</f>
        <v>29.507454439999936</v>
      </c>
      <c r="X2520">
        <f>1.96*SQRT(U2520)/50</f>
        <v>0.21884325089913637</v>
      </c>
      <c r="Y2520">
        <f>1.96*SQRT(V2520)/50</f>
        <v>0.21293739641190673</v>
      </c>
    </row>
    <row r="2521" spans="1:25" x14ac:dyDescent="0.25">
      <c r="A2521" t="s">
        <v>198</v>
      </c>
      <c r="B2521">
        <v>155839.11970000001</v>
      </c>
      <c r="C2521" t="s">
        <v>37</v>
      </c>
    </row>
    <row r="2522" spans="1:25" x14ac:dyDescent="0.25">
      <c r="A2522" t="s">
        <v>199</v>
      </c>
      <c r="B2522">
        <v>2099.59</v>
      </c>
      <c r="C2522">
        <v>2097.75</v>
      </c>
      <c r="D2522">
        <v>2039.2</v>
      </c>
      <c r="E2522">
        <v>1992.37</v>
      </c>
      <c r="F2522">
        <v>280.94</v>
      </c>
      <c r="G2522">
        <v>5.8914800000000003E-2</v>
      </c>
      <c r="H2522">
        <v>0.931836</v>
      </c>
      <c r="I2522">
        <v>0</v>
      </c>
    </row>
    <row r="2523" spans="1:25" x14ac:dyDescent="0.25">
      <c r="A2523" t="s">
        <v>199</v>
      </c>
      <c r="B2523">
        <v>2081.35</v>
      </c>
      <c r="C2523">
        <v>2079.4699999999998</v>
      </c>
      <c r="D2523">
        <v>2024.49</v>
      </c>
      <c r="E2523">
        <v>1977.96</v>
      </c>
      <c r="F2523">
        <v>282.33699999999999</v>
      </c>
      <c r="G2523">
        <v>5.5648999999999997E-2</v>
      </c>
      <c r="H2523">
        <v>0.93174400000000002</v>
      </c>
      <c r="I2523">
        <v>0</v>
      </c>
    </row>
    <row r="2524" spans="1:25" x14ac:dyDescent="0.25">
      <c r="A2524" t="s">
        <v>199</v>
      </c>
      <c r="B2524">
        <v>2075.1999999999998</v>
      </c>
      <c r="C2524">
        <v>2073.04</v>
      </c>
      <c r="D2524">
        <v>2018.02</v>
      </c>
      <c r="E2524">
        <v>1970.7</v>
      </c>
      <c r="F2524">
        <v>280.63600000000002</v>
      </c>
      <c r="G2524">
        <v>6.8779499999999993E-2</v>
      </c>
      <c r="H2524">
        <v>0.93168799999999996</v>
      </c>
      <c r="I2524">
        <v>1</v>
      </c>
    </row>
    <row r="2525" spans="1:25" x14ac:dyDescent="0.25">
      <c r="A2525" t="s">
        <v>199</v>
      </c>
      <c r="B2525">
        <v>2071.4</v>
      </c>
      <c r="C2525">
        <v>2069.63</v>
      </c>
      <c r="D2525">
        <v>2016.24</v>
      </c>
      <c r="E2525">
        <v>1969.02</v>
      </c>
      <c r="F2525">
        <v>281.46100000000001</v>
      </c>
      <c r="G2525">
        <v>5.9117999999999997E-2</v>
      </c>
      <c r="H2525">
        <v>0.931002</v>
      </c>
      <c r="I2525">
        <v>1</v>
      </c>
    </row>
    <row r="2526" spans="1:25" x14ac:dyDescent="0.25">
      <c r="A2526" t="s">
        <v>199</v>
      </c>
      <c r="B2526">
        <v>2071.6799999999998</v>
      </c>
      <c r="C2526">
        <v>2068.59</v>
      </c>
      <c r="D2526">
        <v>2016.45</v>
      </c>
      <c r="E2526">
        <v>1968.96</v>
      </c>
      <c r="F2526">
        <v>281.87099999999998</v>
      </c>
      <c r="G2526">
        <v>5.52483E-2</v>
      </c>
      <c r="H2526">
        <v>0.93183300000000002</v>
      </c>
      <c r="I2526">
        <v>0</v>
      </c>
    </row>
    <row r="2527" spans="1:25" x14ac:dyDescent="0.25">
      <c r="A2527" t="s">
        <v>199</v>
      </c>
      <c r="B2527">
        <v>2070.0300000000002</v>
      </c>
      <c r="C2527">
        <v>2068.0100000000002</v>
      </c>
      <c r="D2527">
        <v>2016</v>
      </c>
      <c r="E2527">
        <v>1968.43</v>
      </c>
      <c r="F2527">
        <v>281.35000000000002</v>
      </c>
      <c r="G2527">
        <v>6.53778E-2</v>
      </c>
      <c r="H2527">
        <v>0.931836</v>
      </c>
      <c r="I2527">
        <v>0</v>
      </c>
    </row>
    <row r="2528" spans="1:25" x14ac:dyDescent="0.25">
      <c r="A2528" t="s">
        <v>199</v>
      </c>
      <c r="B2528">
        <v>2072.59</v>
      </c>
      <c r="C2528">
        <v>2070.5</v>
      </c>
      <c r="D2528">
        <v>2018</v>
      </c>
      <c r="E2528">
        <v>1970.53</v>
      </c>
      <c r="F2528">
        <v>282.84899999999999</v>
      </c>
      <c r="G2528">
        <v>7.3350899999999997E-2</v>
      </c>
      <c r="H2528">
        <v>0.93166199999999999</v>
      </c>
      <c r="I2528">
        <v>1</v>
      </c>
    </row>
    <row r="2529" spans="1:9" x14ac:dyDescent="0.25">
      <c r="A2529" t="s">
        <v>199</v>
      </c>
      <c r="B2529">
        <v>2070.7800000000002</v>
      </c>
      <c r="C2529">
        <v>2068.83</v>
      </c>
      <c r="D2529">
        <v>2016.74</v>
      </c>
      <c r="E2529">
        <v>1969.22</v>
      </c>
      <c r="F2529">
        <v>285.85500000000002</v>
      </c>
      <c r="G2529">
        <v>5.6332899999999998E-2</v>
      </c>
      <c r="H2529">
        <v>0.93166300000000002</v>
      </c>
      <c r="I2529">
        <v>0</v>
      </c>
    </row>
    <row r="2530" spans="1:9" x14ac:dyDescent="0.25">
      <c r="A2530" t="s">
        <v>199</v>
      </c>
      <c r="B2530">
        <v>2063.44</v>
      </c>
      <c r="C2530">
        <v>2061.21</v>
      </c>
      <c r="D2530">
        <v>2011.23</v>
      </c>
      <c r="E2530">
        <v>1963.75</v>
      </c>
      <c r="F2530">
        <v>280.13900000000001</v>
      </c>
      <c r="G2530">
        <v>5.6589E-2</v>
      </c>
      <c r="H2530">
        <v>0.93179900000000004</v>
      </c>
      <c r="I2530">
        <v>0</v>
      </c>
    </row>
    <row r="2531" spans="1:9" x14ac:dyDescent="0.25">
      <c r="A2531" t="s">
        <v>199</v>
      </c>
      <c r="B2531">
        <v>2061.87</v>
      </c>
      <c r="C2531">
        <v>2059.8200000000002</v>
      </c>
      <c r="D2531">
        <v>2010.01</v>
      </c>
      <c r="E2531">
        <v>1962.45</v>
      </c>
      <c r="F2531">
        <v>279.69</v>
      </c>
      <c r="G2531">
        <v>5.7576700000000001E-2</v>
      </c>
      <c r="H2531">
        <v>0.93176800000000004</v>
      </c>
      <c r="I2531">
        <v>0</v>
      </c>
    </row>
    <row r="2532" spans="1:9" x14ac:dyDescent="0.25">
      <c r="A2532" t="s">
        <v>199</v>
      </c>
      <c r="B2532">
        <v>2059.67</v>
      </c>
      <c r="C2532">
        <v>2057.5</v>
      </c>
      <c r="D2532">
        <v>2008.71</v>
      </c>
      <c r="E2532">
        <v>1961.24</v>
      </c>
      <c r="F2532">
        <v>279.79500000000002</v>
      </c>
      <c r="G2532">
        <v>5.9857899999999999E-2</v>
      </c>
      <c r="H2532">
        <v>0.93183499999999997</v>
      </c>
      <c r="I2532">
        <v>1</v>
      </c>
    </row>
    <row r="2533" spans="1:9" x14ac:dyDescent="0.25">
      <c r="A2533" t="s">
        <v>199</v>
      </c>
      <c r="B2533">
        <v>2065.64</v>
      </c>
      <c r="C2533">
        <v>2063.54</v>
      </c>
      <c r="D2533">
        <v>2013.43</v>
      </c>
      <c r="E2533">
        <v>1966.04</v>
      </c>
      <c r="F2533">
        <v>280.077</v>
      </c>
      <c r="G2533">
        <v>5.3916100000000002E-2</v>
      </c>
      <c r="H2533">
        <v>0.93183499999999997</v>
      </c>
      <c r="I2533">
        <v>0</v>
      </c>
    </row>
    <row r="2534" spans="1:9" x14ac:dyDescent="0.25">
      <c r="A2534" t="s">
        <v>199</v>
      </c>
      <c r="B2534">
        <v>2074.61</v>
      </c>
      <c r="C2534">
        <v>2072.5300000000002</v>
      </c>
      <c r="D2534">
        <v>2022.29</v>
      </c>
      <c r="E2534">
        <v>1974.72</v>
      </c>
      <c r="F2534">
        <v>279.98200000000003</v>
      </c>
      <c r="G2534">
        <v>5.5900499999999999E-2</v>
      </c>
      <c r="H2534">
        <v>0.93181400000000003</v>
      </c>
      <c r="I2534">
        <v>0</v>
      </c>
    </row>
    <row r="2535" spans="1:9" x14ac:dyDescent="0.25">
      <c r="A2535" t="s">
        <v>199</v>
      </c>
      <c r="B2535">
        <v>2079.11</v>
      </c>
      <c r="C2535">
        <v>2076.89</v>
      </c>
      <c r="D2535">
        <v>2024.61</v>
      </c>
      <c r="E2535">
        <v>1977.15</v>
      </c>
      <c r="F2535">
        <v>281.06700000000001</v>
      </c>
      <c r="G2535">
        <v>8.3255700000000002E-2</v>
      </c>
      <c r="H2535">
        <v>0.92933200000000005</v>
      </c>
      <c r="I2535">
        <v>0</v>
      </c>
    </row>
    <row r="2536" spans="1:9" x14ac:dyDescent="0.25">
      <c r="A2536" t="s">
        <v>199</v>
      </c>
      <c r="B2536">
        <v>2085.16</v>
      </c>
      <c r="C2536">
        <v>2083.02</v>
      </c>
      <c r="D2536">
        <v>2030.52</v>
      </c>
      <c r="E2536">
        <v>1983.29</v>
      </c>
      <c r="F2536">
        <v>280.81299999999999</v>
      </c>
      <c r="G2536">
        <v>6.0474399999999998E-2</v>
      </c>
      <c r="H2536">
        <v>0.93678899999999998</v>
      </c>
      <c r="I2536">
        <v>0</v>
      </c>
    </row>
    <row r="2537" spans="1:9" x14ac:dyDescent="0.25">
      <c r="A2537" t="s">
        <v>199</v>
      </c>
      <c r="B2537">
        <v>2073.42</v>
      </c>
      <c r="C2537">
        <v>2071.1</v>
      </c>
      <c r="D2537">
        <v>2021.32</v>
      </c>
      <c r="E2537">
        <v>1973.81</v>
      </c>
      <c r="F2537">
        <v>280.63</v>
      </c>
      <c r="G2537">
        <v>6.02322E-2</v>
      </c>
      <c r="H2537">
        <v>0.953094</v>
      </c>
      <c r="I2537">
        <v>0</v>
      </c>
    </row>
    <row r="2538" spans="1:9" x14ac:dyDescent="0.25">
      <c r="A2538" t="s">
        <v>199</v>
      </c>
      <c r="B2538">
        <v>2077.12</v>
      </c>
      <c r="C2538">
        <v>2074.9299999999998</v>
      </c>
      <c r="D2538">
        <v>2025.12</v>
      </c>
      <c r="E2538">
        <v>1977.56</v>
      </c>
      <c r="F2538">
        <v>280.654</v>
      </c>
      <c r="G2538">
        <v>5.7475999999999999E-2</v>
      </c>
      <c r="H2538">
        <v>0.95724399999999998</v>
      </c>
      <c r="I2538">
        <v>0</v>
      </c>
    </row>
    <row r="2539" spans="1:9" x14ac:dyDescent="0.25">
      <c r="A2539" t="s">
        <v>199</v>
      </c>
      <c r="B2539">
        <v>2076.34</v>
      </c>
      <c r="C2539">
        <v>2074.09</v>
      </c>
      <c r="D2539">
        <v>2024.1</v>
      </c>
      <c r="E2539">
        <v>1976.7</v>
      </c>
      <c r="F2539">
        <v>280.55</v>
      </c>
      <c r="G2539">
        <v>8.3256999999999998E-2</v>
      </c>
      <c r="H2539">
        <v>0.93911500000000003</v>
      </c>
      <c r="I2539">
        <v>0</v>
      </c>
    </row>
    <row r="2540" spans="1:9" x14ac:dyDescent="0.25">
      <c r="A2540" t="s">
        <v>199</v>
      </c>
      <c r="B2540">
        <v>2076.9</v>
      </c>
      <c r="C2540">
        <v>2074.48</v>
      </c>
      <c r="D2540">
        <v>2024.08</v>
      </c>
      <c r="E2540">
        <v>1976.87</v>
      </c>
      <c r="F2540">
        <v>281.63499999999999</v>
      </c>
      <c r="G2540">
        <v>5.3921999999999998E-2</v>
      </c>
      <c r="H2540">
        <v>0.95546299999999995</v>
      </c>
      <c r="I2540">
        <v>0</v>
      </c>
    </row>
    <row r="2541" spans="1:9" x14ac:dyDescent="0.25">
      <c r="A2541" t="s">
        <v>199</v>
      </c>
      <c r="B2541">
        <v>2076.52</v>
      </c>
      <c r="C2541">
        <v>2074.54</v>
      </c>
      <c r="D2541">
        <v>2024.4</v>
      </c>
      <c r="E2541">
        <v>1976.89</v>
      </c>
      <c r="F2541">
        <v>280.55900000000003</v>
      </c>
      <c r="G2541">
        <v>4.1998500000000001E-2</v>
      </c>
      <c r="H2541">
        <v>0.94259599999999999</v>
      </c>
      <c r="I2541">
        <v>0</v>
      </c>
    </row>
    <row r="2542" spans="1:9" x14ac:dyDescent="0.25">
      <c r="A2542" t="s">
        <v>199</v>
      </c>
      <c r="B2542">
        <v>2076.4499999999998</v>
      </c>
      <c r="C2542">
        <v>2074.1999999999998</v>
      </c>
      <c r="D2542">
        <v>2022.3</v>
      </c>
      <c r="E2542">
        <v>1974.94</v>
      </c>
      <c r="F2542">
        <v>282.50700000000001</v>
      </c>
      <c r="G2542">
        <v>5.5683000000000003E-2</v>
      </c>
      <c r="H2542">
        <v>0.92971300000000001</v>
      </c>
      <c r="I2542">
        <v>1</v>
      </c>
    </row>
    <row r="2543" spans="1:9" x14ac:dyDescent="0.25">
      <c r="A2543" t="s">
        <v>199</v>
      </c>
      <c r="B2543">
        <v>2072.16</v>
      </c>
      <c r="C2543">
        <v>2070.0100000000002</v>
      </c>
      <c r="D2543">
        <v>2020.21</v>
      </c>
      <c r="E2543">
        <v>1972.75</v>
      </c>
      <c r="F2543">
        <v>280.63499999999999</v>
      </c>
      <c r="G2543">
        <v>5.7822199999999997E-2</v>
      </c>
      <c r="H2543">
        <v>0.92866400000000004</v>
      </c>
      <c r="I2543">
        <v>0</v>
      </c>
    </row>
    <row r="2544" spans="1:9" x14ac:dyDescent="0.25">
      <c r="A2544" t="s">
        <v>199</v>
      </c>
      <c r="B2544">
        <v>2084.23</v>
      </c>
      <c r="C2544">
        <v>2081.81</v>
      </c>
      <c r="D2544">
        <v>2030.05</v>
      </c>
      <c r="E2544">
        <v>1983.06</v>
      </c>
      <c r="F2544">
        <v>281.91800000000001</v>
      </c>
      <c r="G2544">
        <v>5.4191999999999997E-2</v>
      </c>
      <c r="H2544">
        <v>0.93175799999999998</v>
      </c>
      <c r="I2544">
        <v>1</v>
      </c>
    </row>
    <row r="2545" spans="1:9" x14ac:dyDescent="0.25">
      <c r="A2545" t="s">
        <v>199</v>
      </c>
      <c r="B2545">
        <v>2075.7199999999998</v>
      </c>
      <c r="C2545">
        <v>2073.64</v>
      </c>
      <c r="D2545">
        <v>2021.85</v>
      </c>
      <c r="E2545">
        <v>1974.67</v>
      </c>
      <c r="F2545">
        <v>280.41300000000001</v>
      </c>
      <c r="G2545">
        <v>5.44696E-2</v>
      </c>
      <c r="H2545">
        <v>0.931786</v>
      </c>
      <c r="I2545">
        <v>1</v>
      </c>
    </row>
    <row r="2546" spans="1:9" x14ac:dyDescent="0.25">
      <c r="A2546" t="s">
        <v>199</v>
      </c>
      <c r="B2546">
        <v>2078.0300000000002</v>
      </c>
      <c r="C2546">
        <v>2075.81</v>
      </c>
      <c r="D2546">
        <v>2024.89</v>
      </c>
      <c r="E2546">
        <v>1977.99</v>
      </c>
      <c r="F2546">
        <v>282.84500000000003</v>
      </c>
      <c r="G2546">
        <v>8.0327300000000004E-2</v>
      </c>
      <c r="H2546">
        <v>0.93506599999999995</v>
      </c>
      <c r="I2546">
        <v>0</v>
      </c>
    </row>
    <row r="2547" spans="1:9" x14ac:dyDescent="0.25">
      <c r="A2547" t="s">
        <v>199</v>
      </c>
      <c r="B2547">
        <v>2082.0100000000002</v>
      </c>
      <c r="C2547">
        <v>2079.75</v>
      </c>
      <c r="D2547">
        <v>2028.31</v>
      </c>
      <c r="E2547">
        <v>1980.83</v>
      </c>
      <c r="F2547">
        <v>280.428</v>
      </c>
      <c r="G2547">
        <v>5.4001599999999997E-2</v>
      </c>
      <c r="H2547">
        <v>0.95517200000000002</v>
      </c>
      <c r="I2547">
        <v>0</v>
      </c>
    </row>
    <row r="2548" spans="1:9" x14ac:dyDescent="0.25">
      <c r="A2548" t="s">
        <v>199</v>
      </c>
      <c r="B2548">
        <v>2074.5100000000002</v>
      </c>
      <c r="C2548">
        <v>2072.4299999999998</v>
      </c>
      <c r="D2548">
        <v>2020.4</v>
      </c>
      <c r="E2548">
        <v>1972.94</v>
      </c>
      <c r="F2548">
        <v>281.35300000000001</v>
      </c>
      <c r="G2548">
        <v>5.3990799999999999E-2</v>
      </c>
      <c r="H2548">
        <v>0.93166899999999997</v>
      </c>
      <c r="I2548">
        <v>0</v>
      </c>
    </row>
    <row r="2549" spans="1:9" x14ac:dyDescent="0.25">
      <c r="A2549" t="s">
        <v>199</v>
      </c>
      <c r="B2549">
        <v>2075.86</v>
      </c>
      <c r="C2549">
        <v>2073.4699999999998</v>
      </c>
      <c r="D2549">
        <v>2022.82</v>
      </c>
      <c r="E2549">
        <v>1975.25</v>
      </c>
      <c r="F2549">
        <v>280.60899999999998</v>
      </c>
      <c r="G2549">
        <v>6.0265600000000003E-2</v>
      </c>
      <c r="H2549">
        <v>0.95871399999999996</v>
      </c>
      <c r="I2549">
        <v>0</v>
      </c>
    </row>
    <row r="2550" spans="1:9" x14ac:dyDescent="0.25">
      <c r="A2550" t="s">
        <v>199</v>
      </c>
      <c r="B2550">
        <v>2077.2800000000002</v>
      </c>
      <c r="C2550">
        <v>2075.3000000000002</v>
      </c>
      <c r="D2550">
        <v>2023.89</v>
      </c>
      <c r="E2550">
        <v>1976.6</v>
      </c>
      <c r="F2550">
        <v>280.41500000000002</v>
      </c>
      <c r="G2550">
        <v>5.4119800000000003E-2</v>
      </c>
      <c r="H2550">
        <v>0.93171999999999999</v>
      </c>
      <c r="I2550">
        <v>1</v>
      </c>
    </row>
    <row r="2551" spans="1:9" x14ac:dyDescent="0.25">
      <c r="A2551" t="s">
        <v>199</v>
      </c>
      <c r="B2551">
        <v>2078.5300000000002</v>
      </c>
      <c r="C2551">
        <v>2076.2399999999998</v>
      </c>
      <c r="D2551">
        <v>2025.15</v>
      </c>
      <c r="E2551">
        <v>1977.9</v>
      </c>
      <c r="F2551">
        <v>282.60599999999999</v>
      </c>
      <c r="G2551">
        <v>5.4269499999999998E-2</v>
      </c>
      <c r="H2551">
        <v>0.95639799999999997</v>
      </c>
      <c r="I2551">
        <v>0</v>
      </c>
    </row>
    <row r="2552" spans="1:9" x14ac:dyDescent="0.25">
      <c r="A2552" t="s">
        <v>199</v>
      </c>
      <c r="B2552">
        <v>2091.11</v>
      </c>
      <c r="C2552">
        <v>2089.04</v>
      </c>
      <c r="D2552">
        <v>2038.88</v>
      </c>
      <c r="E2552">
        <v>1991.44</v>
      </c>
      <c r="F2552">
        <v>295.88200000000001</v>
      </c>
      <c r="G2552">
        <v>5.4486800000000002E-2</v>
      </c>
      <c r="H2552">
        <v>0.93169000000000002</v>
      </c>
      <c r="I2552">
        <v>1</v>
      </c>
    </row>
    <row r="2553" spans="1:9" x14ac:dyDescent="0.25">
      <c r="A2553" t="s">
        <v>199</v>
      </c>
      <c r="B2553">
        <v>2080.41</v>
      </c>
      <c r="C2553">
        <v>2078.04</v>
      </c>
      <c r="D2553">
        <v>2027.33</v>
      </c>
      <c r="E2553">
        <v>1979.83</v>
      </c>
      <c r="F2553">
        <v>281.226</v>
      </c>
      <c r="G2553">
        <v>5.8112400000000002E-2</v>
      </c>
      <c r="H2553">
        <v>0.94454199999999999</v>
      </c>
      <c r="I2553">
        <v>0</v>
      </c>
    </row>
    <row r="2554" spans="1:9" x14ac:dyDescent="0.25">
      <c r="A2554" t="s">
        <v>199</v>
      </c>
      <c r="B2554">
        <v>2082.06</v>
      </c>
      <c r="C2554">
        <v>2079.39</v>
      </c>
      <c r="D2554">
        <v>2028.82</v>
      </c>
      <c r="E2554">
        <v>1981.54</v>
      </c>
      <c r="F2554">
        <v>283.92</v>
      </c>
      <c r="G2554">
        <v>7.2040300000000002E-2</v>
      </c>
      <c r="H2554">
        <v>0.95920399999999995</v>
      </c>
      <c r="I2554">
        <v>1</v>
      </c>
    </row>
    <row r="2555" spans="1:9" x14ac:dyDescent="0.25">
      <c r="A2555" t="s">
        <v>199</v>
      </c>
      <c r="B2555">
        <v>2074.52</v>
      </c>
      <c r="C2555">
        <v>2072.36</v>
      </c>
      <c r="D2555">
        <v>2020.28</v>
      </c>
      <c r="E2555">
        <v>1973.18</v>
      </c>
      <c r="F2555">
        <v>281.19400000000002</v>
      </c>
      <c r="G2555">
        <v>5.8512500000000002E-2</v>
      </c>
      <c r="H2555">
        <v>0.93045100000000003</v>
      </c>
      <c r="I2555">
        <v>0</v>
      </c>
    </row>
    <row r="2556" spans="1:9" x14ac:dyDescent="0.25">
      <c r="A2556" t="s">
        <v>199</v>
      </c>
      <c r="B2556">
        <v>2081.35</v>
      </c>
      <c r="C2556">
        <v>2079.13</v>
      </c>
      <c r="D2556">
        <v>2027.96</v>
      </c>
      <c r="E2556">
        <v>1980.37</v>
      </c>
      <c r="F2556">
        <v>280.95499999999998</v>
      </c>
      <c r="G2556">
        <v>7.8910300000000003E-2</v>
      </c>
      <c r="H2556">
        <v>0.93165200000000004</v>
      </c>
      <c r="I2556">
        <v>0</v>
      </c>
    </row>
    <row r="2557" spans="1:9" x14ac:dyDescent="0.25">
      <c r="A2557" t="s">
        <v>199</v>
      </c>
      <c r="B2557">
        <v>2077.35</v>
      </c>
      <c r="C2557">
        <v>2075.3200000000002</v>
      </c>
      <c r="D2557">
        <v>2023.94</v>
      </c>
      <c r="E2557">
        <v>1976.63</v>
      </c>
      <c r="F2557">
        <v>280.98599999999999</v>
      </c>
      <c r="G2557">
        <v>5.3922900000000003E-2</v>
      </c>
      <c r="H2557">
        <v>0.93163799999999997</v>
      </c>
      <c r="I2557">
        <v>0</v>
      </c>
    </row>
    <row r="2558" spans="1:9" x14ac:dyDescent="0.25">
      <c r="A2558" t="s">
        <v>199</v>
      </c>
      <c r="B2558">
        <v>2073.58</v>
      </c>
      <c r="C2558">
        <v>2071.31</v>
      </c>
      <c r="D2558">
        <v>2021.16</v>
      </c>
      <c r="E2558">
        <v>1973.67</v>
      </c>
      <c r="F2558">
        <v>282.01100000000002</v>
      </c>
      <c r="G2558">
        <v>6.0430600000000001E-2</v>
      </c>
      <c r="H2558">
        <v>0.936917</v>
      </c>
      <c r="I2558">
        <v>0</v>
      </c>
    </row>
    <row r="2559" spans="1:9" x14ac:dyDescent="0.25">
      <c r="A2559" t="s">
        <v>199</v>
      </c>
      <c r="B2559">
        <v>2105.9699999999998</v>
      </c>
      <c r="C2559">
        <v>2103.7399999999998</v>
      </c>
      <c r="D2559">
        <v>2047.87</v>
      </c>
      <c r="E2559">
        <v>2000.65</v>
      </c>
      <c r="F2559">
        <v>289.64699999999999</v>
      </c>
      <c r="G2559">
        <v>5.4943600000000002E-2</v>
      </c>
      <c r="H2559">
        <v>0.93165200000000004</v>
      </c>
      <c r="I2559">
        <v>0</v>
      </c>
    </row>
    <row r="2560" spans="1:9" x14ac:dyDescent="0.25">
      <c r="A2560" t="s">
        <v>199</v>
      </c>
      <c r="B2560">
        <v>2100.9299999999998</v>
      </c>
      <c r="C2560">
        <v>2098.81</v>
      </c>
      <c r="D2560">
        <v>2042.57</v>
      </c>
      <c r="E2560">
        <v>1995.63</v>
      </c>
      <c r="F2560">
        <v>285.08100000000002</v>
      </c>
      <c r="G2560">
        <v>5.7371999999999999E-2</v>
      </c>
      <c r="H2560">
        <v>0.92779299999999998</v>
      </c>
      <c r="I2560">
        <v>0</v>
      </c>
    </row>
    <row r="2561" spans="1:25" x14ac:dyDescent="0.25">
      <c r="A2561" t="s">
        <v>199</v>
      </c>
      <c r="B2561">
        <v>2086.0700000000002</v>
      </c>
      <c r="C2561">
        <v>2084.02</v>
      </c>
      <c r="D2561">
        <v>2030.35</v>
      </c>
      <c r="E2561">
        <v>1983.4</v>
      </c>
      <c r="F2561">
        <v>283.89699999999999</v>
      </c>
      <c r="G2561">
        <v>6.5940499999999999E-2</v>
      </c>
      <c r="H2561">
        <v>0.93702700000000005</v>
      </c>
      <c r="I2561">
        <v>2</v>
      </c>
    </row>
    <row r="2562" spans="1:25" x14ac:dyDescent="0.25">
      <c r="A2562" t="s">
        <v>199</v>
      </c>
      <c r="B2562">
        <v>2085.4299999999998</v>
      </c>
      <c r="C2562">
        <v>2083.4</v>
      </c>
      <c r="D2562">
        <v>2031.16</v>
      </c>
      <c r="E2562">
        <v>1984.09</v>
      </c>
      <c r="F2562">
        <v>282.03500000000003</v>
      </c>
      <c r="G2562">
        <v>5.4028800000000002E-2</v>
      </c>
      <c r="H2562">
        <v>0.93179999999999996</v>
      </c>
      <c r="I2562">
        <v>0</v>
      </c>
    </row>
    <row r="2563" spans="1:25" x14ac:dyDescent="0.25">
      <c r="A2563" t="s">
        <v>199</v>
      </c>
      <c r="B2563">
        <v>2079.5300000000002</v>
      </c>
      <c r="C2563">
        <v>2077.15</v>
      </c>
      <c r="D2563">
        <v>2023.88</v>
      </c>
      <c r="E2563">
        <v>1977.21</v>
      </c>
      <c r="F2563">
        <v>284.67500000000001</v>
      </c>
      <c r="G2563">
        <v>5.3989000000000002E-2</v>
      </c>
      <c r="H2563">
        <v>0.93178499999999997</v>
      </c>
      <c r="I2563">
        <v>1</v>
      </c>
    </row>
    <row r="2564" spans="1:25" x14ac:dyDescent="0.25">
      <c r="A2564" t="s">
        <v>199</v>
      </c>
      <c r="B2564">
        <v>2077.6</v>
      </c>
      <c r="C2564">
        <v>2075.42</v>
      </c>
      <c r="D2564">
        <v>2020.88</v>
      </c>
      <c r="E2564">
        <v>1974.04</v>
      </c>
      <c r="F2564">
        <v>281.93400000000003</v>
      </c>
      <c r="G2564">
        <v>7.1760500000000005E-2</v>
      </c>
      <c r="H2564">
        <v>0.91716299999999995</v>
      </c>
      <c r="I2564">
        <v>0</v>
      </c>
    </row>
    <row r="2565" spans="1:25" x14ac:dyDescent="0.25">
      <c r="A2565" t="s">
        <v>199</v>
      </c>
      <c r="B2565">
        <v>2082.16</v>
      </c>
      <c r="C2565">
        <v>2079.67</v>
      </c>
      <c r="D2565">
        <v>2025.07</v>
      </c>
      <c r="E2565">
        <v>1978.24</v>
      </c>
      <c r="F2565">
        <v>281.18</v>
      </c>
      <c r="G2565">
        <v>5.4186999999999999E-2</v>
      </c>
      <c r="H2565">
        <v>0.95399199999999995</v>
      </c>
      <c r="I2565">
        <v>1</v>
      </c>
    </row>
    <row r="2566" spans="1:25" x14ac:dyDescent="0.25">
      <c r="A2566" t="s">
        <v>199</v>
      </c>
      <c r="B2566">
        <v>2075.2399999999998</v>
      </c>
      <c r="C2566">
        <v>2072.98</v>
      </c>
      <c r="D2566">
        <v>2018.14</v>
      </c>
      <c r="E2566">
        <v>1971.32</v>
      </c>
      <c r="F2566">
        <v>282.31799999999998</v>
      </c>
      <c r="G2566">
        <v>8.1249199999999994E-2</v>
      </c>
      <c r="H2566">
        <v>0.94735100000000005</v>
      </c>
      <c r="I2566">
        <v>1</v>
      </c>
    </row>
    <row r="2567" spans="1:25" x14ac:dyDescent="0.25">
      <c r="A2567" t="s">
        <v>199</v>
      </c>
      <c r="B2567">
        <v>2087.4299999999998</v>
      </c>
      <c r="C2567">
        <v>2085.31</v>
      </c>
      <c r="D2567">
        <v>2030.42</v>
      </c>
      <c r="E2567">
        <v>1983.42</v>
      </c>
      <c r="F2567">
        <v>287.19200000000001</v>
      </c>
      <c r="G2567">
        <v>6.4570500000000003E-2</v>
      </c>
      <c r="H2567">
        <v>0.93182799999999999</v>
      </c>
      <c r="I2567">
        <v>0</v>
      </c>
    </row>
    <row r="2568" spans="1:25" x14ac:dyDescent="0.25">
      <c r="A2568" t="s">
        <v>199</v>
      </c>
      <c r="B2568">
        <v>2090.04</v>
      </c>
      <c r="C2568">
        <v>2087.94</v>
      </c>
      <c r="D2568">
        <v>2033.62</v>
      </c>
      <c r="E2568">
        <v>1986.43</v>
      </c>
      <c r="F2568">
        <v>287.42700000000002</v>
      </c>
      <c r="G2568">
        <v>7.3900499999999994E-2</v>
      </c>
      <c r="H2568">
        <v>0.95774400000000004</v>
      </c>
      <c r="I2568">
        <v>0</v>
      </c>
    </row>
    <row r="2569" spans="1:25" x14ac:dyDescent="0.25">
      <c r="A2569" t="s">
        <v>199</v>
      </c>
      <c r="B2569">
        <v>2082.54</v>
      </c>
      <c r="C2569">
        <v>2080.62</v>
      </c>
      <c r="D2569">
        <v>2026.86</v>
      </c>
      <c r="E2569">
        <v>1980.16</v>
      </c>
      <c r="F2569">
        <v>289</v>
      </c>
      <c r="G2569">
        <v>5.8341799999999999E-2</v>
      </c>
      <c r="H2569">
        <v>0.93172200000000005</v>
      </c>
      <c r="I2569">
        <v>1</v>
      </c>
    </row>
    <row r="2570" spans="1:25" x14ac:dyDescent="0.25">
      <c r="A2570" t="s">
        <v>199</v>
      </c>
      <c r="B2570">
        <v>2077.31</v>
      </c>
      <c r="C2570">
        <v>2075.16</v>
      </c>
      <c r="D2570">
        <v>2019.75</v>
      </c>
      <c r="E2570">
        <v>1973.08</v>
      </c>
      <c r="F2570">
        <v>281.15100000000001</v>
      </c>
      <c r="G2570">
        <v>8.3270899999999995E-2</v>
      </c>
      <c r="H2570">
        <v>0.931836</v>
      </c>
      <c r="I2570">
        <v>1</v>
      </c>
    </row>
    <row r="2571" spans="1:25" x14ac:dyDescent="0.25">
      <c r="A2571" t="s">
        <v>199</v>
      </c>
      <c r="B2571">
        <v>2077.29</v>
      </c>
      <c r="C2571">
        <v>2075.34</v>
      </c>
      <c r="D2571">
        <v>2023.1</v>
      </c>
      <c r="E2571">
        <v>1976.07</v>
      </c>
      <c r="F2571">
        <v>283.02800000000002</v>
      </c>
      <c r="G2571">
        <v>5.4114799999999998E-2</v>
      </c>
      <c r="H2571">
        <v>0.931836</v>
      </c>
      <c r="I2571">
        <v>0</v>
      </c>
    </row>
    <row r="2572" spans="1:25" x14ac:dyDescent="0.25">
      <c r="A2572" t="s">
        <v>199</v>
      </c>
      <c r="B2572">
        <v>2074.0300000000002</v>
      </c>
      <c r="C2572">
        <v>2071.91</v>
      </c>
      <c r="D2572">
        <v>2018.04</v>
      </c>
      <c r="E2572">
        <v>1971.13</v>
      </c>
      <c r="F2572">
        <v>283.78699999999998</v>
      </c>
      <c r="G2572">
        <v>5.4410899999999998E-2</v>
      </c>
      <c r="H2572">
        <v>0.95356799999999997</v>
      </c>
      <c r="I2572">
        <v>0</v>
      </c>
    </row>
    <row r="2573" spans="1:25" x14ac:dyDescent="0.25">
      <c r="A2573" t="s">
        <v>199</v>
      </c>
      <c r="B2573">
        <v>2085.14</v>
      </c>
      <c r="C2573">
        <v>2083.1</v>
      </c>
      <c r="D2573">
        <v>2029.64</v>
      </c>
      <c r="E2573">
        <v>1982.62</v>
      </c>
      <c r="F2573">
        <v>288.79199999999997</v>
      </c>
      <c r="G2573">
        <v>5.3909800000000001E-2</v>
      </c>
      <c r="H2573">
        <v>0.931612</v>
      </c>
      <c r="I2573">
        <v>0</v>
      </c>
    </row>
    <row r="2574" spans="1:25" x14ac:dyDescent="0.25">
      <c r="A2574" t="s">
        <v>199</v>
      </c>
      <c r="B2574">
        <v>2098.77</v>
      </c>
      <c r="C2574">
        <v>2096.73</v>
      </c>
      <c r="D2574">
        <v>2043.43</v>
      </c>
      <c r="E2574">
        <v>1996.72</v>
      </c>
      <c r="F2574">
        <v>287.20999999999998</v>
      </c>
      <c r="G2574">
        <v>7.5001700000000004E-2</v>
      </c>
      <c r="H2574">
        <v>0.95898300000000003</v>
      </c>
      <c r="I2574">
        <v>0</v>
      </c>
    </row>
    <row r="2575" spans="1:25" x14ac:dyDescent="0.25">
      <c r="A2575" t="s">
        <v>199</v>
      </c>
      <c r="B2575">
        <v>2093.88</v>
      </c>
      <c r="C2575">
        <v>2091.6999999999998</v>
      </c>
      <c r="D2575">
        <v>2039.02</v>
      </c>
      <c r="E2575">
        <v>1992.13</v>
      </c>
      <c r="F2575">
        <v>286.38600000000002</v>
      </c>
      <c r="G2575">
        <v>5.3980199999999999E-2</v>
      </c>
      <c r="H2575">
        <v>0.93182100000000001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199</v>
      </c>
      <c r="B2576">
        <v>2094.67</v>
      </c>
      <c r="C2576">
        <v>2092.23</v>
      </c>
      <c r="D2576">
        <v>2036.78</v>
      </c>
      <c r="E2576">
        <v>1990.3</v>
      </c>
      <c r="F2576">
        <v>283.62400000000002</v>
      </c>
      <c r="G2576">
        <v>5.5257100000000003E-2</v>
      </c>
      <c r="H2576">
        <v>0.93180499999999999</v>
      </c>
      <c r="I2576">
        <v>0</v>
      </c>
      <c r="R2576">
        <f>AVERAGE(B2527:B2576)</f>
        <v>2079.4477999999995</v>
      </c>
      <c r="S2576">
        <f>AVERAGE(C2527:C2576)</f>
        <v>2077.2693999999992</v>
      </c>
      <c r="U2576">
        <f>_xlfn.VAR.P(B2527:B2576)</f>
        <v>83.681729159999506</v>
      </c>
      <c r="V2576">
        <f>_xlfn.VAR.P(C2527:C2576)</f>
        <v>83.467925639999478</v>
      </c>
      <c r="X2576">
        <f>1.96*SQRT(U2576)/50</f>
        <v>0.3585926551066288</v>
      </c>
      <c r="Y2576">
        <f>1.96*SQRT(V2576)/50</f>
        <v>0.35813426707793378</v>
      </c>
    </row>
    <row r="2577" spans="1:15" x14ac:dyDescent="0.25">
      <c r="A2577" t="s">
        <v>200</v>
      </c>
      <c r="B2577">
        <v>104372.84450000001</v>
      </c>
      <c r="C2577" t="s">
        <v>37</v>
      </c>
    </row>
    <row r="2578" spans="1:15" x14ac:dyDescent="0.25">
      <c r="A2578" t="s">
        <v>197</v>
      </c>
      <c r="B2578">
        <v>3194.93</v>
      </c>
      <c r="C2578">
        <v>3125.17</v>
      </c>
      <c r="D2578">
        <v>3125.06</v>
      </c>
      <c r="E2578">
        <v>3092.71</v>
      </c>
      <c r="F2578">
        <v>250.15199999999999</v>
      </c>
      <c r="G2578">
        <v>356.63600000000002</v>
      </c>
      <c r="H2578">
        <v>133.535</v>
      </c>
      <c r="I2578">
        <v>81.572299999999998</v>
      </c>
      <c r="J2578">
        <v>118.45099999999999</v>
      </c>
      <c r="K2578">
        <v>2469.5700000000002</v>
      </c>
      <c r="L2578">
        <v>5.3910100000000002E-2</v>
      </c>
      <c r="M2578">
        <v>0.95405799999999996</v>
      </c>
      <c r="N2578">
        <v>0</v>
      </c>
      <c r="O2578" t="s">
        <v>43</v>
      </c>
    </row>
    <row r="2579" spans="1:15" x14ac:dyDescent="0.25">
      <c r="A2579" t="s">
        <v>197</v>
      </c>
      <c r="B2579">
        <v>3199.88</v>
      </c>
      <c r="C2579">
        <v>3148.66</v>
      </c>
      <c r="D2579">
        <v>3148.58</v>
      </c>
      <c r="E2579">
        <v>3116.16</v>
      </c>
      <c r="F2579">
        <v>248.697</v>
      </c>
      <c r="G2579">
        <v>355.43099999999998</v>
      </c>
      <c r="H2579">
        <v>133.90100000000001</v>
      </c>
      <c r="I2579">
        <v>82.061499999999995</v>
      </c>
      <c r="J2579">
        <v>116.283</v>
      </c>
      <c r="K2579">
        <v>2495.9499999999998</v>
      </c>
      <c r="L2579">
        <v>6.35661E-2</v>
      </c>
      <c r="M2579">
        <v>0.93163799999999997</v>
      </c>
      <c r="N2579">
        <v>1</v>
      </c>
      <c r="O2579" t="s">
        <v>43</v>
      </c>
    </row>
    <row r="2580" spans="1:15" x14ac:dyDescent="0.25">
      <c r="A2580" t="s">
        <v>197</v>
      </c>
      <c r="B2580">
        <v>3090.58</v>
      </c>
      <c r="C2580">
        <v>3039.35</v>
      </c>
      <c r="D2580">
        <v>3039.29</v>
      </c>
      <c r="E2580">
        <v>3006.81</v>
      </c>
      <c r="F2580">
        <v>243.172</v>
      </c>
      <c r="G2580">
        <v>348.73099999999999</v>
      </c>
      <c r="H2580">
        <v>135.29300000000001</v>
      </c>
      <c r="I2580">
        <v>80.739099999999993</v>
      </c>
      <c r="J2580">
        <v>109.63200000000001</v>
      </c>
      <c r="K2580">
        <v>2399.41</v>
      </c>
      <c r="L2580">
        <v>5.3909499999999999E-2</v>
      </c>
      <c r="M2580">
        <v>0.93182600000000004</v>
      </c>
      <c r="N2580">
        <v>0</v>
      </c>
      <c r="O2580" t="s">
        <v>43</v>
      </c>
    </row>
    <row r="2581" spans="1:15" x14ac:dyDescent="0.25">
      <c r="A2581" t="s">
        <v>197</v>
      </c>
      <c r="B2581">
        <v>3099.23</v>
      </c>
      <c r="C2581">
        <v>3048.42</v>
      </c>
      <c r="D2581">
        <v>3048.36</v>
      </c>
      <c r="E2581">
        <v>3016.15</v>
      </c>
      <c r="F2581">
        <v>244.81399999999999</v>
      </c>
      <c r="G2581">
        <v>348.255</v>
      </c>
      <c r="H2581">
        <v>135.91999999999999</v>
      </c>
      <c r="I2581">
        <v>80.086100000000002</v>
      </c>
      <c r="J2581">
        <v>109.117</v>
      </c>
      <c r="K2581">
        <v>2407.4499999999998</v>
      </c>
      <c r="L2581">
        <v>5.3945899999999998E-2</v>
      </c>
      <c r="M2581">
        <v>0.95084999999999997</v>
      </c>
      <c r="N2581">
        <v>0</v>
      </c>
      <c r="O2581" t="s">
        <v>43</v>
      </c>
    </row>
    <row r="2582" spans="1:15" x14ac:dyDescent="0.25">
      <c r="A2582" t="s">
        <v>197</v>
      </c>
      <c r="B2582">
        <v>3089.22</v>
      </c>
      <c r="C2582">
        <v>3038.29</v>
      </c>
      <c r="D2582">
        <v>3038.24</v>
      </c>
      <c r="E2582">
        <v>3005.54</v>
      </c>
      <c r="F2582">
        <v>245.79900000000001</v>
      </c>
      <c r="G2582">
        <v>350.512</v>
      </c>
      <c r="H2582">
        <v>135.21299999999999</v>
      </c>
      <c r="I2582">
        <v>81.196200000000005</v>
      </c>
      <c r="J2582">
        <v>111.01900000000001</v>
      </c>
      <c r="K2582">
        <v>2393.67</v>
      </c>
      <c r="L2582">
        <v>5.5471100000000002E-2</v>
      </c>
      <c r="M2582">
        <v>0.95833199999999996</v>
      </c>
      <c r="N2582">
        <v>1</v>
      </c>
      <c r="O2582" t="s">
        <v>43</v>
      </c>
    </row>
    <row r="2583" spans="1:15" x14ac:dyDescent="0.25">
      <c r="A2583" t="s">
        <v>197</v>
      </c>
      <c r="B2583">
        <v>3107.27</v>
      </c>
      <c r="C2583">
        <v>3056.11</v>
      </c>
      <c r="D2583">
        <v>3056.05</v>
      </c>
      <c r="E2583">
        <v>3023.92</v>
      </c>
      <c r="F2583">
        <v>244.74600000000001</v>
      </c>
      <c r="G2583">
        <v>351.10399999999998</v>
      </c>
      <c r="H2583">
        <v>136.374</v>
      </c>
      <c r="I2583">
        <v>81.096599999999995</v>
      </c>
      <c r="J2583">
        <v>110.363</v>
      </c>
      <c r="K2583">
        <v>2412.56</v>
      </c>
      <c r="L2583">
        <v>5.4429499999999999E-2</v>
      </c>
      <c r="M2583">
        <v>0.95911599999999997</v>
      </c>
      <c r="N2583">
        <v>0</v>
      </c>
      <c r="O2583" t="s">
        <v>43</v>
      </c>
    </row>
    <row r="2584" spans="1:15" x14ac:dyDescent="0.25">
      <c r="A2584" t="s">
        <v>197</v>
      </c>
      <c r="B2584">
        <v>3101.69</v>
      </c>
      <c r="C2584">
        <v>3051.04</v>
      </c>
      <c r="D2584">
        <v>3050.98</v>
      </c>
      <c r="E2584">
        <v>3018.49</v>
      </c>
      <c r="F2584">
        <v>244.75800000000001</v>
      </c>
      <c r="G2584">
        <v>348.05599999999998</v>
      </c>
      <c r="H2584">
        <v>136.09299999999999</v>
      </c>
      <c r="I2584">
        <v>79.671199999999999</v>
      </c>
      <c r="J2584">
        <v>109.086</v>
      </c>
      <c r="K2584">
        <v>2410.15</v>
      </c>
      <c r="L2584">
        <v>5.6688700000000002E-2</v>
      </c>
      <c r="M2584">
        <v>0.93181599999999998</v>
      </c>
      <c r="N2584">
        <v>0</v>
      </c>
      <c r="O2584" t="s">
        <v>43</v>
      </c>
    </row>
    <row r="2585" spans="1:15" x14ac:dyDescent="0.25">
      <c r="A2585" t="s">
        <v>197</v>
      </c>
      <c r="B2585">
        <v>3106.52</v>
      </c>
      <c r="C2585">
        <v>3055.29</v>
      </c>
      <c r="D2585">
        <v>3055.23</v>
      </c>
      <c r="E2585">
        <v>3022.92</v>
      </c>
      <c r="F2585">
        <v>245.911</v>
      </c>
      <c r="G2585">
        <v>349.11399999999998</v>
      </c>
      <c r="H2585">
        <v>135.75299999999999</v>
      </c>
      <c r="I2585">
        <v>80.061199999999999</v>
      </c>
      <c r="J2585">
        <v>110.07299999999999</v>
      </c>
      <c r="K2585">
        <v>2412.29</v>
      </c>
      <c r="L2585">
        <v>5.50217E-2</v>
      </c>
      <c r="M2585">
        <v>0.93181899999999995</v>
      </c>
      <c r="N2585">
        <v>0</v>
      </c>
      <c r="O2585" t="s">
        <v>43</v>
      </c>
    </row>
    <row r="2586" spans="1:15" x14ac:dyDescent="0.25">
      <c r="A2586" t="s">
        <v>197</v>
      </c>
      <c r="B2586">
        <v>3115.42</v>
      </c>
      <c r="C2586">
        <v>3065.58</v>
      </c>
      <c r="D2586">
        <v>3065.52</v>
      </c>
      <c r="E2586">
        <v>3033.52</v>
      </c>
      <c r="F2586">
        <v>245.42500000000001</v>
      </c>
      <c r="G2586">
        <v>349.96600000000001</v>
      </c>
      <c r="H2586">
        <v>136.08000000000001</v>
      </c>
      <c r="I2586">
        <v>80.250799999999998</v>
      </c>
      <c r="J2586">
        <v>110.35</v>
      </c>
      <c r="K2586">
        <v>2422.42</v>
      </c>
      <c r="L2586">
        <v>8.3265099999999995E-2</v>
      </c>
      <c r="M2586">
        <v>0.93181999999999998</v>
      </c>
      <c r="N2586">
        <v>0</v>
      </c>
      <c r="O2586" t="s">
        <v>43</v>
      </c>
    </row>
    <row r="2587" spans="1:15" x14ac:dyDescent="0.25">
      <c r="A2587" t="s">
        <v>197</v>
      </c>
      <c r="B2587">
        <v>3100.61</v>
      </c>
      <c r="C2587">
        <v>3049.49</v>
      </c>
      <c r="D2587">
        <v>3049.43</v>
      </c>
      <c r="E2587">
        <v>3017.06</v>
      </c>
      <c r="F2587">
        <v>244.673</v>
      </c>
      <c r="G2587">
        <v>351.322</v>
      </c>
      <c r="H2587">
        <v>135.60400000000001</v>
      </c>
      <c r="I2587">
        <v>81.426199999999994</v>
      </c>
      <c r="J2587">
        <v>111.117</v>
      </c>
      <c r="K2587">
        <v>2405.48</v>
      </c>
      <c r="L2587">
        <v>5.4764899999999998E-2</v>
      </c>
      <c r="M2587">
        <v>0.93181199999999997</v>
      </c>
      <c r="N2587">
        <v>0</v>
      </c>
      <c r="O2587" t="s">
        <v>43</v>
      </c>
    </row>
    <row r="2588" spans="1:15" x14ac:dyDescent="0.25">
      <c r="A2588" t="s">
        <v>197</v>
      </c>
      <c r="B2588">
        <v>3072.24</v>
      </c>
      <c r="C2588">
        <v>3021.27</v>
      </c>
      <c r="D2588">
        <v>3021.21</v>
      </c>
      <c r="E2588">
        <v>2988.55</v>
      </c>
      <c r="F2588">
        <v>241.56899999999999</v>
      </c>
      <c r="G2588">
        <v>346.10199999999998</v>
      </c>
      <c r="H2588">
        <v>134.518</v>
      </c>
      <c r="I2588">
        <v>79.851500000000001</v>
      </c>
      <c r="J2588">
        <v>108.61799999999999</v>
      </c>
      <c r="K2588">
        <v>2385.36</v>
      </c>
      <c r="L2588">
        <v>5.4106700000000001E-2</v>
      </c>
      <c r="M2588">
        <v>0.94616900000000004</v>
      </c>
      <c r="N2588">
        <v>1</v>
      </c>
      <c r="O2588" t="s">
        <v>43</v>
      </c>
    </row>
    <row r="2589" spans="1:15" x14ac:dyDescent="0.25">
      <c r="A2589" t="s">
        <v>197</v>
      </c>
      <c r="B2589">
        <v>3093.43</v>
      </c>
      <c r="C2589">
        <v>3042.57</v>
      </c>
      <c r="D2589">
        <v>3042.52</v>
      </c>
      <c r="E2589">
        <v>3009.97</v>
      </c>
      <c r="F2589">
        <v>244.59200000000001</v>
      </c>
      <c r="G2589">
        <v>347.31700000000001</v>
      </c>
      <c r="H2589">
        <v>134.767</v>
      </c>
      <c r="I2589">
        <v>79.348699999999994</v>
      </c>
      <c r="J2589">
        <v>110.07899999999999</v>
      </c>
      <c r="K2589">
        <v>2402.56</v>
      </c>
      <c r="L2589">
        <v>5.3967899999999999E-2</v>
      </c>
      <c r="M2589">
        <v>0.94584400000000002</v>
      </c>
      <c r="N2589">
        <v>1</v>
      </c>
      <c r="O2589" t="s">
        <v>43</v>
      </c>
    </row>
    <row r="2590" spans="1:15" x14ac:dyDescent="0.25">
      <c r="A2590" t="s">
        <v>197</v>
      </c>
      <c r="B2590">
        <v>3089.13</v>
      </c>
      <c r="C2590">
        <v>3037.69</v>
      </c>
      <c r="D2590">
        <v>3037.64</v>
      </c>
      <c r="E2590">
        <v>3005.1</v>
      </c>
      <c r="F2590">
        <v>245.56200000000001</v>
      </c>
      <c r="G2590">
        <v>348.78399999999999</v>
      </c>
      <c r="H2590">
        <v>135.18899999999999</v>
      </c>
      <c r="I2590">
        <v>80.105000000000004</v>
      </c>
      <c r="J2590">
        <v>110.431</v>
      </c>
      <c r="K2590">
        <v>2395.29</v>
      </c>
      <c r="L2590">
        <v>8.1432599999999994E-2</v>
      </c>
      <c r="M2590">
        <v>0.931836</v>
      </c>
      <c r="N2590">
        <v>0</v>
      </c>
      <c r="O2590" t="s">
        <v>43</v>
      </c>
    </row>
    <row r="2591" spans="1:15" x14ac:dyDescent="0.25">
      <c r="A2591" t="s">
        <v>197</v>
      </c>
      <c r="B2591">
        <v>3123.46</v>
      </c>
      <c r="C2591">
        <v>3073.33</v>
      </c>
      <c r="D2591">
        <v>3073.27</v>
      </c>
      <c r="E2591">
        <v>3041.21</v>
      </c>
      <c r="F2591">
        <v>247.78700000000001</v>
      </c>
      <c r="G2591">
        <v>357.09500000000003</v>
      </c>
      <c r="H2591">
        <v>138.315</v>
      </c>
      <c r="I2591">
        <v>82.708799999999997</v>
      </c>
      <c r="J2591">
        <v>112.432</v>
      </c>
      <c r="K2591">
        <v>2420.4899999999998</v>
      </c>
      <c r="L2591">
        <v>5.7889400000000001E-2</v>
      </c>
      <c r="M2591">
        <v>0.93164499999999995</v>
      </c>
      <c r="N2591">
        <v>1</v>
      </c>
      <c r="O2591" t="s">
        <v>43</v>
      </c>
    </row>
    <row r="2592" spans="1:15" x14ac:dyDescent="0.25">
      <c r="A2592" t="s">
        <v>197</v>
      </c>
      <c r="B2592">
        <v>3185.69</v>
      </c>
      <c r="C2592">
        <v>3132.05</v>
      </c>
      <c r="D2592">
        <v>3131.99</v>
      </c>
      <c r="E2592">
        <v>3100.8</v>
      </c>
      <c r="F2592">
        <v>253.053</v>
      </c>
      <c r="G2592">
        <v>360.56099999999998</v>
      </c>
      <c r="H2592">
        <v>140.178</v>
      </c>
      <c r="I2592">
        <v>83.697999999999993</v>
      </c>
      <c r="J2592">
        <v>112.717</v>
      </c>
      <c r="K2592">
        <v>2471.08</v>
      </c>
      <c r="L2592">
        <v>7.4398900000000004E-2</v>
      </c>
      <c r="M2592">
        <v>0.93163899999999999</v>
      </c>
      <c r="N2592">
        <v>1</v>
      </c>
      <c r="O2592" t="s">
        <v>43</v>
      </c>
    </row>
    <row r="2593" spans="1:15" x14ac:dyDescent="0.25">
      <c r="A2593" t="s">
        <v>197</v>
      </c>
      <c r="B2593">
        <v>3176.09</v>
      </c>
      <c r="C2593">
        <v>3127.15</v>
      </c>
      <c r="D2593">
        <v>3127.09</v>
      </c>
      <c r="E2593">
        <v>3095.83</v>
      </c>
      <c r="F2593">
        <v>249.80799999999999</v>
      </c>
      <c r="G2593">
        <v>362.30799999999999</v>
      </c>
      <c r="H2593">
        <v>140.529</v>
      </c>
      <c r="I2593">
        <v>83.941599999999994</v>
      </c>
      <c r="J2593">
        <v>113.848</v>
      </c>
      <c r="K2593">
        <v>2467.62</v>
      </c>
      <c r="L2593">
        <v>6.4704300000000006E-2</v>
      </c>
      <c r="M2593">
        <v>0.955924</v>
      </c>
      <c r="N2593">
        <v>0</v>
      </c>
      <c r="O2593" t="s">
        <v>43</v>
      </c>
    </row>
    <row r="2594" spans="1:15" x14ac:dyDescent="0.25">
      <c r="A2594" t="s">
        <v>197</v>
      </c>
      <c r="B2594">
        <v>3193.11</v>
      </c>
      <c r="C2594">
        <v>3141.85</v>
      </c>
      <c r="D2594">
        <v>3141.78</v>
      </c>
      <c r="E2594">
        <v>3110.57</v>
      </c>
      <c r="F2594">
        <v>251.14500000000001</v>
      </c>
      <c r="G2594">
        <v>360.137</v>
      </c>
      <c r="H2594">
        <v>140.053</v>
      </c>
      <c r="I2594">
        <v>83.416300000000007</v>
      </c>
      <c r="J2594">
        <v>112.672</v>
      </c>
      <c r="K2594">
        <v>2483.17</v>
      </c>
      <c r="L2594">
        <v>5.8000599999999999E-2</v>
      </c>
      <c r="M2594">
        <v>0.93171800000000005</v>
      </c>
      <c r="N2594">
        <v>0</v>
      </c>
      <c r="O2594" t="s">
        <v>43</v>
      </c>
    </row>
    <row r="2595" spans="1:15" x14ac:dyDescent="0.25">
      <c r="A2595" t="s">
        <v>197</v>
      </c>
      <c r="B2595">
        <v>3105.84</v>
      </c>
      <c r="C2595">
        <v>3054.65</v>
      </c>
      <c r="D2595">
        <v>3054.59</v>
      </c>
      <c r="E2595">
        <v>3022.27</v>
      </c>
      <c r="F2595">
        <v>245.62100000000001</v>
      </c>
      <c r="G2595">
        <v>350.33</v>
      </c>
      <c r="H2595">
        <v>135.37799999999999</v>
      </c>
      <c r="I2595">
        <v>81.027199999999993</v>
      </c>
      <c r="J2595">
        <v>110.735</v>
      </c>
      <c r="K2595">
        <v>2410.6999999999998</v>
      </c>
      <c r="L2595">
        <v>5.4265800000000003E-2</v>
      </c>
      <c r="M2595">
        <v>0.93170900000000001</v>
      </c>
      <c r="N2595">
        <v>0</v>
      </c>
      <c r="O2595" t="s">
        <v>43</v>
      </c>
    </row>
    <row r="2596" spans="1:15" x14ac:dyDescent="0.25">
      <c r="A2596" t="s">
        <v>197</v>
      </c>
      <c r="B2596">
        <v>3082.62</v>
      </c>
      <c r="C2596">
        <v>3031.07</v>
      </c>
      <c r="D2596">
        <v>3031.02</v>
      </c>
      <c r="E2596">
        <v>2998.45</v>
      </c>
      <c r="F2596">
        <v>243.28700000000001</v>
      </c>
      <c r="G2596">
        <v>345.483</v>
      </c>
      <c r="H2596">
        <v>134.28299999999999</v>
      </c>
      <c r="I2596">
        <v>79.306700000000006</v>
      </c>
      <c r="J2596">
        <v>108.958</v>
      </c>
      <c r="K2596">
        <v>2394.25</v>
      </c>
      <c r="L2596">
        <v>5.7314999999999998E-2</v>
      </c>
      <c r="M2596">
        <v>0.93149999999999999</v>
      </c>
      <c r="N2596">
        <v>0</v>
      </c>
      <c r="O2596" t="s">
        <v>43</v>
      </c>
    </row>
    <row r="2597" spans="1:15" x14ac:dyDescent="0.25">
      <c r="A2597" t="s">
        <v>197</v>
      </c>
      <c r="B2597">
        <v>3092.7</v>
      </c>
      <c r="C2597">
        <v>3040.11</v>
      </c>
      <c r="D2597">
        <v>3040.05</v>
      </c>
      <c r="E2597">
        <v>3007.5</v>
      </c>
      <c r="F2597">
        <v>244.02099999999999</v>
      </c>
      <c r="G2597">
        <v>344.52199999999999</v>
      </c>
      <c r="H2597">
        <v>132.84399999999999</v>
      </c>
      <c r="I2597">
        <v>79.697199999999995</v>
      </c>
      <c r="J2597">
        <v>108.98099999999999</v>
      </c>
      <c r="K2597">
        <v>2403.5500000000002</v>
      </c>
      <c r="L2597">
        <v>5.3958899999999997E-2</v>
      </c>
      <c r="M2597">
        <v>0.93087500000000001</v>
      </c>
      <c r="N2597">
        <v>2</v>
      </c>
      <c r="O2597" t="s">
        <v>43</v>
      </c>
    </row>
    <row r="2598" spans="1:15" x14ac:dyDescent="0.25">
      <c r="A2598" t="s">
        <v>197</v>
      </c>
      <c r="B2598">
        <v>3112.39</v>
      </c>
      <c r="C2598">
        <v>3061.77</v>
      </c>
      <c r="D2598">
        <v>3061.71</v>
      </c>
      <c r="E2598">
        <v>3029.55</v>
      </c>
      <c r="F2598">
        <v>244.767</v>
      </c>
      <c r="G2598">
        <v>345.43900000000002</v>
      </c>
      <c r="H2598">
        <v>132.95099999999999</v>
      </c>
      <c r="I2598">
        <v>80.014200000000002</v>
      </c>
      <c r="J2598">
        <v>109.33</v>
      </c>
      <c r="K2598">
        <v>2423.66</v>
      </c>
      <c r="L2598">
        <v>5.3924600000000003E-2</v>
      </c>
      <c r="M2598">
        <v>0.93145900000000004</v>
      </c>
      <c r="N2598">
        <v>0</v>
      </c>
      <c r="O2598" t="s">
        <v>43</v>
      </c>
    </row>
    <row r="2599" spans="1:15" x14ac:dyDescent="0.25">
      <c r="A2599" t="s">
        <v>197</v>
      </c>
      <c r="B2599">
        <v>3096.47</v>
      </c>
      <c r="C2599">
        <v>3045.38</v>
      </c>
      <c r="D2599">
        <v>3045.32</v>
      </c>
      <c r="E2599">
        <v>3013.01</v>
      </c>
      <c r="F2599">
        <v>244.535</v>
      </c>
      <c r="G2599">
        <v>342.84800000000001</v>
      </c>
      <c r="H2599">
        <v>132.84899999999999</v>
      </c>
      <c r="I2599">
        <v>78.955600000000004</v>
      </c>
      <c r="J2599">
        <v>108.081</v>
      </c>
      <c r="K2599">
        <v>2410.0500000000002</v>
      </c>
      <c r="L2599">
        <v>4.1047800000000002E-2</v>
      </c>
      <c r="M2599">
        <v>0.931836</v>
      </c>
      <c r="N2599">
        <v>0</v>
      </c>
      <c r="O2599" t="s">
        <v>43</v>
      </c>
    </row>
    <row r="2600" spans="1:15" x14ac:dyDescent="0.25">
      <c r="A2600" t="s">
        <v>197</v>
      </c>
      <c r="B2600">
        <v>3091.18</v>
      </c>
      <c r="C2600">
        <v>3040.48</v>
      </c>
      <c r="D2600">
        <v>3040.42</v>
      </c>
      <c r="E2600">
        <v>3007.74</v>
      </c>
      <c r="F2600">
        <v>244.75200000000001</v>
      </c>
      <c r="G2600">
        <v>346.38600000000002</v>
      </c>
      <c r="H2600">
        <v>133.548</v>
      </c>
      <c r="I2600">
        <v>80.003399999999999</v>
      </c>
      <c r="J2600">
        <v>109.746</v>
      </c>
      <c r="K2600">
        <v>2400.9699999999998</v>
      </c>
      <c r="L2600">
        <v>5.3910600000000003E-2</v>
      </c>
      <c r="M2600">
        <v>0.93181700000000001</v>
      </c>
      <c r="N2600">
        <v>0</v>
      </c>
      <c r="O2600" t="s">
        <v>43</v>
      </c>
    </row>
    <row r="2601" spans="1:15" x14ac:dyDescent="0.25">
      <c r="A2601" t="s">
        <v>197</v>
      </c>
      <c r="B2601">
        <v>3066.56</v>
      </c>
      <c r="C2601">
        <v>3015.43</v>
      </c>
      <c r="D2601">
        <v>3015.38</v>
      </c>
      <c r="E2601">
        <v>2982.81</v>
      </c>
      <c r="F2601">
        <v>241.67500000000001</v>
      </c>
      <c r="G2601">
        <v>344.72</v>
      </c>
      <c r="H2601">
        <v>133.828</v>
      </c>
      <c r="I2601">
        <v>79.535300000000007</v>
      </c>
      <c r="J2601">
        <v>108.33799999999999</v>
      </c>
      <c r="K2601">
        <v>2381.12</v>
      </c>
      <c r="L2601">
        <v>5.4904700000000001E-2</v>
      </c>
      <c r="M2601">
        <v>0.93179599999999996</v>
      </c>
      <c r="N2601">
        <v>2</v>
      </c>
      <c r="O2601" t="s">
        <v>43</v>
      </c>
    </row>
    <row r="2602" spans="1:15" x14ac:dyDescent="0.25">
      <c r="A2602" t="s">
        <v>197</v>
      </c>
      <c r="B2602">
        <v>3070.37</v>
      </c>
      <c r="C2602">
        <v>3019.55</v>
      </c>
      <c r="D2602">
        <v>3019.5</v>
      </c>
      <c r="E2602">
        <v>2986.86</v>
      </c>
      <c r="F2602">
        <v>243.88800000000001</v>
      </c>
      <c r="G2602">
        <v>344.08800000000002</v>
      </c>
      <c r="H2602">
        <v>133.76900000000001</v>
      </c>
      <c r="I2602">
        <v>79.326099999999997</v>
      </c>
      <c r="J2602">
        <v>108.059</v>
      </c>
      <c r="K2602">
        <v>2383.52</v>
      </c>
      <c r="L2602">
        <v>5.3918599999999997E-2</v>
      </c>
      <c r="M2602">
        <v>0.931759</v>
      </c>
      <c r="N2602">
        <v>0</v>
      </c>
      <c r="O2602" t="s">
        <v>43</v>
      </c>
    </row>
    <row r="2603" spans="1:15" x14ac:dyDescent="0.25">
      <c r="A2603" t="s">
        <v>197</v>
      </c>
      <c r="B2603">
        <v>3074.28</v>
      </c>
      <c r="C2603">
        <v>3024.46</v>
      </c>
      <c r="D2603">
        <v>3024.4</v>
      </c>
      <c r="E2603">
        <v>2991.76</v>
      </c>
      <c r="F2603">
        <v>241.39</v>
      </c>
      <c r="G2603">
        <v>344.62</v>
      </c>
      <c r="H2603">
        <v>133.92500000000001</v>
      </c>
      <c r="I2603">
        <v>79.555199999999999</v>
      </c>
      <c r="J2603">
        <v>108.22</v>
      </c>
      <c r="K2603">
        <v>2390.46</v>
      </c>
      <c r="L2603">
        <v>5.4483999999999998E-2</v>
      </c>
      <c r="M2603">
        <v>0.93010999999999999</v>
      </c>
      <c r="N2603">
        <v>0</v>
      </c>
      <c r="O2603" t="s">
        <v>43</v>
      </c>
    </row>
    <row r="2604" spans="1:15" x14ac:dyDescent="0.25">
      <c r="A2604" t="s">
        <v>197</v>
      </c>
      <c r="B2604">
        <v>3082.13</v>
      </c>
      <c r="C2604">
        <v>3030.98</v>
      </c>
      <c r="D2604">
        <v>3030.93</v>
      </c>
      <c r="E2604">
        <v>2998.55</v>
      </c>
      <c r="F2604">
        <v>242.584</v>
      </c>
      <c r="G2604">
        <v>348.00599999999997</v>
      </c>
      <c r="H2604">
        <v>134.11500000000001</v>
      </c>
      <c r="I2604">
        <v>80.601600000000005</v>
      </c>
      <c r="J2604">
        <v>110.224</v>
      </c>
      <c r="K2604">
        <v>2392.69</v>
      </c>
      <c r="L2604">
        <v>5.4672900000000003E-2</v>
      </c>
      <c r="M2604">
        <v>0.95806800000000003</v>
      </c>
      <c r="N2604">
        <v>0</v>
      </c>
      <c r="O2604" t="s">
        <v>43</v>
      </c>
    </row>
    <row r="2605" spans="1:15" x14ac:dyDescent="0.25">
      <c r="A2605" t="s">
        <v>197</v>
      </c>
      <c r="B2605">
        <v>3077.89</v>
      </c>
      <c r="C2605">
        <v>3028.75</v>
      </c>
      <c r="D2605">
        <v>3028.7</v>
      </c>
      <c r="E2605">
        <v>2996.04</v>
      </c>
      <c r="F2605">
        <v>243.69499999999999</v>
      </c>
      <c r="G2605">
        <v>343.17899999999997</v>
      </c>
      <c r="H2605">
        <v>133.911</v>
      </c>
      <c r="I2605">
        <v>78.760099999999994</v>
      </c>
      <c r="J2605">
        <v>107.532</v>
      </c>
      <c r="K2605">
        <v>2393.7600000000002</v>
      </c>
      <c r="L2605">
        <v>7.9857600000000001E-2</v>
      </c>
      <c r="M2605">
        <v>0.93174000000000001</v>
      </c>
      <c r="N2605">
        <v>0</v>
      </c>
      <c r="O2605" t="s">
        <v>43</v>
      </c>
    </row>
    <row r="2606" spans="1:15" x14ac:dyDescent="0.25">
      <c r="A2606" t="s">
        <v>197</v>
      </c>
      <c r="B2606">
        <v>3075.81</v>
      </c>
      <c r="C2606">
        <v>3024.43</v>
      </c>
      <c r="D2606">
        <v>3024.37</v>
      </c>
      <c r="E2606">
        <v>2992.19</v>
      </c>
      <c r="F2606">
        <v>243.86</v>
      </c>
      <c r="G2606">
        <v>344.35300000000001</v>
      </c>
      <c r="H2606">
        <v>134.78899999999999</v>
      </c>
      <c r="I2606">
        <v>79.030299999999997</v>
      </c>
      <c r="J2606">
        <v>107.58799999999999</v>
      </c>
      <c r="K2606">
        <v>2388.56</v>
      </c>
      <c r="L2606">
        <v>5.4402499999999999E-2</v>
      </c>
      <c r="M2606">
        <v>0.93383899999999997</v>
      </c>
      <c r="N2606">
        <v>0</v>
      </c>
      <c r="O2606" t="s">
        <v>43</v>
      </c>
    </row>
    <row r="2607" spans="1:15" x14ac:dyDescent="0.25">
      <c r="A2607" t="s">
        <v>197</v>
      </c>
      <c r="B2607">
        <v>3087.08</v>
      </c>
      <c r="C2607">
        <v>3036.56</v>
      </c>
      <c r="D2607">
        <v>3036.51</v>
      </c>
      <c r="E2607">
        <v>3004.02</v>
      </c>
      <c r="F2607">
        <v>244.39400000000001</v>
      </c>
      <c r="G2607">
        <v>347.89299999999997</v>
      </c>
      <c r="H2607">
        <v>134.535</v>
      </c>
      <c r="I2607">
        <v>80.654799999999994</v>
      </c>
      <c r="J2607">
        <v>109.625</v>
      </c>
      <c r="K2607">
        <v>2396.42</v>
      </c>
      <c r="L2607">
        <v>5.4167E-2</v>
      </c>
      <c r="M2607">
        <v>0.93147100000000005</v>
      </c>
      <c r="N2607">
        <v>0</v>
      </c>
      <c r="O2607" t="s">
        <v>43</v>
      </c>
    </row>
    <row r="2608" spans="1:15" x14ac:dyDescent="0.25">
      <c r="A2608" t="s">
        <v>197</v>
      </c>
      <c r="B2608">
        <v>3108.63</v>
      </c>
      <c r="C2608">
        <v>3059.12</v>
      </c>
      <c r="D2608">
        <v>3059.06</v>
      </c>
      <c r="E2608">
        <v>3026.61</v>
      </c>
      <c r="F2608">
        <v>244.86199999999999</v>
      </c>
      <c r="G2608">
        <v>348.08600000000001</v>
      </c>
      <c r="H2608">
        <v>134.46299999999999</v>
      </c>
      <c r="I2608">
        <v>80.649100000000004</v>
      </c>
      <c r="J2608">
        <v>109.82299999999999</v>
      </c>
      <c r="K2608">
        <v>2418.2399999999998</v>
      </c>
      <c r="L2608">
        <v>3.0079499999999999E-2</v>
      </c>
      <c r="M2608">
        <v>0.93163799999999997</v>
      </c>
      <c r="N2608">
        <v>0</v>
      </c>
      <c r="O2608" t="s">
        <v>43</v>
      </c>
    </row>
    <row r="2609" spans="1:15" x14ac:dyDescent="0.25">
      <c r="A2609" t="s">
        <v>197</v>
      </c>
      <c r="B2609">
        <v>3071.88</v>
      </c>
      <c r="C2609">
        <v>3022.59</v>
      </c>
      <c r="D2609">
        <v>3022.53</v>
      </c>
      <c r="E2609">
        <v>2990.03</v>
      </c>
      <c r="F2609">
        <v>242.62100000000001</v>
      </c>
      <c r="G2609">
        <v>345.81799999999998</v>
      </c>
      <c r="H2609">
        <v>134.04300000000001</v>
      </c>
      <c r="I2609">
        <v>79.869699999999995</v>
      </c>
      <c r="J2609">
        <v>108.792</v>
      </c>
      <c r="K2609">
        <v>2386.0500000000002</v>
      </c>
      <c r="L2609">
        <v>5.6532899999999997E-2</v>
      </c>
      <c r="M2609">
        <v>0.93182200000000004</v>
      </c>
      <c r="N2609">
        <v>1</v>
      </c>
      <c r="O2609" t="s">
        <v>43</v>
      </c>
    </row>
    <row r="2610" spans="1:15" x14ac:dyDescent="0.25">
      <c r="A2610" t="s">
        <v>197</v>
      </c>
      <c r="B2610">
        <v>3092.07</v>
      </c>
      <c r="C2610">
        <v>3040.49</v>
      </c>
      <c r="D2610">
        <v>3040.43</v>
      </c>
      <c r="E2610">
        <v>3008.28</v>
      </c>
      <c r="F2610">
        <v>244.089</v>
      </c>
      <c r="G2610">
        <v>347.20100000000002</v>
      </c>
      <c r="H2610">
        <v>134.75800000000001</v>
      </c>
      <c r="I2610">
        <v>80.250699999999995</v>
      </c>
      <c r="J2610">
        <v>109.05200000000001</v>
      </c>
      <c r="K2610">
        <v>2401.42</v>
      </c>
      <c r="L2610">
        <v>5.4417899999999998E-2</v>
      </c>
      <c r="M2610">
        <v>0.93174599999999996</v>
      </c>
      <c r="N2610">
        <v>1</v>
      </c>
      <c r="O2610" t="s">
        <v>43</v>
      </c>
    </row>
    <row r="2611" spans="1:15" x14ac:dyDescent="0.25">
      <c r="A2611" t="s">
        <v>197</v>
      </c>
      <c r="B2611">
        <v>3074.3</v>
      </c>
      <c r="C2611">
        <v>3024.27</v>
      </c>
      <c r="D2611">
        <v>3024.22</v>
      </c>
      <c r="E2611">
        <v>2991.62</v>
      </c>
      <c r="F2611">
        <v>244.37700000000001</v>
      </c>
      <c r="G2611">
        <v>342.85500000000002</v>
      </c>
      <c r="H2611">
        <v>133.98400000000001</v>
      </c>
      <c r="I2611">
        <v>78.596800000000002</v>
      </c>
      <c r="J2611">
        <v>107.282</v>
      </c>
      <c r="K2611">
        <v>2389.09</v>
      </c>
      <c r="L2611">
        <v>5.6362799999999998E-2</v>
      </c>
      <c r="M2611">
        <v>0.93108299999999999</v>
      </c>
      <c r="N2611">
        <v>0</v>
      </c>
      <c r="O2611" t="s">
        <v>43</v>
      </c>
    </row>
    <row r="2612" spans="1:15" x14ac:dyDescent="0.25">
      <c r="A2612" t="s">
        <v>197</v>
      </c>
      <c r="B2612">
        <v>3080.54</v>
      </c>
      <c r="C2612">
        <v>3029.57</v>
      </c>
      <c r="D2612">
        <v>3029.52</v>
      </c>
      <c r="E2612">
        <v>2996.99</v>
      </c>
      <c r="F2612">
        <v>241.886</v>
      </c>
      <c r="G2612">
        <v>345.02100000000002</v>
      </c>
      <c r="H2612">
        <v>134.167</v>
      </c>
      <c r="I2612">
        <v>79.541499999999999</v>
      </c>
      <c r="J2612">
        <v>108.364</v>
      </c>
      <c r="K2612">
        <v>2394.75</v>
      </c>
      <c r="L2612">
        <v>5.5743399999999999E-2</v>
      </c>
      <c r="M2612">
        <v>0.931836</v>
      </c>
      <c r="N2612">
        <v>0</v>
      </c>
      <c r="O2612" t="s">
        <v>43</v>
      </c>
    </row>
    <row r="2613" spans="1:15" x14ac:dyDescent="0.25">
      <c r="A2613" t="s">
        <v>197</v>
      </c>
      <c r="B2613">
        <v>3076.6</v>
      </c>
      <c r="C2613">
        <v>3025.59</v>
      </c>
      <c r="D2613">
        <v>3025.54</v>
      </c>
      <c r="E2613">
        <v>2993.03</v>
      </c>
      <c r="F2613">
        <v>244.589</v>
      </c>
      <c r="G2613">
        <v>344.73899999999998</v>
      </c>
      <c r="H2613">
        <v>133.81200000000001</v>
      </c>
      <c r="I2613">
        <v>79.615200000000002</v>
      </c>
      <c r="J2613">
        <v>108.369</v>
      </c>
      <c r="K2613">
        <v>2388.25</v>
      </c>
      <c r="L2613">
        <v>5.5957600000000003E-2</v>
      </c>
      <c r="M2613">
        <v>0.95764700000000003</v>
      </c>
      <c r="N2613">
        <v>1</v>
      </c>
      <c r="O2613" t="s">
        <v>43</v>
      </c>
    </row>
    <row r="2614" spans="1:15" x14ac:dyDescent="0.25">
      <c r="A2614" t="s">
        <v>197</v>
      </c>
      <c r="B2614">
        <v>3071.46</v>
      </c>
      <c r="C2614">
        <v>3019.49</v>
      </c>
      <c r="D2614">
        <v>3019.43</v>
      </c>
      <c r="E2614">
        <v>2986.93</v>
      </c>
      <c r="F2614">
        <v>241.91800000000001</v>
      </c>
      <c r="G2614">
        <v>345.44099999999997</v>
      </c>
      <c r="H2614">
        <v>134.19</v>
      </c>
      <c r="I2614">
        <v>79.875399999999999</v>
      </c>
      <c r="J2614">
        <v>108.376</v>
      </c>
      <c r="K2614">
        <v>2384.2199999999998</v>
      </c>
      <c r="L2614">
        <v>6.9003700000000001E-2</v>
      </c>
      <c r="M2614">
        <v>0.93131699999999995</v>
      </c>
      <c r="N2614">
        <v>0</v>
      </c>
      <c r="O2614" t="s">
        <v>43</v>
      </c>
    </row>
    <row r="2615" spans="1:15" x14ac:dyDescent="0.25">
      <c r="A2615" t="s">
        <v>197</v>
      </c>
      <c r="B2615">
        <v>3082.63</v>
      </c>
      <c r="C2615">
        <v>3030.11</v>
      </c>
      <c r="D2615">
        <v>3030.05</v>
      </c>
      <c r="E2615">
        <v>2997.64</v>
      </c>
      <c r="F2615">
        <v>242.78</v>
      </c>
      <c r="G2615">
        <v>345.92399999999998</v>
      </c>
      <c r="H2615">
        <v>134.488</v>
      </c>
      <c r="I2615">
        <v>79.727199999999996</v>
      </c>
      <c r="J2615">
        <v>108.613</v>
      </c>
      <c r="K2615">
        <v>2393.61</v>
      </c>
      <c r="L2615">
        <v>5.3934299999999998E-2</v>
      </c>
      <c r="M2615">
        <v>0.95285600000000004</v>
      </c>
      <c r="N2615">
        <v>0</v>
      </c>
      <c r="O2615" t="s">
        <v>43</v>
      </c>
    </row>
    <row r="2616" spans="1:15" x14ac:dyDescent="0.25">
      <c r="A2616" t="s">
        <v>197</v>
      </c>
      <c r="B2616">
        <v>3068.52</v>
      </c>
      <c r="C2616">
        <v>3017.55</v>
      </c>
      <c r="D2616">
        <v>3017.5</v>
      </c>
      <c r="E2616">
        <v>2984.93</v>
      </c>
      <c r="F2616">
        <v>243.16300000000001</v>
      </c>
      <c r="G2616">
        <v>343.93700000000001</v>
      </c>
      <c r="H2616">
        <v>133.90799999999999</v>
      </c>
      <c r="I2616">
        <v>79.194000000000003</v>
      </c>
      <c r="J2616">
        <v>107.84</v>
      </c>
      <c r="K2616">
        <v>2382.52</v>
      </c>
      <c r="L2616">
        <v>5.5057000000000002E-2</v>
      </c>
      <c r="M2616">
        <v>0.93132499999999996</v>
      </c>
      <c r="N2616">
        <v>0</v>
      </c>
      <c r="O2616" t="s">
        <v>43</v>
      </c>
    </row>
    <row r="2617" spans="1:15" x14ac:dyDescent="0.25">
      <c r="A2617" t="s">
        <v>197</v>
      </c>
      <c r="B2617">
        <v>3076.65</v>
      </c>
      <c r="C2617">
        <v>3027.15</v>
      </c>
      <c r="D2617">
        <v>3027.1</v>
      </c>
      <c r="E2617">
        <v>2994.55</v>
      </c>
      <c r="F2617">
        <v>242.547</v>
      </c>
      <c r="G2617">
        <v>344.18099999999998</v>
      </c>
      <c r="H2617">
        <v>133.77699999999999</v>
      </c>
      <c r="I2617">
        <v>79.290099999999995</v>
      </c>
      <c r="J2617">
        <v>108.292</v>
      </c>
      <c r="K2617">
        <v>2392.48</v>
      </c>
      <c r="L2617">
        <v>6.9733500000000004E-2</v>
      </c>
      <c r="M2617">
        <v>0.95459499999999997</v>
      </c>
      <c r="N2617">
        <v>1</v>
      </c>
      <c r="O2617" t="s">
        <v>43</v>
      </c>
    </row>
    <row r="2618" spans="1:15" x14ac:dyDescent="0.25">
      <c r="A2618" t="s">
        <v>197</v>
      </c>
      <c r="B2618">
        <v>3069.2</v>
      </c>
      <c r="C2618">
        <v>3018.3</v>
      </c>
      <c r="D2618">
        <v>3018.24</v>
      </c>
      <c r="E2618">
        <v>2985.63</v>
      </c>
      <c r="F2618">
        <v>244.166</v>
      </c>
      <c r="G2618">
        <v>344.43099999999998</v>
      </c>
      <c r="H2618">
        <v>133.959</v>
      </c>
      <c r="I2618">
        <v>79.155900000000003</v>
      </c>
      <c r="J2618">
        <v>108.291</v>
      </c>
      <c r="K2618">
        <v>2381.65</v>
      </c>
      <c r="L2618">
        <v>5.4941700000000003E-2</v>
      </c>
      <c r="M2618">
        <v>0.93183300000000002</v>
      </c>
      <c r="N2618">
        <v>1</v>
      </c>
      <c r="O2618" t="s">
        <v>43</v>
      </c>
    </row>
    <row r="2619" spans="1:15" x14ac:dyDescent="0.25">
      <c r="A2619" t="s">
        <v>197</v>
      </c>
      <c r="B2619">
        <v>3088.58</v>
      </c>
      <c r="C2619">
        <v>3037.29</v>
      </c>
      <c r="D2619">
        <v>3037.24</v>
      </c>
      <c r="E2619">
        <v>3004.71</v>
      </c>
      <c r="F2619">
        <v>244.56899999999999</v>
      </c>
      <c r="G2619">
        <v>346.95699999999999</v>
      </c>
      <c r="H2619">
        <v>134.19</v>
      </c>
      <c r="I2619">
        <v>79.997600000000006</v>
      </c>
      <c r="J2619">
        <v>109.68600000000001</v>
      </c>
      <c r="K2619">
        <v>2397.81</v>
      </c>
      <c r="L2619">
        <v>5.2686400000000001E-2</v>
      </c>
      <c r="M2619">
        <v>0.95881300000000003</v>
      </c>
      <c r="N2619">
        <v>0</v>
      </c>
      <c r="O2619" t="s">
        <v>43</v>
      </c>
    </row>
    <row r="2620" spans="1:15" x14ac:dyDescent="0.25">
      <c r="A2620" t="s">
        <v>197</v>
      </c>
      <c r="B2620">
        <v>3087.34</v>
      </c>
      <c r="C2620">
        <v>3036.83</v>
      </c>
      <c r="D2620">
        <v>3036.78</v>
      </c>
      <c r="E2620">
        <v>3004.37</v>
      </c>
      <c r="F2620">
        <v>243.17</v>
      </c>
      <c r="G2620">
        <v>345.02</v>
      </c>
      <c r="H2620">
        <v>134.17500000000001</v>
      </c>
      <c r="I2620">
        <v>79.507999999999996</v>
      </c>
      <c r="J2620">
        <v>108.38200000000001</v>
      </c>
      <c r="K2620">
        <v>2400.77</v>
      </c>
      <c r="L2620">
        <v>5.43738E-2</v>
      </c>
      <c r="M2620">
        <v>0.931836</v>
      </c>
      <c r="N2620">
        <v>0</v>
      </c>
      <c r="O2620" t="s">
        <v>43</v>
      </c>
    </row>
    <row r="2621" spans="1:15" x14ac:dyDescent="0.25">
      <c r="A2621" t="s">
        <v>197</v>
      </c>
      <c r="B2621">
        <v>3080.21</v>
      </c>
      <c r="C2621">
        <v>3029.46</v>
      </c>
      <c r="D2621">
        <v>3029.41</v>
      </c>
      <c r="E2621">
        <v>2996.86</v>
      </c>
      <c r="F2621">
        <v>244.535</v>
      </c>
      <c r="G2621">
        <v>344.87</v>
      </c>
      <c r="H2621">
        <v>134.25700000000001</v>
      </c>
      <c r="I2621">
        <v>79.341399999999993</v>
      </c>
      <c r="J2621">
        <v>108.212</v>
      </c>
      <c r="K2621">
        <v>2392.06</v>
      </c>
      <c r="L2621">
        <v>5.4092599999999998E-2</v>
      </c>
      <c r="M2621">
        <v>0.93088899999999997</v>
      </c>
      <c r="N2621">
        <v>0</v>
      </c>
      <c r="O2621" t="s">
        <v>43</v>
      </c>
    </row>
    <row r="2622" spans="1:15" x14ac:dyDescent="0.25">
      <c r="A2622" t="s">
        <v>197</v>
      </c>
      <c r="B2622">
        <v>3104.51</v>
      </c>
      <c r="C2622">
        <v>3053.06</v>
      </c>
      <c r="D2622">
        <v>3052.99</v>
      </c>
      <c r="E2622">
        <v>3020.71</v>
      </c>
      <c r="F2622">
        <v>245.07900000000001</v>
      </c>
      <c r="G2622">
        <v>350.26600000000002</v>
      </c>
      <c r="H2622">
        <v>134.06100000000001</v>
      </c>
      <c r="I2622">
        <v>80.290199999999999</v>
      </c>
      <c r="J2622">
        <v>112.82899999999999</v>
      </c>
      <c r="K2622">
        <v>2409.6799999999998</v>
      </c>
      <c r="L2622">
        <v>5.5051500000000003E-2</v>
      </c>
      <c r="M2622">
        <v>0.93182699999999996</v>
      </c>
      <c r="N2622">
        <v>0</v>
      </c>
      <c r="O2622" t="s">
        <v>43</v>
      </c>
    </row>
    <row r="2623" spans="1:15" x14ac:dyDescent="0.25">
      <c r="A2623" t="s">
        <v>197</v>
      </c>
      <c r="B2623">
        <v>3089.25</v>
      </c>
      <c r="C2623">
        <v>3037.93</v>
      </c>
      <c r="D2623">
        <v>3037.88</v>
      </c>
      <c r="E2623">
        <v>3005.42</v>
      </c>
      <c r="F2623">
        <v>242.59200000000001</v>
      </c>
      <c r="G2623">
        <v>345.69099999999997</v>
      </c>
      <c r="H2623">
        <v>134.126</v>
      </c>
      <c r="I2623">
        <v>79.702500000000001</v>
      </c>
      <c r="J2623">
        <v>108.886</v>
      </c>
      <c r="K2623">
        <v>2401.79</v>
      </c>
      <c r="L2623">
        <v>5.4510500000000003E-2</v>
      </c>
      <c r="M2623">
        <v>0.95708700000000002</v>
      </c>
      <c r="N2623">
        <v>0</v>
      </c>
      <c r="O2623" t="s">
        <v>43</v>
      </c>
    </row>
    <row r="2624" spans="1:15" x14ac:dyDescent="0.25">
      <c r="A2624" t="s">
        <v>197</v>
      </c>
      <c r="B2624">
        <v>3082.2</v>
      </c>
      <c r="C2624">
        <v>3029.22</v>
      </c>
      <c r="D2624">
        <v>3029.17</v>
      </c>
      <c r="E2624">
        <v>2996.64</v>
      </c>
      <c r="F2624">
        <v>243.34899999999999</v>
      </c>
      <c r="G2624">
        <v>344.185</v>
      </c>
      <c r="H2624">
        <v>134.07599999999999</v>
      </c>
      <c r="I2624">
        <v>78.950400000000002</v>
      </c>
      <c r="J2624">
        <v>108.19199999999999</v>
      </c>
      <c r="K2624">
        <v>2393.8000000000002</v>
      </c>
      <c r="L2624">
        <v>5.4559900000000001E-2</v>
      </c>
      <c r="M2624">
        <v>0.937226</v>
      </c>
      <c r="N2624">
        <v>0</v>
      </c>
      <c r="O2624" t="s">
        <v>43</v>
      </c>
    </row>
    <row r="2625" spans="1:25" x14ac:dyDescent="0.25">
      <c r="A2625" t="s">
        <v>197</v>
      </c>
      <c r="B2625">
        <v>3071.22</v>
      </c>
      <c r="C2625">
        <v>3020.75</v>
      </c>
      <c r="D2625">
        <v>3020.69</v>
      </c>
      <c r="E2625">
        <v>2988.15</v>
      </c>
      <c r="F2625">
        <v>244.18199999999999</v>
      </c>
      <c r="G2625">
        <v>341.80099999999999</v>
      </c>
      <c r="H2625">
        <v>133.62100000000001</v>
      </c>
      <c r="I2625">
        <v>78.166300000000007</v>
      </c>
      <c r="J2625">
        <v>107.107</v>
      </c>
      <c r="K2625">
        <v>2386.9299999999998</v>
      </c>
      <c r="L2625">
        <v>5.3926300000000003E-2</v>
      </c>
      <c r="M2625">
        <v>0.93183499999999997</v>
      </c>
      <c r="N2625">
        <v>0</v>
      </c>
      <c r="O2625" t="s">
        <v>43</v>
      </c>
    </row>
    <row r="2626" spans="1:25" x14ac:dyDescent="0.25">
      <c r="A2626" t="s">
        <v>197</v>
      </c>
      <c r="B2626">
        <v>3066.43</v>
      </c>
      <c r="C2626">
        <v>3015.42</v>
      </c>
      <c r="D2626">
        <v>3015.37</v>
      </c>
      <c r="E2626">
        <v>2982.72</v>
      </c>
      <c r="F2626">
        <v>243.559</v>
      </c>
      <c r="G2626">
        <v>342.79399999999998</v>
      </c>
      <c r="H2626">
        <v>133.458</v>
      </c>
      <c r="I2626">
        <v>78.923699999999997</v>
      </c>
      <c r="J2626">
        <v>107.47199999999999</v>
      </c>
      <c r="K2626">
        <v>2380.96</v>
      </c>
      <c r="L2626">
        <v>5.8537699999999998E-2</v>
      </c>
      <c r="M2626">
        <v>0.958762</v>
      </c>
      <c r="N2626">
        <v>0</v>
      </c>
      <c r="O2626" t="s">
        <v>43</v>
      </c>
    </row>
    <row r="2627" spans="1:25" x14ac:dyDescent="0.25">
      <c r="A2627" t="s">
        <v>197</v>
      </c>
      <c r="B2627">
        <v>3077.3</v>
      </c>
      <c r="C2627">
        <v>3026.3</v>
      </c>
      <c r="D2627">
        <v>3026.25</v>
      </c>
      <c r="E2627">
        <v>2993.87</v>
      </c>
      <c r="F2627">
        <v>242.30699999999999</v>
      </c>
      <c r="G2627">
        <v>346.30799999999999</v>
      </c>
      <c r="H2627">
        <v>134.42099999999999</v>
      </c>
      <c r="I2627">
        <v>80.096800000000002</v>
      </c>
      <c r="J2627">
        <v>108.785</v>
      </c>
      <c r="K2627">
        <v>2389.84</v>
      </c>
      <c r="L2627">
        <v>5.3960500000000002E-2</v>
      </c>
      <c r="M2627">
        <v>0.92759599999999998</v>
      </c>
      <c r="N2627">
        <v>2</v>
      </c>
      <c r="O2627" t="s">
        <v>43</v>
      </c>
    </row>
    <row r="2628" spans="1:25" x14ac:dyDescent="0.25">
      <c r="A2628" t="s">
        <v>197</v>
      </c>
      <c r="B2628">
        <v>3074.27</v>
      </c>
      <c r="C2628">
        <v>3023.07</v>
      </c>
      <c r="D2628">
        <v>3023.01</v>
      </c>
      <c r="E2628">
        <v>2990.43</v>
      </c>
      <c r="F2628">
        <v>243.73099999999999</v>
      </c>
      <c r="G2628">
        <v>343.72699999999998</v>
      </c>
      <c r="H2628">
        <v>134.29400000000001</v>
      </c>
      <c r="I2628">
        <v>78.956500000000005</v>
      </c>
      <c r="J2628">
        <v>107.437</v>
      </c>
      <c r="K2628">
        <v>2387.5700000000002</v>
      </c>
      <c r="L2628">
        <v>5.5365999999999999E-2</v>
      </c>
      <c r="M2628">
        <v>0.93172999999999995</v>
      </c>
      <c r="N2628">
        <v>0</v>
      </c>
      <c r="O2628" t="s">
        <v>43</v>
      </c>
    </row>
    <row r="2629" spans="1:25" x14ac:dyDescent="0.25">
      <c r="A2629" t="s">
        <v>197</v>
      </c>
      <c r="B2629">
        <v>3075.38</v>
      </c>
      <c r="C2629">
        <v>3024.17</v>
      </c>
      <c r="D2629">
        <v>3024.12</v>
      </c>
      <c r="E2629">
        <v>2991.64</v>
      </c>
      <c r="F2629">
        <v>244.27699999999999</v>
      </c>
      <c r="G2629">
        <v>345.21100000000001</v>
      </c>
      <c r="H2629">
        <v>134.40299999999999</v>
      </c>
      <c r="I2629">
        <v>79.573800000000006</v>
      </c>
      <c r="J2629">
        <v>108.17400000000001</v>
      </c>
      <c r="K2629">
        <v>2386.85</v>
      </c>
      <c r="L2629">
        <v>5.9672799999999998E-2</v>
      </c>
      <c r="M2629">
        <v>0.92779400000000001</v>
      </c>
      <c r="N2629">
        <v>0</v>
      </c>
      <c r="O2629" t="s">
        <v>43</v>
      </c>
    </row>
    <row r="2630" spans="1:25" x14ac:dyDescent="0.25">
      <c r="A2630" t="s">
        <v>197</v>
      </c>
      <c r="B2630">
        <v>3075.09</v>
      </c>
      <c r="C2630">
        <v>3024.71</v>
      </c>
      <c r="D2630">
        <v>3024.66</v>
      </c>
      <c r="E2630">
        <v>2992.26</v>
      </c>
      <c r="F2630">
        <v>243.18</v>
      </c>
      <c r="G2630">
        <v>345.25900000000001</v>
      </c>
      <c r="H2630">
        <v>134.369</v>
      </c>
      <c r="I2630">
        <v>79.608400000000003</v>
      </c>
      <c r="J2630">
        <v>108.31</v>
      </c>
      <c r="K2630">
        <v>2388.4699999999998</v>
      </c>
      <c r="L2630">
        <v>5.3970299999999999E-2</v>
      </c>
      <c r="M2630">
        <v>0.931778</v>
      </c>
      <c r="N2630">
        <v>0</v>
      </c>
      <c r="O2630" t="s">
        <v>43</v>
      </c>
    </row>
    <row r="2631" spans="1:25" x14ac:dyDescent="0.25">
      <c r="A2631" t="s">
        <v>197</v>
      </c>
      <c r="B2631">
        <v>3083.37</v>
      </c>
      <c r="C2631">
        <v>3021.27</v>
      </c>
      <c r="D2631">
        <v>3021.21</v>
      </c>
      <c r="E2631">
        <v>2988.69</v>
      </c>
      <c r="F2631">
        <v>244.37899999999999</v>
      </c>
      <c r="G2631">
        <v>343.62099999999998</v>
      </c>
      <c r="H2631">
        <v>133.96299999999999</v>
      </c>
      <c r="I2631">
        <v>79.140699999999995</v>
      </c>
      <c r="J2631">
        <v>107.47199999999999</v>
      </c>
      <c r="K2631">
        <v>2385.37</v>
      </c>
      <c r="L2631">
        <v>7.6257099999999994E-2</v>
      </c>
      <c r="M2631">
        <v>0.931836</v>
      </c>
      <c r="N2631">
        <v>0</v>
      </c>
      <c r="O2631" t="s">
        <v>43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197</v>
      </c>
      <c r="B2632">
        <v>3098.65</v>
      </c>
      <c r="C2632">
        <v>3047.12</v>
      </c>
      <c r="D2632">
        <v>3047.07</v>
      </c>
      <c r="E2632">
        <v>3014.77</v>
      </c>
      <c r="F2632">
        <v>244.41499999999999</v>
      </c>
      <c r="G2632">
        <v>347.94</v>
      </c>
      <c r="H2632">
        <v>135.38800000000001</v>
      </c>
      <c r="I2632">
        <v>80.649799999999999</v>
      </c>
      <c r="J2632">
        <v>108.73099999999999</v>
      </c>
      <c r="K2632">
        <v>2406.84</v>
      </c>
      <c r="L2632">
        <v>5.9798400000000002E-2</v>
      </c>
      <c r="M2632">
        <v>0.93180099999999999</v>
      </c>
      <c r="N2632">
        <v>0</v>
      </c>
      <c r="O2632" t="s">
        <v>43</v>
      </c>
      <c r="R2632">
        <f>AVERAGE(B2583:B2632)</f>
        <v>3092.1251999999995</v>
      </c>
      <c r="S2632">
        <f>AVERAGE(C2583:C2632)</f>
        <v>3040.9573999999993</v>
      </c>
      <c r="U2632">
        <f>_xlfn.VAR.P(B2583:B2632)</f>
        <v>745.19566496000175</v>
      </c>
      <c r="V2632">
        <f>_xlfn.VAR.P(C2583:C2632)</f>
        <v>747.95905523999988</v>
      </c>
      <c r="X2632">
        <f>1.96*SQRT(U2632)/50</f>
        <v>1.0700922701356819</v>
      </c>
      <c r="Y2632">
        <f>1.96*SQRT(V2632)/50</f>
        <v>1.0720745322243195</v>
      </c>
    </row>
    <row r="2633" spans="1:25" x14ac:dyDescent="0.25">
      <c r="A2633" t="s">
        <v>198</v>
      </c>
      <c r="B2633">
        <v>154732.76310000001</v>
      </c>
      <c r="C2633" t="s">
        <v>37</v>
      </c>
    </row>
    <row r="2634" spans="1:25" x14ac:dyDescent="0.25">
      <c r="A2634" t="s">
        <v>199</v>
      </c>
      <c r="B2634">
        <v>2079.56</v>
      </c>
      <c r="C2634">
        <v>2077.5100000000002</v>
      </c>
      <c r="D2634">
        <v>2025.9</v>
      </c>
      <c r="E2634">
        <v>1993.23</v>
      </c>
      <c r="F2634">
        <v>281.601</v>
      </c>
      <c r="G2634">
        <v>5.8918999999999999E-2</v>
      </c>
      <c r="H2634">
        <v>0.93183199999999999</v>
      </c>
      <c r="I2634">
        <v>0</v>
      </c>
    </row>
    <row r="2635" spans="1:25" x14ac:dyDescent="0.25">
      <c r="A2635" t="s">
        <v>199</v>
      </c>
      <c r="B2635">
        <v>2053.04</v>
      </c>
      <c r="C2635">
        <v>2050.56</v>
      </c>
      <c r="D2635">
        <v>1999.33</v>
      </c>
      <c r="E2635">
        <v>1966.9</v>
      </c>
      <c r="F2635">
        <v>280.56400000000002</v>
      </c>
      <c r="G2635">
        <v>8.3263900000000002E-2</v>
      </c>
      <c r="H2635">
        <v>0.92954999999999999</v>
      </c>
      <c r="I2635">
        <v>0</v>
      </c>
    </row>
    <row r="2636" spans="1:25" x14ac:dyDescent="0.25">
      <c r="A2636" t="s">
        <v>199</v>
      </c>
      <c r="B2636">
        <v>2055.35</v>
      </c>
      <c r="C2636">
        <v>2053.2600000000002</v>
      </c>
      <c r="D2636">
        <v>2001.58</v>
      </c>
      <c r="E2636">
        <v>1969.09</v>
      </c>
      <c r="F2636">
        <v>280.63600000000002</v>
      </c>
      <c r="G2636">
        <v>5.5795200000000003E-2</v>
      </c>
      <c r="H2636">
        <v>0.93793199999999999</v>
      </c>
      <c r="I2636">
        <v>0</v>
      </c>
    </row>
    <row r="2637" spans="1:25" x14ac:dyDescent="0.25">
      <c r="A2637" t="s">
        <v>199</v>
      </c>
      <c r="B2637">
        <v>2054.9</v>
      </c>
      <c r="C2637">
        <v>2052.37</v>
      </c>
      <c r="D2637">
        <v>2001.13</v>
      </c>
      <c r="E2637">
        <v>1968.76</v>
      </c>
      <c r="F2637">
        <v>280.79700000000003</v>
      </c>
      <c r="G2637">
        <v>5.4357799999999998E-2</v>
      </c>
      <c r="H2637">
        <v>0.93182799999999999</v>
      </c>
      <c r="I2637">
        <v>0</v>
      </c>
    </row>
    <row r="2638" spans="1:25" x14ac:dyDescent="0.25">
      <c r="A2638" t="s">
        <v>199</v>
      </c>
      <c r="B2638">
        <v>2076.56</v>
      </c>
      <c r="C2638">
        <v>2074.08</v>
      </c>
      <c r="D2638">
        <v>2022.3</v>
      </c>
      <c r="E2638">
        <v>1989.94</v>
      </c>
      <c r="F2638">
        <v>282.678</v>
      </c>
      <c r="G2638">
        <v>8.3256200000000002E-2</v>
      </c>
      <c r="H2638">
        <v>0.93183099999999996</v>
      </c>
      <c r="I2638">
        <v>0</v>
      </c>
    </row>
    <row r="2639" spans="1:25" x14ac:dyDescent="0.25">
      <c r="A2639" t="s">
        <v>199</v>
      </c>
      <c r="B2639">
        <v>2071.04</v>
      </c>
      <c r="C2639">
        <v>2068.52</v>
      </c>
      <c r="D2639">
        <v>2016.51</v>
      </c>
      <c r="E2639">
        <v>1984.49</v>
      </c>
      <c r="F2639">
        <v>284.084</v>
      </c>
      <c r="G2639">
        <v>5.4748400000000003E-2</v>
      </c>
      <c r="H2639">
        <v>0.93125100000000005</v>
      </c>
      <c r="I2639">
        <v>0</v>
      </c>
    </row>
    <row r="2640" spans="1:25" x14ac:dyDescent="0.25">
      <c r="A2640" t="s">
        <v>199</v>
      </c>
      <c r="B2640">
        <v>2061.8200000000002</v>
      </c>
      <c r="C2640">
        <v>2058.91</v>
      </c>
      <c r="D2640">
        <v>2006.66</v>
      </c>
      <c r="E2640">
        <v>1974.38</v>
      </c>
      <c r="F2640">
        <v>282.47300000000001</v>
      </c>
      <c r="G2640">
        <v>7.6426300000000003E-2</v>
      </c>
      <c r="H2640">
        <v>0.95642099999999997</v>
      </c>
      <c r="I2640">
        <v>1</v>
      </c>
    </row>
    <row r="2641" spans="1:9" x14ac:dyDescent="0.25">
      <c r="A2641" t="s">
        <v>199</v>
      </c>
      <c r="B2641">
        <v>2055.59</v>
      </c>
      <c r="C2641">
        <v>2053.5700000000002</v>
      </c>
      <c r="D2641">
        <v>2002.23</v>
      </c>
      <c r="E2641">
        <v>1969.66</v>
      </c>
      <c r="F2641">
        <v>281.209</v>
      </c>
      <c r="G2641">
        <v>8.3258100000000002E-2</v>
      </c>
      <c r="H2641">
        <v>0.95050500000000004</v>
      </c>
      <c r="I2641">
        <v>0</v>
      </c>
    </row>
    <row r="2642" spans="1:9" x14ac:dyDescent="0.25">
      <c r="A2642" t="s">
        <v>199</v>
      </c>
      <c r="B2642">
        <v>2061.16</v>
      </c>
      <c r="C2642">
        <v>2058.5100000000002</v>
      </c>
      <c r="D2642">
        <v>2007.36</v>
      </c>
      <c r="E2642">
        <v>1974.92</v>
      </c>
      <c r="F2642">
        <v>280.61399999999998</v>
      </c>
      <c r="G2642">
        <v>5.8293499999999998E-2</v>
      </c>
      <c r="H2642">
        <v>0.93167100000000003</v>
      </c>
      <c r="I2642">
        <v>0</v>
      </c>
    </row>
    <row r="2643" spans="1:9" x14ac:dyDescent="0.25">
      <c r="A2643" t="s">
        <v>199</v>
      </c>
      <c r="B2643">
        <v>2078.17</v>
      </c>
      <c r="C2643">
        <v>2075.92</v>
      </c>
      <c r="D2643">
        <v>2024.31</v>
      </c>
      <c r="E2643">
        <v>1991.9</v>
      </c>
      <c r="F2643">
        <v>298.92899999999997</v>
      </c>
      <c r="G2643">
        <v>6.1378500000000003E-2</v>
      </c>
      <c r="H2643">
        <v>0.93163200000000002</v>
      </c>
      <c r="I2643">
        <v>1</v>
      </c>
    </row>
    <row r="2644" spans="1:9" x14ac:dyDescent="0.25">
      <c r="A2644" t="s">
        <v>199</v>
      </c>
      <c r="B2644">
        <v>2057.71</v>
      </c>
      <c r="C2644">
        <v>2055.46</v>
      </c>
      <c r="D2644">
        <v>2004.12</v>
      </c>
      <c r="E2644">
        <v>1971.64</v>
      </c>
      <c r="F2644">
        <v>281.26100000000002</v>
      </c>
      <c r="G2644">
        <v>6.0760799999999997E-2</v>
      </c>
      <c r="H2644">
        <v>0.94923900000000005</v>
      </c>
      <c r="I2644">
        <v>0</v>
      </c>
    </row>
    <row r="2645" spans="1:9" x14ac:dyDescent="0.25">
      <c r="A2645" t="s">
        <v>199</v>
      </c>
      <c r="B2645">
        <v>2058.33</v>
      </c>
      <c r="C2645">
        <v>2055.85</v>
      </c>
      <c r="D2645">
        <v>2004.4</v>
      </c>
      <c r="E2645">
        <v>1971.96</v>
      </c>
      <c r="F2645">
        <v>280.14800000000002</v>
      </c>
      <c r="G2645">
        <v>6.8096000000000004E-2</v>
      </c>
      <c r="H2645">
        <v>0.93179800000000002</v>
      </c>
      <c r="I2645">
        <v>2</v>
      </c>
    </row>
    <row r="2646" spans="1:9" x14ac:dyDescent="0.25">
      <c r="A2646" t="s">
        <v>199</v>
      </c>
      <c r="B2646">
        <v>2056.8200000000002</v>
      </c>
      <c r="C2646">
        <v>2054.5500000000002</v>
      </c>
      <c r="D2646">
        <v>2003.11</v>
      </c>
      <c r="E2646">
        <v>1970.52</v>
      </c>
      <c r="F2646">
        <v>280.74200000000002</v>
      </c>
      <c r="G2646">
        <v>8.3340399999999995E-2</v>
      </c>
      <c r="H2646">
        <v>0.92792200000000002</v>
      </c>
      <c r="I2646">
        <v>0</v>
      </c>
    </row>
    <row r="2647" spans="1:9" x14ac:dyDescent="0.25">
      <c r="A2647" t="s">
        <v>199</v>
      </c>
      <c r="B2647">
        <v>2058.37</v>
      </c>
      <c r="C2647">
        <v>2056.33</v>
      </c>
      <c r="D2647">
        <v>2004.38</v>
      </c>
      <c r="E2647">
        <v>1971.94</v>
      </c>
      <c r="F2647">
        <v>282.76900000000001</v>
      </c>
      <c r="G2647">
        <v>5.8674200000000003E-2</v>
      </c>
      <c r="H2647">
        <v>0.931836</v>
      </c>
      <c r="I2647">
        <v>2</v>
      </c>
    </row>
    <row r="2648" spans="1:9" x14ac:dyDescent="0.25">
      <c r="A2648" t="s">
        <v>199</v>
      </c>
      <c r="B2648">
        <v>2064.21</v>
      </c>
      <c r="C2648">
        <v>2061.9899999999998</v>
      </c>
      <c r="D2648">
        <v>2010.45</v>
      </c>
      <c r="E2648">
        <v>1977.91</v>
      </c>
      <c r="F2648">
        <v>282.21899999999999</v>
      </c>
      <c r="G2648">
        <v>6.3688499999999995E-2</v>
      </c>
      <c r="H2648">
        <v>0.93179500000000004</v>
      </c>
      <c r="I2648">
        <v>0</v>
      </c>
    </row>
    <row r="2649" spans="1:9" x14ac:dyDescent="0.25">
      <c r="A2649" t="s">
        <v>199</v>
      </c>
      <c r="B2649">
        <v>2078.11</v>
      </c>
      <c r="C2649">
        <v>2075.85</v>
      </c>
      <c r="D2649">
        <v>2023.96</v>
      </c>
      <c r="E2649">
        <v>1991.56</v>
      </c>
      <c r="F2649">
        <v>301.28399999999999</v>
      </c>
      <c r="G2649">
        <v>5.5317999999999999E-2</v>
      </c>
      <c r="H2649">
        <v>0.94236600000000004</v>
      </c>
      <c r="I2649">
        <v>0</v>
      </c>
    </row>
    <row r="2650" spans="1:9" x14ac:dyDescent="0.25">
      <c r="A2650" t="s">
        <v>199</v>
      </c>
      <c r="B2650">
        <v>2058.4899999999998</v>
      </c>
      <c r="C2650">
        <v>2056.31</v>
      </c>
      <c r="D2650">
        <v>2004.96</v>
      </c>
      <c r="E2650">
        <v>1972.48</v>
      </c>
      <c r="F2650">
        <v>281.654</v>
      </c>
      <c r="G2650">
        <v>5.4782400000000002E-2</v>
      </c>
      <c r="H2650">
        <v>0.93182100000000001</v>
      </c>
      <c r="I2650">
        <v>1</v>
      </c>
    </row>
    <row r="2651" spans="1:9" x14ac:dyDescent="0.25">
      <c r="A2651" t="s">
        <v>199</v>
      </c>
      <c r="B2651">
        <v>2068.42</v>
      </c>
      <c r="C2651">
        <v>2065.9699999999998</v>
      </c>
      <c r="D2651">
        <v>2014.57</v>
      </c>
      <c r="E2651">
        <v>1982.25</v>
      </c>
      <c r="F2651">
        <v>281.32600000000002</v>
      </c>
      <c r="G2651">
        <v>7.12232E-2</v>
      </c>
      <c r="H2651">
        <v>0.93166099999999996</v>
      </c>
      <c r="I2651">
        <v>0</v>
      </c>
    </row>
    <row r="2652" spans="1:9" x14ac:dyDescent="0.25">
      <c r="A2652" t="s">
        <v>199</v>
      </c>
      <c r="B2652">
        <v>2061.27</v>
      </c>
      <c r="C2652">
        <v>2058.94</v>
      </c>
      <c r="D2652">
        <v>2007.45</v>
      </c>
      <c r="E2652">
        <v>1974.99</v>
      </c>
      <c r="F2652">
        <v>281.78500000000003</v>
      </c>
      <c r="G2652">
        <v>6.6239699999999999E-2</v>
      </c>
      <c r="H2652">
        <v>0.93157900000000005</v>
      </c>
      <c r="I2652">
        <v>0</v>
      </c>
    </row>
    <row r="2653" spans="1:9" x14ac:dyDescent="0.25">
      <c r="A2653" t="s">
        <v>199</v>
      </c>
      <c r="B2653">
        <v>2064.02</v>
      </c>
      <c r="C2653">
        <v>2061.25</v>
      </c>
      <c r="D2653">
        <v>2009.9</v>
      </c>
      <c r="E2653">
        <v>1977.63</v>
      </c>
      <c r="F2653">
        <v>283.577</v>
      </c>
      <c r="G2653">
        <v>6.3332799999999995E-2</v>
      </c>
      <c r="H2653">
        <v>0.93180200000000002</v>
      </c>
      <c r="I2653">
        <v>0</v>
      </c>
    </row>
    <row r="2654" spans="1:9" x14ac:dyDescent="0.25">
      <c r="A2654" t="s">
        <v>199</v>
      </c>
      <c r="B2654">
        <v>2064.91</v>
      </c>
      <c r="C2654">
        <v>2062.5300000000002</v>
      </c>
      <c r="D2654">
        <v>2010.96</v>
      </c>
      <c r="E2654">
        <v>1978.41</v>
      </c>
      <c r="F2654">
        <v>282.12700000000001</v>
      </c>
      <c r="G2654">
        <v>5.3910300000000001E-2</v>
      </c>
      <c r="H2654">
        <v>0.92974800000000002</v>
      </c>
      <c r="I2654">
        <v>0</v>
      </c>
    </row>
    <row r="2655" spans="1:9" x14ac:dyDescent="0.25">
      <c r="A2655" t="s">
        <v>199</v>
      </c>
      <c r="B2655">
        <v>2066.34</v>
      </c>
      <c r="C2655">
        <v>2063.89</v>
      </c>
      <c r="D2655">
        <v>2012.87</v>
      </c>
      <c r="E2655">
        <v>1980.3</v>
      </c>
      <c r="F2655">
        <v>281.66699999999997</v>
      </c>
      <c r="G2655">
        <v>5.4168000000000001E-2</v>
      </c>
      <c r="H2655">
        <v>0.93183300000000002</v>
      </c>
      <c r="I2655">
        <v>0</v>
      </c>
    </row>
    <row r="2656" spans="1:9" x14ac:dyDescent="0.25">
      <c r="A2656" t="s">
        <v>199</v>
      </c>
      <c r="B2656">
        <v>2064.37</v>
      </c>
      <c r="C2656">
        <v>2062.0300000000002</v>
      </c>
      <c r="D2656">
        <v>2010.61</v>
      </c>
      <c r="E2656">
        <v>1978.29</v>
      </c>
      <c r="F2656">
        <v>281.09300000000002</v>
      </c>
      <c r="G2656">
        <v>5.4105800000000003E-2</v>
      </c>
      <c r="H2656">
        <v>0.95826900000000004</v>
      </c>
      <c r="I2656">
        <v>0</v>
      </c>
    </row>
    <row r="2657" spans="1:9" x14ac:dyDescent="0.25">
      <c r="A2657" t="s">
        <v>199</v>
      </c>
      <c r="B2657">
        <v>2072.52</v>
      </c>
      <c r="C2657">
        <v>2070.3000000000002</v>
      </c>
      <c r="D2657">
        <v>2019.01</v>
      </c>
      <c r="E2657">
        <v>1986.51</v>
      </c>
      <c r="F2657">
        <v>281.41800000000001</v>
      </c>
      <c r="G2657">
        <v>5.5151400000000003E-2</v>
      </c>
      <c r="H2657">
        <v>0.93179699999999999</v>
      </c>
      <c r="I2657">
        <v>0</v>
      </c>
    </row>
    <row r="2658" spans="1:9" x14ac:dyDescent="0.25">
      <c r="A2658" t="s">
        <v>199</v>
      </c>
      <c r="B2658">
        <v>2065.4899999999998</v>
      </c>
      <c r="C2658">
        <v>2063.33</v>
      </c>
      <c r="D2658">
        <v>2012.01</v>
      </c>
      <c r="E2658">
        <v>1979.59</v>
      </c>
      <c r="F2658">
        <v>281.10399999999998</v>
      </c>
      <c r="G2658">
        <v>5.5595400000000003E-2</v>
      </c>
      <c r="H2658">
        <v>0.93182200000000004</v>
      </c>
      <c r="I2658">
        <v>0</v>
      </c>
    </row>
    <row r="2659" spans="1:9" x14ac:dyDescent="0.25">
      <c r="A2659" t="s">
        <v>199</v>
      </c>
      <c r="B2659">
        <v>2063.91</v>
      </c>
      <c r="C2659">
        <v>2061.5</v>
      </c>
      <c r="D2659">
        <v>2010.15</v>
      </c>
      <c r="E2659">
        <v>1977.75</v>
      </c>
      <c r="F2659">
        <v>281.03500000000003</v>
      </c>
      <c r="G2659">
        <v>5.4073499999999997E-2</v>
      </c>
      <c r="H2659">
        <v>0.95922700000000005</v>
      </c>
      <c r="I2659">
        <v>2</v>
      </c>
    </row>
    <row r="2660" spans="1:9" x14ac:dyDescent="0.25">
      <c r="A2660" t="s">
        <v>199</v>
      </c>
      <c r="B2660">
        <v>2070.85</v>
      </c>
      <c r="C2660">
        <v>2068.7399999999998</v>
      </c>
      <c r="D2660">
        <v>2017.22</v>
      </c>
      <c r="E2660">
        <v>1984.98</v>
      </c>
      <c r="F2660">
        <v>283.99799999999999</v>
      </c>
      <c r="G2660">
        <v>5.8176600000000002E-2</v>
      </c>
      <c r="H2660">
        <v>0.93178700000000003</v>
      </c>
      <c r="I2660">
        <v>1</v>
      </c>
    </row>
    <row r="2661" spans="1:9" x14ac:dyDescent="0.25">
      <c r="A2661" t="s">
        <v>199</v>
      </c>
      <c r="B2661">
        <v>2062.69</v>
      </c>
      <c r="C2661">
        <v>2060.38</v>
      </c>
      <c r="D2661">
        <v>2009.02</v>
      </c>
      <c r="E2661">
        <v>1976.66</v>
      </c>
      <c r="F2661">
        <v>280.89800000000002</v>
      </c>
      <c r="G2661">
        <v>5.3956700000000003E-2</v>
      </c>
      <c r="H2661">
        <v>0.93183300000000002</v>
      </c>
      <c r="I2661">
        <v>1</v>
      </c>
    </row>
    <row r="2662" spans="1:9" x14ac:dyDescent="0.25">
      <c r="A2662" t="s">
        <v>199</v>
      </c>
      <c r="B2662">
        <v>2062.06</v>
      </c>
      <c r="C2662">
        <v>2059.66</v>
      </c>
      <c r="D2662">
        <v>2008.27</v>
      </c>
      <c r="E2662">
        <v>1975.87</v>
      </c>
      <c r="F2662">
        <v>280.96499999999997</v>
      </c>
      <c r="G2662">
        <v>5.59891E-2</v>
      </c>
      <c r="H2662">
        <v>0.93175300000000005</v>
      </c>
      <c r="I2662">
        <v>0</v>
      </c>
    </row>
    <row r="2663" spans="1:9" x14ac:dyDescent="0.25">
      <c r="A2663" t="s">
        <v>199</v>
      </c>
      <c r="B2663">
        <v>2068.3000000000002</v>
      </c>
      <c r="C2663">
        <v>2066.02</v>
      </c>
      <c r="D2663">
        <v>2014.56</v>
      </c>
      <c r="E2663">
        <v>1982.16</v>
      </c>
      <c r="F2663">
        <v>281.589</v>
      </c>
      <c r="G2663">
        <v>5.5948999999999999E-2</v>
      </c>
      <c r="H2663">
        <v>0.93135299999999999</v>
      </c>
      <c r="I2663">
        <v>2</v>
      </c>
    </row>
    <row r="2664" spans="1:9" x14ac:dyDescent="0.25">
      <c r="A2664" t="s">
        <v>199</v>
      </c>
      <c r="B2664">
        <v>2067.12</v>
      </c>
      <c r="C2664">
        <v>2064.6</v>
      </c>
      <c r="D2664">
        <v>2013</v>
      </c>
      <c r="E2664">
        <v>1980.6</v>
      </c>
      <c r="F2664">
        <v>281.553</v>
      </c>
      <c r="G2664">
        <v>5.3918800000000003E-2</v>
      </c>
      <c r="H2664">
        <v>0.93176599999999998</v>
      </c>
      <c r="I2664">
        <v>0</v>
      </c>
    </row>
    <row r="2665" spans="1:9" x14ac:dyDescent="0.25">
      <c r="A2665" t="s">
        <v>199</v>
      </c>
      <c r="B2665">
        <v>2065.48</v>
      </c>
      <c r="C2665">
        <v>2062.9299999999998</v>
      </c>
      <c r="D2665">
        <v>2011.36</v>
      </c>
      <c r="E2665">
        <v>1978.94</v>
      </c>
      <c r="F2665">
        <v>281.16399999999999</v>
      </c>
      <c r="G2665">
        <v>8.3255899999999994E-2</v>
      </c>
      <c r="H2665">
        <v>0.93050999999999995</v>
      </c>
      <c r="I2665">
        <v>0</v>
      </c>
    </row>
    <row r="2666" spans="1:9" x14ac:dyDescent="0.25">
      <c r="A2666" t="s">
        <v>199</v>
      </c>
      <c r="B2666">
        <v>2067.54</v>
      </c>
      <c r="C2666">
        <v>2065.33</v>
      </c>
      <c r="D2666">
        <v>2013.8</v>
      </c>
      <c r="E2666">
        <v>1981.6</v>
      </c>
      <c r="F2666">
        <v>281.48500000000001</v>
      </c>
      <c r="G2666">
        <v>6.4481200000000002E-2</v>
      </c>
      <c r="H2666">
        <v>0.93183300000000002</v>
      </c>
      <c r="I2666">
        <v>1</v>
      </c>
    </row>
    <row r="2667" spans="1:9" x14ac:dyDescent="0.25">
      <c r="A2667" t="s">
        <v>199</v>
      </c>
      <c r="B2667">
        <v>2067.9499999999998</v>
      </c>
      <c r="C2667">
        <v>2065.62</v>
      </c>
      <c r="D2667">
        <v>2013.7</v>
      </c>
      <c r="E2667">
        <v>1981.45</v>
      </c>
      <c r="F2667">
        <v>281.49799999999999</v>
      </c>
      <c r="G2667">
        <v>3.6619899999999997E-2</v>
      </c>
      <c r="H2667">
        <v>0.93172900000000003</v>
      </c>
      <c r="I2667">
        <v>0</v>
      </c>
    </row>
    <row r="2668" spans="1:9" x14ac:dyDescent="0.25">
      <c r="A2668" t="s">
        <v>199</v>
      </c>
      <c r="B2668">
        <v>2065.04</v>
      </c>
      <c r="C2668">
        <v>2062.58</v>
      </c>
      <c r="D2668">
        <v>2011.31</v>
      </c>
      <c r="E2668">
        <v>1978.92</v>
      </c>
      <c r="F2668">
        <v>280.67</v>
      </c>
      <c r="G2668">
        <v>5.5424800000000003E-2</v>
      </c>
      <c r="H2668">
        <v>0.93158200000000002</v>
      </c>
      <c r="I2668">
        <v>0</v>
      </c>
    </row>
    <row r="2669" spans="1:9" x14ac:dyDescent="0.25">
      <c r="A2669" t="s">
        <v>199</v>
      </c>
      <c r="B2669">
        <v>2067.33</v>
      </c>
      <c r="C2669">
        <v>2065.0100000000002</v>
      </c>
      <c r="D2669">
        <v>2013.67</v>
      </c>
      <c r="E2669">
        <v>1981.29</v>
      </c>
      <c r="F2669">
        <v>281.53100000000001</v>
      </c>
      <c r="G2669">
        <v>5.6580499999999999E-2</v>
      </c>
      <c r="H2669">
        <v>0.93180099999999999</v>
      </c>
      <c r="I2669">
        <v>0</v>
      </c>
    </row>
    <row r="2670" spans="1:9" x14ac:dyDescent="0.25">
      <c r="A2670" t="s">
        <v>199</v>
      </c>
      <c r="B2670">
        <v>2063.8000000000002</v>
      </c>
      <c r="C2670">
        <v>2060.89</v>
      </c>
      <c r="D2670">
        <v>2009.62</v>
      </c>
      <c r="E2670">
        <v>1977.04</v>
      </c>
      <c r="F2670">
        <v>281.03300000000002</v>
      </c>
      <c r="G2670">
        <v>5.4588200000000003E-2</v>
      </c>
      <c r="H2670">
        <v>0.95570200000000005</v>
      </c>
      <c r="I2670">
        <v>1</v>
      </c>
    </row>
    <row r="2671" spans="1:9" x14ac:dyDescent="0.25">
      <c r="A2671" t="s">
        <v>199</v>
      </c>
      <c r="B2671">
        <v>2064.0300000000002</v>
      </c>
      <c r="C2671">
        <v>2061.87</v>
      </c>
      <c r="D2671">
        <v>2010.65</v>
      </c>
      <c r="E2671">
        <v>1978.18</v>
      </c>
      <c r="F2671">
        <v>281.279</v>
      </c>
      <c r="G2671">
        <v>6.7697800000000002E-2</v>
      </c>
      <c r="H2671">
        <v>0.956735</v>
      </c>
      <c r="I2671">
        <v>2</v>
      </c>
    </row>
    <row r="2672" spans="1:9" x14ac:dyDescent="0.25">
      <c r="A2672" t="s">
        <v>199</v>
      </c>
      <c r="B2672">
        <v>2060.31</v>
      </c>
      <c r="C2672">
        <v>2057.5700000000002</v>
      </c>
      <c r="D2672">
        <v>2006.15</v>
      </c>
      <c r="E2672">
        <v>1973.88</v>
      </c>
      <c r="F2672">
        <v>281.79000000000002</v>
      </c>
      <c r="G2672">
        <v>5.79E-2</v>
      </c>
      <c r="H2672">
        <v>0.93074500000000004</v>
      </c>
      <c r="I2672">
        <v>0</v>
      </c>
    </row>
    <row r="2673" spans="1:25" x14ac:dyDescent="0.25">
      <c r="A2673" t="s">
        <v>199</v>
      </c>
      <c r="B2673">
        <v>2055.36</v>
      </c>
      <c r="C2673">
        <v>2053.2199999999998</v>
      </c>
      <c r="D2673">
        <v>2002.25</v>
      </c>
      <c r="E2673">
        <v>1969.91</v>
      </c>
      <c r="F2673">
        <v>280.86700000000002</v>
      </c>
      <c r="G2673">
        <v>5.3929699999999997E-2</v>
      </c>
      <c r="H2673">
        <v>0.93183499999999997</v>
      </c>
      <c r="I2673">
        <v>0</v>
      </c>
    </row>
    <row r="2674" spans="1:25" x14ac:dyDescent="0.25">
      <c r="A2674" t="s">
        <v>199</v>
      </c>
      <c r="B2674">
        <v>2059.61</v>
      </c>
      <c r="C2674">
        <v>2057.3200000000002</v>
      </c>
      <c r="D2674">
        <v>2006.02</v>
      </c>
      <c r="E2674">
        <v>1973.69</v>
      </c>
      <c r="F2674">
        <v>281.46100000000001</v>
      </c>
      <c r="G2674">
        <v>6.4398999999999998E-2</v>
      </c>
      <c r="H2674">
        <v>0.95759499999999997</v>
      </c>
      <c r="I2674">
        <v>0</v>
      </c>
    </row>
    <row r="2675" spans="1:25" x14ac:dyDescent="0.25">
      <c r="A2675" t="s">
        <v>199</v>
      </c>
      <c r="B2675">
        <v>2065.2399999999998</v>
      </c>
      <c r="C2675">
        <v>2062.81</v>
      </c>
      <c r="D2675">
        <v>2010.99</v>
      </c>
      <c r="E2675">
        <v>1978.68</v>
      </c>
      <c r="F2675">
        <v>280.85899999999998</v>
      </c>
      <c r="G2675">
        <v>8.3333699999999997E-2</v>
      </c>
      <c r="H2675">
        <v>0.94786599999999999</v>
      </c>
      <c r="I2675">
        <v>0</v>
      </c>
    </row>
    <row r="2676" spans="1:25" x14ac:dyDescent="0.25">
      <c r="A2676" t="s">
        <v>199</v>
      </c>
      <c r="B2676">
        <v>2057.77</v>
      </c>
      <c r="C2676">
        <v>2055.4499999999998</v>
      </c>
      <c r="D2676">
        <v>2004.31</v>
      </c>
      <c r="E2676">
        <v>1971.84</v>
      </c>
      <c r="F2676">
        <v>281.16399999999999</v>
      </c>
      <c r="G2676">
        <v>8.3274200000000007E-2</v>
      </c>
      <c r="H2676">
        <v>0.93176000000000003</v>
      </c>
      <c r="I2676">
        <v>1</v>
      </c>
    </row>
    <row r="2677" spans="1:25" x14ac:dyDescent="0.25">
      <c r="A2677" t="s">
        <v>199</v>
      </c>
      <c r="B2677">
        <v>2057.85</v>
      </c>
      <c r="C2677">
        <v>2055.21</v>
      </c>
      <c r="D2677">
        <v>2003.98</v>
      </c>
      <c r="E2677">
        <v>1971.63</v>
      </c>
      <c r="F2677">
        <v>281.56099999999998</v>
      </c>
      <c r="G2677">
        <v>5.3935900000000002E-2</v>
      </c>
      <c r="H2677">
        <v>0.93154000000000003</v>
      </c>
      <c r="I2677">
        <v>0</v>
      </c>
    </row>
    <row r="2678" spans="1:25" x14ac:dyDescent="0.25">
      <c r="A2678" t="s">
        <v>199</v>
      </c>
      <c r="B2678">
        <v>2060.13</v>
      </c>
      <c r="C2678">
        <v>2058.04</v>
      </c>
      <c r="D2678">
        <v>2006.25</v>
      </c>
      <c r="E2678">
        <v>1973.81</v>
      </c>
      <c r="F2678">
        <v>281.202</v>
      </c>
      <c r="G2678">
        <v>5.3949299999999999E-2</v>
      </c>
      <c r="H2678">
        <v>0.93181400000000003</v>
      </c>
      <c r="I2678">
        <v>0</v>
      </c>
    </row>
    <row r="2679" spans="1:25" x14ac:dyDescent="0.25">
      <c r="A2679" t="s">
        <v>199</v>
      </c>
      <c r="B2679">
        <v>2053.12</v>
      </c>
      <c r="C2679">
        <v>2051</v>
      </c>
      <c r="D2679">
        <v>1999.7</v>
      </c>
      <c r="E2679">
        <v>1967.27</v>
      </c>
      <c r="F2679">
        <v>281.10500000000002</v>
      </c>
      <c r="G2679">
        <v>5.39327E-2</v>
      </c>
      <c r="H2679">
        <v>0.93130500000000005</v>
      </c>
      <c r="I2679">
        <v>0</v>
      </c>
    </row>
    <row r="2680" spans="1:25" x14ac:dyDescent="0.25">
      <c r="A2680" t="s">
        <v>199</v>
      </c>
      <c r="B2680">
        <v>2051.87</v>
      </c>
      <c r="C2680">
        <v>2049.6799999999998</v>
      </c>
      <c r="D2680">
        <v>1998.61</v>
      </c>
      <c r="E2680">
        <v>1965.98</v>
      </c>
      <c r="F2680">
        <v>281.15300000000002</v>
      </c>
      <c r="G2680">
        <v>5.4921299999999999E-2</v>
      </c>
      <c r="H2680">
        <v>0.93182200000000004</v>
      </c>
      <c r="I2680">
        <v>0</v>
      </c>
    </row>
    <row r="2681" spans="1:25" x14ac:dyDescent="0.25">
      <c r="A2681" t="s">
        <v>199</v>
      </c>
      <c r="B2681">
        <v>2054.7399999999998</v>
      </c>
      <c r="C2681">
        <v>2052.64</v>
      </c>
      <c r="D2681">
        <v>2001.11</v>
      </c>
      <c r="E2681">
        <v>1968.75</v>
      </c>
      <c r="F2681">
        <v>281.392</v>
      </c>
      <c r="G2681">
        <v>7.1228600000000003E-2</v>
      </c>
      <c r="H2681">
        <v>0.94907900000000001</v>
      </c>
      <c r="I2681">
        <v>1</v>
      </c>
    </row>
    <row r="2682" spans="1:25" x14ac:dyDescent="0.25">
      <c r="A2682" t="s">
        <v>199</v>
      </c>
      <c r="B2682">
        <v>2051.27</v>
      </c>
      <c r="C2682">
        <v>2048.6799999999998</v>
      </c>
      <c r="D2682">
        <v>1997.61</v>
      </c>
      <c r="E2682">
        <v>1965</v>
      </c>
      <c r="F2682">
        <v>281.08600000000001</v>
      </c>
      <c r="G2682">
        <v>5.4900499999999998E-2</v>
      </c>
      <c r="H2682">
        <v>0.931836</v>
      </c>
      <c r="I2682">
        <v>0</v>
      </c>
    </row>
    <row r="2683" spans="1:25" x14ac:dyDescent="0.25">
      <c r="A2683" t="s">
        <v>199</v>
      </c>
      <c r="B2683">
        <v>2050.36</v>
      </c>
      <c r="C2683">
        <v>2048.29</v>
      </c>
      <c r="D2683">
        <v>1997.05</v>
      </c>
      <c r="E2683">
        <v>1964.64</v>
      </c>
      <c r="F2683">
        <v>281.22399999999999</v>
      </c>
      <c r="G2683">
        <v>7.9953800000000005E-2</v>
      </c>
      <c r="H2683">
        <v>0.95922099999999999</v>
      </c>
      <c r="I2683">
        <v>2</v>
      </c>
    </row>
    <row r="2684" spans="1:25" x14ac:dyDescent="0.25">
      <c r="A2684" t="s">
        <v>199</v>
      </c>
      <c r="B2684">
        <v>2058.2600000000002</v>
      </c>
      <c r="C2684">
        <v>2056.0300000000002</v>
      </c>
      <c r="D2684">
        <v>2004.37</v>
      </c>
      <c r="E2684">
        <v>1972.11</v>
      </c>
      <c r="F2684">
        <v>282.90300000000002</v>
      </c>
      <c r="G2684">
        <v>6.2831200000000004E-2</v>
      </c>
      <c r="H2684">
        <v>0.93152199999999996</v>
      </c>
      <c r="I2684">
        <v>0</v>
      </c>
    </row>
    <row r="2685" spans="1:25" x14ac:dyDescent="0.25">
      <c r="A2685" t="s">
        <v>199</v>
      </c>
      <c r="B2685">
        <v>2053.2399999999998</v>
      </c>
      <c r="C2685">
        <v>2050.8200000000002</v>
      </c>
      <c r="D2685">
        <v>1999.77</v>
      </c>
      <c r="E2685">
        <v>1967.44</v>
      </c>
      <c r="F2685">
        <v>280.84300000000002</v>
      </c>
      <c r="G2685">
        <v>6.4622100000000002E-2</v>
      </c>
      <c r="H2685">
        <v>0.93183199999999999</v>
      </c>
      <c r="I2685">
        <v>0</v>
      </c>
    </row>
    <row r="2686" spans="1:25" x14ac:dyDescent="0.25">
      <c r="A2686" t="s">
        <v>199</v>
      </c>
      <c r="B2686">
        <v>2050.5500000000002</v>
      </c>
      <c r="C2686">
        <v>2048.1799999999998</v>
      </c>
      <c r="D2686">
        <v>1997.04</v>
      </c>
      <c r="E2686">
        <v>1964.64</v>
      </c>
      <c r="F2686">
        <v>280.99299999999999</v>
      </c>
      <c r="G2686">
        <v>5.4038799999999998E-2</v>
      </c>
      <c r="H2686">
        <v>0.93170500000000001</v>
      </c>
      <c r="I2686">
        <v>0</v>
      </c>
    </row>
    <row r="2687" spans="1:25" x14ac:dyDescent="0.25">
      <c r="A2687" t="s">
        <v>199</v>
      </c>
      <c r="B2687">
        <v>2058.6999999999998</v>
      </c>
      <c r="C2687">
        <v>2056.59</v>
      </c>
      <c r="D2687">
        <v>2005.03</v>
      </c>
      <c r="E2687">
        <v>1972.18</v>
      </c>
      <c r="F2687">
        <v>282.10599999999999</v>
      </c>
      <c r="G2687">
        <v>5.4975999999999997E-2</v>
      </c>
      <c r="H2687">
        <v>0.93135199999999996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199</v>
      </c>
      <c r="B2688">
        <v>2065.11</v>
      </c>
      <c r="C2688">
        <v>2062.9</v>
      </c>
      <c r="D2688">
        <v>2011.46</v>
      </c>
      <c r="E2688">
        <v>1979.12</v>
      </c>
      <c r="F2688">
        <v>281.00900000000001</v>
      </c>
      <c r="G2688">
        <v>5.3913200000000001E-2</v>
      </c>
      <c r="H2688">
        <v>0.93073799999999995</v>
      </c>
      <c r="I2688">
        <v>1</v>
      </c>
      <c r="R2688">
        <f>AVERAGE(B2639:B2688)</f>
        <v>2062.1350000000002</v>
      </c>
      <c r="S2688">
        <f>AVERAGE(C2639:C2688)</f>
        <v>2059.7913999999996</v>
      </c>
      <c r="U2688">
        <f>_xlfn.VAR.P(B2639:B2688)</f>
        <v>40.697085000000058</v>
      </c>
      <c r="V2688">
        <f>_xlfn.VAR.P(C2639:C2688)</f>
        <v>40.433244040000019</v>
      </c>
      <c r="X2688">
        <f>1.96*SQRT(U2688)/50</f>
        <v>0.25007352657648524</v>
      </c>
      <c r="Y2688">
        <f>1.96*SQRT(V2688)/50</f>
        <v>0.24926158974383847</v>
      </c>
    </row>
    <row r="2689" spans="1:3" x14ac:dyDescent="0.25">
      <c r="A2689" t="s">
        <v>200</v>
      </c>
      <c r="B2689">
        <v>103535.0123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20" t="s">
        <v>0</v>
      </c>
      <c r="C3">
        <v>25</v>
      </c>
      <c r="F3">
        <f>'336p stat'!H2-'336p stat'!K2</f>
        <v>1.1718420000000265</v>
      </c>
      <c r="G3">
        <f>'336p stat'!K2-'336p stat'!N2</f>
        <v>412.06831</v>
      </c>
      <c r="H3">
        <f>'336p stat'!N2</f>
        <v>18.596751999999999</v>
      </c>
      <c r="K3">
        <f>D3/$C3</f>
        <v>0</v>
      </c>
      <c r="L3">
        <f t="shared" ref="L3:O3" si="0">E3/$C3</f>
        <v>0</v>
      </c>
      <c r="M3">
        <f t="shared" si="0"/>
        <v>4.6873680000001056E-2</v>
      </c>
      <c r="N3">
        <f t="shared" si="0"/>
        <v>16.4827324</v>
      </c>
      <c r="O3">
        <f t="shared" si="0"/>
        <v>0.74387007999999999</v>
      </c>
    </row>
    <row r="4" spans="2:15" x14ac:dyDescent="0.25">
      <c r="B4" s="20"/>
      <c r="C4">
        <v>50</v>
      </c>
      <c r="F4">
        <f>'336p stat'!H3-'336p stat'!K3</f>
        <v>2.3444580000000315</v>
      </c>
      <c r="G4">
        <f>'336p stat'!K3-'336p stat'!N3</f>
        <v>823.50579800000003</v>
      </c>
      <c r="H4">
        <f>'336p stat'!N3</f>
        <v>37.124876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4.6889160000000631E-2</v>
      </c>
      <c r="N4">
        <f t="shared" ref="N4:N67" si="4">G4/$C4</f>
        <v>16.470115960000001</v>
      </c>
      <c r="O4">
        <f t="shared" ref="O4:O67" si="5">H4/$C4</f>
        <v>0.74249752000000002</v>
      </c>
    </row>
    <row r="5" spans="2:15" x14ac:dyDescent="0.25">
      <c r="B5" s="20"/>
      <c r="C5">
        <v>75</v>
      </c>
      <c r="F5">
        <f>'336p stat'!H4-'336p stat'!K4</f>
        <v>3.5165620000000217</v>
      </c>
      <c r="G5">
        <f>'336p stat'!K4-'336p stat'!N4</f>
        <v>1234.881836</v>
      </c>
      <c r="H5">
        <f>'336p stat'!N4</f>
        <v>55.634931999999999</v>
      </c>
      <c r="K5">
        <f t="shared" si="1"/>
        <v>0</v>
      </c>
      <c r="L5">
        <f t="shared" si="2"/>
        <v>0</v>
      </c>
      <c r="M5">
        <f t="shared" si="3"/>
        <v>4.688749333333362E-2</v>
      </c>
      <c r="N5">
        <f t="shared" si="4"/>
        <v>16.465091146666666</v>
      </c>
      <c r="O5">
        <f t="shared" si="5"/>
        <v>0.74179909333333327</v>
      </c>
    </row>
    <row r="6" spans="2:15" x14ac:dyDescent="0.25">
      <c r="B6" s="20"/>
      <c r="C6">
        <v>100</v>
      </c>
      <c r="F6">
        <f>'336p stat'!H5-'336p stat'!K5</f>
        <v>4.6886079999999311</v>
      </c>
      <c r="G6">
        <f>'336p stat'!K5-'336p stat'!N5</f>
        <v>1646.264946</v>
      </c>
      <c r="H6">
        <f>'336p stat'!N5</f>
        <v>74.210513000000006</v>
      </c>
      <c r="K6">
        <f t="shared" si="1"/>
        <v>0</v>
      </c>
      <c r="L6">
        <f t="shared" si="2"/>
        <v>0</v>
      </c>
      <c r="M6">
        <f t="shared" si="3"/>
        <v>4.688607999999931E-2</v>
      </c>
      <c r="N6">
        <f t="shared" si="4"/>
        <v>16.462649460000002</v>
      </c>
      <c r="O6">
        <f t="shared" si="5"/>
        <v>0.74210513000000011</v>
      </c>
    </row>
    <row r="7" spans="2:15" x14ac:dyDescent="0.25">
      <c r="B7" s="20"/>
      <c r="C7">
        <v>125</v>
      </c>
      <c r="F7">
        <f>'336p stat'!H6-'336p stat'!K6</f>
        <v>5.8606109999996079</v>
      </c>
      <c r="G7">
        <f>'336p stat'!K6-'336p stat'!N6</f>
        <v>2057.706134</v>
      </c>
      <c r="H7">
        <f>'336p stat'!N6</f>
        <v>92.741566000000006</v>
      </c>
      <c r="K7">
        <f t="shared" si="1"/>
        <v>0</v>
      </c>
      <c r="L7">
        <f t="shared" si="2"/>
        <v>0</v>
      </c>
      <c r="M7">
        <f t="shared" si="3"/>
        <v>4.6884887999996863E-2</v>
      </c>
      <c r="N7">
        <f t="shared" si="4"/>
        <v>16.461649072</v>
      </c>
      <c r="O7">
        <f t="shared" si="5"/>
        <v>0.74193252800000009</v>
      </c>
    </row>
    <row r="8" spans="2:15" x14ac:dyDescent="0.25">
      <c r="B8" s="20"/>
      <c r="C8">
        <v>150</v>
      </c>
      <c r="F8">
        <f>'336p stat'!H7-'336p stat'!K7</f>
        <v>7.0324069999996937</v>
      </c>
      <c r="G8">
        <f>'336p stat'!K7-'336p stat'!N7</f>
        <v>2469.3927670000003</v>
      </c>
      <c r="H8">
        <f>'336p stat'!N7</f>
        <v>111.325109</v>
      </c>
      <c r="K8">
        <f t="shared" si="1"/>
        <v>0</v>
      </c>
      <c r="L8">
        <f t="shared" si="2"/>
        <v>0</v>
      </c>
      <c r="M8">
        <f t="shared" si="3"/>
        <v>4.6882713333331293E-2</v>
      </c>
      <c r="N8">
        <f t="shared" si="4"/>
        <v>16.462618446666667</v>
      </c>
      <c r="O8">
        <f t="shared" si="5"/>
        <v>0.74216739333333337</v>
      </c>
    </row>
    <row r="9" spans="2:15" x14ac:dyDescent="0.25">
      <c r="B9" s="20"/>
      <c r="C9">
        <v>175</v>
      </c>
      <c r="F9">
        <f>'336p stat'!H8-'336p stat'!K8</f>
        <v>8.2047609999999622</v>
      </c>
      <c r="G9">
        <f>'336p stat'!K8-'336p stat'!N8</f>
        <v>2880.8427100000004</v>
      </c>
      <c r="H9">
        <f>'336p stat'!N8</f>
        <v>129.878535</v>
      </c>
      <c r="K9">
        <f t="shared" si="1"/>
        <v>0</v>
      </c>
      <c r="L9">
        <f t="shared" si="2"/>
        <v>0</v>
      </c>
      <c r="M9">
        <f t="shared" si="3"/>
        <v>4.6884348571428355E-2</v>
      </c>
      <c r="N9">
        <f t="shared" si="4"/>
        <v>16.461958342857145</v>
      </c>
      <c r="O9">
        <f t="shared" si="5"/>
        <v>0.74216305714285713</v>
      </c>
    </row>
    <row r="10" spans="2:15" x14ac:dyDescent="0.25">
      <c r="B10" s="20"/>
      <c r="C10">
        <v>200</v>
      </c>
      <c r="F10">
        <f>'336p stat'!H9-'336p stat'!K9</f>
        <v>9.3780809999998382</v>
      </c>
      <c r="G10">
        <f>'336p stat'!K9-'336p stat'!N9</f>
        <v>3292.2753029999999</v>
      </c>
      <c r="H10">
        <f>'336p stat'!N9</f>
        <v>148.43783199999999</v>
      </c>
      <c r="K10">
        <f t="shared" si="1"/>
        <v>0</v>
      </c>
      <c r="L10">
        <f t="shared" si="2"/>
        <v>0</v>
      </c>
      <c r="M10">
        <f t="shared" si="3"/>
        <v>4.6890404999999191E-2</v>
      </c>
      <c r="N10">
        <f t="shared" si="4"/>
        <v>16.461376514999998</v>
      </c>
      <c r="O10">
        <f t="shared" si="5"/>
        <v>0.7421891599999999</v>
      </c>
    </row>
    <row r="11" spans="2:15" x14ac:dyDescent="0.25">
      <c r="B11" s="20"/>
      <c r="C11">
        <v>225</v>
      </c>
      <c r="F11">
        <f>'336p stat'!H10-'336p stat'!K10</f>
        <v>10.549877999999808</v>
      </c>
      <c r="G11">
        <f>'336p stat'!K10-'336p stat'!N10</f>
        <v>3703.7473230000001</v>
      </c>
      <c r="H11">
        <f>'336p stat'!N10</f>
        <v>166.95838000000001</v>
      </c>
      <c r="K11">
        <f t="shared" si="1"/>
        <v>0</v>
      </c>
      <c r="L11">
        <f t="shared" si="2"/>
        <v>0</v>
      </c>
      <c r="M11">
        <f t="shared" si="3"/>
        <v>4.688834666666581E-2</v>
      </c>
      <c r="N11">
        <f t="shared" si="4"/>
        <v>16.461099213333334</v>
      </c>
      <c r="O11">
        <f t="shared" si="5"/>
        <v>0.74203724444444452</v>
      </c>
    </row>
    <row r="12" spans="2:15" x14ac:dyDescent="0.25">
      <c r="B12" s="20"/>
      <c r="C12">
        <v>250</v>
      </c>
      <c r="F12">
        <f>'336p stat'!H11-'336p stat'!K11</f>
        <v>11.720790999999736</v>
      </c>
      <c r="G12">
        <f>'336p stat'!K11-'336p stat'!N11</f>
        <v>4115.1097490000002</v>
      </c>
      <c r="H12">
        <f>'336p stat'!N11</f>
        <v>185.42748700000001</v>
      </c>
      <c r="K12">
        <f t="shared" si="1"/>
        <v>0</v>
      </c>
      <c r="L12">
        <f t="shared" si="2"/>
        <v>0</v>
      </c>
      <c r="M12">
        <f t="shared" si="3"/>
        <v>4.6883163999998943E-2</v>
      </c>
      <c r="N12">
        <f t="shared" si="4"/>
        <v>16.460438996000001</v>
      </c>
      <c r="O12">
        <f t="shared" si="5"/>
        <v>0.74170994800000001</v>
      </c>
    </row>
    <row r="13" spans="2:15" x14ac:dyDescent="0.25">
      <c r="B13" s="20"/>
      <c r="C13">
        <v>275</v>
      </c>
      <c r="F13">
        <f>'336p stat'!H12-'336p stat'!K12</f>
        <v>12.893769000000248</v>
      </c>
      <c r="G13">
        <f>'336p stat'!K12-'336p stat'!N12</f>
        <v>4526.1402360000002</v>
      </c>
      <c r="H13">
        <f>'336p stat'!N12</f>
        <v>203.95269400000001</v>
      </c>
      <c r="K13">
        <f t="shared" si="1"/>
        <v>0</v>
      </c>
      <c r="L13">
        <f t="shared" si="2"/>
        <v>0</v>
      </c>
      <c r="M13">
        <f t="shared" si="3"/>
        <v>4.6886432727273629E-2</v>
      </c>
      <c r="N13">
        <f t="shared" si="4"/>
        <v>16.458691767272729</v>
      </c>
      <c r="O13">
        <f t="shared" si="5"/>
        <v>0.74164616000000005</v>
      </c>
    </row>
    <row r="14" spans="2:15" x14ac:dyDescent="0.25">
      <c r="B14" s="20"/>
      <c r="C14">
        <v>300</v>
      </c>
      <c r="F14">
        <f>'336p stat'!H13-'336p stat'!K13</f>
        <v>14.065615000000435</v>
      </c>
      <c r="G14">
        <f>'336p stat'!K13-'336p stat'!N13</f>
        <v>4937.732336</v>
      </c>
      <c r="H14">
        <f>'336p stat'!N13</f>
        <v>222.57061300000001</v>
      </c>
      <c r="K14">
        <f t="shared" si="1"/>
        <v>0</v>
      </c>
      <c r="L14">
        <f t="shared" si="2"/>
        <v>0</v>
      </c>
      <c r="M14">
        <f t="shared" si="3"/>
        <v>4.6885383333334779E-2</v>
      </c>
      <c r="N14">
        <f t="shared" si="4"/>
        <v>16.459107786666667</v>
      </c>
      <c r="O14">
        <f t="shared" si="5"/>
        <v>0.74190204333333332</v>
      </c>
    </row>
    <row r="15" spans="2:15" x14ac:dyDescent="0.25">
      <c r="B15" s="20"/>
      <c r="C15">
        <v>325</v>
      </c>
      <c r="F15">
        <f>'336p stat'!H14-'336p stat'!K14</f>
        <v>15.238221999999951</v>
      </c>
      <c r="G15">
        <f>'336p stat'!K14-'336p stat'!N14</f>
        <v>5349.2389350000003</v>
      </c>
      <c r="H15">
        <f>'336p stat'!N14</f>
        <v>241.078868</v>
      </c>
      <c r="K15">
        <f t="shared" si="1"/>
        <v>0</v>
      </c>
      <c r="L15">
        <f t="shared" si="2"/>
        <v>0</v>
      </c>
      <c r="M15">
        <f t="shared" si="3"/>
        <v>4.6886836923076769E-2</v>
      </c>
      <c r="N15">
        <f t="shared" si="4"/>
        <v>16.459196723076925</v>
      </c>
      <c r="O15">
        <f t="shared" si="5"/>
        <v>0.74178113230769227</v>
      </c>
    </row>
    <row r="16" spans="2:15" x14ac:dyDescent="0.25">
      <c r="B16" s="20"/>
      <c r="C16">
        <v>350</v>
      </c>
      <c r="F16">
        <f>'336p stat'!H15-'336p stat'!K15</f>
        <v>16.411025000000336</v>
      </c>
      <c r="G16">
        <f>'336p stat'!K15-'336p stat'!N15</f>
        <v>5760.7043590000003</v>
      </c>
      <c r="H16">
        <f>'336p stat'!N15</f>
        <v>259.59005500000001</v>
      </c>
      <c r="K16">
        <f t="shared" si="1"/>
        <v>0</v>
      </c>
      <c r="L16">
        <f t="shared" si="2"/>
        <v>0</v>
      </c>
      <c r="M16">
        <f t="shared" si="3"/>
        <v>4.6888642857143815E-2</v>
      </c>
      <c r="N16">
        <f t="shared" si="4"/>
        <v>16.459155311428571</v>
      </c>
      <c r="O16">
        <f t="shared" si="5"/>
        <v>0.74168587142857145</v>
      </c>
    </row>
    <row r="17" spans="2:15" x14ac:dyDescent="0.25">
      <c r="B17" s="20"/>
      <c r="C17">
        <v>375</v>
      </c>
      <c r="F17">
        <f>'336p stat'!H16-'336p stat'!K16</f>
        <v>17.582880999999361</v>
      </c>
      <c r="G17">
        <f>'336p stat'!K16-'336p stat'!N16</f>
        <v>6172.436447</v>
      </c>
      <c r="H17">
        <f>'336p stat'!N16</f>
        <v>278.08366000000001</v>
      </c>
      <c r="K17">
        <f t="shared" si="1"/>
        <v>0</v>
      </c>
      <c r="L17">
        <f t="shared" si="2"/>
        <v>0</v>
      </c>
      <c r="M17">
        <f t="shared" si="3"/>
        <v>4.6887682666664959E-2</v>
      </c>
      <c r="N17">
        <f t="shared" si="4"/>
        <v>16.459830525333334</v>
      </c>
      <c r="O17">
        <f t="shared" si="5"/>
        <v>0.74155642666666666</v>
      </c>
    </row>
    <row r="18" spans="2:15" x14ac:dyDescent="0.25">
      <c r="B18" s="20"/>
      <c r="C18">
        <v>400</v>
      </c>
      <c r="F18">
        <f>'336p stat'!H17-'336p stat'!K17</f>
        <v>18.754932000000736</v>
      </c>
      <c r="G18">
        <f>'336p stat'!K17-'336p stat'!N17</f>
        <v>6583.7323889999998</v>
      </c>
      <c r="H18">
        <f>'336p stat'!N17</f>
        <v>296.60764999999998</v>
      </c>
      <c r="K18">
        <f t="shared" si="1"/>
        <v>0</v>
      </c>
      <c r="L18">
        <f t="shared" si="2"/>
        <v>0</v>
      </c>
      <c r="M18">
        <f t="shared" si="3"/>
        <v>4.6887330000001837E-2</v>
      </c>
      <c r="N18">
        <f t="shared" si="4"/>
        <v>16.459330972499998</v>
      </c>
      <c r="O18">
        <f t="shared" si="5"/>
        <v>0.74151912499999995</v>
      </c>
    </row>
    <row r="19" spans="2:15" x14ac:dyDescent="0.25">
      <c r="B19" s="20"/>
      <c r="C19">
        <v>425</v>
      </c>
      <c r="F19">
        <f>'336p stat'!H18-'336p stat'!K18</f>
        <v>19.927666000000499</v>
      </c>
      <c r="G19">
        <f>'336p stat'!K18-'336p stat'!N18</f>
        <v>6995.4594280000001</v>
      </c>
      <c r="H19">
        <f>'336p stat'!N18</f>
        <v>315.12616800000001</v>
      </c>
      <c r="K19">
        <f t="shared" si="1"/>
        <v>0</v>
      </c>
      <c r="L19">
        <f t="shared" si="2"/>
        <v>0</v>
      </c>
      <c r="M19">
        <f t="shared" si="3"/>
        <v>4.6888625882354117E-2</v>
      </c>
      <c r="N19">
        <f t="shared" si="4"/>
        <v>16.459904536470589</v>
      </c>
      <c r="O19">
        <f t="shared" si="5"/>
        <v>0.74147333647058822</v>
      </c>
    </row>
    <row r="20" spans="2:15" x14ac:dyDescent="0.25">
      <c r="B20" s="20"/>
      <c r="C20">
        <v>450</v>
      </c>
      <c r="F20">
        <f>'336p stat'!H19-'336p stat'!K19</f>
        <v>21.09997999999996</v>
      </c>
      <c r="G20">
        <f>'336p stat'!K19-'336p stat'!N19</f>
        <v>7406.6872009999997</v>
      </c>
      <c r="H20">
        <f>'336p stat'!N19</f>
        <v>333.64264300000002</v>
      </c>
      <c r="K20">
        <f t="shared" si="1"/>
        <v>0</v>
      </c>
      <c r="L20">
        <f t="shared" si="2"/>
        <v>0</v>
      </c>
      <c r="M20">
        <f t="shared" si="3"/>
        <v>4.6888844444444355E-2</v>
      </c>
      <c r="N20">
        <f t="shared" si="4"/>
        <v>16.45930489111111</v>
      </c>
      <c r="O20">
        <f t="shared" si="5"/>
        <v>0.74142809555555556</v>
      </c>
    </row>
    <row r="21" spans="2:15" x14ac:dyDescent="0.25">
      <c r="B21" s="20"/>
      <c r="C21">
        <v>475</v>
      </c>
      <c r="F21">
        <f>'336p stat'!H20-'336p stat'!K20</f>
        <v>22.2712590000001</v>
      </c>
      <c r="G21">
        <f>'336p stat'!K20-'336p stat'!N20</f>
        <v>7818.7957610000003</v>
      </c>
      <c r="H21">
        <f>'336p stat'!N20</f>
        <v>352.27104600000001</v>
      </c>
      <c r="K21">
        <f t="shared" si="1"/>
        <v>0</v>
      </c>
      <c r="L21">
        <f t="shared" si="2"/>
        <v>0</v>
      </c>
      <c r="M21">
        <f t="shared" si="3"/>
        <v>4.688686105263179E-2</v>
      </c>
      <c r="N21">
        <f t="shared" si="4"/>
        <v>16.460622654736841</v>
      </c>
      <c r="O21">
        <f t="shared" si="5"/>
        <v>0.7416232547368421</v>
      </c>
    </row>
    <row r="22" spans="2:15" x14ac:dyDescent="0.25">
      <c r="B22" s="20"/>
      <c r="C22">
        <v>500</v>
      </c>
      <c r="F22">
        <f>'336p stat'!H21-'336p stat'!K21</f>
        <v>23.442501000001357</v>
      </c>
      <c r="G22">
        <f>'336p stat'!K21-'336p stat'!N21</f>
        <v>8230.4181179999996</v>
      </c>
      <c r="H22">
        <f>'336p stat'!N21</f>
        <v>370.77094399999999</v>
      </c>
      <c r="K22">
        <f t="shared" si="1"/>
        <v>0</v>
      </c>
      <c r="L22">
        <f t="shared" si="2"/>
        <v>0</v>
      </c>
      <c r="M22">
        <f t="shared" si="3"/>
        <v>4.6885002000002715E-2</v>
      </c>
      <c r="N22">
        <f t="shared" si="4"/>
        <v>16.460836235999999</v>
      </c>
      <c r="O22">
        <f t="shared" si="5"/>
        <v>0.74154188799999998</v>
      </c>
    </row>
    <row r="23" spans="2:15" x14ac:dyDescent="0.25">
      <c r="B23" s="20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0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0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0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0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0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0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0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0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0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0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0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0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0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0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0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0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0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0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0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0" t="s">
        <v>14</v>
      </c>
      <c r="C43">
        <v>25</v>
      </c>
      <c r="F43">
        <f>'336p stat'!H42-'336p stat'!K42</f>
        <v>1.1637529999999856</v>
      </c>
      <c r="G43">
        <f>'336p stat'!K42-'336p stat'!N42</f>
        <v>119.44813300000001</v>
      </c>
      <c r="H43">
        <f>'336p stat'!N42</f>
        <v>18.638497000000001</v>
      </c>
      <c r="K43">
        <f t="shared" si="1"/>
        <v>0</v>
      </c>
      <c r="L43">
        <f t="shared" si="2"/>
        <v>0</v>
      </c>
      <c r="M43">
        <f t="shared" si="3"/>
        <v>4.6550119999999424E-2</v>
      </c>
      <c r="N43">
        <f t="shared" si="4"/>
        <v>4.7779253200000005</v>
      </c>
      <c r="O43">
        <f t="shared" si="5"/>
        <v>0.74553988000000004</v>
      </c>
    </row>
    <row r="44" spans="2:15" x14ac:dyDescent="0.25">
      <c r="B44" s="20" t="s">
        <v>14</v>
      </c>
      <c r="C44">
        <v>50</v>
      </c>
      <c r="F44">
        <f>'336p stat'!H43-'336p stat'!K43</f>
        <v>2.3283849999999688</v>
      </c>
      <c r="G44">
        <f>'336p stat'!K43-'336p stat'!N43</f>
        <v>237.94857500000001</v>
      </c>
      <c r="H44">
        <f>'336p stat'!N43</f>
        <v>37.133147000000001</v>
      </c>
      <c r="K44">
        <f t="shared" si="1"/>
        <v>0</v>
      </c>
      <c r="L44">
        <f t="shared" si="2"/>
        <v>0</v>
      </c>
      <c r="M44">
        <f t="shared" si="3"/>
        <v>4.6567699999999379E-2</v>
      </c>
      <c r="N44">
        <f t="shared" si="4"/>
        <v>4.7589715000000004</v>
      </c>
      <c r="O44">
        <f t="shared" si="5"/>
        <v>0.74266293999999999</v>
      </c>
    </row>
    <row r="45" spans="2:15" x14ac:dyDescent="0.25">
      <c r="B45" s="20" t="s">
        <v>14</v>
      </c>
      <c r="C45">
        <v>75</v>
      </c>
      <c r="F45">
        <f>'336p stat'!H44-'336p stat'!K44</f>
        <v>3.4928409999999985</v>
      </c>
      <c r="G45">
        <f>'336p stat'!K44-'336p stat'!N44</f>
        <v>356.27094199999999</v>
      </c>
      <c r="H45">
        <f>'336p stat'!N44</f>
        <v>55.710397999999998</v>
      </c>
      <c r="K45">
        <f t="shared" si="1"/>
        <v>0</v>
      </c>
      <c r="L45">
        <f t="shared" si="2"/>
        <v>0</v>
      </c>
      <c r="M45">
        <f t="shared" si="3"/>
        <v>4.6571213333333313E-2</v>
      </c>
      <c r="N45">
        <f t="shared" si="4"/>
        <v>4.7502792266666667</v>
      </c>
      <c r="O45">
        <f t="shared" si="5"/>
        <v>0.74280530666666666</v>
      </c>
    </row>
    <row r="46" spans="2:15" x14ac:dyDescent="0.25">
      <c r="B46" s="20" t="s">
        <v>14</v>
      </c>
      <c r="C46">
        <v>100</v>
      </c>
      <c r="F46">
        <f>'336p stat'!H45-'336p stat'!K45</f>
        <v>4.6564389999999776</v>
      </c>
      <c r="G46">
        <f>'336p stat'!K45-'336p stat'!N45</f>
        <v>474.61397100000005</v>
      </c>
      <c r="H46">
        <f>'336p stat'!N45</f>
        <v>74.261286999999996</v>
      </c>
      <c r="K46">
        <f t="shared" si="1"/>
        <v>0</v>
      </c>
      <c r="L46">
        <f t="shared" si="2"/>
        <v>0</v>
      </c>
      <c r="M46">
        <f t="shared" si="3"/>
        <v>4.6564389999999775E-2</v>
      </c>
      <c r="N46">
        <f t="shared" si="4"/>
        <v>4.7461397100000005</v>
      </c>
      <c r="O46">
        <f t="shared" si="5"/>
        <v>0.74261286999999998</v>
      </c>
    </row>
    <row r="47" spans="2:15" x14ac:dyDescent="0.25">
      <c r="B47" s="20" t="s">
        <v>14</v>
      </c>
      <c r="C47">
        <v>125</v>
      </c>
      <c r="F47">
        <f>'336p stat'!H46-'336p stat'!K46</f>
        <v>5.8189159999999447</v>
      </c>
      <c r="G47">
        <f>'336p stat'!K46-'336p stat'!N46</f>
        <v>593.02700700000003</v>
      </c>
      <c r="H47">
        <f>'336p stat'!N46</f>
        <v>92.831549999999993</v>
      </c>
      <c r="K47">
        <f t="shared" si="1"/>
        <v>0</v>
      </c>
      <c r="L47">
        <f t="shared" si="2"/>
        <v>0</v>
      </c>
      <c r="M47">
        <f t="shared" si="3"/>
        <v>4.6551327999999559E-2</v>
      </c>
      <c r="N47">
        <f t="shared" si="4"/>
        <v>4.744216056</v>
      </c>
      <c r="O47">
        <f t="shared" si="5"/>
        <v>0.74265239999999999</v>
      </c>
    </row>
    <row r="48" spans="2:15" x14ac:dyDescent="0.25">
      <c r="B48" s="20" t="s">
        <v>14</v>
      </c>
      <c r="C48">
        <v>150</v>
      </c>
      <c r="F48">
        <f>'336p stat'!H47-'336p stat'!K47</f>
        <v>6.9832830000000286</v>
      </c>
      <c r="G48">
        <f>'336p stat'!K47-'336p stat'!N47</f>
        <v>711.47474899999997</v>
      </c>
      <c r="H48">
        <f>'336p stat'!N47</f>
        <v>111.392685</v>
      </c>
      <c r="K48">
        <f t="shared" si="1"/>
        <v>0</v>
      </c>
      <c r="L48">
        <f t="shared" si="2"/>
        <v>0</v>
      </c>
      <c r="M48">
        <f t="shared" si="3"/>
        <v>4.6555220000000189E-2</v>
      </c>
      <c r="N48">
        <f t="shared" si="4"/>
        <v>4.7431649933333331</v>
      </c>
      <c r="O48">
        <f t="shared" si="5"/>
        <v>0.74261790000000005</v>
      </c>
    </row>
    <row r="49" spans="2:15" x14ac:dyDescent="0.25">
      <c r="B49" s="20" t="s">
        <v>14</v>
      </c>
      <c r="C49">
        <v>175</v>
      </c>
      <c r="F49">
        <f>'336p stat'!H48-'336p stat'!K48</f>
        <v>8.1472899999999981</v>
      </c>
      <c r="G49">
        <f>'336p stat'!K48-'336p stat'!N48</f>
        <v>830.00718000000006</v>
      </c>
      <c r="H49">
        <f>'336p stat'!N48</f>
        <v>129.953765</v>
      </c>
      <c r="K49">
        <f t="shared" si="1"/>
        <v>0</v>
      </c>
      <c r="L49">
        <f t="shared" si="2"/>
        <v>0</v>
      </c>
      <c r="M49">
        <f t="shared" si="3"/>
        <v>4.6555942857142846E-2</v>
      </c>
      <c r="N49">
        <f t="shared" si="4"/>
        <v>4.7428981714285721</v>
      </c>
      <c r="O49">
        <f t="shared" si="5"/>
        <v>0.74259294285714283</v>
      </c>
    </row>
    <row r="50" spans="2:15" x14ac:dyDescent="0.25">
      <c r="B50" s="20" t="s">
        <v>14</v>
      </c>
      <c r="C50">
        <v>200</v>
      </c>
      <c r="F50">
        <f>'336p stat'!H49-'336p stat'!K49</f>
        <v>9.3106789999999364</v>
      </c>
      <c r="G50">
        <f>'336p stat'!K49-'336p stat'!N49</f>
        <v>948.27037900000005</v>
      </c>
      <c r="H50">
        <f>'336p stat'!N49</f>
        <v>148.46967699999999</v>
      </c>
      <c r="K50">
        <f t="shared" si="1"/>
        <v>0</v>
      </c>
      <c r="L50">
        <f t="shared" si="2"/>
        <v>0</v>
      </c>
      <c r="M50">
        <f t="shared" si="3"/>
        <v>4.6553394999999685E-2</v>
      </c>
      <c r="N50">
        <f t="shared" si="4"/>
        <v>4.7413518950000002</v>
      </c>
      <c r="O50">
        <f t="shared" si="5"/>
        <v>0.742348385</v>
      </c>
    </row>
    <row r="51" spans="2:15" x14ac:dyDescent="0.25">
      <c r="B51" s="20" t="s">
        <v>14</v>
      </c>
      <c r="C51">
        <v>225</v>
      </c>
      <c r="F51">
        <f>'336p stat'!H50-'336p stat'!K50</f>
        <v>10.474245999999994</v>
      </c>
      <c r="G51">
        <f>'336p stat'!K50-'336p stat'!N50</f>
        <v>1066.8154299999999</v>
      </c>
      <c r="H51">
        <f>'336p stat'!N50</f>
        <v>166.99212600000001</v>
      </c>
      <c r="K51">
        <f t="shared" si="1"/>
        <v>0</v>
      </c>
      <c r="L51">
        <f t="shared" si="2"/>
        <v>0</v>
      </c>
      <c r="M51">
        <f t="shared" si="3"/>
        <v>4.6552204444444419E-2</v>
      </c>
      <c r="N51">
        <f t="shared" si="4"/>
        <v>4.7414019111111108</v>
      </c>
      <c r="O51">
        <f t="shared" si="5"/>
        <v>0.7421872266666667</v>
      </c>
    </row>
    <row r="52" spans="2:15" x14ac:dyDescent="0.25">
      <c r="B52" s="20" t="s">
        <v>14</v>
      </c>
      <c r="C52">
        <v>250</v>
      </c>
      <c r="F52">
        <f>'336p stat'!H51-'336p stat'!K51</f>
        <v>11.636818999999832</v>
      </c>
      <c r="G52">
        <f>'336p stat'!K51-'336p stat'!N51</f>
        <v>1185.1454600000002</v>
      </c>
      <c r="H52">
        <f>'336p stat'!N51</f>
        <v>185.56231099999999</v>
      </c>
      <c r="K52">
        <f t="shared" si="1"/>
        <v>0</v>
      </c>
      <c r="L52">
        <f t="shared" si="2"/>
        <v>0</v>
      </c>
      <c r="M52">
        <f t="shared" si="3"/>
        <v>4.6547275999999325E-2</v>
      </c>
      <c r="N52">
        <f t="shared" si="4"/>
        <v>4.7405818400000008</v>
      </c>
      <c r="O52">
        <f t="shared" si="5"/>
        <v>0.74224924400000003</v>
      </c>
    </row>
    <row r="53" spans="2:15" x14ac:dyDescent="0.25">
      <c r="B53" s="20" t="s">
        <v>14</v>
      </c>
      <c r="C53">
        <v>275</v>
      </c>
      <c r="F53">
        <f>'336p stat'!H52-'336p stat'!K52</f>
        <v>12.799807000000101</v>
      </c>
      <c r="G53">
        <f>'336p stat'!K52-'336p stat'!N52</f>
        <v>1303.445138</v>
      </c>
      <c r="H53">
        <f>'336p stat'!N52</f>
        <v>204.07981799999999</v>
      </c>
      <c r="K53">
        <f t="shared" si="1"/>
        <v>0</v>
      </c>
      <c r="L53">
        <f t="shared" si="2"/>
        <v>0</v>
      </c>
      <c r="M53">
        <f t="shared" si="3"/>
        <v>4.6544752727273091E-2</v>
      </c>
      <c r="N53">
        <f t="shared" si="4"/>
        <v>4.7398005018181824</v>
      </c>
      <c r="O53">
        <f t="shared" si="5"/>
        <v>0.74210842909090902</v>
      </c>
    </row>
    <row r="54" spans="2:15" x14ac:dyDescent="0.25">
      <c r="B54" s="20" t="s">
        <v>14</v>
      </c>
      <c r="C54">
        <v>300</v>
      </c>
      <c r="F54">
        <f>'336p stat'!H53-'336p stat'!K53</f>
        <v>13.961137000000008</v>
      </c>
      <c r="G54">
        <f>'336p stat'!K53-'336p stat'!N53</f>
        <v>1421.6731119999999</v>
      </c>
      <c r="H54">
        <f>'336p stat'!N53</f>
        <v>222.65440799999999</v>
      </c>
      <c r="K54">
        <f t="shared" si="1"/>
        <v>0</v>
      </c>
      <c r="L54">
        <f t="shared" si="2"/>
        <v>0</v>
      </c>
      <c r="M54">
        <f t="shared" si="3"/>
        <v>4.6537123333333361E-2</v>
      </c>
      <c r="N54">
        <f t="shared" si="4"/>
        <v>4.7389103733333329</v>
      </c>
      <c r="O54">
        <f t="shared" si="5"/>
        <v>0.74218136000000001</v>
      </c>
    </row>
    <row r="55" spans="2:15" x14ac:dyDescent="0.25">
      <c r="B55" s="20" t="s">
        <v>14</v>
      </c>
      <c r="C55">
        <v>325</v>
      </c>
      <c r="F55">
        <f>'336p stat'!H54-'336p stat'!K54</f>
        <v>15.124643999999989</v>
      </c>
      <c r="G55">
        <f>'336p stat'!K54-'336p stat'!N54</f>
        <v>1539.832582</v>
      </c>
      <c r="H55">
        <f>'336p stat'!N54</f>
        <v>241.16546199999999</v>
      </c>
      <c r="K55">
        <f t="shared" si="1"/>
        <v>0</v>
      </c>
      <c r="L55">
        <f t="shared" si="2"/>
        <v>0</v>
      </c>
      <c r="M55">
        <f t="shared" si="3"/>
        <v>4.653736615384612E-2</v>
      </c>
      <c r="N55">
        <f t="shared" si="4"/>
        <v>4.7379464061538465</v>
      </c>
      <c r="O55">
        <f t="shared" si="5"/>
        <v>0.74204757538461541</v>
      </c>
    </row>
    <row r="56" spans="2:15" x14ac:dyDescent="0.25">
      <c r="B56" s="20" t="s">
        <v>14</v>
      </c>
      <c r="C56">
        <v>350</v>
      </c>
      <c r="F56">
        <f>'336p stat'!H55-'336p stat'!K55</f>
        <v>16.288385999999946</v>
      </c>
      <c r="G56">
        <f>'336p stat'!K55-'336p stat'!N55</f>
        <v>1658.0498510000002</v>
      </c>
      <c r="H56">
        <f>'336p stat'!N55</f>
        <v>259.67228499999999</v>
      </c>
      <c r="K56">
        <f t="shared" si="1"/>
        <v>0</v>
      </c>
      <c r="L56">
        <f t="shared" si="2"/>
        <v>0</v>
      </c>
      <c r="M56">
        <f t="shared" si="3"/>
        <v>4.653824571428556E-2</v>
      </c>
      <c r="N56">
        <f t="shared" si="4"/>
        <v>4.7372852885714289</v>
      </c>
      <c r="O56">
        <f t="shared" si="5"/>
        <v>0.74192081428571421</v>
      </c>
    </row>
    <row r="57" spans="2:15" x14ac:dyDescent="0.25">
      <c r="B57" s="20" t="s">
        <v>14</v>
      </c>
      <c r="C57">
        <v>375</v>
      </c>
      <c r="F57">
        <f>'336p stat'!H56-'336p stat'!K56</f>
        <v>17.451943000000028</v>
      </c>
      <c r="G57">
        <f>'336p stat'!K56-'336p stat'!N56</f>
        <v>1776.3068899999998</v>
      </c>
      <c r="H57">
        <f>'336p stat'!N56</f>
        <v>278.21549800000003</v>
      </c>
      <c r="K57">
        <f t="shared" si="1"/>
        <v>0</v>
      </c>
      <c r="L57">
        <f t="shared" si="2"/>
        <v>0</v>
      </c>
      <c r="M57">
        <f t="shared" si="3"/>
        <v>4.6538514666666746E-2</v>
      </c>
      <c r="N57">
        <f t="shared" si="4"/>
        <v>4.7368183733333327</v>
      </c>
      <c r="O57">
        <f t="shared" si="5"/>
        <v>0.74190799466666668</v>
      </c>
    </row>
    <row r="58" spans="2:15" x14ac:dyDescent="0.25">
      <c r="B58" s="20" t="s">
        <v>14</v>
      </c>
      <c r="C58">
        <v>400</v>
      </c>
      <c r="F58">
        <f>'336p stat'!H57-'336p stat'!K57</f>
        <v>18.614955999999893</v>
      </c>
      <c r="G58">
        <f>'336p stat'!K57-'336p stat'!N57</f>
        <v>1894.3353689999999</v>
      </c>
      <c r="H58">
        <f>'336p stat'!N57</f>
        <v>296.78763900000001</v>
      </c>
      <c r="K58">
        <f t="shared" si="1"/>
        <v>0</v>
      </c>
      <c r="L58">
        <f t="shared" si="2"/>
        <v>0</v>
      </c>
      <c r="M58">
        <f t="shared" si="3"/>
        <v>4.6537389999999734E-2</v>
      </c>
      <c r="N58">
        <f t="shared" si="4"/>
        <v>4.7358384224999996</v>
      </c>
      <c r="O58">
        <f t="shared" si="5"/>
        <v>0.74196909750000006</v>
      </c>
    </row>
    <row r="59" spans="2:15" x14ac:dyDescent="0.25">
      <c r="B59" s="20" t="s">
        <v>14</v>
      </c>
      <c r="C59">
        <v>425</v>
      </c>
      <c r="F59">
        <f>'336p stat'!H58-'336p stat'!K58</f>
        <v>19.777637000000141</v>
      </c>
      <c r="G59">
        <f>'336p stat'!K58-'336p stat'!N58</f>
        <v>2012.5024900000001</v>
      </c>
      <c r="H59">
        <f>'336p stat'!N58</f>
        <v>315.26880899999998</v>
      </c>
      <c r="K59">
        <f t="shared" si="1"/>
        <v>0</v>
      </c>
      <c r="L59">
        <f t="shared" si="2"/>
        <v>0</v>
      </c>
      <c r="M59">
        <f t="shared" si="3"/>
        <v>4.6535616470588563E-2</v>
      </c>
      <c r="N59">
        <f t="shared" si="4"/>
        <v>4.7352999764705883</v>
      </c>
      <c r="O59">
        <f t="shared" si="5"/>
        <v>0.74180896235294114</v>
      </c>
    </row>
    <row r="60" spans="2:15" x14ac:dyDescent="0.25">
      <c r="B60" s="20" t="s">
        <v>14</v>
      </c>
      <c r="C60">
        <v>450</v>
      </c>
      <c r="F60">
        <f>'336p stat'!H59-'336p stat'!K59</f>
        <v>20.937901000000238</v>
      </c>
      <c r="G60">
        <f>'336p stat'!K59-'336p stat'!N59</f>
        <v>2130.6988979999996</v>
      </c>
      <c r="H60">
        <f>'336p stat'!N59</f>
        <v>333.81537400000002</v>
      </c>
      <c r="K60">
        <f t="shared" si="1"/>
        <v>0</v>
      </c>
      <c r="L60">
        <f t="shared" si="2"/>
        <v>0</v>
      </c>
      <c r="M60">
        <f t="shared" si="3"/>
        <v>4.6528668888889416E-2</v>
      </c>
      <c r="N60">
        <f t="shared" si="4"/>
        <v>4.7348864399999995</v>
      </c>
      <c r="O60">
        <f t="shared" si="5"/>
        <v>0.74181194222222224</v>
      </c>
    </row>
    <row r="61" spans="2:15" x14ac:dyDescent="0.25">
      <c r="B61" s="20" t="s">
        <v>14</v>
      </c>
      <c r="C61">
        <v>475</v>
      </c>
      <c r="F61">
        <f>'336p stat'!H60-'336p stat'!K60</f>
        <v>22.100399999999809</v>
      </c>
      <c r="G61">
        <f>'336p stat'!K60-'336p stat'!N60</f>
        <v>2249.0858440000002</v>
      </c>
      <c r="H61">
        <f>'336p stat'!N60</f>
        <v>352.411788</v>
      </c>
      <c r="K61">
        <f t="shared" si="1"/>
        <v>0</v>
      </c>
      <c r="L61">
        <f t="shared" si="2"/>
        <v>0</v>
      </c>
      <c r="M61">
        <f t="shared" si="3"/>
        <v>4.6527157894736437E-2</v>
      </c>
      <c r="N61">
        <f t="shared" si="4"/>
        <v>4.7349175663157901</v>
      </c>
      <c r="O61">
        <f t="shared" si="5"/>
        <v>0.74191955368421048</v>
      </c>
    </row>
    <row r="62" spans="2:15" x14ac:dyDescent="0.25">
      <c r="B62" s="20" t="s">
        <v>14</v>
      </c>
      <c r="C62">
        <v>500</v>
      </c>
      <c r="F62">
        <f>'336p stat'!H61-'336p stat'!K61</f>
        <v>23.262871000000359</v>
      </c>
      <c r="G62">
        <f>'336p stat'!K61-'336p stat'!N61</f>
        <v>2367.4012049999997</v>
      </c>
      <c r="H62">
        <f>'336p stat'!N61</f>
        <v>370.90231599999998</v>
      </c>
      <c r="K62">
        <f t="shared" si="1"/>
        <v>0</v>
      </c>
      <c r="L62">
        <f t="shared" si="2"/>
        <v>0</v>
      </c>
      <c r="M62">
        <f t="shared" si="3"/>
        <v>4.6525742000000717E-2</v>
      </c>
      <c r="N62">
        <f t="shared" si="4"/>
        <v>4.7348024099999995</v>
      </c>
      <c r="O62">
        <f t="shared" si="5"/>
        <v>0.74180463200000002</v>
      </c>
    </row>
    <row r="63" spans="2:15" x14ac:dyDescent="0.25">
      <c r="B63" s="20" t="s">
        <v>15</v>
      </c>
      <c r="C63">
        <v>25</v>
      </c>
      <c r="F63">
        <f>'336p stat'!H62-'336p stat'!K62</f>
        <v>1.1799709999999948</v>
      </c>
      <c r="G63">
        <f>'336p stat'!K62-'336p stat'!N62</f>
        <v>83.615417000000008</v>
      </c>
      <c r="H63">
        <f>'336p stat'!N62</f>
        <v>23.646796999999999</v>
      </c>
      <c r="K63">
        <f t="shared" si="1"/>
        <v>0</v>
      </c>
      <c r="L63">
        <f t="shared" si="2"/>
        <v>0</v>
      </c>
      <c r="M63">
        <f t="shared" si="3"/>
        <v>4.7198839999999791E-2</v>
      </c>
      <c r="N63">
        <f t="shared" si="4"/>
        <v>3.3446166800000001</v>
      </c>
      <c r="O63">
        <f t="shared" si="5"/>
        <v>0.94587188</v>
      </c>
    </row>
    <row r="64" spans="2:15" x14ac:dyDescent="0.25">
      <c r="B64" s="20" t="s">
        <v>15</v>
      </c>
      <c r="C64">
        <v>50</v>
      </c>
      <c r="F64">
        <f>'336p stat'!H63-'336p stat'!K63</f>
        <v>2.3583069999999964</v>
      </c>
      <c r="G64">
        <f>'336p stat'!K63-'336p stat'!N63</f>
        <v>166.11598099999998</v>
      </c>
      <c r="H64">
        <f>'336p stat'!N63</f>
        <v>46.800730999999999</v>
      </c>
      <c r="K64">
        <f t="shared" si="1"/>
        <v>0</v>
      </c>
      <c r="L64">
        <f t="shared" si="2"/>
        <v>0</v>
      </c>
      <c r="M64">
        <f t="shared" si="3"/>
        <v>4.7166139999999926E-2</v>
      </c>
      <c r="N64">
        <f t="shared" si="4"/>
        <v>3.3223196199999996</v>
      </c>
      <c r="O64">
        <f t="shared" si="5"/>
        <v>0.93601462000000002</v>
      </c>
    </row>
    <row r="65" spans="2:15" x14ac:dyDescent="0.25">
      <c r="B65" s="20" t="s">
        <v>15</v>
      </c>
      <c r="C65">
        <v>75</v>
      </c>
      <c r="F65">
        <f>'336p stat'!H64-'336p stat'!K64</f>
        <v>3.5366889999999671</v>
      </c>
      <c r="G65">
        <f>'336p stat'!K64-'336p stat'!N64</f>
        <v>248.639118</v>
      </c>
      <c r="H65">
        <f>'336p stat'!N64</f>
        <v>69.985631999999995</v>
      </c>
      <c r="K65">
        <f t="shared" si="1"/>
        <v>0</v>
      </c>
      <c r="L65">
        <f t="shared" si="2"/>
        <v>0</v>
      </c>
      <c r="M65">
        <f t="shared" si="3"/>
        <v>4.7155853333332894E-2</v>
      </c>
      <c r="N65">
        <f t="shared" si="4"/>
        <v>3.3151882399999999</v>
      </c>
      <c r="O65">
        <f t="shared" si="5"/>
        <v>0.93314175999999993</v>
      </c>
    </row>
    <row r="66" spans="2:15" x14ac:dyDescent="0.25">
      <c r="B66" s="20" t="s">
        <v>15</v>
      </c>
      <c r="C66">
        <v>100</v>
      </c>
      <c r="F66">
        <f>'336p stat'!H65-'336p stat'!K65</f>
        <v>4.7156500000000392</v>
      </c>
      <c r="G66">
        <f>'336p stat'!K65-'336p stat'!N65</f>
        <v>331.17122799999999</v>
      </c>
      <c r="H66">
        <f>'336p stat'!N65</f>
        <v>93.239215999999999</v>
      </c>
      <c r="K66">
        <f t="shared" si="1"/>
        <v>0</v>
      </c>
      <c r="L66">
        <f t="shared" si="2"/>
        <v>0</v>
      </c>
      <c r="M66">
        <f t="shared" si="3"/>
        <v>4.7156500000000393E-2</v>
      </c>
      <c r="N66">
        <f t="shared" si="4"/>
        <v>3.3117122800000001</v>
      </c>
      <c r="O66">
        <f t="shared" si="5"/>
        <v>0.93239216000000003</v>
      </c>
    </row>
    <row r="67" spans="2:15" x14ac:dyDescent="0.25">
      <c r="B67" s="20" t="s">
        <v>15</v>
      </c>
      <c r="C67">
        <v>125</v>
      </c>
      <c r="F67">
        <f>'336p stat'!H66-'336p stat'!K66</f>
        <v>5.8942950000000565</v>
      </c>
      <c r="G67">
        <f>'336p stat'!K66-'336p stat'!N66</f>
        <v>413.58275500000002</v>
      </c>
      <c r="H67">
        <f>'336p stat'!N66</f>
        <v>116.429495</v>
      </c>
      <c r="K67">
        <f t="shared" si="1"/>
        <v>0</v>
      </c>
      <c r="L67">
        <f t="shared" si="2"/>
        <v>0</v>
      </c>
      <c r="M67">
        <f t="shared" si="3"/>
        <v>4.715436000000045E-2</v>
      </c>
      <c r="N67">
        <f t="shared" si="4"/>
        <v>3.3086620400000002</v>
      </c>
      <c r="O67">
        <f t="shared" si="5"/>
        <v>0.93143596000000006</v>
      </c>
    </row>
    <row r="68" spans="2:15" x14ac:dyDescent="0.25">
      <c r="B68" s="20" t="s">
        <v>15</v>
      </c>
      <c r="C68">
        <v>150</v>
      </c>
      <c r="F68">
        <f>'336p stat'!H67-'336p stat'!K67</f>
        <v>7.0728000000000293</v>
      </c>
      <c r="G68">
        <f>'336p stat'!K67-'336p stat'!N67</f>
        <v>496.18840699999998</v>
      </c>
      <c r="H68">
        <f>'336p stat'!N67</f>
        <v>139.61404899999999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4.7152000000000194E-2</v>
      </c>
      <c r="N68">
        <f t="shared" ref="N68:N131" si="9">G68/$C68</f>
        <v>3.3079227133333333</v>
      </c>
      <c r="O68">
        <f t="shared" ref="O68:O131" si="10">H68/$C68</f>
        <v>0.93076032666666664</v>
      </c>
    </row>
    <row r="69" spans="2:15" x14ac:dyDescent="0.25">
      <c r="B69" s="20" t="s">
        <v>15</v>
      </c>
      <c r="C69">
        <v>175</v>
      </c>
      <c r="F69">
        <f>'336p stat'!H68-'336p stat'!K68</f>
        <v>8.2513079999999945</v>
      </c>
      <c r="G69">
        <f>'336p stat'!K68-'336p stat'!N68</f>
        <v>578.92431299999998</v>
      </c>
      <c r="H69">
        <f>'336p stat'!N68</f>
        <v>162.81849800000001</v>
      </c>
      <c r="K69">
        <f t="shared" si="6"/>
        <v>0</v>
      </c>
      <c r="L69">
        <f t="shared" si="7"/>
        <v>0</v>
      </c>
      <c r="M69">
        <f t="shared" si="8"/>
        <v>4.7150331428571397E-2</v>
      </c>
      <c r="N69">
        <f t="shared" si="9"/>
        <v>3.3081389314285712</v>
      </c>
      <c r="O69">
        <f t="shared" si="10"/>
        <v>0.93039141714285722</v>
      </c>
    </row>
    <row r="70" spans="2:15" x14ac:dyDescent="0.25">
      <c r="B70" s="20" t="s">
        <v>15</v>
      </c>
      <c r="C70">
        <v>200</v>
      </c>
      <c r="F70">
        <f>'336p stat'!H69-'336p stat'!K69</f>
        <v>9.4295500000000629</v>
      </c>
      <c r="G70">
        <f>'336p stat'!K69-'336p stat'!N69</f>
        <v>661.65822800000001</v>
      </c>
      <c r="H70">
        <f>'336p stat'!N69</f>
        <v>185.962456</v>
      </c>
      <c r="K70">
        <f t="shared" si="6"/>
        <v>0</v>
      </c>
      <c r="L70">
        <f t="shared" si="7"/>
        <v>0</v>
      </c>
      <c r="M70">
        <f t="shared" si="8"/>
        <v>4.7147750000000314E-2</v>
      </c>
      <c r="N70">
        <f t="shared" si="9"/>
        <v>3.3082911400000001</v>
      </c>
      <c r="O70">
        <f t="shared" si="10"/>
        <v>0.92981228000000005</v>
      </c>
    </row>
    <row r="71" spans="2:15" x14ac:dyDescent="0.25">
      <c r="B71" s="20" t="s">
        <v>15</v>
      </c>
      <c r="C71">
        <v>225</v>
      </c>
      <c r="F71">
        <f>'336p stat'!H70-'336p stat'!K70</f>
        <v>10.607707000000005</v>
      </c>
      <c r="G71">
        <f>'336p stat'!K70-'336p stat'!N70</f>
        <v>744.45887399999992</v>
      </c>
      <c r="H71">
        <f>'336p stat'!N70</f>
        <v>209.21768900000001</v>
      </c>
      <c r="K71">
        <f t="shared" si="6"/>
        <v>0</v>
      </c>
      <c r="L71">
        <f t="shared" si="7"/>
        <v>0</v>
      </c>
      <c r="M71">
        <f t="shared" si="8"/>
        <v>4.7145364444444469E-2</v>
      </c>
      <c r="N71">
        <f t="shared" si="9"/>
        <v>3.3087061066666665</v>
      </c>
      <c r="O71">
        <f t="shared" si="10"/>
        <v>0.92985639555555555</v>
      </c>
    </row>
    <row r="72" spans="2:15" x14ac:dyDescent="0.25">
      <c r="B72" s="20" t="s">
        <v>15</v>
      </c>
      <c r="C72">
        <v>250</v>
      </c>
      <c r="F72">
        <f>'336p stat'!H71-'336p stat'!K71</f>
        <v>11.785200999999915</v>
      </c>
      <c r="G72">
        <f>'336p stat'!K71-'336p stat'!N71</f>
        <v>827.261661</v>
      </c>
      <c r="H72">
        <f>'336p stat'!N71</f>
        <v>232.417633</v>
      </c>
      <c r="K72">
        <f t="shared" si="6"/>
        <v>0</v>
      </c>
      <c r="L72">
        <f t="shared" si="7"/>
        <v>0</v>
      </c>
      <c r="M72">
        <f t="shared" si="8"/>
        <v>4.7140803999999661E-2</v>
      </c>
      <c r="N72">
        <f t="shared" si="9"/>
        <v>3.3090466439999999</v>
      </c>
      <c r="O72">
        <f t="shared" si="10"/>
        <v>0.92967053199999994</v>
      </c>
    </row>
    <row r="73" spans="2:15" x14ac:dyDescent="0.25">
      <c r="B73" s="20" t="s">
        <v>15</v>
      </c>
      <c r="C73">
        <v>275</v>
      </c>
      <c r="F73">
        <f>'336p stat'!H72-'336p stat'!K72</f>
        <v>12.963511000000153</v>
      </c>
      <c r="G73">
        <f>'336p stat'!K72-'336p stat'!N72</f>
        <v>910.08205199999998</v>
      </c>
      <c r="H73">
        <f>'336p stat'!N72</f>
        <v>255.60826</v>
      </c>
      <c r="K73">
        <f t="shared" si="6"/>
        <v>0</v>
      </c>
      <c r="L73">
        <f t="shared" si="7"/>
        <v>0</v>
      </c>
      <c r="M73">
        <f t="shared" si="8"/>
        <v>4.7140040000000556E-2</v>
      </c>
      <c r="N73">
        <f t="shared" si="9"/>
        <v>3.30938928</v>
      </c>
      <c r="O73">
        <f t="shared" si="10"/>
        <v>0.92948458181818183</v>
      </c>
    </row>
    <row r="74" spans="2:15" x14ac:dyDescent="0.25">
      <c r="B74" s="20" t="s">
        <v>15</v>
      </c>
      <c r="C74">
        <v>300</v>
      </c>
      <c r="F74">
        <f>'336p stat'!H73-'336p stat'!K73</f>
        <v>14.142425000000003</v>
      </c>
      <c r="G74">
        <f>'336p stat'!K73-'336p stat'!N73</f>
        <v>992.65361999999993</v>
      </c>
      <c r="H74">
        <f>'336p stat'!N73</f>
        <v>278.77684099999999</v>
      </c>
      <c r="K74">
        <f t="shared" si="6"/>
        <v>0</v>
      </c>
      <c r="L74">
        <f t="shared" si="7"/>
        <v>0</v>
      </c>
      <c r="M74">
        <f t="shared" si="8"/>
        <v>4.7141416666666679E-2</v>
      </c>
      <c r="N74">
        <f t="shared" si="9"/>
        <v>3.3088453999999996</v>
      </c>
      <c r="O74">
        <f t="shared" si="10"/>
        <v>0.92925613666666662</v>
      </c>
    </row>
    <row r="75" spans="2:15" x14ac:dyDescent="0.25">
      <c r="B75" s="20" t="s">
        <v>15</v>
      </c>
      <c r="C75">
        <v>325</v>
      </c>
      <c r="F75">
        <f>'336p stat'!H74-'336p stat'!K74</f>
        <v>15.320822000000135</v>
      </c>
      <c r="G75">
        <f>'336p stat'!K74-'336p stat'!N74</f>
        <v>1075.397029</v>
      </c>
      <c r="H75">
        <f>'336p stat'!N74</f>
        <v>302.00524200000001</v>
      </c>
      <c r="K75">
        <f t="shared" si="6"/>
        <v>0</v>
      </c>
      <c r="L75">
        <f t="shared" si="7"/>
        <v>0</v>
      </c>
      <c r="M75">
        <f t="shared" si="8"/>
        <v>4.7140990769231186E-2</v>
      </c>
      <c r="N75">
        <f t="shared" si="9"/>
        <v>3.3089139353846151</v>
      </c>
      <c r="O75">
        <f t="shared" si="10"/>
        <v>0.92924689846153852</v>
      </c>
    </row>
    <row r="76" spans="2:15" x14ac:dyDescent="0.25">
      <c r="B76" s="20" t="s">
        <v>15</v>
      </c>
      <c r="C76">
        <v>350</v>
      </c>
      <c r="F76">
        <f>'336p stat'!H75-'336p stat'!K75</f>
        <v>16.499287000000095</v>
      </c>
      <c r="G76">
        <f>'336p stat'!K75-'336p stat'!N75</f>
        <v>1158.1076720000001</v>
      </c>
      <c r="H76">
        <f>'336p stat'!N75</f>
        <v>325.18129499999998</v>
      </c>
      <c r="K76">
        <f t="shared" si="6"/>
        <v>0</v>
      </c>
      <c r="L76">
        <f t="shared" si="7"/>
        <v>0</v>
      </c>
      <c r="M76">
        <f t="shared" si="8"/>
        <v>4.7140820000000271E-2</v>
      </c>
      <c r="N76">
        <f t="shared" si="9"/>
        <v>3.3088790628571432</v>
      </c>
      <c r="O76">
        <f t="shared" si="10"/>
        <v>0.92908941428571423</v>
      </c>
    </row>
    <row r="77" spans="2:15" x14ac:dyDescent="0.25">
      <c r="B77" s="20" t="s">
        <v>15</v>
      </c>
      <c r="C77">
        <v>375</v>
      </c>
      <c r="F77">
        <f>'336p stat'!H76-'336p stat'!K76</f>
        <v>17.678376999999955</v>
      </c>
      <c r="G77">
        <f>'336p stat'!K76-'336p stat'!N76</f>
        <v>1240.7903800000001</v>
      </c>
      <c r="H77">
        <f>'336p stat'!N76</f>
        <v>348.38758100000001</v>
      </c>
      <c r="K77">
        <f t="shared" si="6"/>
        <v>0</v>
      </c>
      <c r="L77">
        <f t="shared" si="7"/>
        <v>0</v>
      </c>
      <c r="M77">
        <f t="shared" si="8"/>
        <v>4.7142338666666547E-2</v>
      </c>
      <c r="N77">
        <f t="shared" si="9"/>
        <v>3.308774346666667</v>
      </c>
      <c r="O77">
        <f t="shared" si="10"/>
        <v>0.92903354933333337</v>
      </c>
    </row>
    <row r="78" spans="2:15" x14ac:dyDescent="0.25">
      <c r="B78" s="20" t="s">
        <v>15</v>
      </c>
      <c r="C78">
        <v>400</v>
      </c>
      <c r="F78">
        <f>'336p stat'!H77-'336p stat'!K77</f>
        <v>18.856706999999915</v>
      </c>
      <c r="G78">
        <f>'336p stat'!K77-'336p stat'!N77</f>
        <v>1323.5180660000001</v>
      </c>
      <c r="H78">
        <f>'336p stat'!N77</f>
        <v>371.59549800000002</v>
      </c>
      <c r="K78">
        <f t="shared" si="6"/>
        <v>0</v>
      </c>
      <c r="L78">
        <f t="shared" si="7"/>
        <v>0</v>
      </c>
      <c r="M78">
        <f t="shared" si="8"/>
        <v>4.7141767499999786E-2</v>
      </c>
      <c r="N78">
        <f t="shared" si="9"/>
        <v>3.3087951650000003</v>
      </c>
      <c r="O78">
        <f t="shared" si="10"/>
        <v>0.92898874500000006</v>
      </c>
    </row>
    <row r="79" spans="2:15" x14ac:dyDescent="0.25">
      <c r="B79" s="20" t="s">
        <v>15</v>
      </c>
      <c r="C79">
        <v>425</v>
      </c>
      <c r="F79">
        <f>'336p stat'!H78-'336p stat'!K78</f>
        <v>20.035487999999987</v>
      </c>
      <c r="G79">
        <f>'336p stat'!K78-'336p stat'!N78</f>
        <v>1406.1772600000002</v>
      </c>
      <c r="H79">
        <f>'336p stat'!N78</f>
        <v>394.75682699999999</v>
      </c>
      <c r="K79">
        <f t="shared" si="6"/>
        <v>0</v>
      </c>
      <c r="L79">
        <f t="shared" si="7"/>
        <v>0</v>
      </c>
      <c r="M79">
        <f t="shared" si="8"/>
        <v>4.7142324705882324E-2</v>
      </c>
      <c r="N79">
        <f t="shared" si="9"/>
        <v>3.3086523764705884</v>
      </c>
      <c r="O79">
        <f t="shared" si="10"/>
        <v>0.92883959294117646</v>
      </c>
    </row>
    <row r="80" spans="2:15" x14ac:dyDescent="0.25">
      <c r="B80" s="20" t="s">
        <v>15</v>
      </c>
      <c r="C80">
        <v>450</v>
      </c>
      <c r="F80">
        <f>'336p stat'!H79-'336p stat'!K79</f>
        <v>21.213841000000002</v>
      </c>
      <c r="G80">
        <f>'336p stat'!K79-'336p stat'!N79</f>
        <v>1488.6698489999999</v>
      </c>
      <c r="H80">
        <f>'336p stat'!N79</f>
        <v>417.92958900000002</v>
      </c>
      <c r="K80">
        <f t="shared" si="6"/>
        <v>0</v>
      </c>
      <c r="L80">
        <f t="shared" si="7"/>
        <v>0</v>
      </c>
      <c r="M80">
        <f t="shared" si="8"/>
        <v>4.7141868888888896E-2</v>
      </c>
      <c r="N80">
        <f t="shared" si="9"/>
        <v>3.3081552199999997</v>
      </c>
      <c r="O80">
        <f t="shared" si="10"/>
        <v>0.92873242</v>
      </c>
    </row>
    <row r="81" spans="2:15" x14ac:dyDescent="0.25">
      <c r="B81" s="20" t="s">
        <v>15</v>
      </c>
      <c r="C81">
        <v>475</v>
      </c>
      <c r="F81">
        <f>'336p stat'!H80-'336p stat'!K80</f>
        <v>22.392846999999847</v>
      </c>
      <c r="G81">
        <f>'336p stat'!K80-'336p stat'!N80</f>
        <v>1571.4657030000001</v>
      </c>
      <c r="H81">
        <f>'336p stat'!N80</f>
        <v>441.11163099999999</v>
      </c>
      <c r="K81">
        <f t="shared" si="6"/>
        <v>0</v>
      </c>
      <c r="L81">
        <f t="shared" si="7"/>
        <v>0</v>
      </c>
      <c r="M81">
        <f t="shared" si="8"/>
        <v>4.7142835789473363E-2</v>
      </c>
      <c r="N81">
        <f t="shared" si="9"/>
        <v>3.3083488484210526</v>
      </c>
      <c r="O81">
        <f t="shared" si="10"/>
        <v>0.92865606526315791</v>
      </c>
    </row>
    <row r="82" spans="2:15" x14ac:dyDescent="0.25">
      <c r="B82" s="20" t="s">
        <v>15</v>
      </c>
      <c r="C82">
        <v>500</v>
      </c>
      <c r="F82">
        <f>'336p stat'!H81-'336p stat'!K81</f>
        <v>23.570699000000332</v>
      </c>
      <c r="G82">
        <f>'336p stat'!K81-'336p stat'!N81</f>
        <v>1653.8698979999999</v>
      </c>
      <c r="H82">
        <f>'336p stat'!N81</f>
        <v>464.25913000000003</v>
      </c>
      <c r="K82">
        <f t="shared" si="6"/>
        <v>0</v>
      </c>
      <c r="L82">
        <f t="shared" si="7"/>
        <v>0</v>
      </c>
      <c r="M82">
        <f t="shared" si="8"/>
        <v>4.714139800000066E-2</v>
      </c>
      <c r="N82">
        <f t="shared" si="9"/>
        <v>3.3077397959999999</v>
      </c>
      <c r="O82">
        <f t="shared" si="10"/>
        <v>0.92851826000000004</v>
      </c>
    </row>
    <row r="83" spans="2:15" x14ac:dyDescent="0.25">
      <c r="B83" s="20" t="s">
        <v>16</v>
      </c>
      <c r="C83">
        <v>25</v>
      </c>
      <c r="F83">
        <f>'336p stat'!H82-'336p stat'!K82</f>
        <v>1.1663289999999904</v>
      </c>
      <c r="G83">
        <f>'336p stat'!K82-'336p stat'!N82</f>
        <v>83.71651</v>
      </c>
      <c r="H83">
        <f>'336p stat'!N82</f>
        <v>23.265167000000002</v>
      </c>
      <c r="K83">
        <f t="shared" si="6"/>
        <v>0</v>
      </c>
      <c r="L83">
        <f t="shared" si="7"/>
        <v>0</v>
      </c>
      <c r="M83">
        <f t="shared" si="8"/>
        <v>4.6653159999999617E-2</v>
      </c>
      <c r="N83">
        <f t="shared" si="9"/>
        <v>3.3486604</v>
      </c>
      <c r="O83">
        <f t="shared" si="10"/>
        <v>0.93060668000000002</v>
      </c>
    </row>
    <row r="84" spans="2:15" x14ac:dyDescent="0.25">
      <c r="B84" s="20" t="s">
        <v>16</v>
      </c>
      <c r="C84">
        <v>50</v>
      </c>
      <c r="F84">
        <f>'336p stat'!H83-'336p stat'!K83</f>
        <v>2.3324790000000064</v>
      </c>
      <c r="G84">
        <f>'336p stat'!K83-'336p stat'!N83</f>
        <v>166.21363200000002</v>
      </c>
      <c r="H84">
        <f>'336p stat'!N83</f>
        <v>46.340131999999997</v>
      </c>
      <c r="K84">
        <f t="shared" si="6"/>
        <v>0</v>
      </c>
      <c r="L84">
        <f t="shared" si="7"/>
        <v>0</v>
      </c>
      <c r="M84">
        <f t="shared" si="8"/>
        <v>4.6649580000000128E-2</v>
      </c>
      <c r="N84">
        <f t="shared" si="9"/>
        <v>3.3242726400000002</v>
      </c>
      <c r="O84">
        <f t="shared" si="10"/>
        <v>0.9268026399999999</v>
      </c>
    </row>
    <row r="85" spans="2:15" x14ac:dyDescent="0.25">
      <c r="B85" s="20" t="s">
        <v>16</v>
      </c>
      <c r="C85">
        <v>75</v>
      </c>
      <c r="F85">
        <f>'336p stat'!H84-'336p stat'!K84</f>
        <v>3.4997260000000097</v>
      </c>
      <c r="G85">
        <f>'336p stat'!K84-'336p stat'!N84</f>
        <v>248.87609399999997</v>
      </c>
      <c r="H85">
        <f>'336p stat'!N84</f>
        <v>69.276767000000007</v>
      </c>
      <c r="K85">
        <f t="shared" si="6"/>
        <v>0</v>
      </c>
      <c r="L85">
        <f t="shared" si="7"/>
        <v>0</v>
      </c>
      <c r="M85">
        <f t="shared" si="8"/>
        <v>4.6663013333333461E-2</v>
      </c>
      <c r="N85">
        <f t="shared" si="9"/>
        <v>3.3183479199999995</v>
      </c>
      <c r="O85">
        <f t="shared" si="10"/>
        <v>0.92369022666666678</v>
      </c>
    </row>
    <row r="86" spans="2:15" x14ac:dyDescent="0.25">
      <c r="B86" s="20" t="s">
        <v>16</v>
      </c>
      <c r="C86">
        <v>100</v>
      </c>
      <c r="F86">
        <f>'336p stat'!H85-'336p stat'!K85</f>
        <v>4.6666969999999992</v>
      </c>
      <c r="G86">
        <f>'336p stat'!K85-'336p stat'!N85</f>
        <v>331.55437000000001</v>
      </c>
      <c r="H86">
        <f>'336p stat'!N85</f>
        <v>92.299892</v>
      </c>
      <c r="K86">
        <f t="shared" si="6"/>
        <v>0</v>
      </c>
      <c r="L86">
        <f t="shared" si="7"/>
        <v>0</v>
      </c>
      <c r="M86">
        <f t="shared" si="8"/>
        <v>4.6666969999999995E-2</v>
      </c>
      <c r="N86">
        <f t="shared" si="9"/>
        <v>3.3155437000000001</v>
      </c>
      <c r="O86">
        <f t="shared" si="10"/>
        <v>0.92299891999999994</v>
      </c>
    </row>
    <row r="87" spans="2:15" x14ac:dyDescent="0.25">
      <c r="B87" s="20" t="s">
        <v>16</v>
      </c>
      <c r="C87">
        <v>125</v>
      </c>
      <c r="F87">
        <f>'336p stat'!H86-'336p stat'!K86</f>
        <v>5.8337950000000092</v>
      </c>
      <c r="G87">
        <f>'336p stat'!K86-'336p stat'!N86</f>
        <v>414.19864699999999</v>
      </c>
      <c r="H87">
        <f>'336p stat'!N86</f>
        <v>115.32968200000001</v>
      </c>
      <c r="K87">
        <f t="shared" si="6"/>
        <v>0</v>
      </c>
      <c r="L87">
        <f t="shared" si="7"/>
        <v>0</v>
      </c>
      <c r="M87">
        <f t="shared" si="8"/>
        <v>4.667036000000007E-2</v>
      </c>
      <c r="N87">
        <f t="shared" si="9"/>
        <v>3.3135891759999998</v>
      </c>
      <c r="O87">
        <f t="shared" si="10"/>
        <v>0.92263745600000002</v>
      </c>
    </row>
    <row r="88" spans="2:15" x14ac:dyDescent="0.25">
      <c r="B88" s="20" t="s">
        <v>16</v>
      </c>
      <c r="C88">
        <v>150</v>
      </c>
      <c r="F88">
        <f>'336p stat'!H87-'336p stat'!K87</f>
        <v>7.000878000000057</v>
      </c>
      <c r="G88">
        <f>'336p stat'!K87-'336p stat'!N87</f>
        <v>496.77902299999994</v>
      </c>
      <c r="H88">
        <f>'336p stat'!N87</f>
        <v>138.27372600000001</v>
      </c>
      <c r="K88">
        <f t="shared" si="6"/>
        <v>0</v>
      </c>
      <c r="L88">
        <f t="shared" si="7"/>
        <v>0</v>
      </c>
      <c r="M88">
        <f t="shared" si="8"/>
        <v>4.6672520000000377E-2</v>
      </c>
      <c r="N88">
        <f t="shared" si="9"/>
        <v>3.3118601533333329</v>
      </c>
      <c r="O88">
        <f t="shared" si="10"/>
        <v>0.92182484000000009</v>
      </c>
    </row>
    <row r="89" spans="2:15" x14ac:dyDescent="0.25">
      <c r="B89" s="20" t="s">
        <v>16</v>
      </c>
      <c r="C89">
        <v>175</v>
      </c>
      <c r="F89">
        <f>'336p stat'!H88-'336p stat'!K88</f>
        <v>8.1677819999999883</v>
      </c>
      <c r="G89">
        <f>'336p stat'!K88-'336p stat'!N88</f>
        <v>579.46588999999994</v>
      </c>
      <c r="H89">
        <f>'336p stat'!N88</f>
        <v>161.19887</v>
      </c>
      <c r="K89">
        <f t="shared" si="6"/>
        <v>0</v>
      </c>
      <c r="L89">
        <f t="shared" si="7"/>
        <v>0</v>
      </c>
      <c r="M89">
        <f t="shared" si="8"/>
        <v>4.6673039999999937E-2</v>
      </c>
      <c r="N89">
        <f t="shared" si="9"/>
        <v>3.3112336571428567</v>
      </c>
      <c r="O89">
        <f t="shared" si="10"/>
        <v>0.92113639999999997</v>
      </c>
    </row>
    <row r="90" spans="2:15" x14ac:dyDescent="0.25">
      <c r="B90" s="20" t="s">
        <v>16</v>
      </c>
      <c r="C90">
        <v>200</v>
      </c>
      <c r="F90">
        <f>'336p stat'!H89-'336p stat'!K89</f>
        <v>9.3340370000000803</v>
      </c>
      <c r="G90">
        <f>'336p stat'!K89-'336p stat'!N89</f>
        <v>662.31403299999999</v>
      </c>
      <c r="H90">
        <f>'336p stat'!N89</f>
        <v>184.221958</v>
      </c>
      <c r="K90">
        <f t="shared" si="6"/>
        <v>0</v>
      </c>
      <c r="L90">
        <f t="shared" si="7"/>
        <v>0</v>
      </c>
      <c r="M90">
        <f t="shared" si="8"/>
        <v>4.6670185000000398E-2</v>
      </c>
      <c r="N90">
        <f t="shared" si="9"/>
        <v>3.311570165</v>
      </c>
      <c r="O90">
        <f t="shared" si="10"/>
        <v>0.92110979000000004</v>
      </c>
    </row>
    <row r="91" spans="2:15" x14ac:dyDescent="0.25">
      <c r="B91" s="20" t="s">
        <v>16</v>
      </c>
      <c r="C91">
        <v>225</v>
      </c>
      <c r="F91">
        <f>'336p stat'!H90-'336p stat'!K90</f>
        <v>10.500283999999965</v>
      </c>
      <c r="G91">
        <f>'336p stat'!K90-'336p stat'!N90</f>
        <v>744.90942800000005</v>
      </c>
      <c r="H91">
        <f>'336p stat'!N90</f>
        <v>207.16994500000001</v>
      </c>
      <c r="K91">
        <f t="shared" si="6"/>
        <v>0</v>
      </c>
      <c r="L91">
        <f t="shared" si="7"/>
        <v>0</v>
      </c>
      <c r="M91">
        <f t="shared" si="8"/>
        <v>4.6667928888888731E-2</v>
      </c>
      <c r="N91">
        <f t="shared" si="9"/>
        <v>3.3107085688888893</v>
      </c>
      <c r="O91">
        <f t="shared" si="10"/>
        <v>0.9207553111111112</v>
      </c>
    </row>
    <row r="92" spans="2:15" x14ac:dyDescent="0.25">
      <c r="B92" s="20" t="s">
        <v>16</v>
      </c>
      <c r="C92">
        <v>250</v>
      </c>
      <c r="F92">
        <f>'336p stat'!H91-'336p stat'!K91</f>
        <v>11.666676999999936</v>
      </c>
      <c r="G92">
        <f>'336p stat'!K91-'336p stat'!N91</f>
        <v>827.75100199999997</v>
      </c>
      <c r="H92">
        <f>'336p stat'!N91</f>
        <v>230.17568</v>
      </c>
      <c r="K92">
        <f t="shared" si="6"/>
        <v>0</v>
      </c>
      <c r="L92">
        <f t="shared" si="7"/>
        <v>0</v>
      </c>
      <c r="M92">
        <f t="shared" si="8"/>
        <v>4.6666707999999744E-2</v>
      </c>
      <c r="N92">
        <f t="shared" si="9"/>
        <v>3.3110040079999998</v>
      </c>
      <c r="O92">
        <f t="shared" si="10"/>
        <v>0.92070271999999997</v>
      </c>
    </row>
    <row r="93" spans="2:15" x14ac:dyDescent="0.25">
      <c r="B93" s="20" t="s">
        <v>16</v>
      </c>
      <c r="C93">
        <v>275</v>
      </c>
      <c r="F93">
        <f>'336p stat'!H92-'336p stat'!K92</f>
        <v>12.832620000000134</v>
      </c>
      <c r="G93">
        <f>'336p stat'!K92-'336p stat'!N92</f>
        <v>910.46764699999994</v>
      </c>
      <c r="H93">
        <f>'336p stat'!N92</f>
        <v>253.15443999999999</v>
      </c>
      <c r="K93">
        <f t="shared" si="6"/>
        <v>0</v>
      </c>
      <c r="L93">
        <f t="shared" si="7"/>
        <v>0</v>
      </c>
      <c r="M93">
        <f t="shared" si="8"/>
        <v>4.6664072727273215E-2</v>
      </c>
      <c r="N93">
        <f t="shared" si="9"/>
        <v>3.3107914436363632</v>
      </c>
      <c r="O93">
        <f t="shared" si="10"/>
        <v>0.92056159999999998</v>
      </c>
    </row>
    <row r="94" spans="2:15" x14ac:dyDescent="0.25">
      <c r="B94" s="20" t="s">
        <v>16</v>
      </c>
      <c r="C94">
        <v>300</v>
      </c>
      <c r="F94">
        <f>'336p stat'!H93-'336p stat'!K93</f>
        <v>13.999213000000054</v>
      </c>
      <c r="G94">
        <f>'336p stat'!K93-'336p stat'!N93</f>
        <v>993.2136549999999</v>
      </c>
      <c r="H94">
        <f>'336p stat'!N93</f>
        <v>276.1798</v>
      </c>
      <c r="K94">
        <f t="shared" si="6"/>
        <v>0</v>
      </c>
      <c r="L94">
        <f t="shared" si="7"/>
        <v>0</v>
      </c>
      <c r="M94">
        <f t="shared" si="8"/>
        <v>4.6664043333333516E-2</v>
      </c>
      <c r="N94">
        <f t="shared" si="9"/>
        <v>3.3107121833333331</v>
      </c>
      <c r="O94">
        <f t="shared" si="10"/>
        <v>0.92059933333333333</v>
      </c>
    </row>
    <row r="95" spans="2:15" x14ac:dyDescent="0.25">
      <c r="B95" s="20" t="s">
        <v>16</v>
      </c>
      <c r="C95">
        <v>325</v>
      </c>
      <c r="F95">
        <f>'336p stat'!H94-'336p stat'!K94</f>
        <v>15.165741999999909</v>
      </c>
      <c r="G95">
        <f>'336p stat'!K94-'336p stat'!N94</f>
        <v>1076.011197</v>
      </c>
      <c r="H95">
        <f>'336p stat'!N94</f>
        <v>299.18969700000002</v>
      </c>
      <c r="K95">
        <f t="shared" si="6"/>
        <v>0</v>
      </c>
      <c r="L95">
        <f t="shared" si="7"/>
        <v>0</v>
      </c>
      <c r="M95">
        <f t="shared" si="8"/>
        <v>4.6663821538461256E-2</v>
      </c>
      <c r="N95">
        <f t="shared" si="9"/>
        <v>3.3108036830769234</v>
      </c>
      <c r="O95">
        <f t="shared" si="10"/>
        <v>0.92058368307692318</v>
      </c>
    </row>
    <row r="96" spans="2:15" x14ac:dyDescent="0.25">
      <c r="B96" s="20" t="s">
        <v>16</v>
      </c>
      <c r="C96">
        <v>350</v>
      </c>
      <c r="F96">
        <f>'336p stat'!H95-'336p stat'!K95</f>
        <v>16.332724999999982</v>
      </c>
      <c r="G96">
        <f>'336p stat'!K95-'336p stat'!N95</f>
        <v>1158.9626860000001</v>
      </c>
      <c r="H96">
        <f>'336p stat'!N95</f>
        <v>322.25758000000002</v>
      </c>
      <c r="K96">
        <f t="shared" si="6"/>
        <v>0</v>
      </c>
      <c r="L96">
        <f t="shared" si="7"/>
        <v>0</v>
      </c>
      <c r="M96">
        <f t="shared" si="8"/>
        <v>4.6664928571428524E-2</v>
      </c>
      <c r="N96">
        <f t="shared" si="9"/>
        <v>3.3113219600000003</v>
      </c>
      <c r="O96">
        <f t="shared" si="10"/>
        <v>0.92073594285714289</v>
      </c>
    </row>
    <row r="97" spans="2:15" x14ac:dyDescent="0.25">
      <c r="B97" s="20" t="s">
        <v>16</v>
      </c>
      <c r="C97">
        <v>375</v>
      </c>
      <c r="F97">
        <f>'336p stat'!H96-'336p stat'!K96</f>
        <v>17.498883999999862</v>
      </c>
      <c r="G97">
        <f>'336p stat'!K96-'336p stat'!N96</f>
        <v>1241.6736370000001</v>
      </c>
      <c r="H97">
        <f>'336p stat'!N96</f>
        <v>345.19220999999999</v>
      </c>
      <c r="K97">
        <f t="shared" si="6"/>
        <v>0</v>
      </c>
      <c r="L97">
        <f t="shared" si="7"/>
        <v>0</v>
      </c>
      <c r="M97">
        <f t="shared" si="8"/>
        <v>4.6663690666666299E-2</v>
      </c>
      <c r="N97">
        <f t="shared" si="9"/>
        <v>3.311129698666667</v>
      </c>
      <c r="O97">
        <f t="shared" si="10"/>
        <v>0.92051255999999992</v>
      </c>
    </row>
    <row r="98" spans="2:15" x14ac:dyDescent="0.25">
      <c r="B98" s="20" t="s">
        <v>16</v>
      </c>
      <c r="C98">
        <v>400</v>
      </c>
      <c r="F98">
        <f>'336p stat'!H97-'336p stat'!K97</f>
        <v>18.665713000000096</v>
      </c>
      <c r="G98">
        <f>'336p stat'!K97-'336p stat'!N97</f>
        <v>1324.415915</v>
      </c>
      <c r="H98">
        <f>'336p stat'!N97</f>
        <v>368.17238800000001</v>
      </c>
      <c r="K98">
        <f t="shared" si="6"/>
        <v>0</v>
      </c>
      <c r="L98">
        <f t="shared" si="7"/>
        <v>0</v>
      </c>
      <c r="M98">
        <f t="shared" si="8"/>
        <v>4.6664282500000237E-2</v>
      </c>
      <c r="N98">
        <f t="shared" si="9"/>
        <v>3.3110397874999999</v>
      </c>
      <c r="O98">
        <f t="shared" si="10"/>
        <v>0.92043097000000007</v>
      </c>
    </row>
    <row r="99" spans="2:15" x14ac:dyDescent="0.25">
      <c r="B99" s="20" t="s">
        <v>16</v>
      </c>
      <c r="C99">
        <v>425</v>
      </c>
      <c r="F99">
        <f>'336p stat'!H98-'336p stat'!K98</f>
        <v>19.832407999999987</v>
      </c>
      <c r="G99">
        <f>'336p stat'!K98-'336p stat'!N98</f>
        <v>1407.22469</v>
      </c>
      <c r="H99">
        <f>'336p stat'!N98</f>
        <v>391.15662800000001</v>
      </c>
      <c r="K99">
        <f t="shared" si="6"/>
        <v>0</v>
      </c>
      <c r="L99">
        <f t="shared" si="7"/>
        <v>0</v>
      </c>
      <c r="M99">
        <f t="shared" si="8"/>
        <v>4.6664489411764674E-2</v>
      </c>
      <c r="N99">
        <f t="shared" si="9"/>
        <v>3.311116917647059</v>
      </c>
      <c r="O99">
        <f t="shared" si="10"/>
        <v>0.92036853647058825</v>
      </c>
    </row>
    <row r="100" spans="2:15" x14ac:dyDescent="0.25">
      <c r="B100" s="20" t="s">
        <v>16</v>
      </c>
      <c r="C100">
        <v>450</v>
      </c>
      <c r="F100">
        <f>'336p stat'!H99-'336p stat'!K99</f>
        <v>20.998810999999932</v>
      </c>
      <c r="G100">
        <f>'336p stat'!K99-'336p stat'!N99</f>
        <v>1490.1847230000001</v>
      </c>
      <c r="H100">
        <f>'336p stat'!N99</f>
        <v>414.17451999999997</v>
      </c>
      <c r="K100">
        <f t="shared" si="6"/>
        <v>0</v>
      </c>
      <c r="L100">
        <f t="shared" si="7"/>
        <v>0</v>
      </c>
      <c r="M100">
        <f t="shared" si="8"/>
        <v>4.6664024444444292E-2</v>
      </c>
      <c r="N100">
        <f t="shared" si="9"/>
        <v>3.3115216066666666</v>
      </c>
      <c r="O100">
        <f t="shared" si="10"/>
        <v>0.92038782222222215</v>
      </c>
    </row>
    <row r="101" spans="2:15" x14ac:dyDescent="0.25">
      <c r="B101" s="20" t="s">
        <v>16</v>
      </c>
      <c r="C101">
        <v>475</v>
      </c>
      <c r="F101">
        <f>'336p stat'!H100-'336p stat'!K100</f>
        <v>22.165027000000009</v>
      </c>
      <c r="G101">
        <f>'336p stat'!K100-'336p stat'!N100</f>
        <v>1572.9488680000002</v>
      </c>
      <c r="H101">
        <f>'336p stat'!N100</f>
        <v>437.08981599999998</v>
      </c>
      <c r="K101">
        <f t="shared" si="6"/>
        <v>0</v>
      </c>
      <c r="L101">
        <f t="shared" si="7"/>
        <v>0</v>
      </c>
      <c r="M101">
        <f t="shared" si="8"/>
        <v>4.6663214736842124E-2</v>
      </c>
      <c r="N101">
        <f t="shared" si="9"/>
        <v>3.3114713010526318</v>
      </c>
      <c r="O101">
        <f t="shared" si="10"/>
        <v>0.92018908631578944</v>
      </c>
    </row>
    <row r="102" spans="2:15" x14ac:dyDescent="0.25">
      <c r="B102" s="20" t="s">
        <v>16</v>
      </c>
      <c r="C102">
        <v>500</v>
      </c>
      <c r="F102">
        <f>'336p stat'!H101-'336p stat'!K101</f>
        <v>23.332139000000097</v>
      </c>
      <c r="G102">
        <f>'336p stat'!K101-'336p stat'!N101</f>
        <v>1655.7971260000002</v>
      </c>
      <c r="H102">
        <f>'336p stat'!N101</f>
        <v>460.12907999999999</v>
      </c>
      <c r="K102">
        <f t="shared" si="6"/>
        <v>0</v>
      </c>
      <c r="L102">
        <f t="shared" si="7"/>
        <v>0</v>
      </c>
      <c r="M102">
        <f t="shared" si="8"/>
        <v>4.6664278000000198E-2</v>
      </c>
      <c r="N102">
        <f t="shared" si="9"/>
        <v>3.3115942520000003</v>
      </c>
      <c r="O102">
        <f t="shared" si="10"/>
        <v>0.92025815999999994</v>
      </c>
    </row>
    <row r="103" spans="2:15" x14ac:dyDescent="0.25">
      <c r="B103" s="20" t="s">
        <v>17</v>
      </c>
      <c r="C103">
        <v>25</v>
      </c>
      <c r="F103">
        <f>'336p stat'!H102-'336p stat'!K102</f>
        <v>1.1824260000000066</v>
      </c>
      <c r="G103">
        <f>'336p stat'!K102-'336p stat'!N102</f>
        <v>64.714315999999997</v>
      </c>
      <c r="H103">
        <f>'336p stat'!N102</f>
        <v>25.001774000000001</v>
      </c>
      <c r="K103">
        <f t="shared" si="6"/>
        <v>0</v>
      </c>
      <c r="L103">
        <f t="shared" si="7"/>
        <v>0</v>
      </c>
      <c r="M103">
        <f t="shared" si="8"/>
        <v>4.7297040000000262E-2</v>
      </c>
      <c r="N103">
        <f t="shared" si="9"/>
        <v>2.5885726399999998</v>
      </c>
      <c r="O103">
        <f t="shared" si="10"/>
        <v>1.00007096</v>
      </c>
    </row>
    <row r="104" spans="2:15" x14ac:dyDescent="0.25">
      <c r="B104" s="20" t="s">
        <v>17</v>
      </c>
      <c r="C104">
        <v>50</v>
      </c>
      <c r="F104">
        <f>'336p stat'!H103-'336p stat'!K103</f>
        <v>2.3625150000000019</v>
      </c>
      <c r="G104">
        <f>'336p stat'!K103-'336p stat'!N103</f>
        <v>128.063546</v>
      </c>
      <c r="H104">
        <f>'336p stat'!N103</f>
        <v>49.422046000000002</v>
      </c>
      <c r="K104">
        <f t="shared" si="6"/>
        <v>0</v>
      </c>
      <c r="L104">
        <f t="shared" si="7"/>
        <v>0</v>
      </c>
      <c r="M104">
        <f t="shared" si="8"/>
        <v>4.7250300000000037E-2</v>
      </c>
      <c r="N104">
        <f t="shared" si="9"/>
        <v>2.5612709200000001</v>
      </c>
      <c r="O104">
        <f t="shared" si="10"/>
        <v>0.98844092000000006</v>
      </c>
    </row>
    <row r="105" spans="2:15" x14ac:dyDescent="0.25">
      <c r="B105" s="20" t="s">
        <v>17</v>
      </c>
      <c r="C105">
        <v>75</v>
      </c>
      <c r="F105">
        <f>'336p stat'!H104-'336p stat'!K104</f>
        <v>3.543611999999996</v>
      </c>
      <c r="G105">
        <f>'336p stat'!K104-'336p stat'!N104</f>
        <v>191.51168200000001</v>
      </c>
      <c r="H105">
        <f>'336p stat'!N104</f>
        <v>74.011983000000001</v>
      </c>
      <c r="K105">
        <f t="shared" si="6"/>
        <v>0</v>
      </c>
      <c r="L105">
        <f t="shared" si="7"/>
        <v>0</v>
      </c>
      <c r="M105">
        <f t="shared" si="8"/>
        <v>4.7248159999999949E-2</v>
      </c>
      <c r="N105">
        <f t="shared" si="9"/>
        <v>2.5534890933333334</v>
      </c>
      <c r="O105">
        <f t="shared" si="10"/>
        <v>0.98682643999999997</v>
      </c>
    </row>
    <row r="106" spans="2:15" x14ac:dyDescent="0.25">
      <c r="B106" s="20" t="s">
        <v>17</v>
      </c>
      <c r="C106">
        <v>100</v>
      </c>
      <c r="F106">
        <f>'336p stat'!H105-'336p stat'!K105</f>
        <v>4.7240400000000022</v>
      </c>
      <c r="G106">
        <f>'336p stat'!K105-'336p stat'!N105</f>
        <v>254.89642700000002</v>
      </c>
      <c r="H106">
        <f>'336p stat'!N105</f>
        <v>98.554030999999995</v>
      </c>
      <c r="K106">
        <f t="shared" si="6"/>
        <v>0</v>
      </c>
      <c r="L106">
        <f t="shared" si="7"/>
        <v>0</v>
      </c>
      <c r="M106">
        <f t="shared" si="8"/>
        <v>4.7240400000000023E-2</v>
      </c>
      <c r="N106">
        <f t="shared" si="9"/>
        <v>2.5489642700000004</v>
      </c>
      <c r="O106">
        <f t="shared" si="10"/>
        <v>0.98554030999999997</v>
      </c>
    </row>
    <row r="107" spans="2:15" x14ac:dyDescent="0.25">
      <c r="B107" s="20" t="s">
        <v>17</v>
      </c>
      <c r="C107">
        <v>125</v>
      </c>
      <c r="F107">
        <f>'336p stat'!H106-'336p stat'!K106</f>
        <v>5.9041850000000409</v>
      </c>
      <c r="G107">
        <f>'336p stat'!K106-'336p stat'!N106</f>
        <v>318.26477699999998</v>
      </c>
      <c r="H107">
        <f>'336p stat'!N106</f>
        <v>123.03919500000001</v>
      </c>
      <c r="K107">
        <f t="shared" si="6"/>
        <v>0</v>
      </c>
      <c r="L107">
        <f t="shared" si="7"/>
        <v>0</v>
      </c>
      <c r="M107">
        <f t="shared" si="8"/>
        <v>4.7233480000000327E-2</v>
      </c>
      <c r="N107">
        <f t="shared" si="9"/>
        <v>2.546118216</v>
      </c>
      <c r="O107">
        <f t="shared" si="10"/>
        <v>0.98431356000000003</v>
      </c>
    </row>
    <row r="108" spans="2:15" x14ac:dyDescent="0.25">
      <c r="B108" s="20" t="s">
        <v>17</v>
      </c>
      <c r="C108">
        <v>150</v>
      </c>
      <c r="F108">
        <f>'336p stat'!H107-'336p stat'!K107</f>
        <v>7.0846070000000054</v>
      </c>
      <c r="G108">
        <f>'336p stat'!K107-'336p stat'!N107</f>
        <v>381.56177600000001</v>
      </c>
      <c r="H108">
        <f>'336p stat'!N107</f>
        <v>147.48689200000001</v>
      </c>
      <c r="K108">
        <f t="shared" si="6"/>
        <v>0</v>
      </c>
      <c r="L108">
        <f t="shared" si="7"/>
        <v>0</v>
      </c>
      <c r="M108">
        <f t="shared" si="8"/>
        <v>4.7230713333333368E-2</v>
      </c>
      <c r="N108">
        <f t="shared" si="9"/>
        <v>2.5437451733333334</v>
      </c>
      <c r="O108">
        <f t="shared" si="10"/>
        <v>0.98324594666666676</v>
      </c>
    </row>
    <row r="109" spans="2:15" x14ac:dyDescent="0.25">
      <c r="B109" s="20" t="s">
        <v>17</v>
      </c>
      <c r="C109">
        <v>175</v>
      </c>
      <c r="F109">
        <f>'336p stat'!H108-'336p stat'!K108</f>
        <v>8.2651879999999665</v>
      </c>
      <c r="G109">
        <f>'336p stat'!K108-'336p stat'!N108</f>
        <v>445.04757000000001</v>
      </c>
      <c r="H109">
        <f>'336p stat'!N108</f>
        <v>171.947789</v>
      </c>
      <c r="K109">
        <f t="shared" si="6"/>
        <v>0</v>
      </c>
      <c r="L109">
        <f t="shared" si="7"/>
        <v>0</v>
      </c>
      <c r="M109">
        <f t="shared" si="8"/>
        <v>4.722964571428552E-2</v>
      </c>
      <c r="N109">
        <f t="shared" si="9"/>
        <v>2.5431289714285716</v>
      </c>
      <c r="O109">
        <f t="shared" si="10"/>
        <v>0.98255879428571424</v>
      </c>
    </row>
    <row r="110" spans="2:15" x14ac:dyDescent="0.25">
      <c r="B110" s="20" t="s">
        <v>17</v>
      </c>
      <c r="C110">
        <v>200</v>
      </c>
      <c r="F110">
        <f>'336p stat'!H109-'336p stat'!K109</f>
        <v>9.4454170000000204</v>
      </c>
      <c r="G110">
        <f>'336p stat'!K109-'336p stat'!N109</f>
        <v>508.41956100000004</v>
      </c>
      <c r="H110">
        <f>'336p stat'!N109</f>
        <v>196.38221999999999</v>
      </c>
      <c r="K110">
        <f t="shared" si="6"/>
        <v>0</v>
      </c>
      <c r="L110">
        <f t="shared" si="7"/>
        <v>0</v>
      </c>
      <c r="M110">
        <f t="shared" si="8"/>
        <v>4.7227085000000099E-2</v>
      </c>
      <c r="N110">
        <f t="shared" si="9"/>
        <v>2.542097805</v>
      </c>
      <c r="O110">
        <f t="shared" si="10"/>
        <v>0.98191109999999993</v>
      </c>
    </row>
    <row r="111" spans="2:15" x14ac:dyDescent="0.25">
      <c r="B111" s="20" t="s">
        <v>17</v>
      </c>
      <c r="C111">
        <v>225</v>
      </c>
      <c r="F111">
        <f>'336p stat'!H110-'336p stat'!K110</f>
        <v>10.62642900000003</v>
      </c>
      <c r="G111">
        <f>'336p stat'!K110-'336p stat'!N110</f>
        <v>572.02527699999996</v>
      </c>
      <c r="H111">
        <f>'336p stat'!N110</f>
        <v>220.893394</v>
      </c>
      <c r="K111">
        <f t="shared" si="6"/>
        <v>0</v>
      </c>
      <c r="L111">
        <f t="shared" si="7"/>
        <v>0</v>
      </c>
      <c r="M111">
        <f t="shared" si="8"/>
        <v>4.7228573333333468E-2</v>
      </c>
      <c r="N111">
        <f t="shared" si="9"/>
        <v>2.5423345644444444</v>
      </c>
      <c r="O111">
        <f t="shared" si="10"/>
        <v>0.98174841777777777</v>
      </c>
    </row>
    <row r="112" spans="2:15" x14ac:dyDescent="0.25">
      <c r="B112" s="20" t="s">
        <v>17</v>
      </c>
      <c r="C112">
        <v>250</v>
      </c>
      <c r="F112">
        <f>'336p stat'!H111-'336p stat'!K111</f>
        <v>11.806550000000016</v>
      </c>
      <c r="G112">
        <f>'336p stat'!K111-'336p stat'!N111</f>
        <v>635.52949799999999</v>
      </c>
      <c r="H112">
        <f>'336p stat'!N111</f>
        <v>245.45325700000001</v>
      </c>
      <c r="K112">
        <f t="shared" si="6"/>
        <v>0</v>
      </c>
      <c r="L112">
        <f t="shared" si="7"/>
        <v>0</v>
      </c>
      <c r="M112">
        <f t="shared" si="8"/>
        <v>4.7226200000000065E-2</v>
      </c>
      <c r="N112">
        <f t="shared" si="9"/>
        <v>2.5421179920000001</v>
      </c>
      <c r="O112">
        <f t="shared" si="10"/>
        <v>0.98181302800000003</v>
      </c>
    </row>
    <row r="113" spans="2:15" x14ac:dyDescent="0.25">
      <c r="B113" s="20" t="s">
        <v>17</v>
      </c>
      <c r="C113">
        <v>275</v>
      </c>
      <c r="F113">
        <f>'336p stat'!H112-'336p stat'!K112</f>
        <v>12.986863999999969</v>
      </c>
      <c r="G113">
        <f>'336p stat'!K112-'336p stat'!N112</f>
        <v>699.03816300000005</v>
      </c>
      <c r="H113">
        <f>'336p stat'!N112</f>
        <v>269.91791999999998</v>
      </c>
      <c r="K113">
        <f t="shared" si="6"/>
        <v>0</v>
      </c>
      <c r="L113">
        <f t="shared" si="7"/>
        <v>0</v>
      </c>
      <c r="M113">
        <f t="shared" si="8"/>
        <v>4.7224959999999885E-2</v>
      </c>
      <c r="N113">
        <f t="shared" si="9"/>
        <v>2.5419569563636366</v>
      </c>
      <c r="O113">
        <f t="shared" si="10"/>
        <v>0.98151970909090902</v>
      </c>
    </row>
    <row r="114" spans="2:15" x14ac:dyDescent="0.25">
      <c r="B114" s="20" t="s">
        <v>17</v>
      </c>
      <c r="C114">
        <v>300</v>
      </c>
      <c r="F114">
        <f>'336p stat'!H113-'336p stat'!K113</f>
        <v>14.167165000000068</v>
      </c>
      <c r="G114">
        <f>'336p stat'!K113-'336p stat'!N113</f>
        <v>762.67558899999995</v>
      </c>
      <c r="H114">
        <f>'336p stat'!N113</f>
        <v>294.49735299999998</v>
      </c>
      <c r="K114">
        <f t="shared" si="6"/>
        <v>0</v>
      </c>
      <c r="L114">
        <f t="shared" si="7"/>
        <v>0</v>
      </c>
      <c r="M114">
        <f t="shared" si="8"/>
        <v>4.7223883333333563E-2</v>
      </c>
      <c r="N114">
        <f t="shared" si="9"/>
        <v>2.5422519633333334</v>
      </c>
      <c r="O114">
        <f t="shared" si="10"/>
        <v>0.98165784333333328</v>
      </c>
    </row>
    <row r="115" spans="2:15" x14ac:dyDescent="0.25">
      <c r="B115" s="20" t="s">
        <v>17</v>
      </c>
      <c r="C115">
        <v>325</v>
      </c>
      <c r="F115">
        <f>'336p stat'!H114-'336p stat'!K114</f>
        <v>15.348577000000205</v>
      </c>
      <c r="G115">
        <f>'336p stat'!K114-'336p stat'!N114</f>
        <v>826.29619199999991</v>
      </c>
      <c r="H115">
        <f>'336p stat'!N114</f>
        <v>319.074252</v>
      </c>
      <c r="K115">
        <f t="shared" si="6"/>
        <v>0</v>
      </c>
      <c r="L115">
        <f t="shared" si="7"/>
        <v>0</v>
      </c>
      <c r="M115">
        <f t="shared" si="8"/>
        <v>4.7226390769231401E-2</v>
      </c>
      <c r="N115">
        <f t="shared" si="9"/>
        <v>2.5424498215384612</v>
      </c>
      <c r="O115">
        <f t="shared" si="10"/>
        <v>0.98176692923076925</v>
      </c>
    </row>
    <row r="116" spans="2:15" x14ac:dyDescent="0.25">
      <c r="B116" s="20" t="s">
        <v>17</v>
      </c>
      <c r="C116">
        <v>350</v>
      </c>
      <c r="F116">
        <f>'336p stat'!H115-'336p stat'!K115</f>
        <v>16.528669000000036</v>
      </c>
      <c r="G116">
        <f>'336p stat'!K115-'336p stat'!N115</f>
        <v>889.850818</v>
      </c>
      <c r="H116">
        <f>'336p stat'!N115</f>
        <v>343.61108400000001</v>
      </c>
      <c r="K116">
        <f t="shared" si="6"/>
        <v>0</v>
      </c>
      <c r="L116">
        <f t="shared" si="7"/>
        <v>0</v>
      </c>
      <c r="M116">
        <f t="shared" si="8"/>
        <v>4.7224768571428676E-2</v>
      </c>
      <c r="N116">
        <f t="shared" si="9"/>
        <v>2.5424309085714287</v>
      </c>
      <c r="O116">
        <f t="shared" si="10"/>
        <v>0.98174595428571432</v>
      </c>
    </row>
    <row r="117" spans="2:15" x14ac:dyDescent="0.25">
      <c r="B117" s="20" t="s">
        <v>17</v>
      </c>
      <c r="C117">
        <v>375</v>
      </c>
      <c r="F117">
        <f>'336p stat'!H116-'336p stat'!K116</f>
        <v>17.709574999999859</v>
      </c>
      <c r="G117">
        <f>'336p stat'!K116-'336p stat'!N116</f>
        <v>953.46641000000011</v>
      </c>
      <c r="H117">
        <f>'336p stat'!N116</f>
        <v>368.18961999999999</v>
      </c>
      <c r="K117">
        <f t="shared" si="6"/>
        <v>0</v>
      </c>
      <c r="L117">
        <f t="shared" si="7"/>
        <v>0</v>
      </c>
      <c r="M117">
        <f t="shared" si="8"/>
        <v>4.7225533333332959E-2</v>
      </c>
      <c r="N117">
        <f t="shared" si="9"/>
        <v>2.5425770933333336</v>
      </c>
      <c r="O117">
        <f t="shared" si="10"/>
        <v>0.98183898666666669</v>
      </c>
    </row>
    <row r="118" spans="2:15" x14ac:dyDescent="0.25">
      <c r="B118" s="20" t="s">
        <v>17</v>
      </c>
      <c r="C118">
        <v>400</v>
      </c>
      <c r="F118">
        <f>'336p stat'!H117-'336p stat'!K117</f>
        <v>18.890562000000045</v>
      </c>
      <c r="G118">
        <f>'336p stat'!K117-'336p stat'!N117</f>
        <v>1016.9397739999999</v>
      </c>
      <c r="H118">
        <f>'336p stat'!N117</f>
        <v>392.73122699999999</v>
      </c>
      <c r="K118">
        <f t="shared" si="6"/>
        <v>0</v>
      </c>
      <c r="L118">
        <f t="shared" si="7"/>
        <v>0</v>
      </c>
      <c r="M118">
        <f t="shared" si="8"/>
        <v>4.722640500000011E-2</v>
      </c>
      <c r="N118">
        <f t="shared" si="9"/>
        <v>2.5423494349999998</v>
      </c>
      <c r="O118">
        <f t="shared" si="10"/>
        <v>0.98182806749999996</v>
      </c>
    </row>
    <row r="119" spans="2:15" x14ac:dyDescent="0.25">
      <c r="B119" s="20" t="s">
        <v>17</v>
      </c>
      <c r="C119">
        <v>425</v>
      </c>
      <c r="F119">
        <f>'336p stat'!H118-'336p stat'!K118</f>
        <v>20.071897000000035</v>
      </c>
      <c r="G119">
        <f>'336p stat'!K118-'336p stat'!N118</f>
        <v>1080.615258</v>
      </c>
      <c r="H119">
        <f>'336p stat'!N118</f>
        <v>417.24411700000002</v>
      </c>
      <c r="K119">
        <f t="shared" si="6"/>
        <v>0</v>
      </c>
      <c r="L119">
        <f t="shared" si="7"/>
        <v>0</v>
      </c>
      <c r="M119">
        <f t="shared" si="8"/>
        <v>4.7227992941176557E-2</v>
      </c>
      <c r="N119">
        <f t="shared" si="9"/>
        <v>2.5426241364705882</v>
      </c>
      <c r="O119">
        <f t="shared" si="10"/>
        <v>0.98175086352941177</v>
      </c>
    </row>
    <row r="120" spans="2:15" x14ac:dyDescent="0.25">
      <c r="B120" s="20" t="s">
        <v>17</v>
      </c>
      <c r="C120">
        <v>450</v>
      </c>
      <c r="F120">
        <f>'336p stat'!H119-'336p stat'!K119</f>
        <v>21.253277999999909</v>
      </c>
      <c r="G120">
        <f>'336p stat'!K119-'336p stat'!N119</f>
        <v>1144.163094</v>
      </c>
      <c r="H120">
        <f>'336p stat'!N119</f>
        <v>441.67676</v>
      </c>
      <c r="K120">
        <f t="shared" si="6"/>
        <v>0</v>
      </c>
      <c r="L120">
        <f t="shared" si="7"/>
        <v>0</v>
      </c>
      <c r="M120">
        <f t="shared" si="8"/>
        <v>4.7229506666666463E-2</v>
      </c>
      <c r="N120">
        <f t="shared" si="9"/>
        <v>2.5425846533333334</v>
      </c>
      <c r="O120">
        <f t="shared" si="10"/>
        <v>0.98150391111111113</v>
      </c>
    </row>
    <row r="121" spans="2:15" x14ac:dyDescent="0.25">
      <c r="B121" s="20" t="s">
        <v>17</v>
      </c>
      <c r="C121">
        <v>475</v>
      </c>
      <c r="F121">
        <f>'336p stat'!H120-'336p stat'!K120</f>
        <v>22.43387400000006</v>
      </c>
      <c r="G121">
        <f>'336p stat'!K120-'336p stat'!N120</f>
        <v>1207.766799</v>
      </c>
      <c r="H121">
        <f>'336p stat'!N120</f>
        <v>466.25123100000002</v>
      </c>
      <c r="K121">
        <f t="shared" si="6"/>
        <v>0</v>
      </c>
      <c r="L121">
        <f t="shared" si="7"/>
        <v>0</v>
      </c>
      <c r="M121">
        <f t="shared" si="8"/>
        <v>4.7229208421052757E-2</v>
      </c>
      <c r="N121">
        <f t="shared" si="9"/>
        <v>2.5426669452631581</v>
      </c>
      <c r="O121">
        <f t="shared" si="10"/>
        <v>0.98158153894736844</v>
      </c>
    </row>
    <row r="122" spans="2:15" x14ac:dyDescent="0.25">
      <c r="B122" s="20" t="s">
        <v>17</v>
      </c>
      <c r="C122">
        <v>500</v>
      </c>
      <c r="F122">
        <f>'336p stat'!H121-'336p stat'!K121</f>
        <v>23.61458000000016</v>
      </c>
      <c r="G122">
        <f>'336p stat'!K121-'336p stat'!N121</f>
        <v>1271.202096</v>
      </c>
      <c r="H122">
        <f>'336p stat'!N121</f>
        <v>490.73674899999997</v>
      </c>
      <c r="K122">
        <f t="shared" si="6"/>
        <v>0</v>
      </c>
      <c r="L122">
        <f t="shared" si="7"/>
        <v>0</v>
      </c>
      <c r="M122">
        <f t="shared" si="8"/>
        <v>4.7229160000000318E-2</v>
      </c>
      <c r="N122">
        <f t="shared" si="9"/>
        <v>2.5424041919999998</v>
      </c>
      <c r="O122">
        <f t="shared" si="10"/>
        <v>0.98147349799999994</v>
      </c>
    </row>
    <row r="123" spans="2:15" x14ac:dyDescent="0.25">
      <c r="B123" s="20" t="s">
        <v>18</v>
      </c>
      <c r="C123">
        <v>25</v>
      </c>
      <c r="F123">
        <f>'336p stat'!H122-'336p stat'!K122</f>
        <v>0.24866800000000922</v>
      </c>
      <c r="G123">
        <f>'336p stat'!K122-'336p stat'!N122</f>
        <v>91.454414</v>
      </c>
      <c r="H123">
        <f>'336p stat'!N122</f>
        <v>15.892512</v>
      </c>
      <c r="K123">
        <f t="shared" si="6"/>
        <v>0</v>
      </c>
      <c r="L123">
        <f t="shared" si="7"/>
        <v>0</v>
      </c>
      <c r="M123">
        <f t="shared" si="8"/>
        <v>9.9467200000003687E-3</v>
      </c>
      <c r="N123">
        <f t="shared" si="9"/>
        <v>3.6581765599999998</v>
      </c>
      <c r="O123">
        <f t="shared" si="10"/>
        <v>0.63570048000000001</v>
      </c>
    </row>
    <row r="124" spans="2:15" x14ac:dyDescent="0.25">
      <c r="B124" s="20" t="s">
        <v>18</v>
      </c>
      <c r="C124">
        <v>50</v>
      </c>
      <c r="F124">
        <f>'336p stat'!H123-'336p stat'!K123</f>
        <v>0.48205299999997919</v>
      </c>
      <c r="G124">
        <f>'336p stat'!K123-'336p stat'!N123</f>
        <v>181.69287400000002</v>
      </c>
      <c r="H124">
        <f>'336p stat'!N123</f>
        <v>31.723322</v>
      </c>
      <c r="K124">
        <f t="shared" si="6"/>
        <v>0</v>
      </c>
      <c r="L124">
        <f t="shared" si="7"/>
        <v>0</v>
      </c>
      <c r="M124">
        <f t="shared" si="8"/>
        <v>9.6410599999995836E-3</v>
      </c>
      <c r="N124">
        <f t="shared" si="9"/>
        <v>3.6338574800000005</v>
      </c>
      <c r="O124">
        <f t="shared" si="10"/>
        <v>0.63446643999999996</v>
      </c>
    </row>
    <row r="125" spans="2:15" x14ac:dyDescent="0.25">
      <c r="B125" s="20" t="s">
        <v>18</v>
      </c>
      <c r="C125">
        <v>75</v>
      </c>
      <c r="F125">
        <f>'336p stat'!H124-'336p stat'!K124</f>
        <v>0.72131100000001425</v>
      </c>
      <c r="G125">
        <f>'336p stat'!K124-'336p stat'!N124</f>
        <v>272.10681899999997</v>
      </c>
      <c r="H125">
        <f>'336p stat'!N124</f>
        <v>47.539600999999998</v>
      </c>
      <c r="K125">
        <f t="shared" si="6"/>
        <v>0</v>
      </c>
      <c r="L125">
        <f t="shared" si="7"/>
        <v>0</v>
      </c>
      <c r="M125">
        <f t="shared" si="8"/>
        <v>9.6174800000001903E-3</v>
      </c>
      <c r="N125">
        <f t="shared" si="9"/>
        <v>3.6280909199999996</v>
      </c>
      <c r="O125">
        <f t="shared" si="10"/>
        <v>0.6338613466666666</v>
      </c>
    </row>
    <row r="126" spans="2:15" x14ac:dyDescent="0.25">
      <c r="B126" s="20" t="s">
        <v>18</v>
      </c>
      <c r="C126">
        <v>100</v>
      </c>
      <c r="F126">
        <f>'336p stat'!H125-'336p stat'!K125</f>
        <v>0.96905900000001566</v>
      </c>
      <c r="G126">
        <f>'336p stat'!K125-'336p stat'!N125</f>
        <v>362.29783599999996</v>
      </c>
      <c r="H126">
        <f>'336p stat'!N125</f>
        <v>63.347092000000004</v>
      </c>
      <c r="K126">
        <f t="shared" si="6"/>
        <v>0</v>
      </c>
      <c r="L126">
        <f t="shared" si="7"/>
        <v>0</v>
      </c>
      <c r="M126">
        <f t="shared" si="8"/>
        <v>9.6905900000001568E-3</v>
      </c>
      <c r="N126">
        <f t="shared" si="9"/>
        <v>3.6229783599999994</v>
      </c>
      <c r="O126">
        <f t="shared" si="10"/>
        <v>0.63347092000000005</v>
      </c>
    </row>
    <row r="127" spans="2:15" x14ac:dyDescent="0.25">
      <c r="B127" s="20" t="s">
        <v>18</v>
      </c>
      <c r="C127">
        <v>125</v>
      </c>
      <c r="F127">
        <f>'336p stat'!H126-'336p stat'!K126</f>
        <v>1.2107760000000098</v>
      </c>
      <c r="G127">
        <f>'336p stat'!K126-'336p stat'!N126</f>
        <v>452.60321699999997</v>
      </c>
      <c r="H127">
        <f>'336p stat'!N126</f>
        <v>79.164928000000003</v>
      </c>
      <c r="K127">
        <f t="shared" si="6"/>
        <v>0</v>
      </c>
      <c r="L127">
        <f t="shared" si="7"/>
        <v>0</v>
      </c>
      <c r="M127">
        <f t="shared" si="8"/>
        <v>9.686208000000078E-3</v>
      </c>
      <c r="N127">
        <f t="shared" si="9"/>
        <v>3.6208257359999996</v>
      </c>
      <c r="O127">
        <f t="shared" si="10"/>
        <v>0.63331942400000008</v>
      </c>
    </row>
    <row r="128" spans="2:15" x14ac:dyDescent="0.25">
      <c r="B128" s="20" t="s">
        <v>18</v>
      </c>
      <c r="C128">
        <v>150</v>
      </c>
      <c r="F128">
        <f>'336p stat'!H127-'336p stat'!K127</f>
        <v>1.4475069999999732</v>
      </c>
      <c r="G128">
        <f>'336p stat'!K127-'336p stat'!N127</f>
        <v>542.90561300000002</v>
      </c>
      <c r="H128">
        <f>'336p stat'!N127</f>
        <v>95.012258000000003</v>
      </c>
      <c r="K128">
        <f t="shared" si="6"/>
        <v>0</v>
      </c>
      <c r="L128">
        <f t="shared" si="7"/>
        <v>0</v>
      </c>
      <c r="M128">
        <f t="shared" si="8"/>
        <v>9.6500466666664883E-3</v>
      </c>
      <c r="N128">
        <f t="shared" si="9"/>
        <v>3.6193707533333335</v>
      </c>
      <c r="O128">
        <f t="shared" si="10"/>
        <v>0.63341505333333337</v>
      </c>
    </row>
    <row r="129" spans="2:15" x14ac:dyDescent="0.25">
      <c r="B129" s="20" t="s">
        <v>18</v>
      </c>
      <c r="C129">
        <v>175</v>
      </c>
      <c r="F129">
        <f>'336p stat'!H128-'336p stat'!K128</f>
        <v>1.6961499999999887</v>
      </c>
      <c r="G129">
        <f>'336p stat'!K128-'336p stat'!N128</f>
        <v>633.336095</v>
      </c>
      <c r="H129">
        <f>'336p stat'!N128</f>
        <v>110.843452</v>
      </c>
      <c r="K129">
        <f t="shared" si="6"/>
        <v>0</v>
      </c>
      <c r="L129">
        <f t="shared" si="7"/>
        <v>0</v>
      </c>
      <c r="M129">
        <f t="shared" si="8"/>
        <v>9.6922857142856499E-3</v>
      </c>
      <c r="N129">
        <f t="shared" si="9"/>
        <v>3.6190633999999999</v>
      </c>
      <c r="O129">
        <f t="shared" si="10"/>
        <v>0.63339115428571424</v>
      </c>
    </row>
    <row r="130" spans="2:15" x14ac:dyDescent="0.25">
      <c r="B130" s="20" t="s">
        <v>18</v>
      </c>
      <c r="C130">
        <v>200</v>
      </c>
      <c r="F130">
        <f>'336p stat'!H129-'336p stat'!K129</f>
        <v>1.9384619999999586</v>
      </c>
      <c r="G130">
        <f>'336p stat'!K129-'336p stat'!N129</f>
        <v>723.68842900000004</v>
      </c>
      <c r="H130">
        <f>'336p stat'!N129</f>
        <v>126.684631</v>
      </c>
      <c r="K130">
        <f t="shared" si="6"/>
        <v>0</v>
      </c>
      <c r="L130">
        <f t="shared" si="7"/>
        <v>0</v>
      </c>
      <c r="M130">
        <f t="shared" si="8"/>
        <v>9.6923099999997927E-3</v>
      </c>
      <c r="N130">
        <f t="shared" si="9"/>
        <v>3.6184421450000004</v>
      </c>
      <c r="O130">
        <f t="shared" si="10"/>
        <v>0.63342315500000002</v>
      </c>
    </row>
    <row r="131" spans="2:15" x14ac:dyDescent="0.25">
      <c r="B131" s="20" t="s">
        <v>18</v>
      </c>
      <c r="C131">
        <v>225</v>
      </c>
      <c r="F131">
        <f>'336p stat'!H130-'336p stat'!K130</f>
        <v>2.1691859999999679</v>
      </c>
      <c r="G131">
        <f>'336p stat'!K130-'336p stat'!N130</f>
        <v>813.99238400000002</v>
      </c>
      <c r="H131">
        <f>'336p stat'!N130</f>
        <v>142.50836899999999</v>
      </c>
      <c r="K131">
        <f t="shared" si="6"/>
        <v>0</v>
      </c>
      <c r="L131">
        <f t="shared" si="7"/>
        <v>0</v>
      </c>
      <c r="M131">
        <f t="shared" si="8"/>
        <v>9.640826666666524E-3</v>
      </c>
      <c r="N131">
        <f t="shared" si="9"/>
        <v>3.6177439288888888</v>
      </c>
      <c r="O131">
        <f t="shared" si="10"/>
        <v>0.63337052888888878</v>
      </c>
    </row>
    <row r="132" spans="2:15" x14ac:dyDescent="0.25">
      <c r="B132" s="20" t="s">
        <v>18</v>
      </c>
      <c r="C132">
        <v>250</v>
      </c>
      <c r="F132">
        <f>'336p stat'!H131-'336p stat'!K131</f>
        <v>2.4103509999999915</v>
      </c>
      <c r="G132">
        <f>'336p stat'!K131-'336p stat'!N131</f>
        <v>904.23231800000008</v>
      </c>
      <c r="H132">
        <f>'336p stat'!N131</f>
        <v>158.32664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9.6414039999999663E-3</v>
      </c>
      <c r="N132">
        <f t="shared" ref="N132:N195" si="14">G132/$C132</f>
        <v>3.6169292720000001</v>
      </c>
      <c r="O132">
        <f t="shared" ref="O132:O195" si="15">H132/$C132</f>
        <v>0.63330655999999996</v>
      </c>
    </row>
    <row r="133" spans="2:15" x14ac:dyDescent="0.25">
      <c r="B133" s="20" t="s">
        <v>18</v>
      </c>
      <c r="C133">
        <v>275</v>
      </c>
      <c r="F133">
        <f>'336p stat'!H132-'336p stat'!K132</f>
        <v>2.6563820000001215</v>
      </c>
      <c r="G133">
        <f>'336p stat'!K132-'336p stat'!N132</f>
        <v>994.72399799999994</v>
      </c>
      <c r="H133">
        <f>'336p stat'!N132</f>
        <v>174.185416</v>
      </c>
      <c r="K133">
        <f t="shared" si="11"/>
        <v>0</v>
      </c>
      <c r="L133">
        <f t="shared" si="12"/>
        <v>0</v>
      </c>
      <c r="M133">
        <f t="shared" si="13"/>
        <v>9.6595709090913501E-3</v>
      </c>
      <c r="N133">
        <f t="shared" si="14"/>
        <v>3.6171781745454545</v>
      </c>
      <c r="O133">
        <f t="shared" si="15"/>
        <v>0.63340151272727274</v>
      </c>
    </row>
    <row r="134" spans="2:15" x14ac:dyDescent="0.25">
      <c r="B134" s="20" t="s">
        <v>18</v>
      </c>
      <c r="C134">
        <v>300</v>
      </c>
      <c r="F134">
        <f>'336p stat'!H133-'336p stat'!K133</f>
        <v>2.8938969999999244</v>
      </c>
      <c r="G134">
        <f>'336p stat'!K133-'336p stat'!N133</f>
        <v>1085.1079</v>
      </c>
      <c r="H134">
        <f>'336p stat'!N133</f>
        <v>189.99529799999999</v>
      </c>
      <c r="K134">
        <f t="shared" si="11"/>
        <v>0</v>
      </c>
      <c r="L134">
        <f t="shared" si="12"/>
        <v>0</v>
      </c>
      <c r="M134">
        <f t="shared" si="13"/>
        <v>9.6463233333330817E-3</v>
      </c>
      <c r="N134">
        <f t="shared" si="14"/>
        <v>3.6170263333333335</v>
      </c>
      <c r="O134">
        <f t="shared" si="15"/>
        <v>0.63331766</v>
      </c>
    </row>
    <row r="135" spans="2:15" x14ac:dyDescent="0.25">
      <c r="B135" s="20" t="s">
        <v>18</v>
      </c>
      <c r="C135">
        <v>325</v>
      </c>
      <c r="F135">
        <f>'336p stat'!H134-'336p stat'!K134</f>
        <v>3.1384790000001885</v>
      </c>
      <c r="G135">
        <f>'336p stat'!K134-'336p stat'!N134</f>
        <v>1175.5106509999998</v>
      </c>
      <c r="H135">
        <f>'336p stat'!N134</f>
        <v>205.80567500000001</v>
      </c>
      <c r="K135">
        <f t="shared" si="11"/>
        <v>0</v>
      </c>
      <c r="L135">
        <f t="shared" si="12"/>
        <v>0</v>
      </c>
      <c r="M135">
        <f t="shared" si="13"/>
        <v>9.6568584615390422E-3</v>
      </c>
      <c r="N135">
        <f t="shared" si="14"/>
        <v>3.6169558492307687</v>
      </c>
      <c r="O135">
        <f t="shared" si="15"/>
        <v>0.63324823076923076</v>
      </c>
    </row>
    <row r="136" spans="2:15" x14ac:dyDescent="0.25">
      <c r="B136" s="20" t="s">
        <v>18</v>
      </c>
      <c r="C136">
        <v>350</v>
      </c>
      <c r="F136">
        <f>'336p stat'!H135-'336p stat'!K135</f>
        <v>3.3720530000000508</v>
      </c>
      <c r="G136">
        <f>'336p stat'!K135-'336p stat'!N135</f>
        <v>1266.14654</v>
      </c>
      <c r="H136">
        <f>'336p stat'!N135</f>
        <v>221.64596499999999</v>
      </c>
      <c r="K136">
        <f t="shared" si="11"/>
        <v>0</v>
      </c>
      <c r="L136">
        <f t="shared" si="12"/>
        <v>0</v>
      </c>
      <c r="M136">
        <f t="shared" si="13"/>
        <v>9.6344371428572877E-3</v>
      </c>
      <c r="N136">
        <f t="shared" si="14"/>
        <v>3.6175615428571426</v>
      </c>
      <c r="O136">
        <f t="shared" si="15"/>
        <v>0.63327418571428573</v>
      </c>
    </row>
    <row r="137" spans="2:15" x14ac:dyDescent="0.25">
      <c r="B137" s="20" t="s">
        <v>18</v>
      </c>
      <c r="C137">
        <v>375</v>
      </c>
      <c r="F137">
        <f>'336p stat'!H136-'336p stat'!K136</f>
        <v>3.6111760000001141</v>
      </c>
      <c r="G137">
        <f>'336p stat'!K136-'336p stat'!N136</f>
        <v>1356.5971929999998</v>
      </c>
      <c r="H137">
        <f>'336p stat'!N136</f>
        <v>237.47367399999999</v>
      </c>
      <c r="K137">
        <f t="shared" si="11"/>
        <v>0</v>
      </c>
      <c r="L137">
        <f t="shared" si="12"/>
        <v>0</v>
      </c>
      <c r="M137">
        <f t="shared" si="13"/>
        <v>9.6298026666669714E-3</v>
      </c>
      <c r="N137">
        <f t="shared" si="14"/>
        <v>3.6175925146666663</v>
      </c>
      <c r="O137">
        <f t="shared" si="15"/>
        <v>0.63326313066666662</v>
      </c>
    </row>
    <row r="138" spans="2:15" x14ac:dyDescent="0.25">
      <c r="B138" s="20" t="s">
        <v>18</v>
      </c>
      <c r="C138">
        <v>400</v>
      </c>
      <c r="F138">
        <f>'336p stat'!H137-'336p stat'!K137</f>
        <v>3.8448389999998653</v>
      </c>
      <c r="G138">
        <f>'336p stat'!K137-'336p stat'!N137</f>
        <v>1447.0022290000002</v>
      </c>
      <c r="H138">
        <f>'336p stat'!N137</f>
        <v>253.32671099999999</v>
      </c>
      <c r="K138">
        <f t="shared" si="11"/>
        <v>0</v>
      </c>
      <c r="L138">
        <f t="shared" si="12"/>
        <v>0</v>
      </c>
      <c r="M138">
        <f t="shared" si="13"/>
        <v>9.6120974999996632E-3</v>
      </c>
      <c r="N138">
        <f t="shared" si="14"/>
        <v>3.6175055725000003</v>
      </c>
      <c r="O138">
        <f t="shared" si="15"/>
        <v>0.63331677749999993</v>
      </c>
    </row>
    <row r="139" spans="2:15" x14ac:dyDescent="0.25">
      <c r="B139" s="20" t="s">
        <v>18</v>
      </c>
      <c r="C139">
        <v>425</v>
      </c>
      <c r="F139">
        <f>'336p stat'!H138-'336p stat'!K138</f>
        <v>4.0889969999998357</v>
      </c>
      <c r="G139">
        <f>'336p stat'!K138-'336p stat'!N138</f>
        <v>1537.5054830000001</v>
      </c>
      <c r="H139">
        <f>'336p stat'!N138</f>
        <v>269.13965100000001</v>
      </c>
      <c r="K139">
        <f t="shared" si="11"/>
        <v>0</v>
      </c>
      <c r="L139">
        <f t="shared" si="12"/>
        <v>0</v>
      </c>
      <c r="M139">
        <f t="shared" si="13"/>
        <v>9.6211694117643194E-3</v>
      </c>
      <c r="N139">
        <f t="shared" si="14"/>
        <v>3.6176599600000001</v>
      </c>
      <c r="O139">
        <f t="shared" si="15"/>
        <v>0.63326976705882354</v>
      </c>
    </row>
    <row r="140" spans="2:15" x14ac:dyDescent="0.25">
      <c r="B140" s="20" t="s">
        <v>18</v>
      </c>
      <c r="C140">
        <v>450</v>
      </c>
      <c r="F140">
        <f>'336p stat'!H139-'336p stat'!K139</f>
        <v>4.3235740000000078</v>
      </c>
      <c r="G140">
        <f>'336p stat'!K139-'336p stat'!N139</f>
        <v>1627.883842</v>
      </c>
      <c r="H140">
        <f>'336p stat'!N139</f>
        <v>284.97218800000002</v>
      </c>
      <c r="K140">
        <f t="shared" si="11"/>
        <v>0</v>
      </c>
      <c r="L140">
        <f t="shared" si="12"/>
        <v>0</v>
      </c>
      <c r="M140">
        <f t="shared" si="13"/>
        <v>9.6079422222222401E-3</v>
      </c>
      <c r="N140">
        <f t="shared" si="14"/>
        <v>3.617519648888889</v>
      </c>
      <c r="O140">
        <f t="shared" si="15"/>
        <v>0.63327152888888893</v>
      </c>
    </row>
    <row r="141" spans="2:15" x14ac:dyDescent="0.25">
      <c r="B141" s="20" t="s">
        <v>18</v>
      </c>
      <c r="C141">
        <v>475</v>
      </c>
      <c r="F141">
        <f>'336p stat'!H140-'336p stat'!K140</f>
        <v>4.566733000000113</v>
      </c>
      <c r="G141">
        <f>'336p stat'!K140-'336p stat'!N140</f>
        <v>1718.1965839999998</v>
      </c>
      <c r="H141">
        <f>'336p stat'!N140</f>
        <v>300.81002000000001</v>
      </c>
      <c r="K141">
        <f t="shared" si="11"/>
        <v>0</v>
      </c>
      <c r="L141">
        <f t="shared" si="12"/>
        <v>0</v>
      </c>
      <c r="M141">
        <f t="shared" si="13"/>
        <v>9.6141747368423437E-3</v>
      </c>
      <c r="N141">
        <f t="shared" si="14"/>
        <v>3.6172559663157893</v>
      </c>
      <c r="O141">
        <f t="shared" si="15"/>
        <v>0.63328425263157895</v>
      </c>
    </row>
    <row r="142" spans="2:15" x14ac:dyDescent="0.25">
      <c r="B142" s="20" t="s">
        <v>18</v>
      </c>
      <c r="C142">
        <v>500</v>
      </c>
      <c r="F142">
        <f>'336p stat'!H141-'336p stat'!K141</f>
        <v>4.8071340000001328</v>
      </c>
      <c r="G142">
        <f>'336p stat'!K141-'336p stat'!N141</f>
        <v>1808.6260030000001</v>
      </c>
      <c r="H142">
        <f>'336p stat'!N141</f>
        <v>316.64716600000003</v>
      </c>
      <c r="K142">
        <f t="shared" si="11"/>
        <v>0</v>
      </c>
      <c r="L142">
        <f t="shared" si="12"/>
        <v>0</v>
      </c>
      <c r="M142">
        <f t="shared" si="13"/>
        <v>9.6142680000002659E-3</v>
      </c>
      <c r="N142">
        <f t="shared" si="14"/>
        <v>3.6172520060000002</v>
      </c>
      <c r="O142">
        <f t="shared" si="15"/>
        <v>0.63329433200000007</v>
      </c>
    </row>
    <row r="143" spans="2:15" x14ac:dyDescent="0.25">
      <c r="B143" s="20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0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0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0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0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0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0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0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0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0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0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0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0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0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0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0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0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0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0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0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0" t="s">
        <v>20</v>
      </c>
      <c r="C163">
        <v>25</v>
      </c>
      <c r="F163">
        <f>'336p stat'!H162-'336p stat'!K162</f>
        <v>0.2359209999999905</v>
      </c>
      <c r="G163">
        <f>'336p stat'!K162-'336p stat'!N162</f>
        <v>72.094249000000005</v>
      </c>
      <c r="H163">
        <f>'336p stat'!N162</f>
        <v>15.892723999999999</v>
      </c>
      <c r="K163">
        <f t="shared" si="11"/>
        <v>0</v>
      </c>
      <c r="L163">
        <f t="shared" si="12"/>
        <v>0</v>
      </c>
      <c r="M163">
        <f t="shared" si="13"/>
        <v>9.4368399999996203E-3</v>
      </c>
      <c r="N163">
        <f t="shared" si="14"/>
        <v>2.8837699600000004</v>
      </c>
      <c r="O163">
        <f t="shared" si="15"/>
        <v>0.63570895999999999</v>
      </c>
    </row>
    <row r="164" spans="2:15" x14ac:dyDescent="0.25">
      <c r="B164" s="20" t="s">
        <v>20</v>
      </c>
      <c r="C164">
        <v>50</v>
      </c>
      <c r="F164">
        <f>'336p stat'!H163-'336p stat'!K163</f>
        <v>0.47840200000001687</v>
      </c>
      <c r="G164">
        <f>'336p stat'!K163-'336p stat'!N163</f>
        <v>142.86631199999999</v>
      </c>
      <c r="H164">
        <f>'336p stat'!N163</f>
        <v>31.775489</v>
      </c>
      <c r="K164">
        <f t="shared" si="11"/>
        <v>0</v>
      </c>
      <c r="L164">
        <f t="shared" si="12"/>
        <v>0</v>
      </c>
      <c r="M164">
        <f t="shared" si="13"/>
        <v>9.5680400000003381E-3</v>
      </c>
      <c r="N164">
        <f t="shared" si="14"/>
        <v>2.8573262399999999</v>
      </c>
      <c r="O164">
        <f t="shared" si="15"/>
        <v>0.63550978000000002</v>
      </c>
    </row>
    <row r="165" spans="2:15" x14ac:dyDescent="0.25">
      <c r="B165" s="20" t="s">
        <v>20</v>
      </c>
      <c r="C165">
        <v>75</v>
      </c>
      <c r="F165">
        <f>'336p stat'!H164-'336p stat'!K164</f>
        <v>0.7222370000000069</v>
      </c>
      <c r="G165">
        <f>'336p stat'!K164-'336p stat'!N164</f>
        <v>213.413049</v>
      </c>
      <c r="H165">
        <f>'336p stat'!N164</f>
        <v>47.666899000000001</v>
      </c>
      <c r="K165">
        <f t="shared" si="11"/>
        <v>0</v>
      </c>
      <c r="L165">
        <f t="shared" si="12"/>
        <v>0</v>
      </c>
      <c r="M165">
        <f t="shared" si="13"/>
        <v>9.6298266666667593E-3</v>
      </c>
      <c r="N165">
        <f t="shared" si="14"/>
        <v>2.8455073199999998</v>
      </c>
      <c r="O165">
        <f t="shared" si="15"/>
        <v>0.63555865333333339</v>
      </c>
    </row>
    <row r="166" spans="2:15" x14ac:dyDescent="0.25">
      <c r="B166" s="20" t="s">
        <v>20</v>
      </c>
      <c r="C166">
        <v>100</v>
      </c>
      <c r="F166">
        <f>'336p stat'!H165-'336p stat'!K165</f>
        <v>0.95839899999998579</v>
      </c>
      <c r="G166">
        <f>'336p stat'!K165-'336p stat'!N165</f>
        <v>284.183806</v>
      </c>
      <c r="H166">
        <f>'336p stat'!N165</f>
        <v>63.519162999999999</v>
      </c>
      <c r="K166">
        <f t="shared" si="11"/>
        <v>0</v>
      </c>
      <c r="L166">
        <f t="shared" si="12"/>
        <v>0</v>
      </c>
      <c r="M166">
        <f t="shared" si="13"/>
        <v>9.5839899999998583E-3</v>
      </c>
      <c r="N166">
        <f t="shared" si="14"/>
        <v>2.8418380600000002</v>
      </c>
      <c r="O166">
        <f t="shared" si="15"/>
        <v>0.63519163000000001</v>
      </c>
    </row>
    <row r="167" spans="2:15" x14ac:dyDescent="0.25">
      <c r="B167" s="20" t="s">
        <v>20</v>
      </c>
      <c r="C167">
        <v>125</v>
      </c>
      <c r="F167">
        <f>'336p stat'!H166-'336p stat'!K166</f>
        <v>1.2047730000000456</v>
      </c>
      <c r="G167">
        <f>'336p stat'!K166-'336p stat'!N166</f>
        <v>354.48371099999997</v>
      </c>
      <c r="H167">
        <f>'336p stat'!N166</f>
        <v>79.327246000000002</v>
      </c>
      <c r="K167">
        <f t="shared" si="11"/>
        <v>0</v>
      </c>
      <c r="L167">
        <f t="shared" si="12"/>
        <v>0</v>
      </c>
      <c r="M167">
        <f t="shared" si="13"/>
        <v>9.6381840000003653E-3</v>
      </c>
      <c r="N167">
        <f t="shared" si="14"/>
        <v>2.8358696879999998</v>
      </c>
      <c r="O167">
        <f t="shared" si="15"/>
        <v>0.63461796800000003</v>
      </c>
    </row>
    <row r="168" spans="2:15" x14ac:dyDescent="0.25">
      <c r="B168" s="20" t="s">
        <v>20</v>
      </c>
      <c r="C168">
        <v>150</v>
      </c>
      <c r="F168">
        <f>'336p stat'!H167-'336p stat'!K167</f>
        <v>1.4576889999999594</v>
      </c>
      <c r="G168">
        <f>'336p stat'!K167-'336p stat'!N167</f>
        <v>425.06341099999997</v>
      </c>
      <c r="H168">
        <f>'336p stat'!N167</f>
        <v>95.145343999999994</v>
      </c>
      <c r="K168">
        <f t="shared" si="11"/>
        <v>0</v>
      </c>
      <c r="L168">
        <f t="shared" si="12"/>
        <v>0</v>
      </c>
      <c r="M168">
        <f t="shared" si="13"/>
        <v>9.7179266666663957E-3</v>
      </c>
      <c r="N168">
        <f t="shared" si="14"/>
        <v>2.8337560733333333</v>
      </c>
      <c r="O168">
        <f t="shared" si="15"/>
        <v>0.63430229333333332</v>
      </c>
    </row>
    <row r="169" spans="2:15" x14ac:dyDescent="0.25">
      <c r="B169" s="20" t="s">
        <v>20</v>
      </c>
      <c r="C169">
        <v>175</v>
      </c>
      <c r="F169">
        <f>'336p stat'!H168-'336p stat'!K168</f>
        <v>1.7071610000000419</v>
      </c>
      <c r="G169">
        <f>'336p stat'!K168-'336p stat'!N168</f>
        <v>495.583462</v>
      </c>
      <c r="H169">
        <f>'336p stat'!N168</f>
        <v>110.966921</v>
      </c>
      <c r="K169">
        <f t="shared" si="11"/>
        <v>0</v>
      </c>
      <c r="L169">
        <f t="shared" si="12"/>
        <v>0</v>
      </c>
      <c r="M169">
        <f t="shared" si="13"/>
        <v>9.7552057142859545E-3</v>
      </c>
      <c r="N169">
        <f t="shared" si="14"/>
        <v>2.831905497142857</v>
      </c>
      <c r="O169">
        <f t="shared" si="15"/>
        <v>0.63409669142857139</v>
      </c>
    </row>
    <row r="170" spans="2:15" x14ac:dyDescent="0.25">
      <c r="B170" s="20" t="s">
        <v>20</v>
      </c>
      <c r="C170">
        <v>200</v>
      </c>
      <c r="F170">
        <f>'336p stat'!H169-'336p stat'!K169</f>
        <v>1.9585939999999482</v>
      </c>
      <c r="G170">
        <f>'336p stat'!K169-'336p stat'!N169</f>
        <v>566.39189699999997</v>
      </c>
      <c r="H170">
        <f>'336p stat'!N169</f>
        <v>126.791777</v>
      </c>
      <c r="K170">
        <f t="shared" si="11"/>
        <v>0</v>
      </c>
      <c r="L170">
        <f t="shared" si="12"/>
        <v>0</v>
      </c>
      <c r="M170">
        <f t="shared" si="13"/>
        <v>9.7929699999997413E-3</v>
      </c>
      <c r="N170">
        <f t="shared" si="14"/>
        <v>2.8319594850000001</v>
      </c>
      <c r="O170">
        <f t="shared" si="15"/>
        <v>0.63395888499999997</v>
      </c>
    </row>
    <row r="171" spans="2:15" x14ac:dyDescent="0.25">
      <c r="B171" s="20" t="s">
        <v>20</v>
      </c>
      <c r="C171">
        <v>225</v>
      </c>
      <c r="F171">
        <f>'336p stat'!H170-'336p stat'!K170</f>
        <v>2.2053460000000769</v>
      </c>
      <c r="G171">
        <f>'336p stat'!K170-'336p stat'!N170</f>
        <v>637.05314099999998</v>
      </c>
      <c r="H171">
        <f>'336p stat'!N170</f>
        <v>142.632217</v>
      </c>
      <c r="K171">
        <f t="shared" si="11"/>
        <v>0</v>
      </c>
      <c r="L171">
        <f t="shared" si="12"/>
        <v>0</v>
      </c>
      <c r="M171">
        <f t="shared" si="13"/>
        <v>9.8015377777781187E-3</v>
      </c>
      <c r="N171">
        <f t="shared" si="14"/>
        <v>2.8313472933333332</v>
      </c>
      <c r="O171">
        <f t="shared" si="15"/>
        <v>0.63392096444444446</v>
      </c>
    </row>
    <row r="172" spans="2:15" x14ac:dyDescent="0.25">
      <c r="B172" s="20" t="s">
        <v>20</v>
      </c>
      <c r="C172">
        <v>250</v>
      </c>
      <c r="F172">
        <f>'336p stat'!H171-'336p stat'!K171</f>
        <v>2.4440490000000636</v>
      </c>
      <c r="G172">
        <f>'336p stat'!K171-'336p stat'!N171</f>
        <v>707.61194699999999</v>
      </c>
      <c r="H172">
        <f>'336p stat'!N171</f>
        <v>158.48312000000001</v>
      </c>
      <c r="K172">
        <f t="shared" si="11"/>
        <v>0</v>
      </c>
      <c r="L172">
        <f t="shared" si="12"/>
        <v>0</v>
      </c>
      <c r="M172">
        <f t="shared" si="13"/>
        <v>9.7761960000002542E-3</v>
      </c>
      <c r="N172">
        <f t="shared" si="14"/>
        <v>2.8304477879999999</v>
      </c>
      <c r="O172">
        <f t="shared" si="15"/>
        <v>0.63393248000000002</v>
      </c>
    </row>
    <row r="173" spans="2:15" x14ac:dyDescent="0.25">
      <c r="B173" s="20" t="s">
        <v>20</v>
      </c>
      <c r="C173">
        <v>275</v>
      </c>
      <c r="F173">
        <f>'336p stat'!H172-'336p stat'!K172</f>
        <v>2.6878500000000258</v>
      </c>
      <c r="G173">
        <f>'336p stat'!K172-'336p stat'!N172</f>
        <v>778.39339099999995</v>
      </c>
      <c r="H173">
        <f>'336p stat'!N172</f>
        <v>174.293676</v>
      </c>
      <c r="K173">
        <f t="shared" si="11"/>
        <v>0</v>
      </c>
      <c r="L173">
        <f t="shared" si="12"/>
        <v>0</v>
      </c>
      <c r="M173">
        <f t="shared" si="13"/>
        <v>9.7740000000000934E-3</v>
      </c>
      <c r="N173">
        <f t="shared" si="14"/>
        <v>2.8305214218181818</v>
      </c>
      <c r="O173">
        <f t="shared" si="15"/>
        <v>0.6337951854545455</v>
      </c>
    </row>
    <row r="174" spans="2:15" x14ac:dyDescent="0.25">
      <c r="B174" s="20" t="s">
        <v>20</v>
      </c>
      <c r="C174">
        <v>300</v>
      </c>
      <c r="F174">
        <f>'336p stat'!H173-'336p stat'!K173</f>
        <v>2.9415120000001025</v>
      </c>
      <c r="G174">
        <f>'336p stat'!K173-'336p stat'!N173</f>
        <v>849.2640899999999</v>
      </c>
      <c r="H174">
        <f>'336p stat'!N173</f>
        <v>190.110502</v>
      </c>
      <c r="K174">
        <f t="shared" si="11"/>
        <v>0</v>
      </c>
      <c r="L174">
        <f t="shared" si="12"/>
        <v>0</v>
      </c>
      <c r="M174">
        <f t="shared" si="13"/>
        <v>9.805040000000341E-3</v>
      </c>
      <c r="N174">
        <f t="shared" si="14"/>
        <v>2.8308802999999996</v>
      </c>
      <c r="O174">
        <f t="shared" si="15"/>
        <v>0.63370167333333327</v>
      </c>
    </row>
    <row r="175" spans="2:15" x14ac:dyDescent="0.25">
      <c r="B175" s="20" t="s">
        <v>20</v>
      </c>
      <c r="C175">
        <v>325</v>
      </c>
      <c r="F175">
        <f>'336p stat'!H174-'336p stat'!K174</f>
        <v>3.1829250000000684</v>
      </c>
      <c r="G175">
        <f>'336p stat'!K174-'336p stat'!N174</f>
        <v>919.8027239999999</v>
      </c>
      <c r="H175">
        <f>'336p stat'!N174</f>
        <v>205.94785200000001</v>
      </c>
      <c r="K175">
        <f t="shared" si="11"/>
        <v>0</v>
      </c>
      <c r="L175">
        <f t="shared" si="12"/>
        <v>0</v>
      </c>
      <c r="M175">
        <f t="shared" si="13"/>
        <v>9.7936153846155949E-3</v>
      </c>
      <c r="N175">
        <f t="shared" si="14"/>
        <v>2.8301622276923073</v>
      </c>
      <c r="O175">
        <f t="shared" si="15"/>
        <v>0.63368569846153855</v>
      </c>
    </row>
    <row r="176" spans="2:15" x14ac:dyDescent="0.25">
      <c r="B176" s="20" t="s">
        <v>20</v>
      </c>
      <c r="C176">
        <v>350</v>
      </c>
      <c r="F176">
        <f>'336p stat'!H175-'336p stat'!K175</f>
        <v>3.4369309999999587</v>
      </c>
      <c r="G176">
        <f>'336p stat'!K175-'336p stat'!N175</f>
        <v>990.49506900000006</v>
      </c>
      <c r="H176">
        <f>'336p stat'!N175</f>
        <v>221.78788299999999</v>
      </c>
      <c r="K176">
        <f t="shared" si="11"/>
        <v>0</v>
      </c>
      <c r="L176">
        <f t="shared" si="12"/>
        <v>0</v>
      </c>
      <c r="M176">
        <f t="shared" si="13"/>
        <v>9.8198028571427395E-3</v>
      </c>
      <c r="N176">
        <f t="shared" si="14"/>
        <v>2.8299859114285715</v>
      </c>
      <c r="O176">
        <f t="shared" si="15"/>
        <v>0.63367966571428569</v>
      </c>
    </row>
    <row r="177" spans="2:15" x14ac:dyDescent="0.25">
      <c r="B177" s="20" t="s">
        <v>20</v>
      </c>
      <c r="C177">
        <v>375</v>
      </c>
      <c r="F177">
        <f>'336p stat'!H176-'336p stat'!K176</f>
        <v>3.6840159999999287</v>
      </c>
      <c r="G177">
        <f>'336p stat'!K176-'336p stat'!N176</f>
        <v>1061.1511380000002</v>
      </c>
      <c r="H177">
        <f>'336p stat'!N176</f>
        <v>237.67649900000001</v>
      </c>
      <c r="K177">
        <f t="shared" si="11"/>
        <v>0</v>
      </c>
      <c r="L177">
        <f t="shared" si="12"/>
        <v>0</v>
      </c>
      <c r="M177">
        <f t="shared" si="13"/>
        <v>9.8240426666664771E-3</v>
      </c>
      <c r="N177">
        <f t="shared" si="14"/>
        <v>2.8297363680000003</v>
      </c>
      <c r="O177">
        <f t="shared" si="15"/>
        <v>0.63380399733333337</v>
      </c>
    </row>
    <row r="178" spans="2:15" x14ac:dyDescent="0.25">
      <c r="B178" s="20" t="s">
        <v>20</v>
      </c>
      <c r="C178">
        <v>400</v>
      </c>
      <c r="F178">
        <f>'336p stat'!H177-'336p stat'!K177</f>
        <v>3.9280180000000655</v>
      </c>
      <c r="G178">
        <f>'336p stat'!K177-'336p stat'!N177</f>
        <v>1131.8498979999999</v>
      </c>
      <c r="H178">
        <f>'336p stat'!N177</f>
        <v>253.59133</v>
      </c>
      <c r="K178">
        <f t="shared" si="11"/>
        <v>0</v>
      </c>
      <c r="L178">
        <f t="shared" si="12"/>
        <v>0</v>
      </c>
      <c r="M178">
        <f t="shared" si="13"/>
        <v>9.8200450000001643E-3</v>
      </c>
      <c r="N178">
        <f t="shared" si="14"/>
        <v>2.8296247449999998</v>
      </c>
      <c r="O178">
        <f t="shared" si="15"/>
        <v>0.63397832499999995</v>
      </c>
    </row>
    <row r="179" spans="2:15" x14ac:dyDescent="0.25">
      <c r="B179" s="20" t="s">
        <v>20</v>
      </c>
      <c r="C179">
        <v>425</v>
      </c>
      <c r="F179">
        <f>'336p stat'!H178-'336p stat'!K178</f>
        <v>4.1801960000000236</v>
      </c>
      <c r="G179">
        <f>'336p stat'!K178-'336p stat'!N178</f>
        <v>1202.3670240000001</v>
      </c>
      <c r="H179">
        <f>'336p stat'!N178</f>
        <v>269.48027300000001</v>
      </c>
      <c r="K179">
        <f t="shared" si="11"/>
        <v>0</v>
      </c>
      <c r="L179">
        <f t="shared" si="12"/>
        <v>0</v>
      </c>
      <c r="M179">
        <f t="shared" si="13"/>
        <v>9.8357552941177023E-3</v>
      </c>
      <c r="N179">
        <f t="shared" si="14"/>
        <v>2.8290988800000001</v>
      </c>
      <c r="O179">
        <f t="shared" si="15"/>
        <v>0.63407123058823534</v>
      </c>
    </row>
    <row r="180" spans="2:15" x14ac:dyDescent="0.25">
      <c r="B180" s="20" t="s">
        <v>20</v>
      </c>
      <c r="C180">
        <v>450</v>
      </c>
      <c r="F180">
        <f>'336p stat'!H179-'336p stat'!K179</f>
        <v>4.4388139999998657</v>
      </c>
      <c r="G180">
        <f>'336p stat'!K179-'336p stat'!N179</f>
        <v>1273.0168560000002</v>
      </c>
      <c r="H180">
        <f>'336p stat'!N179</f>
        <v>285.32925699999998</v>
      </c>
      <c r="K180">
        <f t="shared" si="11"/>
        <v>0</v>
      </c>
      <c r="L180">
        <f t="shared" si="12"/>
        <v>0</v>
      </c>
      <c r="M180">
        <f t="shared" si="13"/>
        <v>9.8640311111108121E-3</v>
      </c>
      <c r="N180">
        <f t="shared" si="14"/>
        <v>2.828926346666667</v>
      </c>
      <c r="O180">
        <f t="shared" si="15"/>
        <v>0.6340650155555555</v>
      </c>
    </row>
    <row r="181" spans="2:15" x14ac:dyDescent="0.25">
      <c r="B181" s="20" t="s">
        <v>20</v>
      </c>
      <c r="C181">
        <v>475</v>
      </c>
      <c r="F181">
        <f>'336p stat'!H180-'336p stat'!K180</f>
        <v>4.680618000000095</v>
      </c>
      <c r="G181">
        <f>'336p stat'!K180-'336p stat'!N180</f>
        <v>1343.536979</v>
      </c>
      <c r="H181">
        <f>'336p stat'!N180</f>
        <v>301.21260100000001</v>
      </c>
      <c r="K181">
        <f t="shared" si="11"/>
        <v>0</v>
      </c>
      <c r="L181">
        <f t="shared" si="12"/>
        <v>0</v>
      </c>
      <c r="M181">
        <f t="shared" si="13"/>
        <v>9.8539326315791476E-3</v>
      </c>
      <c r="N181">
        <f t="shared" si="14"/>
        <v>2.8284989031578949</v>
      </c>
      <c r="O181">
        <f t="shared" si="15"/>
        <v>0.63413179157894739</v>
      </c>
    </row>
    <row r="182" spans="2:15" x14ac:dyDescent="0.25">
      <c r="B182" s="20" t="s">
        <v>20</v>
      </c>
      <c r="C182">
        <v>500</v>
      </c>
      <c r="F182">
        <f>'336p stat'!H181-'336p stat'!K181</f>
        <v>4.9228540000001431</v>
      </c>
      <c r="G182">
        <f>'336p stat'!K181-'336p stat'!N181</f>
        <v>1414.010628</v>
      </c>
      <c r="H182">
        <f>'336p stat'!N181</f>
        <v>317.09730200000001</v>
      </c>
      <c r="K182">
        <f t="shared" si="11"/>
        <v>0</v>
      </c>
      <c r="L182">
        <f t="shared" si="12"/>
        <v>0</v>
      </c>
      <c r="M182">
        <f t="shared" si="13"/>
        <v>9.8457080000002861E-3</v>
      </c>
      <c r="N182">
        <f t="shared" si="14"/>
        <v>2.828021256</v>
      </c>
      <c r="O182">
        <f t="shared" si="15"/>
        <v>0.63419460400000005</v>
      </c>
    </row>
    <row r="183" spans="2:15" x14ac:dyDescent="0.25">
      <c r="B183" s="20" t="s">
        <v>21</v>
      </c>
      <c r="C183">
        <v>25</v>
      </c>
      <c r="F183">
        <f>'336p stat'!H182-'336p stat'!K182</f>
        <v>3.5598169999999811</v>
      </c>
      <c r="G183">
        <f>'336p stat'!K182-'336p stat'!N182</f>
        <v>167.09013100000001</v>
      </c>
      <c r="H183">
        <f>'336p stat'!N182</f>
        <v>80.485151999999999</v>
      </c>
      <c r="K183">
        <f t="shared" si="11"/>
        <v>0</v>
      </c>
      <c r="L183">
        <f t="shared" si="12"/>
        <v>0</v>
      </c>
      <c r="M183">
        <f t="shared" si="13"/>
        <v>0.14239267999999924</v>
      </c>
      <c r="N183">
        <f t="shared" si="14"/>
        <v>6.6836052400000003</v>
      </c>
      <c r="O183">
        <f t="shared" si="15"/>
        <v>3.2194060800000002</v>
      </c>
    </row>
    <row r="184" spans="2:15" x14ac:dyDescent="0.25">
      <c r="B184" s="20" t="s">
        <v>21</v>
      </c>
      <c r="C184">
        <v>50</v>
      </c>
      <c r="F184">
        <f>'336p stat'!H183-'336p stat'!K183</f>
        <v>7.1234829999999647</v>
      </c>
      <c r="G184">
        <f>'336p stat'!K183-'336p stat'!N183</f>
        <v>333.974153</v>
      </c>
      <c r="H184">
        <f>'336p stat'!N183</f>
        <v>159.97626399999999</v>
      </c>
      <c r="K184">
        <f t="shared" si="11"/>
        <v>0</v>
      </c>
      <c r="L184">
        <f t="shared" si="12"/>
        <v>0</v>
      </c>
      <c r="M184">
        <f t="shared" si="13"/>
        <v>0.1424696599999993</v>
      </c>
      <c r="N184">
        <f t="shared" si="14"/>
        <v>6.6794830599999999</v>
      </c>
      <c r="O184">
        <f t="shared" si="15"/>
        <v>3.1995252799999996</v>
      </c>
    </row>
    <row r="185" spans="2:15" x14ac:dyDescent="0.25">
      <c r="B185" s="20" t="s">
        <v>21</v>
      </c>
      <c r="C185">
        <v>75</v>
      </c>
      <c r="F185">
        <f>'336p stat'!H184-'336p stat'!K184</f>
        <v>10.703048999999965</v>
      </c>
      <c r="G185">
        <f>'336p stat'!K184-'336p stat'!N184</f>
        <v>500.93897800000002</v>
      </c>
      <c r="H185">
        <f>'336p stat'!N184</f>
        <v>239.710331</v>
      </c>
      <c r="K185">
        <f t="shared" si="11"/>
        <v>0</v>
      </c>
      <c r="L185">
        <f t="shared" si="12"/>
        <v>0</v>
      </c>
      <c r="M185">
        <f t="shared" si="13"/>
        <v>0.14270731999999953</v>
      </c>
      <c r="N185">
        <f t="shared" si="14"/>
        <v>6.6791863733333336</v>
      </c>
      <c r="O185">
        <f t="shared" si="15"/>
        <v>3.1961377466666665</v>
      </c>
    </row>
    <row r="186" spans="2:15" x14ac:dyDescent="0.25">
      <c r="B186" s="20" t="s">
        <v>21</v>
      </c>
      <c r="C186">
        <v>100</v>
      </c>
      <c r="F186">
        <f>'336p stat'!H185-'336p stat'!K185</f>
        <v>14.299817999999959</v>
      </c>
      <c r="G186">
        <f>'336p stat'!K185-'336p stat'!N185</f>
        <v>668.16313100000002</v>
      </c>
      <c r="H186">
        <f>'336p stat'!N185</f>
        <v>322.17263700000001</v>
      </c>
      <c r="K186">
        <f t="shared" si="11"/>
        <v>0</v>
      </c>
      <c r="L186">
        <f t="shared" si="12"/>
        <v>0</v>
      </c>
      <c r="M186">
        <f t="shared" si="13"/>
        <v>0.14299817999999959</v>
      </c>
      <c r="N186">
        <f t="shared" si="14"/>
        <v>6.6816313100000002</v>
      </c>
      <c r="O186">
        <f t="shared" si="15"/>
        <v>3.2217263700000003</v>
      </c>
    </row>
    <row r="187" spans="2:15" x14ac:dyDescent="0.25">
      <c r="B187" s="20" t="s">
        <v>21</v>
      </c>
      <c r="C187">
        <v>125</v>
      </c>
      <c r="F187">
        <f>'336p stat'!H186-'336p stat'!K186</f>
        <v>17.884438000000046</v>
      </c>
      <c r="G187">
        <f>'336p stat'!K186-'336p stat'!N186</f>
        <v>835.02271700000006</v>
      </c>
      <c r="H187">
        <f>'336p stat'!N186</f>
        <v>403.20447300000001</v>
      </c>
      <c r="K187">
        <f t="shared" si="11"/>
        <v>0</v>
      </c>
      <c r="L187">
        <f t="shared" si="12"/>
        <v>0</v>
      </c>
      <c r="M187">
        <f t="shared" si="13"/>
        <v>0.14307550400000035</v>
      </c>
      <c r="N187">
        <f t="shared" si="14"/>
        <v>6.6801817360000006</v>
      </c>
      <c r="O187">
        <f t="shared" si="15"/>
        <v>3.2256357840000001</v>
      </c>
    </row>
    <row r="188" spans="2:15" x14ac:dyDescent="0.25">
      <c r="B188" s="20" t="s">
        <v>21</v>
      </c>
      <c r="C188">
        <v>150</v>
      </c>
      <c r="F188">
        <f>'336p stat'!H187-'336p stat'!K187</f>
        <v>21.450604999999996</v>
      </c>
      <c r="G188">
        <f>'336p stat'!K187-'336p stat'!N187</f>
        <v>1001.8010119999999</v>
      </c>
      <c r="H188">
        <f>'336p stat'!N187</f>
        <v>483.62123700000001</v>
      </c>
      <c r="K188">
        <f t="shared" si="11"/>
        <v>0</v>
      </c>
      <c r="L188">
        <f t="shared" si="12"/>
        <v>0</v>
      </c>
      <c r="M188">
        <f t="shared" si="13"/>
        <v>0.14300403333333331</v>
      </c>
      <c r="N188">
        <f t="shared" si="14"/>
        <v>6.6786734133333328</v>
      </c>
      <c r="O188">
        <f t="shared" si="15"/>
        <v>3.22414158</v>
      </c>
    </row>
    <row r="189" spans="2:15" x14ac:dyDescent="0.25">
      <c r="B189" s="20" t="s">
        <v>21</v>
      </c>
      <c r="C189">
        <v>175</v>
      </c>
      <c r="F189">
        <f>'336p stat'!H188-'336p stat'!K188</f>
        <v>25.022856999999931</v>
      </c>
      <c r="G189">
        <f>'336p stat'!K188-'336p stat'!N188</f>
        <v>1168.8526360000001</v>
      </c>
      <c r="H189">
        <f>'336p stat'!N188</f>
        <v>563.62659699999995</v>
      </c>
      <c r="K189">
        <f t="shared" si="11"/>
        <v>0</v>
      </c>
      <c r="L189">
        <f t="shared" si="12"/>
        <v>0</v>
      </c>
      <c r="M189">
        <f t="shared" si="13"/>
        <v>0.14298775428571389</v>
      </c>
      <c r="N189">
        <f t="shared" si="14"/>
        <v>6.6791579200000006</v>
      </c>
      <c r="O189">
        <f t="shared" si="15"/>
        <v>3.2207234114285712</v>
      </c>
    </row>
    <row r="190" spans="2:15" x14ac:dyDescent="0.25">
      <c r="B190" s="20" t="s">
        <v>21</v>
      </c>
      <c r="C190">
        <v>200</v>
      </c>
      <c r="F190">
        <f>'336p stat'!H189-'336p stat'!K189</f>
        <v>28.592979000000014</v>
      </c>
      <c r="G190">
        <f>'336p stat'!K189-'336p stat'!N189</f>
        <v>1336.2266709999999</v>
      </c>
      <c r="H190">
        <f>'336p stat'!N189</f>
        <v>643.74925399999995</v>
      </c>
      <c r="K190">
        <f t="shared" si="11"/>
        <v>0</v>
      </c>
      <c r="L190">
        <f t="shared" si="12"/>
        <v>0</v>
      </c>
      <c r="M190">
        <f t="shared" si="13"/>
        <v>0.14296489500000006</v>
      </c>
      <c r="N190">
        <f t="shared" si="14"/>
        <v>6.6811333549999992</v>
      </c>
      <c r="O190">
        <f t="shared" si="15"/>
        <v>3.2187462699999996</v>
      </c>
    </row>
    <row r="191" spans="2:15" x14ac:dyDescent="0.25">
      <c r="B191" s="20" t="s">
        <v>21</v>
      </c>
      <c r="C191">
        <v>225</v>
      </c>
      <c r="F191">
        <f>'336p stat'!H190-'336p stat'!K190</f>
        <v>32.154457999999977</v>
      </c>
      <c r="G191">
        <f>'336p stat'!K190-'336p stat'!N190</f>
        <v>1503.2105339999998</v>
      </c>
      <c r="H191">
        <f>'336p stat'!N190</f>
        <v>724.35388499999999</v>
      </c>
      <c r="K191">
        <f t="shared" si="11"/>
        <v>0</v>
      </c>
      <c r="L191">
        <f t="shared" si="12"/>
        <v>0</v>
      </c>
      <c r="M191">
        <f t="shared" si="13"/>
        <v>0.14290870222222213</v>
      </c>
      <c r="N191">
        <f t="shared" si="14"/>
        <v>6.6809357066666655</v>
      </c>
      <c r="O191">
        <f t="shared" si="15"/>
        <v>3.2193505999999998</v>
      </c>
    </row>
    <row r="192" spans="2:15" x14ac:dyDescent="0.25">
      <c r="B192" s="20" t="s">
        <v>21</v>
      </c>
      <c r="C192">
        <v>250</v>
      </c>
      <c r="F192">
        <f>'336p stat'!H191-'336p stat'!K191</f>
        <v>35.709405000000061</v>
      </c>
      <c r="G192">
        <f>'336p stat'!K191-'336p stat'!N191</f>
        <v>1670.1874320000002</v>
      </c>
      <c r="H192">
        <f>'336p stat'!N191</f>
        <v>803.94738199999995</v>
      </c>
      <c r="K192">
        <f t="shared" si="11"/>
        <v>0</v>
      </c>
      <c r="L192">
        <f t="shared" si="12"/>
        <v>0</v>
      </c>
      <c r="M192">
        <f t="shared" si="13"/>
        <v>0.14283762000000025</v>
      </c>
      <c r="N192">
        <f t="shared" si="14"/>
        <v>6.6807497280000003</v>
      </c>
      <c r="O192">
        <f t="shared" si="15"/>
        <v>3.2157895279999997</v>
      </c>
    </row>
    <row r="193" spans="2:15" x14ac:dyDescent="0.25">
      <c r="B193" s="20" t="s">
        <v>21</v>
      </c>
      <c r="C193">
        <v>275</v>
      </c>
      <c r="F193">
        <f>'336p stat'!H192-'336p stat'!K192</f>
        <v>39.251205999999911</v>
      </c>
      <c r="G193">
        <f>'336p stat'!K192-'336p stat'!N192</f>
        <v>1837.2295660000002</v>
      </c>
      <c r="H193">
        <f>'336p stat'!N192</f>
        <v>883.92269499999998</v>
      </c>
      <c r="K193">
        <f t="shared" si="11"/>
        <v>0</v>
      </c>
      <c r="L193">
        <f t="shared" si="12"/>
        <v>0</v>
      </c>
      <c r="M193">
        <f t="shared" si="13"/>
        <v>0.14273165818181785</v>
      </c>
      <c r="N193">
        <f t="shared" si="14"/>
        <v>6.6808347854545458</v>
      </c>
      <c r="O193">
        <f t="shared" si="15"/>
        <v>3.2142643454545454</v>
      </c>
    </row>
    <row r="194" spans="2:15" x14ac:dyDescent="0.25">
      <c r="B194" s="20" t="s">
        <v>21</v>
      </c>
      <c r="C194">
        <v>300</v>
      </c>
      <c r="F194">
        <f>'336p stat'!H193-'336p stat'!K193</f>
        <v>42.801273999999921</v>
      </c>
      <c r="G194">
        <f>'336p stat'!K193-'336p stat'!N193</f>
        <v>2004.0546180000001</v>
      </c>
      <c r="H194">
        <f>'336p stat'!N193</f>
        <v>965.03305799999998</v>
      </c>
      <c r="K194">
        <f t="shared" si="11"/>
        <v>0</v>
      </c>
      <c r="L194">
        <f t="shared" si="12"/>
        <v>0</v>
      </c>
      <c r="M194">
        <f t="shared" si="13"/>
        <v>0.14267091333333307</v>
      </c>
      <c r="N194">
        <f t="shared" si="14"/>
        <v>6.6801820600000008</v>
      </c>
      <c r="O194">
        <f t="shared" si="15"/>
        <v>3.21677686</v>
      </c>
    </row>
    <row r="195" spans="2:15" x14ac:dyDescent="0.25">
      <c r="B195" s="20" t="s">
        <v>21</v>
      </c>
      <c r="C195">
        <v>325</v>
      </c>
      <c r="F195">
        <f>'336p stat'!H194-'336p stat'!K194</f>
        <v>46.359458000000359</v>
      </c>
      <c r="G195">
        <f>'336p stat'!K194-'336p stat'!N194</f>
        <v>2171.0070849999997</v>
      </c>
      <c r="H195">
        <f>'336p stat'!N194</f>
        <v>1044.296362</v>
      </c>
      <c r="K195">
        <f t="shared" si="11"/>
        <v>0</v>
      </c>
      <c r="L195">
        <f t="shared" si="12"/>
        <v>0</v>
      </c>
      <c r="M195">
        <f t="shared" si="13"/>
        <v>0.14264448615384726</v>
      </c>
      <c r="N195">
        <f t="shared" si="14"/>
        <v>6.6800217999999996</v>
      </c>
      <c r="O195">
        <f t="shared" si="15"/>
        <v>3.2132195753846156</v>
      </c>
    </row>
    <row r="196" spans="2:15" x14ac:dyDescent="0.25">
      <c r="B196" s="20" t="s">
        <v>21</v>
      </c>
      <c r="C196">
        <v>350</v>
      </c>
      <c r="F196">
        <f>'336p stat'!H195-'336p stat'!K195</f>
        <v>49.915684000000056</v>
      </c>
      <c r="G196">
        <f>'336p stat'!K195-'336p stat'!N195</f>
        <v>2337.7652630000002</v>
      </c>
      <c r="H196">
        <f>'336p stat'!N195</f>
        <v>1124.3877689999999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0.14261624000000017</v>
      </c>
      <c r="N196">
        <f t="shared" ref="N196:N242" si="19">G196/$C196</f>
        <v>6.6793293228571438</v>
      </c>
      <c r="O196">
        <f t="shared" ref="O196:O242" si="20">H196/$C196</f>
        <v>3.2125364828571428</v>
      </c>
    </row>
    <row r="197" spans="2:15" x14ac:dyDescent="0.25">
      <c r="B197" s="20" t="s">
        <v>21</v>
      </c>
      <c r="C197">
        <v>375</v>
      </c>
      <c r="F197">
        <f>'336p stat'!H196-'336p stat'!K196</f>
        <v>53.465150999999878</v>
      </c>
      <c r="G197">
        <f>'336p stat'!K196-'336p stat'!N196</f>
        <v>2504.5362680000003</v>
      </c>
      <c r="H197">
        <f>'336p stat'!N196</f>
        <v>1204.4075849999999</v>
      </c>
      <c r="K197">
        <f t="shared" si="16"/>
        <v>0</v>
      </c>
      <c r="L197">
        <f t="shared" si="17"/>
        <v>0</v>
      </c>
      <c r="M197">
        <f t="shared" si="18"/>
        <v>0.14257373599999967</v>
      </c>
      <c r="N197">
        <f t="shared" si="19"/>
        <v>6.6787633813333338</v>
      </c>
      <c r="O197">
        <f t="shared" si="20"/>
        <v>3.21175356</v>
      </c>
    </row>
    <row r="198" spans="2:15" x14ac:dyDescent="0.25">
      <c r="B198" s="20" t="s">
        <v>21</v>
      </c>
      <c r="C198">
        <v>400</v>
      </c>
      <c r="F198">
        <f>'336p stat'!H197-'336p stat'!K197</f>
        <v>57.011649999999918</v>
      </c>
      <c r="G198">
        <f>'336p stat'!K197-'336p stat'!N197</f>
        <v>2671.3035449999998</v>
      </c>
      <c r="H198">
        <f>'336p stat'!N197</f>
        <v>1284.415264</v>
      </c>
      <c r="K198">
        <f t="shared" si="16"/>
        <v>0</v>
      </c>
      <c r="L198">
        <f t="shared" si="17"/>
        <v>0</v>
      </c>
      <c r="M198">
        <f t="shared" si="18"/>
        <v>0.14252912499999978</v>
      </c>
      <c r="N198">
        <f t="shared" si="19"/>
        <v>6.678258862499999</v>
      </c>
      <c r="O198">
        <f t="shared" si="20"/>
        <v>3.2110381599999998</v>
      </c>
    </row>
    <row r="199" spans="2:15" x14ac:dyDescent="0.25">
      <c r="B199" s="20" t="s">
        <v>21</v>
      </c>
      <c r="C199">
        <v>425</v>
      </c>
      <c r="F199">
        <f>'336p stat'!H198-'336p stat'!K198</f>
        <v>60.545156000000134</v>
      </c>
      <c r="G199">
        <f>'336p stat'!K198-'336p stat'!N198</f>
        <v>2838.1737080000003</v>
      </c>
      <c r="H199">
        <f>'336p stat'!N198</f>
        <v>1362.915784</v>
      </c>
      <c r="K199">
        <f t="shared" si="16"/>
        <v>0</v>
      </c>
      <c r="L199">
        <f t="shared" si="17"/>
        <v>0</v>
      </c>
      <c r="M199">
        <f t="shared" si="18"/>
        <v>0.14245919058823561</v>
      </c>
      <c r="N199">
        <f t="shared" si="19"/>
        <v>6.6780557835294125</v>
      </c>
      <c r="O199">
        <f t="shared" si="20"/>
        <v>3.206860668235294</v>
      </c>
    </row>
    <row r="200" spans="2:15" x14ac:dyDescent="0.25">
      <c r="B200" s="20" t="s">
        <v>21</v>
      </c>
      <c r="C200">
        <v>450</v>
      </c>
      <c r="F200">
        <f>'336p stat'!H199-'336p stat'!K199</f>
        <v>64.086846000000151</v>
      </c>
      <c r="G200">
        <f>'336p stat'!K199-'336p stat'!N199</f>
        <v>3004.7734249999994</v>
      </c>
      <c r="H200">
        <f>'336p stat'!N199</f>
        <v>1442.366565</v>
      </c>
      <c r="K200">
        <f t="shared" si="16"/>
        <v>0</v>
      </c>
      <c r="L200">
        <f t="shared" si="17"/>
        <v>0</v>
      </c>
      <c r="M200">
        <f t="shared" si="18"/>
        <v>0.14241521333333368</v>
      </c>
      <c r="N200">
        <f t="shared" si="19"/>
        <v>6.6772742777777765</v>
      </c>
      <c r="O200">
        <f t="shared" si="20"/>
        <v>3.2052590333333333</v>
      </c>
    </row>
    <row r="201" spans="2:15" x14ac:dyDescent="0.25">
      <c r="B201" s="20" t="s">
        <v>21</v>
      </c>
      <c r="C201">
        <v>475</v>
      </c>
      <c r="F201">
        <f>'336p stat'!H200-'336p stat'!K200</f>
        <v>67.627089999999953</v>
      </c>
      <c r="G201">
        <f>'336p stat'!K200-'336p stat'!N200</f>
        <v>3171.4398039999996</v>
      </c>
      <c r="H201">
        <f>'336p stat'!N200</f>
        <v>1521.966846</v>
      </c>
      <c r="K201">
        <f t="shared" si="16"/>
        <v>0</v>
      </c>
      <c r="L201">
        <f t="shared" si="17"/>
        <v>0</v>
      </c>
      <c r="M201">
        <f t="shared" si="18"/>
        <v>0.14237282105263149</v>
      </c>
      <c r="N201">
        <f t="shared" si="19"/>
        <v>6.6767153768421048</v>
      </c>
      <c r="O201">
        <f t="shared" si="20"/>
        <v>3.2041407284210526</v>
      </c>
    </row>
    <row r="202" spans="2:15" x14ac:dyDescent="0.25">
      <c r="B202" s="20" t="s">
        <v>21</v>
      </c>
      <c r="C202">
        <v>500</v>
      </c>
      <c r="F202">
        <f>'336p stat'!H201-'336p stat'!K201</f>
        <v>71.17659200000071</v>
      </c>
      <c r="G202">
        <f>'336p stat'!K201-'336p stat'!N201</f>
        <v>3338.4378609999994</v>
      </c>
      <c r="H202">
        <f>'336p stat'!N201</f>
        <v>1601.454434</v>
      </c>
      <c r="K202">
        <f t="shared" si="16"/>
        <v>0</v>
      </c>
      <c r="L202">
        <f t="shared" si="17"/>
        <v>0</v>
      </c>
      <c r="M202">
        <f t="shared" si="18"/>
        <v>0.14235318400000141</v>
      </c>
      <c r="N202">
        <f t="shared" si="19"/>
        <v>6.6768757219999992</v>
      </c>
      <c r="O202">
        <f t="shared" si="20"/>
        <v>3.2029088680000002</v>
      </c>
    </row>
    <row r="203" spans="2:15" x14ac:dyDescent="0.25">
      <c r="B203" s="20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0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0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0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0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0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0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0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0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0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0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0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0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0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0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0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0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0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0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0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0" t="s">
        <v>23</v>
      </c>
      <c r="C223">
        <v>25</v>
      </c>
      <c r="F223">
        <f>'336p stat'!H222-'336p stat'!K222</f>
        <v>19.901679000000001</v>
      </c>
      <c r="G223">
        <f>'336p stat'!K222-'336p stat'!N222</f>
        <v>413.47013900000002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0.79606716000000011</v>
      </c>
      <c r="N223">
        <f t="shared" si="19"/>
        <v>16.53880556</v>
      </c>
      <c r="O223">
        <f t="shared" si="20"/>
        <v>0</v>
      </c>
    </row>
    <row r="224" spans="2:15" x14ac:dyDescent="0.25">
      <c r="B224" s="20" t="s">
        <v>23</v>
      </c>
      <c r="C224">
        <v>50</v>
      </c>
      <c r="F224">
        <f>'336p stat'!H223-'336p stat'!K223</f>
        <v>39.777978999999959</v>
      </c>
      <c r="G224">
        <f>'336p stat'!K223-'336p stat'!N223</f>
        <v>825.53016100000002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0.79555957999999916</v>
      </c>
      <c r="N224">
        <f t="shared" si="19"/>
        <v>16.51060322</v>
      </c>
      <c r="O224">
        <f t="shared" si="20"/>
        <v>0</v>
      </c>
    </row>
    <row r="225" spans="2:15" x14ac:dyDescent="0.25">
      <c r="B225" s="20" t="s">
        <v>23</v>
      </c>
      <c r="C225">
        <v>75</v>
      </c>
      <c r="F225">
        <f>'336p stat'!H224-'336p stat'!K224</f>
        <v>59.679182000000083</v>
      </c>
      <c r="G225">
        <f>'336p stat'!K224-'336p stat'!N224</f>
        <v>1237.7796969999999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0.79572242666666781</v>
      </c>
      <c r="N225">
        <f t="shared" si="19"/>
        <v>16.503729293333333</v>
      </c>
      <c r="O225">
        <f t="shared" si="20"/>
        <v>0</v>
      </c>
    </row>
    <row r="226" spans="2:15" x14ac:dyDescent="0.25">
      <c r="B226" s="20" t="s">
        <v>23</v>
      </c>
      <c r="C226">
        <v>100</v>
      </c>
      <c r="F226">
        <f>'336p stat'!H225-'336p stat'!K225</f>
        <v>79.529870999999957</v>
      </c>
      <c r="G226">
        <f>'336p stat'!K225-'336p stat'!N225</f>
        <v>1650.020405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0.79529870999999952</v>
      </c>
      <c r="N226">
        <f t="shared" si="19"/>
        <v>16.500204050000001</v>
      </c>
      <c r="O226">
        <f t="shared" si="20"/>
        <v>0</v>
      </c>
    </row>
    <row r="227" spans="2:15" x14ac:dyDescent="0.25">
      <c r="B227" s="20" t="s">
        <v>23</v>
      </c>
      <c r="C227">
        <v>125</v>
      </c>
      <c r="F227">
        <f>'336p stat'!H226-'336p stat'!K226</f>
        <v>99.388803999999709</v>
      </c>
      <c r="G227">
        <f>'336p stat'!K226-'336p stat'!N226</f>
        <v>2062.3847850000002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0.79511043199999765</v>
      </c>
      <c r="N227">
        <f t="shared" si="19"/>
        <v>16.499078280000003</v>
      </c>
      <c r="O227">
        <f t="shared" si="20"/>
        <v>0</v>
      </c>
    </row>
    <row r="228" spans="2:15" x14ac:dyDescent="0.25">
      <c r="B228" s="20" t="s">
        <v>23</v>
      </c>
      <c r="C228">
        <v>150</v>
      </c>
      <c r="F228">
        <f>'336p stat'!H227-'336p stat'!K227</f>
        <v>119.23848700000008</v>
      </c>
      <c r="G228">
        <f>'336p stat'!K227-'336p stat'!N227</f>
        <v>2474.5389839999998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0.79492324666666714</v>
      </c>
      <c r="N228">
        <f t="shared" si="19"/>
        <v>16.496926559999999</v>
      </c>
      <c r="O228">
        <f t="shared" si="20"/>
        <v>0</v>
      </c>
    </row>
    <row r="229" spans="2:15" x14ac:dyDescent="0.25">
      <c r="B229" s="20" t="s">
        <v>23</v>
      </c>
      <c r="C229">
        <v>175</v>
      </c>
      <c r="F229">
        <f>'336p stat'!H228-'336p stat'!K228</f>
        <v>139.11966800000027</v>
      </c>
      <c r="G229">
        <f>'336p stat'!K228-'336p stat'!N228</f>
        <v>2886.6769429999999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0.79496953142857296</v>
      </c>
      <c r="N229">
        <f t="shared" si="19"/>
        <v>16.495296817142858</v>
      </c>
      <c r="O229">
        <f t="shared" si="20"/>
        <v>0</v>
      </c>
    </row>
    <row r="230" spans="2:15" x14ac:dyDescent="0.25">
      <c r="B230" s="20" t="s">
        <v>23</v>
      </c>
      <c r="C230">
        <v>200</v>
      </c>
      <c r="F230">
        <f>'336p stat'!H229-'336p stat'!K229</f>
        <v>158.97594299999992</v>
      </c>
      <c r="G230">
        <f>'336p stat'!K229-'336p stat'!N229</f>
        <v>3298.6106540000001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0.79487971499999954</v>
      </c>
      <c r="N230">
        <f t="shared" si="19"/>
        <v>16.493053270000001</v>
      </c>
      <c r="O230">
        <f t="shared" si="20"/>
        <v>0</v>
      </c>
    </row>
    <row r="231" spans="2:15" x14ac:dyDescent="0.25">
      <c r="B231" s="20" t="s">
        <v>23</v>
      </c>
      <c r="C231">
        <v>225</v>
      </c>
      <c r="F231">
        <f>'336p stat'!H230-'336p stat'!K230</f>
        <v>178.85963399999991</v>
      </c>
      <c r="G231">
        <f>'336p stat'!K230-'336p stat'!N230</f>
        <v>3711.0515869999999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0.79493170666666624</v>
      </c>
      <c r="N231">
        <f t="shared" si="19"/>
        <v>16.49356260888889</v>
      </c>
      <c r="O231">
        <f t="shared" si="20"/>
        <v>0</v>
      </c>
    </row>
    <row r="232" spans="2:15" x14ac:dyDescent="0.25">
      <c r="B232" s="20" t="s">
        <v>23</v>
      </c>
      <c r="C232">
        <v>250</v>
      </c>
      <c r="F232">
        <f>'336p stat'!H231-'336p stat'!K231</f>
        <v>198.70026400000006</v>
      </c>
      <c r="G232">
        <f>'336p stat'!K231-'336p stat'!N231</f>
        <v>4123.5028220000004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0.79480105600000028</v>
      </c>
      <c r="N232">
        <f t="shared" si="19"/>
        <v>16.494011288000003</v>
      </c>
      <c r="O232">
        <f t="shared" si="20"/>
        <v>0</v>
      </c>
    </row>
    <row r="233" spans="2:15" x14ac:dyDescent="0.25">
      <c r="B233" s="20" t="s">
        <v>23</v>
      </c>
      <c r="C233">
        <v>275</v>
      </c>
      <c r="F233">
        <f>'336p stat'!H232-'336p stat'!K232</f>
        <v>218.55766600000061</v>
      </c>
      <c r="G233">
        <f>'336p stat'!K232-'336p stat'!N232</f>
        <v>4535.5336909999996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0.79475514909091127</v>
      </c>
      <c r="N233">
        <f t="shared" si="19"/>
        <v>16.492849785454545</v>
      </c>
      <c r="O233">
        <f t="shared" si="20"/>
        <v>0</v>
      </c>
    </row>
    <row r="234" spans="2:15" x14ac:dyDescent="0.25">
      <c r="B234" s="20" t="s">
        <v>23</v>
      </c>
      <c r="C234">
        <v>300</v>
      </c>
      <c r="F234">
        <f>'336p stat'!H233-'336p stat'!K233</f>
        <v>238.43283200000042</v>
      </c>
      <c r="G234">
        <f>'336p stat'!K233-'336p stat'!N233</f>
        <v>4947.4997069999999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0.79477610666666809</v>
      </c>
      <c r="N234">
        <f t="shared" si="19"/>
        <v>16.491665690000001</v>
      </c>
      <c r="O234">
        <f t="shared" si="20"/>
        <v>0</v>
      </c>
    </row>
    <row r="235" spans="2:15" x14ac:dyDescent="0.25">
      <c r="B235" s="20" t="s">
        <v>23</v>
      </c>
      <c r="C235">
        <v>325</v>
      </c>
      <c r="F235">
        <f>'336p stat'!H234-'336p stat'!K234</f>
        <v>258.3274220000003</v>
      </c>
      <c r="G235">
        <f>'336p stat'!K234-'336p stat'!N234</f>
        <v>5359.8475490000001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0.79485360615384704</v>
      </c>
      <c r="N235">
        <f t="shared" si="19"/>
        <v>16.491838612307692</v>
      </c>
      <c r="O235">
        <f t="shared" si="20"/>
        <v>0</v>
      </c>
    </row>
    <row r="236" spans="2:15" x14ac:dyDescent="0.25">
      <c r="B236" s="20" t="s">
        <v>23</v>
      </c>
      <c r="C236">
        <v>350</v>
      </c>
      <c r="F236">
        <f>'336p stat'!H235-'336p stat'!K235</f>
        <v>278.16667899999993</v>
      </c>
      <c r="G236">
        <f>'336p stat'!K235-'336p stat'!N235</f>
        <v>5771.9727640000001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0.79476193999999978</v>
      </c>
      <c r="N236">
        <f t="shared" si="19"/>
        <v>16.491350754285715</v>
      </c>
      <c r="O236">
        <f t="shared" si="20"/>
        <v>0</v>
      </c>
    </row>
    <row r="237" spans="2:15" x14ac:dyDescent="0.25">
      <c r="B237" s="20" t="s">
        <v>23</v>
      </c>
      <c r="C237">
        <v>375</v>
      </c>
      <c r="F237">
        <f>'336p stat'!H236-'336p stat'!K236</f>
        <v>297.97390600000017</v>
      </c>
      <c r="G237">
        <f>'336p stat'!K236-'336p stat'!N236</f>
        <v>6184.2072559999997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0.79459708266666706</v>
      </c>
      <c r="N237">
        <f t="shared" si="19"/>
        <v>16.491219349333331</v>
      </c>
      <c r="O237">
        <f t="shared" si="20"/>
        <v>0</v>
      </c>
    </row>
    <row r="238" spans="2:15" x14ac:dyDescent="0.25">
      <c r="B238" s="20" t="s">
        <v>23</v>
      </c>
      <c r="C238">
        <v>400</v>
      </c>
      <c r="F238">
        <f>'336p stat'!H237-'336p stat'!K237</f>
        <v>317.76813399999992</v>
      </c>
      <c r="G238">
        <f>'336p stat'!K237-'336p stat'!N237</f>
        <v>6596.7446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0.79442033499999976</v>
      </c>
      <c r="N238">
        <f t="shared" si="19"/>
        <v>16.491861499999999</v>
      </c>
      <c r="O238">
        <f t="shared" si="20"/>
        <v>0</v>
      </c>
    </row>
    <row r="239" spans="2:15" x14ac:dyDescent="0.25">
      <c r="B239" s="20" t="s">
        <v>23</v>
      </c>
      <c r="C239">
        <v>425</v>
      </c>
      <c r="F239">
        <f>'336p stat'!H238-'336p stat'!K238</f>
        <v>337.62406200000078</v>
      </c>
      <c r="G239">
        <f>'336p stat'!K238-'336p stat'!N238</f>
        <v>7008.5882519999996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0.79440955764706067</v>
      </c>
      <c r="N239">
        <f t="shared" si="19"/>
        <v>16.490795887058823</v>
      </c>
      <c r="O239">
        <f t="shared" si="20"/>
        <v>0</v>
      </c>
    </row>
    <row r="240" spans="2:15" x14ac:dyDescent="0.25">
      <c r="B240" s="20" t="s">
        <v>23</v>
      </c>
      <c r="C240">
        <v>450</v>
      </c>
      <c r="F240">
        <f>'336p stat'!H239-'336p stat'!K239</f>
        <v>357.43779300000006</v>
      </c>
      <c r="G240">
        <f>'336p stat'!K239-'336p stat'!N239</f>
        <v>7420.7883979999997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0.79430620666666674</v>
      </c>
      <c r="N240">
        <f t="shared" si="19"/>
        <v>16.490640884444442</v>
      </c>
      <c r="O240">
        <f t="shared" si="20"/>
        <v>0</v>
      </c>
    </row>
    <row r="241" spans="2:15" x14ac:dyDescent="0.25">
      <c r="B241" s="20" t="s">
        <v>23</v>
      </c>
      <c r="C241">
        <v>475</v>
      </c>
      <c r="F241">
        <f>'336p stat'!H240-'336p stat'!K240</f>
        <v>377.27668899999935</v>
      </c>
      <c r="G241">
        <f>'336p stat'!K240-'336p stat'!N240</f>
        <v>7833.4540139999999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0.7942667136842092</v>
      </c>
      <c r="N241">
        <f t="shared" si="19"/>
        <v>16.491482134736842</v>
      </c>
      <c r="O241">
        <f t="shared" si="20"/>
        <v>0</v>
      </c>
    </row>
    <row r="242" spans="2:15" x14ac:dyDescent="0.25">
      <c r="B242" s="20" t="s">
        <v>23</v>
      </c>
      <c r="C242">
        <v>500</v>
      </c>
      <c r="F242">
        <f>'336p stat'!H241-'336p stat'!K241</f>
        <v>397.0909759999995</v>
      </c>
      <c r="G242">
        <f>'336p stat'!K241-'336p stat'!N241</f>
        <v>8245.7167580000005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0.79418195199999897</v>
      </c>
      <c r="N242">
        <f t="shared" si="19"/>
        <v>16.491433516000001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8" zoomScale="85" zoomScaleNormal="85" workbookViewId="0">
      <selection activeCell="J258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2.6198000000003958</v>
      </c>
      <c r="E3">
        <f ca="1">OFFSET('336p trace'!$S$56,(A3-1)*56,0)-OFFSET('336p stat'!$H$1,A3*20,0)</f>
        <v>143.72943699999996</v>
      </c>
      <c r="F3">
        <f ca="1">OFFSET('336p stat'!$H$1,A3*20,0)-OFFSET('336p stat'!$K$1,A3*20,0)</f>
        <v>23.442501000001357</v>
      </c>
      <c r="G3">
        <f ca="1">OFFSET('336p stat'!$K$1,A3*20,0)-OFFSET('336p stat'!$N$1,A3*20,0)</f>
        <v>8230.4181179999996</v>
      </c>
      <c r="H3">
        <f ca="1">OFFSET('336p stat'!$N$1,A3*20,0)</f>
        <v>370.77094399999999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915.97748336000086</v>
      </c>
      <c r="E4" s="5">
        <f ca="1">OFFSET('336p trace'!$V$56,(A4-1)*56,0)</f>
        <v>917.91222499999787</v>
      </c>
      <c r="F4" s="5">
        <f ca="1">OFFSET('336p stat'!$H$1,A4*20,1)</f>
        <v>885.43786299999999</v>
      </c>
      <c r="G4" s="5">
        <f ca="1">OFFSET('336p stat'!$K$1,A4*20,1)</f>
        <v>880.92324299999996</v>
      </c>
      <c r="H4" s="5">
        <f ca="1">OFFSET('336p stat'!$N$1,A4*20,1)</f>
        <v>2.4222419999999998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8812.6178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28.033629160000782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1.1628000000000611</v>
      </c>
      <c r="E7">
        <f ca="1">OFFSET('336p trace'!$S$56,(A7-1)*56,0)-OFFSET('336p stat'!$H$1,A7*20,0)</f>
        <v>1575.6006080000002</v>
      </c>
      <c r="F7">
        <f ca="1">OFFSET('336p stat'!$H$1,A7*20,0)-OFFSET('336p stat'!$K$1,A7*20,0)</f>
        <v>23.262871000000359</v>
      </c>
      <c r="G7">
        <f ca="1">OFFSET('336p stat'!$K$1,A7*20,0)-OFFSET('336p stat'!$N$1,A7*20,0)</f>
        <v>2367.4012049999997</v>
      </c>
      <c r="H7">
        <f ca="1">OFFSET('336p stat'!$N$1,A7*20,0)</f>
        <v>370.90231599999998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113.07850195999964</v>
      </c>
      <c r="E8" s="5">
        <f ca="1">OFFSET('336p trace'!$V$56,(A8-1)*56,0)</f>
        <v>112.83769700000101</v>
      </c>
      <c r="F8" s="5">
        <f ca="1">OFFSET('336p stat'!$H$1,A8*20,1)</f>
        <v>84.697563000000002</v>
      </c>
      <c r="G8" s="5">
        <f ca="1">OFFSET('336p stat'!$K$1,A8*20,1)</f>
        <v>83.523683000000005</v>
      </c>
      <c r="H8" s="5">
        <f ca="1">OFFSET('336p stat'!$N$1,A8*20,1)</f>
        <v>2.7889430000000002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2.6988000000001193</v>
      </c>
      <c r="E9">
        <f ca="1">OFFSET('336p trace'!$S$56,(A9-1)*56,0)-OFFSET('336p stat'!$H$1,A9*20,0)</f>
        <v>68.811072999999851</v>
      </c>
      <c r="F9">
        <f ca="1">OFFSET('336p stat'!$H$1,A9*20,0)-OFFSET('336p stat'!$K$1,A9*20,0)</f>
        <v>23.570699000000332</v>
      </c>
      <c r="G9">
        <f ca="1">OFFSET('336p stat'!$K$1,A9*20,0)-OFFSET('336p stat'!$N$1,A9*20,0)</f>
        <v>1653.8698979999999</v>
      </c>
      <c r="H9">
        <f ca="1">OFFSET('336p stat'!$N$1,A9*20,0)</f>
        <v>464.25913000000003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88.349067840000146</v>
      </c>
      <c r="E10" s="5">
        <f ca="1">OFFSET('336p trace'!$V$56,(A10-1)*56,0)</f>
        <v>88.664631360000143</v>
      </c>
      <c r="F10" s="5">
        <f ca="1">OFFSET('336p stat'!$H$1,A10*20,1)</f>
        <v>74.892831000000001</v>
      </c>
      <c r="G10" s="5">
        <f ca="1">OFFSET('336p stat'!$K$1,A10*20,1)</f>
        <v>73.467004000000003</v>
      </c>
      <c r="H10" s="5">
        <f ca="1">OFFSET('336p stat'!$N$1,A10*20,1)</f>
        <v>4.8734529999999996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2.698399999999765</v>
      </c>
      <c r="E11">
        <f ca="1">OFFSET('336p trace'!$S$56,(A11-1)*56,0)-OFFSET('336p stat'!$H$1,A11*20,0)</f>
        <v>68.350854999999683</v>
      </c>
      <c r="F11">
        <f ca="1">OFFSET('336p stat'!$H$1,A11*20,0)-OFFSET('336p stat'!$K$1,A11*20,0)</f>
        <v>23.332139000000097</v>
      </c>
      <c r="G11">
        <f ca="1">OFFSET('336p stat'!$K$1,A11*20,0)-OFFSET('336p stat'!$N$1,A11*20,0)</f>
        <v>1655.7971260000002</v>
      </c>
      <c r="H11">
        <f ca="1">OFFSET('336p stat'!$N$1,A11*20,0)</f>
        <v>460.12907999999999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93.137278240000143</v>
      </c>
      <c r="E12" s="5">
        <f ca="1">OFFSET('336p trace'!$V$56,(A12-1)*56,0)</f>
        <v>94.139731359999757</v>
      </c>
      <c r="F12" s="5">
        <f ca="1">OFFSET('336p stat'!$H$1,A12*20,1)</f>
        <v>94.203885999999997</v>
      </c>
      <c r="G12" s="5">
        <f ca="1">OFFSET('336p stat'!$K$1,A12*20,1)</f>
        <v>92.477200999999994</v>
      </c>
      <c r="H12" s="5">
        <f ca="1">OFFSET('336p stat'!$N$1,A12*20,1)</f>
        <v>4.1692929999999997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2.8486000000000331</v>
      </c>
      <c r="E13">
        <f ca="1">OFFSET('336p trace'!$S$56,(A13-1)*56,0)-OFFSET('336p stat'!$H$1,A13*20,0)</f>
        <v>67.279175000000123</v>
      </c>
      <c r="F13">
        <f ca="1">OFFSET('336p stat'!$H$1,A13*20,0)-OFFSET('336p stat'!$K$1,A13*20,0)</f>
        <v>23.61458000000016</v>
      </c>
      <c r="G13">
        <f ca="1">OFFSET('336p stat'!$K$1,A13*20,0)-OFFSET('336p stat'!$N$1,A13*20,0)</f>
        <v>1271.202096</v>
      </c>
      <c r="H13">
        <f ca="1">OFFSET('336p stat'!$N$1,A13*20,0)</f>
        <v>490.73674899999997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63.055270560000217</v>
      </c>
      <c r="E14" s="5">
        <f ca="1">OFFSET('336p trace'!$V$56,(A14-1)*56,0)</f>
        <v>62.285963240000036</v>
      </c>
      <c r="F14" s="5">
        <f ca="1">OFFSET('336p stat'!$H$1,A14*20,1)</f>
        <v>58.741202000000001</v>
      </c>
      <c r="G14" s="5">
        <f ca="1">OFFSET('336p stat'!$K$1,A14*20,1)</f>
        <v>57.751458</v>
      </c>
      <c r="H14" s="5">
        <f ca="1">OFFSET('336p stat'!$N$1,A14*20,1)</f>
        <v>4.230086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2.7472000000002481</v>
      </c>
      <c r="E15">
        <f ca="1">OFFSET('336p trace'!$S$56,(A15-1)*56,0)-OFFSET('336p stat'!$H$1,A15*20,0)</f>
        <v>53.898896999999579</v>
      </c>
      <c r="F15">
        <f ca="1">OFFSET('336p stat'!$H$1,A15*20,0)-OFFSET('336p stat'!$K$1,A15*20,0)</f>
        <v>4.8071340000001328</v>
      </c>
      <c r="G15">
        <f ca="1">OFFSET('336p stat'!$K$1,A15*20,0)-OFFSET('336p stat'!$N$1,A15*20,0)</f>
        <v>1808.6260030000001</v>
      </c>
      <c r="H15">
        <f ca="1">OFFSET('336p stat'!$N$1,A15*20,0)</f>
        <v>316.64716600000003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48.109531039999773</v>
      </c>
      <c r="E16" s="5">
        <f ca="1">OFFSET('336p trace'!$V$56,(A16-1)*56,0)</f>
        <v>49.328231359999215</v>
      </c>
      <c r="F16" s="5">
        <f ca="1">OFFSET('336p stat'!$H$1,A16*20,1)</f>
        <v>48.031225999999997</v>
      </c>
      <c r="G16" s="5">
        <f ca="1">OFFSET('336p stat'!$K$1,A16*20,1)</f>
        <v>48.292053000000003</v>
      </c>
      <c r="H16" s="5">
        <f ca="1">OFFSET('336p stat'!$N$1,A16*20,1)</f>
        <v>2.1252770000000001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2135.6839999999997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81.028424000000257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2.8358000000007451</v>
      </c>
      <c r="E19">
        <f ca="1">OFFSET('336p trace'!$S$56,(A19-1)*56,0)-OFFSET('336p stat'!$H$1,A19*20,0)</f>
        <v>53.416015999999672</v>
      </c>
      <c r="F19">
        <f ca="1">OFFSET('336p stat'!$H$1,A19*20,0)-OFFSET('336p stat'!$K$1,A19*20,0)</f>
        <v>4.9228540000001431</v>
      </c>
      <c r="G19">
        <f ca="1">OFFSET('336p stat'!$K$1,A19*20,0)-OFFSET('336p stat'!$N$1,A19*20,0)</f>
        <v>1414.010628</v>
      </c>
      <c r="H19">
        <f ca="1">OFFSET('336p stat'!$N$1,A19*20,0)</f>
        <v>317.09730200000001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49.671051239999748</v>
      </c>
      <c r="E20" s="5">
        <f ca="1">OFFSET('336p trace'!$V$56,(A20-1)*56,0)</f>
        <v>49.410645759999881</v>
      </c>
      <c r="F20" s="5">
        <f ca="1">OFFSET('336p stat'!$H$1,A20*20,1)</f>
        <v>48.257432000000001</v>
      </c>
      <c r="G20" s="5">
        <f ca="1">OFFSET('336p stat'!$K$1,A20*20,1)</f>
        <v>48.218491999999998</v>
      </c>
      <c r="H20" s="5">
        <f ca="1">OFFSET('336p stat'!$N$1,A20*20,1)</f>
        <v>5.5699249999999996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1.0060000000003129</v>
      </c>
      <c r="E21">
        <f ca="1">OFFSET('336p trace'!$S$56,(A21-1)*56,0)-OFFSET('336p stat'!$H$1,A21*20,0)</f>
        <v>33.562312999999449</v>
      </c>
      <c r="F21">
        <f ca="1">OFFSET('336p stat'!$H$1,A21*20,0)-OFFSET('336p stat'!$K$1,A21*20,0)</f>
        <v>71.17659200000071</v>
      </c>
      <c r="G21">
        <f ca="1">OFFSET('336p stat'!$K$1,A21*20,0)-OFFSET('336p stat'!$N$1,A21*20,0)</f>
        <v>3338.4378609999994</v>
      </c>
      <c r="H21">
        <f ca="1">OFFSET('336p stat'!$N$1,A21*20,0)</f>
        <v>1601.454434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1868.1453361600052</v>
      </c>
      <c r="E22" s="5">
        <f ca="1">OFFSET('336p trace'!$V$56,(A22-1)*56,0)</f>
        <v>1861.3280385600053</v>
      </c>
      <c r="F22" s="5">
        <f ca="1">OFFSET('336p stat'!$H$1,A22*20,1)</f>
        <v>1666.8070170000001</v>
      </c>
      <c r="G22" s="5">
        <f ca="1">OFFSET('336p stat'!$K$1,A22*20,1)</f>
        <v>1577.610858</v>
      </c>
      <c r="H22" s="5">
        <f ca="1">OFFSET('336p stat'!$N$1,A22*20,1)</f>
        <v>1018.1754539999999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8755.6190000000006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1081.6076329999973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2.8250000000007276</v>
      </c>
      <c r="E25">
        <f ca="1">OFFSET('336p trace'!$S$56,(A25-1)*56,0)-OFFSET('336p stat'!$H$1,A25*20,0)</f>
        <v>121.81786600000123</v>
      </c>
      <c r="F25">
        <f ca="1">OFFSET('336p stat'!$H$1,A25*20,0)-OFFSET('336p stat'!$K$1,A25*20,0)</f>
        <v>397.0909759999995</v>
      </c>
      <c r="G25">
        <f ca="1">OFFSET('336p stat'!$K$1,A25*20,0)-OFFSET('336p stat'!$N$1,A25*20,0)</f>
        <v>8245.7167580000005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41.479485640000028</v>
      </c>
      <c r="E26" s="5">
        <f ca="1">OFFSET('336p trace'!$V$56,(A26-1)*56,0)</f>
        <v>41.854140639999251</v>
      </c>
      <c r="F26" s="5">
        <f ca="1">OFFSET('336p stat'!$H$1,A26*20,1)</f>
        <v>45.490068999999998</v>
      </c>
      <c r="G26" s="5">
        <f ca="1">OFFSET('336p stat'!$K$1,A26*20,1)</f>
        <v>41.529724000000002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1.4380000000001019</v>
      </c>
      <c r="E27">
        <f ca="1">OFFSET('336p trace'!$S$56,(A27-1)*56,0)-OFFSET('336p stat'!$H$1,A27*20,0)</f>
        <v>71.751005999999961</v>
      </c>
      <c r="F27">
        <f ca="1">OFFSET('336p stat'!$H$1,A27*20,0)-OFFSET('336p stat'!$K$1,A27*20,0)</f>
        <v>396.59321300000011</v>
      </c>
      <c r="G27">
        <f ca="1">OFFSET('336p stat'!$K$1,A27*20,0)-OFFSET('336p stat'!$N$1,A27*20,0)</f>
        <v>2282.4257809999999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21.590723999999753</v>
      </c>
      <c r="E28" s="5">
        <f ca="1">OFFSET('336p trace'!$V$56,(A28-1)*56,0)</f>
        <v>21.782735999999865</v>
      </c>
      <c r="F28" s="5">
        <f ca="1">OFFSET('336p stat'!$H$1,A28*20,1)</f>
        <v>11.725275</v>
      </c>
      <c r="G28" s="5">
        <f ca="1">OFFSET('336p stat'!$K$1,A28*20,1)</f>
        <v>9.738899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2.6198000000003958</v>
      </c>
      <c r="E31" s="5">
        <f ca="1">OFFSET('336p trace'!$S$56,(A31-1)*56,0)-OFFSET('336p stat'!$H$1,A31*20,0)</f>
        <v>143.72943699999996</v>
      </c>
      <c r="F31" s="5">
        <f ca="1">OFFSET('336p stat'!$H$1,A31*20,0)-OFFSET('336p stat'!$K$1,A31*20,0)</f>
        <v>23.442501000001357</v>
      </c>
      <c r="G31" s="5">
        <f ca="1">OFFSET('336p stat'!$K$1,A31*20,0)-OFFSET('336p stat'!$N$1,A31*20,0)</f>
        <v>8230.4181179999996</v>
      </c>
      <c r="H31" s="5">
        <f ca="1">OFFSET('336p stat'!$N$1,A31*20,0)</f>
        <v>370.77094399999999</v>
      </c>
      <c r="I31" s="5"/>
      <c r="J31" s="5">
        <f ca="1">SUM(E31:H31)</f>
        <v>8768.3610000000008</v>
      </c>
      <c r="K31" s="10">
        <f ca="1">G31/J31</f>
        <v>0.93864955126733474</v>
      </c>
      <c r="L31">
        <f t="shared" ref="L31:L59" ca="1" si="0">$K$29*POWER(K31,2)*SQRT(G139/(POWER(G31,2)*$L$29)+J139/(POWER(J31,2)*$L$29))</f>
        <v>1.8895447502179812E-3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8812.6178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ca="1">SUM(D32:H32)</f>
        <v>8812.6178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1.1628000000000611</v>
      </c>
      <c r="E33" s="5">
        <f ca="1">OFFSET('336p trace'!$S$56,(A33-1)*56,0)-OFFSET('336p stat'!$H$1,A33*20,0)</f>
        <v>1575.6006080000002</v>
      </c>
      <c r="F33" s="5">
        <f ca="1">OFFSET('336p stat'!$H$1,A33*20,0)-OFFSET('336p stat'!$K$1,A33*20,0)</f>
        <v>23.262871000000359</v>
      </c>
      <c r="G33" s="5">
        <f ca="1">OFFSET('336p stat'!$K$1,A33*20,0)-OFFSET('336p stat'!$N$1,A33*20,0)</f>
        <v>2367.4012049999997</v>
      </c>
      <c r="H33" s="5">
        <f ca="1">OFFSET('336p stat'!$N$1,A33*20,0)</f>
        <v>370.90231599999998</v>
      </c>
      <c r="I33" s="5"/>
      <c r="J33" s="5">
        <f t="shared" ref="J33:J80" ca="1" si="2">SUM(E33:H33)</f>
        <v>4337.1670000000004</v>
      </c>
      <c r="K33" s="10">
        <f t="shared" ca="1" si="1"/>
        <v>0.54584045414898696</v>
      </c>
      <c r="L33">
        <f t="shared" ca="1" si="0"/>
        <v>4.9553542025144255E-4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2.6988000000001193</v>
      </c>
      <c r="E34" s="5">
        <f ca="1">OFFSET('336p trace'!$S$56,(A34-1)*56,0)-OFFSET('336p stat'!$H$1,A34*20,0)</f>
        <v>68.811072999999851</v>
      </c>
      <c r="F34" s="5">
        <f ca="1">OFFSET('336p stat'!$H$1,A34*20,0)-OFFSET('336p stat'!$K$1,A34*20,0)</f>
        <v>23.570699000000332</v>
      </c>
      <c r="G34" s="5">
        <f ca="1">OFFSET('336p stat'!$K$1,A34*20,0)-OFFSET('336p stat'!$N$1,A34*20,0)</f>
        <v>1653.8698979999999</v>
      </c>
      <c r="H34" s="5">
        <f ca="1">OFFSET('336p stat'!$N$1,A34*20,0)</f>
        <v>464.25913000000003</v>
      </c>
      <c r="I34" s="5"/>
      <c r="J34" s="5">
        <f t="shared" ca="1" si="2"/>
        <v>2210.5108</v>
      </c>
      <c r="K34" s="10">
        <f t="shared" ca="1" si="1"/>
        <v>0.74818449111399954</v>
      </c>
      <c r="L34">
        <f t="shared" ca="1" si="0"/>
        <v>1.5079147826521199E-3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2.698399999999765</v>
      </c>
      <c r="E35" s="5">
        <f ca="1">OFFSET('336p trace'!$S$56,(A35-1)*56,0)-OFFSET('336p stat'!$H$1,A35*20,0)</f>
        <v>68.350854999999683</v>
      </c>
      <c r="F35" s="5">
        <f ca="1">OFFSET('336p stat'!$H$1,A35*20,0)-OFFSET('336p stat'!$K$1,A35*20,0)</f>
        <v>23.332139000000097</v>
      </c>
      <c r="G35" s="5">
        <f ca="1">OFFSET('336p stat'!$K$1,A35*20,0)-OFFSET('336p stat'!$N$1,A35*20,0)</f>
        <v>1655.7971260000002</v>
      </c>
      <c r="H35" s="5">
        <f ca="1">OFFSET('336p stat'!$N$1,A35*20,0)</f>
        <v>460.12907999999999</v>
      </c>
      <c r="I35" s="5"/>
      <c r="J35" s="5">
        <f t="shared" ca="1" si="2"/>
        <v>2207.6091999999999</v>
      </c>
      <c r="K35" s="10">
        <f t="shared" ca="1" si="1"/>
        <v>0.75004087045841272</v>
      </c>
      <c r="L35">
        <f t="shared" ca="1" si="0"/>
        <v>1.6452199283967519E-3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2.8486000000000331</v>
      </c>
      <c r="E36" s="5">
        <f ca="1">OFFSET('336p trace'!$S$56,(A36-1)*56,0)-OFFSET('336p stat'!$H$1,A36*20,0)</f>
        <v>67.279175000000123</v>
      </c>
      <c r="F36" s="5">
        <f ca="1">OFFSET('336p stat'!$H$1,A36*20,0)-OFFSET('336p stat'!$K$1,A36*20,0)</f>
        <v>23.61458000000016</v>
      </c>
      <c r="G36" s="5">
        <f ca="1">OFFSET('336p stat'!$K$1,A36*20,0)-OFFSET('336p stat'!$N$1,A36*20,0)</f>
        <v>1271.202096</v>
      </c>
      <c r="H36" s="5">
        <f ca="1">OFFSET('336p stat'!$N$1,A36*20,0)</f>
        <v>490.73674899999997</v>
      </c>
      <c r="I36" s="5"/>
      <c r="J36" s="5">
        <f t="shared" ca="1" si="2"/>
        <v>1852.8326000000002</v>
      </c>
      <c r="K36" s="10">
        <f t="shared" ca="1" si="1"/>
        <v>0.68608577806759219</v>
      </c>
      <c r="L36">
        <f t="shared" ca="1" si="0"/>
        <v>1.3522580351964263E-3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2.7472000000002481</v>
      </c>
      <c r="E37" s="5">
        <f ca="1">OFFSET('336p trace'!$S$56,(A37-1)*56,0)-OFFSET('336p stat'!$H$1,A37*20,0)</f>
        <v>53.898896999999579</v>
      </c>
      <c r="F37" s="5">
        <f ca="1">OFFSET('336p stat'!$H$1,A37*20,0)-OFFSET('336p stat'!$K$1,A37*20,0)</f>
        <v>4.8071340000001328</v>
      </c>
      <c r="G37" s="5">
        <f ca="1">OFFSET('336p stat'!$K$1,A37*20,0)-OFFSET('336p stat'!$N$1,A37*20,0)</f>
        <v>1808.6260030000001</v>
      </c>
      <c r="H37" s="5">
        <f ca="1">OFFSET('336p stat'!$N$1,A37*20,0)</f>
        <v>316.64716600000003</v>
      </c>
      <c r="I37" s="5"/>
      <c r="J37" s="5">
        <f t="shared" ca="1" si="2"/>
        <v>2183.9791999999998</v>
      </c>
      <c r="K37" s="10">
        <f t="shared" ca="1" si="1"/>
        <v>0.82813334623333423</v>
      </c>
      <c r="L37">
        <f t="shared" ca="1" si="0"/>
        <v>1.4204013910773393E-3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2135.6839999999997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ca="1">SUM(D38:H38)</f>
        <v>2135.6839999999997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2.8358000000007451</v>
      </c>
      <c r="E39" s="5">
        <f ca="1">OFFSET('336p trace'!$S$56,(A39-1)*56,0)-OFFSET('336p stat'!$H$1,A39*20,0)</f>
        <v>53.416015999999672</v>
      </c>
      <c r="F39" s="5">
        <f ca="1">OFFSET('336p stat'!$H$1,A39*20,0)-OFFSET('336p stat'!$K$1,A39*20,0)</f>
        <v>4.9228540000001431</v>
      </c>
      <c r="G39" s="5">
        <f ca="1">OFFSET('336p stat'!$K$1,A39*20,0)-OFFSET('336p stat'!$N$1,A39*20,0)</f>
        <v>1414.010628</v>
      </c>
      <c r="H39" s="5">
        <f ca="1">OFFSET('336p stat'!$N$1,A39*20,0)</f>
        <v>317.09730200000001</v>
      </c>
      <c r="I39" s="5"/>
      <c r="J39" s="5">
        <f t="shared" ca="1" si="2"/>
        <v>1789.4467999999997</v>
      </c>
      <c r="K39" s="10">
        <f t="shared" ca="1" si="1"/>
        <v>0.79019428127173175</v>
      </c>
      <c r="L39">
        <f t="shared" ca="1" si="0"/>
        <v>1.6136746214668114E-3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1.0060000000003129</v>
      </c>
      <c r="E40" s="5">
        <f ca="1">OFFSET('336p trace'!$S$56,(A40-1)*56,0)-OFFSET('336p stat'!$H$1,A40*20,0)</f>
        <v>33.562312999999449</v>
      </c>
      <c r="F40" s="5">
        <f ca="1">OFFSET('336p stat'!$H$1,A40*20,0)-OFFSET('336p stat'!$K$1,A40*20,0)</f>
        <v>71.17659200000071</v>
      </c>
      <c r="G40" s="5">
        <f ca="1">OFFSET('336p stat'!$K$1,A40*20,0)-OFFSET('336p stat'!$N$1,A40*20,0)</f>
        <v>3338.4378609999994</v>
      </c>
      <c r="H40" s="5">
        <f ca="1">OFFSET('336p stat'!$N$1,A40*20,0)</f>
        <v>1601.454434</v>
      </c>
      <c r="I40" s="5"/>
      <c r="J40" s="5">
        <f t="shared" ca="1" si="2"/>
        <v>5044.6311999999998</v>
      </c>
      <c r="K40" s="10">
        <f t="shared" ca="1" si="1"/>
        <v>0.66178036186272637</v>
      </c>
      <c r="L40">
        <f t="shared" ca="1" si="0"/>
        <v>2.5911449706047408E-3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8755.6190000000006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ca="1">SUM(D41:H41)</f>
        <v>8755.6190000000006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2.8250000000007276</v>
      </c>
      <c r="E42" s="5">
        <f ca="1">OFFSET('336p trace'!$S$56,(A42-1)*56,0)-OFFSET('336p stat'!$H$1,A42*20,0)</f>
        <v>121.81786600000123</v>
      </c>
      <c r="F42" s="5">
        <f ca="1">OFFSET('336p stat'!$H$1,A42*20,0)-OFFSET('336p stat'!$K$1,A42*20,0)</f>
        <v>397.0909759999995</v>
      </c>
      <c r="G42" s="5">
        <f ca="1">OFFSET('336p stat'!$K$1,A42*20,0)-OFFSET('336p stat'!$N$1,A42*20,0)</f>
        <v>8245.7167580000005</v>
      </c>
      <c r="H42" s="5">
        <f ca="1">OFFSET('336p stat'!$N$1,A42*20,0)</f>
        <v>0</v>
      </c>
      <c r="I42" s="5"/>
      <c r="J42" s="5">
        <f t="shared" ca="1" si="2"/>
        <v>8764.6256000000012</v>
      </c>
      <c r="K42" s="10">
        <f t="shared" ca="1" si="1"/>
        <v>0.9407950931754574</v>
      </c>
      <c r="L42">
        <f t="shared" ca="1" si="0"/>
        <v>4.1260289393969064E-4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1.4380000000001019</v>
      </c>
      <c r="E43" s="5">
        <f ca="1">OFFSET('336p trace'!$S$56,(A43-1)*56,0)-OFFSET('336p stat'!$H$1,A43*20,0)</f>
        <v>71.751005999999961</v>
      </c>
      <c r="F43" s="5">
        <f ca="1">OFFSET('336p stat'!$H$1,A43*20,0)-OFFSET('336p stat'!$K$1,A43*20,0)</f>
        <v>396.59321300000011</v>
      </c>
      <c r="G43" s="5">
        <f ca="1">OFFSET('336p stat'!$K$1,A43*20,0)-OFFSET('336p stat'!$N$1,A43*20,0)</f>
        <v>2282.4257809999999</v>
      </c>
      <c r="H43" s="5">
        <f ca="1">OFFSET('336p stat'!$N$1,A43*20,0)</f>
        <v>0</v>
      </c>
      <c r="I43" s="5"/>
      <c r="J43" s="5">
        <f t="shared" ca="1" si="2"/>
        <v>2750.77</v>
      </c>
      <c r="K43" s="10">
        <f t="shared" ca="1" si="1"/>
        <v>0.82974068388124045</v>
      </c>
      <c r="L43">
        <f t="shared" ca="1" si="0"/>
        <v>6.1655148613437073E-4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3.2881999999990512</v>
      </c>
      <c r="E44" s="5">
        <f ca="1">OFFSET('336p trace'!$S$56,(A44-1)*56,0)-OFFSET('336p stat'!$H$1,A44*20,0)</f>
        <v>68.171682000000146</v>
      </c>
      <c r="F44" s="5">
        <f ca="1">OFFSET('336p stat'!$H$1,A44*20,0)-OFFSET('336p stat'!$K$1,A44*20,0)</f>
        <v>483.17694300000016</v>
      </c>
      <c r="G44" s="5">
        <f ca="1">OFFSET('336p stat'!$K$1,A44*20,0)-OFFSET('336p stat'!$N$1,A44*20,0)</f>
        <v>1657.6341749999999</v>
      </c>
      <c r="H44" s="5">
        <f ca="1">OFFSET('336p stat'!$N$1,A44*20,0)</f>
        <v>0</v>
      </c>
      <c r="I44" s="5"/>
      <c r="J44" s="5">
        <f t="shared" ca="1" si="2"/>
        <v>2208.9828000000002</v>
      </c>
      <c r="K44" s="10">
        <f t="shared" ca="1" si="1"/>
        <v>0.75040610320732226</v>
      </c>
      <c r="L44">
        <f t="shared" ca="1" si="0"/>
        <v>1.6270398235813791E-3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3.4336000000002969</v>
      </c>
      <c r="E45" s="5">
        <f ca="1">OFFSET('336p trace'!$S$56,(A45-1)*56,0)-OFFSET('336p stat'!$H$1,A45*20,0)</f>
        <v>66.262844999999743</v>
      </c>
      <c r="F45" s="5">
        <f ca="1">OFFSET('336p stat'!$H$1,A45*20,0)-OFFSET('336p stat'!$K$1,A45*20,0)</f>
        <v>510.66449699999998</v>
      </c>
      <c r="G45" s="5">
        <f ca="1">OFFSET('336p stat'!$K$1,A45*20,0)-OFFSET('336p stat'!$N$1,A45*20,0)</f>
        <v>1276.0640579999999</v>
      </c>
      <c r="H45" s="5">
        <f ca="1">OFFSET('336p stat'!$N$1,A45*20,0)</f>
        <v>0</v>
      </c>
      <c r="I45" s="5"/>
      <c r="J45" s="5">
        <f t="shared" ca="1" si="2"/>
        <v>1852.9913999999997</v>
      </c>
      <c r="K45" s="10">
        <f t="shared" ca="1" si="1"/>
        <v>0.68865082590237614</v>
      </c>
      <c r="L45">
        <f t="shared" ca="1" si="0"/>
        <v>1.3532768058408834E-3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3.2661999999991167</v>
      </c>
      <c r="E46" s="5">
        <f ca="1">OFFSET('336p trace'!$S$56,(A46-1)*56,0)-OFFSET('336p stat'!$H$1,A46*20,0)</f>
        <v>68.087380000000394</v>
      </c>
      <c r="F46" s="5">
        <f ca="1">OFFSET('336p stat'!$H$1,A46*20,0)-OFFSET('336p stat'!$K$1,A46*20,0)</f>
        <v>477.93419899999981</v>
      </c>
      <c r="G46" s="5">
        <f ca="1">OFFSET('336p stat'!$K$1,A46*20,0)-OFFSET('336p stat'!$N$1,A46*20,0)</f>
        <v>1653.646221</v>
      </c>
      <c r="H46" s="5">
        <f ca="1">OFFSET('336p stat'!$N$1,A46*20,0)</f>
        <v>0</v>
      </c>
      <c r="I46" s="5"/>
      <c r="J46" s="5">
        <f t="shared" ca="1" si="2"/>
        <v>2199.6678000000002</v>
      </c>
      <c r="K46" s="10">
        <f t="shared" ca="1" si="1"/>
        <v>0.75177089058629665</v>
      </c>
      <c r="L46">
        <f t="shared" ca="1" si="0"/>
        <v>1.3506759265734653E-3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51.98759999999902</v>
      </c>
      <c r="E47" s="5">
        <f ca="1">OFFSET('336p trace'!$S$56,(A47-1)*56,0)-OFFSET('336p stat'!$H$1,A47*20,0)</f>
        <v>6.8138999999519001E-2</v>
      </c>
      <c r="F47" s="5">
        <f ca="1">OFFSET('336p stat'!$H$1,A47*20,0)-OFFSET('336p stat'!$K$1,A47*20,0)</f>
        <v>4.5495649999998022</v>
      </c>
      <c r="G47" s="5">
        <f ca="1">OFFSET('336p stat'!$K$1,A47*20,0)-OFFSET('336p stat'!$N$1,A47*20,0)</f>
        <v>2965.9265740000001</v>
      </c>
      <c r="H47" s="5">
        <f ca="1">OFFSET('336p stat'!$N$1,A47*20,0)</f>
        <v>230.54132200000001</v>
      </c>
      <c r="I47" s="5"/>
      <c r="J47" s="5">
        <f t="shared" ca="1" si="2"/>
        <v>3201.0855999999994</v>
      </c>
      <c r="K47" s="10">
        <f t="shared" ca="1" si="1"/>
        <v>0.92653772645130161</v>
      </c>
      <c r="L47">
        <f t="shared" ca="1" si="0"/>
        <v>7.8071898358918472E-4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3178.1965999999998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ca="1">SUM(D48:H48)</f>
        <v>3178.1965999999998</v>
      </c>
      <c r="K48" s="10">
        <f t="shared" ca="1" si="1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2.8526000000006206</v>
      </c>
      <c r="E49" s="5">
        <f ca="1">OFFSET('336p trace'!$S$56,(A49-1)*56,0)-OFFSET('336p stat'!$H$1,A49*20,0)</f>
        <v>6.6010000000005675E-2</v>
      </c>
      <c r="F49" s="5">
        <f ca="1">OFFSET('336p stat'!$H$1,A49*20,0)-OFFSET('336p stat'!$K$1,A49*20,0)</f>
        <v>4.5141699999999219</v>
      </c>
      <c r="G49" s="5">
        <f ca="1">OFFSET('336p stat'!$K$1,A49*20,0)-OFFSET('336p stat'!$N$1,A49*20,0)</f>
        <v>2776.1828219999998</v>
      </c>
      <c r="H49" s="5">
        <f ca="1">OFFSET('336p stat'!$N$1,A49*20,0)</f>
        <v>228.50739799999999</v>
      </c>
      <c r="I49" s="5"/>
      <c r="J49" s="5">
        <f t="shared" ca="1" si="2"/>
        <v>3009.2703999999999</v>
      </c>
      <c r="K49" s="10">
        <f t="shared" ca="1" si="1"/>
        <v>0.92254349160514115</v>
      </c>
      <c r="L49">
        <f t="shared" ca="1" si="0"/>
        <v>7.7398910139538134E-4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4061.6520000000019</v>
      </c>
      <c r="E50" s="5">
        <f ca="1">OFFSET('336p trace'!$S$56,(A50-1)*56,0)-OFFSET('336p stat'!$H$1,A50*20,0)</f>
        <v>79.303311999996367</v>
      </c>
      <c r="F50" s="5">
        <f ca="1">OFFSET('336p stat'!$H$1,A50*20,0)-OFFSET('336p stat'!$K$1,A50*20,0)</f>
        <v>11.377031999996689</v>
      </c>
      <c r="G50" s="5">
        <f ca="1">OFFSET('336p stat'!$K$1,A50*20,0)-OFFSET('336p stat'!$N$1,A50*20,0)</f>
        <v>38633.091808000005</v>
      </c>
      <c r="H50" s="5">
        <f ca="1">OFFSET('336p stat'!$N$1,A50*20,0)</f>
        <v>747.45584799999995</v>
      </c>
      <c r="I50" s="5"/>
      <c r="J50" s="5">
        <f t="shared" ca="1" si="2"/>
        <v>39471.227999999996</v>
      </c>
      <c r="K50" s="10">
        <f t="shared" ca="1" si="1"/>
        <v>0.97876589519839641</v>
      </c>
      <c r="L50">
        <f t="shared" ca="1" si="0"/>
        <v>4.6564110974878113E-3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3.9700000000084401</v>
      </c>
      <c r="E51" s="5">
        <f ca="1">OFFSET('336p trace'!$S$56,(A51-1)*56,0)-OFFSET('336p stat'!$H$1,A51*20,0)</f>
        <v>40.941030999987561</v>
      </c>
      <c r="F51" s="5">
        <f ca="1">OFFSET('336p stat'!$H$1,A51*20,0)-OFFSET('336p stat'!$K$1,A51*20,0)</f>
        <v>11.324844000002486</v>
      </c>
      <c r="G51" s="5">
        <f ca="1">OFFSET('336p stat'!$K$1,A51*20,0)-OFFSET('336p stat'!$N$1,A51*20,0)</f>
        <v>37904.559303999995</v>
      </c>
      <c r="H51" s="5">
        <f ca="1">OFFSET('336p stat'!$N$1,A51*20,0)</f>
        <v>749.648821</v>
      </c>
      <c r="I51" s="5"/>
      <c r="J51" s="5">
        <f t="shared" ca="1" si="2"/>
        <v>38706.473999999987</v>
      </c>
      <c r="K51" s="10">
        <f t="shared" ca="1" si="1"/>
        <v>0.97928215584814071</v>
      </c>
      <c r="L51">
        <f t="shared" ca="1" si="0"/>
        <v>5.2695815196391531E-4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50.808999999999742</v>
      </c>
      <c r="E52" s="5">
        <f ca="1">OFFSET('336p trace'!$S$56,(A52-1)*56,0)-OFFSET('336p stat'!$H$1,A52*20,0)</f>
        <v>6.3830999999936466E-2</v>
      </c>
      <c r="F52" s="5">
        <f ca="1">OFFSET('336p stat'!$H$1,A52*20,0)-OFFSET('336p stat'!$K$1,A52*20,0)</f>
        <v>4.5341750000002321</v>
      </c>
      <c r="G52" s="5">
        <f ca="1">OFFSET('336p stat'!$K$1,A52*20,0)-OFFSET('336p stat'!$N$1,A52*20,0)</f>
        <v>2921.0017439999997</v>
      </c>
      <c r="H52" s="5">
        <f ca="1">OFFSET('336p stat'!$N$1,A52*20,0)</f>
        <v>230.98705000000001</v>
      </c>
      <c r="I52" s="5"/>
      <c r="J52" s="5">
        <f t="shared" ca="1" si="2"/>
        <v>3156.5868</v>
      </c>
      <c r="K52" s="10">
        <f t="shared" ca="1" si="1"/>
        <v>0.92536715416791315</v>
      </c>
      <c r="L52">
        <f t="shared" ca="1" si="0"/>
        <v>3.1331585642078788E-3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2.7176000000008571</v>
      </c>
      <c r="E53" s="5">
        <f ca="1">OFFSET('336p trace'!$S$56,(A53-1)*56,0)-OFFSET('336p stat'!$H$1,A53*20,0)</f>
        <v>5.7834999999158754E-2</v>
      </c>
      <c r="F53" s="5">
        <f ca="1">OFFSET('336p stat'!$H$1,A53*20,0)-OFFSET('336p stat'!$K$1,A53*20,0)</f>
        <v>4.5116849999999431</v>
      </c>
      <c r="G53" s="5">
        <f ca="1">OFFSET('336p stat'!$K$1,A53*20,0)-OFFSET('336p stat'!$N$1,A53*20,0)</f>
        <v>2727.7776309999999</v>
      </c>
      <c r="H53" s="5">
        <f ca="1">OFFSET('336p stat'!$N$1,A53*20,0)</f>
        <v>229.094449</v>
      </c>
      <c r="I53" s="5"/>
      <c r="J53" s="5">
        <f t="shared" ca="1" si="2"/>
        <v>2961.4415999999992</v>
      </c>
      <c r="K53" s="10">
        <f t="shared" ca="1" si="1"/>
        <v>0.92109789738889347</v>
      </c>
      <c r="L53">
        <f t="shared" ca="1" si="0"/>
        <v>6.8189268313654659E-4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51.123400000000402</v>
      </c>
      <c r="E54" s="5">
        <f ca="1">OFFSET('336p trace'!$S$56,(A54-1)*56,0)-OFFSET('336p stat'!$H$1,A54*20,0)</f>
        <v>6.7147999999633612E-2</v>
      </c>
      <c r="F54" s="5">
        <f ca="1">OFFSET('336p stat'!$H$1,A54*20,0)-OFFSET('336p stat'!$K$1,A54*20,0)</f>
        <v>5.5525139999999737</v>
      </c>
      <c r="G54" s="5">
        <f ca="1">OFFSET('336p stat'!$K$1,A54*20,0)-OFFSET('336p stat'!$N$1,A54*20,0)</f>
        <v>2966.9558010000001</v>
      </c>
      <c r="H54" s="5">
        <f ca="1">OFFSET('336p stat'!$N$1,A54*20,0)</f>
        <v>214.62033700000001</v>
      </c>
      <c r="I54" s="5"/>
      <c r="J54" s="5">
        <f t="shared" ca="1" si="2"/>
        <v>3187.1957999999995</v>
      </c>
      <c r="K54" s="10">
        <f t="shared" ca="1" si="1"/>
        <v>0.93089850363131144</v>
      </c>
      <c r="L54">
        <f t="shared" ca="1" si="0"/>
        <v>7.5027584225821923E-4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3212.8717999999999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ca="1">SUM(D55:H55)</f>
        <v>3212.8717999999999</v>
      </c>
      <c r="K55" s="10">
        <f t="shared" ca="1" si="1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2.7976000000012391</v>
      </c>
      <c r="E56" s="5">
        <f ca="1">OFFSET('336p trace'!$S$56,(A56-1)*56,0)-OFFSET('336p stat'!$H$1,A56*20,0)</f>
        <v>6.3922999998794694E-2</v>
      </c>
      <c r="F56" s="5">
        <f ca="1">OFFSET('336p stat'!$H$1,A56*20,0)-OFFSET('336p stat'!$K$1,A56*20,0)</f>
        <v>5.5248580000002221</v>
      </c>
      <c r="G56" s="5">
        <f ca="1">OFFSET('336p stat'!$K$1,A56*20,0)-OFFSET('336p stat'!$N$1,A56*20,0)</f>
        <v>2747.17308</v>
      </c>
      <c r="H56" s="5">
        <f ca="1">OFFSET('336p stat'!$N$1,A56*20,0)</f>
        <v>213.691339</v>
      </c>
      <c r="I56" s="5"/>
      <c r="J56" s="5">
        <f t="shared" ca="1" si="2"/>
        <v>2966.453199999999</v>
      </c>
      <c r="K56" s="10">
        <f t="shared" ca="1" si="1"/>
        <v>0.9260800338936751</v>
      </c>
      <c r="L56">
        <f t="shared" ca="1" si="0"/>
        <v>2.3070988150815865E-3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51.485199999999622</v>
      </c>
      <c r="E57" s="5">
        <f ca="1">OFFSET('336p trace'!$S$56,(A57-1)*56,0)-OFFSET('336p stat'!$H$1,A57*20,0)</f>
        <v>6.2510000000656873E-2</v>
      </c>
      <c r="F57" s="5">
        <f ca="1">OFFSET('336p stat'!$H$1,A57*20,0)-OFFSET('336p stat'!$K$1,A57*20,0)</f>
        <v>4.6794820000000072</v>
      </c>
      <c r="G57" s="5">
        <f ca="1">OFFSET('336p stat'!$K$1,A57*20,0)-OFFSET('336p stat'!$N$1,A57*20,0)</f>
        <v>2996.0616450000002</v>
      </c>
      <c r="H57" s="5">
        <f ca="1">OFFSET('336p stat'!$N$1,A57*20,0)</f>
        <v>222.131563</v>
      </c>
      <c r="I57" s="5"/>
      <c r="J57" s="5">
        <f t="shared" ca="1" si="2"/>
        <v>3222.9352000000008</v>
      </c>
      <c r="K57" s="10">
        <f t="shared" ca="1" si="1"/>
        <v>0.92960654157737932</v>
      </c>
      <c r="L57">
        <f t="shared" ca="1" si="0"/>
        <v>6.1649534303611297E-4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3248.4262000000012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ca="1">SUM(D58:H58)</f>
        <v>3248.4262000000012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2.795000000001437</v>
      </c>
      <c r="E59" s="5">
        <f ca="1">OFFSET('336p trace'!$S$56,(A59-1)*56,0)-OFFSET('336p stat'!$H$1,A59*20,0)</f>
        <v>6.5320999999130436E-2</v>
      </c>
      <c r="F59" s="5">
        <f ca="1">OFFSET('336p stat'!$H$1,A59*20,0)-OFFSET('336p stat'!$K$1,A59*20,0)</f>
        <v>4.6640769999999065</v>
      </c>
      <c r="G59" s="5">
        <f ca="1">OFFSET('336p stat'!$K$1,A59*20,0)-OFFSET('336p stat'!$N$1,A59*20,0)</f>
        <v>2770.8454809999998</v>
      </c>
      <c r="H59" s="5">
        <f ca="1">OFFSET('336p stat'!$N$1,A59*20,0)</f>
        <v>224.62112099999999</v>
      </c>
      <c r="I59" s="5"/>
      <c r="J59" s="5">
        <f t="shared" ca="1" si="2"/>
        <v>3000.195999999999</v>
      </c>
      <c r="K59" s="10">
        <f t="shared" ca="1" si="1"/>
        <v>0.92355482141833423</v>
      </c>
      <c r="L59">
        <f t="shared" ca="1" si="0"/>
        <v>9.6039101566270345E-4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51.334000000000742</v>
      </c>
      <c r="E60" s="5">
        <f ca="1">OFFSET('336p trace'!$S$56,(A60-1)*56,0)-OFFSET('336p stat'!$H$1,A60*20,0)</f>
        <v>6.8860999999742489E-2</v>
      </c>
      <c r="F60" s="5">
        <f ca="1">OFFSET('336p stat'!$H$1,A60*20,0)-OFFSET('336p stat'!$K$1,A60*20,0)</f>
        <v>4.5555469999999332</v>
      </c>
      <c r="G60" s="5">
        <f ca="1">OFFSET('336p stat'!$K$1,A60*20,0)-OFFSET('336p stat'!$N$1,A60*20,0)</f>
        <v>2995.0494650000001</v>
      </c>
      <c r="H60" s="5">
        <f ca="1">OFFSET('336p stat'!$N$1,A60*20,0)</f>
        <v>222.43252699999999</v>
      </c>
      <c r="I60" s="5"/>
      <c r="J60" s="5">
        <f t="shared" ca="1" si="2"/>
        <v>3222.1063999999997</v>
      </c>
      <c r="K60" s="10">
        <f t="shared" ref="K60:K79" ca="1" si="3">G60/J60</f>
        <v>0.92953152167786901</v>
      </c>
      <c r="L60">
        <f t="shared" ref="L60:L78" ca="1" si="4">$K$29*POWER(K60,2)*SQRT(G168/(POWER(G60,2)*$L$29)+J168/(POWER(J60,2)*$L$29))</f>
        <v>8.2421600115752287E-4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3249.1543999999994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ca="1">SUM(D61:H61)</f>
        <v>3249.1543999999994</v>
      </c>
      <c r="K61" s="10">
        <f t="shared" ca="1" si="3"/>
        <v>0</v>
      </c>
      <c r="L61" t="e">
        <f t="shared" ca="1" si="4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2.7691999999997279</v>
      </c>
      <c r="E62" s="5">
        <f ca="1">OFFSET('336p trace'!$S$56,(A62-1)*56,0)-OFFSET('336p stat'!$H$1,A62*20,0)</f>
        <v>6.5692000000126427E-2</v>
      </c>
      <c r="F62" s="5">
        <f ca="1">OFFSET('336p stat'!$H$1,A62*20,0)-OFFSET('336p stat'!$K$1,A62*20,0)</f>
        <v>4.5136810000003607</v>
      </c>
      <c r="G62" s="5">
        <f ca="1">OFFSET('336p stat'!$K$1,A62*20,0)-OFFSET('336p stat'!$N$1,A62*20,0)</f>
        <v>2770.486641</v>
      </c>
      <c r="H62" s="5">
        <f ca="1">OFFSET('336p stat'!$N$1,A62*20,0)</f>
        <v>225.76058599999999</v>
      </c>
      <c r="I62" s="5"/>
      <c r="J62" s="5">
        <f t="shared" ca="1" si="2"/>
        <v>3000.8266000000003</v>
      </c>
      <c r="K62" s="10">
        <f t="shared" ca="1" si="3"/>
        <v>0.92324116328480943</v>
      </c>
      <c r="L62">
        <f t="shared" ca="1" si="4"/>
        <v>1.2242432777510692E-3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3.0018000000004577</v>
      </c>
      <c r="E63" s="5">
        <f ca="1">OFFSET('336p trace'!$S$56,(A63-1)*56,0)-OFFSET('336p stat'!$H$1,A63*20,0)</f>
        <v>53.207574999999451</v>
      </c>
      <c r="F63" s="5">
        <f ca="1">OFFSET('336p stat'!$H$1,A63*20,0)-OFFSET('336p stat'!$K$1,A63*20,0)</f>
        <v>4.9440210000000206</v>
      </c>
      <c r="G63" s="5">
        <f ca="1">OFFSET('336p stat'!$K$1,A63*20,0)-OFFSET('336p stat'!$N$1,A63*20,0)</f>
        <v>1802.6720909999999</v>
      </c>
      <c r="H63" s="5">
        <f ca="1">OFFSET('336p stat'!$N$1,A63*20,0)</f>
        <v>232.471913</v>
      </c>
      <c r="I63" s="5"/>
      <c r="J63" s="5">
        <f t="shared" ca="1" si="2"/>
        <v>2093.2955999999995</v>
      </c>
      <c r="K63" s="10">
        <f t="shared" ca="1" si="3"/>
        <v>0.86116461096082197</v>
      </c>
      <c r="L63">
        <f t="shared" ca="1" si="4"/>
        <v>1.6173736775337681E-3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2049.2228000000005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ca="1">SUM(D64:H64)</f>
        <v>2049.2228000000005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OFFSET('336p stat'!$A$1,A65*20,0)</f>
        <v>CUDA opt_one_GPU</v>
      </c>
      <c r="D65" s="5">
        <f ca="1">OFFSET('336p trace'!$R$56,(A65-1)*56,0)-OFFSET('336p trace'!$S$56,(A65-1)*56,0)</f>
        <v>2.0340000000014697</v>
      </c>
      <c r="E65" s="5">
        <f ca="1">OFFSET('336p trace'!$S$56,(A65-1)*56,0)-OFFSET('336p stat'!$H$1,A65*20,0)</f>
        <v>16337.163999999999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>
        <f t="shared" ca="1" si="2"/>
        <v>16337.163999999999</v>
      </c>
      <c r="K65" s="10">
        <f t="shared" ca="1" si="3"/>
        <v>0</v>
      </c>
      <c r="L65" t="e">
        <f t="shared" ca="1" si="4"/>
        <v>#DIV/0!</v>
      </c>
    </row>
    <row r="66" spans="1:12" x14ac:dyDescent="0.25">
      <c r="A66">
        <v>36</v>
      </c>
      <c r="C66" t="str">
        <f ca="1">OFFSET('336p stat'!$A$1,A66*20,0)</f>
        <v>CUDA opt_one_GPU ant</v>
      </c>
      <c r="D66" s="5">
        <f ca="1">OFFSET('336p trace'!$R$56,(A66-1)*56,0)-OFFSET('336p trace'!$S$56,(A66-1)*56,0)</f>
        <v>2.0400000000081491</v>
      </c>
      <c r="E66" s="5">
        <f ca="1">OFFSET('336p trace'!$S$56,(A66-1)*56,0)-OFFSET('336p stat'!$H$1,A66*20,0)</f>
        <v>167914.96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2"/>
        <v>167914.96</v>
      </c>
      <c r="K66" s="10">
        <f t="shared" ca="1" si="3"/>
        <v>0</v>
      </c>
      <c r="L66" t="e">
        <f t="shared" ca="1" si="4"/>
        <v>#DIV/0!</v>
      </c>
    </row>
    <row r="67" spans="1:12" x14ac:dyDescent="0.25">
      <c r="A67">
        <v>37</v>
      </c>
      <c r="C67" t="str">
        <f ca="1">OFFSET('336p stat'!$A$1,A67*20,0)</f>
        <v>CUDA opt_one_GPU ant local</v>
      </c>
      <c r="D67" s="5">
        <f ca="1">OFFSET('336p trace'!$R$56,(A67-1)*56,0)-OFFSET('336p trace'!$S$56,(A67-1)*56,0)</f>
        <v>1.9570000000021537</v>
      </c>
      <c r="E67" s="5">
        <f ca="1">OFFSET('336p trace'!$S$56,(A67-1)*56,0)-OFFSET('336p stat'!$H$1,A67*20,0)</f>
        <v>8828.2145999999993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2"/>
        <v>8828.2145999999993</v>
      </c>
      <c r="K67" s="10">
        <f t="shared" ca="1" si="3"/>
        <v>0</v>
      </c>
      <c r="L67" t="e">
        <f t="shared" ca="1" si="4"/>
        <v>#DIV/0!</v>
      </c>
    </row>
    <row r="68" spans="1:12" x14ac:dyDescent="0.25">
      <c r="A68">
        <v>38</v>
      </c>
      <c r="C68" t="str">
        <f ca="1">OFFSET('336p stat'!$A$1,A68*20,0)</f>
        <v>CUDA Const</v>
      </c>
      <c r="D68" s="5">
        <f ca="1">OFFSET('336p trace'!$R$56,(A68-1)*56,0)-OFFSET('336p trace'!$S$56,(A68-1)*56,0)</f>
        <v>2.2137999999995372</v>
      </c>
      <c r="E68" s="5">
        <f ca="1">OFFSET('336p trace'!$S$56,(A68-1)*56,0)-OFFSET('336p stat'!$H$1,A68*20,0)</f>
        <v>113.37704499999745</v>
      </c>
      <c r="F68" s="5">
        <f ca="1">OFFSET('336p stat'!$H$1,A68*20,0)-OFFSET('336p stat'!$K$1,A68*20,0)</f>
        <v>23.517969000000448</v>
      </c>
      <c r="G68" s="5">
        <f ca="1">OFFSET('336p stat'!$K$1,A68*20,0)-OFFSET('336p stat'!$N$1,A68*20,0)</f>
        <v>8026.1804259999999</v>
      </c>
      <c r="H68" s="5">
        <f ca="1">OFFSET('336p stat'!$N$1,A68*20,0)</f>
        <v>365.36516</v>
      </c>
      <c r="I68" s="5"/>
      <c r="J68" s="5">
        <f t="shared" ca="1" si="2"/>
        <v>8528.4405999999981</v>
      </c>
      <c r="K68" s="10">
        <f t="shared" ca="1" si="3"/>
        <v>0.94110761890045902</v>
      </c>
      <c r="L68">
        <f t="shared" ca="1" si="4"/>
        <v>4.1607091400716317E-3</v>
      </c>
    </row>
    <row r="69" spans="1:12" x14ac:dyDescent="0.25">
      <c r="A69">
        <v>39</v>
      </c>
      <c r="C69" t="str">
        <f ca="1">OFFSET('336p stat'!$A$1,A69*20,0)</f>
        <v>CUDA ant Const</v>
      </c>
      <c r="D69" s="5">
        <f ca="1">OFFSET('336p trace'!$R$56,(A69-1)*56,0)-OFFSET('336p trace'!$S$56,(A69-1)*56,0)</f>
        <v>2.205199999999877</v>
      </c>
      <c r="E69" s="5">
        <f ca="1">OFFSET('336p trace'!$S$56,(A69-1)*56,0)-OFFSET('336p stat'!$H$1,A69*20,0)</f>
        <v>67.319280000000163</v>
      </c>
      <c r="F69" s="5">
        <f ca="1">OFFSET('336p stat'!$H$1,A69*20,0)-OFFSET('336p stat'!$K$1,A69*20,0)</f>
        <v>23.60097500000029</v>
      </c>
      <c r="G69" s="5">
        <f ca="1">OFFSET('336p stat'!$K$1,A69*20,0)-OFFSET('336p stat'!$N$1,A69*20,0)</f>
        <v>1581.883049</v>
      </c>
      <c r="H69" s="5">
        <f ca="1">OFFSET('336p stat'!$N$1,A69*20,0)</f>
        <v>460.673496</v>
      </c>
      <c r="I69" s="5"/>
      <c r="J69" s="5">
        <f t="shared" ca="1" si="2"/>
        <v>2133.4768000000004</v>
      </c>
      <c r="K69" s="10">
        <f t="shared" ca="1" si="3"/>
        <v>0.7414578161806118</v>
      </c>
      <c r="L69">
        <f t="shared" ca="1" si="4"/>
        <v>3.9082365307022913E-4</v>
      </c>
    </row>
    <row r="70" spans="1:12" x14ac:dyDescent="0.25">
      <c r="A70">
        <v>40</v>
      </c>
      <c r="C70" t="str">
        <f ca="1">OFFSET('336p stat'!$A$1,A70*20,0)</f>
        <v>CUDA ant par Const</v>
      </c>
      <c r="D70" s="5">
        <f ca="1">OFFSET('336p trace'!$R$56,(A70-1)*56,0)-OFFSET('336p trace'!$S$56,(A70-1)*56,0)</f>
        <v>2.1125999999994747</v>
      </c>
      <c r="E70" s="5">
        <f ca="1">OFFSET('336p trace'!$S$56,(A70-1)*56,0)-OFFSET('336p stat'!$H$1,A70*20,0)</f>
        <v>70.149709999999914</v>
      </c>
      <c r="F70" s="5">
        <f ca="1">OFFSET('336p stat'!$H$1,A70*20,0)-OFFSET('336p stat'!$K$1,A70*20,0)</f>
        <v>23.599640999999792</v>
      </c>
      <c r="G70" s="5">
        <f ca="1">OFFSET('336p stat'!$K$1,A70*20,0)-OFFSET('336p stat'!$N$1,A70*20,0)</f>
        <v>1557.7609640000001</v>
      </c>
      <c r="H70" s="5">
        <f ca="1">OFFSET('336p stat'!$N$1,A70*20,0)</f>
        <v>452.74408499999998</v>
      </c>
      <c r="I70" s="5"/>
      <c r="J70" s="5">
        <f t="shared" ca="1" si="2"/>
        <v>2104.2543999999998</v>
      </c>
      <c r="K70" s="10">
        <f t="shared" ca="1" si="3"/>
        <v>0.74029117581980597</v>
      </c>
      <c r="L70">
        <f t="shared" ca="1" si="4"/>
        <v>1.1586352617174176E-3</v>
      </c>
    </row>
    <row r="71" spans="1:12" x14ac:dyDescent="0.25">
      <c r="A71">
        <v>41</v>
      </c>
      <c r="C71" t="str">
        <f ca="1">OFFSET('336p stat'!$A$1,A71*20,0)</f>
        <v>CUDA ant add CPU Const</v>
      </c>
      <c r="D71" s="5">
        <f ca="1">OFFSET('336p trace'!$R$56,(A71-1)*56,0)-OFFSET('336p trace'!$S$56,(A71-1)*56,0)</f>
        <v>2.2762000000006992</v>
      </c>
      <c r="E71" s="5">
        <f ca="1">OFFSET('336p trace'!$S$56,(A71-1)*56,0)-OFFSET('336p stat'!$H$1,A71*20,0)</f>
        <v>53.700323000000026</v>
      </c>
      <c r="F71" s="5">
        <f ca="1">OFFSET('336p stat'!$H$1,A71*20,0)-OFFSET('336p stat'!$K$1,A71*20,0)</f>
        <v>5.4000949999999648</v>
      </c>
      <c r="G71" s="5">
        <f ca="1">OFFSET('336p stat'!$K$1,A71*20,0)-OFFSET('336p stat'!$N$1,A71*20,0)</f>
        <v>1674.3916300000001</v>
      </c>
      <c r="H71" s="5">
        <f ca="1">OFFSET('336p stat'!$N$1,A71*20,0)</f>
        <v>258.766952</v>
      </c>
      <c r="I71" s="5"/>
      <c r="J71" s="5">
        <f t="shared" ca="1" si="2"/>
        <v>1992.259</v>
      </c>
      <c r="K71" s="10">
        <f t="shared" ca="1" si="3"/>
        <v>0.84044877197191736</v>
      </c>
      <c r="L71">
        <f t="shared" ca="1" si="4"/>
        <v>1.4475419459284136E-3</v>
      </c>
    </row>
    <row r="72" spans="1:12" x14ac:dyDescent="0.25">
      <c r="A72">
        <v>42</v>
      </c>
      <c r="C72" t="str">
        <f ca="1">OFFSET('336p stat'!$A$1,A72*20,0)</f>
        <v>CUDA opt Const</v>
      </c>
      <c r="D72" s="5">
        <f ca="1">OFFSET('336p trace'!$R$56,(A72-1)*56,0)-OFFSET('336p trace'!$S$56,(A72-1)*56,0)</f>
        <v>2.397000000000844</v>
      </c>
      <c r="E72" s="5">
        <f ca="1">OFFSET('336p trace'!$S$56,(A72-1)*56,0)-OFFSET('336p stat'!$H$1,A72*20,0)</f>
        <v>131.05908699999964</v>
      </c>
      <c r="F72" s="5">
        <f ca="1">OFFSET('336p stat'!$H$1,A72*20,0)-OFFSET('336p stat'!$K$1,A72*20,0)</f>
        <v>389.69033300000046</v>
      </c>
      <c r="G72" s="5">
        <f ca="1">OFFSET('336p stat'!$K$1,A72*20,0)-OFFSET('336p stat'!$N$1,A72*20,0)</f>
        <v>8018.4799800000001</v>
      </c>
      <c r="H72" s="5">
        <f ca="1">OFFSET('336p stat'!$N$1,A72*20,0)</f>
        <v>0</v>
      </c>
      <c r="I72" s="5"/>
      <c r="J72" s="5">
        <f t="shared" ca="1" si="2"/>
        <v>8539.2294000000002</v>
      </c>
      <c r="K72" s="10">
        <f t="shared" ca="1" si="3"/>
        <v>0.93901681339067899</v>
      </c>
      <c r="L72">
        <f t="shared" ca="1" si="4"/>
        <v>2.1713041815236956E-3</v>
      </c>
    </row>
    <row r="73" spans="1:12" x14ac:dyDescent="0.25">
      <c r="A73">
        <v>43</v>
      </c>
      <c r="C73" t="str">
        <f ca="1">OFFSET('336p stat'!$A$1,A73*20,0)</f>
        <v>CUDA opt ant Const</v>
      </c>
      <c r="D73" s="5">
        <f ca="1">OFFSET('336p trace'!$R$56,(A73-1)*56,0)-OFFSET('336p trace'!$S$56,(A73-1)*56,0)</f>
        <v>2.3129999999996471</v>
      </c>
      <c r="E73" s="5">
        <f ca="1">OFFSET('336p trace'!$S$56,(A73-1)*56,0)-OFFSET('336p stat'!$H$1,A73*20,0)</f>
        <v>67.191883000000416</v>
      </c>
      <c r="F73" s="5">
        <f ca="1">OFFSET('336p stat'!$H$1,A73*20,0)-OFFSET('336p stat'!$K$1,A73*20,0)</f>
        <v>476.75761499999976</v>
      </c>
      <c r="G73" s="5">
        <f ca="1">OFFSET('336p stat'!$K$1,A73*20,0)-OFFSET('336p stat'!$N$1,A73*20,0)</f>
        <v>1578.614902</v>
      </c>
      <c r="H73" s="5">
        <f ca="1">OFFSET('336p stat'!$N$1,A73*20,0)</f>
        <v>0</v>
      </c>
      <c r="I73" s="5"/>
      <c r="J73" s="5">
        <f t="shared" ca="1" si="2"/>
        <v>2122.5644000000002</v>
      </c>
      <c r="K73" s="10">
        <f t="shared" ca="1" si="3"/>
        <v>0.74373003806150706</v>
      </c>
      <c r="L73">
        <f t="shared" ca="1" si="4"/>
        <v>1.1367703864288631E-3</v>
      </c>
    </row>
    <row r="74" spans="1:12" x14ac:dyDescent="0.25">
      <c r="A74">
        <v>44</v>
      </c>
      <c r="C74" t="str">
        <f ca="1">OFFSET('336p stat'!$A$1,A74*20,0)</f>
        <v>CUDA opt ant par Const</v>
      </c>
      <c r="D74" s="5">
        <f ca="1">OFFSET('336p trace'!$R$56,(A74-1)*56,0)-OFFSET('336p trace'!$S$56,(A74-1)*56,0)</f>
        <v>2.3517999999994572</v>
      </c>
      <c r="E74" s="5">
        <f ca="1">OFFSET('336p trace'!$S$56,(A74-1)*56,0)-OFFSET('336p stat'!$H$1,A74*20,0)</f>
        <v>67.997425000000476</v>
      </c>
      <c r="F74" s="5">
        <f ca="1">OFFSET('336p stat'!$H$1,A74*20,0)-OFFSET('336p stat'!$K$1,A74*20,0)</f>
        <v>473.32998499999985</v>
      </c>
      <c r="G74" s="5">
        <f ca="1">OFFSET('336p stat'!$K$1,A74*20,0)-OFFSET('336p stat'!$N$1,A74*20,0)</f>
        <v>1559.3719900000001</v>
      </c>
      <c r="H74" s="5">
        <f ca="1">OFFSET('336p stat'!$N$1,A74*20,0)</f>
        <v>0</v>
      </c>
      <c r="I74" s="5"/>
      <c r="J74" s="5">
        <f t="shared" ca="1" si="2"/>
        <v>2100.6994000000004</v>
      </c>
      <c r="K74" s="10">
        <f t="shared" ca="1" si="3"/>
        <v>0.74231086560980586</v>
      </c>
      <c r="L74">
        <f t="shared" ca="1" si="4"/>
        <v>9.8256383800764732E-4</v>
      </c>
    </row>
    <row r="75" spans="1:12" x14ac:dyDescent="0.25">
      <c r="A75">
        <v>45</v>
      </c>
      <c r="C75" t="str">
        <f ca="1">OFFSET('336p stat'!$A$1,A75*20,0)</f>
        <v>Time non CUDA AVX time 4</v>
      </c>
      <c r="D75" s="5">
        <f ca="1">OFFSET('336p trace'!$R$56,(A75-1)*56,0)-OFFSET('336p trace'!$S$56,(A75-1)*56,0)</f>
        <v>53.648799999999937</v>
      </c>
      <c r="E75" s="5">
        <f ca="1">OFFSET('336p trace'!$S$56,(A75-1)*56,0)-OFFSET('336p stat'!$H$1,A75*20,0)</f>
        <v>6.5870000000359141E-2</v>
      </c>
      <c r="F75" s="5">
        <f ca="1">OFFSET('336p stat'!$H$1,A75*20,0)-OFFSET('336p stat'!$K$1,A75*20,0)</f>
        <v>47.543807999999899</v>
      </c>
      <c r="G75" s="5">
        <f ca="1">OFFSET('336p stat'!$K$1,A75*20,0)-OFFSET('336p stat'!$N$1,A75*20,0)</f>
        <v>2771.9336739999999</v>
      </c>
      <c r="H75" s="5">
        <f ca="1">OFFSET('336p stat'!$N$1,A75*20,0)</f>
        <v>241.51004800000001</v>
      </c>
      <c r="I75" s="5"/>
      <c r="J75" s="5">
        <f t="shared" ca="1" si="2"/>
        <v>3061.0534000000002</v>
      </c>
      <c r="K75" s="10">
        <f t="shared" ca="1" si="3"/>
        <v>0.90554894403344932</v>
      </c>
      <c r="L75">
        <f t="shared" ca="1" si="4"/>
        <v>9.2809444338606026E-4</v>
      </c>
    </row>
    <row r="76" spans="1:12" x14ac:dyDescent="0.25">
      <c r="A76">
        <v>46</v>
      </c>
      <c r="C76" t="str">
        <f ca="1">OFFSET('336p stat'!$A$1,A76*20,0)</f>
        <v>Time non CUDA AVX add CPU time 4</v>
      </c>
      <c r="D76" s="5">
        <f ca="1">OFFSET('336p trace'!$R$56,(A76-1)*56,0)-OFFSET('336p trace'!$S$56,(A76-1)*56,0)</f>
        <v>2.1784000000002379</v>
      </c>
      <c r="E76" s="5">
        <f ca="1">OFFSET('336p trace'!$S$56,(A76-1)*56,0)-OFFSET('336p stat'!$H$1,A76*20,0)</f>
        <v>52.081919999999172</v>
      </c>
      <c r="F76" s="5">
        <f ca="1">OFFSET('336p stat'!$H$1,A76*20,0)-OFFSET('336p stat'!$K$1,A76*20,0)</f>
        <v>47.209775000000036</v>
      </c>
      <c r="G76" s="5">
        <f ca="1">OFFSET('336p stat'!$K$1,A76*20,0)-OFFSET('336p stat'!$N$1,A76*20,0)</f>
        <v>1695.0995090000001</v>
      </c>
      <c r="H76" s="5">
        <f ca="1">OFFSET('336p stat'!$N$1,A76*20,0)</f>
        <v>282.878196</v>
      </c>
      <c r="I76" s="5"/>
      <c r="J76" s="5">
        <f t="shared" ca="1" si="2"/>
        <v>2077.2693999999992</v>
      </c>
      <c r="K76" s="10">
        <f t="shared" ca="1" si="3"/>
        <v>0.81602295253567048</v>
      </c>
      <c r="L76">
        <f t="shared" ca="1" si="4"/>
        <v>1.8024190856521789E-3</v>
      </c>
    </row>
    <row r="77" spans="1:12" x14ac:dyDescent="0.25">
      <c r="A77">
        <v>47</v>
      </c>
      <c r="C77" t="str">
        <f ca="1">OFFSET('336p stat'!$A$1,A77*20,0)</f>
        <v>Time non CUDA AVX time 4</v>
      </c>
      <c r="D77" s="5">
        <f ca="1">OFFSET('336p trace'!$R$56,(A77-1)*56,0)-OFFSET('336p trace'!$S$56,(A77-1)*56,0)</f>
        <v>51.16780000000017</v>
      </c>
      <c r="E77" s="5">
        <f ca="1">OFFSET('336p trace'!$S$56,(A77-1)*56,0)-OFFSET('336p stat'!$H$1,A77*20,0)</f>
        <v>5.555199999935212E-2</v>
      </c>
      <c r="F77" s="5">
        <f ca="1">OFFSET('336p stat'!$H$1,A77*20,0)-OFFSET('336p stat'!$K$1,A77*20,0)</f>
        <v>32.379624000000149</v>
      </c>
      <c r="G77" s="5">
        <f ca="1">OFFSET('336p stat'!$K$1,A77*20,0)-OFFSET('336p stat'!$N$1,A77*20,0)</f>
        <v>2764.1657839999998</v>
      </c>
      <c r="H77" s="5">
        <f ca="1">OFFSET('336p stat'!$N$1,A77*20,0)</f>
        <v>244.35643999999999</v>
      </c>
      <c r="I77" s="5"/>
      <c r="J77" s="5">
        <f t="shared" ca="1" si="2"/>
        <v>3040.9573999999993</v>
      </c>
      <c r="K77" s="10">
        <f t="shared" ca="1" si="3"/>
        <v>0.90897879200806975</v>
      </c>
      <c r="L77">
        <f t="shared" ca="1" si="4"/>
        <v>4.7250325854741263E-3</v>
      </c>
    </row>
    <row r="78" spans="1:12" x14ac:dyDescent="0.25">
      <c r="A78">
        <v>48</v>
      </c>
      <c r="C78" t="str">
        <f ca="1">OFFSET('336p stat'!$A$1,A78*20,0)</f>
        <v>Time non CUDA AVX add CPU time 4</v>
      </c>
      <c r="D78" s="5">
        <f ca="1">OFFSET('336p trace'!$R$56,(A78-1)*56,0)-OFFSET('336p trace'!$S$56,(A78-1)*56,0)</f>
        <v>2.3436000000006061</v>
      </c>
      <c r="E78" s="5">
        <f ca="1">OFFSET('336p trace'!$S$56,(A78-1)*56,0)-OFFSET('336p stat'!$H$1,A78*20,0)</f>
        <v>51.433909999999514</v>
      </c>
      <c r="F78" s="5">
        <f ca="1">OFFSET('336p stat'!$H$1,A78*20,0)-OFFSET('336p stat'!$K$1,A78*20,0)</f>
        <v>32.410927000000129</v>
      </c>
      <c r="G78" s="5">
        <f ca="1">OFFSET('336p stat'!$K$1,A78*20,0)-OFFSET('336p stat'!$N$1,A78*20,0)</f>
        <v>1693.6885379999999</v>
      </c>
      <c r="H78" s="5">
        <f ca="1">OFFSET('336p stat'!$N$1,A78*20,0)</f>
        <v>282.25802499999998</v>
      </c>
      <c r="I78" s="5"/>
      <c r="J78" s="5">
        <f t="shared" ca="1" si="2"/>
        <v>2059.7913999999996</v>
      </c>
      <c r="K78" s="10">
        <f t="shared" ca="1" si="3"/>
        <v>0.82226216596496138</v>
      </c>
      <c r="L78">
        <f t="shared" ca="1" si="4"/>
        <v>1.3860709153008059E-3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2"/>
        <v>#DIV/0!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ca="1" si="2"/>
        <v>#DIV/0!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8770.9808000000012</v>
      </c>
      <c r="E85" s="5">
        <f ca="1">OFFSET('336p trace'!$S$56,(A85-1)*56,0)</f>
        <v>8768.3610000000008</v>
      </c>
      <c r="F85" s="5">
        <f ca="1">OFFSET('336p stat'!$H$1,A85*20,0)</f>
        <v>8624.6315630000008</v>
      </c>
      <c r="G85" s="5">
        <f ca="1">OFFSET('336p stat'!$K$1,A85*20,0)</f>
        <v>8601.1890619999995</v>
      </c>
      <c r="H85" s="5">
        <f ca="1">OFFSET('336p stat'!$N$1,A85*20,0)</f>
        <v>370.77094399999999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8812.6178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4338.3298000000004</v>
      </c>
      <c r="E87" s="5">
        <f ca="1">OFFSET('336p trace'!$S$56,(A87-1)*56,0)</f>
        <v>4337.1670000000004</v>
      </c>
      <c r="F87" s="5">
        <f ca="1">OFFSET('336p stat'!$H$1,A87*20,0)</f>
        <v>2761.5663920000002</v>
      </c>
      <c r="G87" s="5">
        <f ca="1">OFFSET('336p stat'!$K$1,A87*20,0)</f>
        <v>2738.3035209999998</v>
      </c>
      <c r="H87" s="5">
        <f ca="1">OFFSET('336p stat'!$N$1,A87*20,0)</f>
        <v>370.90231599999998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2213.2096000000001</v>
      </c>
      <c r="E88" s="5">
        <f ca="1">OFFSET('336p trace'!$S$56,(A88-1)*56,0)</f>
        <v>2210.5108</v>
      </c>
      <c r="F88" s="5">
        <f ca="1">OFFSET('336p stat'!$H$1,A88*20,0)</f>
        <v>2141.6997270000002</v>
      </c>
      <c r="G88" s="5">
        <f ca="1">OFFSET('336p stat'!$K$1,A88*20,0)</f>
        <v>2118.1290279999998</v>
      </c>
      <c r="H88" s="5">
        <f ca="1">OFFSET('336p stat'!$N$1,A88*20,0)</f>
        <v>464.25913000000003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2210.3075999999996</v>
      </c>
      <c r="E89" s="5">
        <f ca="1">OFFSET('336p trace'!$S$56,(A89-1)*56,0)</f>
        <v>2207.6091999999999</v>
      </c>
      <c r="F89" s="5">
        <f ca="1">OFFSET('336p stat'!$H$1,A89*20,0)</f>
        <v>2139.2583450000002</v>
      </c>
      <c r="G89" s="5">
        <f ca="1">OFFSET('336p stat'!$K$1,A89*20,0)</f>
        <v>2115.9262060000001</v>
      </c>
      <c r="H89" s="5">
        <f ca="1">OFFSET('336p stat'!$N$1,A89*20,0)</f>
        <v>460.12907999999999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1855.6812000000002</v>
      </c>
      <c r="E90" s="5">
        <f ca="1">OFFSET('336p trace'!$S$56,(A90-1)*56,0)</f>
        <v>1852.8326000000002</v>
      </c>
      <c r="F90" s="5">
        <f ca="1">OFFSET('336p stat'!$H$1,A90*20,0)</f>
        <v>1785.5534250000001</v>
      </c>
      <c r="G90" s="5">
        <f ca="1">OFFSET('336p stat'!$K$1,A90*20,0)</f>
        <v>1761.9388449999999</v>
      </c>
      <c r="H90" s="5">
        <f ca="1">OFFSET('336p stat'!$N$1,A90*20,0)</f>
        <v>490.73674899999997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2186.7264</v>
      </c>
      <c r="E91" s="5">
        <f ca="1">OFFSET('336p trace'!$S$56,(A91-1)*56,0)</f>
        <v>2183.9791999999998</v>
      </c>
      <c r="F91" s="5">
        <f ca="1">OFFSET('336p stat'!$H$1,A91*20,0)</f>
        <v>2130.0803030000002</v>
      </c>
      <c r="G91" s="5">
        <f ca="1">OFFSET('336p stat'!$K$1,A91*20,0)</f>
        <v>2125.2731690000001</v>
      </c>
      <c r="H91" s="5">
        <f ca="1">OFFSET('336p stat'!$N$1,A91*20,0)</f>
        <v>316.64716600000003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2135.6839999999997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1792.2826000000005</v>
      </c>
      <c r="E93" s="5">
        <f ca="1">OFFSET('336p trace'!$S$56,(A93-1)*56,0)</f>
        <v>1789.4467999999997</v>
      </c>
      <c r="F93" s="5">
        <f ca="1">OFFSET('336p stat'!$H$1,A93*20,0)</f>
        <v>1736.030784</v>
      </c>
      <c r="G93" s="5">
        <f ca="1">OFFSET('336p stat'!$K$1,A93*20,0)</f>
        <v>1731.1079299999999</v>
      </c>
      <c r="H93" s="5">
        <f ca="1">OFFSET('336p stat'!$N$1,A93*20,0)</f>
        <v>317.09730200000001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5045.6372000000001</v>
      </c>
      <c r="E94" s="5">
        <f ca="1">OFFSET('336p trace'!$S$56,(A94-1)*56,0)</f>
        <v>5044.6311999999998</v>
      </c>
      <c r="F94" s="5">
        <f ca="1">OFFSET('336p stat'!$H$1,A94*20,0)</f>
        <v>5011.0688870000004</v>
      </c>
      <c r="G94" s="5">
        <f ca="1">OFFSET('336p stat'!$K$1,A94*20,0)</f>
        <v>4939.8922949999996</v>
      </c>
      <c r="H94" s="5">
        <f ca="1">OFFSET('336p stat'!$N$1,A94*20,0)</f>
        <v>1601.454434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8755.6190000000006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8767.4506000000019</v>
      </c>
      <c r="E96" s="5">
        <f ca="1">OFFSET('336p trace'!$S$56,(A96-1)*56,0)</f>
        <v>8764.6256000000012</v>
      </c>
      <c r="F96" s="5">
        <f ca="1">OFFSET('336p stat'!$H$1,A96*20,0)</f>
        <v>8642.807734</v>
      </c>
      <c r="G96" s="5">
        <f ca="1">OFFSET('336p stat'!$K$1,A96*20,0)</f>
        <v>8245.7167580000005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2752.2080000000001</v>
      </c>
      <c r="E97" s="5">
        <f ca="1">OFFSET('336p trace'!$S$56,(A97-1)*56,0)</f>
        <v>2750.77</v>
      </c>
      <c r="F97" s="5">
        <f ca="1">OFFSET('336p stat'!$H$1,A97*20,0)</f>
        <v>2679.018994</v>
      </c>
      <c r="G97" s="5">
        <f ca="1">OFFSET('336p stat'!$K$1,A97*20,0)</f>
        <v>2282.4257809999999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2212.2709999999993</v>
      </c>
      <c r="E98" s="5">
        <f ca="1">OFFSET('336p trace'!$S$56,(A98-1)*56,0)</f>
        <v>2208.9828000000002</v>
      </c>
      <c r="F98" s="5">
        <f ca="1">OFFSET('336p stat'!$H$1,A98*20,0)</f>
        <v>2140.8111180000001</v>
      </c>
      <c r="G98" s="5">
        <f ca="1">OFFSET('336p stat'!$K$1,A98*20,0)</f>
        <v>1657.6341749999999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1856.425</v>
      </c>
      <c r="E99" s="5">
        <f ca="1">OFFSET('336p trace'!$S$56,(A99-1)*56,0)</f>
        <v>1852.9913999999997</v>
      </c>
      <c r="F99" s="5">
        <f ca="1">OFFSET('336p stat'!$H$1,A99*20,0)</f>
        <v>1786.7285549999999</v>
      </c>
      <c r="G99" s="5">
        <f ca="1">OFFSET('336p stat'!$K$1,A99*20,0)</f>
        <v>1276.0640579999999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2202.9339999999993</v>
      </c>
      <c r="E100" s="5">
        <f ca="1">OFFSET('336p trace'!$S$56,(A100-1)*56,0)</f>
        <v>2199.6678000000002</v>
      </c>
      <c r="F100" s="5">
        <f ca="1">OFFSET('336p stat'!$H$1,A100*20,0)</f>
        <v>2131.5804199999998</v>
      </c>
      <c r="G100" s="5">
        <f ca="1">OFFSET('336p stat'!$K$1,A100*20,0)</f>
        <v>1653.646221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3253.0731999999985</v>
      </c>
      <c r="E101" s="5">
        <f ca="1">OFFSET('336p trace'!$S$56,(A101-1)*56,0)</f>
        <v>3201.0855999999994</v>
      </c>
      <c r="F101" s="5">
        <f ca="1">OFFSET('336p stat'!$H$1,A101*20,0)</f>
        <v>3201.0174609999999</v>
      </c>
      <c r="G101" s="5">
        <f ca="1">OFFSET('336p stat'!$K$1,A101*20,0)</f>
        <v>3196.4678960000001</v>
      </c>
      <c r="H101" s="5">
        <f ca="1">OFFSET('336p stat'!$N$1,A101*20,0)</f>
        <v>230.54132200000001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3178.1965999999998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3012.1230000000005</v>
      </c>
      <c r="E103" s="5">
        <f ca="1">OFFSET('336p trace'!$S$56,(A103-1)*56,0)</f>
        <v>3009.2703999999999</v>
      </c>
      <c r="F103" s="5">
        <f ca="1">OFFSET('336p stat'!$H$1,A103*20,0)</f>
        <v>3009.2043899999999</v>
      </c>
      <c r="G103" s="5">
        <f ca="1">OFFSET('336p stat'!$K$1,A103*20,0)</f>
        <v>3004.69022</v>
      </c>
      <c r="H103" s="5">
        <f ca="1">OFFSET('336p stat'!$N$1,A103*20,0)</f>
        <v>228.50739799999999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43532.88</v>
      </c>
      <c r="E104" s="5">
        <f ca="1">OFFSET('336p trace'!$S$56,(A104-1)*56,0)</f>
        <v>39471.227999999996</v>
      </c>
      <c r="F104" s="5">
        <f ca="1">OFFSET('336p stat'!$H$1,A104*20,0)</f>
        <v>39391.924687999999</v>
      </c>
      <c r="G104" s="5">
        <f ca="1">OFFSET('336p stat'!$K$1,A104*20,0)</f>
        <v>39380.547656000002</v>
      </c>
      <c r="H104" s="5">
        <f ca="1">OFFSET('336p stat'!$N$1,A104*20,0)</f>
        <v>747.45584799999995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38710.443999999996</v>
      </c>
      <c r="E105" s="5">
        <f ca="1">OFFSET('336p trace'!$S$56,(A105-1)*56,0)</f>
        <v>38706.473999999987</v>
      </c>
      <c r="F105" s="5">
        <f ca="1">OFFSET('336p stat'!$H$1,A105*20,0)</f>
        <v>38665.532969</v>
      </c>
      <c r="G105" s="5">
        <f ca="1">OFFSET('336p stat'!$K$1,A105*20,0)</f>
        <v>38654.208124999997</v>
      </c>
      <c r="H105" s="5">
        <f ca="1">OFFSET('336p stat'!$N$1,A105*20,0)</f>
        <v>749.648821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3207.3957999999998</v>
      </c>
      <c r="E106" s="5">
        <f ca="1">OFFSET('336p trace'!$S$56,(A106-1)*56,0)</f>
        <v>3156.5868</v>
      </c>
      <c r="F106" s="5">
        <f ca="1">OFFSET('336p stat'!$H$1,A106*20,0)</f>
        <v>3156.5229690000001</v>
      </c>
      <c r="G106" s="5">
        <f ca="1">OFFSET('336p stat'!$K$1,A106*20,0)</f>
        <v>3151.9887939999999</v>
      </c>
      <c r="H106" s="5">
        <f ca="1">OFFSET('336p stat'!$N$1,A106*20,0)</f>
        <v>230.98705000000001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2964.1592000000001</v>
      </c>
      <c r="E107" s="5">
        <f ca="1">OFFSET('336p trace'!$S$56,(A107-1)*56,0)</f>
        <v>2961.4415999999992</v>
      </c>
      <c r="F107" s="5">
        <f ca="1">OFFSET('336p stat'!$H$1,A107*20,0)</f>
        <v>2961.383765</v>
      </c>
      <c r="G107" s="5">
        <f ca="1">OFFSET('336p stat'!$K$1,A107*20,0)</f>
        <v>2956.8720800000001</v>
      </c>
      <c r="H107" s="5">
        <f ca="1">OFFSET('336p stat'!$N$1,A107*20,0)</f>
        <v>229.094449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3238.3191999999999</v>
      </c>
      <c r="E108" s="5">
        <f ca="1">OFFSET('336p trace'!$S$56,(A108-1)*56,0)</f>
        <v>3187.1957999999995</v>
      </c>
      <c r="F108" s="5">
        <f ca="1">OFFSET('336p stat'!$H$1,A108*20,0)</f>
        <v>3187.1286519999999</v>
      </c>
      <c r="G108" s="5">
        <f ca="1">OFFSET('336p stat'!$K$1,A108*20,0)</f>
        <v>3181.5761379999999</v>
      </c>
      <c r="H108" s="5">
        <f ca="1">OFFSET('336p stat'!$N$1,A108*20,0)</f>
        <v>214.62033700000001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3212.8717999999999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2969.2508000000003</v>
      </c>
      <c r="E110" s="5">
        <f ca="1">OFFSET('336p trace'!$S$56,(A110-1)*56,0)</f>
        <v>2966.453199999999</v>
      </c>
      <c r="F110" s="5">
        <f ca="1">OFFSET('336p stat'!$H$1,A110*20,0)</f>
        <v>2966.3892770000002</v>
      </c>
      <c r="G110" s="5">
        <f ca="1">OFFSET('336p stat'!$K$1,A110*20,0)</f>
        <v>2960.864419</v>
      </c>
      <c r="H110" s="5">
        <f ca="1">OFFSET('336p stat'!$N$1,A110*20,0)</f>
        <v>213.691339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3274.4204000000004</v>
      </c>
      <c r="E111" s="5">
        <f ca="1">OFFSET('336p trace'!$S$56,(A111-1)*56,0)</f>
        <v>3222.9352000000008</v>
      </c>
      <c r="F111" s="5">
        <f ca="1">OFFSET('336p stat'!$H$1,A111*20,0)</f>
        <v>3222.8726900000001</v>
      </c>
      <c r="G111" s="5">
        <f ca="1">OFFSET('336p stat'!$K$1,A111*20,0)</f>
        <v>3218.1932080000001</v>
      </c>
      <c r="H111" s="5">
        <f ca="1">OFFSET('336p stat'!$N$1,A111*20,0)</f>
        <v>222.131563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3248.4262000000012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3002.9910000000004</v>
      </c>
      <c r="E113" s="5">
        <f ca="1">OFFSET('336p trace'!$S$56,(A113-1)*56,0)</f>
        <v>3000.195999999999</v>
      </c>
      <c r="F113" s="5">
        <f ca="1">OFFSET('336p stat'!$H$1,A113*20,0)</f>
        <v>3000.1306789999999</v>
      </c>
      <c r="G113" s="5">
        <f ca="1">OFFSET('336p stat'!$K$1,A113*20,0)</f>
        <v>2995.466602</v>
      </c>
      <c r="H113" s="5">
        <f ca="1">OFFSET('336p stat'!$N$1,A113*20,0)</f>
        <v>224.62112099999999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3273.4404000000004</v>
      </c>
      <c r="E114" s="5">
        <f ca="1">OFFSET('336p trace'!$S$56,(A114-1)*56,0)</f>
        <v>3222.1063999999997</v>
      </c>
      <c r="F114" s="5">
        <f ca="1">OFFSET('336p stat'!$H$1,A114*20,0)</f>
        <v>3222.0375389999999</v>
      </c>
      <c r="G114" s="5">
        <f ca="1">OFFSET('336p stat'!$K$1,A114*20,0)</f>
        <v>3217.481992</v>
      </c>
      <c r="H114" s="5">
        <f ca="1">OFFSET('336p stat'!$N$1,A114*20,0)</f>
        <v>222.43252699999999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3249.1543999999994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3003.5958000000001</v>
      </c>
      <c r="E116" s="5">
        <f ca="1">OFFSET('336p trace'!$S$56,(A116-1)*56,0)</f>
        <v>3000.8266000000003</v>
      </c>
      <c r="F116" s="5">
        <f ca="1">OFFSET('336p stat'!$H$1,A116*20,0)</f>
        <v>3000.7609080000002</v>
      </c>
      <c r="G116" s="5">
        <f ca="1">OFFSET('336p stat'!$K$1,A116*20,0)</f>
        <v>2996.2472269999998</v>
      </c>
      <c r="H116" s="5">
        <f ca="1">OFFSET('336p stat'!$N$1,A116*20,0)</f>
        <v>225.76058599999999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2096.2973999999999</v>
      </c>
      <c r="E117" s="5">
        <f ca="1">OFFSET('336p trace'!$S$56,(A117-1)*56,0)</f>
        <v>2093.2955999999995</v>
      </c>
      <c r="F117" s="5">
        <f ca="1">OFFSET('336p stat'!$H$1,A117*20,0)</f>
        <v>2040.088025</v>
      </c>
      <c r="G117" s="5">
        <f ca="1">OFFSET('336p stat'!$K$1,A117*20,0)</f>
        <v>2035.144004</v>
      </c>
      <c r="H117" s="5">
        <f ca="1">OFFSET('336p stat'!$N$1,A117*20,0)</f>
        <v>232.471913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2049.2228000000005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opt_one_GPU</v>
      </c>
      <c r="D119" s="5">
        <f ca="1">OFFSET('336p trace'!$R$56,(A119-1)*56,0)</f>
        <v>16339.198</v>
      </c>
      <c r="E119" s="5">
        <f ca="1">OFFSET('336p trace'!$S$56,(A119-1)*56,0)</f>
        <v>16337.163999999999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 t="str">
        <f ca="1">OFFSET('336p stat'!$A$1,A120*20,0)</f>
        <v>CUDA opt_one_GPU ant</v>
      </c>
      <c r="D120" s="5">
        <f ca="1">OFFSET('336p trace'!$R$56,(A120-1)*56,0)</f>
        <v>167917</v>
      </c>
      <c r="E120" s="5">
        <f ca="1">OFFSET('336p trace'!$S$56,(A120-1)*56,0)</f>
        <v>167914.96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opt_one_GPU ant local</v>
      </c>
      <c r="D121" s="5">
        <f ca="1">OFFSET('336p trace'!$R$56,(A121-1)*56,0)</f>
        <v>8830.1716000000015</v>
      </c>
      <c r="E121" s="5">
        <f ca="1">OFFSET('336p trace'!$S$56,(A121-1)*56,0)</f>
        <v>8828.2145999999993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CUDA Const</v>
      </c>
      <c r="D122" s="5">
        <f ca="1">OFFSET('336p trace'!$R$56,(A122-1)*56,0)</f>
        <v>8530.6543999999976</v>
      </c>
      <c r="E122" s="5">
        <f ca="1">OFFSET('336p trace'!$S$56,(A122-1)*56,0)</f>
        <v>8528.4405999999981</v>
      </c>
      <c r="F122" s="5">
        <f ca="1">OFFSET('336p stat'!$H$1,A122*20,0)</f>
        <v>8415.0635550000006</v>
      </c>
      <c r="G122" s="5">
        <f ca="1">OFFSET('336p stat'!$K$1,A122*20,0)</f>
        <v>8391.5455860000002</v>
      </c>
      <c r="H122" s="5">
        <f ca="1">OFFSET('336p stat'!$N$1,A122*20,0)</f>
        <v>365.36516</v>
      </c>
    </row>
    <row r="123" spans="1:8" x14ac:dyDescent="0.25">
      <c r="A123">
        <v>39</v>
      </c>
      <c r="C123" t="str">
        <f ca="1">OFFSET('336p stat'!$A$1,A123*20,0)</f>
        <v>CUDA ant Const</v>
      </c>
      <c r="D123" s="5">
        <f ca="1">OFFSET('336p trace'!$R$56,(A123-1)*56,0)</f>
        <v>2135.6820000000002</v>
      </c>
      <c r="E123" s="5">
        <f ca="1">OFFSET('336p trace'!$S$56,(A123-1)*56,0)</f>
        <v>2133.4768000000004</v>
      </c>
      <c r="F123" s="5">
        <f ca="1">OFFSET('336p stat'!$H$1,A123*20,0)</f>
        <v>2066.1575200000002</v>
      </c>
      <c r="G123" s="5">
        <f ca="1">OFFSET('336p stat'!$K$1,A123*20,0)</f>
        <v>2042.5565449999999</v>
      </c>
      <c r="H123" s="5">
        <f ca="1">OFFSET('336p stat'!$N$1,A123*20,0)</f>
        <v>460.673496</v>
      </c>
    </row>
    <row r="124" spans="1:8" x14ac:dyDescent="0.25">
      <c r="A124">
        <v>40</v>
      </c>
      <c r="C124" t="str">
        <f ca="1">OFFSET('336p stat'!$A$1,A124*20,0)</f>
        <v>CUDA ant par Const</v>
      </c>
      <c r="D124" s="5">
        <f ca="1">OFFSET('336p trace'!$R$56,(A124-1)*56,0)</f>
        <v>2106.3669999999993</v>
      </c>
      <c r="E124" s="5">
        <f ca="1">OFFSET('336p trace'!$S$56,(A124-1)*56,0)</f>
        <v>2104.2543999999998</v>
      </c>
      <c r="F124" s="5">
        <f ca="1">OFFSET('336p stat'!$H$1,A124*20,0)</f>
        <v>2034.1046899999999</v>
      </c>
      <c r="G124" s="5">
        <f ca="1">OFFSET('336p stat'!$K$1,A124*20,0)</f>
        <v>2010.5050490000001</v>
      </c>
      <c r="H124" s="5">
        <f ca="1">OFFSET('336p stat'!$N$1,A124*20,0)</f>
        <v>452.74408499999998</v>
      </c>
    </row>
    <row r="125" spans="1:8" x14ac:dyDescent="0.25">
      <c r="A125">
        <v>41</v>
      </c>
      <c r="C125" t="str">
        <f ca="1">OFFSET('336p stat'!$A$1,A125*20,0)</f>
        <v>CUDA ant add CPU Const</v>
      </c>
      <c r="D125" s="5">
        <f ca="1">OFFSET('336p trace'!$R$56,(A125-1)*56,0)</f>
        <v>1994.5352000000007</v>
      </c>
      <c r="E125" s="5">
        <f ca="1">OFFSET('336p trace'!$S$56,(A125-1)*56,0)</f>
        <v>1992.259</v>
      </c>
      <c r="F125" s="5">
        <f ca="1">OFFSET('336p stat'!$H$1,A125*20,0)</f>
        <v>1938.558677</v>
      </c>
      <c r="G125" s="5">
        <f ca="1">OFFSET('336p stat'!$K$1,A125*20,0)</f>
        <v>1933.158582</v>
      </c>
      <c r="H125" s="5">
        <f ca="1">OFFSET('336p stat'!$N$1,A125*20,0)</f>
        <v>258.766952</v>
      </c>
    </row>
    <row r="126" spans="1:8" x14ac:dyDescent="0.25">
      <c r="A126">
        <v>42</v>
      </c>
      <c r="C126" t="str">
        <f ca="1">OFFSET('336p stat'!$A$1,A126*20,0)</f>
        <v>CUDA opt Const</v>
      </c>
      <c r="D126" s="5">
        <f ca="1">OFFSET('336p trace'!$R$56,(A126-1)*56,0)</f>
        <v>8541.626400000001</v>
      </c>
      <c r="E126" s="5">
        <f ca="1">OFFSET('336p trace'!$S$56,(A126-1)*56,0)</f>
        <v>8539.2294000000002</v>
      </c>
      <c r="F126" s="5">
        <f ca="1">OFFSET('336p stat'!$H$1,A126*20,0)</f>
        <v>8408.1703130000005</v>
      </c>
      <c r="G126" s="5">
        <f ca="1">OFFSET('336p stat'!$K$1,A126*20,0)</f>
        <v>8018.4799800000001</v>
      </c>
      <c r="H126" s="5">
        <f ca="1">OFFSET('336p stat'!$N$1,A126*20,0)</f>
        <v>0</v>
      </c>
    </row>
    <row r="127" spans="1:8" x14ac:dyDescent="0.25">
      <c r="A127">
        <v>43</v>
      </c>
      <c r="C127" t="str">
        <f ca="1">OFFSET('336p stat'!$A$1,A127*20,0)</f>
        <v>CUDA opt ant Const</v>
      </c>
      <c r="D127" s="5">
        <f ca="1">OFFSET('336p trace'!$R$56,(A127-1)*56,0)</f>
        <v>2124.8773999999999</v>
      </c>
      <c r="E127" s="5">
        <f ca="1">OFFSET('336p trace'!$S$56,(A127-1)*56,0)</f>
        <v>2122.5644000000002</v>
      </c>
      <c r="F127" s="5">
        <f ca="1">OFFSET('336p stat'!$H$1,A127*20,0)</f>
        <v>2055.3725169999998</v>
      </c>
      <c r="G127" s="5">
        <f ca="1">OFFSET('336p stat'!$K$1,A127*20,0)</f>
        <v>1578.614902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opt ant par Const</v>
      </c>
      <c r="D128" s="5">
        <f ca="1">OFFSET('336p trace'!$R$56,(A128-1)*56,0)</f>
        <v>2103.0511999999999</v>
      </c>
      <c r="E128" s="5">
        <f ca="1">OFFSET('336p trace'!$S$56,(A128-1)*56,0)</f>
        <v>2100.6994000000004</v>
      </c>
      <c r="F128" s="5">
        <f ca="1">OFFSET('336p stat'!$H$1,A128*20,0)</f>
        <v>2032.7019749999999</v>
      </c>
      <c r="G128" s="5">
        <f ca="1">OFFSET('336p stat'!$K$1,A128*20,0)</f>
        <v>1559.3719900000001</v>
      </c>
      <c r="H128" s="5">
        <f ca="1">OFFSET('336p stat'!$N$1,A128*20,0)</f>
        <v>0</v>
      </c>
    </row>
    <row r="129" spans="1:10" x14ac:dyDescent="0.25">
      <c r="A129">
        <v>45</v>
      </c>
      <c r="C129" t="str">
        <f ca="1">OFFSET('336p stat'!$A$1,A129*20,0)</f>
        <v>Time non CUDA AVX time 4</v>
      </c>
      <c r="D129" s="5">
        <f ca="1">OFFSET('336p trace'!$R$56,(A129-1)*56,0)</f>
        <v>3114.7022000000002</v>
      </c>
      <c r="E129" s="5">
        <f ca="1">OFFSET('336p trace'!$S$56,(A129-1)*56,0)</f>
        <v>3061.0534000000002</v>
      </c>
      <c r="F129" s="5">
        <f ca="1">OFFSET('336p stat'!$H$1,A129*20,0)</f>
        <v>3060.9875299999999</v>
      </c>
      <c r="G129" s="5">
        <f ca="1">OFFSET('336p stat'!$K$1,A129*20,0)</f>
        <v>3013.443722</v>
      </c>
      <c r="H129" s="5">
        <f ca="1">OFFSET('336p stat'!$N$1,A129*20,0)</f>
        <v>241.51004800000001</v>
      </c>
    </row>
    <row r="130" spans="1:10" x14ac:dyDescent="0.25">
      <c r="A130">
        <v>46</v>
      </c>
      <c r="C130" t="str">
        <f ca="1">OFFSET('336p stat'!$A$1,A130*20,0)</f>
        <v>Time non CUDA AVX add CPU time 4</v>
      </c>
      <c r="D130" s="5">
        <f ca="1">OFFSET('336p trace'!$R$56,(A130-1)*56,0)</f>
        <v>2079.4477999999995</v>
      </c>
      <c r="E130" s="5">
        <f ca="1">OFFSET('336p trace'!$S$56,(A130-1)*56,0)</f>
        <v>2077.2693999999992</v>
      </c>
      <c r="F130" s="5">
        <f ca="1">OFFSET('336p stat'!$H$1,A130*20,0)</f>
        <v>2025.1874800000001</v>
      </c>
      <c r="G130" s="5">
        <f ca="1">OFFSET('336p stat'!$K$1,A130*20,0)</f>
        <v>1977.977705</v>
      </c>
      <c r="H130" s="5">
        <f ca="1">OFFSET('336p stat'!$N$1,A130*20,0)</f>
        <v>282.878196</v>
      </c>
    </row>
    <row r="131" spans="1:10" x14ac:dyDescent="0.25">
      <c r="A131">
        <v>47</v>
      </c>
      <c r="C131" t="str">
        <f ca="1">OFFSET('336p stat'!$A$1,A131*20,0)</f>
        <v>Time non CUDA AVX time 4</v>
      </c>
      <c r="D131" s="5">
        <f ca="1">OFFSET('336p trace'!$R$56,(A131-1)*56,0)</f>
        <v>3092.1251999999995</v>
      </c>
      <c r="E131" s="5">
        <f ca="1">OFFSET('336p trace'!$S$56,(A131-1)*56,0)</f>
        <v>3040.9573999999993</v>
      </c>
      <c r="F131" s="5">
        <f ca="1">OFFSET('336p stat'!$H$1,A131*20,0)</f>
        <v>3040.901848</v>
      </c>
      <c r="G131" s="5">
        <f ca="1">OFFSET('336p stat'!$K$1,A131*20,0)</f>
        <v>3008.5222239999998</v>
      </c>
      <c r="H131" s="5">
        <f ca="1">OFFSET('336p stat'!$N$1,A131*20,0)</f>
        <v>244.35643999999999</v>
      </c>
    </row>
    <row r="132" spans="1:10" x14ac:dyDescent="0.25">
      <c r="A132">
        <v>48</v>
      </c>
      <c r="C132" t="str">
        <f ca="1">OFFSET('336p stat'!$A$1,A132*20,0)</f>
        <v>Time non CUDA AVX add CPU time 4</v>
      </c>
      <c r="D132" s="5">
        <f ca="1">OFFSET('336p trace'!$R$56,(A132-1)*56,0)</f>
        <v>2062.1350000000002</v>
      </c>
      <c r="E132" s="5">
        <f ca="1">OFFSET('336p trace'!$S$56,(A132-1)*56,0)</f>
        <v>2059.7913999999996</v>
      </c>
      <c r="F132" s="5">
        <f ca="1">OFFSET('336p stat'!$H$1,A132*20,0)</f>
        <v>2008.3574900000001</v>
      </c>
      <c r="G132" s="5">
        <f ca="1">OFFSET('336p stat'!$K$1,A132*20,0)</f>
        <v>1975.946563</v>
      </c>
      <c r="H132" s="5">
        <f ca="1">OFFSET('336p stat'!$N$1,A132*20,0)</f>
        <v>282.25802499999998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  <c r="J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SUM(D138:H138)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915.97748336000086</v>
      </c>
      <c r="E139" s="5">
        <f ca="1">OFFSET('336p trace'!$V$56,(A31-1)*56,0)</f>
        <v>917.91222499999787</v>
      </c>
      <c r="F139" s="5">
        <f ca="1">OFFSET('336p stat'!$H$1,A139*20,1)</f>
        <v>885.43786299999999</v>
      </c>
      <c r="G139" s="5">
        <f ca="1">OFFSET('336p stat'!$K$1,A139*20,1)</f>
        <v>880.92324299999996</v>
      </c>
      <c r="H139" s="5">
        <f ca="1">OFFSET('336p stat'!$N$1,A139*20,1)</f>
        <v>2.4222419999999998</v>
      </c>
      <c r="J139" s="5">
        <f t="shared" ref="J139:J187" ca="1" si="7">SUM(D139:H139)</f>
        <v>3602.673056359999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28.033629160000782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28.033629160000782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113.07850195999964</v>
      </c>
      <c r="E141" s="5">
        <f ca="1">OFFSET('336p trace'!$V$56,(A33-1)*56,0)</f>
        <v>112.83769700000101</v>
      </c>
      <c r="F141" s="5">
        <f ca="1">OFFSET('336p stat'!$H$1,A141*20,1)</f>
        <v>84.697563000000002</v>
      </c>
      <c r="G141" s="5">
        <f ca="1">OFFSET('336p stat'!$K$1,A141*20,1)</f>
        <v>83.523683000000005</v>
      </c>
      <c r="H141" s="5">
        <f ca="1">OFFSET('336p stat'!$N$1,A141*20,1)</f>
        <v>2.7889430000000002</v>
      </c>
      <c r="J141" s="5">
        <f t="shared" ca="1" si="7"/>
        <v>396.92638796000068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88.349067840000146</v>
      </c>
      <c r="E142" s="5">
        <f ca="1">OFFSET('336p trace'!$V$56,(A34-1)*56,0)</f>
        <v>88.664631360000143</v>
      </c>
      <c r="F142" s="5">
        <f ca="1">OFFSET('336p stat'!$H$1,A142*20,1)</f>
        <v>74.892831000000001</v>
      </c>
      <c r="G142" s="5">
        <f ca="1">OFFSET('336p stat'!$K$1,A142*20,1)</f>
        <v>73.467004000000003</v>
      </c>
      <c r="H142" s="5">
        <f ca="1">OFFSET('336p stat'!$N$1,A142*20,1)</f>
        <v>4.8734529999999996</v>
      </c>
      <c r="J142" s="5">
        <f t="shared" ca="1" si="7"/>
        <v>330.24698720000032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93.137278240000143</v>
      </c>
      <c r="E143" s="5">
        <f ca="1">OFFSET('336p trace'!$V$56,(A35-1)*56,0)</f>
        <v>94.139731359999757</v>
      </c>
      <c r="F143" s="5">
        <f ca="1">OFFSET('336p stat'!$H$1,A143*20,1)</f>
        <v>94.203885999999997</v>
      </c>
      <c r="G143" s="5">
        <f ca="1">OFFSET('336p stat'!$K$1,A143*20,1)</f>
        <v>92.477200999999994</v>
      </c>
      <c r="H143" s="5">
        <f ca="1">OFFSET('336p stat'!$N$1,A143*20,1)</f>
        <v>4.1692929999999997</v>
      </c>
      <c r="J143" s="5">
        <f t="shared" ca="1" si="7"/>
        <v>378.12738959999984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63.055270560000217</v>
      </c>
      <c r="E144" s="5">
        <f ca="1">OFFSET('336p trace'!$V$56,(A36-1)*56,0)</f>
        <v>62.285963240000036</v>
      </c>
      <c r="F144" s="5">
        <f ca="1">OFFSET('336p stat'!$H$1,A144*20,1)</f>
        <v>58.741202000000001</v>
      </c>
      <c r="G144" s="5">
        <f ca="1">OFFSET('336p stat'!$K$1,A144*20,1)</f>
        <v>57.751458</v>
      </c>
      <c r="H144" s="5">
        <f ca="1">OFFSET('336p stat'!$N$1,A144*20,1)</f>
        <v>4.230086</v>
      </c>
      <c r="J144" s="5">
        <f t="shared" ca="1" si="7"/>
        <v>246.06397980000028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48.109531039999773</v>
      </c>
      <c r="E145" s="5">
        <f ca="1">OFFSET('336p trace'!$V$56,(A37-1)*56,0)</f>
        <v>49.328231359999215</v>
      </c>
      <c r="F145" s="5">
        <f ca="1">OFFSET('336p stat'!$H$1,A145*20,1)</f>
        <v>48.031225999999997</v>
      </c>
      <c r="G145" s="5">
        <f ca="1">OFFSET('336p stat'!$K$1,A145*20,1)</f>
        <v>48.292053000000003</v>
      </c>
      <c r="H145" s="5">
        <f ca="1">OFFSET('336p stat'!$N$1,A145*20,1)</f>
        <v>2.1252770000000001</v>
      </c>
      <c r="J145" s="5">
        <f t="shared" ca="1" si="7"/>
        <v>195.886318399999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81.028424000000257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81.028424000000257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49.671051239999748</v>
      </c>
      <c r="E147" s="5">
        <f ca="1">OFFSET('336p trace'!$V$56,(A39-1)*56,0)</f>
        <v>49.410645759999881</v>
      </c>
      <c r="F147" s="5">
        <f ca="1">OFFSET('336p stat'!$H$1,A147*20,1)</f>
        <v>48.257432000000001</v>
      </c>
      <c r="G147" s="5">
        <f ca="1">OFFSET('336p stat'!$K$1,A147*20,1)</f>
        <v>48.218491999999998</v>
      </c>
      <c r="H147" s="5">
        <f ca="1">OFFSET('336p stat'!$N$1,A147*20,1)</f>
        <v>5.5699249999999996</v>
      </c>
      <c r="J147" s="5">
        <f t="shared" ca="1" si="7"/>
        <v>201.12754599999963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1868.1453361600052</v>
      </c>
      <c r="E148" s="5">
        <f ca="1">OFFSET('336p trace'!$V$56,(A40-1)*56,0)</f>
        <v>1861.3280385600053</v>
      </c>
      <c r="F148" s="5">
        <f ca="1">OFFSET('336p stat'!$H$1,A148*20,1)</f>
        <v>1666.8070170000001</v>
      </c>
      <c r="G148" s="5">
        <f ca="1">OFFSET('336p stat'!$K$1,A148*20,1)</f>
        <v>1577.610858</v>
      </c>
      <c r="H148" s="5">
        <f ca="1">OFFSET('336p stat'!$N$1,A148*20,1)</f>
        <v>1018.1754539999999</v>
      </c>
      <c r="J148" s="5">
        <f t="shared" ca="1" si="7"/>
        <v>7992.066703720011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1081.6076329999973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1081.6076329999973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41.479485640000028</v>
      </c>
      <c r="E150" s="5">
        <f ca="1">OFFSET('336p trace'!$V$56,(A42-1)*56,0)</f>
        <v>41.854140639999251</v>
      </c>
      <c r="F150" s="5">
        <f ca="1">OFFSET('336p stat'!$H$1,A150*20,1)</f>
        <v>45.490068999999998</v>
      </c>
      <c r="G150" s="5">
        <f ca="1">OFFSET('336p stat'!$K$1,A150*20,1)</f>
        <v>41.529724000000002</v>
      </c>
      <c r="H150" s="5">
        <f ca="1">OFFSET('336p stat'!$N$1,A150*20,1)</f>
        <v>0</v>
      </c>
      <c r="J150" s="5">
        <f t="shared" ca="1" si="7"/>
        <v>170.35341927999929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21.590723999999753</v>
      </c>
      <c r="E151" s="5">
        <f ca="1">OFFSET('336p trace'!$V$56,(A43-1)*56,0)</f>
        <v>21.782735999999865</v>
      </c>
      <c r="F151" s="5">
        <f ca="1">OFFSET('336p stat'!$H$1,A151*20,1)</f>
        <v>11.725275</v>
      </c>
      <c r="G151" s="5">
        <f ca="1">OFFSET('336p stat'!$K$1,A151*20,1)</f>
        <v>9.738899</v>
      </c>
      <c r="H151" s="5">
        <f ca="1">OFFSET('336p stat'!$N$1,A151*20,1)</f>
        <v>0</v>
      </c>
      <c r="J151" s="5">
        <f t="shared" ca="1" si="7"/>
        <v>64.837633999999625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118.6676250000001</v>
      </c>
      <c r="E152" s="5">
        <f ca="1">OFFSET('336p trace'!$V$56,(A44-1)*56,0)</f>
        <v>117.29332015999991</v>
      </c>
      <c r="F152" s="5">
        <f ca="1">OFFSET('336p stat'!$H$1,A152*20,1)</f>
        <v>109.71999599999999</v>
      </c>
      <c r="G152" s="5">
        <f ca="1">OFFSET('336p stat'!$K$1,A152*20,1)</f>
        <v>66.478938999999997</v>
      </c>
      <c r="H152" s="5">
        <f ca="1">OFFSET('336p stat'!$N$1,A152*20,1)</f>
        <v>0</v>
      </c>
      <c r="J152" s="5">
        <f t="shared" ca="1" si="7"/>
        <v>412.15988015999994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80.989012999999773</v>
      </c>
      <c r="E153" s="5">
        <f ca="1">OFFSET('336p trace'!$V$56,(A45-1)*56,0)</f>
        <v>82.233972040000239</v>
      </c>
      <c r="F153" s="5">
        <f ca="1">OFFSET('336p stat'!$H$1,A153*20,1)</f>
        <v>77.448110999999997</v>
      </c>
      <c r="G153" s="5">
        <f ca="1">OFFSET('336p stat'!$K$1,A153*20,1)</f>
        <v>39.640704999999997</v>
      </c>
      <c r="H153" s="5">
        <f ca="1">OFFSET('336p stat'!$N$1,A153*20,1)</f>
        <v>0</v>
      </c>
      <c r="J153" s="5">
        <f t="shared" ca="1" si="7"/>
        <v>280.31180103999998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79.493903999999247</v>
      </c>
      <c r="E154" s="5">
        <f ca="1">OFFSET('336p trace'!$V$56,(A46-1)*56,0)</f>
        <v>79.765289160000336</v>
      </c>
      <c r="F154" s="5">
        <f ca="1">OFFSET('336p stat'!$H$1,A154*20,1)</f>
        <v>73.636989</v>
      </c>
      <c r="G154" s="5">
        <f ca="1">OFFSET('336p stat'!$K$1,A154*20,1)</f>
        <v>45.784852000000001</v>
      </c>
      <c r="H154" s="5">
        <f ca="1">OFFSET('336p stat'!$N$1,A154*20,1)</f>
        <v>0</v>
      </c>
      <c r="J154" s="5">
        <f t="shared" ca="1" si="7"/>
        <v>278.68103415999963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21.933249760000045</v>
      </c>
      <c r="E155" s="5">
        <f ca="1">OFFSET('336p trace'!$V$56,(A47-1)*56,0)</f>
        <v>20.931704639999893</v>
      </c>
      <c r="F155" s="5">
        <f ca="1">OFFSET('336p stat'!$H$1,A155*20,1)</f>
        <v>20.934546999999998</v>
      </c>
      <c r="G155" s="5">
        <f ca="1">OFFSET('336p stat'!$K$1,A155*20,1)</f>
        <v>20.884646</v>
      </c>
      <c r="H155" s="5">
        <f ca="1">OFFSET('336p stat'!$N$1,A155*20,1)</f>
        <v>1.2917099999999999</v>
      </c>
      <c r="J155" s="5">
        <f t="shared" ca="1" si="7"/>
        <v>85.975857399999938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17.345314440000138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7"/>
        <v>17.345314440000138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19.038372999999865</v>
      </c>
      <c r="E157" s="5">
        <f ca="1">OFFSET('336p trace'!$V$56,(A49-1)*56,0)</f>
        <v>18.601055839999827</v>
      </c>
      <c r="F157" s="5">
        <f ca="1">OFFSET('336p stat'!$H$1,A157*20,1)</f>
        <v>18.581800000000001</v>
      </c>
      <c r="G157" s="5">
        <f ca="1">OFFSET('336p stat'!$K$1,A157*20,1)</f>
        <v>18.556598000000001</v>
      </c>
      <c r="H157" s="5">
        <f ca="1">OFFSET('336p stat'!$N$1,A157*20,1)</f>
        <v>0.89584699999999995</v>
      </c>
      <c r="J157" s="5">
        <f t="shared" ca="1" si="7"/>
        <v>75.673673839999708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100722.5587999999</v>
      </c>
      <c r="E158" s="5">
        <f ca="1">OFFSET('336p trace'!$V$56,(A50-1)*56,0)</f>
        <v>93172.090416000152</v>
      </c>
      <c r="F158" s="5">
        <f ca="1">OFFSET('336p stat'!$H$1,A158*20,1)</f>
        <v>93662.670836999998</v>
      </c>
      <c r="G158" s="5">
        <f ca="1">OFFSET('336p stat'!$K$1,A158*20,1)</f>
        <v>93621.880338999996</v>
      </c>
      <c r="H158" s="5">
        <f ca="1">OFFSET('336p stat'!$N$1,A158*20,1)</f>
        <v>170.89620099999999</v>
      </c>
      <c r="J158" s="5">
        <f t="shared" ca="1" si="7"/>
        <v>381350.09659300005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1169.9520639999857</v>
      </c>
      <c r="E159" s="5">
        <f ca="1">OFFSET('336p trace'!$V$56,(A51-1)*56,0)</f>
        <v>1168.3447239999946</v>
      </c>
      <c r="F159" s="5">
        <f ca="1">OFFSET('336p stat'!$H$1,A159*20,1)</f>
        <v>1160.4536029999999</v>
      </c>
      <c r="G159" s="5">
        <f ca="1">OFFSET('336p stat'!$K$1,A159*20,1)</f>
        <v>1158.4173060000001</v>
      </c>
      <c r="H159" s="5">
        <f ca="1">OFFSET('336p stat'!$N$1,A159*20,1)</f>
        <v>22.585276</v>
      </c>
      <c r="J159" s="5">
        <f t="shared" ca="1" si="7"/>
        <v>4679.7529729999806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332.58522836000009</v>
      </c>
      <c r="E160" s="5">
        <f ca="1">OFFSET('336p trace'!$V$56,(A52-1)*56,0)</f>
        <v>336.69577775999926</v>
      </c>
      <c r="F160" s="5">
        <f ca="1">OFFSET('336p stat'!$H$1,A160*20,1)</f>
        <v>336.55807199999998</v>
      </c>
      <c r="G160" s="5">
        <f ca="1">OFFSET('336p stat'!$K$1,A160*20,1)</f>
        <v>334.24476399999998</v>
      </c>
      <c r="H160" s="5">
        <f ca="1">OFFSET('336p stat'!$N$1,A160*20,1)</f>
        <v>5.7901300000000004</v>
      </c>
      <c r="J160" s="5">
        <f t="shared" ca="1" si="7"/>
        <v>1345.8739721199995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13.941751360000026</v>
      </c>
      <c r="E161" s="5">
        <f ca="1">OFFSET('336p trace'!$V$56,(A53-1)*56,0)</f>
        <v>13.784049440000031</v>
      </c>
      <c r="F161" s="5">
        <f ca="1">OFFSET('336p stat'!$H$1,A161*20,1)</f>
        <v>13.786901</v>
      </c>
      <c r="G161" s="5">
        <f ca="1">OFFSET('336p stat'!$K$1,A161*20,1)</f>
        <v>13.806635</v>
      </c>
      <c r="H161" s="5">
        <f ca="1">OFFSET('336p stat'!$N$1,A161*20,1)</f>
        <v>2.1422409999999998</v>
      </c>
      <c r="J161" s="5">
        <f t="shared" ca="1" si="7"/>
        <v>57.461577800000057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19.054547360000164</v>
      </c>
      <c r="E162" s="5">
        <f ca="1">OFFSET('336p trace'!$V$56,(A54-1)*56,0)</f>
        <v>18.420780359999856</v>
      </c>
      <c r="F162" s="5">
        <f ca="1">OFFSET('336p stat'!$H$1,A162*20,1)</f>
        <v>18.419855999999999</v>
      </c>
      <c r="G162" s="5">
        <f ca="1">OFFSET('336p stat'!$K$1,A162*20,1)</f>
        <v>18.324777999999998</v>
      </c>
      <c r="H162" s="5">
        <f ca="1">OFFSET('336p stat'!$N$1,A162*20,1)</f>
        <v>3.7415799999999999</v>
      </c>
      <c r="J162" s="5">
        <f t="shared" ca="1" si="7"/>
        <v>77.961541720000014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19.64881476000015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7"/>
        <v>19.64881476000015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162.65551535999992</v>
      </c>
      <c r="E164" s="5">
        <f ca="1">OFFSET('336p trace'!$V$56,(A56-1)*56,0)</f>
        <v>159.36256576000008</v>
      </c>
      <c r="F164" s="5">
        <f ca="1">OFFSET('336p stat'!$H$1,A164*20,1)</f>
        <v>159.32337999999999</v>
      </c>
      <c r="G164" s="5">
        <f ca="1">OFFSET('336p stat'!$K$1,A164*20,1)</f>
        <v>157.74958000000001</v>
      </c>
      <c r="H164" s="5">
        <f ca="1">OFFSET('336p stat'!$N$1,A164*20,1)</f>
        <v>5.811979</v>
      </c>
      <c r="J164" s="5">
        <f t="shared" ca="1" si="7"/>
        <v>644.90302011999995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12.48707183999996</v>
      </c>
      <c r="E165" s="5">
        <f ca="1">OFFSET('336p trace'!$V$56,(A57-1)*56,0)</f>
        <v>12.894120960000066</v>
      </c>
      <c r="F165" s="5">
        <f ca="1">OFFSET('336p stat'!$H$1,A165*20,1)</f>
        <v>12.892338000000001</v>
      </c>
      <c r="G165" s="5">
        <f ca="1">OFFSET('336p stat'!$K$1,A165*20,1)</f>
        <v>12.842263000000001</v>
      </c>
      <c r="H165" s="5">
        <f ca="1">OFFSET('336p stat'!$N$1,A165*20,1)</f>
        <v>2.8289930000000001</v>
      </c>
      <c r="J165" s="5">
        <f t="shared" ca="1" si="7"/>
        <v>53.944786800000024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23.716479559999854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7"/>
        <v>23.716479559999854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27.615133000000284</v>
      </c>
      <c r="E167" s="5">
        <f ca="1">OFFSET('336p trace'!$V$56,(A59-1)*56,0)</f>
        <v>27.984823999999357</v>
      </c>
      <c r="F167" s="5">
        <f ca="1">OFFSET('336p stat'!$H$1,A167*20,1)</f>
        <v>27.974564000000001</v>
      </c>
      <c r="G167" s="5">
        <f ca="1">OFFSET('336p stat'!$K$1,A167*20,1)</f>
        <v>27.811215000000001</v>
      </c>
      <c r="H167" s="5">
        <f ca="1">OFFSET('336p stat'!$N$1,A167*20,1)</f>
        <v>4.5345139999999997</v>
      </c>
      <c r="J167" s="5">
        <f t="shared" ca="1" si="7"/>
        <v>115.92024999999964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25.65877984000009</v>
      </c>
      <c r="E168" s="5">
        <f ca="1">OFFSET('336p trace'!$V$56,(A60-1)*56,0)</f>
        <v>22.781319039999886</v>
      </c>
      <c r="F168" s="5">
        <f ca="1">OFFSET('336p stat'!$H$1,A168*20,1)</f>
        <v>22.770123999999999</v>
      </c>
      <c r="G168" s="5">
        <f ca="1">OFFSET('336p stat'!$K$1,A168*20,1)</f>
        <v>22.723113999999999</v>
      </c>
      <c r="H168" s="5">
        <f ca="1">OFFSET('336p stat'!$N$1,A168*20,1)</f>
        <v>2.7274590000000001</v>
      </c>
      <c r="J168" s="5">
        <f t="shared" ca="1" si="7"/>
        <v>96.660795879999966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17.655624639999743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7"/>
        <v>17.655624639999743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44.861536360000152</v>
      </c>
      <c r="E170" s="5">
        <f ca="1">OFFSET('336p trace'!$V$56,(A62-1)*56,0)</f>
        <v>44.944150440000122</v>
      </c>
      <c r="F170" s="5">
        <f ca="1">OFFSET('336p stat'!$H$1,A170*20,1)</f>
        <v>44.945383999999997</v>
      </c>
      <c r="G170" s="5">
        <f ca="1">OFFSET('336p stat'!$K$1,A170*20,1)</f>
        <v>44.766252999999999</v>
      </c>
      <c r="H170" s="5">
        <f ca="1">OFFSET('336p stat'!$N$1,A170*20,1)</f>
        <v>9.7399149999999999</v>
      </c>
      <c r="J170" s="5">
        <f t="shared" ca="1" si="7"/>
        <v>189.25723880000027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49.795623239999969</v>
      </c>
      <c r="E171" s="5">
        <f ca="1">OFFSET('336p trace'!$V$56,(A63-1)*56,0)</f>
        <v>49.496308639999739</v>
      </c>
      <c r="F171" s="5">
        <f ca="1">OFFSET('336p stat'!$H$1,A171*20,1)</f>
        <v>48.397630999999997</v>
      </c>
      <c r="G171" s="5">
        <f ca="1">OFFSET('336p stat'!$K$1,A171*20,1)</f>
        <v>48.491787000000002</v>
      </c>
      <c r="H171" s="5">
        <f ca="1">OFFSET('336p stat'!$N$1,A171*20,1)</f>
        <v>9.6967730000000003</v>
      </c>
      <c r="J171" s="5">
        <f t="shared" ca="1" si="7"/>
        <v>205.87812287999969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67.754240159999995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7"/>
        <v>67.754240159999995</v>
      </c>
    </row>
    <row r="173" spans="1:10" x14ac:dyDescent="0.25">
      <c r="A173">
        <v>35</v>
      </c>
      <c r="C173" t="str">
        <f ca="1">OFFSET('336p stat'!$A$1,A173*20,0)</f>
        <v>CUDA opt_one_GPU</v>
      </c>
      <c r="D173" s="5">
        <f ca="1">OFFSET('336p trace'!$U$56,(A65-1)*56,0)</f>
        <v>359.98299599999655</v>
      </c>
      <c r="E173" s="5">
        <f ca="1">OFFSET('336p trace'!$V$56,(A65-1)*56,0)</f>
        <v>359.91950400000246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>
        <f t="shared" ca="1" si="7"/>
        <v>719.90249999999901</v>
      </c>
    </row>
    <row r="174" spans="1:10" x14ac:dyDescent="0.25">
      <c r="A174">
        <v>36</v>
      </c>
      <c r="C174" t="str">
        <f ca="1">OFFSET('336p stat'!$A$1,A174*20,0)</f>
        <v>CUDA opt_one_GPU ant</v>
      </c>
      <c r="D174" s="5">
        <f ca="1">OFFSET('336p trace'!$U$56,(A66-1)*56,0)</f>
        <v>713602.24</v>
      </c>
      <c r="E174" s="5">
        <f ca="1">OFFSET('336p trace'!$V$56,(A66-1)*56,0)</f>
        <v>713734.51839999994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7"/>
        <v>1427336.7583999999</v>
      </c>
    </row>
    <row r="175" spans="1:10" x14ac:dyDescent="0.25">
      <c r="A175">
        <v>37</v>
      </c>
      <c r="C175" t="str">
        <f ca="1">OFFSET('336p stat'!$A$1,A175*20,0)</f>
        <v>CUDA opt_one_GPU ant local</v>
      </c>
      <c r="D175" s="5">
        <f ca="1">OFFSET('336p trace'!$U$56,(A67-1)*56,0)</f>
        <v>4414.2320614400005</v>
      </c>
      <c r="E175" s="5">
        <f ca="1">OFFSET('336p trace'!$V$56,(A67-1)*56,0)</f>
        <v>4413.8421008399991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7"/>
        <v>8828.0741622799997</v>
      </c>
    </row>
    <row r="176" spans="1:10" x14ac:dyDescent="0.25">
      <c r="A176">
        <v>38</v>
      </c>
      <c r="C176" t="str">
        <f ca="1">OFFSET('336p stat'!$A$1,A176*20,0)</f>
        <v>CUDA Const</v>
      </c>
      <c r="D176" s="5">
        <f ca="1">OFFSET('336p trace'!$U$56,(A68-1)*56,0)</f>
        <v>3374.4696326400003</v>
      </c>
      <c r="E176" s="5">
        <f ca="1">OFFSET('336p trace'!$V$56,(A68-1)*56,0)</f>
        <v>3379.5287896399964</v>
      </c>
      <c r="F176" s="5">
        <f ca="1">OFFSET('336p stat'!$H$1,A176*20,1)</f>
        <v>4519.6248459999997</v>
      </c>
      <c r="G176" s="5">
        <f ca="1">OFFSET('336p stat'!$K$1,A176*20,1)</f>
        <v>4514.013277</v>
      </c>
      <c r="H176" s="5">
        <f ca="1">OFFSET('336p stat'!$N$1,A176*20,1)</f>
        <v>7.4630559999999999</v>
      </c>
      <c r="J176" s="5">
        <f t="shared" ca="1" si="7"/>
        <v>15795.099601279997</v>
      </c>
    </row>
    <row r="177" spans="1:10" x14ac:dyDescent="0.25">
      <c r="A177">
        <v>39</v>
      </c>
      <c r="C177" t="str">
        <f ca="1">OFFSET('336p stat'!$A$1,A177*20,0)</f>
        <v>CUDA ant Const</v>
      </c>
      <c r="D177" s="5">
        <f ca="1">OFFSET('336p trace'!$U$56,(A69-1)*56,0)</f>
        <v>7.040095999999969</v>
      </c>
      <c r="E177" s="5">
        <f ca="1">OFFSET('336p trace'!$V$56,(A69-1)*56,0)</f>
        <v>7.298373760000012</v>
      </c>
      <c r="F177" s="5">
        <f ca="1">OFFSET('336p stat'!$H$1,A177*20,1)</f>
        <v>3.5583589999999998</v>
      </c>
      <c r="G177" s="5">
        <f ca="1">OFFSET('336p stat'!$K$1,A177*20,1)</f>
        <v>3.382425</v>
      </c>
      <c r="H177" s="5">
        <f ca="1">OFFSET('336p stat'!$N$1,A177*20,1)</f>
        <v>2.5080429999999998</v>
      </c>
      <c r="J177" s="5">
        <f t="shared" ca="1" si="7"/>
        <v>23.787296759999982</v>
      </c>
    </row>
    <row r="178" spans="1:10" x14ac:dyDescent="0.25">
      <c r="A178">
        <v>40</v>
      </c>
      <c r="C178" t="str">
        <f ca="1">OFFSET('336p stat'!$A$1,A178*20,0)</f>
        <v>CUDA ant par Const</v>
      </c>
      <c r="D178" s="5">
        <f ca="1">OFFSET('336p trace'!$U$56,(A70-1)*56,0)</f>
        <v>50.134588999999615</v>
      </c>
      <c r="E178" s="5">
        <f ca="1">OFFSET('336p trace'!$V$56,(A70-1)*56,0)</f>
        <v>49.343132640000242</v>
      </c>
      <c r="F178" s="5">
        <f ca="1">OFFSET('336p stat'!$H$1,A178*20,1)</f>
        <v>41.085247000000003</v>
      </c>
      <c r="G178" s="5">
        <f ca="1">OFFSET('336p stat'!$K$1,A178*20,1)</f>
        <v>40.238816</v>
      </c>
      <c r="H178" s="5">
        <f ca="1">OFFSET('336p stat'!$N$1,A178*20,1)</f>
        <v>3.3689429999999998</v>
      </c>
      <c r="J178" s="5">
        <f t="shared" ca="1" si="7"/>
        <v>184.17072763999988</v>
      </c>
    </row>
    <row r="179" spans="1:10" x14ac:dyDescent="0.25">
      <c r="A179">
        <v>41</v>
      </c>
      <c r="C179" t="str">
        <f ca="1">OFFSET('336p stat'!$A$1,A179*20,0)</f>
        <v>CUDA ant add CPU Const</v>
      </c>
      <c r="D179" s="5">
        <f ca="1">OFFSET('336p trace'!$U$56,(A71-1)*56,0)</f>
        <v>40.730672960000156</v>
      </c>
      <c r="E179" s="5">
        <f ca="1">OFFSET('336p trace'!$V$56,(A71-1)*56,0)</f>
        <v>40.970588999999975</v>
      </c>
      <c r="F179" s="5">
        <f ca="1">OFFSET('336p stat'!$H$1,A179*20,1)</f>
        <v>38.356067000000003</v>
      </c>
      <c r="G179" s="5">
        <f ca="1">OFFSET('336p stat'!$K$1,A179*20,1)</f>
        <v>38.321506999999997</v>
      </c>
      <c r="H179" s="5">
        <f ca="1">OFFSET('336p stat'!$N$1,A179*20,1)</f>
        <v>4.322184</v>
      </c>
      <c r="J179" s="5">
        <f t="shared" ca="1" si="7"/>
        <v>162.70101996000011</v>
      </c>
    </row>
    <row r="180" spans="1:10" x14ac:dyDescent="0.25">
      <c r="A180">
        <v>42</v>
      </c>
      <c r="C180" t="str">
        <f ca="1">OFFSET('336p stat'!$A$1,A180*20,0)</f>
        <v>CUDA opt Const</v>
      </c>
      <c r="D180" s="5">
        <f ca="1">OFFSET('336p trace'!$U$56,(A72-1)*56,0)</f>
        <v>1189.7908110399919</v>
      </c>
      <c r="E180" s="5">
        <f ca="1">OFFSET('336p trace'!$V$56,(A72-1)*56,0)</f>
        <v>1191.6349296399999</v>
      </c>
      <c r="F180" s="5">
        <f ca="1">OFFSET('336p stat'!$H$1,A180*20,1)</f>
        <v>1129.5178659999999</v>
      </c>
      <c r="G180" s="5">
        <f ca="1">OFFSET('336p stat'!$K$1,A180*20,1)</f>
        <v>1051.5071640000001</v>
      </c>
      <c r="H180" s="5">
        <f ca="1">OFFSET('336p stat'!$N$1,A180*20,1)</f>
        <v>0</v>
      </c>
      <c r="J180" s="5">
        <f t="shared" ca="1" si="7"/>
        <v>4562.4507706799923</v>
      </c>
    </row>
    <row r="181" spans="1:10" x14ac:dyDescent="0.25">
      <c r="A181">
        <v>43</v>
      </c>
      <c r="C181" t="str">
        <f ca="1">OFFSET('336p stat'!$A$1,A181*20,0)</f>
        <v>CUDA opt ant Const</v>
      </c>
      <c r="D181" s="5">
        <f ca="1">OFFSET('336p trace'!$U$56,(A73-1)*56,0)</f>
        <v>59.511023240000306</v>
      </c>
      <c r="E181" s="5">
        <f ca="1">OFFSET('336p trace'!$V$56,(A73-1)*56,0)</f>
        <v>59.492184640000197</v>
      </c>
      <c r="F181" s="5">
        <f ca="1">OFFSET('336p stat'!$H$1,A181*20,1)</f>
        <v>52.229472000000001</v>
      </c>
      <c r="G181" s="5">
        <f ca="1">OFFSET('336p stat'!$K$1,A181*20,1)</f>
        <v>27.220496000000001</v>
      </c>
      <c r="H181" s="5">
        <f ca="1">OFFSET('336p stat'!$N$1,A181*20,1)</f>
        <v>0</v>
      </c>
      <c r="J181" s="5">
        <f t="shared" ca="1" si="7"/>
        <v>198.45317588000049</v>
      </c>
    </row>
    <row r="182" spans="1:10" x14ac:dyDescent="0.25">
      <c r="A182">
        <v>44</v>
      </c>
      <c r="C182" t="str">
        <f ca="1">OFFSET('336p stat'!$A$1,A182*20,0)</f>
        <v>CUDA opt ant par Const</v>
      </c>
      <c r="D182" s="5">
        <f ca="1">OFFSET('336p trace'!$U$56,(A74-1)*56,0)</f>
        <v>37.731698559999856</v>
      </c>
      <c r="E182" s="5">
        <f ca="1">OFFSET('336p trace'!$V$56,(A74-1)*56,0)</f>
        <v>37.68092164000015</v>
      </c>
      <c r="F182" s="5">
        <f ca="1">OFFSET('336p stat'!$H$1,A182*20,1)</f>
        <v>39.250610000000002</v>
      </c>
      <c r="G182" s="5">
        <f ca="1">OFFSET('336p stat'!$K$1,A182*20,1)</f>
        <v>24.145012999999999</v>
      </c>
      <c r="H182" s="5">
        <f ca="1">OFFSET('336p stat'!$N$1,A182*20,1)</f>
        <v>0</v>
      </c>
      <c r="J182" s="5">
        <f t="shared" ca="1" si="7"/>
        <v>138.80824320000002</v>
      </c>
    </row>
    <row r="183" spans="1:10" x14ac:dyDescent="0.25">
      <c r="A183">
        <v>45</v>
      </c>
      <c r="C183" t="str">
        <f ca="1">OFFSET('336p stat'!$A$1,A183*20,0)</f>
        <v>Time non CUDA AVX time 4</v>
      </c>
      <c r="D183" s="5">
        <f ca="1">OFFSET('336p trace'!$U$56,(A75-1)*56,0)</f>
        <v>31.166941159999975</v>
      </c>
      <c r="E183" s="5">
        <f ca="1">OFFSET('336p trace'!$V$56,(A75-1)*56,0)</f>
        <v>29.507454439999936</v>
      </c>
      <c r="F183" s="5">
        <f ca="1">OFFSET('336p stat'!$H$1,A183*20,1)</f>
        <v>29.431733999999999</v>
      </c>
      <c r="G183" s="5">
        <f ca="1">OFFSET('336p stat'!$K$1,A183*20,1)</f>
        <v>29.330676</v>
      </c>
      <c r="H183" s="5">
        <f ca="1">OFFSET('336p stat'!$N$1,A183*20,1)</f>
        <v>1.014783</v>
      </c>
      <c r="J183" s="5">
        <f t="shared" ca="1" si="7"/>
        <v>120.45158859999991</v>
      </c>
    </row>
    <row r="184" spans="1:10" x14ac:dyDescent="0.25">
      <c r="A184">
        <v>46</v>
      </c>
      <c r="C184" t="str">
        <f ca="1">OFFSET('336p stat'!$A$1,A184*20,0)</f>
        <v>Time non CUDA AVX add CPU time 4</v>
      </c>
      <c r="D184" s="5">
        <f ca="1">OFFSET('336p trace'!$U$56,(A76-1)*56,0)</f>
        <v>83.681729159999506</v>
      </c>
      <c r="E184" s="5">
        <f ca="1">OFFSET('336p trace'!$V$56,(A76-1)*56,0)</f>
        <v>83.467925639999478</v>
      </c>
      <c r="F184" s="5">
        <f ca="1">OFFSET('336p stat'!$H$1,A184*20,1)</f>
        <v>65.470078000000001</v>
      </c>
      <c r="G184" s="5">
        <f ca="1">OFFSET('336p stat'!$K$1,A184*20,1)</f>
        <v>67.439689999999999</v>
      </c>
      <c r="H184" s="5">
        <f ca="1">OFFSET('336p stat'!$N$1,A184*20,1)</f>
        <v>10.140580999999999</v>
      </c>
      <c r="J184" s="5">
        <f t="shared" ca="1" si="7"/>
        <v>310.20000379999897</v>
      </c>
    </row>
    <row r="185" spans="1:10" x14ac:dyDescent="0.25">
      <c r="A185">
        <v>47</v>
      </c>
      <c r="C185" t="str">
        <f ca="1">OFFSET('336p stat'!$A$1,A185*20,0)</f>
        <v>Time non CUDA AVX time 4</v>
      </c>
      <c r="D185" s="5">
        <f ca="1">OFFSET('336p trace'!$U$56,(A77-1)*56,0)</f>
        <v>745.19566496000175</v>
      </c>
      <c r="E185" s="5">
        <f ca="1">OFFSET('336p trace'!$V$56,(A77-1)*56,0)</f>
        <v>747.95905523999988</v>
      </c>
      <c r="F185" s="5">
        <f ca="1">OFFSET('336p stat'!$H$1,A185*20,1)</f>
        <v>747.819523</v>
      </c>
      <c r="G185" s="5">
        <f ca="1">OFFSET('336p stat'!$K$1,A185*20,1)</f>
        <v>764.82263999999998</v>
      </c>
      <c r="H185" s="5">
        <f ca="1">OFFSET('336p stat'!$N$1,A185*20,1)</f>
        <v>4.7030779999999996</v>
      </c>
      <c r="J185" s="5">
        <f t="shared" ca="1" si="7"/>
        <v>3010.4999612000015</v>
      </c>
    </row>
    <row r="186" spans="1:10" x14ac:dyDescent="0.25">
      <c r="A186">
        <v>48</v>
      </c>
      <c r="C186" t="str">
        <f ca="1">OFFSET('336p stat'!$A$1,A186*20,0)</f>
        <v>Time non CUDA AVX add CPU time 4</v>
      </c>
      <c r="D186" s="5">
        <f ca="1">OFFSET('336p trace'!$U$56,(A78-1)*56,0)</f>
        <v>40.697085000000058</v>
      </c>
      <c r="E186" s="5">
        <f ca="1">OFFSET('336p trace'!$V$56,(A78-1)*56,0)</f>
        <v>40.433244040000019</v>
      </c>
      <c r="F186" s="5">
        <f ca="1">OFFSET('336p stat'!$H$1,A186*20,1)</f>
        <v>39.034312999999997</v>
      </c>
      <c r="G186" s="5">
        <f ca="1">OFFSET('336p stat'!$K$1,A186*20,1)</f>
        <v>39.513984000000001</v>
      </c>
      <c r="H186" s="5">
        <f ca="1">OFFSET('336p stat'!$N$1,A186*20,1)</f>
        <v>13.956704</v>
      </c>
      <c r="J186" s="5">
        <f t="shared" ca="1" si="7"/>
        <v>173.63533004000007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8.3890632374249972</v>
      </c>
      <c r="E194" s="8">
        <f t="shared" ca="1" si="8"/>
        <v>8.3979183177261145</v>
      </c>
      <c r="F194" s="8">
        <f t="shared" ca="1" si="8"/>
        <v>8.2480277575924781</v>
      </c>
      <c r="G194" s="8">
        <f t="shared" ca="1" si="8"/>
        <v>8.2269735994578213</v>
      </c>
      <c r="H194" s="8">
        <f t="shared" ca="1" si="8"/>
        <v>0.43139969557708313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1.4676102328687888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16.637324792954288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1">$D$192*SQRT(D141)/$E$192</f>
        <v>2.9475493995166042</v>
      </c>
      <c r="E196" s="8">
        <f t="shared" ca="1" si="11"/>
        <v>2.9444092677316576</v>
      </c>
      <c r="F196" s="8">
        <f t="shared" ca="1" si="11"/>
        <v>2.5509769031522023</v>
      </c>
      <c r="G196" s="8">
        <f t="shared" ca="1" si="11"/>
        <v>2.5332373777946668</v>
      </c>
      <c r="H196" s="8">
        <f t="shared" ca="1" si="11"/>
        <v>0.46290395178265648</v>
      </c>
      <c r="J196" s="8">
        <f t="shared" ca="1" si="10"/>
        <v>1.4676102328687888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2.6053858793435745</v>
      </c>
      <c r="E197" s="8">
        <f t="shared" ca="1" si="12"/>
        <v>2.6100346657949833</v>
      </c>
      <c r="F197" s="8">
        <f t="shared" ca="1" si="12"/>
        <v>2.3987842736252873</v>
      </c>
      <c r="G197" s="8">
        <f t="shared" ca="1" si="12"/>
        <v>2.3758402411206014</v>
      </c>
      <c r="H197" s="8">
        <f t="shared" ca="1" si="12"/>
        <v>0.61191269058257003</v>
      </c>
      <c r="J197" s="8">
        <f t="shared" ca="1" si="10"/>
        <v>5.5223770461407975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2.6750557679674065</v>
      </c>
      <c r="E198" s="8">
        <f t="shared" ca="1" si="13"/>
        <v>2.6894132891490483</v>
      </c>
      <c r="F198" s="8">
        <f t="shared" ca="1" si="13"/>
        <v>2.6903295279857451</v>
      </c>
      <c r="G198" s="8">
        <f t="shared" ca="1" si="13"/>
        <v>2.665559661165362</v>
      </c>
      <c r="H198" s="8">
        <f t="shared" ca="1" si="13"/>
        <v>0.56598155427186847</v>
      </c>
      <c r="J198" s="8">
        <f t="shared" ca="1" si="10"/>
        <v>5.0372151552768152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2.2010594148423017</v>
      </c>
      <c r="E199" s="8">
        <f t="shared" ca="1" si="14"/>
        <v>2.1875911701357</v>
      </c>
      <c r="F199" s="8">
        <f t="shared" ca="1" si="14"/>
        <v>2.1244302841147786</v>
      </c>
      <c r="G199" s="8">
        <f t="shared" ca="1" si="14"/>
        <v>2.1064567455934147</v>
      </c>
      <c r="H199" s="8">
        <f t="shared" ca="1" si="14"/>
        <v>0.57009294641488051</v>
      </c>
      <c r="J199" s="8">
        <f t="shared" ca="1" si="10"/>
        <v>5.3900170313039997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1.922589786945011</v>
      </c>
      <c r="E200" s="8">
        <f t="shared" ca="1" si="15"/>
        <v>1.9467888102851474</v>
      </c>
      <c r="F200" s="8">
        <f t="shared" ca="1" si="15"/>
        <v>1.921024506879597</v>
      </c>
      <c r="G200" s="8">
        <f t="shared" ca="1" si="15"/>
        <v>1.9262333752938663</v>
      </c>
      <c r="H200" s="8">
        <f t="shared" ca="1" si="15"/>
        <v>0.40409068594066844</v>
      </c>
      <c r="J200" s="8">
        <f t="shared" ca="1" si="10"/>
        <v>4.348055622458574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2.4951103929020895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3.8794764614969273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1.9535419649630412</v>
      </c>
      <c r="E202" s="8">
        <f t="shared" ca="1" si="17"/>
        <v>1.9484144156293626</v>
      </c>
      <c r="F202" s="8">
        <f t="shared" ca="1" si="17"/>
        <v>1.9255427846256754</v>
      </c>
      <c r="G202" s="8">
        <f t="shared" ca="1" si="17"/>
        <v>1.9247657460958723</v>
      </c>
      <c r="H202" s="8">
        <f t="shared" ca="1" si="17"/>
        <v>0.65417771102354128</v>
      </c>
      <c r="J202" s="8">
        <f t="shared" ca="1" si="10"/>
        <v>2.4951103929020895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11.980540157599133</v>
      </c>
      <c r="E203" s="8">
        <f t="shared" ca="1" si="18"/>
        <v>11.958660286948632</v>
      </c>
      <c r="F203" s="8">
        <f t="shared" ca="1" si="18"/>
        <v>11.31654173014636</v>
      </c>
      <c r="G203" s="8">
        <f t="shared" ca="1" si="18"/>
        <v>11.009586615393696</v>
      </c>
      <c r="H203" s="8">
        <f t="shared" ca="1" si="18"/>
        <v>8.8446852110025933</v>
      </c>
      <c r="J203" s="8">
        <f t="shared" ca="1" si="10"/>
        <v>3.9310344203875869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9.1160340970542553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24.779961036696886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1.7852035852228401</v>
      </c>
      <c r="E205" s="8">
        <f t="shared" ca="1" si="20"/>
        <v>1.7932477056035572</v>
      </c>
      <c r="F205" s="8">
        <f t="shared" ca="1" si="20"/>
        <v>1.8695167775144463</v>
      </c>
      <c r="G205" s="8">
        <f t="shared" ca="1" si="20"/>
        <v>1.7862843430898676</v>
      </c>
      <c r="H205" s="8">
        <f t="shared" ca="1" si="20"/>
        <v>0</v>
      </c>
      <c r="J205" s="8">
        <f t="shared" ca="1" si="10"/>
        <v>9.1160340970542553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1.2879668110506501</v>
      </c>
      <c r="E206" s="8">
        <f t="shared" ca="1" si="21"/>
        <v>1.2936812483575657</v>
      </c>
      <c r="F206" s="8">
        <f t="shared" ca="1" si="21"/>
        <v>0.94914505150688111</v>
      </c>
      <c r="G206" s="8">
        <f t="shared" ca="1" si="21"/>
        <v>0.86501970380332949</v>
      </c>
      <c r="H206" s="8">
        <f t="shared" ca="1" si="21"/>
        <v>0</v>
      </c>
      <c r="J206" s="8">
        <f t="shared" ca="1" si="10"/>
        <v>3.6178161797030128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3.0195150213237896</v>
      </c>
      <c r="E207" s="8">
        <f t="shared" ca="1" si="22"/>
        <v>3.001979409411915</v>
      </c>
      <c r="F207" s="8">
        <f t="shared" ca="1" si="22"/>
        <v>2.9034473876190696</v>
      </c>
      <c r="G207" s="8">
        <f t="shared" ca="1" si="22"/>
        <v>2.2600243010304113</v>
      </c>
      <c r="H207" s="8">
        <f t="shared" ca="1" si="22"/>
        <v>0</v>
      </c>
      <c r="J207" s="8">
        <f t="shared" ca="1" si="10"/>
        <v>2.2319509617121902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2.4945035271203726</v>
      </c>
      <c r="E208" s="8">
        <f t="shared" ca="1" si="23"/>
        <v>2.5136030990944644</v>
      </c>
      <c r="F208" s="8">
        <f t="shared" ca="1" si="23"/>
        <v>2.4393632907691298</v>
      </c>
      <c r="G208" s="8">
        <f t="shared" ca="1" si="23"/>
        <v>1.7451861352188194</v>
      </c>
      <c r="H208" s="8">
        <f t="shared" ca="1" si="23"/>
        <v>0</v>
      </c>
      <c r="J208" s="8">
        <f t="shared" ca="1" si="10"/>
        <v>5.6273499902221387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2.471371204843162</v>
      </c>
      <c r="E209" s="8">
        <f t="shared" ca="1" si="24"/>
        <v>2.4755861319576717</v>
      </c>
      <c r="F209" s="8">
        <f t="shared" ca="1" si="24"/>
        <v>2.3785872148920668</v>
      </c>
      <c r="G209" s="8">
        <f t="shared" ca="1" si="24"/>
        <v>1.8755643814233622</v>
      </c>
      <c r="H209" s="8">
        <f t="shared" ca="1" si="24"/>
        <v>0</v>
      </c>
      <c r="J209" s="8">
        <f t="shared" ca="1" si="10"/>
        <v>4.6407883271600818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1.2981430759204946</v>
      </c>
      <c r="E210" s="8">
        <f t="shared" ca="1" si="25"/>
        <v>1.2681580070718601</v>
      </c>
      <c r="F210" s="8">
        <f t="shared" ca="1" si="25"/>
        <v>1.2682441070645665</v>
      </c>
      <c r="G210" s="8">
        <f t="shared" ca="1" si="25"/>
        <v>1.2667316690886039</v>
      </c>
      <c r="H210" s="8">
        <f t="shared" ca="1" si="25"/>
        <v>0.31503120912062021</v>
      </c>
      <c r="J210" s="8">
        <f t="shared" ca="1" si="10"/>
        <v>4.6272693045230344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6">$D$192*SQRT(D156)/$E$192</f>
        <v>1.1544155227014623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2.5701550684261822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27">$D$192*SQRT(D157)/$E$192</f>
        <v>1.2094446140009842</v>
      </c>
      <c r="E212" s="8">
        <f t="shared" ca="1" si="27"/>
        <v>1.1954732628958571</v>
      </c>
      <c r="F212" s="8">
        <f t="shared" ca="1" si="27"/>
        <v>1.194854324844665</v>
      </c>
      <c r="G212" s="8">
        <f t="shared" ca="1" si="27"/>
        <v>1.1940437753851405</v>
      </c>
      <c r="H212" s="8">
        <f t="shared" ca="1" si="27"/>
        <v>0.26235418179247688</v>
      </c>
      <c r="J212" s="8">
        <f t="shared" ca="1" si="10"/>
        <v>1.1544155227014623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28">$D$192*SQRT(D158)/$E$192</f>
        <v>87.96997009048934</v>
      </c>
      <c r="E213" s="8">
        <f t="shared" ca="1" si="28"/>
        <v>84.608498691574255</v>
      </c>
      <c r="F213" s="8">
        <f t="shared" ca="1" si="28"/>
        <v>84.830951460822263</v>
      </c>
      <c r="G213" s="8">
        <f t="shared" ca="1" si="28"/>
        <v>84.81247732619326</v>
      </c>
      <c r="H213" s="8">
        <f t="shared" ca="1" si="28"/>
        <v>3.6235751565590579</v>
      </c>
      <c r="J213" s="8">
        <f t="shared" ca="1" si="10"/>
        <v>2.4112568731835387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29">$D$192*SQRT(D159)/$E$192</f>
        <v>9.4810208828610278</v>
      </c>
      <c r="E214" s="8">
        <f t="shared" ca="1" si="29"/>
        <v>9.4745058886660445</v>
      </c>
      <c r="F214" s="8">
        <f t="shared" ca="1" si="29"/>
        <v>9.4424557836240872</v>
      </c>
      <c r="G214" s="8">
        <f t="shared" ca="1" si="29"/>
        <v>9.4341676079340466</v>
      </c>
      <c r="H214" s="8">
        <f t="shared" ca="1" si="29"/>
        <v>1.3172972047461422</v>
      </c>
      <c r="J214" s="8">
        <f t="shared" ca="1" si="10"/>
        <v>171.17210818773418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0">$D$192*SQRT(D160)/$E$192</f>
        <v>5.0550161488718839</v>
      </c>
      <c r="E215" s="8">
        <f t="shared" ca="1" si="30"/>
        <v>5.0861586680771431</v>
      </c>
      <c r="F215" s="8">
        <f t="shared" ca="1" si="30"/>
        <v>5.0851184635074134</v>
      </c>
      <c r="G215" s="8">
        <f t="shared" ca="1" si="30"/>
        <v>5.0676122294082449</v>
      </c>
      <c r="H215" s="8">
        <f t="shared" ca="1" si="30"/>
        <v>0.6669837090664209</v>
      </c>
      <c r="J215" s="8">
        <f t="shared" ca="1" si="10"/>
        <v>18.961929765230504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1">$D$192*SQRT(D161)/$E$192</f>
        <v>1.0349747052423657</v>
      </c>
      <c r="E216" s="8">
        <f t="shared" ca="1" si="31"/>
        <v>1.0291045071197007</v>
      </c>
      <c r="F216" s="8">
        <f t="shared" ca="1" si="31"/>
        <v>1.0292109490439751</v>
      </c>
      <c r="G216" s="8">
        <f t="shared" ca="1" si="31"/>
        <v>1.0299472706502988</v>
      </c>
      <c r="H216" s="8">
        <f t="shared" ca="1" si="31"/>
        <v>0.40570021014537322</v>
      </c>
      <c r="J216" s="8">
        <f t="shared" ca="1" si="10"/>
        <v>10.168883371635442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2">$D$192*SQRT(D162)/$E$192</f>
        <v>1.2099582566202576</v>
      </c>
      <c r="E217" s="8">
        <f t="shared" ca="1" si="32"/>
        <v>1.189666086185325</v>
      </c>
      <c r="F217" s="8">
        <f t="shared" ca="1" si="32"/>
        <v>1.1896362369195046</v>
      </c>
      <c r="G217" s="8">
        <f t="shared" ca="1" si="32"/>
        <v>1.186561984599203</v>
      </c>
      <c r="H217" s="8">
        <f t="shared" ca="1" si="32"/>
        <v>0.53616515604802217</v>
      </c>
      <c r="J217" s="8">
        <f t="shared" ca="1" si="10"/>
        <v>2.1011634742517309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3">$D$192*SQRT(D163)/$E$192</f>
        <v>1.2286812994590304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2.4474356321323429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4">$D$192*SQRT(D164)/$E$192</f>
        <v>3.5351306278749464</v>
      </c>
      <c r="E219" s="8">
        <f t="shared" ca="1" si="34"/>
        <v>3.4991634218013208</v>
      </c>
      <c r="F219" s="8">
        <f t="shared" ca="1" si="34"/>
        <v>3.4987331896216372</v>
      </c>
      <c r="G219" s="8">
        <f t="shared" ca="1" si="34"/>
        <v>3.4814100204601006</v>
      </c>
      <c r="H219" s="8">
        <f t="shared" ca="1" si="34"/>
        <v>0.66824095244754333</v>
      </c>
      <c r="J219" s="8">
        <f t="shared" ca="1" si="10"/>
        <v>1.2286812994590304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5">$D$192*SQRT(D165)/$E$192</f>
        <v>0.97949308502453292</v>
      </c>
      <c r="E220" s="8">
        <f t="shared" ca="1" si="35"/>
        <v>0.99532964469000174</v>
      </c>
      <c r="F220" s="8">
        <f t="shared" ca="1" si="35"/>
        <v>0.99526082672634097</v>
      </c>
      <c r="G220" s="8">
        <f t="shared" ca="1" si="35"/>
        <v>0.99332610497056806</v>
      </c>
      <c r="H220" s="8">
        <f t="shared" ca="1" si="35"/>
        <v>0.4662158193111855</v>
      </c>
      <c r="J220" s="8">
        <f t="shared" ca="1" si="10"/>
        <v>7.03911847050892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6">$D$192*SQRT(D166)/$E$192</f>
        <v>1.3498831644086493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2.0358501564254676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37">$D$192*SQRT(D167)/$E$192</f>
        <v>1.4566145333120981</v>
      </c>
      <c r="E222" s="8">
        <f t="shared" ca="1" si="37"/>
        <v>1.4663321579942077</v>
      </c>
      <c r="F222" s="8">
        <f t="shared" ca="1" si="37"/>
        <v>1.4660633346646386</v>
      </c>
      <c r="G222" s="8">
        <f t="shared" ca="1" si="37"/>
        <v>1.4617767513816877</v>
      </c>
      <c r="H222" s="8">
        <f t="shared" ca="1" si="37"/>
        <v>0.5902506074948165</v>
      </c>
      <c r="J222" s="8">
        <f t="shared" ca="1" si="10"/>
        <v>1.3498831644086493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38">$D$192*SQRT(D168)/$E$192</f>
        <v>1.4040709998667755</v>
      </c>
      <c r="E223" s="8">
        <f t="shared" ca="1" si="38"/>
        <v>1.3230020047155147</v>
      </c>
      <c r="F223" s="8">
        <f t="shared" ca="1" si="38"/>
        <v>1.3226768944712084</v>
      </c>
      <c r="G223" s="8">
        <f t="shared" ca="1" si="38"/>
        <v>1.3213108244648568</v>
      </c>
      <c r="H223" s="8">
        <f t="shared" ca="1" si="38"/>
        <v>0.45777301131455972</v>
      </c>
      <c r="J223" s="8">
        <f t="shared" ca="1" si="10"/>
        <v>2.9843566556294796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39">$D$192*SQRT(D169)/$E$192</f>
        <v>1.1646960772409514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2.7251866484797249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0">$D$192*SQRT(D170)/$E$192</f>
        <v>1.8565563717839357</v>
      </c>
      <c r="E225" s="8">
        <f t="shared" ca="1" si="40"/>
        <v>1.8582650420771762</v>
      </c>
      <c r="F225" s="8">
        <f t="shared" ca="1" si="40"/>
        <v>1.8582905433456844</v>
      </c>
      <c r="G225" s="8">
        <f t="shared" ca="1" si="40"/>
        <v>1.854583713531422</v>
      </c>
      <c r="H225" s="8">
        <f t="shared" ca="1" si="40"/>
        <v>0.86506482374444049</v>
      </c>
      <c r="J225" s="8">
        <f t="shared" ca="1" si="10"/>
        <v>1.1646960772409514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1">$D$192*SQRT(D171)/$E$192</f>
        <v>1.9559901136702293</v>
      </c>
      <c r="E226" s="8">
        <f t="shared" ca="1" si="41"/>
        <v>1.9501026602280351</v>
      </c>
      <c r="F226" s="8">
        <f t="shared" ca="1" si="41"/>
        <v>1.9283378295806985</v>
      </c>
      <c r="G226" s="8">
        <f t="shared" ca="1" si="41"/>
        <v>1.9302126770861285</v>
      </c>
      <c r="H226" s="8">
        <f t="shared" ca="1" si="41"/>
        <v>0.86314683752881805</v>
      </c>
      <c r="J226" s="8">
        <f t="shared" ca="1" si="10"/>
        <v>3.8132679123661926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2">$D$192*SQRT(D172)/$E$192</f>
        <v>2.2815989524833502</v>
      </c>
      <c r="E227" s="8">
        <f t="shared" ca="1" si="42"/>
        <v>0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3.9771884462665499</v>
      </c>
    </row>
    <row r="228" spans="1:10" x14ac:dyDescent="0.25">
      <c r="A228">
        <v>35</v>
      </c>
      <c r="C228" t="str">
        <f ca="1">OFFSET('336p stat'!$A$1,A228*20,0)</f>
        <v>CUDA opt_one_GPU</v>
      </c>
      <c r="D228" s="8">
        <f t="shared" ref="D228:H228" ca="1" si="43">$D$192*SQRT(D173)/$E$192</f>
        <v>5.2591076760864794</v>
      </c>
      <c r="E228" s="8">
        <f t="shared" ca="1" si="43"/>
        <v>5.2586438680831185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>
        <f t="shared" ca="1" si="10"/>
        <v>2.2815989524833502</v>
      </c>
    </row>
    <row r="229" spans="1:10" x14ac:dyDescent="0.25">
      <c r="A229">
        <v>36</v>
      </c>
      <c r="C229" t="str">
        <f ca="1">OFFSET('336p stat'!$A$1,A229*20,0)</f>
        <v>CUDA opt_one_GPU ant</v>
      </c>
      <c r="D229" s="8">
        <f t="shared" ref="D229:H229" ca="1" si="44">$D$192*SQRT(D174)/$E$192</f>
        <v>234.15270082508121</v>
      </c>
      <c r="E229" s="8">
        <f t="shared" ca="1" si="44"/>
        <v>234.17440192665975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7.4371734469487745</v>
      </c>
    </row>
    <row r="230" spans="1:10" x14ac:dyDescent="0.25">
      <c r="A230">
        <v>37</v>
      </c>
      <c r="C230" t="str">
        <f ca="1">OFFSET('336p stat'!$A$1,A230*20,0)</f>
        <v>CUDA opt_one_GPU ant local</v>
      </c>
      <c r="D230" s="8">
        <f t="shared" ref="D230:H230" ca="1" si="45">$D$192*SQRT(D175)/$E$192</f>
        <v>18.416141771406899</v>
      </c>
      <c r="E230" s="8">
        <f t="shared" ca="1" si="45"/>
        <v>18.415328297147973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>
        <f t="shared" ca="1" si="10"/>
        <v>331.15727052472937</v>
      </c>
    </row>
    <row r="231" spans="1:10" x14ac:dyDescent="0.25">
      <c r="A231">
        <v>38</v>
      </c>
      <c r="C231" t="str">
        <f ca="1">OFFSET('336p stat'!$A$1,A231*20,0)</f>
        <v>CUDA Const</v>
      </c>
      <c r="D231" s="8">
        <f t="shared" ref="D231:H231" ca="1" si="46">$D$192*SQRT(D176)/$E$192</f>
        <v>16.101777877458019</v>
      </c>
      <c r="E231" s="8">
        <f t="shared" ca="1" si="46"/>
        <v>16.113843612422833</v>
      </c>
      <c r="F231" s="8">
        <f t="shared" ca="1" si="46"/>
        <v>18.634693884469151</v>
      </c>
      <c r="G231" s="8">
        <f t="shared" ca="1" si="46"/>
        <v>18.623121867680076</v>
      </c>
      <c r="H231" s="8">
        <f t="shared" ca="1" si="46"/>
        <v>0.75723280343101873</v>
      </c>
      <c r="J231" s="8">
        <f t="shared" ca="1" si="10"/>
        <v>26.043782252896694</v>
      </c>
    </row>
    <row r="232" spans="1:10" x14ac:dyDescent="0.25">
      <c r="A232">
        <v>39</v>
      </c>
      <c r="C232" t="str">
        <f ca="1">OFFSET('336p stat'!$A$1,A232*20,0)</f>
        <v>CUDA ant Const</v>
      </c>
      <c r="D232" s="8">
        <f t="shared" ref="D232:H232" ca="1" si="47">$D$192*SQRT(D177)/$E$192</f>
        <v>0.73546220560406617</v>
      </c>
      <c r="E232" s="8">
        <f t="shared" ca="1" si="47"/>
        <v>0.74883152492955374</v>
      </c>
      <c r="F232" s="8">
        <f t="shared" ca="1" si="47"/>
        <v>0.52287267923271719</v>
      </c>
      <c r="G232" s="8">
        <f t="shared" ca="1" si="47"/>
        <v>0.50978277491496315</v>
      </c>
      <c r="H232" s="8">
        <f t="shared" ca="1" si="47"/>
        <v>0.43897375750265522</v>
      </c>
      <c r="J232" s="8">
        <f t="shared" ca="1" si="10"/>
        <v>34.8363185851425</v>
      </c>
    </row>
    <row r="233" spans="1:10" x14ac:dyDescent="0.25">
      <c r="A233">
        <v>40</v>
      </c>
      <c r="C233" t="str">
        <f ca="1">OFFSET('336p stat'!$A$1,A233*20,0)</f>
        <v>CUDA ant par Const</v>
      </c>
      <c r="D233" s="8">
        <f t="shared" ref="D233:H233" ca="1" si="48">$D$192*SQRT(D178)/$E$192</f>
        <v>1.9626361715936986</v>
      </c>
      <c r="E233" s="8">
        <f t="shared" ca="1" si="48"/>
        <v>1.9470828351655967</v>
      </c>
      <c r="F233" s="8">
        <f t="shared" ca="1" si="48"/>
        <v>1.776699664407015</v>
      </c>
      <c r="G233" s="8">
        <f t="shared" ca="1" si="48"/>
        <v>1.7583027927271229</v>
      </c>
      <c r="H233" s="8">
        <f t="shared" ca="1" si="48"/>
        <v>0.50876578951026175</v>
      </c>
      <c r="J233" s="8">
        <f t="shared" ca="1" si="10"/>
        <v>1.3518970318276162</v>
      </c>
    </row>
    <row r="234" spans="1:10" x14ac:dyDescent="0.25">
      <c r="A234">
        <v>41</v>
      </c>
      <c r="C234" t="str">
        <f ca="1">OFFSET('336p stat'!$A$1,A234*20,0)</f>
        <v>CUDA ant add CPU Const</v>
      </c>
      <c r="D234" s="8">
        <f t="shared" ref="D234:H234" ca="1" si="49">$D$192*SQRT(D179)/$E$192</f>
        <v>1.7690164116996572</v>
      </c>
      <c r="E234" s="8">
        <f t="shared" ca="1" si="49"/>
        <v>1.7742187841548738</v>
      </c>
      <c r="F234" s="8">
        <f t="shared" ca="1" si="49"/>
        <v>1.7166750827527031</v>
      </c>
      <c r="G234" s="8">
        <f t="shared" ca="1" si="49"/>
        <v>1.7159015198501339</v>
      </c>
      <c r="H234" s="8">
        <f t="shared" ca="1" si="49"/>
        <v>0.57626559943137334</v>
      </c>
      <c r="J234" s="8">
        <f t="shared" ca="1" si="10"/>
        <v>3.7616758693481911</v>
      </c>
    </row>
    <row r="235" spans="1:10" x14ac:dyDescent="0.25">
      <c r="A235">
        <v>42</v>
      </c>
      <c r="C235" t="str">
        <f ca="1">OFFSET('336p stat'!$A$1,A235*20,0)</f>
        <v>CUDA opt Const</v>
      </c>
      <c r="D235" s="8">
        <f t="shared" ref="D235:H235" ca="1" si="50">$D$192*SQRT(D180)/$E$192</f>
        <v>9.5610672831972394</v>
      </c>
      <c r="E235" s="8">
        <f t="shared" ca="1" si="50"/>
        <v>9.568474011779541</v>
      </c>
      <c r="F235" s="8">
        <f t="shared" ca="1" si="50"/>
        <v>9.3157456320206578</v>
      </c>
      <c r="G235" s="8">
        <f t="shared" ca="1" si="50"/>
        <v>8.9882922974527251</v>
      </c>
      <c r="H235" s="8">
        <f t="shared" ca="1" si="50"/>
        <v>0</v>
      </c>
      <c r="J235" s="8">
        <f t="shared" ca="1" si="10"/>
        <v>3.5356250883778282</v>
      </c>
    </row>
    <row r="236" spans="1:10" x14ac:dyDescent="0.25">
      <c r="A236">
        <v>43</v>
      </c>
      <c r="C236" t="str">
        <f ca="1">OFFSET('336p stat'!$A$1,A236*20,0)</f>
        <v>CUDA opt ant Const</v>
      </c>
      <c r="D236" s="8">
        <f t="shared" ref="D236:H236" ca="1" si="51">$D$192*SQRT(D181)/$E$192</f>
        <v>2.138305623051977</v>
      </c>
      <c r="E236" s="8">
        <f t="shared" ca="1" si="51"/>
        <v>2.1379671490134022</v>
      </c>
      <c r="F236" s="8">
        <f t="shared" ca="1" si="51"/>
        <v>2.0032211042977757</v>
      </c>
      <c r="G236" s="8">
        <f t="shared" ca="1" si="51"/>
        <v>1.4461691286540448</v>
      </c>
      <c r="H236" s="8">
        <f t="shared" ca="1" si="51"/>
        <v>0</v>
      </c>
      <c r="J236" s="8">
        <f t="shared" ca="1" si="10"/>
        <v>18.722772700988635</v>
      </c>
    </row>
    <row r="237" spans="1:10" x14ac:dyDescent="0.25">
      <c r="A237">
        <v>44</v>
      </c>
      <c r="C237" t="str">
        <f ca="1">OFFSET('336p stat'!$A$1,A237*20,0)</f>
        <v>CUDA opt ant par Const</v>
      </c>
      <c r="D237" s="8">
        <f t="shared" ref="D237:H237" ca="1" si="52">$D$192*SQRT(D182)/$E$192</f>
        <v>1.7026455484809246</v>
      </c>
      <c r="E237" s="8">
        <f t="shared" ca="1" si="52"/>
        <v>1.7014995067423588</v>
      </c>
      <c r="F237" s="8">
        <f t="shared" ca="1" si="52"/>
        <v>1.7365779186434449</v>
      </c>
      <c r="G237" s="8">
        <f t="shared" ca="1" si="52"/>
        <v>1.3620240962684911</v>
      </c>
      <c r="H237" s="8">
        <f t="shared" ca="1" si="52"/>
        <v>0</v>
      </c>
      <c r="J237" s="8">
        <f t="shared" ca="1" si="10"/>
        <v>3.9048116995845259</v>
      </c>
    </row>
    <row r="238" spans="1:10" x14ac:dyDescent="0.25">
      <c r="A238">
        <v>45</v>
      </c>
      <c r="C238" t="str">
        <f ca="1">OFFSET('336p stat'!$A$1,A238*20,0)</f>
        <v>Time non CUDA AVX time 4</v>
      </c>
      <c r="D238" s="8">
        <f t="shared" ref="D238:H238" ca="1" si="53">$D$192*SQRT(D183)/$E$192</f>
        <v>1.5474554672768834</v>
      </c>
      <c r="E238" s="8">
        <f t="shared" ca="1" si="53"/>
        <v>1.5056947697106726</v>
      </c>
      <c r="F238" s="8">
        <f t="shared" ca="1" si="53"/>
        <v>1.5037616123202506</v>
      </c>
      <c r="G238" s="8">
        <f t="shared" ca="1" si="53"/>
        <v>1.5011777038152412</v>
      </c>
      <c r="H238" s="8">
        <f t="shared" ca="1" si="53"/>
        <v>0.27922716102843576</v>
      </c>
      <c r="J238" s="8">
        <f t="shared" ca="1" si="10"/>
        <v>3.2657181356544531</v>
      </c>
    </row>
    <row r="239" spans="1:10" x14ac:dyDescent="0.25">
      <c r="A239">
        <v>46</v>
      </c>
      <c r="C239" t="str">
        <f ca="1">OFFSET('336p stat'!$A$1,A239*20,0)</f>
        <v>Time non CUDA AVX add CPU time 4</v>
      </c>
      <c r="D239" s="8">
        <f t="shared" ref="D239:H239" ca="1" si="54">$D$192*SQRT(D184)/$E$192</f>
        <v>2.5356329810958607</v>
      </c>
      <c r="E239" s="8">
        <f t="shared" ca="1" si="54"/>
        <v>2.5323916882608106</v>
      </c>
      <c r="F239" s="8">
        <f t="shared" ca="1" si="54"/>
        <v>2.2428100750834874</v>
      </c>
      <c r="G239" s="8">
        <f t="shared" ca="1" si="54"/>
        <v>2.2762966111822944</v>
      </c>
      <c r="H239" s="8">
        <f t="shared" ca="1" si="54"/>
        <v>0.88267837822844619</v>
      </c>
      <c r="J239" s="8">
        <f t="shared" ca="1" si="10"/>
        <v>3.0421269623924627</v>
      </c>
    </row>
    <row r="240" spans="1:10" x14ac:dyDescent="0.25">
      <c r="A240">
        <v>47</v>
      </c>
      <c r="C240" t="str">
        <f ca="1">OFFSET('336p stat'!$A$1,A240*20,0)</f>
        <v>Time non CUDA AVX time 4</v>
      </c>
      <c r="D240" s="8">
        <f t="shared" ref="D240:H240" ca="1" si="55">$D$192*SQRT(D185)/$E$192</f>
        <v>7.5666950070824743</v>
      </c>
      <c r="E240" s="8">
        <f t="shared" ca="1" si="55"/>
        <v>7.5807117167321216</v>
      </c>
      <c r="F240" s="8">
        <f t="shared" ca="1" si="55"/>
        <v>7.5800045904429361</v>
      </c>
      <c r="G240" s="8">
        <f t="shared" ca="1" si="55"/>
        <v>7.6656932547865484</v>
      </c>
      <c r="H240" s="8">
        <f t="shared" ca="1" si="55"/>
        <v>0.60112135954065038</v>
      </c>
      <c r="J240" s="8">
        <f t="shared" ca="1" si="10"/>
        <v>4.8819347283593952</v>
      </c>
    </row>
    <row r="241" spans="1:10" x14ac:dyDescent="0.25">
      <c r="A241">
        <v>48</v>
      </c>
      <c r="C241" t="str">
        <f ca="1">OFFSET('336p stat'!$A$1,A241*20,0)</f>
        <v>Time non CUDA AVX add CPU time 4</v>
      </c>
      <c r="D241" s="8">
        <f t="shared" ref="D241:H241" ca="1" si="56">$D$192*SQRT(D186)/$E$192</f>
        <v>1.7682868643746703</v>
      </c>
      <c r="E241" s="8">
        <f t="shared" ca="1" si="56"/>
        <v>1.7625456039720735</v>
      </c>
      <c r="F241" s="8">
        <f t="shared" ca="1" si="56"/>
        <v>1.7317864580877169</v>
      </c>
      <c r="G241" s="8">
        <f t="shared" ca="1" si="56"/>
        <v>1.7423944497983226</v>
      </c>
      <c r="H241" s="8">
        <f t="shared" ca="1" si="56"/>
        <v>1.035529565839624</v>
      </c>
      <c r="J241" s="8">
        <f t="shared" ca="1" si="10"/>
        <v>15.208640077893831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57">$D$192*SQRT(D187)/$E$192</f>
        <v>#DIV/0!</v>
      </c>
      <c r="E242" s="8" t="e">
        <f t="shared" ca="1" si="57"/>
        <v>#DIV/0!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3.6524991002919198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1.1906619560146311E-5</v>
      </c>
      <c r="E248" s="9">
        <f ca="1">POWER(SQRT(E139)/E85,2)</f>
        <v>1.1938899887256534E-5</v>
      </c>
      <c r="F248" s="9">
        <f ca="1">POWER(SQRT(F139)/F85,2)</f>
        <v>1.1903563317771808E-5</v>
      </c>
      <c r="G248" s="9">
        <f ca="1">POWER(SQRT(G139)/G85,2)</f>
        <v>1.1907513457138465E-5</v>
      </c>
      <c r="H248" s="9">
        <f ca="1">POWER(SQRT(H139)/H85,2)</f>
        <v>1.7620009768190669E-5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3.6096862350713257E-7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6.0080690923796201E-6</v>
      </c>
      <c r="E250" s="9">
        <f t="shared" ca="1" si="60"/>
        <v>5.9984897938028449E-6</v>
      </c>
      <c r="F250" s="9">
        <f t="shared" ca="1" si="60"/>
        <v>1.1106057997184961E-5</v>
      </c>
      <c r="G250" s="9">
        <f t="shared" ca="1" si="60"/>
        <v>1.1139006739869518E-5</v>
      </c>
      <c r="H250" s="9">
        <f t="shared" ca="1" si="60"/>
        <v>2.02731179889695E-5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1.8036691659611165E-5</v>
      </c>
      <c r="E251" s="9">
        <f t="shared" ca="1" si="61"/>
        <v>1.8145340848122215E-5</v>
      </c>
      <c r="F251" s="9">
        <f t="shared" ca="1" si="61"/>
        <v>1.6327627541307769E-5</v>
      </c>
      <c r="G251" s="9">
        <f t="shared" ca="1" si="61"/>
        <v>1.6375233650184668E-5</v>
      </c>
      <c r="H251" s="9">
        <f t="shared" ca="1" si="61"/>
        <v>2.2610797244798579E-5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1.906417905670609E-5</v>
      </c>
      <c r="E252" s="9">
        <f t="shared" ca="1" si="62"/>
        <v>1.9316505590226924E-5</v>
      </c>
      <c r="F252" s="9">
        <f t="shared" ca="1" si="62"/>
        <v>2.0584596038715238E-5</v>
      </c>
      <c r="G252" s="9">
        <f t="shared" ca="1" si="62"/>
        <v>2.0655401525127418E-5</v>
      </c>
      <c r="H252" s="9">
        <f t="shared" ca="1" si="62"/>
        <v>1.9692599739019373E-5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1.8311109415113676E-5</v>
      </c>
      <c r="E253" s="9">
        <f t="shared" ca="1" si="63"/>
        <v>1.8143364195423313E-5</v>
      </c>
      <c r="F253" s="9">
        <f t="shared" ca="1" si="63"/>
        <v>1.8424560240160099E-5</v>
      </c>
      <c r="G253" s="9">
        <f t="shared" ca="1" si="63"/>
        <v>1.8602927437545492E-5</v>
      </c>
      <c r="H253" s="9">
        <f t="shared" ca="1" si="63"/>
        <v>1.7565156918326927E-5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1.0061024978640888E-5</v>
      </c>
      <c r="E254" s="9">
        <f t="shared" ca="1" si="64"/>
        <v>1.0341857481395935E-5</v>
      </c>
      <c r="F254" s="9">
        <f t="shared" ca="1" si="64"/>
        <v>1.0585995847419807E-5</v>
      </c>
      <c r="G254" s="9">
        <f t="shared" ca="1" si="64"/>
        <v>1.0691684870975412E-5</v>
      </c>
      <c r="H254" s="9">
        <f t="shared" ca="1" si="64"/>
        <v>2.1196508587181692E-5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1.7764926045636202E-5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1.5462879603437944E-5</v>
      </c>
      <c r="E256" s="9">
        <f t="shared" ca="1" si="66"/>
        <v>1.5430604747518514E-5</v>
      </c>
      <c r="F256" s="9">
        <f t="shared" ca="1" si="66"/>
        <v>1.601213943761085E-5</v>
      </c>
      <c r="G256" s="9">
        <f t="shared" ca="1" si="66"/>
        <v>1.6090344119615256E-5</v>
      </c>
      <c r="H256" s="9">
        <f t="shared" ca="1" si="66"/>
        <v>5.5394194759033931E-5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7.3380154224196787E-5</v>
      </c>
      <c r="E257" s="9">
        <f t="shared" ca="1" si="67"/>
        <v>7.3141535980352491E-5</v>
      </c>
      <c r="F257" s="9">
        <f t="shared" ca="1" si="67"/>
        <v>6.6378062862857573E-5</v>
      </c>
      <c r="G257" s="9">
        <f t="shared" ca="1" si="67"/>
        <v>6.4649463701522083E-5</v>
      </c>
      <c r="H257" s="9">
        <f t="shared" ca="1" si="67"/>
        <v>3.9700269090295613E-4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1.410899350113989E-5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5.396183470347248E-7</v>
      </c>
      <c r="E259" s="9">
        <f t="shared" ca="1" si="69"/>
        <v>5.4484339612722343E-7</v>
      </c>
      <c r="F259" s="9">
        <f t="shared" ca="1" si="69"/>
        <v>6.089854153518786E-7</v>
      </c>
      <c r="G259" s="9">
        <f t="shared" ca="1" si="69"/>
        <v>6.1080448823957175E-7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2.8503927185994146E-6</v>
      </c>
      <c r="E260" s="9">
        <f t="shared" ca="1" si="70"/>
        <v>2.8787494597325416E-6</v>
      </c>
      <c r="F260" s="9">
        <f t="shared" ca="1" si="70"/>
        <v>1.6336967753607043E-6</v>
      </c>
      <c r="G260" s="9">
        <f t="shared" ca="1" si="70"/>
        <v>1.8694615335203511E-6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2.4246865191103976E-5</v>
      </c>
      <c r="E261" s="9">
        <f t="shared" ca="1" si="71"/>
        <v>2.4037462028770573E-5</v>
      </c>
      <c r="F261" s="9">
        <f t="shared" ca="1" si="71"/>
        <v>2.3940271979941232E-5</v>
      </c>
      <c r="G261" s="9">
        <f t="shared" ca="1" si="71"/>
        <v>2.4193945373382096E-5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2.3500185460568288E-5</v>
      </c>
      <c r="E262" s="9">
        <f t="shared" ca="1" si="72"/>
        <v>2.394994169726102E-5</v>
      </c>
      <c r="F262" s="9">
        <f t="shared" ca="1" si="72"/>
        <v>2.4260160686790223E-5</v>
      </c>
      <c r="G262" s="9">
        <f t="shared" ca="1" si="72"/>
        <v>2.4344250989414463E-5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1.6380639563041198E-5</v>
      </c>
      <c r="E263" s="9">
        <f t="shared" ca="1" si="73"/>
        <v>1.6485409862522823E-5</v>
      </c>
      <c r="F263" s="9">
        <f t="shared" ca="1" si="73"/>
        <v>1.6206624781964365E-5</v>
      </c>
      <c r="G263" s="9">
        <f t="shared" ca="1" si="73"/>
        <v>1.6743128454588148E-5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2.0725991346199755E-6</v>
      </c>
      <c r="E264" s="9">
        <f t="shared" ca="1" si="74"/>
        <v>2.0427255568612266E-6</v>
      </c>
      <c r="F264" s="9">
        <f t="shared" ca="1" si="74"/>
        <v>2.0430899212233026E-6</v>
      </c>
      <c r="G264" s="9">
        <f t="shared" ca="1" si="74"/>
        <v>2.0440260409745273E-6</v>
      </c>
      <c r="H264" s="9">
        <f t="shared" ca="1" si="74"/>
        <v>2.4303423978547736E-5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5">POWER(SQRT(D156)/D102,2)</f>
        <v>1.7171991301365041E-6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6">POWER(SQRT(D157)/D103,2)</f>
        <v>2.0983813934570703E-6</v>
      </c>
      <c r="E266" s="9">
        <f t="shared" ca="1" si="76"/>
        <v>2.0540696697559959E-6</v>
      </c>
      <c r="F266" s="9">
        <f t="shared" ca="1" si="76"/>
        <v>2.0520333178226656E-6</v>
      </c>
      <c r="G266" s="9">
        <f t="shared" ca="1" si="76"/>
        <v>2.0554123076912235E-6</v>
      </c>
      <c r="H266" s="9">
        <f t="shared" ca="1" si="76"/>
        <v>1.7156682469601292E-5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77">POWER(SQRT(D158)/D104,2)</f>
        <v>5.3148614897344021E-5</v>
      </c>
      <c r="E267" s="9">
        <f t="shared" ca="1" si="77"/>
        <v>5.9803219297578262E-5</v>
      </c>
      <c r="F267" s="9">
        <f t="shared" ca="1" si="77"/>
        <v>6.0360403716498476E-5</v>
      </c>
      <c r="G267" s="9">
        <f t="shared" ca="1" si="77"/>
        <v>6.0368982562780848E-5</v>
      </c>
      <c r="H267" s="9">
        <f t="shared" ca="1" si="77"/>
        <v>3.058872114169295E-4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78">POWER(SQRT(D159)/D105,2)</f>
        <v>7.8074958618297032E-7</v>
      </c>
      <c r="E268" s="9">
        <f t="shared" ca="1" si="78"/>
        <v>7.798368986339068E-7</v>
      </c>
      <c r="F268" s="9">
        <f t="shared" ca="1" si="78"/>
        <v>7.762109757778982E-7</v>
      </c>
      <c r="G268" s="9">
        <f t="shared" ca="1" si="78"/>
        <v>7.7530301990597538E-7</v>
      </c>
      <c r="H268" s="9">
        <f t="shared" ca="1" si="78"/>
        <v>4.018922926864601E-5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79">POWER(SQRT(D160)/D106,2)</f>
        <v>3.2329414837717415E-5</v>
      </c>
      <c r="E269" s="9">
        <f t="shared" ca="1" si="79"/>
        <v>3.379108977136132E-5</v>
      </c>
      <c r="F269" s="9">
        <f t="shared" ca="1" si="79"/>
        <v>3.3778635595230155E-5</v>
      </c>
      <c r="G269" s="9">
        <f t="shared" ca="1" si="79"/>
        <v>3.3643043960957029E-5</v>
      </c>
      <c r="H269" s="9">
        <f t="shared" ca="1" si="79"/>
        <v>1.0852081578286641E-4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0">POWER(SQRT(D161)/D107,2)</f>
        <v>1.5867711030147846E-6</v>
      </c>
      <c r="E270" s="9">
        <f t="shared" ca="1" si="80"/>
        <v>1.5717029803840049E-6</v>
      </c>
      <c r="F270" s="9">
        <f t="shared" ca="1" si="80"/>
        <v>1.5720895278440541E-6</v>
      </c>
      <c r="G270" s="9">
        <f t="shared" ca="1" si="80"/>
        <v>1.5791477676776132E-6</v>
      </c>
      <c r="H270" s="9">
        <f t="shared" ca="1" si="80"/>
        <v>4.0816822646160289E-5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1">POWER(SQRT(D162)/D108,2)</f>
        <v>1.817018407576758E-6</v>
      </c>
      <c r="E271" s="9">
        <f t="shared" ca="1" si="81"/>
        <v>1.8133871561838043E-6</v>
      </c>
      <c r="F271" s="9">
        <f t="shared" ca="1" si="81"/>
        <v>1.8133725675427457E-6</v>
      </c>
      <c r="G271" s="9">
        <f t="shared" ca="1" si="81"/>
        <v>1.8103147104409665E-6</v>
      </c>
      <c r="H271" s="9">
        <f t="shared" ca="1" si="81"/>
        <v>8.1229408451184744E-5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2">POWER(SQRT(D163)/D109,2)</f>
        <v>1.9034854653716524E-6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3">POWER(SQRT(D164)/D110,2)</f>
        <v>1.8449093408331823E-5</v>
      </c>
      <c r="E273" s="9">
        <f t="shared" ca="1" si="83"/>
        <v>1.8109702298733243E-5</v>
      </c>
      <c r="F273" s="9">
        <f t="shared" ca="1" si="83"/>
        <v>1.8106029604646767E-5</v>
      </c>
      <c r="G273" s="9">
        <f t="shared" ca="1" si="83"/>
        <v>1.799414308319568E-5</v>
      </c>
      <c r="H273" s="9">
        <f t="shared" ca="1" si="83"/>
        <v>1.2727707780845621E-4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4">POWER(SQRT(D165)/D111,2)</f>
        <v>1.164640089980774E-6</v>
      </c>
      <c r="E274" s="9">
        <f t="shared" ca="1" si="84"/>
        <v>1.2413338334994078E-6</v>
      </c>
      <c r="F274" s="9">
        <f t="shared" ca="1" si="84"/>
        <v>1.241210332600391E-6</v>
      </c>
      <c r="G274" s="9">
        <f t="shared" ca="1" si="84"/>
        <v>1.2399875704672145E-6</v>
      </c>
      <c r="H274" s="9">
        <f t="shared" ca="1" si="84"/>
        <v>5.7333879311688757E-5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5">POWER(SQRT(D166)/D112,2)</f>
        <v>2.2475233593314612E-6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6">POWER(SQRT(D167)/D113,2)</f>
        <v>3.0622389627263763E-6</v>
      </c>
      <c r="E276" s="9">
        <f t="shared" ca="1" si="86"/>
        <v>3.1090186305170918E-6</v>
      </c>
      <c r="F276" s="9">
        <f t="shared" ca="1" si="86"/>
        <v>3.108014114873927E-6</v>
      </c>
      <c r="G276" s="9">
        <f t="shared" ca="1" si="86"/>
        <v>3.0994954197922817E-6</v>
      </c>
      <c r="H276" s="9">
        <f t="shared" ca="1" si="86"/>
        <v>8.9873067790765539E-5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87">POWER(SQRT(D168)/D114,2)</f>
        <v>2.3945677230739509E-6</v>
      </c>
      <c r="E277" s="9">
        <f t="shared" ca="1" si="87"/>
        <v>2.1943157032433028E-6</v>
      </c>
      <c r="F277" s="9">
        <f t="shared" ca="1" si="87"/>
        <v>2.193331135842255E-6</v>
      </c>
      <c r="G277" s="9">
        <f t="shared" ca="1" si="87"/>
        <v>2.1950054230442825E-6</v>
      </c>
      <c r="H277" s="9">
        <f t="shared" ca="1" si="87"/>
        <v>5.5126654787557122E-5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88">POWER(SQRT(D169)/D115,2)</f>
        <v>1.6724085842086658E-6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89">POWER(SQRT(D170)/D116,2)</f>
        <v>4.9726874807108802E-6</v>
      </c>
      <c r="E279" s="9">
        <f t="shared" ca="1" si="89"/>
        <v>4.9910437165961138E-6</v>
      </c>
      <c r="F279" s="9">
        <f t="shared" ca="1" si="89"/>
        <v>4.9913992373788057E-6</v>
      </c>
      <c r="G279" s="9">
        <f t="shared" ca="1" si="89"/>
        <v>4.9864957659676803E-6</v>
      </c>
      <c r="H279" s="9">
        <f t="shared" ca="1" si="89"/>
        <v>1.9109922220148019E-4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0">POWER(SQRT(D171)/D117,2)</f>
        <v>1.1331447238977595E-5</v>
      </c>
      <c r="E280" s="9">
        <f t="shared" ca="1" si="90"/>
        <v>1.1295662037434887E-5</v>
      </c>
      <c r="F280" s="9">
        <f t="shared" ca="1" si="90"/>
        <v>1.1628569444975389E-5</v>
      </c>
      <c r="G280" s="9">
        <f t="shared" ca="1" si="90"/>
        <v>1.1707870211841722E-5</v>
      </c>
      <c r="H280" s="9">
        <f t="shared" ca="1" si="90"/>
        <v>1.7942636139897005E-4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1">POWER(SQRT(D172)/D118,2)</f>
        <v>1.6134596937511945E-5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 t="str">
        <f ca="1">OFFSET('336p stat'!$A$1,A282*20,0)</f>
        <v>CUDA opt_one_GPU</v>
      </c>
      <c r="D282" s="9">
        <f t="shared" ref="D282:H282" ca="1" si="92">POWER(SQRT(D173)/D119,2)</f>
        <v>1.3484055017308061E-6</v>
      </c>
      <c r="E282" s="9">
        <f t="shared" ca="1" si="92"/>
        <v>1.3485033951723405E-6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 t="str">
        <f ca="1">OFFSET('336p stat'!$A$1,A283*20,0)</f>
        <v>CUDA opt_one_GPU ant</v>
      </c>
      <c r="D283" s="9">
        <f t="shared" ref="D283:H283" ca="1" si="93">POWER(SQRT(D174)/D120,2)</f>
        <v>2.5308527134860178E-5</v>
      </c>
      <c r="E283" s="9">
        <f t="shared" ca="1" si="93"/>
        <v>2.5313833568594818E-5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 t="str">
        <f ca="1">OFFSET('336p stat'!$A$1,A284*20,0)</f>
        <v>CUDA opt_one_GPU ant local</v>
      </c>
      <c r="D284" s="9">
        <f t="shared" ref="D284:H284" ca="1" si="94">POWER(SQRT(D175)/D121,2)</f>
        <v>5.6613091839042185E-5</v>
      </c>
      <c r="E284" s="9">
        <f t="shared" ca="1" si="94"/>
        <v>5.6633190593945823E-5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 t="str">
        <f ca="1">OFFSET('336p stat'!$A$1,A285*20,0)</f>
        <v>CUDA Const</v>
      </c>
      <c r="D285" s="9">
        <f t="shared" ref="D285:H285" ca="1" si="95">POWER(SQRT(D176)/D122,2)</f>
        <v>4.6370398533902607E-5</v>
      </c>
      <c r="E285" s="9">
        <f t="shared" ca="1" si="95"/>
        <v>4.6464031866081017E-5</v>
      </c>
      <c r="F285" s="9">
        <f t="shared" ca="1" si="95"/>
        <v>6.3824524325775035E-5</v>
      </c>
      <c r="G285" s="9">
        <f t="shared" ca="1" si="95"/>
        <v>6.4103082799143985E-5</v>
      </c>
      <c r="H285" s="9">
        <f t="shared" ca="1" si="95"/>
        <v>5.5906516974995619E-5</v>
      </c>
    </row>
    <row r="286" spans="1:8" x14ac:dyDescent="0.25">
      <c r="A286">
        <v>39</v>
      </c>
      <c r="C286" t="str">
        <f ca="1">OFFSET('336p stat'!$A$1,A286*20,0)</f>
        <v>CUDA ant Const</v>
      </c>
      <c r="D286" s="9">
        <f t="shared" ref="D286:H286" ca="1" si="96">POWER(SQRT(D177)/D123,2)</f>
        <v>1.5434956384764835E-6</v>
      </c>
      <c r="E286" s="9">
        <f t="shared" ca="1" si="96"/>
        <v>1.6034309094160695E-6</v>
      </c>
      <c r="F286" s="9">
        <f t="shared" ca="1" si="96"/>
        <v>8.3353320467188348E-7</v>
      </c>
      <c r="G286" s="9">
        <f t="shared" ca="1" si="96"/>
        <v>8.1073701067617023E-7</v>
      </c>
      <c r="H286" s="9">
        <f t="shared" ca="1" si="96"/>
        <v>1.1818123521411215E-5</v>
      </c>
    </row>
    <row r="287" spans="1:8" x14ac:dyDescent="0.25">
      <c r="A287">
        <v>40</v>
      </c>
      <c r="C287" t="str">
        <f ca="1">OFFSET('336p stat'!$A$1,A287*20,0)</f>
        <v>CUDA ant par Const</v>
      </c>
      <c r="D287" s="9">
        <f t="shared" ref="D287:H287" ca="1" si="97">POWER(SQRT(D178)/D124,2)</f>
        <v>1.1299764039071444E-5</v>
      </c>
      <c r="E287" s="9">
        <f t="shared" ca="1" si="97"/>
        <v>1.1143720994068208E-5</v>
      </c>
      <c r="F287" s="9">
        <f t="shared" ca="1" si="97"/>
        <v>9.9297725322341886E-6</v>
      </c>
      <c r="G287" s="9">
        <f t="shared" ca="1" si="97"/>
        <v>9.9548531354455691E-6</v>
      </c>
      <c r="H287" s="9">
        <f t="shared" ca="1" si="97"/>
        <v>1.6435695741414649E-5</v>
      </c>
    </row>
    <row r="288" spans="1:8" x14ac:dyDescent="0.25">
      <c r="A288">
        <v>41</v>
      </c>
      <c r="C288" t="str">
        <f ca="1">OFFSET('336p stat'!$A$1,A288*20,0)</f>
        <v>CUDA ant add CPU Const</v>
      </c>
      <c r="D288" s="9">
        <f t="shared" ref="D288:H288" ca="1" si="98">POWER(SQRT(D179)/D125,2)</f>
        <v>1.0238543390857505E-5</v>
      </c>
      <c r="E288" s="9">
        <f t="shared" ca="1" si="98"/>
        <v>1.0322398297745516E-5</v>
      </c>
      <c r="F288" s="9">
        <f t="shared" ca="1" si="98"/>
        <v>1.0206484179420636E-5</v>
      </c>
      <c r="G288" s="9">
        <f t="shared" ca="1" si="98"/>
        <v>1.025433770396418E-5</v>
      </c>
      <c r="H288" s="9">
        <f t="shared" ca="1" si="98"/>
        <v>6.4548422153547355E-5</v>
      </c>
    </row>
    <row r="289" spans="1:8" x14ac:dyDescent="0.25">
      <c r="A289">
        <v>42</v>
      </c>
      <c r="C289" t="str">
        <f ca="1">OFFSET('336p stat'!$A$1,A289*20,0)</f>
        <v>CUDA opt Const</v>
      </c>
      <c r="D289" s="9">
        <f t="shared" ref="D289:H289" ca="1" si="99">POWER(SQRT(D180)/D126,2)</f>
        <v>1.6307578074898756E-5</v>
      </c>
      <c r="E289" s="9">
        <f t="shared" ca="1" si="99"/>
        <v>1.6342024735248989E-5</v>
      </c>
      <c r="F289" s="9">
        <f t="shared" ca="1" si="99"/>
        <v>1.5976811256595939E-5</v>
      </c>
      <c r="G289" s="9">
        <f t="shared" ca="1" si="99"/>
        <v>1.6354156051091523E-5</v>
      </c>
      <c r="H289" s="9" t="e">
        <f t="shared" ca="1" si="99"/>
        <v>#DIV/0!</v>
      </c>
    </row>
    <row r="290" spans="1:8" x14ac:dyDescent="0.25">
      <c r="A290">
        <v>43</v>
      </c>
      <c r="C290" t="str">
        <f ca="1">OFFSET('336p stat'!$A$1,A290*20,0)</f>
        <v>CUDA opt ant Const</v>
      </c>
      <c r="D290" s="9">
        <f t="shared" ref="D290:H290" ca="1" si="100">POWER(SQRT(D181)/D127,2)</f>
        <v>1.3180432543948049E-5</v>
      </c>
      <c r="E290" s="9">
        <f t="shared" ca="1" si="100"/>
        <v>1.3204992696900441E-5</v>
      </c>
      <c r="F290" s="9">
        <f t="shared" ca="1" si="100"/>
        <v>1.2363303913977302E-5</v>
      </c>
      <c r="G290" s="9">
        <f t="shared" ca="1" si="100"/>
        <v>1.0923042868228576E-5</v>
      </c>
      <c r="H290" s="9" t="e">
        <f t="shared" ca="1" si="100"/>
        <v>#DIV/0!</v>
      </c>
    </row>
    <row r="291" spans="1:8" x14ac:dyDescent="0.25">
      <c r="A291">
        <v>44</v>
      </c>
      <c r="C291" t="str">
        <f ca="1">OFFSET('336p stat'!$A$1,A291*20,0)</f>
        <v>CUDA opt ant par Const</v>
      </c>
      <c r="D291" s="9">
        <f t="shared" ref="D291:H291" ca="1" si="101">POWER(SQRT(D182)/D128,2)</f>
        <v>8.5311320494839862E-6</v>
      </c>
      <c r="E291" s="9">
        <f t="shared" ca="1" si="101"/>
        <v>8.5387381158157541E-6</v>
      </c>
      <c r="F291" s="9">
        <f t="shared" ca="1" si="101"/>
        <v>9.4994616170973337E-6</v>
      </c>
      <c r="G291" s="9">
        <f t="shared" ca="1" si="101"/>
        <v>9.9295138419938239E-6</v>
      </c>
      <c r="H291" s="9" t="e">
        <f t="shared" ca="1" si="101"/>
        <v>#DIV/0!</v>
      </c>
    </row>
    <row r="292" spans="1:8" x14ac:dyDescent="0.25">
      <c r="A292">
        <v>45</v>
      </c>
      <c r="C292" t="str">
        <f ca="1">OFFSET('336p stat'!$A$1,A292*20,0)</f>
        <v>Time non CUDA AVX time 4</v>
      </c>
      <c r="D292" s="9">
        <f t="shared" ref="D292:H292" ca="1" si="102">POWER(SQRT(D183)/D129,2)</f>
        <v>3.2126330425086604E-6</v>
      </c>
      <c r="E292" s="9">
        <f t="shared" ca="1" si="102"/>
        <v>3.1491252445372194E-6</v>
      </c>
      <c r="F292" s="9">
        <f t="shared" ca="1" si="102"/>
        <v>3.1411793159422472E-6</v>
      </c>
      <c r="G292" s="9">
        <f t="shared" ca="1" si="102"/>
        <v>3.2299507642536615E-6</v>
      </c>
      <c r="H292" s="9">
        <f t="shared" ca="1" si="102"/>
        <v>1.7398138135579718E-5</v>
      </c>
    </row>
    <row r="293" spans="1:8" x14ac:dyDescent="0.25">
      <c r="A293">
        <v>46</v>
      </c>
      <c r="C293" t="str">
        <f ca="1">OFFSET('336p stat'!$A$1,A293*20,0)</f>
        <v>Time non CUDA AVX add CPU time 4</v>
      </c>
      <c r="D293" s="9">
        <f t="shared" ref="D293:H293" ca="1" si="103">POWER(SQRT(D184)/D130,2)</f>
        <v>1.9352389663367976E-5</v>
      </c>
      <c r="E293" s="9">
        <f t="shared" ca="1" si="103"/>
        <v>1.9343451693152863E-5</v>
      </c>
      <c r="F293" s="9">
        <f t="shared" ca="1" si="103"/>
        <v>1.5962921966298246E-5</v>
      </c>
      <c r="G293" s="9">
        <f t="shared" ca="1" si="103"/>
        <v>1.7237440540790663E-5</v>
      </c>
      <c r="H293" s="9">
        <f t="shared" ca="1" si="103"/>
        <v>1.2672546427370504E-4</v>
      </c>
    </row>
    <row r="294" spans="1:8" x14ac:dyDescent="0.25">
      <c r="A294">
        <v>47</v>
      </c>
      <c r="C294" t="str">
        <f ca="1">OFFSET('336p stat'!$A$1,A294*20,0)</f>
        <v>Time non CUDA AVX time 4</v>
      </c>
      <c r="D294" s="9">
        <f t="shared" ref="D294:H294" ca="1" si="104">POWER(SQRT(D185)/D131,2)</f>
        <v>7.7939242311747572E-5</v>
      </c>
      <c r="E294" s="9">
        <f t="shared" ca="1" si="104"/>
        <v>8.0882981508955792E-5</v>
      </c>
      <c r="F294" s="9">
        <f t="shared" ca="1" si="104"/>
        <v>8.0870847396173254E-5</v>
      </c>
      <c r="G294" s="9">
        <f t="shared" ca="1" si="104"/>
        <v>8.4499528829691428E-5</v>
      </c>
      <c r="H294" s="9">
        <f t="shared" ca="1" si="104"/>
        <v>7.8765240405135464E-5</v>
      </c>
    </row>
    <row r="295" spans="1:8" x14ac:dyDescent="0.25">
      <c r="A295">
        <v>48</v>
      </c>
      <c r="C295" t="str">
        <f ca="1">OFFSET('336p stat'!$A$1,A295*20,0)</f>
        <v>Time non CUDA AVX add CPU time 4</v>
      </c>
      <c r="D295" s="9">
        <f t="shared" ref="D295:H295" ca="1" si="105">POWER(SQRT(D186)/D132,2)</f>
        <v>9.5703785494073406E-6</v>
      </c>
      <c r="E295" s="9">
        <f t="shared" ca="1" si="105"/>
        <v>9.5299825613359908E-6</v>
      </c>
      <c r="F295" s="9">
        <f t="shared" ca="1" si="105"/>
        <v>9.6775294066141694E-6</v>
      </c>
      <c r="G295" s="9">
        <f t="shared" ca="1" si="105"/>
        <v>1.0120464101944541E-5</v>
      </c>
      <c r="H295" s="9">
        <f t="shared" ca="1" si="105"/>
        <v>1.7518231901349492E-4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{6C82DB16-F611-4C2A-B494-2B00010EAAB8}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82DB16-F611-4C2A-B494-2B00010EAA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664" workbookViewId="0">
      <selection activeCell="A2" sqref="A2:AN64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29.095120999999999</v>
      </c>
      <c r="I2">
        <v>0.52944400000000003</v>
      </c>
      <c r="J2" t="s">
        <v>3</v>
      </c>
      <c r="K2">
        <v>27.609621000000001</v>
      </c>
      <c r="L2">
        <v>0.52827999999999997</v>
      </c>
      <c r="M2" t="s">
        <v>4</v>
      </c>
      <c r="N2">
        <v>27.571531</v>
      </c>
      <c r="O2">
        <v>0.52731700000000004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57.411738999999997</v>
      </c>
      <c r="I3">
        <v>0.96079700000000001</v>
      </c>
      <c r="J3" t="s">
        <v>3</v>
      </c>
      <c r="K3">
        <v>54.441859000000001</v>
      </c>
      <c r="L3">
        <v>0.95901899999999995</v>
      </c>
      <c r="M3" t="s">
        <v>4</v>
      </c>
      <c r="N3">
        <v>54.365544</v>
      </c>
      <c r="O3">
        <v>0.95869099999999996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85.775406000000004</v>
      </c>
      <c r="I4">
        <v>1.743743</v>
      </c>
      <c r="J4" t="s">
        <v>3</v>
      </c>
      <c r="K4">
        <v>81.321130999999994</v>
      </c>
      <c r="L4">
        <v>1.741957</v>
      </c>
      <c r="M4" t="s">
        <v>4</v>
      </c>
      <c r="N4">
        <v>81.207358999999997</v>
      </c>
      <c r="O4">
        <v>1.739595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114.10239199999999</v>
      </c>
      <c r="I5">
        <v>2.69177</v>
      </c>
      <c r="J5" t="s">
        <v>3</v>
      </c>
      <c r="K5">
        <v>108.164316</v>
      </c>
      <c r="L5">
        <v>2.6903630000000001</v>
      </c>
      <c r="M5" t="s">
        <v>4</v>
      </c>
      <c r="N5">
        <v>108.01210399999999</v>
      </c>
      <c r="O5">
        <v>2.6875450000000001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142.32921099999999</v>
      </c>
      <c r="I6">
        <v>3.9807009999999998</v>
      </c>
      <c r="J6" t="s">
        <v>3</v>
      </c>
      <c r="K6">
        <v>134.907205</v>
      </c>
      <c r="L6">
        <v>3.978221</v>
      </c>
      <c r="M6" t="s">
        <v>4</v>
      </c>
      <c r="N6">
        <v>134.71752900000001</v>
      </c>
      <c r="O6">
        <v>3.9753270000000001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170.60319999999999</v>
      </c>
      <c r="I7">
        <v>5.0668360000000003</v>
      </c>
      <c r="J7" t="s">
        <v>3</v>
      </c>
      <c r="K7">
        <v>161.69679300000001</v>
      </c>
      <c r="L7">
        <v>5.0535709999999998</v>
      </c>
      <c r="M7" t="s">
        <v>4</v>
      </c>
      <c r="N7">
        <v>161.469337</v>
      </c>
      <c r="O7">
        <v>5.0531050000000004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198.95135300000001</v>
      </c>
      <c r="I8">
        <v>6.8316270000000001</v>
      </c>
      <c r="J8" t="s">
        <v>3</v>
      </c>
      <c r="K8">
        <v>188.56140300000001</v>
      </c>
      <c r="L8">
        <v>6.8088920000000002</v>
      </c>
      <c r="M8" t="s">
        <v>4</v>
      </c>
      <c r="N8">
        <v>188.296074</v>
      </c>
      <c r="O8">
        <v>6.8067770000000003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227.18278599999999</v>
      </c>
      <c r="I9">
        <v>8.9803429999999995</v>
      </c>
      <c r="J9" t="s">
        <v>3</v>
      </c>
      <c r="K9">
        <v>215.30871999999999</v>
      </c>
      <c r="L9">
        <v>8.9546039999999998</v>
      </c>
      <c r="M9" t="s">
        <v>4</v>
      </c>
      <c r="N9">
        <v>215.00536500000001</v>
      </c>
      <c r="O9">
        <v>8.9511629999999993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255.48403500000001</v>
      </c>
      <c r="I10">
        <v>11.453113999999999</v>
      </c>
      <c r="J10" t="s">
        <v>3</v>
      </c>
      <c r="K10">
        <v>242.12601000000001</v>
      </c>
      <c r="L10">
        <v>11.418516</v>
      </c>
      <c r="M10" t="s">
        <v>4</v>
      </c>
      <c r="N10">
        <v>241.78427199999999</v>
      </c>
      <c r="O10">
        <v>11.411944999999999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283.71462200000002</v>
      </c>
      <c r="I11">
        <v>13.869626999999999</v>
      </c>
      <c r="J11" t="s">
        <v>3</v>
      </c>
      <c r="K11">
        <v>268.87237099999999</v>
      </c>
      <c r="L11">
        <v>13.828336</v>
      </c>
      <c r="M11" t="s">
        <v>4</v>
      </c>
      <c r="N11">
        <v>268.49305500000003</v>
      </c>
      <c r="O11">
        <v>13.825134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311.96575999999999</v>
      </c>
      <c r="I12">
        <v>16.472759</v>
      </c>
      <c r="J12" t="s">
        <v>3</v>
      </c>
      <c r="K12">
        <v>295.63863199999997</v>
      </c>
      <c r="L12">
        <v>16.429893</v>
      </c>
      <c r="M12" t="s">
        <v>4</v>
      </c>
      <c r="N12">
        <v>295.22182099999998</v>
      </c>
      <c r="O12">
        <v>16.425903000000002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340.15905299999997</v>
      </c>
      <c r="I13">
        <v>19.178934999999999</v>
      </c>
      <c r="J13" t="s">
        <v>3</v>
      </c>
      <c r="K13">
        <v>322.34717499999999</v>
      </c>
      <c r="L13">
        <v>19.131739</v>
      </c>
      <c r="M13" t="s">
        <v>4</v>
      </c>
      <c r="N13">
        <v>321.89242100000001</v>
      </c>
      <c r="O13">
        <v>19.125965999999998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368.38020999999998</v>
      </c>
      <c r="I14">
        <v>21.961227000000001</v>
      </c>
      <c r="J14" t="s">
        <v>3</v>
      </c>
      <c r="K14">
        <v>349.08416</v>
      </c>
      <c r="L14">
        <v>21.906334999999999</v>
      </c>
      <c r="M14" t="s">
        <v>4</v>
      </c>
      <c r="N14">
        <v>348.59125899999998</v>
      </c>
      <c r="O14">
        <v>21.892312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396.58669600000002</v>
      </c>
      <c r="I15">
        <v>25.198453000000001</v>
      </c>
      <c r="J15" t="s">
        <v>3</v>
      </c>
      <c r="K15">
        <v>375.806532</v>
      </c>
      <c r="L15">
        <v>25.127382999999998</v>
      </c>
      <c r="M15" t="s">
        <v>4</v>
      </c>
      <c r="N15">
        <v>375.27581800000002</v>
      </c>
      <c r="O15">
        <v>25.108865000000002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424.84049099999999</v>
      </c>
      <c r="I16">
        <v>27.752071999999998</v>
      </c>
      <c r="J16" t="s">
        <v>3</v>
      </c>
      <c r="K16">
        <v>402.57634200000001</v>
      </c>
      <c r="L16">
        <v>27.669186</v>
      </c>
      <c r="M16" t="s">
        <v>4</v>
      </c>
      <c r="N16">
        <v>402.00776999999999</v>
      </c>
      <c r="O16">
        <v>27.648467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453.088391</v>
      </c>
      <c r="I17">
        <v>31.262681000000001</v>
      </c>
      <c r="J17" t="s">
        <v>3</v>
      </c>
      <c r="K17">
        <v>429.33970399999998</v>
      </c>
      <c r="L17">
        <v>31.165814999999998</v>
      </c>
      <c r="M17" t="s">
        <v>4</v>
      </c>
      <c r="N17">
        <v>428.73336399999999</v>
      </c>
      <c r="O17">
        <v>31.146232000000001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481.42634299999997</v>
      </c>
      <c r="I18">
        <v>35.381082999999997</v>
      </c>
      <c r="J18" t="s">
        <v>3</v>
      </c>
      <c r="K18">
        <v>456.19327299999998</v>
      </c>
      <c r="L18">
        <v>35.283999999999999</v>
      </c>
      <c r="M18" t="s">
        <v>4</v>
      </c>
      <c r="N18">
        <v>455.548811</v>
      </c>
      <c r="O18">
        <v>35.269165000000001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509.58098100000001</v>
      </c>
      <c r="I19">
        <v>38.573284000000001</v>
      </c>
      <c r="J19" t="s">
        <v>3</v>
      </c>
      <c r="K19">
        <v>482.86424899999997</v>
      </c>
      <c r="L19">
        <v>38.475639999999999</v>
      </c>
      <c r="M19" t="s">
        <v>4</v>
      </c>
      <c r="N19">
        <v>482.181982</v>
      </c>
      <c r="O19">
        <v>38.465812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537.70965799999999</v>
      </c>
      <c r="I20">
        <v>42.576720999999999</v>
      </c>
      <c r="J20" t="s">
        <v>3</v>
      </c>
      <c r="K20">
        <v>509.508691</v>
      </c>
      <c r="L20">
        <v>42.451968000000001</v>
      </c>
      <c r="M20" t="s">
        <v>4</v>
      </c>
      <c r="N20">
        <v>508.78894300000002</v>
      </c>
      <c r="O20">
        <v>42.440531999999997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565.89198499999998</v>
      </c>
      <c r="I21">
        <v>46.256830000000001</v>
      </c>
      <c r="J21" t="s">
        <v>3</v>
      </c>
      <c r="K21">
        <v>536.20710299999996</v>
      </c>
      <c r="L21">
        <v>46.117569000000003</v>
      </c>
      <c r="M21" t="s">
        <v>4</v>
      </c>
      <c r="N21">
        <v>535.44960000000003</v>
      </c>
      <c r="O21">
        <v>46.091788999999999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109.50893600000001</v>
      </c>
      <c r="I42">
        <v>25.572523</v>
      </c>
      <c r="J42" t="s">
        <v>3</v>
      </c>
      <c r="K42">
        <v>105.495284</v>
      </c>
      <c r="L42">
        <v>24.53181</v>
      </c>
      <c r="M42" t="s">
        <v>4</v>
      </c>
      <c r="N42">
        <v>92.425929999999994</v>
      </c>
      <c r="O42">
        <v>24.093934999999998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216.68797900000001</v>
      </c>
      <c r="I43">
        <v>52.426400999999998</v>
      </c>
      <c r="J43" t="s">
        <v>3</v>
      </c>
      <c r="K43">
        <v>208.72856899999999</v>
      </c>
      <c r="L43">
        <v>48.735295000000001</v>
      </c>
      <c r="M43" t="s">
        <v>4</v>
      </c>
      <c r="N43">
        <v>182.718986</v>
      </c>
      <c r="O43">
        <v>48.170895999999999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323.74197800000002</v>
      </c>
      <c r="I44">
        <v>99.827552999999995</v>
      </c>
      <c r="J44" t="s">
        <v>3</v>
      </c>
      <c r="K44">
        <v>311.84195299999999</v>
      </c>
      <c r="L44">
        <v>92.765512000000001</v>
      </c>
      <c r="M44" t="s">
        <v>4</v>
      </c>
      <c r="N44">
        <v>272.92566699999998</v>
      </c>
      <c r="O44">
        <v>91.825586000000001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430.24599000000001</v>
      </c>
      <c r="I45">
        <v>254.60773900000001</v>
      </c>
      <c r="J45" t="s">
        <v>3</v>
      </c>
      <c r="K45">
        <v>414.45979599999998</v>
      </c>
      <c r="L45">
        <v>236.48542800000001</v>
      </c>
      <c r="M45" t="s">
        <v>4</v>
      </c>
      <c r="N45">
        <v>362.71534500000001</v>
      </c>
      <c r="O45">
        <v>222.111999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535.45293000000004</v>
      </c>
      <c r="I46">
        <v>609.51024900000004</v>
      </c>
      <c r="J46" t="s">
        <v>3</v>
      </c>
      <c r="K46">
        <v>515.757023</v>
      </c>
      <c r="L46">
        <v>567.27896699999997</v>
      </c>
      <c r="M46" t="s">
        <v>4</v>
      </c>
      <c r="N46">
        <v>451.19908299999997</v>
      </c>
      <c r="O46">
        <v>514.103208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641.63660300000004</v>
      </c>
      <c r="I47">
        <v>1142.434917</v>
      </c>
      <c r="J47" t="s">
        <v>3</v>
      </c>
      <c r="K47">
        <v>618.04563700000006</v>
      </c>
      <c r="L47">
        <v>1063.5494799999999</v>
      </c>
      <c r="M47" t="s">
        <v>4</v>
      </c>
      <c r="N47">
        <v>540.69648500000005</v>
      </c>
      <c r="O47">
        <v>945.96273099999996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747.10148700000002</v>
      </c>
      <c r="I48">
        <v>1863.468161</v>
      </c>
      <c r="J48" t="s">
        <v>3</v>
      </c>
      <c r="K48">
        <v>719.63783799999999</v>
      </c>
      <c r="L48">
        <v>1736.0012340000001</v>
      </c>
      <c r="M48" t="s">
        <v>4</v>
      </c>
      <c r="N48">
        <v>629.48997399999996</v>
      </c>
      <c r="O48">
        <v>1529.4200559999999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852.47138700000005</v>
      </c>
      <c r="I49">
        <v>2779.139666</v>
      </c>
      <c r="J49" t="s">
        <v>3</v>
      </c>
      <c r="K49">
        <v>821.12985800000001</v>
      </c>
      <c r="L49">
        <v>2590.9023090000001</v>
      </c>
      <c r="M49" t="s">
        <v>4</v>
      </c>
      <c r="N49">
        <v>718.17408399999999</v>
      </c>
      <c r="O49">
        <v>2266.8982409999999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957.81168600000001</v>
      </c>
      <c r="I50">
        <v>3846.2083520000001</v>
      </c>
      <c r="J50" t="s">
        <v>3</v>
      </c>
      <c r="K50">
        <v>922.57434000000001</v>
      </c>
      <c r="L50">
        <v>3585.1559430000002</v>
      </c>
      <c r="M50" t="s">
        <v>4</v>
      </c>
      <c r="N50">
        <v>806.81483800000001</v>
      </c>
      <c r="O50">
        <v>3116.183348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1064.044662</v>
      </c>
      <c r="I51">
        <v>5097.234778</v>
      </c>
      <c r="J51" t="s">
        <v>3</v>
      </c>
      <c r="K51">
        <v>1024.9109129999999</v>
      </c>
      <c r="L51">
        <v>4750.822741</v>
      </c>
      <c r="M51" t="s">
        <v>4</v>
      </c>
      <c r="N51">
        <v>896.32293000000004</v>
      </c>
      <c r="O51">
        <v>4114.203262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1169.2089329999999</v>
      </c>
      <c r="I52">
        <v>6529.3655150000004</v>
      </c>
      <c r="J52" t="s">
        <v>3</v>
      </c>
      <c r="K52">
        <v>1126.185604</v>
      </c>
      <c r="L52">
        <v>6085.3696060000002</v>
      </c>
      <c r="M52" t="s">
        <v>4</v>
      </c>
      <c r="N52">
        <v>984.79981899999996</v>
      </c>
      <c r="O52">
        <v>5259.5153019999998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1275.0006619999999</v>
      </c>
      <c r="I53">
        <v>8184.5269699999999</v>
      </c>
      <c r="J53" t="s">
        <v>3</v>
      </c>
      <c r="K53">
        <v>1228.0719650000001</v>
      </c>
      <c r="L53">
        <v>7627.9241819999997</v>
      </c>
      <c r="M53" t="s">
        <v>4</v>
      </c>
      <c r="N53">
        <v>1073.8761360000001</v>
      </c>
      <c r="O53">
        <v>6584.9438019999998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1380.848074</v>
      </c>
      <c r="I54">
        <v>9991.877606</v>
      </c>
      <c r="J54" t="s">
        <v>3</v>
      </c>
      <c r="K54">
        <v>1329.979834</v>
      </c>
      <c r="L54">
        <v>9311.3140210000001</v>
      </c>
      <c r="M54" t="s">
        <v>4</v>
      </c>
      <c r="N54">
        <v>1162.9883850000001</v>
      </c>
      <c r="O54">
        <v>8030.5910780000004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1486.9033830000001</v>
      </c>
      <c r="I55">
        <v>12028.582221999999</v>
      </c>
      <c r="J55" t="s">
        <v>3</v>
      </c>
      <c r="K55">
        <v>1432.124896</v>
      </c>
      <c r="L55">
        <v>11210.811084999999</v>
      </c>
      <c r="M55" t="s">
        <v>4</v>
      </c>
      <c r="N55">
        <v>1252.337037</v>
      </c>
      <c r="O55">
        <v>9652.5178919999998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1593.072615</v>
      </c>
      <c r="I56">
        <v>13875.610430999999</v>
      </c>
      <c r="J56" t="s">
        <v>3</v>
      </c>
      <c r="K56">
        <v>1534.3549760000001</v>
      </c>
      <c r="L56">
        <v>12935.683642</v>
      </c>
      <c r="M56" t="s">
        <v>4</v>
      </c>
      <c r="N56">
        <v>1341.760192</v>
      </c>
      <c r="O56">
        <v>11105.060935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1699.799172</v>
      </c>
      <c r="I57">
        <v>15601.85413</v>
      </c>
      <c r="J57" t="s">
        <v>3</v>
      </c>
      <c r="K57">
        <v>1637.1497199999999</v>
      </c>
      <c r="L57">
        <v>14555.811132000001</v>
      </c>
      <c r="M57" t="s">
        <v>4</v>
      </c>
      <c r="N57">
        <v>1431.716066</v>
      </c>
      <c r="O57">
        <v>12450.06926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1806.238175</v>
      </c>
      <c r="I58">
        <v>17332.502752</v>
      </c>
      <c r="J58" t="s">
        <v>3</v>
      </c>
      <c r="K58">
        <v>1739.659852</v>
      </c>
      <c r="L58">
        <v>16182.478596999999</v>
      </c>
      <c r="M58" t="s">
        <v>4</v>
      </c>
      <c r="N58">
        <v>1521.441135</v>
      </c>
      <c r="O58">
        <v>13787.832297999999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1913.048374</v>
      </c>
      <c r="I59">
        <v>19053.978326</v>
      </c>
      <c r="J59" t="s">
        <v>3</v>
      </c>
      <c r="K59">
        <v>1842.530933</v>
      </c>
      <c r="L59">
        <v>17800.607908000002</v>
      </c>
      <c r="M59" t="s">
        <v>4</v>
      </c>
      <c r="N59">
        <v>1611.5031320000001</v>
      </c>
      <c r="O59">
        <v>15112.459799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2020.2101680000001</v>
      </c>
      <c r="I60">
        <v>19926.067976999999</v>
      </c>
      <c r="J60" t="s">
        <v>3</v>
      </c>
      <c r="K60">
        <v>1945.7333719999999</v>
      </c>
      <c r="L60">
        <v>18608.456037</v>
      </c>
      <c r="M60" t="s">
        <v>4</v>
      </c>
      <c r="N60">
        <v>1701.7791239999999</v>
      </c>
      <c r="O60">
        <v>15828.112332999999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2127.650623</v>
      </c>
      <c r="I61">
        <v>20695.464370000002</v>
      </c>
      <c r="J61" t="s">
        <v>3</v>
      </c>
      <c r="K61">
        <v>2049.2071729999998</v>
      </c>
      <c r="L61">
        <v>19319.797578999998</v>
      </c>
      <c r="M61" t="s">
        <v>4</v>
      </c>
      <c r="N61">
        <v>1792.3023459999999</v>
      </c>
      <c r="O61">
        <v>16512.586973000001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218.74437</v>
      </c>
      <c r="I62">
        <v>2.290565</v>
      </c>
      <c r="J62" t="s">
        <v>3</v>
      </c>
      <c r="K62">
        <v>216.70380900000001</v>
      </c>
      <c r="L62">
        <v>2.2704399999999998</v>
      </c>
      <c r="M62" t="s">
        <v>4</v>
      </c>
      <c r="N62">
        <v>48.725416000000003</v>
      </c>
      <c r="O62">
        <v>0.26157599999999998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436.34786400000002</v>
      </c>
      <c r="I63">
        <v>5.6070739999999999</v>
      </c>
      <c r="J63" t="s">
        <v>3</v>
      </c>
      <c r="K63">
        <v>432.27137599999998</v>
      </c>
      <c r="L63">
        <v>5.5498649999999996</v>
      </c>
      <c r="M63" t="s">
        <v>4</v>
      </c>
      <c r="N63">
        <v>97.125417999999996</v>
      </c>
      <c r="O63">
        <v>0.65532400000000002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654.15623900000003</v>
      </c>
      <c r="I64">
        <v>10.135673000000001</v>
      </c>
      <c r="J64" t="s">
        <v>3</v>
      </c>
      <c r="K64">
        <v>648.04190900000003</v>
      </c>
      <c r="L64">
        <v>10.029652</v>
      </c>
      <c r="M64" t="s">
        <v>4</v>
      </c>
      <c r="N64">
        <v>145.38500300000001</v>
      </c>
      <c r="O64">
        <v>1.030813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871.91028300000005</v>
      </c>
      <c r="I65">
        <v>15.177949999999999</v>
      </c>
      <c r="J65" t="s">
        <v>3</v>
      </c>
      <c r="K65">
        <v>863.75745700000004</v>
      </c>
      <c r="L65">
        <v>15.030856</v>
      </c>
      <c r="M65" t="s">
        <v>4</v>
      </c>
      <c r="N65">
        <v>193.971104</v>
      </c>
      <c r="O65">
        <v>1.7097880000000001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1089.7349899999999</v>
      </c>
      <c r="I66">
        <v>18.840641000000002</v>
      </c>
      <c r="J66" t="s">
        <v>3</v>
      </c>
      <c r="K66">
        <v>1079.5437260000001</v>
      </c>
      <c r="L66">
        <v>18.629370999999999</v>
      </c>
      <c r="M66" t="s">
        <v>4</v>
      </c>
      <c r="N66">
        <v>242.40276900000001</v>
      </c>
      <c r="O66">
        <v>2.315734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1307.8075120000001</v>
      </c>
      <c r="I67">
        <v>23.538129000000001</v>
      </c>
      <c r="J67" t="s">
        <v>3</v>
      </c>
      <c r="K67">
        <v>1295.5796479999999</v>
      </c>
      <c r="L67">
        <v>23.259409000000002</v>
      </c>
      <c r="M67" t="s">
        <v>4</v>
      </c>
      <c r="N67">
        <v>290.86424299999999</v>
      </c>
      <c r="O67">
        <v>2.2402730000000002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1525.6244429999999</v>
      </c>
      <c r="I68">
        <v>28.612629999999999</v>
      </c>
      <c r="J68" t="s">
        <v>3</v>
      </c>
      <c r="K68">
        <v>1511.3584330000001</v>
      </c>
      <c r="L68">
        <v>28.267302000000001</v>
      </c>
      <c r="M68" t="s">
        <v>4</v>
      </c>
      <c r="N68">
        <v>339.37831199999999</v>
      </c>
      <c r="O68">
        <v>2.2474810000000001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1743.424712</v>
      </c>
      <c r="I69">
        <v>40.369397999999997</v>
      </c>
      <c r="J69" t="s">
        <v>3</v>
      </c>
      <c r="K69">
        <v>1727.1217329999999</v>
      </c>
      <c r="L69">
        <v>39.863312000000001</v>
      </c>
      <c r="M69" t="s">
        <v>4</v>
      </c>
      <c r="N69">
        <v>387.85021699999999</v>
      </c>
      <c r="O69">
        <v>3.0450849999999998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1961.2973050000001</v>
      </c>
      <c r="I70">
        <v>48.759884</v>
      </c>
      <c r="J70" t="s">
        <v>3</v>
      </c>
      <c r="K70">
        <v>1942.9553169999999</v>
      </c>
      <c r="L70">
        <v>48.118569999999998</v>
      </c>
      <c r="M70" t="s">
        <v>4</v>
      </c>
      <c r="N70">
        <v>436.3895</v>
      </c>
      <c r="O70">
        <v>3.3979159999999999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2179.283418</v>
      </c>
      <c r="I71">
        <v>59.426741999999997</v>
      </c>
      <c r="J71" t="s">
        <v>3</v>
      </c>
      <c r="K71">
        <v>2158.903804</v>
      </c>
      <c r="L71">
        <v>58.631973000000002</v>
      </c>
      <c r="M71" t="s">
        <v>4</v>
      </c>
      <c r="N71">
        <v>484.98497900000001</v>
      </c>
      <c r="O71">
        <v>3.8889619999999998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2397.1392089999999</v>
      </c>
      <c r="I72">
        <v>69.072722999999996</v>
      </c>
      <c r="J72" t="s">
        <v>3</v>
      </c>
      <c r="K72">
        <v>2374.722749</v>
      </c>
      <c r="L72">
        <v>68.129097000000002</v>
      </c>
      <c r="M72" t="s">
        <v>4</v>
      </c>
      <c r="N72">
        <v>533.40089399999999</v>
      </c>
      <c r="O72">
        <v>4.806559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2615.0170509999998</v>
      </c>
      <c r="I73">
        <v>78.503686000000002</v>
      </c>
      <c r="J73" t="s">
        <v>3</v>
      </c>
      <c r="K73">
        <v>2590.5637839999999</v>
      </c>
      <c r="L73">
        <v>77.345194000000006</v>
      </c>
      <c r="M73" t="s">
        <v>4</v>
      </c>
      <c r="N73">
        <v>581.80755599999998</v>
      </c>
      <c r="O73">
        <v>5.1115219999999999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2832.6953269999999</v>
      </c>
      <c r="I74">
        <v>94.607671999999994</v>
      </c>
      <c r="J74" t="s">
        <v>3</v>
      </c>
      <c r="K74">
        <v>2806.20561</v>
      </c>
      <c r="L74">
        <v>93.184569999999994</v>
      </c>
      <c r="M74" t="s">
        <v>4</v>
      </c>
      <c r="N74">
        <v>630.19544900000005</v>
      </c>
      <c r="O74">
        <v>6.3672219999999999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3050.7917630000002</v>
      </c>
      <c r="I75">
        <v>107.382825</v>
      </c>
      <c r="J75" t="s">
        <v>3</v>
      </c>
      <c r="K75">
        <v>3022.2647069999998</v>
      </c>
      <c r="L75">
        <v>105.691592</v>
      </c>
      <c r="M75" t="s">
        <v>4</v>
      </c>
      <c r="N75">
        <v>678.84885599999996</v>
      </c>
      <c r="O75">
        <v>6.9893999999999998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3268.7385640000002</v>
      </c>
      <c r="I76">
        <v>128.556208</v>
      </c>
      <c r="J76" t="s">
        <v>3</v>
      </c>
      <c r="K76">
        <v>3238.173843</v>
      </c>
      <c r="L76">
        <v>126.541706</v>
      </c>
      <c r="M76" t="s">
        <v>4</v>
      </c>
      <c r="N76">
        <v>727.33312899999999</v>
      </c>
      <c r="O76">
        <v>7.9943590000000002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3486.7724069999999</v>
      </c>
      <c r="I77">
        <v>151.753603</v>
      </c>
      <c r="J77" t="s">
        <v>3</v>
      </c>
      <c r="K77">
        <v>3454.1684180000002</v>
      </c>
      <c r="L77">
        <v>149.37399600000001</v>
      </c>
      <c r="M77" t="s">
        <v>4</v>
      </c>
      <c r="N77">
        <v>775.87820699999997</v>
      </c>
      <c r="O77">
        <v>9.5985289999999992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3704.633652</v>
      </c>
      <c r="I78">
        <v>166.61899500000001</v>
      </c>
      <c r="J78" t="s">
        <v>3</v>
      </c>
      <c r="K78">
        <v>3669.9938379999999</v>
      </c>
      <c r="L78">
        <v>163.9494</v>
      </c>
      <c r="M78" t="s">
        <v>4</v>
      </c>
      <c r="N78">
        <v>824.26772700000004</v>
      </c>
      <c r="O78">
        <v>10.224679999999999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3922.51208</v>
      </c>
      <c r="I79">
        <v>181.96736200000001</v>
      </c>
      <c r="J79" t="s">
        <v>3</v>
      </c>
      <c r="K79">
        <v>3885.8342819999998</v>
      </c>
      <c r="L79">
        <v>179.027522</v>
      </c>
      <c r="M79" t="s">
        <v>4</v>
      </c>
      <c r="N79">
        <v>872.49204299999997</v>
      </c>
      <c r="O79">
        <v>10.581956999999999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4140.3031250000004</v>
      </c>
      <c r="I80">
        <v>195.37311099999999</v>
      </c>
      <c r="J80" t="s">
        <v>3</v>
      </c>
      <c r="K80">
        <v>4101.5878320000002</v>
      </c>
      <c r="L80">
        <v>192.09809200000001</v>
      </c>
      <c r="M80" t="s">
        <v>4</v>
      </c>
      <c r="N80">
        <v>920.82418600000005</v>
      </c>
      <c r="O80">
        <v>10.967325000000001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4358.165352</v>
      </c>
      <c r="I81">
        <v>215.615667</v>
      </c>
      <c r="J81" t="s">
        <v>3</v>
      </c>
      <c r="K81">
        <v>4317.4125199999999</v>
      </c>
      <c r="L81">
        <v>211.99583699999999</v>
      </c>
      <c r="M81" t="s">
        <v>4</v>
      </c>
      <c r="N81">
        <v>969.30194500000005</v>
      </c>
      <c r="O81">
        <v>11.1701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195.74899199999999</v>
      </c>
      <c r="I82">
        <v>1.0189109999999999</v>
      </c>
      <c r="J82" t="s">
        <v>3</v>
      </c>
      <c r="K82">
        <v>194.256328</v>
      </c>
      <c r="L82">
        <v>1.0124820000000001</v>
      </c>
      <c r="M82" t="s">
        <v>4</v>
      </c>
      <c r="N82">
        <v>26.345224999999999</v>
      </c>
      <c r="O82">
        <v>0.21041099999999999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390.48488099999997</v>
      </c>
      <c r="I83">
        <v>3.7329979999999998</v>
      </c>
      <c r="J83" t="s">
        <v>3</v>
      </c>
      <c r="K83">
        <v>387.49991499999999</v>
      </c>
      <c r="L83">
        <v>3.702521</v>
      </c>
      <c r="M83" t="s">
        <v>4</v>
      </c>
      <c r="N83">
        <v>52.715628000000002</v>
      </c>
      <c r="O83">
        <v>0.48478500000000002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585.17706099999998</v>
      </c>
      <c r="I84">
        <v>5.2148490000000001</v>
      </c>
      <c r="J84" t="s">
        <v>3</v>
      </c>
      <c r="K84">
        <v>580.70040800000004</v>
      </c>
      <c r="L84">
        <v>5.1625810000000003</v>
      </c>
      <c r="M84" t="s">
        <v>4</v>
      </c>
      <c r="N84">
        <v>79.014189999999999</v>
      </c>
      <c r="O84">
        <v>0.80454899999999996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780.09427200000005</v>
      </c>
      <c r="I85">
        <v>8.9650119999999998</v>
      </c>
      <c r="J85" t="s">
        <v>3</v>
      </c>
      <c r="K85">
        <v>774.12654699999996</v>
      </c>
      <c r="L85">
        <v>8.8697909999999993</v>
      </c>
      <c r="M85" t="s">
        <v>4</v>
      </c>
      <c r="N85">
        <v>105.431881</v>
      </c>
      <c r="O85">
        <v>1.1027880000000001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975.143824</v>
      </c>
      <c r="I86">
        <v>15.110398999999999</v>
      </c>
      <c r="J86" t="s">
        <v>3</v>
      </c>
      <c r="K86">
        <v>967.68372099999999</v>
      </c>
      <c r="L86">
        <v>14.929667999999999</v>
      </c>
      <c r="M86" t="s">
        <v>4</v>
      </c>
      <c r="N86">
        <v>131.79667599999999</v>
      </c>
      <c r="O86">
        <v>1.2994380000000001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1169.93021</v>
      </c>
      <c r="I87">
        <v>21.490096999999999</v>
      </c>
      <c r="J87" t="s">
        <v>3</v>
      </c>
      <c r="K87">
        <v>1160.97813</v>
      </c>
      <c r="L87">
        <v>21.242726999999999</v>
      </c>
      <c r="M87" t="s">
        <v>4</v>
      </c>
      <c r="N87">
        <v>158.07602</v>
      </c>
      <c r="O87">
        <v>1.529388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1364.711182</v>
      </c>
      <c r="I88">
        <v>28.034238999999999</v>
      </c>
      <c r="J88" t="s">
        <v>3</v>
      </c>
      <c r="K88">
        <v>1354.268184</v>
      </c>
      <c r="L88">
        <v>27.700188000000001</v>
      </c>
      <c r="M88" t="s">
        <v>4</v>
      </c>
      <c r="N88">
        <v>184.290111</v>
      </c>
      <c r="O88">
        <v>1.57036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1559.498171</v>
      </c>
      <c r="I89">
        <v>35.685864000000002</v>
      </c>
      <c r="J89" t="s">
        <v>3</v>
      </c>
      <c r="K89">
        <v>1547.5629269999999</v>
      </c>
      <c r="L89">
        <v>35.239136999999999</v>
      </c>
      <c r="M89" t="s">
        <v>4</v>
      </c>
      <c r="N89">
        <v>210.58102099999999</v>
      </c>
      <c r="O89">
        <v>1.8554409999999999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1754.4146390000001</v>
      </c>
      <c r="I90">
        <v>41.597749999999998</v>
      </c>
      <c r="J90" t="s">
        <v>3</v>
      </c>
      <c r="K90">
        <v>1740.9875119999999</v>
      </c>
      <c r="L90">
        <v>41.052548999999999</v>
      </c>
      <c r="M90" t="s">
        <v>4</v>
      </c>
      <c r="N90">
        <v>237.05416399999999</v>
      </c>
      <c r="O90">
        <v>2.0873599999999999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1949.442534</v>
      </c>
      <c r="I91">
        <v>52.790489000000001</v>
      </c>
      <c r="J91" t="s">
        <v>3</v>
      </c>
      <c r="K91">
        <v>1934.524165</v>
      </c>
      <c r="L91">
        <v>52.107272999999999</v>
      </c>
      <c r="M91" t="s">
        <v>4</v>
      </c>
      <c r="N91">
        <v>263.36964999999998</v>
      </c>
      <c r="O91">
        <v>2.352325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2144.2072360000002</v>
      </c>
      <c r="I92">
        <v>61.438062000000002</v>
      </c>
      <c r="J92" t="s">
        <v>3</v>
      </c>
      <c r="K92">
        <v>2127.7977980000001</v>
      </c>
      <c r="L92">
        <v>60.626944000000002</v>
      </c>
      <c r="M92" t="s">
        <v>4</v>
      </c>
      <c r="N92">
        <v>289.63324599999999</v>
      </c>
      <c r="O92">
        <v>2.3653179999999998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2338.9341060000002</v>
      </c>
      <c r="I93">
        <v>70.850757999999999</v>
      </c>
      <c r="J93" t="s">
        <v>3</v>
      </c>
      <c r="K93">
        <v>2321.0335839999998</v>
      </c>
      <c r="L93">
        <v>69.902252000000004</v>
      </c>
      <c r="M93" t="s">
        <v>4</v>
      </c>
      <c r="N93">
        <v>315.94318700000002</v>
      </c>
      <c r="O93">
        <v>2.8253339999999998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2533.6684230000001</v>
      </c>
      <c r="I94">
        <v>80.221401</v>
      </c>
      <c r="J94" t="s">
        <v>3</v>
      </c>
      <c r="K94">
        <v>2514.275791</v>
      </c>
      <c r="L94">
        <v>79.126300999999998</v>
      </c>
      <c r="M94" t="s">
        <v>4</v>
      </c>
      <c r="N94">
        <v>342.29028299999999</v>
      </c>
      <c r="O94">
        <v>3.130684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2728.5178999999998</v>
      </c>
      <c r="I95">
        <v>88.319502999999997</v>
      </c>
      <c r="J95" t="s">
        <v>3</v>
      </c>
      <c r="K95">
        <v>2707.633018</v>
      </c>
      <c r="L95">
        <v>87.079446000000004</v>
      </c>
      <c r="M95" t="s">
        <v>4</v>
      </c>
      <c r="N95">
        <v>368.58445999999998</v>
      </c>
      <c r="O95">
        <v>3.3119510000000001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2923.7188179999998</v>
      </c>
      <c r="I96">
        <v>105.48792299999999</v>
      </c>
      <c r="J96" t="s">
        <v>3</v>
      </c>
      <c r="K96">
        <v>2901.3419680000002</v>
      </c>
      <c r="L96">
        <v>104.014942</v>
      </c>
      <c r="M96" t="s">
        <v>4</v>
      </c>
      <c r="N96">
        <v>394.91028899999998</v>
      </c>
      <c r="O96">
        <v>3.9555340000000001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3118.343198</v>
      </c>
      <c r="I97">
        <v>123.411739</v>
      </c>
      <c r="J97" t="s">
        <v>3</v>
      </c>
      <c r="K97">
        <v>3094.475117</v>
      </c>
      <c r="L97">
        <v>121.71723299999999</v>
      </c>
      <c r="M97" t="s">
        <v>4</v>
      </c>
      <c r="N97">
        <v>421.251777</v>
      </c>
      <c r="O97">
        <v>4.0814029999999999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3313.2092680000001</v>
      </c>
      <c r="I98">
        <v>141.740861</v>
      </c>
      <c r="J98" t="s">
        <v>3</v>
      </c>
      <c r="K98">
        <v>3287.8493899999999</v>
      </c>
      <c r="L98">
        <v>139.83055400000001</v>
      </c>
      <c r="M98" t="s">
        <v>4</v>
      </c>
      <c r="N98">
        <v>447.52174000000002</v>
      </c>
      <c r="O98">
        <v>4.3040609999999999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3508.1995700000002</v>
      </c>
      <c r="I99">
        <v>149.36538200000001</v>
      </c>
      <c r="J99" t="s">
        <v>3</v>
      </c>
      <c r="K99">
        <v>3481.3472710000001</v>
      </c>
      <c r="L99">
        <v>147.293362</v>
      </c>
      <c r="M99" t="s">
        <v>4</v>
      </c>
      <c r="N99">
        <v>473.86673200000001</v>
      </c>
      <c r="O99">
        <v>4.4060550000000003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3703.2388230000001</v>
      </c>
      <c r="I100">
        <v>158.347971</v>
      </c>
      <c r="J100" t="s">
        <v>3</v>
      </c>
      <c r="K100">
        <v>3674.8943989999998</v>
      </c>
      <c r="L100">
        <v>156.12057100000001</v>
      </c>
      <c r="M100" t="s">
        <v>4</v>
      </c>
      <c r="N100">
        <v>500.19459999999998</v>
      </c>
      <c r="O100">
        <v>4.3239809999999999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3898.1961620000002</v>
      </c>
      <c r="I101">
        <v>179.19472099999999</v>
      </c>
      <c r="J101" t="s">
        <v>3</v>
      </c>
      <c r="K101">
        <v>3868.360068</v>
      </c>
      <c r="L101">
        <v>176.69700700000001</v>
      </c>
      <c r="M101" t="s">
        <v>4</v>
      </c>
      <c r="N101">
        <v>526.470326</v>
      </c>
      <c r="O101">
        <v>4.5919449999999999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182.00476800000001</v>
      </c>
      <c r="I102">
        <v>1.7971299999999999</v>
      </c>
      <c r="J102" t="s">
        <v>3</v>
      </c>
      <c r="K102">
        <v>179.954307</v>
      </c>
      <c r="L102">
        <v>1.781158</v>
      </c>
      <c r="M102" t="s">
        <v>4</v>
      </c>
      <c r="N102">
        <v>50.530402000000002</v>
      </c>
      <c r="O102">
        <v>0.310419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362.72307499999999</v>
      </c>
      <c r="I103">
        <v>4.6511500000000003</v>
      </c>
      <c r="J103" t="s">
        <v>3</v>
      </c>
      <c r="K103">
        <v>358.62452200000001</v>
      </c>
      <c r="L103">
        <v>4.599488</v>
      </c>
      <c r="M103" t="s">
        <v>4</v>
      </c>
      <c r="N103">
        <v>100.91593</v>
      </c>
      <c r="O103">
        <v>0.77150600000000003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543.43834800000002</v>
      </c>
      <c r="I104">
        <v>8.3371860000000009</v>
      </c>
      <c r="J104" t="s">
        <v>3</v>
      </c>
      <c r="K104">
        <v>537.29437499999995</v>
      </c>
      <c r="L104">
        <v>8.2431579999999993</v>
      </c>
      <c r="M104" t="s">
        <v>4</v>
      </c>
      <c r="N104">
        <v>151.272471</v>
      </c>
      <c r="O104">
        <v>1.1781569999999999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724.445874</v>
      </c>
      <c r="I105">
        <v>11.962467999999999</v>
      </c>
      <c r="J105" t="s">
        <v>3</v>
      </c>
      <c r="K105">
        <v>716.25407299999995</v>
      </c>
      <c r="L105">
        <v>11.807639</v>
      </c>
      <c r="M105" t="s">
        <v>4</v>
      </c>
      <c r="N105">
        <v>201.762676</v>
      </c>
      <c r="O105">
        <v>1.436992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905.18177500000002</v>
      </c>
      <c r="I106">
        <v>16.135380000000001</v>
      </c>
      <c r="J106" t="s">
        <v>3</v>
      </c>
      <c r="K106">
        <v>894.94299899999999</v>
      </c>
      <c r="L106">
        <v>15.896734</v>
      </c>
      <c r="M106" t="s">
        <v>4</v>
      </c>
      <c r="N106">
        <v>252.177573</v>
      </c>
      <c r="O106">
        <v>1.8547070000000001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1086.1537060000001</v>
      </c>
      <c r="I107">
        <v>18.117488000000002</v>
      </c>
      <c r="J107" t="s">
        <v>3</v>
      </c>
      <c r="K107">
        <v>1073.869314</v>
      </c>
      <c r="L107">
        <v>17.806728</v>
      </c>
      <c r="M107" t="s">
        <v>4</v>
      </c>
      <c r="N107">
        <v>302.62405799999999</v>
      </c>
      <c r="O107">
        <v>2.1992090000000002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1267.2023509999999</v>
      </c>
      <c r="I108">
        <v>23.323429000000001</v>
      </c>
      <c r="J108" t="s">
        <v>3</v>
      </c>
      <c r="K108">
        <v>1252.8714649999999</v>
      </c>
      <c r="L108">
        <v>22.936132000000001</v>
      </c>
      <c r="M108" t="s">
        <v>4</v>
      </c>
      <c r="N108">
        <v>353.15879899999999</v>
      </c>
      <c r="O108">
        <v>2.985846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1448.047808</v>
      </c>
      <c r="I109">
        <v>30.022282000000001</v>
      </c>
      <c r="J109" t="s">
        <v>3</v>
      </c>
      <c r="K109">
        <v>1431.6702439999999</v>
      </c>
      <c r="L109">
        <v>29.483682000000002</v>
      </c>
      <c r="M109" t="s">
        <v>4</v>
      </c>
      <c r="N109">
        <v>403.60828700000002</v>
      </c>
      <c r="O109">
        <v>3.8772380000000002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1629.125051</v>
      </c>
      <c r="I110">
        <v>33.865347</v>
      </c>
      <c r="J110" t="s">
        <v>3</v>
      </c>
      <c r="K110">
        <v>1610.7017900000001</v>
      </c>
      <c r="L110">
        <v>33.225830999999999</v>
      </c>
      <c r="M110" t="s">
        <v>4</v>
      </c>
      <c r="N110">
        <v>454.19087200000001</v>
      </c>
      <c r="O110">
        <v>4.8118400000000001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1809.9246579999999</v>
      </c>
      <c r="I111">
        <v>39.622872000000001</v>
      </c>
      <c r="J111" t="s">
        <v>3</v>
      </c>
      <c r="K111">
        <v>1789.4545290000001</v>
      </c>
      <c r="L111">
        <v>38.856383999999998</v>
      </c>
      <c r="M111" t="s">
        <v>4</v>
      </c>
      <c r="N111">
        <v>504.69211899999999</v>
      </c>
      <c r="O111">
        <v>5.1393599999999999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1990.785376</v>
      </c>
      <c r="I112">
        <v>51.988138999999997</v>
      </c>
      <c r="J112" t="s">
        <v>3</v>
      </c>
      <c r="K112">
        <v>1968.2689230000001</v>
      </c>
      <c r="L112">
        <v>50.982731999999999</v>
      </c>
      <c r="M112" t="s">
        <v>4</v>
      </c>
      <c r="N112">
        <v>555.01885100000004</v>
      </c>
      <c r="O112">
        <v>5.5963180000000001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2171.574028</v>
      </c>
      <c r="I113">
        <v>60.998099000000003</v>
      </c>
      <c r="J113" t="s">
        <v>3</v>
      </c>
      <c r="K113">
        <v>2147.0114309999999</v>
      </c>
      <c r="L113">
        <v>59.824103999999998</v>
      </c>
      <c r="M113" t="s">
        <v>4</v>
      </c>
      <c r="N113">
        <v>605.46752700000002</v>
      </c>
      <c r="O113">
        <v>6.8199170000000002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2352.906602</v>
      </c>
      <c r="I114">
        <v>72.078581</v>
      </c>
      <c r="J114" t="s">
        <v>3</v>
      </c>
      <c r="K114">
        <v>2326.297329</v>
      </c>
      <c r="L114">
        <v>70.709052</v>
      </c>
      <c r="M114" t="s">
        <v>4</v>
      </c>
      <c r="N114">
        <v>656.03197</v>
      </c>
      <c r="O114">
        <v>8.1543589999999995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2533.6781839999999</v>
      </c>
      <c r="I115">
        <v>84.383971000000003</v>
      </c>
      <c r="J115" t="s">
        <v>3</v>
      </c>
      <c r="K115">
        <v>2505.0227199999999</v>
      </c>
      <c r="L115">
        <v>82.810832000000005</v>
      </c>
      <c r="M115" t="s">
        <v>4</v>
      </c>
      <c r="N115">
        <v>706.55548799999997</v>
      </c>
      <c r="O115">
        <v>9.0232390000000002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2714.4828320000001</v>
      </c>
      <c r="I116">
        <v>95.390879999999996</v>
      </c>
      <c r="J116" t="s">
        <v>3</v>
      </c>
      <c r="K116">
        <v>2683.779888</v>
      </c>
      <c r="L116">
        <v>93.608883000000006</v>
      </c>
      <c r="M116" t="s">
        <v>4</v>
      </c>
      <c r="N116">
        <v>756.96368399999994</v>
      </c>
      <c r="O116">
        <v>9.6107689999999995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2895.394624</v>
      </c>
      <c r="I117">
        <v>105.07745300000001</v>
      </c>
      <c r="J117" t="s">
        <v>3</v>
      </c>
      <c r="K117">
        <v>2862.6445950000002</v>
      </c>
      <c r="L117">
        <v>103.086585</v>
      </c>
      <c r="M117" t="s">
        <v>4</v>
      </c>
      <c r="N117">
        <v>807.35685899999999</v>
      </c>
      <c r="O117">
        <v>11.178053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3076.1476320000002</v>
      </c>
      <c r="I118">
        <v>117.42792799999999</v>
      </c>
      <c r="J118" t="s">
        <v>3</v>
      </c>
      <c r="K118">
        <v>3041.3518359999998</v>
      </c>
      <c r="L118">
        <v>115.205467</v>
      </c>
      <c r="M118" t="s">
        <v>4</v>
      </c>
      <c r="N118">
        <v>857.79225099999996</v>
      </c>
      <c r="O118">
        <v>12.234162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3257.0149759999999</v>
      </c>
      <c r="I119">
        <v>126.14927900000001</v>
      </c>
      <c r="J119" t="s">
        <v>3</v>
      </c>
      <c r="K119">
        <v>3220.173589</v>
      </c>
      <c r="L119">
        <v>123.628371</v>
      </c>
      <c r="M119" t="s">
        <v>4</v>
      </c>
      <c r="N119">
        <v>908.25205800000003</v>
      </c>
      <c r="O119">
        <v>13.316240000000001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3438.0282809999999</v>
      </c>
      <c r="I120">
        <v>135.01100299999999</v>
      </c>
      <c r="J120" t="s">
        <v>3</v>
      </c>
      <c r="K120">
        <v>3399.1404299999999</v>
      </c>
      <c r="L120">
        <v>132.23290700000001</v>
      </c>
      <c r="M120" t="s">
        <v>4</v>
      </c>
      <c r="N120">
        <v>958.73488899999995</v>
      </c>
      <c r="O120">
        <v>14.29387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3618.7821090000002</v>
      </c>
      <c r="I121">
        <v>152.29837900000001</v>
      </c>
      <c r="J121" t="s">
        <v>3</v>
      </c>
      <c r="K121">
        <v>3577.848403</v>
      </c>
      <c r="L121">
        <v>149.20038199999999</v>
      </c>
      <c r="M121" t="s">
        <v>4</v>
      </c>
      <c r="N121">
        <v>1009.055798</v>
      </c>
      <c r="O121">
        <v>15.378095999999999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215.46351300000001</v>
      </c>
      <c r="I122">
        <v>2.6436649999999999</v>
      </c>
      <c r="J122" t="s">
        <v>3</v>
      </c>
      <c r="K122">
        <v>215.05741399999999</v>
      </c>
      <c r="L122">
        <v>2.6788590000000001</v>
      </c>
      <c r="M122" t="s">
        <v>4</v>
      </c>
      <c r="N122">
        <v>35.266703999999997</v>
      </c>
      <c r="O122">
        <v>9.3340000000000003E-3</v>
      </c>
      <c r="P122" t="s">
        <v>5</v>
      </c>
      <c r="Q122">
        <v>0.45989000000000002</v>
      </c>
      <c r="R122">
        <v>3.0000000000000001E-6</v>
      </c>
      <c r="S122" t="s">
        <v>6</v>
      </c>
      <c r="T122">
        <v>167.48136099999999</v>
      </c>
      <c r="U122">
        <v>2.5737559999999999</v>
      </c>
      <c r="V122" t="s">
        <v>7</v>
      </c>
      <c r="W122">
        <v>5.9819999999999998E-2</v>
      </c>
      <c r="X122">
        <v>2.5999999999999998E-5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0.18299699999999999</v>
      </c>
      <c r="AG122">
        <v>6.4999999999999994E-5</v>
      </c>
      <c r="AH122" t="s">
        <v>11</v>
      </c>
      <c r="AI122">
        <v>0.817195</v>
      </c>
      <c r="AJ122">
        <v>1.56E-4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429.71699799999999</v>
      </c>
      <c r="I123">
        <v>5.0608170000000001</v>
      </c>
      <c r="J123" t="s">
        <v>3</v>
      </c>
      <c r="K123">
        <v>428.91222499999998</v>
      </c>
      <c r="L123">
        <v>5.0857950000000001</v>
      </c>
      <c r="M123" t="s">
        <v>4</v>
      </c>
      <c r="N123">
        <v>70.534379999999999</v>
      </c>
      <c r="O123">
        <v>5.6959999999999997E-2</v>
      </c>
      <c r="P123" t="s">
        <v>5</v>
      </c>
      <c r="Q123">
        <v>0.91845600000000005</v>
      </c>
      <c r="R123">
        <v>6.9999999999999999E-6</v>
      </c>
      <c r="S123" t="s">
        <v>6</v>
      </c>
      <c r="T123">
        <v>333.84183300000001</v>
      </c>
      <c r="U123">
        <v>5.0576850000000002</v>
      </c>
      <c r="V123" t="s">
        <v>7</v>
      </c>
      <c r="W123">
        <v>0.11278000000000001</v>
      </c>
      <c r="X123">
        <v>3.6999999999999998E-5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0.17871799999999999</v>
      </c>
      <c r="AG123">
        <v>3.1000000000000001E-5</v>
      </c>
      <c r="AH123" t="s">
        <v>11</v>
      </c>
      <c r="AI123">
        <v>0.82358900000000002</v>
      </c>
      <c r="AJ123">
        <v>1.5799999999999999E-4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644.44288500000005</v>
      </c>
      <c r="I124">
        <v>8.7994039999999991</v>
      </c>
      <c r="J124" t="s">
        <v>3</v>
      </c>
      <c r="K124">
        <v>643.23747800000001</v>
      </c>
      <c r="L124">
        <v>8.8242740000000008</v>
      </c>
      <c r="M124" t="s">
        <v>4</v>
      </c>
      <c r="N124">
        <v>105.812856</v>
      </c>
      <c r="O124">
        <v>0.180925</v>
      </c>
      <c r="P124" t="s">
        <v>5</v>
      </c>
      <c r="Q124">
        <v>1.3773519999999999</v>
      </c>
      <c r="R124">
        <v>1.5999999999999999E-5</v>
      </c>
      <c r="S124" t="s">
        <v>6</v>
      </c>
      <c r="T124">
        <v>500.68949400000002</v>
      </c>
      <c r="U124">
        <v>8.8759789999999992</v>
      </c>
      <c r="V124" t="s">
        <v>7</v>
      </c>
      <c r="W124">
        <v>0.16539400000000001</v>
      </c>
      <c r="X124">
        <v>5.5000000000000002E-5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0.17644599999999999</v>
      </c>
      <c r="AG124">
        <v>5.0000000000000002E-5</v>
      </c>
      <c r="AH124" t="s">
        <v>11</v>
      </c>
      <c r="AI124">
        <v>0.82754499999999998</v>
      </c>
      <c r="AJ124">
        <v>1.2300000000000001E-4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859.19131500000003</v>
      </c>
      <c r="I125">
        <v>12.307508</v>
      </c>
      <c r="J125" t="s">
        <v>3</v>
      </c>
      <c r="K125">
        <v>857.59291599999995</v>
      </c>
      <c r="L125">
        <v>12.305913</v>
      </c>
      <c r="M125" t="s">
        <v>4</v>
      </c>
      <c r="N125">
        <v>141.09559999999999</v>
      </c>
      <c r="O125">
        <v>0.35456199999999999</v>
      </c>
      <c r="P125" t="s">
        <v>5</v>
      </c>
      <c r="Q125">
        <v>1.8361970000000001</v>
      </c>
      <c r="R125">
        <v>3.4999999999999997E-5</v>
      </c>
      <c r="S125" t="s">
        <v>6</v>
      </c>
      <c r="T125">
        <v>667.49685899999997</v>
      </c>
      <c r="U125">
        <v>12.499058</v>
      </c>
      <c r="V125" t="s">
        <v>7</v>
      </c>
      <c r="W125">
        <v>0.21792800000000001</v>
      </c>
      <c r="X125">
        <v>6.0999999999999999E-5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0.17513100000000001</v>
      </c>
      <c r="AG125">
        <v>5.8999999999999998E-5</v>
      </c>
      <c r="AH125" t="s">
        <v>11</v>
      </c>
      <c r="AI125">
        <v>0.82902200000000004</v>
      </c>
      <c r="AJ125">
        <v>1.4899999999999999E-4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1073.657549</v>
      </c>
      <c r="I126">
        <v>16.116333999999998</v>
      </c>
      <c r="J126" t="s">
        <v>3</v>
      </c>
      <c r="K126">
        <v>1071.656819</v>
      </c>
      <c r="L126">
        <v>16.117402999999999</v>
      </c>
      <c r="M126" t="s">
        <v>4</v>
      </c>
      <c r="N126">
        <v>176.35676000000001</v>
      </c>
      <c r="O126">
        <v>0.47605999999999998</v>
      </c>
      <c r="P126" t="s">
        <v>5</v>
      </c>
      <c r="Q126">
        <v>2.2947829999999998</v>
      </c>
      <c r="R126">
        <v>4.1E-5</v>
      </c>
      <c r="S126" t="s">
        <v>6</v>
      </c>
      <c r="T126">
        <v>834.08413199999995</v>
      </c>
      <c r="U126">
        <v>16.210007999999998</v>
      </c>
      <c r="V126" t="s">
        <v>7</v>
      </c>
      <c r="W126">
        <v>0.27062999999999998</v>
      </c>
      <c r="X126">
        <v>1.01E-4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0.173231</v>
      </c>
      <c r="AG126">
        <v>1.35E-4</v>
      </c>
      <c r="AH126" t="s">
        <v>11</v>
      </c>
      <c r="AI126">
        <v>0.83128400000000002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1288.511467</v>
      </c>
      <c r="I127">
        <v>21.463256999999999</v>
      </c>
      <c r="J127" t="s">
        <v>3</v>
      </c>
      <c r="K127">
        <v>1286.1155349999999</v>
      </c>
      <c r="L127">
        <v>21.432862</v>
      </c>
      <c r="M127" t="s">
        <v>4</v>
      </c>
      <c r="N127">
        <v>211.648394</v>
      </c>
      <c r="O127">
        <v>0.53995800000000005</v>
      </c>
      <c r="P127" t="s">
        <v>5</v>
      </c>
      <c r="Q127">
        <v>2.7532510000000001</v>
      </c>
      <c r="R127">
        <v>4.5000000000000003E-5</v>
      </c>
      <c r="S127" t="s">
        <v>6</v>
      </c>
      <c r="T127">
        <v>1001.01663</v>
      </c>
      <c r="U127">
        <v>21.304607000000001</v>
      </c>
      <c r="V127" t="s">
        <v>7</v>
      </c>
      <c r="W127">
        <v>0.32372800000000002</v>
      </c>
      <c r="X127">
        <v>1.6699999999999999E-4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0.17175799999999999</v>
      </c>
      <c r="AG127">
        <v>1.55E-4</v>
      </c>
      <c r="AH127" t="s">
        <v>11</v>
      </c>
      <c r="AI127">
        <v>0.83323400000000003</v>
      </c>
      <c r="AJ127">
        <v>7.2000000000000002E-5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1503.4026510000001</v>
      </c>
      <c r="I128">
        <v>29.909569999999999</v>
      </c>
      <c r="J128" t="s">
        <v>3</v>
      </c>
      <c r="K128">
        <v>1500.6103439999999</v>
      </c>
      <c r="L128">
        <v>29.913138</v>
      </c>
      <c r="M128" t="s">
        <v>4</v>
      </c>
      <c r="N128">
        <v>246.91812300000001</v>
      </c>
      <c r="O128">
        <v>0.65654100000000004</v>
      </c>
      <c r="P128" t="s">
        <v>5</v>
      </c>
      <c r="Q128">
        <v>3.2115749999999998</v>
      </c>
      <c r="R128">
        <v>4.6999999999999997E-5</v>
      </c>
      <c r="S128" t="s">
        <v>6</v>
      </c>
      <c r="T128">
        <v>1168.01126</v>
      </c>
      <c r="U128">
        <v>28.922787</v>
      </c>
      <c r="V128" t="s">
        <v>7</v>
      </c>
      <c r="W128">
        <v>0.376552</v>
      </c>
      <c r="X128">
        <v>2.3599999999999999E-4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0.17050199999999999</v>
      </c>
      <c r="AG128">
        <v>1.6899999999999999E-4</v>
      </c>
      <c r="AH128" t="s">
        <v>11</v>
      </c>
      <c r="AI128">
        <v>0.83430300000000002</v>
      </c>
      <c r="AJ128">
        <v>5.7000000000000003E-5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1718.1500559999999</v>
      </c>
      <c r="I129">
        <v>38.099887000000003</v>
      </c>
      <c r="J129" t="s">
        <v>3</v>
      </c>
      <c r="K129">
        <v>1714.955115</v>
      </c>
      <c r="L129">
        <v>38.021725000000004</v>
      </c>
      <c r="M129" t="s">
        <v>4</v>
      </c>
      <c r="N129">
        <v>282.17823099999998</v>
      </c>
      <c r="O129">
        <v>0.78795499999999996</v>
      </c>
      <c r="P129" t="s">
        <v>5</v>
      </c>
      <c r="Q129">
        <v>3.6722890000000001</v>
      </c>
      <c r="R129">
        <v>1.84E-4</v>
      </c>
      <c r="S129" t="s">
        <v>6</v>
      </c>
      <c r="T129">
        <v>1334.874417</v>
      </c>
      <c r="U129">
        <v>37.043742000000002</v>
      </c>
      <c r="V129" t="s">
        <v>7</v>
      </c>
      <c r="W129">
        <v>0.42903799999999997</v>
      </c>
      <c r="X129">
        <v>2.6400000000000002E-4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0.16863600000000001</v>
      </c>
      <c r="AG129">
        <v>2.31E-4</v>
      </c>
      <c r="AH129" t="s">
        <v>11</v>
      </c>
      <c r="AI129">
        <v>0.83454099999999998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1932.683755</v>
      </c>
      <c r="I130">
        <v>43.254477000000001</v>
      </c>
      <c r="J130" t="s">
        <v>3</v>
      </c>
      <c r="K130">
        <v>1929.086816</v>
      </c>
      <c r="L130">
        <v>43.063988999999999</v>
      </c>
      <c r="M130" t="s">
        <v>4</v>
      </c>
      <c r="N130">
        <v>317.44725199999999</v>
      </c>
      <c r="O130">
        <v>0.94063099999999999</v>
      </c>
      <c r="P130" t="s">
        <v>5</v>
      </c>
      <c r="Q130">
        <v>4.1310690000000001</v>
      </c>
      <c r="R130">
        <v>1.9599999999999999E-4</v>
      </c>
      <c r="S130" t="s">
        <v>6</v>
      </c>
      <c r="T130">
        <v>1501.519573</v>
      </c>
      <c r="U130">
        <v>42.664920000000002</v>
      </c>
      <c r="V130" t="s">
        <v>7</v>
      </c>
      <c r="W130">
        <v>0.48181200000000002</v>
      </c>
      <c r="X130">
        <v>2.92E-4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0.168264</v>
      </c>
      <c r="AG130">
        <v>2.3000000000000001E-4</v>
      </c>
      <c r="AH130" t="s">
        <v>11</v>
      </c>
      <c r="AI130">
        <v>0.83503099999999997</v>
      </c>
      <c r="AJ130">
        <v>4.3000000000000002E-5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2147.5430569999999</v>
      </c>
      <c r="I131">
        <v>46.171098000000001</v>
      </c>
      <c r="J131" t="s">
        <v>3</v>
      </c>
      <c r="K131">
        <v>2143.5435600000001</v>
      </c>
      <c r="L131">
        <v>45.934196999999998</v>
      </c>
      <c r="M131" t="s">
        <v>4</v>
      </c>
      <c r="N131">
        <v>352.71879899999999</v>
      </c>
      <c r="O131">
        <v>1.0633079999999999</v>
      </c>
      <c r="P131" t="s">
        <v>5</v>
      </c>
      <c r="Q131">
        <v>4.5900470000000002</v>
      </c>
      <c r="R131">
        <v>2.1699999999999999E-4</v>
      </c>
      <c r="S131" t="s">
        <v>6</v>
      </c>
      <c r="T131">
        <v>1668.480591</v>
      </c>
      <c r="U131">
        <v>45.794974000000003</v>
      </c>
      <c r="V131" t="s">
        <v>7</v>
      </c>
      <c r="W131">
        <v>0.53581800000000002</v>
      </c>
      <c r="X131">
        <v>3.6400000000000001E-4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0.16703699999999999</v>
      </c>
      <c r="AG131">
        <v>2.3699999999999999E-4</v>
      </c>
      <c r="AH131" t="s">
        <v>11</v>
      </c>
      <c r="AI131">
        <v>0.83521400000000001</v>
      </c>
      <c r="AJ131">
        <v>4.1E-5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2362.4659470000001</v>
      </c>
      <c r="I132">
        <v>51.526758999999998</v>
      </c>
      <c r="J132" t="s">
        <v>3</v>
      </c>
      <c r="K132">
        <v>2358.0602690000001</v>
      </c>
      <c r="L132">
        <v>51.374893</v>
      </c>
      <c r="M132" t="s">
        <v>4</v>
      </c>
      <c r="N132">
        <v>388.014611</v>
      </c>
      <c r="O132">
        <v>1.3665609999999999</v>
      </c>
      <c r="P132" t="s">
        <v>5</v>
      </c>
      <c r="Q132">
        <v>5.0490599999999999</v>
      </c>
      <c r="R132">
        <v>2.1599999999999999E-4</v>
      </c>
      <c r="S132" t="s">
        <v>6</v>
      </c>
      <c r="T132">
        <v>1835.4412620000001</v>
      </c>
      <c r="U132">
        <v>50.945909</v>
      </c>
      <c r="V132" t="s">
        <v>7</v>
      </c>
      <c r="W132">
        <v>0.58932399999999996</v>
      </c>
      <c r="X132">
        <v>4.3399999999999998E-4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0.165765</v>
      </c>
      <c r="AG132">
        <v>2.4600000000000002E-4</v>
      </c>
      <c r="AH132" t="s">
        <v>11</v>
      </c>
      <c r="AI132">
        <v>0.83556900000000001</v>
      </c>
      <c r="AJ132">
        <v>3.6999999999999998E-5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2576.872163</v>
      </c>
      <c r="I133">
        <v>64.609577000000002</v>
      </c>
      <c r="J133" t="s">
        <v>3</v>
      </c>
      <c r="K133">
        <v>2572.0694290000001</v>
      </c>
      <c r="L133">
        <v>64.376902999999999</v>
      </c>
      <c r="M133" t="s">
        <v>4</v>
      </c>
      <c r="N133">
        <v>423.28229199999998</v>
      </c>
      <c r="O133">
        <v>1.626762</v>
      </c>
      <c r="P133" t="s">
        <v>5</v>
      </c>
      <c r="Q133">
        <v>5.5077410000000002</v>
      </c>
      <c r="R133">
        <v>2.2100000000000001E-4</v>
      </c>
      <c r="S133" t="s">
        <v>6</v>
      </c>
      <c r="T133">
        <v>2001.9854809999999</v>
      </c>
      <c r="U133">
        <v>63.162782999999997</v>
      </c>
      <c r="V133" t="s">
        <v>7</v>
      </c>
      <c r="W133">
        <v>0.64201799999999998</v>
      </c>
      <c r="X133">
        <v>4.9799999999999996E-4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0.164299</v>
      </c>
      <c r="AG133">
        <v>2.4499999999999999E-4</v>
      </c>
      <c r="AH133" t="s">
        <v>11</v>
      </c>
      <c r="AI133">
        <v>0.83587999999999996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2791.5512159999998</v>
      </c>
      <c r="I134">
        <v>74.037395000000004</v>
      </c>
      <c r="J134" t="s">
        <v>3</v>
      </c>
      <c r="K134">
        <v>2786.3435209999998</v>
      </c>
      <c r="L134">
        <v>73.817403999999996</v>
      </c>
      <c r="M134" t="s">
        <v>4</v>
      </c>
      <c r="N134">
        <v>458.555162</v>
      </c>
      <c r="O134">
        <v>1.8768629999999999</v>
      </c>
      <c r="P134" t="s">
        <v>5</v>
      </c>
      <c r="Q134">
        <v>5.966316</v>
      </c>
      <c r="R134">
        <v>2.2800000000000001E-4</v>
      </c>
      <c r="S134" t="s">
        <v>6</v>
      </c>
      <c r="T134">
        <v>2168.7123240000001</v>
      </c>
      <c r="U134">
        <v>72.882857999999999</v>
      </c>
      <c r="V134" t="s">
        <v>7</v>
      </c>
      <c r="W134">
        <v>0.69489699999999999</v>
      </c>
      <c r="X134">
        <v>5.5999999999999995E-4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0.16370599999999999</v>
      </c>
      <c r="AG134">
        <v>2.4499999999999999E-4</v>
      </c>
      <c r="AH134" t="s">
        <v>11</v>
      </c>
      <c r="AI134">
        <v>0.83587999999999996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3006.0208790000001</v>
      </c>
      <c r="I135">
        <v>86.864570999999998</v>
      </c>
      <c r="J135" t="s">
        <v>3</v>
      </c>
      <c r="K135">
        <v>3000.4160400000001</v>
      </c>
      <c r="L135">
        <v>86.784510999999995</v>
      </c>
      <c r="M135" t="s">
        <v>4</v>
      </c>
      <c r="N135">
        <v>493.80997400000001</v>
      </c>
      <c r="O135">
        <v>2.1494300000000002</v>
      </c>
      <c r="P135" t="s">
        <v>5</v>
      </c>
      <c r="Q135">
        <v>6.4248979999999998</v>
      </c>
      <c r="R135">
        <v>2.2699999999999999E-4</v>
      </c>
      <c r="S135" t="s">
        <v>6</v>
      </c>
      <c r="T135">
        <v>2335.348101</v>
      </c>
      <c r="U135">
        <v>85.018212000000005</v>
      </c>
      <c r="V135" t="s">
        <v>7</v>
      </c>
      <c r="W135">
        <v>0.74774300000000005</v>
      </c>
      <c r="X135">
        <v>6.3500000000000004E-4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0.16258</v>
      </c>
      <c r="AG135">
        <v>2.52E-4</v>
      </c>
      <c r="AH135" t="s">
        <v>11</v>
      </c>
      <c r="AI135">
        <v>0.83657499999999996</v>
      </c>
      <c r="AJ135">
        <v>4.1E-5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3220.4923239999998</v>
      </c>
      <c r="I136">
        <v>105.941084</v>
      </c>
      <c r="J136" t="s">
        <v>3</v>
      </c>
      <c r="K136">
        <v>3214.488296</v>
      </c>
      <c r="L136">
        <v>105.86563200000001</v>
      </c>
      <c r="M136" t="s">
        <v>4</v>
      </c>
      <c r="N136">
        <v>529.11584400000004</v>
      </c>
      <c r="O136">
        <v>2.4815529999999999</v>
      </c>
      <c r="P136" t="s">
        <v>5</v>
      </c>
      <c r="Q136">
        <v>6.8839750000000004</v>
      </c>
      <c r="R136">
        <v>2.4399999999999999E-4</v>
      </c>
      <c r="S136" t="s">
        <v>6</v>
      </c>
      <c r="T136">
        <v>2501.9093120000002</v>
      </c>
      <c r="U136">
        <v>102.71354100000001</v>
      </c>
      <c r="V136" t="s">
        <v>7</v>
      </c>
      <c r="W136">
        <v>0.80251099999999997</v>
      </c>
      <c r="X136">
        <v>7.8600000000000002E-4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0.162352</v>
      </c>
      <c r="AG136">
        <v>2.5500000000000002E-4</v>
      </c>
      <c r="AH136" t="s">
        <v>11</v>
      </c>
      <c r="AI136">
        <v>0.83689899999999995</v>
      </c>
      <c r="AJ136">
        <v>3.8000000000000002E-5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3435.0728220000001</v>
      </c>
      <c r="I137">
        <v>125.403694</v>
      </c>
      <c r="J137" t="s">
        <v>3</v>
      </c>
      <c r="K137">
        <v>3428.6720169999999</v>
      </c>
      <c r="L137">
        <v>125.39609799999999</v>
      </c>
      <c r="M137" t="s">
        <v>4</v>
      </c>
      <c r="N137">
        <v>564.40338999999994</v>
      </c>
      <c r="O137">
        <v>2.840246</v>
      </c>
      <c r="P137" t="s">
        <v>5</v>
      </c>
      <c r="Q137">
        <v>7.3427559999999996</v>
      </c>
      <c r="R137">
        <v>2.43E-4</v>
      </c>
      <c r="S137" t="s">
        <v>6</v>
      </c>
      <c r="T137">
        <v>2668.5416359999999</v>
      </c>
      <c r="U137">
        <v>119.503558</v>
      </c>
      <c r="V137" t="s">
        <v>7</v>
      </c>
      <c r="W137">
        <v>0.85682499999999995</v>
      </c>
      <c r="X137">
        <v>9.3700000000000001E-4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0.16172500000000001</v>
      </c>
      <c r="AG137">
        <v>2.5399999999999999E-4</v>
      </c>
      <c r="AH137" t="s">
        <v>11</v>
      </c>
      <c r="AI137">
        <v>0.83720799999999995</v>
      </c>
      <c r="AJ137">
        <v>3.3000000000000003E-5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3649.9880910000002</v>
      </c>
      <c r="I138">
        <v>137.626057</v>
      </c>
      <c r="J138" t="s">
        <v>3</v>
      </c>
      <c r="K138">
        <v>3643.1877639999998</v>
      </c>
      <c r="L138">
        <v>137.583766</v>
      </c>
      <c r="M138" t="s">
        <v>4</v>
      </c>
      <c r="N138">
        <v>599.65992700000004</v>
      </c>
      <c r="O138">
        <v>3.1821100000000002</v>
      </c>
      <c r="P138" t="s">
        <v>5</v>
      </c>
      <c r="Q138">
        <v>7.8014559999999999</v>
      </c>
      <c r="R138">
        <v>2.43E-4</v>
      </c>
      <c r="S138" t="s">
        <v>6</v>
      </c>
      <c r="T138">
        <v>2835.5531590000001</v>
      </c>
      <c r="U138">
        <v>131.486863</v>
      </c>
      <c r="V138" t="s">
        <v>7</v>
      </c>
      <c r="W138">
        <v>0.90985099999999997</v>
      </c>
      <c r="X138">
        <v>1.0480000000000001E-3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0.15998899999999999</v>
      </c>
      <c r="AG138">
        <v>2.3699999999999999E-4</v>
      </c>
      <c r="AH138" t="s">
        <v>11</v>
      </c>
      <c r="AI138">
        <v>0.83732899999999999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3864.6637300000002</v>
      </c>
      <c r="I139">
        <v>148.73611099999999</v>
      </c>
      <c r="J139" t="s">
        <v>3</v>
      </c>
      <c r="K139">
        <v>3857.468652</v>
      </c>
      <c r="L139">
        <v>148.96199200000001</v>
      </c>
      <c r="M139" t="s">
        <v>4</v>
      </c>
      <c r="N139">
        <v>634.90430800000001</v>
      </c>
      <c r="O139">
        <v>3.51423</v>
      </c>
      <c r="P139" t="s">
        <v>5</v>
      </c>
      <c r="Q139">
        <v>8.2595469999999995</v>
      </c>
      <c r="R139">
        <v>2.41E-4</v>
      </c>
      <c r="S139" t="s">
        <v>6</v>
      </c>
      <c r="T139">
        <v>3002.3711720000001</v>
      </c>
      <c r="U139">
        <v>141.405531</v>
      </c>
      <c r="V139" t="s">
        <v>7</v>
      </c>
      <c r="W139">
        <v>0.96218300000000001</v>
      </c>
      <c r="X139">
        <v>1.114E-3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0.15998899999999999</v>
      </c>
      <c r="AG139">
        <v>2.3699999999999999E-4</v>
      </c>
      <c r="AH139" t="s">
        <v>11</v>
      </c>
      <c r="AI139">
        <v>0.83740199999999998</v>
      </c>
      <c r="AJ139">
        <v>3.3000000000000003E-5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4079.5415670000002</v>
      </c>
      <c r="I140">
        <v>160.24918</v>
      </c>
      <c r="J140" t="s">
        <v>3</v>
      </c>
      <c r="K140">
        <v>4071.93896</v>
      </c>
      <c r="L140">
        <v>160.328744</v>
      </c>
      <c r="M140" t="s">
        <v>4</v>
      </c>
      <c r="N140">
        <v>670.16826900000001</v>
      </c>
      <c r="O140">
        <v>3.7631389999999998</v>
      </c>
      <c r="P140" t="s">
        <v>5</v>
      </c>
      <c r="Q140">
        <v>8.7184830000000009</v>
      </c>
      <c r="R140">
        <v>2.4000000000000001E-4</v>
      </c>
      <c r="S140" t="s">
        <v>6</v>
      </c>
      <c r="T140">
        <v>3169.3440190000001</v>
      </c>
      <c r="U140">
        <v>154.53380000000001</v>
      </c>
      <c r="V140" t="s">
        <v>7</v>
      </c>
      <c r="W140">
        <v>1.0145569999999999</v>
      </c>
      <c r="X140">
        <v>1.147E-3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0.159807</v>
      </c>
      <c r="AG140">
        <v>2.3900000000000001E-4</v>
      </c>
      <c r="AH140" t="s">
        <v>11</v>
      </c>
      <c r="AI140">
        <v>0.83747700000000003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4293.8442089999999</v>
      </c>
      <c r="I141">
        <v>171.52547100000001</v>
      </c>
      <c r="J141" t="s">
        <v>3</v>
      </c>
      <c r="K141">
        <v>4285.8331539999999</v>
      </c>
      <c r="L141">
        <v>171.530587</v>
      </c>
      <c r="M141" t="s">
        <v>4</v>
      </c>
      <c r="N141">
        <v>705.46722299999999</v>
      </c>
      <c r="O141">
        <v>3.8984649999999998</v>
      </c>
      <c r="P141" t="s">
        <v>5</v>
      </c>
      <c r="Q141">
        <v>9.1771820000000002</v>
      </c>
      <c r="R141">
        <v>2.5099999999999998E-4</v>
      </c>
      <c r="S141" t="s">
        <v>6</v>
      </c>
      <c r="T141">
        <v>3335.7597169999999</v>
      </c>
      <c r="U141">
        <v>165.86059299999999</v>
      </c>
      <c r="V141" t="s">
        <v>7</v>
      </c>
      <c r="W141">
        <v>1.067304</v>
      </c>
      <c r="X141">
        <v>1.2509999999999999E-3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0.15857099999999999</v>
      </c>
      <c r="AG141">
        <v>2.3000000000000001E-4</v>
      </c>
      <c r="AH141" t="s">
        <v>11</v>
      </c>
      <c r="AI141">
        <v>0.83765999999999996</v>
      </c>
      <c r="AJ141">
        <v>3.1000000000000001E-5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177.00914599999999</v>
      </c>
      <c r="I162">
        <v>2.0842010000000002</v>
      </c>
      <c r="J162" t="s">
        <v>3</v>
      </c>
      <c r="K162">
        <v>176.58945399999999</v>
      </c>
      <c r="L162">
        <v>2.0768300000000002</v>
      </c>
      <c r="M162" t="s">
        <v>4</v>
      </c>
      <c r="N162">
        <v>35.355904000000002</v>
      </c>
      <c r="O162">
        <v>5.1858000000000001E-2</v>
      </c>
      <c r="P162" t="s">
        <v>5</v>
      </c>
      <c r="Q162">
        <v>0.46040199999999998</v>
      </c>
      <c r="R162">
        <v>1.2999999999999999E-5</v>
      </c>
      <c r="S162" t="s">
        <v>6</v>
      </c>
      <c r="T162">
        <v>128.88497100000001</v>
      </c>
      <c r="U162">
        <v>1.805769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0.18016199999999999</v>
      </c>
      <c r="AG162">
        <v>1.4100000000000001E-4</v>
      </c>
      <c r="AH162" t="s">
        <v>11</v>
      </c>
      <c r="AI162">
        <v>0.81633999999999995</v>
      </c>
      <c r="AJ162">
        <v>1.5200000000000001E-4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352.57850500000001</v>
      </c>
      <c r="I163">
        <v>4.2221700000000002</v>
      </c>
      <c r="J163" t="s">
        <v>3</v>
      </c>
      <c r="K163">
        <v>351.754796</v>
      </c>
      <c r="L163">
        <v>4.2198060000000002</v>
      </c>
      <c r="M163" t="s">
        <v>4</v>
      </c>
      <c r="N163">
        <v>70.686170000000004</v>
      </c>
      <c r="O163">
        <v>0.19125600000000001</v>
      </c>
      <c r="P163" t="s">
        <v>5</v>
      </c>
      <c r="Q163">
        <v>0.92018</v>
      </c>
      <c r="R163">
        <v>5.7000000000000003E-5</v>
      </c>
      <c r="S163" t="s">
        <v>6</v>
      </c>
      <c r="T163">
        <v>256.60677199999998</v>
      </c>
      <c r="U163">
        <v>3.5950259999999998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0.17537700000000001</v>
      </c>
      <c r="AG163">
        <v>1.03E-4</v>
      </c>
      <c r="AH163" t="s">
        <v>11</v>
      </c>
      <c r="AI163">
        <v>0.82155299999999998</v>
      </c>
      <c r="AJ163">
        <v>1.84E-4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528.22800900000004</v>
      </c>
      <c r="I164">
        <v>6.6943289999999998</v>
      </c>
      <c r="J164" t="s">
        <v>3</v>
      </c>
      <c r="K164">
        <v>527.00032999999996</v>
      </c>
      <c r="L164">
        <v>6.6476660000000001</v>
      </c>
      <c r="M164" t="s">
        <v>4</v>
      </c>
      <c r="N164">
        <v>106.00939700000001</v>
      </c>
      <c r="O164">
        <v>0.38178499999999999</v>
      </c>
      <c r="P164" t="s">
        <v>5</v>
      </c>
      <c r="Q164">
        <v>1.378906</v>
      </c>
      <c r="R164">
        <v>6.8999999999999997E-5</v>
      </c>
      <c r="S164" t="s">
        <v>6</v>
      </c>
      <c r="T164">
        <v>384.40057300000001</v>
      </c>
      <c r="U164">
        <v>6.0554459999999999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0.174151</v>
      </c>
      <c r="AG164">
        <v>1.0900000000000001E-4</v>
      </c>
      <c r="AH164" t="s">
        <v>11</v>
      </c>
      <c r="AI164">
        <v>0.82497500000000001</v>
      </c>
      <c r="AJ164">
        <v>1.6200000000000001E-4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704.011033</v>
      </c>
      <c r="I165">
        <v>10.222455999999999</v>
      </c>
      <c r="J165" t="s">
        <v>3</v>
      </c>
      <c r="K165">
        <v>702.389275</v>
      </c>
      <c r="L165">
        <v>10.117841</v>
      </c>
      <c r="M165" t="s">
        <v>4</v>
      </c>
      <c r="N165">
        <v>141.32730000000001</v>
      </c>
      <c r="O165">
        <v>0.46992200000000001</v>
      </c>
      <c r="P165" t="s">
        <v>5</v>
      </c>
      <c r="Q165">
        <v>1.8371150000000001</v>
      </c>
      <c r="R165">
        <v>6.8999999999999997E-5</v>
      </c>
      <c r="S165" t="s">
        <v>6</v>
      </c>
      <c r="T165">
        <v>512.21401300000002</v>
      </c>
      <c r="U165">
        <v>9.4581210000000002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0.17324800000000001</v>
      </c>
      <c r="AG165">
        <v>1.2E-4</v>
      </c>
      <c r="AH165" t="s">
        <v>11</v>
      </c>
      <c r="AI165">
        <v>0.82840899999999995</v>
      </c>
      <c r="AJ165">
        <v>1.2899999999999999E-4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880.10840499999995</v>
      </c>
      <c r="I166">
        <v>11.924906</v>
      </c>
      <c r="J166" t="s">
        <v>3</v>
      </c>
      <c r="K166">
        <v>878.10553200000004</v>
      </c>
      <c r="L166">
        <v>11.833421</v>
      </c>
      <c r="M166" t="s">
        <v>4</v>
      </c>
      <c r="N166">
        <v>176.635817</v>
      </c>
      <c r="O166">
        <v>0.56390600000000002</v>
      </c>
      <c r="P166" t="s">
        <v>5</v>
      </c>
      <c r="Q166">
        <v>2.2963110000000002</v>
      </c>
      <c r="R166">
        <v>8.0000000000000007E-5</v>
      </c>
      <c r="S166" t="s">
        <v>6</v>
      </c>
      <c r="T166">
        <v>640.40224699999999</v>
      </c>
      <c r="U166">
        <v>11.695511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0.172598</v>
      </c>
      <c r="AG166">
        <v>1.26E-4</v>
      </c>
      <c r="AH166" t="s">
        <v>11</v>
      </c>
      <c r="AI166">
        <v>0.83101599999999998</v>
      </c>
      <c r="AJ166">
        <v>1.2799999999999999E-4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1055.992939</v>
      </c>
      <c r="I167">
        <v>15.211459</v>
      </c>
      <c r="J167" t="s">
        <v>3</v>
      </c>
      <c r="K167">
        <v>1053.598101</v>
      </c>
      <c r="L167">
        <v>15.08564</v>
      </c>
      <c r="M167" t="s">
        <v>4</v>
      </c>
      <c r="N167">
        <v>211.95986600000001</v>
      </c>
      <c r="O167">
        <v>0.72284499999999996</v>
      </c>
      <c r="P167" t="s">
        <v>5</v>
      </c>
      <c r="Q167">
        <v>2.7552569999999998</v>
      </c>
      <c r="R167">
        <v>8.7999999999999998E-5</v>
      </c>
      <c r="S167" t="s">
        <v>6</v>
      </c>
      <c r="T167">
        <v>768.35817399999996</v>
      </c>
      <c r="U167">
        <v>14.682148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0.17192399999999999</v>
      </c>
      <c r="AG167">
        <v>1.36E-4</v>
      </c>
      <c r="AH167" t="s">
        <v>11</v>
      </c>
      <c r="AI167">
        <v>0.83270699999999997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1231.815576</v>
      </c>
      <c r="I168">
        <v>19.963272</v>
      </c>
      <c r="J168" t="s">
        <v>3</v>
      </c>
      <c r="K168">
        <v>1229.0207809999999</v>
      </c>
      <c r="L168">
        <v>19.838425000000001</v>
      </c>
      <c r="M168" t="s">
        <v>4</v>
      </c>
      <c r="N168">
        <v>247.336681</v>
      </c>
      <c r="O168">
        <v>0.97608700000000004</v>
      </c>
      <c r="P168" t="s">
        <v>5</v>
      </c>
      <c r="Q168">
        <v>3.2145510000000002</v>
      </c>
      <c r="R168">
        <v>1.07E-4</v>
      </c>
      <c r="S168" t="s">
        <v>6</v>
      </c>
      <c r="T168">
        <v>896.25429599999995</v>
      </c>
      <c r="U168">
        <v>19.083715999999999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0.17133100000000001</v>
      </c>
      <c r="AG168">
        <v>1.44E-4</v>
      </c>
      <c r="AH168" t="s">
        <v>11</v>
      </c>
      <c r="AI168">
        <v>0.83419399999999999</v>
      </c>
      <c r="AJ168">
        <v>7.6000000000000004E-5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1407.8949680000001</v>
      </c>
      <c r="I169">
        <v>27.394155000000001</v>
      </c>
      <c r="J169" t="s">
        <v>3</v>
      </c>
      <c r="K169">
        <v>1404.6939649999999</v>
      </c>
      <c r="L169">
        <v>27.213778999999999</v>
      </c>
      <c r="M169" t="s">
        <v>4</v>
      </c>
      <c r="N169">
        <v>282.68149599999998</v>
      </c>
      <c r="O169">
        <v>1.2632300000000001</v>
      </c>
      <c r="P169" t="s">
        <v>5</v>
      </c>
      <c r="Q169">
        <v>3.673416</v>
      </c>
      <c r="R169">
        <v>1.16E-4</v>
      </c>
      <c r="S169" t="s">
        <v>6</v>
      </c>
      <c r="T169">
        <v>1024.340807</v>
      </c>
      <c r="U169">
        <v>26.747278999999999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0.17022999999999999</v>
      </c>
      <c r="AG169">
        <v>1.56E-4</v>
      </c>
      <c r="AH169" t="s">
        <v>11</v>
      </c>
      <c r="AI169">
        <v>0.83492299999999997</v>
      </c>
      <c r="AJ169">
        <v>6.9999999999999994E-5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1583.902102</v>
      </c>
      <c r="I170">
        <v>35.836430999999997</v>
      </c>
      <c r="J170" t="s">
        <v>3</v>
      </c>
      <c r="K170">
        <v>1580.3201200000001</v>
      </c>
      <c r="L170">
        <v>35.542310000000001</v>
      </c>
      <c r="M170" t="s">
        <v>4</v>
      </c>
      <c r="N170">
        <v>318.01952999999997</v>
      </c>
      <c r="O170">
        <v>1.462188</v>
      </c>
      <c r="P170" t="s">
        <v>5</v>
      </c>
      <c r="Q170">
        <v>4.1318710000000003</v>
      </c>
      <c r="R170">
        <v>1.18E-4</v>
      </c>
      <c r="S170" t="s">
        <v>6</v>
      </c>
      <c r="T170">
        <v>1152.3974390000001</v>
      </c>
      <c r="U170">
        <v>34.737406999999997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0.16941800000000001</v>
      </c>
      <c r="AG170">
        <v>1.7000000000000001E-4</v>
      </c>
      <c r="AH170" t="s">
        <v>11</v>
      </c>
      <c r="AI170">
        <v>0.83582299999999998</v>
      </c>
      <c r="AJ170">
        <v>5.1E-5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1759.85249</v>
      </c>
      <c r="I171">
        <v>41.183748999999999</v>
      </c>
      <c r="J171" t="s">
        <v>3</v>
      </c>
      <c r="K171">
        <v>1755.8706319999999</v>
      </c>
      <c r="L171">
        <v>40.816603000000001</v>
      </c>
      <c r="M171" t="s">
        <v>4</v>
      </c>
      <c r="N171">
        <v>353.33428300000003</v>
      </c>
      <c r="O171">
        <v>1.6831989999999999</v>
      </c>
      <c r="P171" t="s">
        <v>5</v>
      </c>
      <c r="Q171">
        <v>4.5904530000000001</v>
      </c>
      <c r="R171">
        <v>1.2E-4</v>
      </c>
      <c r="S171" t="s">
        <v>6</v>
      </c>
      <c r="T171">
        <v>1280.4680080000001</v>
      </c>
      <c r="U171">
        <v>40.646292000000003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0.168794</v>
      </c>
      <c r="AG171">
        <v>1.7799999999999999E-4</v>
      </c>
      <c r="AH171" t="s">
        <v>11</v>
      </c>
      <c r="AI171">
        <v>0.83658399999999999</v>
      </c>
      <c r="AJ171">
        <v>3.4E-5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1935.616023</v>
      </c>
      <c r="I172">
        <v>48.472931000000003</v>
      </c>
      <c r="J172" t="s">
        <v>3</v>
      </c>
      <c r="K172">
        <v>1931.2301660000001</v>
      </c>
      <c r="L172">
        <v>48.080691000000002</v>
      </c>
      <c r="M172" t="s">
        <v>4</v>
      </c>
      <c r="N172">
        <v>388.63952</v>
      </c>
      <c r="O172">
        <v>1.896749</v>
      </c>
      <c r="P172" t="s">
        <v>5</v>
      </c>
      <c r="Q172">
        <v>5.0487359999999999</v>
      </c>
      <c r="R172">
        <v>1.2E-4</v>
      </c>
      <c r="S172" t="s">
        <v>6</v>
      </c>
      <c r="T172">
        <v>1408.414233</v>
      </c>
      <c r="U172">
        <v>48.040685000000003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0.167993</v>
      </c>
      <c r="AG172">
        <v>1.8200000000000001E-4</v>
      </c>
      <c r="AH172" t="s">
        <v>11</v>
      </c>
      <c r="AI172">
        <v>0.83664799999999995</v>
      </c>
      <c r="AJ172">
        <v>3.4E-5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2111.8368850000002</v>
      </c>
      <c r="I173">
        <v>54.8992</v>
      </c>
      <c r="J173" t="s">
        <v>3</v>
      </c>
      <c r="K173">
        <v>2107.054189</v>
      </c>
      <c r="L173">
        <v>54.601348999999999</v>
      </c>
      <c r="M173" t="s">
        <v>4</v>
      </c>
      <c r="N173">
        <v>423.94562000000002</v>
      </c>
      <c r="O173">
        <v>2.1808480000000001</v>
      </c>
      <c r="P173" t="s">
        <v>5</v>
      </c>
      <c r="Q173">
        <v>5.507117</v>
      </c>
      <c r="R173">
        <v>1.26E-4</v>
      </c>
      <c r="S173" t="s">
        <v>6</v>
      </c>
      <c r="T173">
        <v>1536.741338</v>
      </c>
      <c r="U173">
        <v>53.153651000000004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0.16694500000000001</v>
      </c>
      <c r="AG173">
        <v>1.8000000000000001E-4</v>
      </c>
      <c r="AH173" t="s">
        <v>11</v>
      </c>
      <c r="AI173">
        <v>0.83687100000000003</v>
      </c>
      <c r="AJ173">
        <v>3.0000000000000001E-5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2287.7619380000001</v>
      </c>
      <c r="I174">
        <v>58.477561999999999</v>
      </c>
      <c r="J174" t="s">
        <v>3</v>
      </c>
      <c r="K174">
        <v>2282.5754539999998</v>
      </c>
      <c r="L174">
        <v>58.083643000000002</v>
      </c>
      <c r="M174" t="s">
        <v>4</v>
      </c>
      <c r="N174">
        <v>459.27439700000002</v>
      </c>
      <c r="O174">
        <v>2.5975280000000001</v>
      </c>
      <c r="P174" t="s">
        <v>5</v>
      </c>
      <c r="Q174">
        <v>5.9655389999999997</v>
      </c>
      <c r="R174">
        <v>1.37E-4</v>
      </c>
      <c r="S174" t="s">
        <v>6</v>
      </c>
      <c r="T174">
        <v>1664.7805980000001</v>
      </c>
      <c r="U174">
        <v>57.248865000000002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0.16694200000000001</v>
      </c>
      <c r="AG174">
        <v>1.8000000000000001E-4</v>
      </c>
      <c r="AH174" t="s">
        <v>11</v>
      </c>
      <c r="AI174">
        <v>0.83695600000000003</v>
      </c>
      <c r="AJ174">
        <v>2.9E-5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2463.6988719999999</v>
      </c>
      <c r="I175">
        <v>71.615996999999993</v>
      </c>
      <c r="J175" t="s">
        <v>3</v>
      </c>
      <c r="K175">
        <v>2458.1215529999999</v>
      </c>
      <c r="L175">
        <v>71.286443000000006</v>
      </c>
      <c r="M175" t="s">
        <v>4</v>
      </c>
      <c r="N175">
        <v>494.62241</v>
      </c>
      <c r="O175">
        <v>3.0143779999999998</v>
      </c>
      <c r="P175" t="s">
        <v>5</v>
      </c>
      <c r="Q175">
        <v>6.4245859999999997</v>
      </c>
      <c r="R175">
        <v>1.4799999999999999E-4</v>
      </c>
      <c r="S175" t="s">
        <v>6</v>
      </c>
      <c r="T175">
        <v>1792.7645970000001</v>
      </c>
      <c r="U175">
        <v>70.838367000000005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0.16583500000000001</v>
      </c>
      <c r="AG175">
        <v>1.84E-4</v>
      </c>
      <c r="AH175" t="s">
        <v>11</v>
      </c>
      <c r="AI175">
        <v>0.83724500000000002</v>
      </c>
      <c r="AJ175">
        <v>2.6999999999999999E-5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2639.770039</v>
      </c>
      <c r="I176">
        <v>79.207611</v>
      </c>
      <c r="J176" t="s">
        <v>3</v>
      </c>
      <c r="K176">
        <v>2633.7953710000002</v>
      </c>
      <c r="L176">
        <v>78.976057999999995</v>
      </c>
      <c r="M176" t="s">
        <v>4</v>
      </c>
      <c r="N176">
        <v>529.97121100000004</v>
      </c>
      <c r="O176">
        <v>3.4685839999999999</v>
      </c>
      <c r="P176" t="s">
        <v>5</v>
      </c>
      <c r="Q176">
        <v>6.8841049999999999</v>
      </c>
      <c r="R176">
        <v>1.75E-4</v>
      </c>
      <c r="S176" t="s">
        <v>6</v>
      </c>
      <c r="T176">
        <v>1920.884963</v>
      </c>
      <c r="U176">
        <v>78.234356000000005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0.16500100000000001</v>
      </c>
      <c r="AG176">
        <v>1.7899999999999999E-4</v>
      </c>
      <c r="AH176" t="s">
        <v>11</v>
      </c>
      <c r="AI176">
        <v>0.83774400000000004</v>
      </c>
      <c r="AJ176">
        <v>3.8999999999999999E-5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2815.8263619999998</v>
      </c>
      <c r="I177">
        <v>84.392724999999999</v>
      </c>
      <c r="J177" t="s">
        <v>3</v>
      </c>
      <c r="K177">
        <v>2809.4515970000002</v>
      </c>
      <c r="L177">
        <v>84.190307000000004</v>
      </c>
      <c r="M177" t="s">
        <v>4</v>
      </c>
      <c r="N177">
        <v>565.28421100000003</v>
      </c>
      <c r="O177">
        <v>3.8781180000000002</v>
      </c>
      <c r="P177" t="s">
        <v>5</v>
      </c>
      <c r="Q177">
        <v>7.3430629999999999</v>
      </c>
      <c r="R177">
        <v>2.1699999999999999E-4</v>
      </c>
      <c r="S177" t="s">
        <v>6</v>
      </c>
      <c r="T177">
        <v>2049.0002169999998</v>
      </c>
      <c r="U177">
        <v>83.032707000000002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0.16437499999999999</v>
      </c>
      <c r="AG177">
        <v>1.8100000000000001E-4</v>
      </c>
      <c r="AH177" t="s">
        <v>11</v>
      </c>
      <c r="AI177">
        <v>0.83774700000000002</v>
      </c>
      <c r="AJ177">
        <v>3.8999999999999999E-5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2991.7716310000001</v>
      </c>
      <c r="I178">
        <v>93.727857</v>
      </c>
      <c r="J178" t="s">
        <v>3</v>
      </c>
      <c r="K178">
        <v>2984.9957129999998</v>
      </c>
      <c r="L178">
        <v>93.458298999999997</v>
      </c>
      <c r="M178" t="s">
        <v>4</v>
      </c>
      <c r="N178">
        <v>600.63148699999999</v>
      </c>
      <c r="O178">
        <v>4.5418880000000001</v>
      </c>
      <c r="P178" t="s">
        <v>5</v>
      </c>
      <c r="Q178">
        <v>7.80166</v>
      </c>
      <c r="R178">
        <v>2.3499999999999999E-4</v>
      </c>
      <c r="S178" t="s">
        <v>6</v>
      </c>
      <c r="T178">
        <v>2176.9589890000002</v>
      </c>
      <c r="U178">
        <v>93.893179000000003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0.16359499999999999</v>
      </c>
      <c r="AG178">
        <v>1.84E-4</v>
      </c>
      <c r="AH178" t="s">
        <v>11</v>
      </c>
      <c r="AI178">
        <v>0.83780200000000005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3167.9966989999998</v>
      </c>
      <c r="I179">
        <v>100.423716</v>
      </c>
      <c r="J179" t="s">
        <v>3</v>
      </c>
      <c r="K179">
        <v>3160.8251070000001</v>
      </c>
      <c r="L179">
        <v>100.21682800000001</v>
      </c>
      <c r="M179" t="s">
        <v>4</v>
      </c>
      <c r="N179">
        <v>636.01880200000005</v>
      </c>
      <c r="O179">
        <v>5.3841659999999996</v>
      </c>
      <c r="P179" t="s">
        <v>5</v>
      </c>
      <c r="Q179">
        <v>8.2610670000000006</v>
      </c>
      <c r="R179">
        <v>2.5799999999999998E-4</v>
      </c>
      <c r="S179" t="s">
        <v>6</v>
      </c>
      <c r="T179">
        <v>2305.178218</v>
      </c>
      <c r="U179">
        <v>100.865076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0.16312499999999999</v>
      </c>
      <c r="AG179">
        <v>1.8100000000000001E-4</v>
      </c>
      <c r="AH179" t="s">
        <v>11</v>
      </c>
      <c r="AI179">
        <v>0.83793399999999996</v>
      </c>
      <c r="AJ179">
        <v>3.6999999999999998E-5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3344.104253</v>
      </c>
      <c r="I180">
        <v>111.887936</v>
      </c>
      <c r="J180" t="s">
        <v>3</v>
      </c>
      <c r="K180">
        <v>3336.5349759999999</v>
      </c>
      <c r="L180">
        <v>111.498885</v>
      </c>
      <c r="M180" t="s">
        <v>4</v>
      </c>
      <c r="N180">
        <v>671.40360699999997</v>
      </c>
      <c r="O180">
        <v>6.3824889999999996</v>
      </c>
      <c r="P180" t="s">
        <v>5</v>
      </c>
      <c r="Q180">
        <v>8.7205180000000002</v>
      </c>
      <c r="R180">
        <v>3.59E-4</v>
      </c>
      <c r="S180" t="s">
        <v>6</v>
      </c>
      <c r="T180">
        <v>2433.2776319999998</v>
      </c>
      <c r="U180">
        <v>111.25872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0.16312499999999999</v>
      </c>
      <c r="AG180">
        <v>1.8100000000000001E-4</v>
      </c>
      <c r="AH180" t="s">
        <v>11</v>
      </c>
      <c r="AI180">
        <v>0.83797999999999995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3519.9439400000001</v>
      </c>
      <c r="I181">
        <v>126.085303</v>
      </c>
      <c r="J181" t="s">
        <v>3</v>
      </c>
      <c r="K181">
        <v>3511.9791460000001</v>
      </c>
      <c r="L181">
        <v>125.679062</v>
      </c>
      <c r="M181" t="s">
        <v>4</v>
      </c>
      <c r="N181">
        <v>706.73067600000002</v>
      </c>
      <c r="O181">
        <v>7.1758470000000001</v>
      </c>
      <c r="P181" t="s">
        <v>5</v>
      </c>
      <c r="Q181">
        <v>9.1793659999999999</v>
      </c>
      <c r="R181">
        <v>3.7300000000000001E-4</v>
      </c>
      <c r="S181" t="s">
        <v>6</v>
      </c>
      <c r="T181">
        <v>2561.2379249999999</v>
      </c>
      <c r="U181">
        <v>122.55315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0.16295200000000001</v>
      </c>
      <c r="AG181">
        <v>1.7699999999999999E-4</v>
      </c>
      <c r="AH181" t="s">
        <v>11</v>
      </c>
      <c r="AI181">
        <v>0.83810300000000004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477.775441</v>
      </c>
      <c r="I182">
        <v>321.52520800000002</v>
      </c>
      <c r="J182" t="s">
        <v>3</v>
      </c>
      <c r="K182">
        <v>470.55970600000001</v>
      </c>
      <c r="L182">
        <v>310.54279700000001</v>
      </c>
      <c r="M182" t="s">
        <v>4</v>
      </c>
      <c r="N182">
        <v>143.843368</v>
      </c>
      <c r="O182">
        <v>168.52674999999999</v>
      </c>
      <c r="P182" t="s">
        <v>5</v>
      </c>
      <c r="Q182">
        <v>288.22175700000003</v>
      </c>
      <c r="R182">
        <v>1.1517919999999999</v>
      </c>
      <c r="S182" t="s">
        <v>6</v>
      </c>
      <c r="T182">
        <v>467.38599199999999</v>
      </c>
      <c r="U182">
        <v>307.30469900000003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0.18391299999999999</v>
      </c>
      <c r="AG182">
        <v>5.1E-5</v>
      </c>
      <c r="AH182" t="s">
        <v>11</v>
      </c>
      <c r="AI182">
        <v>0.81490700000000005</v>
      </c>
      <c r="AJ182">
        <v>1.74E-4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957.85655399999996</v>
      </c>
      <c r="I183">
        <v>978.83070899999996</v>
      </c>
      <c r="J183" t="s">
        <v>3</v>
      </c>
      <c r="K183">
        <v>943.38593300000002</v>
      </c>
      <c r="L183">
        <v>939.292686</v>
      </c>
      <c r="M183" t="s">
        <v>4</v>
      </c>
      <c r="N183">
        <v>289.17018899999999</v>
      </c>
      <c r="O183">
        <v>488.49657400000001</v>
      </c>
      <c r="P183" t="s">
        <v>5</v>
      </c>
      <c r="Q183">
        <v>576.70054000000005</v>
      </c>
      <c r="R183">
        <v>1.9278470000000001</v>
      </c>
      <c r="S183" t="s">
        <v>6</v>
      </c>
      <c r="T183">
        <v>937.00730499999997</v>
      </c>
      <c r="U183">
        <v>926.98989900000004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0.17949599999999999</v>
      </c>
      <c r="AG183">
        <v>3.0000000000000001E-6</v>
      </c>
      <c r="AH183" t="s">
        <v>11</v>
      </c>
      <c r="AI183">
        <v>0.82147000000000003</v>
      </c>
      <c r="AJ183">
        <v>2.31E-4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1429.385452</v>
      </c>
      <c r="I184">
        <v>1593.965068</v>
      </c>
      <c r="J184" t="s">
        <v>3</v>
      </c>
      <c r="K184">
        <v>1407.8936329999999</v>
      </c>
      <c r="L184">
        <v>1524.8590549999999</v>
      </c>
      <c r="M184" t="s">
        <v>4</v>
      </c>
      <c r="N184">
        <v>428.28682400000002</v>
      </c>
      <c r="O184">
        <v>793.21250799999996</v>
      </c>
      <c r="P184" t="s">
        <v>5</v>
      </c>
      <c r="Q184">
        <v>865.48457900000005</v>
      </c>
      <c r="R184">
        <v>3.6379830000000002</v>
      </c>
      <c r="S184" t="s">
        <v>6</v>
      </c>
      <c r="T184">
        <v>1398.2976759999999</v>
      </c>
      <c r="U184">
        <v>1500.959818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0.17786199999999999</v>
      </c>
      <c r="AG184">
        <v>4.8999999999999998E-5</v>
      </c>
      <c r="AH184" t="s">
        <v>11</v>
      </c>
      <c r="AI184">
        <v>0.82621800000000001</v>
      </c>
      <c r="AJ184">
        <v>1.75E-4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1898.534827</v>
      </c>
      <c r="I185">
        <v>2118.7559670000001</v>
      </c>
      <c r="J185" t="s">
        <v>3</v>
      </c>
      <c r="K185">
        <v>1869.856074</v>
      </c>
      <c r="L185">
        <v>2019.9235839999999</v>
      </c>
      <c r="M185" t="s">
        <v>4</v>
      </c>
      <c r="N185">
        <v>564.84358599999996</v>
      </c>
      <c r="O185">
        <v>1036.640521</v>
      </c>
      <c r="P185" t="s">
        <v>5</v>
      </c>
      <c r="Q185">
        <v>1154.194207</v>
      </c>
      <c r="R185">
        <v>5.2266240000000002</v>
      </c>
      <c r="S185" t="s">
        <v>6</v>
      </c>
      <c r="T185">
        <v>1856.9965990000001</v>
      </c>
      <c r="U185">
        <v>1983.1180220000001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0.17693400000000001</v>
      </c>
      <c r="AG185">
        <v>6.3999999999999997E-5</v>
      </c>
      <c r="AH185" t="s">
        <v>11</v>
      </c>
      <c r="AI185">
        <v>0.828569</v>
      </c>
      <c r="AJ185">
        <v>1.4799999999999999E-4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2366.5775880000001</v>
      </c>
      <c r="I186">
        <v>3076.4437459999999</v>
      </c>
      <c r="J186" t="s">
        <v>3</v>
      </c>
      <c r="K186">
        <v>2330.8698439999998</v>
      </c>
      <c r="L186">
        <v>2925.2135189999999</v>
      </c>
      <c r="M186" t="s">
        <v>4</v>
      </c>
      <c r="N186">
        <v>700.47751800000003</v>
      </c>
      <c r="O186">
        <v>1454.205827</v>
      </c>
      <c r="P186" t="s">
        <v>5</v>
      </c>
      <c r="Q186">
        <v>1443.107546</v>
      </c>
      <c r="R186">
        <v>8.8922450000000008</v>
      </c>
      <c r="S186" t="s">
        <v>6</v>
      </c>
      <c r="T186">
        <v>2314.7861910000001</v>
      </c>
      <c r="U186">
        <v>2865.9885260000001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0.17538699999999999</v>
      </c>
      <c r="AG186">
        <v>9.2999999999999997E-5</v>
      </c>
      <c r="AH186" t="s">
        <v>11</v>
      </c>
      <c r="AI186">
        <v>0.83071600000000001</v>
      </c>
      <c r="AJ186">
        <v>1.1900000000000001E-4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2836.0626320000001</v>
      </c>
      <c r="I187">
        <v>4069.4192090000001</v>
      </c>
      <c r="J187" t="s">
        <v>3</v>
      </c>
      <c r="K187">
        <v>2793.251299</v>
      </c>
      <c r="L187">
        <v>3869.3715659999998</v>
      </c>
      <c r="M187" t="s">
        <v>4</v>
      </c>
      <c r="N187">
        <v>837.77249900000004</v>
      </c>
      <c r="O187">
        <v>1963.2118310000001</v>
      </c>
      <c r="P187" t="s">
        <v>5</v>
      </c>
      <c r="Q187">
        <v>1731.796787</v>
      </c>
      <c r="R187">
        <v>8.362323</v>
      </c>
      <c r="S187" t="s">
        <v>6</v>
      </c>
      <c r="T187">
        <v>2773.964097</v>
      </c>
      <c r="U187">
        <v>3792.0406320000002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0.17329700000000001</v>
      </c>
      <c r="AG187">
        <v>1.22E-4</v>
      </c>
      <c r="AH187" t="s">
        <v>11</v>
      </c>
      <c r="AI187">
        <v>0.83319799999999999</v>
      </c>
      <c r="AJ187">
        <v>7.6000000000000004E-5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3310.3041459999999</v>
      </c>
      <c r="I188">
        <v>3788.3604009999999</v>
      </c>
      <c r="J188" t="s">
        <v>3</v>
      </c>
      <c r="K188">
        <v>3260.4044680000002</v>
      </c>
      <c r="L188">
        <v>3612.1767949999999</v>
      </c>
      <c r="M188" t="s">
        <v>4</v>
      </c>
      <c r="N188">
        <v>978.24580800000001</v>
      </c>
      <c r="O188">
        <v>1831.482876</v>
      </c>
      <c r="P188" t="s">
        <v>5</v>
      </c>
      <c r="Q188">
        <v>2020.5439940000001</v>
      </c>
      <c r="R188">
        <v>10.983665</v>
      </c>
      <c r="S188" t="s">
        <v>6</v>
      </c>
      <c r="T188">
        <v>3237.910562</v>
      </c>
      <c r="U188">
        <v>3540.2213860000002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0.17169300000000001</v>
      </c>
      <c r="AG188">
        <v>1.5300000000000001E-4</v>
      </c>
      <c r="AH188" t="s">
        <v>11</v>
      </c>
      <c r="AI188">
        <v>0.83364899999999997</v>
      </c>
      <c r="AJ188">
        <v>7.2000000000000002E-5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3783.5829440000002</v>
      </c>
      <c r="I189">
        <v>4270.0288559999999</v>
      </c>
      <c r="J189" t="s">
        <v>3</v>
      </c>
      <c r="K189">
        <v>3726.5156929999998</v>
      </c>
      <c r="L189">
        <v>4051.2926299999999</v>
      </c>
      <c r="M189" t="s">
        <v>4</v>
      </c>
      <c r="N189">
        <v>1117.919725</v>
      </c>
      <c r="O189">
        <v>2097.925252</v>
      </c>
      <c r="P189" t="s">
        <v>5</v>
      </c>
      <c r="Q189">
        <v>2309.019155</v>
      </c>
      <c r="R189">
        <v>13.509003</v>
      </c>
      <c r="S189" t="s">
        <v>6</v>
      </c>
      <c r="T189">
        <v>3700.780522</v>
      </c>
      <c r="U189">
        <v>3982.7257220000001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0.17097599999999999</v>
      </c>
      <c r="AG189">
        <v>1.5699999999999999E-4</v>
      </c>
      <c r="AH189" t="s">
        <v>11</v>
      </c>
      <c r="AI189">
        <v>0.83393700000000004</v>
      </c>
      <c r="AJ189">
        <v>7.2000000000000002E-5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4254.6238480000002</v>
      </c>
      <c r="I190">
        <v>5046.7647319999996</v>
      </c>
      <c r="J190" t="s">
        <v>3</v>
      </c>
      <c r="K190">
        <v>4190.5890090000003</v>
      </c>
      <c r="L190">
        <v>4787.2197999999999</v>
      </c>
      <c r="M190" t="s">
        <v>4</v>
      </c>
      <c r="N190">
        <v>1256.218306</v>
      </c>
      <c r="O190">
        <v>2490.8226800000002</v>
      </c>
      <c r="P190" t="s">
        <v>5</v>
      </c>
      <c r="Q190">
        <v>2597.5407570000002</v>
      </c>
      <c r="R190">
        <v>15.403062</v>
      </c>
      <c r="S190" t="s">
        <v>6</v>
      </c>
      <c r="T190">
        <v>4161.6082619999997</v>
      </c>
      <c r="U190">
        <v>4718.9227209999999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0.16919400000000001</v>
      </c>
      <c r="AG190">
        <v>1.7899999999999999E-4</v>
      </c>
      <c r="AH190" t="s">
        <v>11</v>
      </c>
      <c r="AI190">
        <v>0.83530099999999996</v>
      </c>
      <c r="AJ190">
        <v>4.0000000000000003E-5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4723.6804789999997</v>
      </c>
      <c r="I191">
        <v>6218.8828460000004</v>
      </c>
      <c r="J191" t="s">
        <v>3</v>
      </c>
      <c r="K191">
        <v>4652.6162109999996</v>
      </c>
      <c r="L191">
        <v>5898.9926800000003</v>
      </c>
      <c r="M191" t="s">
        <v>4</v>
      </c>
      <c r="N191">
        <v>1393.4875050000001</v>
      </c>
      <c r="O191">
        <v>3093.8770650000001</v>
      </c>
      <c r="P191" t="s">
        <v>5</v>
      </c>
      <c r="Q191">
        <v>2886.139717</v>
      </c>
      <c r="R191">
        <v>16.601489000000001</v>
      </c>
      <c r="S191" t="s">
        <v>6</v>
      </c>
      <c r="T191">
        <v>4620.5062699999999</v>
      </c>
      <c r="U191">
        <v>5810.8507509999999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0.16917499999999999</v>
      </c>
      <c r="AG191">
        <v>1.7899999999999999E-4</v>
      </c>
      <c r="AH191" t="s">
        <v>11</v>
      </c>
      <c r="AI191">
        <v>0.83567199999999997</v>
      </c>
      <c r="AJ191">
        <v>3.6999999999999998E-5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5189.0714840000001</v>
      </c>
      <c r="I192">
        <v>6975.3132949999999</v>
      </c>
      <c r="J192" t="s">
        <v>3</v>
      </c>
      <c r="K192">
        <v>5110.9587009999996</v>
      </c>
      <c r="L192">
        <v>6623.9931130000004</v>
      </c>
      <c r="M192" t="s">
        <v>4</v>
      </c>
      <c r="N192">
        <v>1528.0275979999999</v>
      </c>
      <c r="O192">
        <v>3502.4448659999998</v>
      </c>
      <c r="P192" t="s">
        <v>5</v>
      </c>
      <c r="Q192">
        <v>3174.7796830000002</v>
      </c>
      <c r="R192">
        <v>19.213920000000002</v>
      </c>
      <c r="S192" t="s">
        <v>6</v>
      </c>
      <c r="T192">
        <v>5075.7471880000003</v>
      </c>
      <c r="U192">
        <v>6521.4453549999998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0.16592899999999999</v>
      </c>
      <c r="AG192">
        <v>1.9599999999999999E-4</v>
      </c>
      <c r="AH192" t="s">
        <v>11</v>
      </c>
      <c r="AI192">
        <v>0.83588600000000002</v>
      </c>
      <c r="AJ192">
        <v>3.4E-5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5655.433857</v>
      </c>
      <c r="I193">
        <v>7032.9672769999997</v>
      </c>
      <c r="J193" t="s">
        <v>3</v>
      </c>
      <c r="K193">
        <v>5570.2475000000004</v>
      </c>
      <c r="L193">
        <v>6691.2635760000003</v>
      </c>
      <c r="M193" t="s">
        <v>4</v>
      </c>
      <c r="N193">
        <v>1663.3267109999999</v>
      </c>
      <c r="O193">
        <v>3537.4789930000002</v>
      </c>
      <c r="P193" t="s">
        <v>5</v>
      </c>
      <c r="Q193">
        <v>3463.114814</v>
      </c>
      <c r="R193">
        <v>22.217842000000001</v>
      </c>
      <c r="S193" t="s">
        <v>6</v>
      </c>
      <c r="T193">
        <v>5531.9401269999998</v>
      </c>
      <c r="U193">
        <v>6589.6072089999998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0.16438900000000001</v>
      </c>
      <c r="AG193">
        <v>2.0599999999999999E-4</v>
      </c>
      <c r="AH193" t="s">
        <v>11</v>
      </c>
      <c r="AI193">
        <v>0.83619900000000003</v>
      </c>
      <c r="AJ193">
        <v>3.1999999999999999E-5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6123.5398830000004</v>
      </c>
      <c r="I194">
        <v>6830.4718919999996</v>
      </c>
      <c r="J194" t="s">
        <v>3</v>
      </c>
      <c r="K194">
        <v>6031.2403219999997</v>
      </c>
      <c r="L194">
        <v>6529.527161</v>
      </c>
      <c r="M194" t="s">
        <v>4</v>
      </c>
      <c r="N194">
        <v>1799.6141239999999</v>
      </c>
      <c r="O194">
        <v>3467.994252</v>
      </c>
      <c r="P194" t="s">
        <v>5</v>
      </c>
      <c r="Q194">
        <v>3751.7831099999999</v>
      </c>
      <c r="R194">
        <v>25.417497000000001</v>
      </c>
      <c r="S194" t="s">
        <v>6</v>
      </c>
      <c r="T194">
        <v>5989.7874220000003</v>
      </c>
      <c r="U194">
        <v>6446.9985880000004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0.16384199999999999</v>
      </c>
      <c r="AG194">
        <v>2.0599999999999999E-4</v>
      </c>
      <c r="AH194" t="s">
        <v>11</v>
      </c>
      <c r="AI194">
        <v>0.83678699999999995</v>
      </c>
      <c r="AJ194">
        <v>2.3E-5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6596.6575590000002</v>
      </c>
      <c r="I195">
        <v>7103.2943210000003</v>
      </c>
      <c r="J195" t="s">
        <v>3</v>
      </c>
      <c r="K195">
        <v>6497.0655180000003</v>
      </c>
      <c r="L195">
        <v>6807.2988839999998</v>
      </c>
      <c r="M195" t="s">
        <v>4</v>
      </c>
      <c r="N195">
        <v>1939.529387</v>
      </c>
      <c r="O195">
        <v>3566.3321489999998</v>
      </c>
      <c r="P195" t="s">
        <v>5</v>
      </c>
      <c r="Q195">
        <v>4040.2043600000002</v>
      </c>
      <c r="R195">
        <v>26.844859</v>
      </c>
      <c r="S195" t="s">
        <v>6</v>
      </c>
      <c r="T195">
        <v>6452.3772749999998</v>
      </c>
      <c r="U195">
        <v>6723.8637849999996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0.163243</v>
      </c>
      <c r="AG195">
        <v>2.0799999999999999E-4</v>
      </c>
      <c r="AH195" t="s">
        <v>11</v>
      </c>
      <c r="AI195">
        <v>0.83691599999999999</v>
      </c>
      <c r="AJ195">
        <v>2.1999999999999999E-5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7075.3576370000001</v>
      </c>
      <c r="I196">
        <v>7167.0375039999999</v>
      </c>
      <c r="J196" t="s">
        <v>3</v>
      </c>
      <c r="K196">
        <v>6968.3995610000002</v>
      </c>
      <c r="L196">
        <v>6864.9869840000001</v>
      </c>
      <c r="M196" t="s">
        <v>4</v>
      </c>
      <c r="N196">
        <v>2083.597546</v>
      </c>
      <c r="O196">
        <v>3561.1153290000002</v>
      </c>
      <c r="P196" t="s">
        <v>5</v>
      </c>
      <c r="Q196">
        <v>4328.8691500000004</v>
      </c>
      <c r="R196">
        <v>26.766933000000002</v>
      </c>
      <c r="S196" t="s">
        <v>6</v>
      </c>
      <c r="T196">
        <v>6920.4869140000001</v>
      </c>
      <c r="U196">
        <v>6782.9363750000002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0.163241</v>
      </c>
      <c r="AG196">
        <v>2.0799999999999999E-4</v>
      </c>
      <c r="AH196" t="s">
        <v>11</v>
      </c>
      <c r="AI196">
        <v>0.83759399999999995</v>
      </c>
      <c r="AJ196">
        <v>4.0000000000000003E-5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7545.0208979999998</v>
      </c>
      <c r="I197">
        <v>8252.7979770000002</v>
      </c>
      <c r="J197" t="s">
        <v>3</v>
      </c>
      <c r="K197">
        <v>7430.9151659999998</v>
      </c>
      <c r="L197">
        <v>7892.1160739999996</v>
      </c>
      <c r="M197" t="s">
        <v>4</v>
      </c>
      <c r="N197">
        <v>2221.293584</v>
      </c>
      <c r="O197">
        <v>4188.5017550000002</v>
      </c>
      <c r="P197" t="s">
        <v>5</v>
      </c>
      <c r="Q197">
        <v>4617.3850199999997</v>
      </c>
      <c r="R197">
        <v>30.694383999999999</v>
      </c>
      <c r="S197" t="s">
        <v>6</v>
      </c>
      <c r="T197">
        <v>7379.817266</v>
      </c>
      <c r="U197">
        <v>7806.7886820000003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0.16311500000000001</v>
      </c>
      <c r="AG197">
        <v>2.12E-4</v>
      </c>
      <c r="AH197" t="s">
        <v>11</v>
      </c>
      <c r="AI197">
        <v>0.837781</v>
      </c>
      <c r="AJ197">
        <v>3.8000000000000002E-5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8014.5898340000003</v>
      </c>
      <c r="I198">
        <v>9332.2944910000006</v>
      </c>
      <c r="J198" t="s">
        <v>3</v>
      </c>
      <c r="K198">
        <v>7893.3761720000002</v>
      </c>
      <c r="L198">
        <v>8911.3961830000007</v>
      </c>
      <c r="M198" t="s">
        <v>4</v>
      </c>
      <c r="N198">
        <v>2359.0712699999999</v>
      </c>
      <c r="O198">
        <v>4803.4268499999998</v>
      </c>
      <c r="P198" t="s">
        <v>5</v>
      </c>
      <c r="Q198">
        <v>4906.0429789999998</v>
      </c>
      <c r="R198">
        <v>32.954633999999999</v>
      </c>
      <c r="S198" t="s">
        <v>6</v>
      </c>
      <c r="T198">
        <v>7839.1456639999997</v>
      </c>
      <c r="U198">
        <v>8807.2203069999996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0.162637</v>
      </c>
      <c r="AG198">
        <v>2.0799999999999999E-4</v>
      </c>
      <c r="AH198" t="s">
        <v>11</v>
      </c>
      <c r="AI198">
        <v>0.83779099999999995</v>
      </c>
      <c r="AJ198">
        <v>3.8000000000000002E-5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8479.7593359999992</v>
      </c>
      <c r="I199">
        <v>10253.402502000001</v>
      </c>
      <c r="J199" t="s">
        <v>3</v>
      </c>
      <c r="K199">
        <v>8351.3455080000003</v>
      </c>
      <c r="L199">
        <v>9762.4817760000005</v>
      </c>
      <c r="M199" t="s">
        <v>4</v>
      </c>
      <c r="N199">
        <v>2492.9770170000002</v>
      </c>
      <c r="O199">
        <v>5179.2036760000001</v>
      </c>
      <c r="P199" t="s">
        <v>5</v>
      </c>
      <c r="Q199">
        <v>5194.8815530000002</v>
      </c>
      <c r="R199">
        <v>35.504790999999997</v>
      </c>
      <c r="S199" t="s">
        <v>6</v>
      </c>
      <c r="T199">
        <v>8293.9507130000002</v>
      </c>
      <c r="U199">
        <v>9647.9762869999995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0.16204299999999999</v>
      </c>
      <c r="AG199">
        <v>2.0599999999999999E-4</v>
      </c>
      <c r="AH199" t="s">
        <v>11</v>
      </c>
      <c r="AI199">
        <v>0.83785399999999999</v>
      </c>
      <c r="AJ199">
        <v>3.8000000000000002E-5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8947.7105659999997</v>
      </c>
      <c r="I200">
        <v>11443.295832</v>
      </c>
      <c r="J200" t="s">
        <v>3</v>
      </c>
      <c r="K200">
        <v>8812.1558789999999</v>
      </c>
      <c r="L200">
        <v>10878.224525</v>
      </c>
      <c r="M200" t="s">
        <v>4</v>
      </c>
      <c r="N200">
        <v>2629.3645259999998</v>
      </c>
      <c r="O200">
        <v>5669.5644629999997</v>
      </c>
      <c r="P200" t="s">
        <v>5</v>
      </c>
      <c r="Q200">
        <v>5483.5763960000004</v>
      </c>
      <c r="R200">
        <v>35.998750999999999</v>
      </c>
      <c r="S200" t="s">
        <v>6</v>
      </c>
      <c r="T200">
        <v>8751.5289840000005</v>
      </c>
      <c r="U200">
        <v>10749.205814000001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0.16136800000000001</v>
      </c>
      <c r="AG200">
        <v>2.0599999999999999E-4</v>
      </c>
      <c r="AH200" t="s">
        <v>11</v>
      </c>
      <c r="AI200">
        <v>0.83785500000000002</v>
      </c>
      <c r="AJ200">
        <v>3.8000000000000002E-5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9421.4334180000005</v>
      </c>
      <c r="I201">
        <v>11778.493532</v>
      </c>
      <c r="J201" t="s">
        <v>3</v>
      </c>
      <c r="K201">
        <v>9278.8090429999993</v>
      </c>
      <c r="L201">
        <v>11223.731344</v>
      </c>
      <c r="M201" t="s">
        <v>4</v>
      </c>
      <c r="N201">
        <v>2770.4178419999998</v>
      </c>
      <c r="O201">
        <v>5771.7026349999996</v>
      </c>
      <c r="P201" t="s">
        <v>5</v>
      </c>
      <c r="Q201">
        <v>5772.0876660000004</v>
      </c>
      <c r="R201">
        <v>36.903869</v>
      </c>
      <c r="S201" t="s">
        <v>6</v>
      </c>
      <c r="T201">
        <v>9215.0183589999997</v>
      </c>
      <c r="U201">
        <v>11085.657692000001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0.16052900000000001</v>
      </c>
      <c r="AG201">
        <v>2.0599999999999999E-4</v>
      </c>
      <c r="AH201" t="s">
        <v>11</v>
      </c>
      <c r="AI201">
        <v>0.83816900000000005</v>
      </c>
      <c r="AJ201">
        <v>3.4999999999999997E-5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21.242346000000001</v>
      </c>
      <c r="I222">
        <v>0.20303299999999999</v>
      </c>
      <c r="J222" t="s">
        <v>3</v>
      </c>
      <c r="K222">
        <v>4.8386999999999999E-2</v>
      </c>
      <c r="L222">
        <v>3.0000000000000001E-6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42.139893999999998</v>
      </c>
      <c r="I223">
        <v>0.40107999999999999</v>
      </c>
      <c r="J223" t="s">
        <v>3</v>
      </c>
      <c r="K223">
        <v>9.6211000000000005E-2</v>
      </c>
      <c r="L223">
        <v>6.0000000000000002E-6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62.739257000000002</v>
      </c>
      <c r="I224">
        <v>0.569577</v>
      </c>
      <c r="J224" t="s">
        <v>3</v>
      </c>
      <c r="K224">
        <v>0.14410500000000001</v>
      </c>
      <c r="L224">
        <v>9.0000000000000002E-6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83.376414999999994</v>
      </c>
      <c r="I225">
        <v>0.72916599999999998</v>
      </c>
      <c r="J225" t="s">
        <v>3</v>
      </c>
      <c r="K225">
        <v>0.19189200000000001</v>
      </c>
      <c r="L225">
        <v>1.2E-5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103.992075</v>
      </c>
      <c r="I226">
        <v>0.731707</v>
      </c>
      <c r="J226" t="s">
        <v>3</v>
      </c>
      <c r="K226">
        <v>0.239843</v>
      </c>
      <c r="L226">
        <v>1.5E-5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124.58602399999999</v>
      </c>
      <c r="I227">
        <v>0.72077500000000005</v>
      </c>
      <c r="J227" t="s">
        <v>3</v>
      </c>
      <c r="K227">
        <v>0.287771</v>
      </c>
      <c r="L227">
        <v>1.8E-5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145.10319000000001</v>
      </c>
      <c r="I228">
        <v>0.63458599999999998</v>
      </c>
      <c r="J228" t="s">
        <v>3</v>
      </c>
      <c r="K228">
        <v>0.33542499999999997</v>
      </c>
      <c r="L228">
        <v>2.0999999999999999E-5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165.607956</v>
      </c>
      <c r="I229">
        <v>0.63725500000000002</v>
      </c>
      <c r="J229" t="s">
        <v>3</v>
      </c>
      <c r="K229">
        <v>0.38318600000000003</v>
      </c>
      <c r="L229">
        <v>2.4000000000000001E-5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186.25091900000001</v>
      </c>
      <c r="I230">
        <v>0.64293299999999998</v>
      </c>
      <c r="J230" t="s">
        <v>3</v>
      </c>
      <c r="K230">
        <v>0.43106800000000001</v>
      </c>
      <c r="L230">
        <v>3.1999999999999999E-5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206.91813099999999</v>
      </c>
      <c r="I231">
        <v>0.73513799999999996</v>
      </c>
      <c r="J231" t="s">
        <v>3</v>
      </c>
      <c r="K231">
        <v>0.47899700000000001</v>
      </c>
      <c r="L231">
        <v>3.1999999999999999E-5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227.512474</v>
      </c>
      <c r="I232">
        <v>0.88130799999999998</v>
      </c>
      <c r="J232" t="s">
        <v>3</v>
      </c>
      <c r="K232">
        <v>0.52690400000000004</v>
      </c>
      <c r="L232">
        <v>3.4999999999999997E-5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248.03841399999999</v>
      </c>
      <c r="I233">
        <v>1.0848249999999999</v>
      </c>
      <c r="J233" t="s">
        <v>3</v>
      </c>
      <c r="K233">
        <v>0.57459400000000005</v>
      </c>
      <c r="L233">
        <v>3.6000000000000001E-5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268.62405899999999</v>
      </c>
      <c r="I234">
        <v>1.207265</v>
      </c>
      <c r="J234" t="s">
        <v>3</v>
      </c>
      <c r="K234">
        <v>0.62191600000000002</v>
      </c>
      <c r="L234">
        <v>3.6999999999999998E-5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289.227486</v>
      </c>
      <c r="I235">
        <v>1.304125</v>
      </c>
      <c r="J235" t="s">
        <v>3</v>
      </c>
      <c r="K235">
        <v>0.670014</v>
      </c>
      <c r="L235">
        <v>3.6999999999999998E-5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309.83615900000001</v>
      </c>
      <c r="I236">
        <v>1.220828</v>
      </c>
      <c r="J236" t="s">
        <v>3</v>
      </c>
      <c r="K236">
        <v>0.71821199999999996</v>
      </c>
      <c r="L236">
        <v>3.6999999999999998E-5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330.43721900000003</v>
      </c>
      <c r="I237">
        <v>1.425889</v>
      </c>
      <c r="J237" t="s">
        <v>3</v>
      </c>
      <c r="K237">
        <v>0.76610699999999998</v>
      </c>
      <c r="L237">
        <v>4.0000000000000003E-5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351.103812</v>
      </c>
      <c r="I238">
        <v>1.501385</v>
      </c>
      <c r="J238" t="s">
        <v>3</v>
      </c>
      <c r="K238">
        <v>0.81392200000000003</v>
      </c>
      <c r="L238">
        <v>4.1999999999999998E-5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371.76301799999999</v>
      </c>
      <c r="I239">
        <v>1.465279</v>
      </c>
      <c r="J239" t="s">
        <v>3</v>
      </c>
      <c r="K239">
        <v>0.86193799999999998</v>
      </c>
      <c r="L239">
        <v>4.6E-5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392.40468800000002</v>
      </c>
      <c r="I240">
        <v>1.391786</v>
      </c>
      <c r="J240" t="s">
        <v>3</v>
      </c>
      <c r="K240">
        <v>0.90984299999999996</v>
      </c>
      <c r="L240">
        <v>4.8999999999999998E-5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413.04897199999999</v>
      </c>
      <c r="I241">
        <v>1.602965</v>
      </c>
      <c r="J241" t="s">
        <v>3</v>
      </c>
      <c r="K241">
        <v>0.95716000000000001</v>
      </c>
      <c r="L241">
        <v>5.1999999999999997E-5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21.486284999999999</v>
      </c>
      <c r="I242">
        <v>0.14666100000000001</v>
      </c>
      <c r="J242" t="s">
        <v>3</v>
      </c>
      <c r="K242">
        <v>4.8656999999999999E-2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42.528174</v>
      </c>
      <c r="I243">
        <v>0.38270399999999999</v>
      </c>
      <c r="J243" t="s">
        <v>3</v>
      </c>
      <c r="K243">
        <v>9.6754999999999994E-2</v>
      </c>
      <c r="L243">
        <v>5.0000000000000004E-6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63.269334000000001</v>
      </c>
      <c r="I244">
        <v>0.71445099999999995</v>
      </c>
      <c r="J244" t="s">
        <v>3</v>
      </c>
      <c r="K244">
        <v>0.14516000000000001</v>
      </c>
      <c r="L244">
        <v>6.9999999999999999E-6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83.926300999999995</v>
      </c>
      <c r="I245">
        <v>0.99124299999999999</v>
      </c>
      <c r="J245" t="s">
        <v>3</v>
      </c>
      <c r="K245">
        <v>0.19330600000000001</v>
      </c>
      <c r="L245">
        <v>9.0000000000000002E-6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104.60267899999999</v>
      </c>
      <c r="I246">
        <v>1.0017910000000001</v>
      </c>
      <c r="J246" t="s">
        <v>3</v>
      </c>
      <c r="K246">
        <v>0.241309</v>
      </c>
      <c r="L246">
        <v>1.0000000000000001E-5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125.28868799999999</v>
      </c>
      <c r="I247">
        <v>0.92635000000000001</v>
      </c>
      <c r="J247" t="s">
        <v>3</v>
      </c>
      <c r="K247">
        <v>0.28904299999999999</v>
      </c>
      <c r="L247">
        <v>1.2999999999999999E-5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145.946236</v>
      </c>
      <c r="I248">
        <v>0.99626599999999998</v>
      </c>
      <c r="J248" t="s">
        <v>3</v>
      </c>
      <c r="K248">
        <v>0.33724999999999999</v>
      </c>
      <c r="L248">
        <v>1.4E-5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166.60677000000001</v>
      </c>
      <c r="I249">
        <v>0.92510000000000003</v>
      </c>
      <c r="J249" t="s">
        <v>3</v>
      </c>
      <c r="K249">
        <v>0.38584099999999999</v>
      </c>
      <c r="L249">
        <v>1.5999999999999999E-5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187.324037</v>
      </c>
      <c r="I250">
        <v>0.89780099999999996</v>
      </c>
      <c r="J250" t="s">
        <v>3</v>
      </c>
      <c r="K250">
        <v>0.43400899999999998</v>
      </c>
      <c r="L250">
        <v>1.5999999999999999E-5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207.96040600000001</v>
      </c>
      <c r="I251">
        <v>1.0789470000000001</v>
      </c>
      <c r="J251" t="s">
        <v>3</v>
      </c>
      <c r="K251">
        <v>0.48212300000000002</v>
      </c>
      <c r="L251">
        <v>2.0999999999999999E-5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228.64728199999999</v>
      </c>
      <c r="I252">
        <v>1.3715569999999999</v>
      </c>
      <c r="J252" t="s">
        <v>3</v>
      </c>
      <c r="K252">
        <v>0.52986599999999995</v>
      </c>
      <c r="L252">
        <v>2.4000000000000001E-5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249.33810700000001</v>
      </c>
      <c r="I253">
        <v>1.796886</v>
      </c>
      <c r="J253" t="s">
        <v>3</v>
      </c>
      <c r="K253">
        <v>0.57808199999999998</v>
      </c>
      <c r="L253">
        <v>2.8E-5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269.989802</v>
      </c>
      <c r="I254">
        <v>1.872147</v>
      </c>
      <c r="J254" t="s">
        <v>3</v>
      </c>
      <c r="K254">
        <v>0.62579399999999996</v>
      </c>
      <c r="L254">
        <v>2.9E-5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290.53575899999998</v>
      </c>
      <c r="I255">
        <v>2.0107110000000001</v>
      </c>
      <c r="J255" t="s">
        <v>3</v>
      </c>
      <c r="K255">
        <v>0.67406100000000002</v>
      </c>
      <c r="L255">
        <v>3.1000000000000001E-5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311.28683100000001</v>
      </c>
      <c r="I256">
        <v>1.993344</v>
      </c>
      <c r="J256" t="s">
        <v>3</v>
      </c>
      <c r="K256">
        <v>0.72152099999999997</v>
      </c>
      <c r="L256">
        <v>3.8999999999999999E-5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331.933967</v>
      </c>
      <c r="I257">
        <v>2.0276709999999998</v>
      </c>
      <c r="J257" t="s">
        <v>3</v>
      </c>
      <c r="K257">
        <v>0.76956400000000003</v>
      </c>
      <c r="L257">
        <v>3.8999999999999999E-5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352.60377899999997</v>
      </c>
      <c r="I258">
        <v>1.902047</v>
      </c>
      <c r="J258" t="s">
        <v>3</v>
      </c>
      <c r="K258">
        <v>0.81735400000000002</v>
      </c>
      <c r="L258">
        <v>4.1999999999999998E-5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373.332021</v>
      </c>
      <c r="I259">
        <v>1.841499</v>
      </c>
      <c r="J259" t="s">
        <v>3</v>
      </c>
      <c r="K259">
        <v>0.86514400000000002</v>
      </c>
      <c r="L259">
        <v>5.0000000000000002E-5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394.018013</v>
      </c>
      <c r="I260">
        <v>2.0957020000000002</v>
      </c>
      <c r="J260" t="s">
        <v>3</v>
      </c>
      <c r="K260">
        <v>0.91276999999999997</v>
      </c>
      <c r="L260">
        <v>5.8E-5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414.66216200000002</v>
      </c>
      <c r="I261">
        <v>2.3745759999999998</v>
      </c>
      <c r="J261" t="s">
        <v>3</v>
      </c>
      <c r="K261">
        <v>0.96089999999999998</v>
      </c>
      <c r="L261">
        <v>5.8E-5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219.308528</v>
      </c>
      <c r="I262">
        <v>3.825745</v>
      </c>
      <c r="J262" t="s">
        <v>3</v>
      </c>
      <c r="K262">
        <v>169.06777700000001</v>
      </c>
      <c r="L262">
        <v>2.4559489999999999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437.83131200000003</v>
      </c>
      <c r="I263">
        <v>6.915648</v>
      </c>
      <c r="J263" t="s">
        <v>3</v>
      </c>
      <c r="K263">
        <v>337.19662899999997</v>
      </c>
      <c r="L263">
        <v>4.2120579999999999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656.21529799999996</v>
      </c>
      <c r="I264">
        <v>13.072581</v>
      </c>
      <c r="J264" t="s">
        <v>3</v>
      </c>
      <c r="K264">
        <v>505.15695099999999</v>
      </c>
      <c r="L264">
        <v>8.4174260000000007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874.78141200000005</v>
      </c>
      <c r="I265">
        <v>21.073257000000002</v>
      </c>
      <c r="J265" t="s">
        <v>3</v>
      </c>
      <c r="K265">
        <v>673.19519200000002</v>
      </c>
      <c r="L265">
        <v>13.214078000000001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1093.115886</v>
      </c>
      <c r="I266">
        <v>30.755481</v>
      </c>
      <c r="J266" t="s">
        <v>3</v>
      </c>
      <c r="K266">
        <v>841.08304299999998</v>
      </c>
      <c r="L266">
        <v>19.497036999999999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1311.8936080000001</v>
      </c>
      <c r="I267">
        <v>41.336226000000003</v>
      </c>
      <c r="J267" t="s">
        <v>3</v>
      </c>
      <c r="K267">
        <v>1009.291818</v>
      </c>
      <c r="L267">
        <v>25.762360000000001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1530.3392019999999</v>
      </c>
      <c r="I268">
        <v>53.175522000000001</v>
      </c>
      <c r="J268" t="s">
        <v>3</v>
      </c>
      <c r="K268">
        <v>1177.2488209999999</v>
      </c>
      <c r="L268">
        <v>32.384976999999999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1749.0048999999999</v>
      </c>
      <c r="I269">
        <v>63.071542999999998</v>
      </c>
      <c r="J269" t="s">
        <v>3</v>
      </c>
      <c r="K269">
        <v>1345.4487549999999</v>
      </c>
      <c r="L269">
        <v>38.647081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1967.883977</v>
      </c>
      <c r="I270">
        <v>77.373615999999998</v>
      </c>
      <c r="J270" t="s">
        <v>3</v>
      </c>
      <c r="K270">
        <v>1513.79187</v>
      </c>
      <c r="L270">
        <v>48.848221000000002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2186.1820509999998</v>
      </c>
      <c r="I271">
        <v>99.636412000000007</v>
      </c>
      <c r="J271" t="s">
        <v>3</v>
      </c>
      <c r="K271">
        <v>1681.6512990000001</v>
      </c>
      <c r="L271">
        <v>63.612886000000003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2405.0739600000002</v>
      </c>
      <c r="I272">
        <v>113.953649</v>
      </c>
      <c r="J272" t="s">
        <v>3</v>
      </c>
      <c r="K272">
        <v>1850.0746340000001</v>
      </c>
      <c r="L272">
        <v>72.981999999999999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2623.3958010000001</v>
      </c>
      <c r="I273">
        <v>128.656858</v>
      </c>
      <c r="J273" t="s">
        <v>3</v>
      </c>
      <c r="K273">
        <v>2017.804001</v>
      </c>
      <c r="L273">
        <v>83.749891000000005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2841.8039549999999</v>
      </c>
      <c r="I274">
        <v>149.22917100000001</v>
      </c>
      <c r="J274" t="s">
        <v>3</v>
      </c>
      <c r="K274">
        <v>2185.7695610000001</v>
      </c>
      <c r="L274">
        <v>98.045264000000003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3060.54999</v>
      </c>
      <c r="I275">
        <v>158.75392199999999</v>
      </c>
      <c r="J275" t="s">
        <v>3</v>
      </c>
      <c r="K275">
        <v>2353.9179789999998</v>
      </c>
      <c r="L275">
        <v>104.89842299999999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3279.2894729999998</v>
      </c>
      <c r="I276">
        <v>175.27907999999999</v>
      </c>
      <c r="J276" t="s">
        <v>3</v>
      </c>
      <c r="K276">
        <v>2522.108706</v>
      </c>
      <c r="L276">
        <v>118.820835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3497.717686</v>
      </c>
      <c r="I277">
        <v>191.661911</v>
      </c>
      <c r="J277" t="s">
        <v>3</v>
      </c>
      <c r="K277">
        <v>2690.0775050000002</v>
      </c>
      <c r="L277">
        <v>129.57682299999999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3716.091406</v>
      </c>
      <c r="I278">
        <v>214.95291599999999</v>
      </c>
      <c r="J278" t="s">
        <v>3</v>
      </c>
      <c r="K278">
        <v>2858.0970459999999</v>
      </c>
      <c r="L278">
        <v>143.91924800000001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3934.4027540000002</v>
      </c>
      <c r="I279">
        <v>243.74971400000001</v>
      </c>
      <c r="J279" t="s">
        <v>3</v>
      </c>
      <c r="K279">
        <v>3025.9507570000001</v>
      </c>
      <c r="L279">
        <v>162.80305300000001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4152.9164060000003</v>
      </c>
      <c r="I280">
        <v>266.71756599999998</v>
      </c>
      <c r="J280" t="s">
        <v>3</v>
      </c>
      <c r="K280">
        <v>3194.03415</v>
      </c>
      <c r="L280">
        <v>180.37202099999999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4371.5650489999998</v>
      </c>
      <c r="I281">
        <v>284.36633699999999</v>
      </c>
      <c r="J281" t="s">
        <v>3</v>
      </c>
      <c r="K281">
        <v>3362.3305660000001</v>
      </c>
      <c r="L281">
        <v>188.23222100000001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182.71212399999999</v>
      </c>
      <c r="I282">
        <v>4.1878089999999997</v>
      </c>
      <c r="J282" t="s">
        <v>3</v>
      </c>
      <c r="K282">
        <v>130.70622399999999</v>
      </c>
      <c r="L282">
        <v>1.8572960000000001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364.29591900000003</v>
      </c>
      <c r="I283">
        <v>9.4558140000000002</v>
      </c>
      <c r="J283" t="s">
        <v>3</v>
      </c>
      <c r="K283">
        <v>260.163389</v>
      </c>
      <c r="L283">
        <v>4.2962119999999997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545.55830900000001</v>
      </c>
      <c r="I284">
        <v>13.697244</v>
      </c>
      <c r="J284" t="s">
        <v>3</v>
      </c>
      <c r="K284">
        <v>389.31601699999999</v>
      </c>
      <c r="L284">
        <v>6.3658799999999998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726.91639899999996</v>
      </c>
      <c r="I285">
        <v>20.467625000000002</v>
      </c>
      <c r="J285" t="s">
        <v>3</v>
      </c>
      <c r="K285">
        <v>518.58006399999999</v>
      </c>
      <c r="L285">
        <v>10.122854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908.49329599999999</v>
      </c>
      <c r="I286">
        <v>26.403794999999999</v>
      </c>
      <c r="J286" t="s">
        <v>3</v>
      </c>
      <c r="K286">
        <v>648.05619899999999</v>
      </c>
      <c r="L286">
        <v>12.986996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1090.4613919999999</v>
      </c>
      <c r="I287">
        <v>34.746161999999998</v>
      </c>
      <c r="J287" t="s">
        <v>3</v>
      </c>
      <c r="K287">
        <v>777.868606</v>
      </c>
      <c r="L287">
        <v>17.274474999999999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1271.9843800000001</v>
      </c>
      <c r="I288">
        <v>48.014788000000003</v>
      </c>
      <c r="J288" t="s">
        <v>3</v>
      </c>
      <c r="K288">
        <v>907.35298699999998</v>
      </c>
      <c r="L288">
        <v>23.113358000000002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1453.405745</v>
      </c>
      <c r="I289">
        <v>57.260171</v>
      </c>
      <c r="J289" t="s">
        <v>3</v>
      </c>
      <c r="K289">
        <v>1036.7426929999999</v>
      </c>
      <c r="L289">
        <v>28.373691000000001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1635.1474659999999</v>
      </c>
      <c r="I290">
        <v>61.068784000000001</v>
      </c>
      <c r="J290" t="s">
        <v>3</v>
      </c>
      <c r="K290">
        <v>1166.435332</v>
      </c>
      <c r="L290">
        <v>31.614000000000001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1816.7200439999999</v>
      </c>
      <c r="I291">
        <v>71.249216000000004</v>
      </c>
      <c r="J291" t="s">
        <v>3</v>
      </c>
      <c r="K291">
        <v>1295.860762</v>
      </c>
      <c r="L291">
        <v>36.823130999999997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1998.5697970000001</v>
      </c>
      <c r="I292">
        <v>82.858451000000002</v>
      </c>
      <c r="J292" t="s">
        <v>3</v>
      </c>
      <c r="K292">
        <v>1425.579285</v>
      </c>
      <c r="L292">
        <v>43.908377000000002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2180.2540479999998</v>
      </c>
      <c r="I293">
        <v>99.125580999999997</v>
      </c>
      <c r="J293" t="s">
        <v>3</v>
      </c>
      <c r="K293">
        <v>1555.0849900000001</v>
      </c>
      <c r="L293">
        <v>52.978223999999997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2361.589829</v>
      </c>
      <c r="I294">
        <v>117.695832</v>
      </c>
      <c r="J294" t="s">
        <v>3</v>
      </c>
      <c r="K294">
        <v>1684.4891970000001</v>
      </c>
      <c r="L294">
        <v>63.986638999999997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2543.3182179999999</v>
      </c>
      <c r="I295">
        <v>136.46495400000001</v>
      </c>
      <c r="J295" t="s">
        <v>3</v>
      </c>
      <c r="K295">
        <v>1814.029685</v>
      </c>
      <c r="L295">
        <v>74.822778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2724.5331489999999</v>
      </c>
      <c r="I296">
        <v>151.42989800000001</v>
      </c>
      <c r="J296" t="s">
        <v>3</v>
      </c>
      <c r="K296">
        <v>1943.325171</v>
      </c>
      <c r="L296">
        <v>82.679648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2906.3613620000001</v>
      </c>
      <c r="I297">
        <v>156.723499</v>
      </c>
      <c r="J297" t="s">
        <v>3</v>
      </c>
      <c r="K297">
        <v>2073.067168</v>
      </c>
      <c r="L297">
        <v>86.016785999999996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3087.9184909999999</v>
      </c>
      <c r="I298">
        <v>167.64166</v>
      </c>
      <c r="J298" t="s">
        <v>3</v>
      </c>
      <c r="K298">
        <v>2202.5606790000002</v>
      </c>
      <c r="L298">
        <v>93.780799999999999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3269.2715039999998</v>
      </c>
      <c r="I299">
        <v>195.808144</v>
      </c>
      <c r="J299" t="s">
        <v>3</v>
      </c>
      <c r="K299">
        <v>2331.9368159999999</v>
      </c>
      <c r="L299">
        <v>109.531955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3450.7569530000001</v>
      </c>
      <c r="I300">
        <v>215.46413000000001</v>
      </c>
      <c r="J300" t="s">
        <v>3</v>
      </c>
      <c r="K300">
        <v>2461.434248</v>
      </c>
      <c r="L300">
        <v>120.736858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3632.0190429999998</v>
      </c>
      <c r="I301">
        <v>229.242097</v>
      </c>
      <c r="J301" t="s">
        <v>3</v>
      </c>
      <c r="K301">
        <v>2590.6883200000002</v>
      </c>
      <c r="L301">
        <v>127.291297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195.66602900000001</v>
      </c>
      <c r="I302">
        <v>2.1585779999999999</v>
      </c>
      <c r="J302" t="s">
        <v>3</v>
      </c>
      <c r="K302">
        <v>168.33113299999999</v>
      </c>
      <c r="L302">
        <v>1.5192429999999999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389.45009599999997</v>
      </c>
      <c r="I303">
        <v>4.0607959999999999</v>
      </c>
      <c r="J303" t="s">
        <v>3</v>
      </c>
      <c r="K303">
        <v>334.79161299999998</v>
      </c>
      <c r="L303">
        <v>3.0858319999999999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583.228475</v>
      </c>
      <c r="I304">
        <v>6.8728170000000004</v>
      </c>
      <c r="J304" t="s">
        <v>3</v>
      </c>
      <c r="K304">
        <v>501.21362800000003</v>
      </c>
      <c r="L304">
        <v>5.4291400000000003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777.074657</v>
      </c>
      <c r="I305">
        <v>9.9855239999999998</v>
      </c>
      <c r="J305" t="s">
        <v>3</v>
      </c>
      <c r="K305">
        <v>667.71958099999995</v>
      </c>
      <c r="L305">
        <v>7.8756760000000003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971.54721099999995</v>
      </c>
      <c r="I306">
        <v>14.12294</v>
      </c>
      <c r="J306" t="s">
        <v>3</v>
      </c>
      <c r="K306">
        <v>834.72817499999996</v>
      </c>
      <c r="L306">
        <v>11.142771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1166.2338010000001</v>
      </c>
      <c r="I307">
        <v>23.211244000000001</v>
      </c>
      <c r="J307" t="s">
        <v>3</v>
      </c>
      <c r="K307">
        <v>1001.920433</v>
      </c>
      <c r="L307">
        <v>17.588808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1360.413591</v>
      </c>
      <c r="I308">
        <v>29.429033</v>
      </c>
      <c r="J308" t="s">
        <v>3</v>
      </c>
      <c r="K308">
        <v>1168.77981</v>
      </c>
      <c r="L308">
        <v>22.646936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1554.3866330000001</v>
      </c>
      <c r="I309">
        <v>37.085425000000001</v>
      </c>
      <c r="J309" t="s">
        <v>3</v>
      </c>
      <c r="K309">
        <v>1335.356626</v>
      </c>
      <c r="L309">
        <v>28.394082999999998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1748.2278249999999</v>
      </c>
      <c r="I310">
        <v>46.089663000000002</v>
      </c>
      <c r="J310" t="s">
        <v>3</v>
      </c>
      <c r="K310">
        <v>1501.876565</v>
      </c>
      <c r="L310">
        <v>35.130060999999998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1942.6739359999999</v>
      </c>
      <c r="I311">
        <v>51.488492999999998</v>
      </c>
      <c r="J311" t="s">
        <v>3</v>
      </c>
      <c r="K311">
        <v>1668.898115</v>
      </c>
      <c r="L311">
        <v>38.367449999999998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2137.383257</v>
      </c>
      <c r="I312">
        <v>58.307220000000001</v>
      </c>
      <c r="J312" t="s">
        <v>3</v>
      </c>
      <c r="K312">
        <v>1836.229495</v>
      </c>
      <c r="L312">
        <v>43.650213999999998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2331.7553370000001</v>
      </c>
      <c r="I313">
        <v>64.932424999999995</v>
      </c>
      <c r="J313" t="s">
        <v>3</v>
      </c>
      <c r="K313">
        <v>2003.277429</v>
      </c>
      <c r="L313">
        <v>48.768151000000003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2525.6899800000001</v>
      </c>
      <c r="I314">
        <v>71.608181999999999</v>
      </c>
      <c r="J314" t="s">
        <v>3</v>
      </c>
      <c r="K314">
        <v>2169.8479149999998</v>
      </c>
      <c r="L314">
        <v>53.900331999999999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2719.5354390000002</v>
      </c>
      <c r="I315">
        <v>80.857947999999993</v>
      </c>
      <c r="J315" t="s">
        <v>3</v>
      </c>
      <c r="K315">
        <v>2336.365425</v>
      </c>
      <c r="L315">
        <v>61.199986000000003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2914.1701560000001</v>
      </c>
      <c r="I316">
        <v>99.160036000000005</v>
      </c>
      <c r="J316" t="s">
        <v>3</v>
      </c>
      <c r="K316">
        <v>2503.4997899999998</v>
      </c>
      <c r="L316">
        <v>74.815228000000005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3108.5680860000002</v>
      </c>
      <c r="I317">
        <v>119.30666600000001</v>
      </c>
      <c r="J317" t="s">
        <v>3</v>
      </c>
      <c r="K317">
        <v>2670.5513380000002</v>
      </c>
      <c r="L317">
        <v>90.607039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3302.5948539999999</v>
      </c>
      <c r="I318">
        <v>138.51429200000001</v>
      </c>
      <c r="J318" t="s">
        <v>3</v>
      </c>
      <c r="K318">
        <v>2837.2427980000002</v>
      </c>
      <c r="L318">
        <v>104.258816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3496.6496189999998</v>
      </c>
      <c r="I319">
        <v>151.010177</v>
      </c>
      <c r="J319" t="s">
        <v>3</v>
      </c>
      <c r="K319">
        <v>3003.8882859999999</v>
      </c>
      <c r="L319">
        <v>113.82171700000001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3690.4034419999998</v>
      </c>
      <c r="I320">
        <v>167.142109</v>
      </c>
      <c r="J320" t="s">
        <v>3</v>
      </c>
      <c r="K320">
        <v>3170.3282960000001</v>
      </c>
      <c r="L320">
        <v>124.93510999999999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3884.8587400000001</v>
      </c>
      <c r="I321">
        <v>185.599693</v>
      </c>
      <c r="J321" t="s">
        <v>3</v>
      </c>
      <c r="K321">
        <v>3337.3817819999999</v>
      </c>
      <c r="L321">
        <v>138.81847099999999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317.85231099999999</v>
      </c>
      <c r="I322">
        <v>4.026923</v>
      </c>
      <c r="J322" t="s">
        <v>3</v>
      </c>
      <c r="K322">
        <v>317.391277</v>
      </c>
      <c r="L322">
        <v>4.0232929999999998</v>
      </c>
      <c r="M322" t="s">
        <v>4</v>
      </c>
      <c r="N322">
        <v>25.249654</v>
      </c>
      <c r="O322">
        <v>4.6156000000000003E-2</v>
      </c>
      <c r="P322" t="s">
        <v>5</v>
      </c>
      <c r="Q322">
        <v>27.870881000000001</v>
      </c>
      <c r="R322">
        <v>0.263322</v>
      </c>
      <c r="S322" t="s">
        <v>6</v>
      </c>
      <c r="T322">
        <v>10.267588999999999</v>
      </c>
      <c r="U322">
        <v>9.1574000000000003E-2</v>
      </c>
      <c r="V322" t="s">
        <v>7</v>
      </c>
      <c r="W322">
        <v>7.3747109999999996</v>
      </c>
      <c r="X322">
        <v>3.4908000000000002E-2</v>
      </c>
      <c r="Y322" t="s">
        <v>8</v>
      </c>
      <c r="Z322">
        <v>9.043215</v>
      </c>
      <c r="AA322">
        <v>3.8862000000000001E-2</v>
      </c>
      <c r="AB322" t="s">
        <v>9</v>
      </c>
      <c r="AC322">
        <v>263.45542899999998</v>
      </c>
      <c r="AD322">
        <v>4.4480700000000004</v>
      </c>
      <c r="AE322" t="s">
        <v>10</v>
      </c>
      <c r="AF322">
        <v>0.18140200000000001</v>
      </c>
      <c r="AG322">
        <v>7.3999999999999996E-5</v>
      </c>
      <c r="AH322" t="s">
        <v>11</v>
      </c>
      <c r="AI322">
        <v>0.81501699999999999</v>
      </c>
      <c r="AJ322">
        <v>1.4300000000000001E-4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635.32653800000003</v>
      </c>
      <c r="I323">
        <v>12.538691</v>
      </c>
      <c r="J323" t="s">
        <v>3</v>
      </c>
      <c r="K323">
        <v>634.40531899999996</v>
      </c>
      <c r="L323">
        <v>12.526871999999999</v>
      </c>
      <c r="M323" t="s">
        <v>4</v>
      </c>
      <c r="N323">
        <v>50.365208000000003</v>
      </c>
      <c r="O323">
        <v>0.10992</v>
      </c>
      <c r="P323" t="s">
        <v>5</v>
      </c>
      <c r="Q323">
        <v>55.641396999999998</v>
      </c>
      <c r="R323">
        <v>0.73173999999999995</v>
      </c>
      <c r="S323" t="s">
        <v>6</v>
      </c>
      <c r="T323">
        <v>20.545152000000002</v>
      </c>
      <c r="U323">
        <v>0.35783199999999998</v>
      </c>
      <c r="V323" t="s">
        <v>7</v>
      </c>
      <c r="W323">
        <v>14.720783000000001</v>
      </c>
      <c r="X323">
        <v>6.5200999999999995E-2</v>
      </c>
      <c r="Y323" t="s">
        <v>8</v>
      </c>
      <c r="Z323">
        <v>17.986281999999999</v>
      </c>
      <c r="AA323">
        <v>8.2405999999999993E-2</v>
      </c>
      <c r="AB323" t="s">
        <v>9</v>
      </c>
      <c r="AC323">
        <v>526.77707599999997</v>
      </c>
      <c r="AD323">
        <v>17.051694000000001</v>
      </c>
      <c r="AE323" t="s">
        <v>10</v>
      </c>
      <c r="AF323">
        <v>0.178315</v>
      </c>
      <c r="AG323">
        <v>4.6999999999999997E-5</v>
      </c>
      <c r="AH323" t="s">
        <v>11</v>
      </c>
      <c r="AI323">
        <v>0.82248500000000002</v>
      </c>
      <c r="AJ323">
        <v>1.5300000000000001E-4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952.92604200000005</v>
      </c>
      <c r="I324">
        <v>25.60005</v>
      </c>
      <c r="J324" t="s">
        <v>3</v>
      </c>
      <c r="K324">
        <v>951.54420900000002</v>
      </c>
      <c r="L324">
        <v>25.573404</v>
      </c>
      <c r="M324" t="s">
        <v>4</v>
      </c>
      <c r="N324">
        <v>75.444467000000003</v>
      </c>
      <c r="O324">
        <v>0.12881699999999999</v>
      </c>
      <c r="P324" t="s">
        <v>5</v>
      </c>
      <c r="Q324">
        <v>83.465304000000003</v>
      </c>
      <c r="R324">
        <v>1.6238189999999999</v>
      </c>
      <c r="S324" t="s">
        <v>6</v>
      </c>
      <c r="T324">
        <v>30.806882999999999</v>
      </c>
      <c r="U324">
        <v>0.83671799999999996</v>
      </c>
      <c r="V324" t="s">
        <v>7</v>
      </c>
      <c r="W324">
        <v>22.120868999999999</v>
      </c>
      <c r="X324">
        <v>0.117992</v>
      </c>
      <c r="Y324" t="s">
        <v>8</v>
      </c>
      <c r="Z324">
        <v>26.971178999999999</v>
      </c>
      <c r="AA324">
        <v>0.16486799999999999</v>
      </c>
      <c r="AB324" t="s">
        <v>9</v>
      </c>
      <c r="AC324">
        <v>790.19183099999998</v>
      </c>
      <c r="AD324">
        <v>36.442819999999998</v>
      </c>
      <c r="AE324" t="s">
        <v>10</v>
      </c>
      <c r="AF324">
        <v>0.17677100000000001</v>
      </c>
      <c r="AG324">
        <v>4.6999999999999997E-5</v>
      </c>
      <c r="AH324" t="s">
        <v>11</v>
      </c>
      <c r="AI324">
        <v>0.82560599999999995</v>
      </c>
      <c r="AJ324">
        <v>1.3200000000000001E-4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1270.6832449999999</v>
      </c>
      <c r="I325">
        <v>42.882057000000003</v>
      </c>
      <c r="J325" t="s">
        <v>3</v>
      </c>
      <c r="K325">
        <v>1268.8401249999999</v>
      </c>
      <c r="L325">
        <v>42.840074000000001</v>
      </c>
      <c r="M325" t="s">
        <v>4</v>
      </c>
      <c r="N325">
        <v>100.513094</v>
      </c>
      <c r="O325">
        <v>0.15633900000000001</v>
      </c>
      <c r="P325" t="s">
        <v>5</v>
      </c>
      <c r="Q325">
        <v>111.174094</v>
      </c>
      <c r="R325">
        <v>2.6522269999999999</v>
      </c>
      <c r="S325" t="s">
        <v>6</v>
      </c>
      <c r="T325">
        <v>41.099504000000003</v>
      </c>
      <c r="U325">
        <v>1.4486190000000001</v>
      </c>
      <c r="V325" t="s">
        <v>7</v>
      </c>
      <c r="W325">
        <v>29.458704000000001</v>
      </c>
      <c r="X325">
        <v>0.157551</v>
      </c>
      <c r="Y325" t="s">
        <v>8</v>
      </c>
      <c r="Z325">
        <v>35.901814999999999</v>
      </c>
      <c r="AA325">
        <v>0.217612</v>
      </c>
      <c r="AB325" t="s">
        <v>9</v>
      </c>
      <c r="AC325">
        <v>1053.875356</v>
      </c>
      <c r="AD325">
        <v>62.847931000000003</v>
      </c>
      <c r="AE325" t="s">
        <v>10</v>
      </c>
      <c r="AF325">
        <v>0.173842</v>
      </c>
      <c r="AG325">
        <v>9.2E-5</v>
      </c>
      <c r="AH325" t="s">
        <v>11</v>
      </c>
      <c r="AI325">
        <v>0.82722200000000001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1588.5896560000001</v>
      </c>
      <c r="I326">
        <v>67.562332999999995</v>
      </c>
      <c r="J326" t="s">
        <v>3</v>
      </c>
      <c r="K326">
        <v>1586.2851270000001</v>
      </c>
      <c r="L326">
        <v>67.504990000000006</v>
      </c>
      <c r="M326" t="s">
        <v>4</v>
      </c>
      <c r="N326">
        <v>125.65997299999999</v>
      </c>
      <c r="O326">
        <v>0.225076</v>
      </c>
      <c r="P326" t="s">
        <v>5</v>
      </c>
      <c r="Q326">
        <v>138.980265</v>
      </c>
      <c r="R326">
        <v>3.619837</v>
      </c>
      <c r="S326" t="s">
        <v>6</v>
      </c>
      <c r="T326">
        <v>51.405079000000001</v>
      </c>
      <c r="U326">
        <v>2.2311899999999998</v>
      </c>
      <c r="V326" t="s">
        <v>7</v>
      </c>
      <c r="W326">
        <v>36.831842999999999</v>
      </c>
      <c r="X326">
        <v>0.15925500000000001</v>
      </c>
      <c r="Y326" t="s">
        <v>8</v>
      </c>
      <c r="Z326">
        <v>44.861012000000002</v>
      </c>
      <c r="AA326">
        <v>0.24023900000000001</v>
      </c>
      <c r="AB326" t="s">
        <v>9</v>
      </c>
      <c r="AC326">
        <v>1317.515073</v>
      </c>
      <c r="AD326">
        <v>99.777968000000001</v>
      </c>
      <c r="AE326" t="s">
        <v>10</v>
      </c>
      <c r="AF326">
        <v>0.17358199999999999</v>
      </c>
      <c r="AG326">
        <v>9.7E-5</v>
      </c>
      <c r="AH326" t="s">
        <v>11</v>
      </c>
      <c r="AI326">
        <v>0.83023800000000003</v>
      </c>
      <c r="AJ326">
        <v>1.22E-4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1906.1962229999999</v>
      </c>
      <c r="I327">
        <v>94.986802999999995</v>
      </c>
      <c r="J327" t="s">
        <v>3</v>
      </c>
      <c r="K327">
        <v>1903.4295360000001</v>
      </c>
      <c r="L327">
        <v>94.930674999999994</v>
      </c>
      <c r="M327" t="s">
        <v>4</v>
      </c>
      <c r="N327">
        <v>150.757531</v>
      </c>
      <c r="O327">
        <v>0.232124</v>
      </c>
      <c r="P327" t="s">
        <v>5</v>
      </c>
      <c r="Q327">
        <v>166.78087199999999</v>
      </c>
      <c r="R327">
        <v>5.1831339999999999</v>
      </c>
      <c r="S327" t="s">
        <v>6</v>
      </c>
      <c r="T327">
        <v>61.705866999999998</v>
      </c>
      <c r="U327">
        <v>3.2081149999999998</v>
      </c>
      <c r="V327" t="s">
        <v>7</v>
      </c>
      <c r="W327">
        <v>44.192328000000003</v>
      </c>
      <c r="X327">
        <v>0.22058700000000001</v>
      </c>
      <c r="Y327" t="s">
        <v>8</v>
      </c>
      <c r="Z327">
        <v>53.804870000000001</v>
      </c>
      <c r="AA327">
        <v>0.30669800000000003</v>
      </c>
      <c r="AB327" t="s">
        <v>9</v>
      </c>
      <c r="AC327">
        <v>1580.9342039999999</v>
      </c>
      <c r="AD327">
        <v>142.309223</v>
      </c>
      <c r="AE327" t="s">
        <v>10</v>
      </c>
      <c r="AF327">
        <v>0.17336499999999999</v>
      </c>
      <c r="AG327">
        <v>9.5000000000000005E-5</v>
      </c>
      <c r="AH327" t="s">
        <v>11</v>
      </c>
      <c r="AI327">
        <v>0.83223599999999998</v>
      </c>
      <c r="AJ327">
        <v>9.3999999999999994E-5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2223.8977439999999</v>
      </c>
      <c r="I328">
        <v>139.31057799999999</v>
      </c>
      <c r="J328" t="s">
        <v>3</v>
      </c>
      <c r="K328">
        <v>2220.6699659999999</v>
      </c>
      <c r="L328">
        <v>139.19979799999999</v>
      </c>
      <c r="M328" t="s">
        <v>4</v>
      </c>
      <c r="N328">
        <v>175.893517</v>
      </c>
      <c r="O328">
        <v>0.24709900000000001</v>
      </c>
      <c r="P328" t="s">
        <v>5</v>
      </c>
      <c r="Q328">
        <v>194.67029700000001</v>
      </c>
      <c r="R328">
        <v>6.4190820000000004</v>
      </c>
      <c r="S328" t="s">
        <v>6</v>
      </c>
      <c r="T328">
        <v>72.005514000000005</v>
      </c>
      <c r="U328">
        <v>4.3321630000000004</v>
      </c>
      <c r="V328" t="s">
        <v>7</v>
      </c>
      <c r="W328">
        <v>51.592177</v>
      </c>
      <c r="X328">
        <v>0.24523300000000001</v>
      </c>
      <c r="Y328" t="s">
        <v>8</v>
      </c>
      <c r="Z328">
        <v>62.802819</v>
      </c>
      <c r="AA328">
        <v>0.397366</v>
      </c>
      <c r="AB328" t="s">
        <v>9</v>
      </c>
      <c r="AC328">
        <v>1844.322578</v>
      </c>
      <c r="AD328">
        <v>203.68027499999999</v>
      </c>
      <c r="AE328" t="s">
        <v>10</v>
      </c>
      <c r="AF328">
        <v>0.171874</v>
      </c>
      <c r="AG328">
        <v>1.13E-4</v>
      </c>
      <c r="AH328" t="s">
        <v>11</v>
      </c>
      <c r="AI328">
        <v>0.83399699999999999</v>
      </c>
      <c r="AJ328">
        <v>9.0000000000000006E-5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2541.4746919999998</v>
      </c>
      <c r="I329">
        <v>179.91556199999999</v>
      </c>
      <c r="J329" t="s">
        <v>3</v>
      </c>
      <c r="K329">
        <v>2537.7864399999999</v>
      </c>
      <c r="L329">
        <v>179.78170700000001</v>
      </c>
      <c r="M329" t="s">
        <v>4</v>
      </c>
      <c r="N329">
        <v>201.00850600000001</v>
      </c>
      <c r="O329">
        <v>0.355655</v>
      </c>
      <c r="P329" t="s">
        <v>5</v>
      </c>
      <c r="Q329">
        <v>222.50997899999999</v>
      </c>
      <c r="R329">
        <v>8.1703569999999992</v>
      </c>
      <c r="S329" t="s">
        <v>6</v>
      </c>
      <c r="T329">
        <v>82.322991999999999</v>
      </c>
      <c r="U329">
        <v>5.5275420000000004</v>
      </c>
      <c r="V329" t="s">
        <v>7</v>
      </c>
      <c r="W329">
        <v>58.956873000000002</v>
      </c>
      <c r="X329">
        <v>0.33175500000000002</v>
      </c>
      <c r="Y329" t="s">
        <v>8</v>
      </c>
      <c r="Z329">
        <v>71.774865000000005</v>
      </c>
      <c r="AA329">
        <v>0.55644899999999997</v>
      </c>
      <c r="AB329" t="s">
        <v>9</v>
      </c>
      <c r="AC329">
        <v>2107.6757520000001</v>
      </c>
      <c r="AD329">
        <v>261.879974</v>
      </c>
      <c r="AE329" t="s">
        <v>10</v>
      </c>
      <c r="AF329">
        <v>0.17055699999999999</v>
      </c>
      <c r="AG329">
        <v>1.25E-4</v>
      </c>
      <c r="AH329" t="s">
        <v>11</v>
      </c>
      <c r="AI329">
        <v>0.834781</v>
      </c>
      <c r="AJ329">
        <v>7.8999999999999996E-5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2858.9710639999998</v>
      </c>
      <c r="I330">
        <v>226.25886199999999</v>
      </c>
      <c r="J330" t="s">
        <v>3</v>
      </c>
      <c r="K330">
        <v>2854.8221870000002</v>
      </c>
      <c r="L330">
        <v>226.09683100000001</v>
      </c>
      <c r="M330" t="s">
        <v>4</v>
      </c>
      <c r="N330">
        <v>226.11312000000001</v>
      </c>
      <c r="O330">
        <v>0.41859200000000002</v>
      </c>
      <c r="P330" t="s">
        <v>5</v>
      </c>
      <c r="Q330">
        <v>250.29237599999999</v>
      </c>
      <c r="R330">
        <v>10.454672</v>
      </c>
      <c r="S330" t="s">
        <v>6</v>
      </c>
      <c r="T330">
        <v>92.624882999999997</v>
      </c>
      <c r="U330">
        <v>6.9432239999999998</v>
      </c>
      <c r="V330" t="s">
        <v>7</v>
      </c>
      <c r="W330">
        <v>66.313288999999997</v>
      </c>
      <c r="X330">
        <v>0.41865599999999997</v>
      </c>
      <c r="Y330" t="s">
        <v>8</v>
      </c>
      <c r="Z330">
        <v>80.730840000000001</v>
      </c>
      <c r="AA330">
        <v>0.69368200000000002</v>
      </c>
      <c r="AB330" t="s">
        <v>9</v>
      </c>
      <c r="AC330">
        <v>2371.091191</v>
      </c>
      <c r="AD330">
        <v>330.74092899999999</v>
      </c>
      <c r="AE330" t="s">
        <v>10</v>
      </c>
      <c r="AF330">
        <v>0.16946800000000001</v>
      </c>
      <c r="AG330">
        <v>1.3799999999999999E-4</v>
      </c>
      <c r="AH330" t="s">
        <v>11</v>
      </c>
      <c r="AI330">
        <v>0.83508499999999997</v>
      </c>
      <c r="AJ330">
        <v>7.7999999999999999E-5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3176.635186</v>
      </c>
      <c r="I331">
        <v>280.92773099999999</v>
      </c>
      <c r="J331" t="s">
        <v>3</v>
      </c>
      <c r="K331">
        <v>3172.0260450000001</v>
      </c>
      <c r="L331">
        <v>280.74013000000002</v>
      </c>
      <c r="M331" t="s">
        <v>4</v>
      </c>
      <c r="N331">
        <v>251.23613599999999</v>
      </c>
      <c r="O331">
        <v>0.38130399999999998</v>
      </c>
      <c r="P331" t="s">
        <v>5</v>
      </c>
      <c r="Q331">
        <v>278.07397300000002</v>
      </c>
      <c r="R331">
        <v>12.536277</v>
      </c>
      <c r="S331" t="s">
        <v>6</v>
      </c>
      <c r="T331">
        <v>102.92475899999999</v>
      </c>
      <c r="U331">
        <v>8.6021359999999998</v>
      </c>
      <c r="V331" t="s">
        <v>7</v>
      </c>
      <c r="W331">
        <v>73.692824999999999</v>
      </c>
      <c r="X331">
        <v>0.45416800000000002</v>
      </c>
      <c r="Y331" t="s">
        <v>8</v>
      </c>
      <c r="Z331">
        <v>89.699928</v>
      </c>
      <c r="AA331">
        <v>0.679392</v>
      </c>
      <c r="AB331" t="s">
        <v>9</v>
      </c>
      <c r="AC331">
        <v>2634.65769</v>
      </c>
      <c r="AD331">
        <v>411.16583300000002</v>
      </c>
      <c r="AE331" t="s">
        <v>10</v>
      </c>
      <c r="AF331">
        <v>0.168909</v>
      </c>
      <c r="AG331">
        <v>1.4100000000000001E-4</v>
      </c>
      <c r="AH331" t="s">
        <v>11</v>
      </c>
      <c r="AI331">
        <v>0.83600099999999999</v>
      </c>
      <c r="AJ331">
        <v>6.2000000000000003E-5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3494.5571730000001</v>
      </c>
      <c r="I332">
        <v>343.459655</v>
      </c>
      <c r="J332" t="s">
        <v>3</v>
      </c>
      <c r="K332">
        <v>3489.4842429999999</v>
      </c>
      <c r="L332">
        <v>343.09296499999999</v>
      </c>
      <c r="M332" t="s">
        <v>4</v>
      </c>
      <c r="N332">
        <v>276.34526699999998</v>
      </c>
      <c r="O332">
        <v>0.47262199999999999</v>
      </c>
      <c r="P332" t="s">
        <v>5</v>
      </c>
      <c r="Q332">
        <v>305.93264299999998</v>
      </c>
      <c r="R332">
        <v>14.624347999999999</v>
      </c>
      <c r="S332" t="s">
        <v>6</v>
      </c>
      <c r="T332">
        <v>113.23813199999999</v>
      </c>
      <c r="U332">
        <v>10.438003999999999</v>
      </c>
      <c r="V332" t="s">
        <v>7</v>
      </c>
      <c r="W332">
        <v>81.113478999999998</v>
      </c>
      <c r="X332">
        <v>0.49339899999999998</v>
      </c>
      <c r="Y332" t="s">
        <v>8</v>
      </c>
      <c r="Z332">
        <v>98.684828999999993</v>
      </c>
      <c r="AA332">
        <v>0.69210700000000003</v>
      </c>
      <c r="AB332" t="s">
        <v>9</v>
      </c>
      <c r="AC332">
        <v>2898.4130180000002</v>
      </c>
      <c r="AD332">
        <v>503.68263100000001</v>
      </c>
      <c r="AE332" t="s">
        <v>10</v>
      </c>
      <c r="AF332">
        <v>0.168909</v>
      </c>
      <c r="AG332">
        <v>1.4100000000000001E-4</v>
      </c>
      <c r="AH332" t="s">
        <v>11</v>
      </c>
      <c r="AI332">
        <v>0.83606100000000005</v>
      </c>
      <c r="AJ332">
        <v>6.2000000000000003E-5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3812.2705660000001</v>
      </c>
      <c r="I333">
        <v>414.81863299999998</v>
      </c>
      <c r="J333" t="s">
        <v>3</v>
      </c>
      <c r="K333">
        <v>3806.7352390000001</v>
      </c>
      <c r="L333">
        <v>414.326301</v>
      </c>
      <c r="M333" t="s">
        <v>4</v>
      </c>
      <c r="N333">
        <v>301.46178500000002</v>
      </c>
      <c r="O333">
        <v>0.57341900000000001</v>
      </c>
      <c r="P333" t="s">
        <v>5</v>
      </c>
      <c r="Q333">
        <v>333.744305</v>
      </c>
      <c r="R333">
        <v>17.391247</v>
      </c>
      <c r="S333" t="s">
        <v>6</v>
      </c>
      <c r="T333">
        <v>123.53869299999999</v>
      </c>
      <c r="U333">
        <v>12.392299</v>
      </c>
      <c r="V333" t="s">
        <v>7</v>
      </c>
      <c r="W333">
        <v>88.509778999999995</v>
      </c>
      <c r="X333">
        <v>0.599074</v>
      </c>
      <c r="Y333" t="s">
        <v>8</v>
      </c>
      <c r="Z333">
        <v>107.661895</v>
      </c>
      <c r="AA333">
        <v>0.78369</v>
      </c>
      <c r="AB333" t="s">
        <v>9</v>
      </c>
      <c r="AC333">
        <v>3162.002837</v>
      </c>
      <c r="AD333">
        <v>607.53117199999997</v>
      </c>
      <c r="AE333" t="s">
        <v>10</v>
      </c>
      <c r="AF333">
        <v>0.168909</v>
      </c>
      <c r="AG333">
        <v>1.4100000000000001E-4</v>
      </c>
      <c r="AH333" t="s">
        <v>11</v>
      </c>
      <c r="AI333">
        <v>0.83606100000000005</v>
      </c>
      <c r="AJ333">
        <v>6.2000000000000003E-5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4130.1343459999998</v>
      </c>
      <c r="I334">
        <v>496.01975700000003</v>
      </c>
      <c r="J334" t="s">
        <v>3</v>
      </c>
      <c r="K334">
        <v>4124.139561</v>
      </c>
      <c r="L334">
        <v>495.46720399999998</v>
      </c>
      <c r="M334" t="s">
        <v>4</v>
      </c>
      <c r="N334">
        <v>326.61138899999997</v>
      </c>
      <c r="O334">
        <v>0.70770900000000003</v>
      </c>
      <c r="P334" t="s">
        <v>5</v>
      </c>
      <c r="Q334">
        <v>361.55544900000001</v>
      </c>
      <c r="R334">
        <v>20.682196999999999</v>
      </c>
      <c r="S334" t="s">
        <v>6</v>
      </c>
      <c r="T334">
        <v>133.80489499999999</v>
      </c>
      <c r="U334">
        <v>14.300424</v>
      </c>
      <c r="V334" t="s">
        <v>7</v>
      </c>
      <c r="W334">
        <v>95.895456999999993</v>
      </c>
      <c r="X334">
        <v>0.721669</v>
      </c>
      <c r="Y334" t="s">
        <v>8</v>
      </c>
      <c r="Z334">
        <v>116.655799</v>
      </c>
      <c r="AA334">
        <v>0.86665300000000001</v>
      </c>
      <c r="AB334" t="s">
        <v>9</v>
      </c>
      <c r="AC334">
        <v>3425.7088960000001</v>
      </c>
      <c r="AD334">
        <v>729.74567000000002</v>
      </c>
      <c r="AE334" t="s">
        <v>10</v>
      </c>
      <c r="AF334">
        <v>0.168374</v>
      </c>
      <c r="AG334">
        <v>1.45E-4</v>
      </c>
      <c r="AH334" t="s">
        <v>11</v>
      </c>
      <c r="AI334">
        <v>0.83691499999999996</v>
      </c>
      <c r="AJ334">
        <v>8.1000000000000004E-5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4447.9938769999999</v>
      </c>
      <c r="I335">
        <v>584.00311599999998</v>
      </c>
      <c r="J335" t="s">
        <v>3</v>
      </c>
      <c r="K335">
        <v>4441.5394530000003</v>
      </c>
      <c r="L335">
        <v>583.39186199999995</v>
      </c>
      <c r="M335" t="s">
        <v>4</v>
      </c>
      <c r="N335">
        <v>351.73369000000002</v>
      </c>
      <c r="O335">
        <v>0.87876699999999996</v>
      </c>
      <c r="P335" t="s">
        <v>5</v>
      </c>
      <c r="Q335">
        <v>389.45280400000001</v>
      </c>
      <c r="R335">
        <v>23.000266</v>
      </c>
      <c r="S335" t="s">
        <v>6</v>
      </c>
      <c r="T335">
        <v>144.041281</v>
      </c>
      <c r="U335">
        <v>16.639602</v>
      </c>
      <c r="V335" t="s">
        <v>7</v>
      </c>
      <c r="W335">
        <v>103.33591300000001</v>
      </c>
      <c r="X335">
        <v>0.76348700000000003</v>
      </c>
      <c r="Y335" t="s">
        <v>8</v>
      </c>
      <c r="Z335">
        <v>125.68661400000001</v>
      </c>
      <c r="AA335">
        <v>1.017693</v>
      </c>
      <c r="AB335" t="s">
        <v>9</v>
      </c>
      <c r="AC335">
        <v>3689.3536770000001</v>
      </c>
      <c r="AD335">
        <v>849.32274800000005</v>
      </c>
      <c r="AE335" t="s">
        <v>10</v>
      </c>
      <c r="AF335">
        <v>0.16760700000000001</v>
      </c>
      <c r="AG335">
        <v>1.4200000000000001E-4</v>
      </c>
      <c r="AH335" t="s">
        <v>11</v>
      </c>
      <c r="AI335">
        <v>0.83715200000000001</v>
      </c>
      <c r="AJ335">
        <v>7.8999999999999996E-5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4765.9738180000004</v>
      </c>
      <c r="I336">
        <v>668.62070500000004</v>
      </c>
      <c r="J336" t="s">
        <v>3</v>
      </c>
      <c r="K336">
        <v>4759.058164</v>
      </c>
      <c r="L336">
        <v>667.960149</v>
      </c>
      <c r="M336" t="s">
        <v>4</v>
      </c>
      <c r="N336">
        <v>376.854692</v>
      </c>
      <c r="O336">
        <v>0.93377699999999997</v>
      </c>
      <c r="P336" t="s">
        <v>5</v>
      </c>
      <c r="Q336">
        <v>417.35410400000001</v>
      </c>
      <c r="R336">
        <v>25.482240999999998</v>
      </c>
      <c r="S336" t="s">
        <v>6</v>
      </c>
      <c r="T336">
        <v>154.277128</v>
      </c>
      <c r="U336">
        <v>19.059798000000001</v>
      </c>
      <c r="V336" t="s">
        <v>7</v>
      </c>
      <c r="W336">
        <v>110.781539</v>
      </c>
      <c r="X336">
        <v>0.80196900000000004</v>
      </c>
      <c r="Y336" t="s">
        <v>8</v>
      </c>
      <c r="Z336">
        <v>134.689896</v>
      </c>
      <c r="AA336">
        <v>1.135178</v>
      </c>
      <c r="AB336" t="s">
        <v>9</v>
      </c>
      <c r="AC336">
        <v>3953.1120799999999</v>
      </c>
      <c r="AD336">
        <v>967.24122499999999</v>
      </c>
      <c r="AE336" t="s">
        <v>10</v>
      </c>
      <c r="AF336">
        <v>0.167212</v>
      </c>
      <c r="AG336">
        <v>1.44E-4</v>
      </c>
      <c r="AH336" t="s">
        <v>11</v>
      </c>
      <c r="AI336">
        <v>0.837287</v>
      </c>
      <c r="AJ336">
        <v>7.7999999999999999E-5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5083.7846289999998</v>
      </c>
      <c r="I337">
        <v>772.90803700000004</v>
      </c>
      <c r="J337" t="s">
        <v>3</v>
      </c>
      <c r="K337">
        <v>5076.4066990000001</v>
      </c>
      <c r="L337">
        <v>772.134996</v>
      </c>
      <c r="M337" t="s">
        <v>4</v>
      </c>
      <c r="N337">
        <v>401.98003999999997</v>
      </c>
      <c r="O337">
        <v>1.0853790000000001</v>
      </c>
      <c r="P337" t="s">
        <v>5</v>
      </c>
      <c r="Q337">
        <v>445.22486199999997</v>
      </c>
      <c r="R337">
        <v>28.135141999999998</v>
      </c>
      <c r="S337" t="s">
        <v>6</v>
      </c>
      <c r="T337">
        <v>164.52540200000001</v>
      </c>
      <c r="U337">
        <v>21.584012999999999</v>
      </c>
      <c r="V337" t="s">
        <v>7</v>
      </c>
      <c r="W337">
        <v>118.20505</v>
      </c>
      <c r="X337">
        <v>0.89212199999999997</v>
      </c>
      <c r="Y337" t="s">
        <v>8</v>
      </c>
      <c r="Z337">
        <v>143.65463800000001</v>
      </c>
      <c r="AA337">
        <v>1.29054</v>
      </c>
      <c r="AB337" t="s">
        <v>9</v>
      </c>
      <c r="AC337">
        <v>4216.7337399999997</v>
      </c>
      <c r="AD337">
        <v>1105.8572300000001</v>
      </c>
      <c r="AE337" t="s">
        <v>10</v>
      </c>
      <c r="AF337">
        <v>0.165772</v>
      </c>
      <c r="AG337">
        <v>1.44E-4</v>
      </c>
      <c r="AH337" t="s">
        <v>11</v>
      </c>
      <c r="AI337">
        <v>0.83784000000000003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5401.8742089999996</v>
      </c>
      <c r="I338">
        <v>884.29355499999997</v>
      </c>
      <c r="J338" t="s">
        <v>3</v>
      </c>
      <c r="K338">
        <v>5394.0355179999997</v>
      </c>
      <c r="L338">
        <v>883.46078399999999</v>
      </c>
      <c r="M338" t="s">
        <v>4</v>
      </c>
      <c r="N338">
        <v>427.09404999999998</v>
      </c>
      <c r="O338">
        <v>1.1925539999999999</v>
      </c>
      <c r="P338" t="s">
        <v>5</v>
      </c>
      <c r="Q338">
        <v>473.14056599999998</v>
      </c>
      <c r="R338">
        <v>31.437605999999999</v>
      </c>
      <c r="S338" t="s">
        <v>6</v>
      </c>
      <c r="T338">
        <v>174.77977799999999</v>
      </c>
      <c r="U338">
        <v>24.352641999999999</v>
      </c>
      <c r="V338" t="s">
        <v>7</v>
      </c>
      <c r="W338">
        <v>125.65389500000001</v>
      </c>
      <c r="X338">
        <v>0.99864399999999998</v>
      </c>
      <c r="Y338" t="s">
        <v>8</v>
      </c>
      <c r="Z338">
        <v>152.635097</v>
      </c>
      <c r="AA338">
        <v>1.5785199999999999</v>
      </c>
      <c r="AB338" t="s">
        <v>9</v>
      </c>
      <c r="AC338">
        <v>4480.6147659999997</v>
      </c>
      <c r="AD338">
        <v>1255.5399170000001</v>
      </c>
      <c r="AE338" t="s">
        <v>10</v>
      </c>
      <c r="AF338">
        <v>0.165686</v>
      </c>
      <c r="AG338">
        <v>1.4200000000000001E-4</v>
      </c>
      <c r="AH338" t="s">
        <v>11</v>
      </c>
      <c r="AI338">
        <v>0.83794800000000003</v>
      </c>
      <c r="AJ338">
        <v>5.8E-5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5719.5095019999999</v>
      </c>
      <c r="I339">
        <v>986.60120500000005</v>
      </c>
      <c r="J339" t="s">
        <v>3</v>
      </c>
      <c r="K339">
        <v>5711.2102729999997</v>
      </c>
      <c r="L339">
        <v>985.66800499999999</v>
      </c>
      <c r="M339" t="s">
        <v>4</v>
      </c>
      <c r="N339">
        <v>452.23177600000002</v>
      </c>
      <c r="O339">
        <v>1.3800140000000001</v>
      </c>
      <c r="P339" t="s">
        <v>5</v>
      </c>
      <c r="Q339">
        <v>500.99582400000003</v>
      </c>
      <c r="R339">
        <v>35.276864000000003</v>
      </c>
      <c r="S339" t="s">
        <v>6</v>
      </c>
      <c r="T339">
        <v>185.026208</v>
      </c>
      <c r="U339">
        <v>27.412972</v>
      </c>
      <c r="V339" t="s">
        <v>7</v>
      </c>
      <c r="W339">
        <v>133.03814499999999</v>
      </c>
      <c r="X339">
        <v>1.08491</v>
      </c>
      <c r="Y339" t="s">
        <v>8</v>
      </c>
      <c r="Z339">
        <v>161.597613</v>
      </c>
      <c r="AA339">
        <v>1.7261599999999999</v>
      </c>
      <c r="AB339" t="s">
        <v>9</v>
      </c>
      <c r="AC339">
        <v>4744.089336</v>
      </c>
      <c r="AD339">
        <v>1401.8638470000001</v>
      </c>
      <c r="AE339" t="s">
        <v>10</v>
      </c>
      <c r="AF339">
        <v>0.16513600000000001</v>
      </c>
      <c r="AG339">
        <v>1.5100000000000001E-4</v>
      </c>
      <c r="AH339" t="s">
        <v>11</v>
      </c>
      <c r="AI339">
        <v>0.83796499999999996</v>
      </c>
      <c r="AJ339">
        <v>5.8E-5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6037.3553910000001</v>
      </c>
      <c r="I340">
        <v>1105.7682749999999</v>
      </c>
      <c r="J340" t="s">
        <v>3</v>
      </c>
      <c r="K340">
        <v>6028.5944630000004</v>
      </c>
      <c r="L340">
        <v>1104.910883</v>
      </c>
      <c r="M340" t="s">
        <v>4</v>
      </c>
      <c r="N340">
        <v>477.33677599999999</v>
      </c>
      <c r="O340">
        <v>1.473163</v>
      </c>
      <c r="P340" t="s">
        <v>5</v>
      </c>
      <c r="Q340">
        <v>528.79598799999997</v>
      </c>
      <c r="R340">
        <v>38.876942999999997</v>
      </c>
      <c r="S340" t="s">
        <v>6</v>
      </c>
      <c r="T340">
        <v>195.26984200000001</v>
      </c>
      <c r="U340">
        <v>30.545822000000001</v>
      </c>
      <c r="V340" t="s">
        <v>7</v>
      </c>
      <c r="W340">
        <v>140.41751500000001</v>
      </c>
      <c r="X340">
        <v>1.2235309999999999</v>
      </c>
      <c r="Y340" t="s">
        <v>8</v>
      </c>
      <c r="Z340">
        <v>170.54984300000001</v>
      </c>
      <c r="AA340">
        <v>1.9562029999999999</v>
      </c>
      <c r="AB340" t="s">
        <v>9</v>
      </c>
      <c r="AC340">
        <v>5007.8099709999997</v>
      </c>
      <c r="AD340">
        <v>1564.606755</v>
      </c>
      <c r="AE340" t="s">
        <v>10</v>
      </c>
      <c r="AF340">
        <v>0.16472400000000001</v>
      </c>
      <c r="AG340">
        <v>1.55E-4</v>
      </c>
      <c r="AH340" t="s">
        <v>11</v>
      </c>
      <c r="AI340">
        <v>0.83797299999999997</v>
      </c>
      <c r="AJ340">
        <v>5.8E-5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6355.1584570000005</v>
      </c>
      <c r="I341">
        <v>1229.860508</v>
      </c>
      <c r="J341" t="s">
        <v>3</v>
      </c>
      <c r="K341">
        <v>6345.9354979999998</v>
      </c>
      <c r="L341">
        <v>1229.047656</v>
      </c>
      <c r="M341" t="s">
        <v>4</v>
      </c>
      <c r="N341">
        <v>502.46352300000001</v>
      </c>
      <c r="O341">
        <v>1.5469980000000001</v>
      </c>
      <c r="P341" t="s">
        <v>5</v>
      </c>
      <c r="Q341">
        <v>556.55680099999995</v>
      </c>
      <c r="R341">
        <v>42.427985</v>
      </c>
      <c r="S341" t="s">
        <v>6</v>
      </c>
      <c r="T341">
        <v>205.518326</v>
      </c>
      <c r="U341">
        <v>33.692113999999997</v>
      </c>
      <c r="V341" t="s">
        <v>7</v>
      </c>
      <c r="W341">
        <v>147.79101299999999</v>
      </c>
      <c r="X341">
        <v>1.23559</v>
      </c>
      <c r="Y341" t="s">
        <v>8</v>
      </c>
      <c r="Z341">
        <v>179.50184999999999</v>
      </c>
      <c r="AA341">
        <v>2.1102530000000002</v>
      </c>
      <c r="AB341" t="s">
        <v>9</v>
      </c>
      <c r="AC341">
        <v>5271.4655860000003</v>
      </c>
      <c r="AD341">
        <v>1738.705508</v>
      </c>
      <c r="AE341" t="s">
        <v>10</v>
      </c>
      <c r="AF341">
        <v>0.16453000000000001</v>
      </c>
      <c r="AG341">
        <v>1.5100000000000001E-4</v>
      </c>
      <c r="AH341" t="s">
        <v>11</v>
      </c>
      <c r="AI341">
        <v>0.83861699999999995</v>
      </c>
      <c r="AJ341">
        <v>7.6000000000000004E-5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301.80233199999998</v>
      </c>
      <c r="I362">
        <v>0.45099299999999998</v>
      </c>
      <c r="J362" t="s">
        <v>3</v>
      </c>
      <c r="K362">
        <v>301.35297200000002</v>
      </c>
      <c r="L362">
        <v>0.45089699999999999</v>
      </c>
      <c r="M362" t="s">
        <v>4</v>
      </c>
      <c r="N362">
        <v>25.124075999999999</v>
      </c>
      <c r="O362">
        <v>3.7914999999999997E-2</v>
      </c>
      <c r="P362" t="s">
        <v>5</v>
      </c>
      <c r="Q362">
        <v>0</v>
      </c>
      <c r="R362">
        <v>0</v>
      </c>
      <c r="S362" t="s">
        <v>6</v>
      </c>
      <c r="T362">
        <v>10.509537</v>
      </c>
      <c r="U362">
        <v>5.2469999999999999E-3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0.18206900000000001</v>
      </c>
      <c r="AD362">
        <v>1.08E-4</v>
      </c>
      <c r="AE362" t="s">
        <v>10</v>
      </c>
      <c r="AF362">
        <v>0</v>
      </c>
      <c r="AG362">
        <v>0</v>
      </c>
      <c r="AH362" t="s">
        <v>11</v>
      </c>
      <c r="AI362">
        <v>0.817886</v>
      </c>
      <c r="AJ362">
        <v>2.2100000000000001E-4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603.55990099999997</v>
      </c>
      <c r="I363">
        <v>0.89495599999999997</v>
      </c>
      <c r="J363" t="s">
        <v>3</v>
      </c>
      <c r="K363">
        <v>602.66031399999997</v>
      </c>
      <c r="L363">
        <v>0.89108299999999996</v>
      </c>
      <c r="M363" t="s">
        <v>4</v>
      </c>
      <c r="N363">
        <v>50.141117999999999</v>
      </c>
      <c r="O363">
        <v>4.9998000000000001E-2</v>
      </c>
      <c r="P363" t="s">
        <v>5</v>
      </c>
      <c r="Q363">
        <v>0</v>
      </c>
      <c r="R363">
        <v>0</v>
      </c>
      <c r="S363" t="s">
        <v>6</v>
      </c>
      <c r="T363">
        <v>21.024204999999998</v>
      </c>
      <c r="U363">
        <v>9.4830000000000001E-3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0.17732500000000001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0.82322300000000004</v>
      </c>
      <c r="AJ363">
        <v>2.6400000000000002E-4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905.48217999999997</v>
      </c>
      <c r="I364">
        <v>1.99078</v>
      </c>
      <c r="J364" t="s">
        <v>3</v>
      </c>
      <c r="K364">
        <v>904.13100499999996</v>
      </c>
      <c r="L364">
        <v>1.9739450000000001</v>
      </c>
      <c r="M364" t="s">
        <v>4</v>
      </c>
      <c r="N364">
        <v>75.174143000000001</v>
      </c>
      <c r="O364">
        <v>4.7536000000000002E-2</v>
      </c>
      <c r="P364" t="s">
        <v>5</v>
      </c>
      <c r="Q364">
        <v>0</v>
      </c>
      <c r="R364">
        <v>0</v>
      </c>
      <c r="S364" t="s">
        <v>6</v>
      </c>
      <c r="T364">
        <v>31.551272000000001</v>
      </c>
      <c r="U364">
        <v>1.2459E-2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0.17602300000000001</v>
      </c>
      <c r="AD364">
        <v>6.8999999999999997E-5</v>
      </c>
      <c r="AE364" t="s">
        <v>10</v>
      </c>
      <c r="AF364">
        <v>0</v>
      </c>
      <c r="AG364">
        <v>0</v>
      </c>
      <c r="AH364" t="s">
        <v>11</v>
      </c>
      <c r="AI364">
        <v>0.82690300000000005</v>
      </c>
      <c r="AJ364">
        <v>2.2000000000000001E-4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1207.362363</v>
      </c>
      <c r="I365">
        <v>2.2358020000000001</v>
      </c>
      <c r="J365" t="s">
        <v>3</v>
      </c>
      <c r="K365">
        <v>1205.5619260000001</v>
      </c>
      <c r="L365">
        <v>2.218709</v>
      </c>
      <c r="M365" t="s">
        <v>4</v>
      </c>
      <c r="N365">
        <v>100.181776</v>
      </c>
      <c r="O365">
        <v>5.5219999999999998E-2</v>
      </c>
      <c r="P365" t="s">
        <v>5</v>
      </c>
      <c r="Q365">
        <v>0</v>
      </c>
      <c r="R365">
        <v>0</v>
      </c>
      <c r="S365" t="s">
        <v>6</v>
      </c>
      <c r="T365">
        <v>42.091799999999999</v>
      </c>
      <c r="U365">
        <v>1.6878000000000001E-2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0.17300099999999999</v>
      </c>
      <c r="AD365">
        <v>1.2E-4</v>
      </c>
      <c r="AE365" t="s">
        <v>10</v>
      </c>
      <c r="AF365">
        <v>0</v>
      </c>
      <c r="AG365">
        <v>0</v>
      </c>
      <c r="AH365" t="s">
        <v>11</v>
      </c>
      <c r="AI365">
        <v>0.83011699999999999</v>
      </c>
      <c r="AJ365">
        <v>2.03E-4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1509.4202250000001</v>
      </c>
      <c r="I366">
        <v>2.8757570000000001</v>
      </c>
      <c r="J366" t="s">
        <v>3</v>
      </c>
      <c r="K366">
        <v>1507.169128</v>
      </c>
      <c r="L366">
        <v>2.855181</v>
      </c>
      <c r="M366" t="s">
        <v>4</v>
      </c>
      <c r="N366">
        <v>125.220371</v>
      </c>
      <c r="O366">
        <v>7.7810000000000004E-2</v>
      </c>
      <c r="P366" t="s">
        <v>5</v>
      </c>
      <c r="Q366">
        <v>0</v>
      </c>
      <c r="R366">
        <v>0</v>
      </c>
      <c r="S366" t="s">
        <v>6</v>
      </c>
      <c r="T366">
        <v>52.634968999999998</v>
      </c>
      <c r="U366">
        <v>2.2388000000000002E-2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0.171537</v>
      </c>
      <c r="AD366">
        <v>1.3100000000000001E-4</v>
      </c>
      <c r="AE366" t="s">
        <v>10</v>
      </c>
      <c r="AF366">
        <v>0</v>
      </c>
      <c r="AG366">
        <v>0</v>
      </c>
      <c r="AH366" t="s">
        <v>11</v>
      </c>
      <c r="AI366">
        <v>0.83181300000000002</v>
      </c>
      <c r="AJ366">
        <v>1.8100000000000001E-4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1811.3953690000001</v>
      </c>
      <c r="I367">
        <v>3.3557549999999998</v>
      </c>
      <c r="J367" t="s">
        <v>3</v>
      </c>
      <c r="K367">
        <v>1808.6941629999999</v>
      </c>
      <c r="L367">
        <v>3.3340000000000001</v>
      </c>
      <c r="M367" t="s">
        <v>4</v>
      </c>
      <c r="N367">
        <v>150.29523800000001</v>
      </c>
      <c r="O367">
        <v>0.104697</v>
      </c>
      <c r="P367" t="s">
        <v>5</v>
      </c>
      <c r="Q367">
        <v>0</v>
      </c>
      <c r="R367">
        <v>0</v>
      </c>
      <c r="S367" t="s">
        <v>6</v>
      </c>
      <c r="T367">
        <v>63.190133000000003</v>
      </c>
      <c r="U367">
        <v>2.5139000000000002E-2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0.171513</v>
      </c>
      <c r="AD367">
        <v>1.2999999999999999E-4</v>
      </c>
      <c r="AE367" t="s">
        <v>10</v>
      </c>
      <c r="AF367">
        <v>0</v>
      </c>
      <c r="AG367">
        <v>0</v>
      </c>
      <c r="AH367" t="s">
        <v>11</v>
      </c>
      <c r="AI367">
        <v>0.83394999999999997</v>
      </c>
      <c r="AJ367">
        <v>1.3899999999999999E-4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2113.4316410000001</v>
      </c>
      <c r="I368">
        <v>4.7100679999999997</v>
      </c>
      <c r="J368" t="s">
        <v>3</v>
      </c>
      <c r="K368">
        <v>2110.2798440000001</v>
      </c>
      <c r="L368">
        <v>4.6741669999999997</v>
      </c>
      <c r="M368" t="s">
        <v>4</v>
      </c>
      <c r="N368">
        <v>175.358993</v>
      </c>
      <c r="O368">
        <v>0.167603</v>
      </c>
      <c r="P368" t="s">
        <v>5</v>
      </c>
      <c r="Q368">
        <v>0</v>
      </c>
      <c r="R368">
        <v>0</v>
      </c>
      <c r="S368" t="s">
        <v>6</v>
      </c>
      <c r="T368">
        <v>73.727907000000002</v>
      </c>
      <c r="U368">
        <v>3.0969E-2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0.17147999999999999</v>
      </c>
      <c r="AD368">
        <v>1.2999999999999999E-4</v>
      </c>
      <c r="AE368" t="s">
        <v>10</v>
      </c>
      <c r="AF368">
        <v>0</v>
      </c>
      <c r="AG368">
        <v>0</v>
      </c>
      <c r="AH368" t="s">
        <v>11</v>
      </c>
      <c r="AI368">
        <v>0.83528899999999995</v>
      </c>
      <c r="AJ368">
        <v>1.0900000000000001E-4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2415.3567819999998</v>
      </c>
      <c r="I369">
        <v>5.3783919999999998</v>
      </c>
      <c r="J369" t="s">
        <v>3</v>
      </c>
      <c r="K369">
        <v>2411.755005</v>
      </c>
      <c r="L369">
        <v>5.3360770000000004</v>
      </c>
      <c r="M369" t="s">
        <v>4</v>
      </c>
      <c r="N369">
        <v>200.42234400000001</v>
      </c>
      <c r="O369">
        <v>0.241623</v>
      </c>
      <c r="P369" t="s">
        <v>5</v>
      </c>
      <c r="Q369">
        <v>0</v>
      </c>
      <c r="R369">
        <v>0</v>
      </c>
      <c r="S369" t="s">
        <v>6</v>
      </c>
      <c r="T369">
        <v>84.273421999999997</v>
      </c>
      <c r="U369">
        <v>3.909E-2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0.171016</v>
      </c>
      <c r="AD369">
        <v>1.34E-4</v>
      </c>
      <c r="AE369" t="s">
        <v>10</v>
      </c>
      <c r="AF369">
        <v>0</v>
      </c>
      <c r="AG369">
        <v>0</v>
      </c>
      <c r="AH369" t="s">
        <v>11</v>
      </c>
      <c r="AI369">
        <v>0.836395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2717.5100050000001</v>
      </c>
      <c r="I370">
        <v>5.7290150000000004</v>
      </c>
      <c r="J370" t="s">
        <v>3</v>
      </c>
      <c r="K370">
        <v>2713.4578270000002</v>
      </c>
      <c r="L370">
        <v>5.683052</v>
      </c>
      <c r="M370" t="s">
        <v>4</v>
      </c>
      <c r="N370">
        <v>225.551894</v>
      </c>
      <c r="O370">
        <v>0.22861899999999999</v>
      </c>
      <c r="P370" t="s">
        <v>5</v>
      </c>
      <c r="Q370">
        <v>0</v>
      </c>
      <c r="R370">
        <v>0</v>
      </c>
      <c r="S370" t="s">
        <v>6</v>
      </c>
      <c r="T370">
        <v>94.819552999999999</v>
      </c>
      <c r="U370">
        <v>4.4215999999999998E-2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0.17066700000000001</v>
      </c>
      <c r="AD370">
        <v>1.3200000000000001E-4</v>
      </c>
      <c r="AE370" t="s">
        <v>10</v>
      </c>
      <c r="AF370">
        <v>0</v>
      </c>
      <c r="AG370">
        <v>0</v>
      </c>
      <c r="AH370" t="s">
        <v>11</v>
      </c>
      <c r="AI370">
        <v>0.83649499999999999</v>
      </c>
      <c r="AJ370">
        <v>8.0000000000000007E-5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3019.6727930000002</v>
      </c>
      <c r="I371">
        <v>6.6605470000000002</v>
      </c>
      <c r="J371" t="s">
        <v>3</v>
      </c>
      <c r="K371">
        <v>3015.1692290000001</v>
      </c>
      <c r="L371">
        <v>6.6295830000000002</v>
      </c>
      <c r="M371" t="s">
        <v>4</v>
      </c>
      <c r="N371">
        <v>250.62300200000001</v>
      </c>
      <c r="O371">
        <v>0.19725599999999999</v>
      </c>
      <c r="P371" t="s">
        <v>5</v>
      </c>
      <c r="Q371">
        <v>0</v>
      </c>
      <c r="R371">
        <v>0</v>
      </c>
      <c r="S371" t="s">
        <v>6</v>
      </c>
      <c r="T371">
        <v>105.35726200000001</v>
      </c>
      <c r="U371">
        <v>4.3994999999999999E-2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0.169318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0.83709500000000003</v>
      </c>
      <c r="AJ371">
        <v>6.9999999999999994E-5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3321.8251810000002</v>
      </c>
      <c r="I372">
        <v>7.6805580000000004</v>
      </c>
      <c r="J372" t="s">
        <v>3</v>
      </c>
      <c r="K372">
        <v>3316.869976</v>
      </c>
      <c r="L372">
        <v>7.6437759999999999</v>
      </c>
      <c r="M372" t="s">
        <v>4</v>
      </c>
      <c r="N372">
        <v>275.64877899999999</v>
      </c>
      <c r="O372">
        <v>0.29815900000000001</v>
      </c>
      <c r="P372" t="s">
        <v>5</v>
      </c>
      <c r="Q372">
        <v>0</v>
      </c>
      <c r="R372">
        <v>0</v>
      </c>
      <c r="S372" t="s">
        <v>6</v>
      </c>
      <c r="T372">
        <v>115.90277399999999</v>
      </c>
      <c r="U372">
        <v>4.5707999999999999E-2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0.167681</v>
      </c>
      <c r="AD372">
        <v>1.6200000000000001E-4</v>
      </c>
      <c r="AE372" t="s">
        <v>10</v>
      </c>
      <c r="AF372">
        <v>0</v>
      </c>
      <c r="AG372">
        <v>0</v>
      </c>
      <c r="AH372" t="s">
        <v>11</v>
      </c>
      <c r="AI372">
        <v>0.837233</v>
      </c>
      <c r="AJ372">
        <v>6.7999999999999999E-5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3624.0317140000002</v>
      </c>
      <c r="I373">
        <v>8.96889</v>
      </c>
      <c r="J373" t="s">
        <v>3</v>
      </c>
      <c r="K373">
        <v>3618.625986</v>
      </c>
      <c r="L373">
        <v>8.9164429999999992</v>
      </c>
      <c r="M373" t="s">
        <v>4</v>
      </c>
      <c r="N373">
        <v>300.75459599999999</v>
      </c>
      <c r="O373">
        <v>0.352047</v>
      </c>
      <c r="P373" t="s">
        <v>5</v>
      </c>
      <c r="Q373">
        <v>0</v>
      </c>
      <c r="R373">
        <v>0</v>
      </c>
      <c r="S373" t="s">
        <v>6</v>
      </c>
      <c r="T373">
        <v>126.449326</v>
      </c>
      <c r="U373">
        <v>5.2871000000000001E-2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0.16764699999999999</v>
      </c>
      <c r="AD373">
        <v>1.63E-4</v>
      </c>
      <c r="AE373" t="s">
        <v>10</v>
      </c>
      <c r="AF373">
        <v>0</v>
      </c>
      <c r="AG373">
        <v>0</v>
      </c>
      <c r="AH373" t="s">
        <v>11</v>
      </c>
      <c r="AI373">
        <v>0.83823000000000003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3926.0453029999999</v>
      </c>
      <c r="I374">
        <v>11.759938</v>
      </c>
      <c r="J374" t="s">
        <v>3</v>
      </c>
      <c r="K374">
        <v>3920.1897220000001</v>
      </c>
      <c r="L374">
        <v>11.683932</v>
      </c>
      <c r="M374" t="s">
        <v>4</v>
      </c>
      <c r="N374">
        <v>325.73796900000002</v>
      </c>
      <c r="O374">
        <v>0.33901900000000001</v>
      </c>
      <c r="P374" t="s">
        <v>5</v>
      </c>
      <c r="Q374">
        <v>0</v>
      </c>
      <c r="R374">
        <v>0</v>
      </c>
      <c r="S374" t="s">
        <v>6</v>
      </c>
      <c r="T374">
        <v>136.96121199999999</v>
      </c>
      <c r="U374">
        <v>5.5594999999999999E-2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0.16699</v>
      </c>
      <c r="AD374">
        <v>1.7100000000000001E-4</v>
      </c>
      <c r="AE374" t="s">
        <v>10</v>
      </c>
      <c r="AF374">
        <v>0</v>
      </c>
      <c r="AG374">
        <v>0</v>
      </c>
      <c r="AH374" t="s">
        <v>11</v>
      </c>
      <c r="AI374">
        <v>0.83890600000000004</v>
      </c>
      <c r="AJ374">
        <v>1E-4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4228.118203</v>
      </c>
      <c r="I375">
        <v>12.868556999999999</v>
      </c>
      <c r="J375" t="s">
        <v>3</v>
      </c>
      <c r="K375">
        <v>4221.8112789999996</v>
      </c>
      <c r="L375">
        <v>12.781415000000001</v>
      </c>
      <c r="M375" t="s">
        <v>4</v>
      </c>
      <c r="N375">
        <v>350.74763799999999</v>
      </c>
      <c r="O375">
        <v>0.33653100000000002</v>
      </c>
      <c r="P375" t="s">
        <v>5</v>
      </c>
      <c r="Q375">
        <v>0</v>
      </c>
      <c r="R375">
        <v>0</v>
      </c>
      <c r="S375" t="s">
        <v>6</v>
      </c>
      <c r="T375">
        <v>147.46591799999999</v>
      </c>
      <c r="U375">
        <v>6.5489000000000006E-2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0.16627500000000001</v>
      </c>
      <c r="AD375">
        <v>1.73E-4</v>
      </c>
      <c r="AE375" t="s">
        <v>10</v>
      </c>
      <c r="AF375">
        <v>0</v>
      </c>
      <c r="AG375">
        <v>0</v>
      </c>
      <c r="AH375" t="s">
        <v>11</v>
      </c>
      <c r="AI375">
        <v>0.83907500000000002</v>
      </c>
      <c r="AJ375">
        <v>9.8999999999999994E-5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4530.2494139999999</v>
      </c>
      <c r="I376">
        <v>14.286956</v>
      </c>
      <c r="J376" t="s">
        <v>3</v>
      </c>
      <c r="K376">
        <v>4523.4910840000002</v>
      </c>
      <c r="L376">
        <v>14.184430000000001</v>
      </c>
      <c r="M376" t="s">
        <v>4</v>
      </c>
      <c r="N376">
        <v>375.80631699999998</v>
      </c>
      <c r="O376">
        <v>0.40493400000000002</v>
      </c>
      <c r="P376" t="s">
        <v>5</v>
      </c>
      <c r="Q376">
        <v>0</v>
      </c>
      <c r="R376">
        <v>0</v>
      </c>
      <c r="S376" t="s">
        <v>6</v>
      </c>
      <c r="T376">
        <v>157.96036899999999</v>
      </c>
      <c r="U376">
        <v>8.1434999999999994E-2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0.16415399999999999</v>
      </c>
      <c r="AD376">
        <v>1.8100000000000001E-4</v>
      </c>
      <c r="AE376" t="s">
        <v>10</v>
      </c>
      <c r="AF376">
        <v>0</v>
      </c>
      <c r="AG376">
        <v>0</v>
      </c>
      <c r="AH376" t="s">
        <v>11</v>
      </c>
      <c r="AI376">
        <v>0.83934500000000001</v>
      </c>
      <c r="AJ376">
        <v>9.5000000000000005E-5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4832.1954100000003</v>
      </c>
      <c r="I377">
        <v>15.625313</v>
      </c>
      <c r="J377" t="s">
        <v>3</v>
      </c>
      <c r="K377">
        <v>4824.9876270000004</v>
      </c>
      <c r="L377">
        <v>15.526835</v>
      </c>
      <c r="M377" t="s">
        <v>4</v>
      </c>
      <c r="N377">
        <v>400.86614900000001</v>
      </c>
      <c r="O377">
        <v>0.42271700000000001</v>
      </c>
      <c r="P377" t="s">
        <v>5</v>
      </c>
      <c r="Q377">
        <v>0</v>
      </c>
      <c r="R377">
        <v>0</v>
      </c>
      <c r="S377" t="s">
        <v>6</v>
      </c>
      <c r="T377">
        <v>168.44510399999999</v>
      </c>
      <c r="U377">
        <v>8.6024000000000003E-2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0.16415199999999999</v>
      </c>
      <c r="AD377">
        <v>1.8100000000000001E-4</v>
      </c>
      <c r="AE377" t="s">
        <v>10</v>
      </c>
      <c r="AF377">
        <v>0</v>
      </c>
      <c r="AG377">
        <v>0</v>
      </c>
      <c r="AH377" t="s">
        <v>11</v>
      </c>
      <c r="AI377">
        <v>0.83967899999999995</v>
      </c>
      <c r="AJ377">
        <v>9.7E-5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5134.0443260000002</v>
      </c>
      <c r="I378">
        <v>18.044754000000001</v>
      </c>
      <c r="J378" t="s">
        <v>3</v>
      </c>
      <c r="K378">
        <v>5126.3870020000004</v>
      </c>
      <c r="L378">
        <v>17.929033</v>
      </c>
      <c r="M378" t="s">
        <v>4</v>
      </c>
      <c r="N378">
        <v>425.86308200000002</v>
      </c>
      <c r="O378">
        <v>0.37413600000000002</v>
      </c>
      <c r="P378" t="s">
        <v>5</v>
      </c>
      <c r="Q378">
        <v>0</v>
      </c>
      <c r="R378">
        <v>0</v>
      </c>
      <c r="S378" t="s">
        <v>6</v>
      </c>
      <c r="T378">
        <v>178.91636700000001</v>
      </c>
      <c r="U378">
        <v>9.8691000000000001E-2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0.16337199999999999</v>
      </c>
      <c r="AD378">
        <v>1.8599999999999999E-4</v>
      </c>
      <c r="AE378" t="s">
        <v>10</v>
      </c>
      <c r="AF378">
        <v>0</v>
      </c>
      <c r="AG378">
        <v>0</v>
      </c>
      <c r="AH378" t="s">
        <v>11</v>
      </c>
      <c r="AI378">
        <v>0.83999299999999999</v>
      </c>
      <c r="AJ378">
        <v>9.2E-5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5435.911865</v>
      </c>
      <c r="I379">
        <v>21.224613000000002</v>
      </c>
      <c r="J379" t="s">
        <v>3</v>
      </c>
      <c r="K379">
        <v>5427.8052639999996</v>
      </c>
      <c r="L379">
        <v>21.097376000000001</v>
      </c>
      <c r="M379" t="s">
        <v>4</v>
      </c>
      <c r="N379">
        <v>450.91765600000002</v>
      </c>
      <c r="O379">
        <v>0.42055999999999999</v>
      </c>
      <c r="P379" t="s">
        <v>5</v>
      </c>
      <c r="Q379">
        <v>0</v>
      </c>
      <c r="R379">
        <v>0</v>
      </c>
      <c r="S379" t="s">
        <v>6</v>
      </c>
      <c r="T379">
        <v>189.382949</v>
      </c>
      <c r="U379">
        <v>9.5159999999999995E-2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0.16275800000000001</v>
      </c>
      <c r="AD379">
        <v>1.8599999999999999E-4</v>
      </c>
      <c r="AE379" t="s">
        <v>10</v>
      </c>
      <c r="AF379">
        <v>0</v>
      </c>
      <c r="AG379">
        <v>0</v>
      </c>
      <c r="AH379" t="s">
        <v>11</v>
      </c>
      <c r="AI379">
        <v>0.84013300000000002</v>
      </c>
      <c r="AJ379">
        <v>9.0000000000000006E-5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5737.8091109999996</v>
      </c>
      <c r="I380">
        <v>21.685202</v>
      </c>
      <c r="J380" t="s">
        <v>3</v>
      </c>
      <c r="K380">
        <v>5729.2528609999999</v>
      </c>
      <c r="L380">
        <v>21.571684000000001</v>
      </c>
      <c r="M380" t="s">
        <v>4</v>
      </c>
      <c r="N380">
        <v>475.94671599999998</v>
      </c>
      <c r="O380">
        <v>0.43338700000000002</v>
      </c>
      <c r="P380" t="s">
        <v>5</v>
      </c>
      <c r="Q380">
        <v>0</v>
      </c>
      <c r="R380">
        <v>0</v>
      </c>
      <c r="S380" t="s">
        <v>6</v>
      </c>
      <c r="T380">
        <v>199.86546200000001</v>
      </c>
      <c r="U380">
        <v>9.6588999999999994E-2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0.161965</v>
      </c>
      <c r="AD380">
        <v>1.84E-4</v>
      </c>
      <c r="AE380" t="s">
        <v>10</v>
      </c>
      <c r="AF380">
        <v>0</v>
      </c>
      <c r="AG380">
        <v>0</v>
      </c>
      <c r="AH380" t="s">
        <v>11</v>
      </c>
      <c r="AI380">
        <v>0.84019999999999995</v>
      </c>
      <c r="AJ380">
        <v>8.8999999999999995E-5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6039.6843550000003</v>
      </c>
      <c r="I381">
        <v>20.885626999999999</v>
      </c>
      <c r="J381" t="s">
        <v>3</v>
      </c>
      <c r="K381">
        <v>6030.6787109999996</v>
      </c>
      <c r="L381">
        <v>20.779378999999999</v>
      </c>
      <c r="M381" t="s">
        <v>4</v>
      </c>
      <c r="N381">
        <v>500.92289099999999</v>
      </c>
      <c r="O381">
        <v>0.44949899999999998</v>
      </c>
      <c r="P381" t="s">
        <v>5</v>
      </c>
      <c r="Q381">
        <v>0</v>
      </c>
      <c r="R381">
        <v>0</v>
      </c>
      <c r="S381" t="s">
        <v>6</v>
      </c>
      <c r="T381">
        <v>210.353452</v>
      </c>
      <c r="U381">
        <v>0.103825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0.161963</v>
      </c>
      <c r="AD381">
        <v>1.84E-4</v>
      </c>
      <c r="AE381" t="s">
        <v>10</v>
      </c>
      <c r="AF381">
        <v>0</v>
      </c>
      <c r="AG381">
        <v>0</v>
      </c>
      <c r="AH381" t="s">
        <v>11</v>
      </c>
      <c r="AI381">
        <v>0.84021500000000005</v>
      </c>
      <c r="AJ381">
        <v>8.8999999999999995E-5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3877.1820509999998</v>
      </c>
      <c r="I382">
        <v>18.902014000000001</v>
      </c>
      <c r="J382" t="s">
        <v>3</v>
      </c>
      <c r="K382">
        <v>3876.012197</v>
      </c>
      <c r="L382">
        <v>18.886955</v>
      </c>
      <c r="M382" t="s">
        <v>4</v>
      </c>
      <c r="N382">
        <v>71.798876000000007</v>
      </c>
      <c r="O382">
        <v>0.416632</v>
      </c>
      <c r="P382" t="s">
        <v>5</v>
      </c>
      <c r="Q382">
        <v>79.657827999999995</v>
      </c>
      <c r="R382">
        <v>1.684501</v>
      </c>
      <c r="S382" t="s">
        <v>6</v>
      </c>
      <c r="T382">
        <v>48.985461000000001</v>
      </c>
      <c r="U382">
        <v>2.0043999999999999E-2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0.17771799999999999</v>
      </c>
      <c r="AG382">
        <v>1.6699999999999999E-4</v>
      </c>
      <c r="AH382" t="s">
        <v>11</v>
      </c>
      <c r="AI382">
        <v>0.81946699999999995</v>
      </c>
      <c r="AJ382">
        <v>1.8599999999999999E-4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7754.8301760000004</v>
      </c>
      <c r="I383">
        <v>59.936172999999997</v>
      </c>
      <c r="J383" t="s">
        <v>3</v>
      </c>
      <c r="K383">
        <v>7752.5000200000004</v>
      </c>
      <c r="L383">
        <v>59.879275</v>
      </c>
      <c r="M383" t="s">
        <v>4</v>
      </c>
      <c r="N383">
        <v>143.57425799999999</v>
      </c>
      <c r="O383">
        <v>1.6171679999999999</v>
      </c>
      <c r="P383" t="s">
        <v>5</v>
      </c>
      <c r="Q383">
        <v>159.441012</v>
      </c>
      <c r="R383">
        <v>5.6102600000000002</v>
      </c>
      <c r="S383" t="s">
        <v>6</v>
      </c>
      <c r="T383">
        <v>97.956042999999994</v>
      </c>
      <c r="U383">
        <v>4.3297000000000002E-2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0.17271300000000001</v>
      </c>
      <c r="AG383">
        <v>1.45E-4</v>
      </c>
      <c r="AH383" t="s">
        <v>11</v>
      </c>
      <c r="AI383">
        <v>0.82599299999999998</v>
      </c>
      <c r="AJ383">
        <v>1.75E-4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11632.845996</v>
      </c>
      <c r="I384">
        <v>119.484728</v>
      </c>
      <c r="J384" t="s">
        <v>3</v>
      </c>
      <c r="K384">
        <v>11629.358964999999</v>
      </c>
      <c r="L384">
        <v>119.39716</v>
      </c>
      <c r="M384" t="s">
        <v>4</v>
      </c>
      <c r="N384">
        <v>215.27972199999999</v>
      </c>
      <c r="O384">
        <v>3.4616410000000002</v>
      </c>
      <c r="P384" t="s">
        <v>5</v>
      </c>
      <c r="Q384">
        <v>238.88044500000001</v>
      </c>
      <c r="R384">
        <v>12.198363000000001</v>
      </c>
      <c r="S384" t="s">
        <v>6</v>
      </c>
      <c r="T384">
        <v>146.98557099999999</v>
      </c>
      <c r="U384">
        <v>8.1573000000000007E-2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0.17208599999999999</v>
      </c>
      <c r="AG384">
        <v>1.4100000000000001E-4</v>
      </c>
      <c r="AH384" t="s">
        <v>11</v>
      </c>
      <c r="AI384">
        <v>0.83069300000000001</v>
      </c>
      <c r="AJ384">
        <v>1.16E-4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15510.4925</v>
      </c>
      <c r="I385">
        <v>197.513114</v>
      </c>
      <c r="J385" t="s">
        <v>3</v>
      </c>
      <c r="K385">
        <v>15505.852148</v>
      </c>
      <c r="L385">
        <v>197.36020600000001</v>
      </c>
      <c r="M385" t="s">
        <v>4</v>
      </c>
      <c r="N385">
        <v>286.99438800000001</v>
      </c>
      <c r="O385">
        <v>6.2525839999999997</v>
      </c>
      <c r="P385" t="s">
        <v>5</v>
      </c>
      <c r="Q385">
        <v>318.12453599999998</v>
      </c>
      <c r="R385">
        <v>18.257107000000001</v>
      </c>
      <c r="S385" t="s">
        <v>6</v>
      </c>
      <c r="T385">
        <v>195.98920699999999</v>
      </c>
      <c r="U385">
        <v>0.133407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0.17033699999999999</v>
      </c>
      <c r="AG385">
        <v>1.7200000000000001E-4</v>
      </c>
      <c r="AH385" t="s">
        <v>11</v>
      </c>
      <c r="AI385">
        <v>0.83167000000000002</v>
      </c>
      <c r="AJ385">
        <v>9.8999999999999994E-5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19388.518436999999</v>
      </c>
      <c r="I386">
        <v>308.81741599999998</v>
      </c>
      <c r="J386" t="s">
        <v>3</v>
      </c>
      <c r="K386">
        <v>19382.719297</v>
      </c>
      <c r="L386">
        <v>308.458438</v>
      </c>
      <c r="M386" t="s">
        <v>4</v>
      </c>
      <c r="N386">
        <v>358.75487900000002</v>
      </c>
      <c r="O386">
        <v>9.5926259999999992</v>
      </c>
      <c r="P386" t="s">
        <v>5</v>
      </c>
      <c r="Q386">
        <v>396.97292499999998</v>
      </c>
      <c r="R386">
        <v>22.467758</v>
      </c>
      <c r="S386" t="s">
        <v>6</v>
      </c>
      <c r="T386">
        <v>245.058402</v>
      </c>
      <c r="U386">
        <v>0.201712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0.17013900000000001</v>
      </c>
      <c r="AG386">
        <v>1.7000000000000001E-4</v>
      </c>
      <c r="AH386" t="s">
        <v>11</v>
      </c>
      <c r="AI386">
        <v>0.83316400000000002</v>
      </c>
      <c r="AJ386">
        <v>7.2000000000000002E-5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23266.128241999999</v>
      </c>
      <c r="I387">
        <v>444.968324</v>
      </c>
      <c r="J387" t="s">
        <v>3</v>
      </c>
      <c r="K387">
        <v>23259.171523000001</v>
      </c>
      <c r="L387">
        <v>444.449972</v>
      </c>
      <c r="M387" t="s">
        <v>4</v>
      </c>
      <c r="N387">
        <v>430.539513</v>
      </c>
      <c r="O387">
        <v>14.158655</v>
      </c>
      <c r="P387" t="s">
        <v>5</v>
      </c>
      <c r="Q387">
        <v>475.93083899999999</v>
      </c>
      <c r="R387">
        <v>25.389773999999999</v>
      </c>
      <c r="S387" t="s">
        <v>6</v>
      </c>
      <c r="T387">
        <v>294.16287699999998</v>
      </c>
      <c r="U387">
        <v>0.31088199999999999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0.169546</v>
      </c>
      <c r="AG387">
        <v>1.73E-4</v>
      </c>
      <c r="AH387" t="s">
        <v>11</v>
      </c>
      <c r="AI387">
        <v>0.83438599999999996</v>
      </c>
      <c r="AJ387">
        <v>5.5000000000000002E-5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27143.450897999999</v>
      </c>
      <c r="I388">
        <v>578.08403999999996</v>
      </c>
      <c r="J388" t="s">
        <v>3</v>
      </c>
      <c r="K388">
        <v>27135.33957</v>
      </c>
      <c r="L388">
        <v>577.60780299999999</v>
      </c>
      <c r="M388" t="s">
        <v>4</v>
      </c>
      <c r="N388">
        <v>502.36604399999999</v>
      </c>
      <c r="O388">
        <v>19.292985999999999</v>
      </c>
      <c r="P388" t="s">
        <v>5</v>
      </c>
      <c r="Q388">
        <v>554.55910400000005</v>
      </c>
      <c r="R388">
        <v>26.690764999999999</v>
      </c>
      <c r="S388" t="s">
        <v>6</v>
      </c>
      <c r="T388">
        <v>343.27039100000002</v>
      </c>
      <c r="U388">
        <v>0.37886300000000001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0.16774500000000001</v>
      </c>
      <c r="AG388">
        <v>1.85E-4</v>
      </c>
      <c r="AH388" t="s">
        <v>11</v>
      </c>
      <c r="AI388">
        <v>0.83515700000000004</v>
      </c>
      <c r="AJ388">
        <v>3.6999999999999998E-5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31020.967461</v>
      </c>
      <c r="I389">
        <v>682.55384300000003</v>
      </c>
      <c r="J389" t="s">
        <v>3</v>
      </c>
      <c r="K389">
        <v>31011.701094</v>
      </c>
      <c r="L389">
        <v>682.00898700000005</v>
      </c>
      <c r="M389" t="s">
        <v>4</v>
      </c>
      <c r="N389">
        <v>574.08392600000002</v>
      </c>
      <c r="O389">
        <v>24.60277</v>
      </c>
      <c r="P389" t="s">
        <v>5</v>
      </c>
      <c r="Q389">
        <v>633.300209</v>
      </c>
      <c r="R389">
        <v>28.403413</v>
      </c>
      <c r="S389" t="s">
        <v>6</v>
      </c>
      <c r="T389">
        <v>392.38021099999997</v>
      </c>
      <c r="U389">
        <v>0.43210399999999999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0.167742</v>
      </c>
      <c r="AG389">
        <v>1.85E-4</v>
      </c>
      <c r="AH389" t="s">
        <v>11</v>
      </c>
      <c r="AI389">
        <v>0.83543199999999995</v>
      </c>
      <c r="AJ389">
        <v>3.6000000000000001E-5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34899.888281</v>
      </c>
      <c r="I390">
        <v>761.55544399999997</v>
      </c>
      <c r="J390" t="s">
        <v>3</v>
      </c>
      <c r="K390">
        <v>34889.466953000003</v>
      </c>
      <c r="L390">
        <v>761.28846499999997</v>
      </c>
      <c r="M390" t="s">
        <v>4</v>
      </c>
      <c r="N390">
        <v>645.87105299999996</v>
      </c>
      <c r="O390">
        <v>29.574386000000001</v>
      </c>
      <c r="P390" t="s">
        <v>5</v>
      </c>
      <c r="Q390">
        <v>712.232979</v>
      </c>
      <c r="R390">
        <v>28.624877999999999</v>
      </c>
      <c r="S390" t="s">
        <v>6</v>
      </c>
      <c r="T390">
        <v>441.48906199999999</v>
      </c>
      <c r="U390">
        <v>0.49798500000000001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0.16734299999999999</v>
      </c>
      <c r="AG390">
        <v>1.8699999999999999E-4</v>
      </c>
      <c r="AH390" t="s">
        <v>11</v>
      </c>
      <c r="AI390">
        <v>0.83587800000000001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38777.160546999999</v>
      </c>
      <c r="I391">
        <v>925.72411899999997</v>
      </c>
      <c r="J391" t="s">
        <v>3</v>
      </c>
      <c r="K391">
        <v>38765.583672000001</v>
      </c>
      <c r="L391">
        <v>925.49347899999998</v>
      </c>
      <c r="M391" t="s">
        <v>4</v>
      </c>
      <c r="N391">
        <v>717.63015399999995</v>
      </c>
      <c r="O391">
        <v>36.450330000000001</v>
      </c>
      <c r="P391" t="s">
        <v>5</v>
      </c>
      <c r="Q391">
        <v>791.27260100000001</v>
      </c>
      <c r="R391">
        <v>30.466691999999998</v>
      </c>
      <c r="S391" t="s">
        <v>6</v>
      </c>
      <c r="T391">
        <v>490.59035799999998</v>
      </c>
      <c r="U391">
        <v>0.56142000000000003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0.16692399999999999</v>
      </c>
      <c r="AG391">
        <v>1.94E-4</v>
      </c>
      <c r="AH391" t="s">
        <v>11</v>
      </c>
      <c r="AI391">
        <v>0.83680100000000002</v>
      </c>
      <c r="AJ391">
        <v>2.0999999999999999E-5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42655.581015999996</v>
      </c>
      <c r="I392">
        <v>1062.050168</v>
      </c>
      <c r="J392" t="s">
        <v>3</v>
      </c>
      <c r="K392">
        <v>42642.85</v>
      </c>
      <c r="L392">
        <v>1061.828407</v>
      </c>
      <c r="M392" t="s">
        <v>4</v>
      </c>
      <c r="N392">
        <v>789.525577</v>
      </c>
      <c r="O392">
        <v>42.950862000000001</v>
      </c>
      <c r="P392" t="s">
        <v>5</v>
      </c>
      <c r="Q392">
        <v>870.43491200000005</v>
      </c>
      <c r="R392">
        <v>31.857030999999999</v>
      </c>
      <c r="S392" t="s">
        <v>6</v>
      </c>
      <c r="T392">
        <v>539.64520500000003</v>
      </c>
      <c r="U392">
        <v>0.58325700000000003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0.166153</v>
      </c>
      <c r="AG392">
        <v>1.9799999999999999E-4</v>
      </c>
      <c r="AH392" t="s">
        <v>11</v>
      </c>
      <c r="AI392">
        <v>0.83688200000000001</v>
      </c>
      <c r="AJ392">
        <v>2.0999999999999999E-5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46533.976562000003</v>
      </c>
      <c r="I393">
        <v>1234.018478</v>
      </c>
      <c r="J393" t="s">
        <v>3</v>
      </c>
      <c r="K393">
        <v>46520.084140999999</v>
      </c>
      <c r="L393">
        <v>1233.3877890000001</v>
      </c>
      <c r="M393" t="s">
        <v>4</v>
      </c>
      <c r="N393">
        <v>861.26360999999997</v>
      </c>
      <c r="O393">
        <v>50.493575</v>
      </c>
      <c r="P393" t="s">
        <v>5</v>
      </c>
      <c r="Q393">
        <v>949.50304600000004</v>
      </c>
      <c r="R393">
        <v>34.520299000000001</v>
      </c>
      <c r="S393" t="s">
        <v>6</v>
      </c>
      <c r="T393">
        <v>588.64154799999994</v>
      </c>
      <c r="U393">
        <v>0.65915800000000002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0.16600100000000001</v>
      </c>
      <c r="AG393">
        <v>2.02E-4</v>
      </c>
      <c r="AH393" t="s">
        <v>11</v>
      </c>
      <c r="AI393">
        <v>0.83688399999999996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50411.688516000002</v>
      </c>
      <c r="I394">
        <v>1410.2639180000001</v>
      </c>
      <c r="J394" t="s">
        <v>3</v>
      </c>
      <c r="K394">
        <v>50396.645858999997</v>
      </c>
      <c r="L394">
        <v>1409.2012990000001</v>
      </c>
      <c r="M394" t="s">
        <v>4</v>
      </c>
      <c r="N394">
        <v>932.97405400000002</v>
      </c>
      <c r="O394">
        <v>57.736096000000003</v>
      </c>
      <c r="P394" t="s">
        <v>5</v>
      </c>
      <c r="Q394">
        <v>1028.7825170000001</v>
      </c>
      <c r="R394">
        <v>35.048654999999997</v>
      </c>
      <c r="S394" t="s">
        <v>6</v>
      </c>
      <c r="T394">
        <v>637.61890700000004</v>
      </c>
      <c r="U394">
        <v>0.79222199999999998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0.164767</v>
      </c>
      <c r="AG394">
        <v>2.0699999999999999E-4</v>
      </c>
      <c r="AH394" t="s">
        <v>11</v>
      </c>
      <c r="AI394">
        <v>0.83695699999999995</v>
      </c>
      <c r="AJ394">
        <v>2.0000000000000002E-5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54290.273906000002</v>
      </c>
      <c r="I395">
        <v>1511.593351</v>
      </c>
      <c r="J395" t="s">
        <v>3</v>
      </c>
      <c r="K395">
        <v>54274.079687999998</v>
      </c>
      <c r="L395">
        <v>1510.4315429999999</v>
      </c>
      <c r="M395" t="s">
        <v>4</v>
      </c>
      <c r="N395">
        <v>1004.7380020000001</v>
      </c>
      <c r="O395">
        <v>66.606763999999998</v>
      </c>
      <c r="P395" t="s">
        <v>5</v>
      </c>
      <c r="Q395">
        <v>1108.2619970000001</v>
      </c>
      <c r="R395">
        <v>34.110041000000002</v>
      </c>
      <c r="S395" t="s">
        <v>6</v>
      </c>
      <c r="T395">
        <v>686.62299800000005</v>
      </c>
      <c r="U395">
        <v>0.82040100000000005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0.163772</v>
      </c>
      <c r="AG395">
        <v>1.9699999999999999E-4</v>
      </c>
      <c r="AH395" t="s">
        <v>11</v>
      </c>
      <c r="AI395">
        <v>0.83712500000000001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58170.194218999997</v>
      </c>
      <c r="I396">
        <v>1822.8298970000001</v>
      </c>
      <c r="J396" t="s">
        <v>3</v>
      </c>
      <c r="K396">
        <v>58152.841718999996</v>
      </c>
      <c r="L396">
        <v>1821.311371</v>
      </c>
      <c r="M396" t="s">
        <v>4</v>
      </c>
      <c r="N396">
        <v>1076.4775540000001</v>
      </c>
      <c r="O396">
        <v>75.018652000000003</v>
      </c>
      <c r="P396" t="s">
        <v>5</v>
      </c>
      <c r="Q396">
        <v>1188.2798069999999</v>
      </c>
      <c r="R396">
        <v>38.163972000000001</v>
      </c>
      <c r="S396" t="s">
        <v>6</v>
      </c>
      <c r="T396">
        <v>735.61119499999995</v>
      </c>
      <c r="U396">
        <v>0.914354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0.16315199999999999</v>
      </c>
      <c r="AG396">
        <v>1.9699999999999999E-4</v>
      </c>
      <c r="AH396" t="s">
        <v>11</v>
      </c>
      <c r="AI396">
        <v>0.83718800000000004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62050.443203000003</v>
      </c>
      <c r="I397">
        <v>1954.041211</v>
      </c>
      <c r="J397" t="s">
        <v>3</v>
      </c>
      <c r="K397">
        <v>62031.935233999997</v>
      </c>
      <c r="L397">
        <v>1952.415996</v>
      </c>
      <c r="M397" t="s">
        <v>4</v>
      </c>
      <c r="N397">
        <v>1148.2879170000001</v>
      </c>
      <c r="O397">
        <v>84.432379999999995</v>
      </c>
      <c r="P397" t="s">
        <v>5</v>
      </c>
      <c r="Q397">
        <v>1268.3097560000001</v>
      </c>
      <c r="R397">
        <v>41.002637</v>
      </c>
      <c r="S397" t="s">
        <v>6</v>
      </c>
      <c r="T397">
        <v>784.64421400000003</v>
      </c>
      <c r="U397">
        <v>0.96384899999999996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0.162302</v>
      </c>
      <c r="AG397">
        <v>1.8599999999999999E-4</v>
      </c>
      <c r="AH397" t="s">
        <v>11</v>
      </c>
      <c r="AI397">
        <v>0.83721800000000002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65930.679531000002</v>
      </c>
      <c r="I398">
        <v>2131.6445640000002</v>
      </c>
      <c r="J398" t="s">
        <v>3</v>
      </c>
      <c r="K398">
        <v>65911.019375000003</v>
      </c>
      <c r="L398">
        <v>2129.6671529999999</v>
      </c>
      <c r="M398" t="s">
        <v>4</v>
      </c>
      <c r="N398">
        <v>1220.0867800000001</v>
      </c>
      <c r="O398">
        <v>95.285734000000005</v>
      </c>
      <c r="P398" t="s">
        <v>5</v>
      </c>
      <c r="Q398">
        <v>1348.5101810000001</v>
      </c>
      <c r="R398">
        <v>44.566540000000003</v>
      </c>
      <c r="S398" t="s">
        <v>6</v>
      </c>
      <c r="T398">
        <v>833.64113199999997</v>
      </c>
      <c r="U398">
        <v>1.092117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0.161139</v>
      </c>
      <c r="AG398">
        <v>1.7200000000000001E-4</v>
      </c>
      <c r="AH398" t="s">
        <v>11</v>
      </c>
      <c r="AI398">
        <v>0.83734799999999998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69811.205780999997</v>
      </c>
      <c r="I399">
        <v>2388.4966720000002</v>
      </c>
      <c r="J399" t="s">
        <v>3</v>
      </c>
      <c r="K399">
        <v>69790.391562000004</v>
      </c>
      <c r="L399">
        <v>2386.1484690000002</v>
      </c>
      <c r="M399" t="s">
        <v>4</v>
      </c>
      <c r="N399">
        <v>1291.8647309999999</v>
      </c>
      <c r="O399">
        <v>103.766282</v>
      </c>
      <c r="P399" t="s">
        <v>5</v>
      </c>
      <c r="Q399">
        <v>1428.9948019999999</v>
      </c>
      <c r="R399">
        <v>46.986322999999999</v>
      </c>
      <c r="S399" t="s">
        <v>6</v>
      </c>
      <c r="T399">
        <v>882.62338999999997</v>
      </c>
      <c r="U399">
        <v>1.1975640000000001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0.160445</v>
      </c>
      <c r="AG399">
        <v>1.66E-4</v>
      </c>
      <c r="AH399" t="s">
        <v>11</v>
      </c>
      <c r="AI399">
        <v>0.83759799999999995</v>
      </c>
      <c r="AJ399">
        <v>1.5999999999999999E-5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73693.297187000004</v>
      </c>
      <c r="I400">
        <v>2733.8617049999998</v>
      </c>
      <c r="J400" t="s">
        <v>3</v>
      </c>
      <c r="K400">
        <v>73671.329062000004</v>
      </c>
      <c r="L400">
        <v>2731.1628949999999</v>
      </c>
      <c r="M400" t="s">
        <v>4</v>
      </c>
      <c r="N400">
        <v>1363.6806790000001</v>
      </c>
      <c r="O400">
        <v>114.77109</v>
      </c>
      <c r="P400" t="s">
        <v>5</v>
      </c>
      <c r="Q400">
        <v>1509.754541</v>
      </c>
      <c r="R400">
        <v>53.273750999999997</v>
      </c>
      <c r="S400" t="s">
        <v>6</v>
      </c>
      <c r="T400">
        <v>931.62575400000003</v>
      </c>
      <c r="U400">
        <v>1.296618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0.15939900000000001</v>
      </c>
      <c r="AG400">
        <v>1.55E-4</v>
      </c>
      <c r="AH400" t="s">
        <v>11</v>
      </c>
      <c r="AI400">
        <v>0.83804599999999996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77576.146250000005</v>
      </c>
      <c r="I401">
        <v>3054.5258960000001</v>
      </c>
      <c r="J401" t="s">
        <v>3</v>
      </c>
      <c r="K401">
        <v>77553.025624999995</v>
      </c>
      <c r="L401">
        <v>3051.6378450000002</v>
      </c>
      <c r="M401" t="s">
        <v>4</v>
      </c>
      <c r="N401">
        <v>1435.4831690000001</v>
      </c>
      <c r="O401">
        <v>123.968802</v>
      </c>
      <c r="P401" t="s">
        <v>5</v>
      </c>
      <c r="Q401">
        <v>1590.8323849999999</v>
      </c>
      <c r="R401">
        <v>61.205117000000001</v>
      </c>
      <c r="S401" t="s">
        <v>6</v>
      </c>
      <c r="T401">
        <v>980.63099</v>
      </c>
      <c r="U401">
        <v>1.3620559999999999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0.158891</v>
      </c>
      <c r="AG401">
        <v>1.4799999999999999E-4</v>
      </c>
      <c r="AH401" t="s">
        <v>11</v>
      </c>
      <c r="AI401">
        <v>0.83806400000000003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3833.415078</v>
      </c>
      <c r="I402">
        <v>24.836918000000001</v>
      </c>
      <c r="J402" t="s">
        <v>3</v>
      </c>
      <c r="K402">
        <v>3832.2594089999998</v>
      </c>
      <c r="L402">
        <v>24.824107000000001</v>
      </c>
      <c r="M402" t="s">
        <v>4</v>
      </c>
      <c r="N402">
        <v>71.602395999999999</v>
      </c>
      <c r="O402">
        <v>1.189387</v>
      </c>
      <c r="P402" t="s">
        <v>5</v>
      </c>
      <c r="Q402">
        <v>0</v>
      </c>
      <c r="R402">
        <v>0</v>
      </c>
      <c r="S402" t="s">
        <v>6</v>
      </c>
      <c r="T402">
        <v>50.065066999999999</v>
      </c>
      <c r="U402">
        <v>1.1698999999999999E-2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0.18048700000000001</v>
      </c>
      <c r="AG402">
        <v>5.3000000000000001E-5</v>
      </c>
      <c r="AH402" t="s">
        <v>11</v>
      </c>
      <c r="AI402">
        <v>0.81808400000000003</v>
      </c>
      <c r="AJ402">
        <v>2.4600000000000002E-4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7667.537988</v>
      </c>
      <c r="I403">
        <v>74.317930000000004</v>
      </c>
      <c r="J403" t="s">
        <v>3</v>
      </c>
      <c r="K403">
        <v>7665.2379979999996</v>
      </c>
      <c r="L403">
        <v>74.302710000000005</v>
      </c>
      <c r="M403" t="s">
        <v>4</v>
      </c>
      <c r="N403">
        <v>143.19126299999999</v>
      </c>
      <c r="O403">
        <v>4.9059369999999998</v>
      </c>
      <c r="P403" t="s">
        <v>5</v>
      </c>
      <c r="Q403">
        <v>0</v>
      </c>
      <c r="R403">
        <v>0</v>
      </c>
      <c r="S403" t="s">
        <v>6</v>
      </c>
      <c r="T403">
        <v>100.119972</v>
      </c>
      <c r="U403">
        <v>2.5836000000000001E-2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0.177428</v>
      </c>
      <c r="AG403">
        <v>6.4999999999999994E-5</v>
      </c>
      <c r="AH403" t="s">
        <v>11</v>
      </c>
      <c r="AI403">
        <v>0.823438</v>
      </c>
      <c r="AJ403">
        <v>2.31E-4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11501.936973</v>
      </c>
      <c r="I404">
        <v>130.84646900000001</v>
      </c>
      <c r="J404" t="s">
        <v>3</v>
      </c>
      <c r="K404">
        <v>11498.491464999999</v>
      </c>
      <c r="L404">
        <v>130.919892</v>
      </c>
      <c r="M404" t="s">
        <v>4</v>
      </c>
      <c r="N404">
        <v>214.70160799999999</v>
      </c>
      <c r="O404">
        <v>10.576648</v>
      </c>
      <c r="P404" t="s">
        <v>5</v>
      </c>
      <c r="Q404">
        <v>0</v>
      </c>
      <c r="R404">
        <v>0</v>
      </c>
      <c r="S404" t="s">
        <v>6</v>
      </c>
      <c r="T404">
        <v>150.17903100000001</v>
      </c>
      <c r="U404">
        <v>4.5380999999999998E-2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0.17536099999999999</v>
      </c>
      <c r="AG404">
        <v>8.6000000000000003E-5</v>
      </c>
      <c r="AH404" t="s">
        <v>11</v>
      </c>
      <c r="AI404">
        <v>0.82854099999999997</v>
      </c>
      <c r="AJ404">
        <v>1.73E-4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15336.083789</v>
      </c>
      <c r="I405">
        <v>191.806815</v>
      </c>
      <c r="J405" t="s">
        <v>3</v>
      </c>
      <c r="K405">
        <v>15331.493574</v>
      </c>
      <c r="L405">
        <v>191.867627</v>
      </c>
      <c r="M405" t="s">
        <v>4</v>
      </c>
      <c r="N405">
        <v>286.22669500000001</v>
      </c>
      <c r="O405">
        <v>18.075565000000001</v>
      </c>
      <c r="P405" t="s">
        <v>5</v>
      </c>
      <c r="Q405">
        <v>0</v>
      </c>
      <c r="R405">
        <v>0</v>
      </c>
      <c r="S405" t="s">
        <v>6</v>
      </c>
      <c r="T405">
        <v>200.25823399999999</v>
      </c>
      <c r="U405">
        <v>6.8117999999999998E-2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0.17344200000000001</v>
      </c>
      <c r="AG405">
        <v>1.21E-4</v>
      </c>
      <c r="AH405" t="s">
        <v>11</v>
      </c>
      <c r="AI405">
        <v>0.83042700000000003</v>
      </c>
      <c r="AJ405">
        <v>1.5300000000000001E-4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19169.877539000001</v>
      </c>
      <c r="I406">
        <v>257.74758800000001</v>
      </c>
      <c r="J406" t="s">
        <v>3</v>
      </c>
      <c r="K406">
        <v>19164.146132999998</v>
      </c>
      <c r="L406">
        <v>257.81771700000002</v>
      </c>
      <c r="M406" t="s">
        <v>4</v>
      </c>
      <c r="N406">
        <v>357.63405599999999</v>
      </c>
      <c r="O406">
        <v>27.092866000000001</v>
      </c>
      <c r="P406" t="s">
        <v>5</v>
      </c>
      <c r="Q406">
        <v>0</v>
      </c>
      <c r="R406">
        <v>0</v>
      </c>
      <c r="S406" t="s">
        <v>6</v>
      </c>
      <c r="T406">
        <v>250.348433</v>
      </c>
      <c r="U406">
        <v>8.9557999999999999E-2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0.17138600000000001</v>
      </c>
      <c r="AG406">
        <v>1.46E-4</v>
      </c>
      <c r="AH406" t="s">
        <v>11</v>
      </c>
      <c r="AI406">
        <v>0.83135099999999995</v>
      </c>
      <c r="AJ406">
        <v>1.44E-4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23003.464179999999</v>
      </c>
      <c r="I407">
        <v>386.02689900000001</v>
      </c>
      <c r="J407" t="s">
        <v>3</v>
      </c>
      <c r="K407">
        <v>22996.591250000001</v>
      </c>
      <c r="L407">
        <v>386.20518399999997</v>
      </c>
      <c r="M407" t="s">
        <v>4</v>
      </c>
      <c r="N407">
        <v>429.09997600000003</v>
      </c>
      <c r="O407">
        <v>38.157105999999999</v>
      </c>
      <c r="P407" t="s">
        <v>5</v>
      </c>
      <c r="Q407">
        <v>0</v>
      </c>
      <c r="R407">
        <v>0</v>
      </c>
      <c r="S407" t="s">
        <v>6</v>
      </c>
      <c r="T407">
        <v>300.44357500000001</v>
      </c>
      <c r="U407">
        <v>0.116096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0.169735</v>
      </c>
      <c r="AG407">
        <v>1.64E-4</v>
      </c>
      <c r="AH407" t="s">
        <v>11</v>
      </c>
      <c r="AI407">
        <v>0.83251799999999998</v>
      </c>
      <c r="AJ407">
        <v>1.2300000000000001E-4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26837.342929999999</v>
      </c>
      <c r="I408">
        <v>524.21819600000003</v>
      </c>
      <c r="J408" t="s">
        <v>3</v>
      </c>
      <c r="K408">
        <v>26829.33</v>
      </c>
      <c r="L408">
        <v>524.40906800000005</v>
      </c>
      <c r="M408" t="s">
        <v>4</v>
      </c>
      <c r="N408">
        <v>500.60804999999999</v>
      </c>
      <c r="O408">
        <v>52.59957</v>
      </c>
      <c r="P408" t="s">
        <v>5</v>
      </c>
      <c r="Q408">
        <v>0</v>
      </c>
      <c r="R408">
        <v>0</v>
      </c>
      <c r="S408" t="s">
        <v>6</v>
      </c>
      <c r="T408">
        <v>350.528524</v>
      </c>
      <c r="U408">
        <v>0.14598700000000001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0.16895099999999999</v>
      </c>
      <c r="AG408">
        <v>1.6799999999999999E-4</v>
      </c>
      <c r="AH408" t="s">
        <v>11</v>
      </c>
      <c r="AI408">
        <v>0.834032</v>
      </c>
      <c r="AJ408">
        <v>8.8999999999999995E-5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30670.283477000001</v>
      </c>
      <c r="I409">
        <v>696.59231599999998</v>
      </c>
      <c r="J409" t="s">
        <v>3</v>
      </c>
      <c r="K409">
        <v>30661.127929999999</v>
      </c>
      <c r="L409">
        <v>696.64545099999998</v>
      </c>
      <c r="M409" t="s">
        <v>4</v>
      </c>
      <c r="N409">
        <v>572.00956099999996</v>
      </c>
      <c r="O409">
        <v>68.604637999999994</v>
      </c>
      <c r="P409" t="s">
        <v>5</v>
      </c>
      <c r="Q409">
        <v>0</v>
      </c>
      <c r="R409">
        <v>0</v>
      </c>
      <c r="S409" t="s">
        <v>6</v>
      </c>
      <c r="T409">
        <v>400.58592599999997</v>
      </c>
      <c r="U409">
        <v>0.17612900000000001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0.16701199999999999</v>
      </c>
      <c r="AG409">
        <v>1.7699999999999999E-4</v>
      </c>
      <c r="AH409" t="s">
        <v>11</v>
      </c>
      <c r="AI409">
        <v>0.83519100000000002</v>
      </c>
      <c r="AJ409">
        <v>7.7000000000000001E-5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34504.399844</v>
      </c>
      <c r="I410">
        <v>910.31601499999999</v>
      </c>
      <c r="J410" t="s">
        <v>3</v>
      </c>
      <c r="K410">
        <v>34494.102656000003</v>
      </c>
      <c r="L410">
        <v>910.37786900000003</v>
      </c>
      <c r="M410" t="s">
        <v>4</v>
      </c>
      <c r="N410">
        <v>643.48471900000004</v>
      </c>
      <c r="O410">
        <v>85.638191000000006</v>
      </c>
      <c r="P410" t="s">
        <v>5</v>
      </c>
      <c r="Q410">
        <v>0</v>
      </c>
      <c r="R410">
        <v>0</v>
      </c>
      <c r="S410" t="s">
        <v>6</v>
      </c>
      <c r="T410">
        <v>450.69017300000002</v>
      </c>
      <c r="U410">
        <v>0.22351599999999999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0.166047</v>
      </c>
      <c r="AG410">
        <v>1.84E-4</v>
      </c>
      <c r="AH410" t="s">
        <v>11</v>
      </c>
      <c r="AI410">
        <v>0.83625099999999997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38338.171327999997</v>
      </c>
      <c r="I411">
        <v>1186.6048559999999</v>
      </c>
      <c r="J411" t="s">
        <v>3</v>
      </c>
      <c r="K411">
        <v>38326.731562000001</v>
      </c>
      <c r="L411">
        <v>1186.7147629999999</v>
      </c>
      <c r="M411" t="s">
        <v>4</v>
      </c>
      <c r="N411">
        <v>715.01151200000004</v>
      </c>
      <c r="O411">
        <v>104.51034199999999</v>
      </c>
      <c r="P411" t="s">
        <v>5</v>
      </c>
      <c r="Q411">
        <v>0</v>
      </c>
      <c r="R411">
        <v>0</v>
      </c>
      <c r="S411" t="s">
        <v>6</v>
      </c>
      <c r="T411">
        <v>500.764725</v>
      </c>
      <c r="U411">
        <v>0.26069700000000001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0.166044</v>
      </c>
      <c r="AG411">
        <v>1.83E-4</v>
      </c>
      <c r="AH411" t="s">
        <v>11</v>
      </c>
      <c r="AI411">
        <v>0.83700399999999997</v>
      </c>
      <c r="AJ411">
        <v>7.1000000000000005E-5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42171.243594</v>
      </c>
      <c r="I412">
        <v>1546.8153990000001</v>
      </c>
      <c r="J412" t="s">
        <v>3</v>
      </c>
      <c r="K412">
        <v>42158.665234</v>
      </c>
      <c r="L412">
        <v>1546.72918</v>
      </c>
      <c r="M412" t="s">
        <v>4</v>
      </c>
      <c r="N412">
        <v>786.52354700000001</v>
      </c>
      <c r="O412">
        <v>128.12210200000001</v>
      </c>
      <c r="P412" t="s">
        <v>5</v>
      </c>
      <c r="Q412">
        <v>0</v>
      </c>
      <c r="R412">
        <v>0</v>
      </c>
      <c r="S412" t="s">
        <v>6</v>
      </c>
      <c r="T412">
        <v>550.96788900000001</v>
      </c>
      <c r="U412">
        <v>0.30946800000000002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0.166018</v>
      </c>
      <c r="AG412">
        <v>1.84E-4</v>
      </c>
      <c r="AH412" t="s">
        <v>11</v>
      </c>
      <c r="AI412">
        <v>0.83725300000000002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46005.140702999997</v>
      </c>
      <c r="I413">
        <v>1852.734295</v>
      </c>
      <c r="J413" t="s">
        <v>3</v>
      </c>
      <c r="K413">
        <v>45991.422108999999</v>
      </c>
      <c r="L413">
        <v>1852.704907</v>
      </c>
      <c r="M413" t="s">
        <v>4</v>
      </c>
      <c r="N413">
        <v>857.97960799999998</v>
      </c>
      <c r="O413">
        <v>152.325334</v>
      </c>
      <c r="P413" t="s">
        <v>5</v>
      </c>
      <c r="Q413">
        <v>0</v>
      </c>
      <c r="R413">
        <v>0</v>
      </c>
      <c r="S413" t="s">
        <v>6</v>
      </c>
      <c r="T413">
        <v>601.254952</v>
      </c>
      <c r="U413">
        <v>0.35482599999999997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0.16506100000000001</v>
      </c>
      <c r="AG413">
        <v>1.8200000000000001E-4</v>
      </c>
      <c r="AH413" t="s">
        <v>11</v>
      </c>
      <c r="AI413">
        <v>0.83764400000000006</v>
      </c>
      <c r="AJ413">
        <v>6.4999999999999994E-5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49853.866562000003</v>
      </c>
      <c r="I414">
        <v>10756.514015000001</v>
      </c>
      <c r="J414" t="s">
        <v>3</v>
      </c>
      <c r="K414">
        <v>49839.004687000001</v>
      </c>
      <c r="L414">
        <v>10750.768151</v>
      </c>
      <c r="M414" t="s">
        <v>4</v>
      </c>
      <c r="N414">
        <v>929.78431399999999</v>
      </c>
      <c r="O414">
        <v>176.542192</v>
      </c>
      <c r="P414" t="s">
        <v>5</v>
      </c>
      <c r="Q414">
        <v>0</v>
      </c>
      <c r="R414">
        <v>0</v>
      </c>
      <c r="S414" t="s">
        <v>6</v>
      </c>
      <c r="T414">
        <v>651.71231699999998</v>
      </c>
      <c r="U414">
        <v>1.7153670000000001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0.16441600000000001</v>
      </c>
      <c r="AG414">
        <v>1.8100000000000001E-4</v>
      </c>
      <c r="AH414" t="s">
        <v>11</v>
      </c>
      <c r="AI414">
        <v>0.83776399999999995</v>
      </c>
      <c r="AJ414">
        <v>6.3999999999999997E-5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53687.098828000002</v>
      </c>
      <c r="I415">
        <v>11162.264483000001</v>
      </c>
      <c r="J415" t="s">
        <v>3</v>
      </c>
      <c r="K415">
        <v>53671.097030999998</v>
      </c>
      <c r="L415">
        <v>11156.499125</v>
      </c>
      <c r="M415" t="s">
        <v>4</v>
      </c>
      <c r="N415">
        <v>1001.267892</v>
      </c>
      <c r="O415">
        <v>206.18002100000001</v>
      </c>
      <c r="P415" t="s">
        <v>5</v>
      </c>
      <c r="Q415">
        <v>0</v>
      </c>
      <c r="R415">
        <v>0</v>
      </c>
      <c r="S415" t="s">
        <v>6</v>
      </c>
      <c r="T415">
        <v>701.97494300000005</v>
      </c>
      <c r="U415">
        <v>1.7448840000000001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0.16395000000000001</v>
      </c>
      <c r="AG415">
        <v>1.7899999999999999E-4</v>
      </c>
      <c r="AH415" t="s">
        <v>11</v>
      </c>
      <c r="AI415">
        <v>0.83781000000000005</v>
      </c>
      <c r="AJ415">
        <v>6.3999999999999997E-5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57519.879453000001</v>
      </c>
      <c r="I416">
        <v>11587.325779999999</v>
      </c>
      <c r="J416" t="s">
        <v>3</v>
      </c>
      <c r="K416">
        <v>57502.736327999999</v>
      </c>
      <c r="L416">
        <v>11581.756457</v>
      </c>
      <c r="M416" t="s">
        <v>4</v>
      </c>
      <c r="N416">
        <v>1072.772148</v>
      </c>
      <c r="O416">
        <v>237.907692</v>
      </c>
      <c r="P416" t="s">
        <v>5</v>
      </c>
      <c r="Q416">
        <v>0</v>
      </c>
      <c r="R416">
        <v>0</v>
      </c>
      <c r="S416" t="s">
        <v>6</v>
      </c>
      <c r="T416">
        <v>752.22548099999995</v>
      </c>
      <c r="U416">
        <v>1.857766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0.163906</v>
      </c>
      <c r="AG416">
        <v>1.8000000000000001E-4</v>
      </c>
      <c r="AH416" t="s">
        <v>11</v>
      </c>
      <c r="AI416">
        <v>0.837897</v>
      </c>
      <c r="AJ416">
        <v>6.3999999999999997E-5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61353.922108999999</v>
      </c>
      <c r="I417">
        <v>11847.314167</v>
      </c>
      <c r="J417" t="s">
        <v>3</v>
      </c>
      <c r="K417">
        <v>61335.640156000001</v>
      </c>
      <c r="L417">
        <v>11842.210401</v>
      </c>
      <c r="M417" t="s">
        <v>4</v>
      </c>
      <c r="N417">
        <v>1144.3239619999999</v>
      </c>
      <c r="O417">
        <v>272.12575199999998</v>
      </c>
      <c r="P417" t="s">
        <v>5</v>
      </c>
      <c r="Q417">
        <v>0</v>
      </c>
      <c r="R417">
        <v>0</v>
      </c>
      <c r="S417" t="s">
        <v>6</v>
      </c>
      <c r="T417">
        <v>802.49698999999998</v>
      </c>
      <c r="U417">
        <v>1.8976519999999999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0.16311800000000001</v>
      </c>
      <c r="AG417">
        <v>1.75E-4</v>
      </c>
      <c r="AH417" t="s">
        <v>11</v>
      </c>
      <c r="AI417">
        <v>0.83798399999999995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65186.867656000002</v>
      </c>
      <c r="I418">
        <v>12048.890937</v>
      </c>
      <c r="J418" t="s">
        <v>3</v>
      </c>
      <c r="K418">
        <v>65167.444374999999</v>
      </c>
      <c r="L418">
        <v>12044.026823</v>
      </c>
      <c r="M418" t="s">
        <v>4</v>
      </c>
      <c r="N418">
        <v>1215.775527</v>
      </c>
      <c r="O418">
        <v>306.78038600000002</v>
      </c>
      <c r="P418" t="s">
        <v>5</v>
      </c>
      <c r="Q418">
        <v>0</v>
      </c>
      <c r="R418">
        <v>0</v>
      </c>
      <c r="S418" t="s">
        <v>6</v>
      </c>
      <c r="T418">
        <v>852.78589999999997</v>
      </c>
      <c r="U418">
        <v>1.9973529999999999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0.162132</v>
      </c>
      <c r="AG418">
        <v>1.75E-4</v>
      </c>
      <c r="AH418" t="s">
        <v>11</v>
      </c>
      <c r="AI418">
        <v>0.83801499999999995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69020.686249999999</v>
      </c>
      <c r="I419">
        <v>12351.27766</v>
      </c>
      <c r="J419" t="s">
        <v>3</v>
      </c>
      <c r="K419">
        <v>69000.122656000007</v>
      </c>
      <c r="L419">
        <v>12346.370104</v>
      </c>
      <c r="M419" t="s">
        <v>4</v>
      </c>
      <c r="N419">
        <v>1287.3344529999999</v>
      </c>
      <c r="O419">
        <v>344.426626</v>
      </c>
      <c r="P419" t="s">
        <v>5</v>
      </c>
      <c r="Q419">
        <v>0</v>
      </c>
      <c r="R419">
        <v>0</v>
      </c>
      <c r="S419" t="s">
        <v>6</v>
      </c>
      <c r="T419">
        <v>903.06019800000001</v>
      </c>
      <c r="U419">
        <v>2.1617950000000001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0.16192400000000001</v>
      </c>
      <c r="AG419">
        <v>1.7000000000000001E-4</v>
      </c>
      <c r="AH419" t="s">
        <v>11</v>
      </c>
      <c r="AI419">
        <v>0.83821599999999996</v>
      </c>
      <c r="AJ419">
        <v>5.8E-5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72854.866250000006</v>
      </c>
      <c r="I420">
        <v>12614.567251</v>
      </c>
      <c r="J420" t="s">
        <v>3</v>
      </c>
      <c r="K420">
        <v>72833.158593999993</v>
      </c>
      <c r="L420">
        <v>12608.486316</v>
      </c>
      <c r="M420" t="s">
        <v>4</v>
      </c>
      <c r="N420">
        <v>1358.9019020000001</v>
      </c>
      <c r="O420">
        <v>382.024992</v>
      </c>
      <c r="P420" t="s">
        <v>5</v>
      </c>
      <c r="Q420">
        <v>0</v>
      </c>
      <c r="R420">
        <v>0</v>
      </c>
      <c r="S420" t="s">
        <v>6</v>
      </c>
      <c r="T420">
        <v>953.342084</v>
      </c>
      <c r="U420">
        <v>2.2125119999999998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0.16170499999999999</v>
      </c>
      <c r="AG420">
        <v>1.66E-4</v>
      </c>
      <c r="AH420" t="s">
        <v>11</v>
      </c>
      <c r="AI420">
        <v>0.83844700000000005</v>
      </c>
      <c r="AJ420">
        <v>5.5000000000000002E-5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76688.868438000005</v>
      </c>
      <c r="I421">
        <v>12878.995394</v>
      </c>
      <c r="J421" t="s">
        <v>3</v>
      </c>
      <c r="K421">
        <v>76666.017812000006</v>
      </c>
      <c r="L421">
        <v>12872.597526</v>
      </c>
      <c r="M421" t="s">
        <v>4</v>
      </c>
      <c r="N421">
        <v>1430.3861280000001</v>
      </c>
      <c r="O421">
        <v>423.48393099999998</v>
      </c>
      <c r="P421" t="s">
        <v>5</v>
      </c>
      <c r="Q421">
        <v>0</v>
      </c>
      <c r="R421">
        <v>0</v>
      </c>
      <c r="S421" t="s">
        <v>6</v>
      </c>
      <c r="T421">
        <v>1003.6204269999999</v>
      </c>
      <c r="U421">
        <v>2.184256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0.161661</v>
      </c>
      <c r="AG421">
        <v>1.6699999999999999E-4</v>
      </c>
      <c r="AH421" t="s">
        <v>11</v>
      </c>
      <c r="AI421">
        <v>0.83845199999999998</v>
      </c>
      <c r="AJ421">
        <v>5.5000000000000002E-5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313.40881000000002</v>
      </c>
      <c r="I422">
        <v>0.44758399999999998</v>
      </c>
      <c r="J422" t="s">
        <v>3</v>
      </c>
      <c r="K422">
        <v>312.95507099999998</v>
      </c>
      <c r="L422">
        <v>0.446461</v>
      </c>
      <c r="M422" t="s">
        <v>4</v>
      </c>
      <c r="N422">
        <v>25.272328999999999</v>
      </c>
      <c r="O422">
        <v>4.6148000000000002E-2</v>
      </c>
      <c r="P422" t="s">
        <v>5</v>
      </c>
      <c r="Q422">
        <v>27.244935000000002</v>
      </c>
      <c r="R422">
        <v>2.4421000000000002E-2</v>
      </c>
      <c r="S422" t="s">
        <v>6</v>
      </c>
      <c r="T422">
        <v>10.587896000000001</v>
      </c>
      <c r="U422">
        <v>1.0973E-2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0.18096599999999999</v>
      </c>
      <c r="AG422">
        <v>1.06E-4</v>
      </c>
      <c r="AH422" t="s">
        <v>11</v>
      </c>
      <c r="AI422">
        <v>0.81477100000000002</v>
      </c>
      <c r="AJ422">
        <v>1.45E-4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626.80798200000004</v>
      </c>
      <c r="I423">
        <v>0.80910000000000004</v>
      </c>
      <c r="J423" t="s">
        <v>3</v>
      </c>
      <c r="K423">
        <v>625.90260899999998</v>
      </c>
      <c r="L423">
        <v>0.80541499999999999</v>
      </c>
      <c r="M423" t="s">
        <v>4</v>
      </c>
      <c r="N423">
        <v>50.410944999999998</v>
      </c>
      <c r="O423">
        <v>5.9990000000000002E-2</v>
      </c>
      <c r="P423" t="s">
        <v>5</v>
      </c>
      <c r="Q423">
        <v>54.463963999999997</v>
      </c>
      <c r="R423">
        <v>3.4001000000000003E-2</v>
      </c>
      <c r="S423" t="s">
        <v>6</v>
      </c>
      <c r="T423">
        <v>21.203451000000001</v>
      </c>
      <c r="U423">
        <v>1.4766E-2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0.17624999999999999</v>
      </c>
      <c r="AG423">
        <v>1.15E-4</v>
      </c>
      <c r="AH423" t="s">
        <v>11</v>
      </c>
      <c r="AI423">
        <v>0.82036500000000001</v>
      </c>
      <c r="AJ423">
        <v>1.7000000000000001E-4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940.35263499999996</v>
      </c>
      <c r="I424">
        <v>1.309069</v>
      </c>
      <c r="J424" t="s">
        <v>3</v>
      </c>
      <c r="K424">
        <v>938.99401599999999</v>
      </c>
      <c r="L424">
        <v>1.2948770000000001</v>
      </c>
      <c r="M424" t="s">
        <v>4</v>
      </c>
      <c r="N424">
        <v>75.585719999999995</v>
      </c>
      <c r="O424">
        <v>0.102851</v>
      </c>
      <c r="P424" t="s">
        <v>5</v>
      </c>
      <c r="Q424">
        <v>81.667199999999994</v>
      </c>
      <c r="R424">
        <v>4.3106999999999999E-2</v>
      </c>
      <c r="S424" t="s">
        <v>6</v>
      </c>
      <c r="T424">
        <v>31.818963</v>
      </c>
      <c r="U424">
        <v>1.8549E-2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0.174738</v>
      </c>
      <c r="AG424">
        <v>1.0399999999999999E-4</v>
      </c>
      <c r="AH424" t="s">
        <v>11</v>
      </c>
      <c r="AI424">
        <v>0.82592900000000002</v>
      </c>
      <c r="AJ424">
        <v>1.47E-4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1253.8124459999999</v>
      </c>
      <c r="I425">
        <v>1.711667</v>
      </c>
      <c r="J425" t="s">
        <v>3</v>
      </c>
      <c r="K425">
        <v>1252.002234</v>
      </c>
      <c r="L425">
        <v>1.691484</v>
      </c>
      <c r="M425" t="s">
        <v>4</v>
      </c>
      <c r="N425">
        <v>100.749664</v>
      </c>
      <c r="O425">
        <v>0.146116</v>
      </c>
      <c r="P425" t="s">
        <v>5</v>
      </c>
      <c r="Q425">
        <v>108.843756</v>
      </c>
      <c r="R425">
        <v>5.4667E-2</v>
      </c>
      <c r="S425" t="s">
        <v>6</v>
      </c>
      <c r="T425">
        <v>42.441840999999997</v>
      </c>
      <c r="U425">
        <v>1.9432000000000001E-2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0.17188000000000001</v>
      </c>
      <c r="AG425">
        <v>1.36E-4</v>
      </c>
      <c r="AH425" t="s">
        <v>11</v>
      </c>
      <c r="AI425">
        <v>0.82903700000000002</v>
      </c>
      <c r="AJ425">
        <v>1.05E-4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1567.4584400000001</v>
      </c>
      <c r="I426">
        <v>2.5197400000000001</v>
      </c>
      <c r="J426" t="s">
        <v>3</v>
      </c>
      <c r="K426">
        <v>1565.195776</v>
      </c>
      <c r="L426">
        <v>2.49146</v>
      </c>
      <c r="M426" t="s">
        <v>4</v>
      </c>
      <c r="N426">
        <v>125.88108200000001</v>
      </c>
      <c r="O426">
        <v>0.221139</v>
      </c>
      <c r="P426" t="s">
        <v>5</v>
      </c>
      <c r="Q426">
        <v>136.01471599999999</v>
      </c>
      <c r="R426">
        <v>6.5865999999999994E-2</v>
      </c>
      <c r="S426" t="s">
        <v>6</v>
      </c>
      <c r="T426">
        <v>53.050781999999998</v>
      </c>
      <c r="U426">
        <v>3.2133000000000002E-2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0.17088300000000001</v>
      </c>
      <c r="AG426">
        <v>1.3799999999999999E-4</v>
      </c>
      <c r="AH426" t="s">
        <v>11</v>
      </c>
      <c r="AI426">
        <v>0.83172599999999997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1881.0566060000001</v>
      </c>
      <c r="I427">
        <v>2.603243</v>
      </c>
      <c r="J427" t="s">
        <v>3</v>
      </c>
      <c r="K427">
        <v>1878.341821</v>
      </c>
      <c r="L427">
        <v>2.5737649999999999</v>
      </c>
      <c r="M427" t="s">
        <v>4</v>
      </c>
      <c r="N427">
        <v>150.989261</v>
      </c>
      <c r="O427">
        <v>0.28893600000000003</v>
      </c>
      <c r="P427" t="s">
        <v>5</v>
      </c>
      <c r="Q427">
        <v>163.249529</v>
      </c>
      <c r="R427">
        <v>8.2520999999999997E-2</v>
      </c>
      <c r="S427" t="s">
        <v>6</v>
      </c>
      <c r="T427">
        <v>63.678424999999997</v>
      </c>
      <c r="U427">
        <v>4.0889000000000002E-2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0.16903599999999999</v>
      </c>
      <c r="AG427">
        <v>1.5699999999999999E-4</v>
      </c>
      <c r="AH427" t="s">
        <v>11</v>
      </c>
      <c r="AI427">
        <v>0.83287299999999997</v>
      </c>
      <c r="AJ427">
        <v>4.5000000000000003E-5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2194.7415820000001</v>
      </c>
      <c r="I428">
        <v>4.4505610000000004</v>
      </c>
      <c r="J428" t="s">
        <v>3</v>
      </c>
      <c r="K428">
        <v>2191.5736230000002</v>
      </c>
      <c r="L428">
        <v>4.4024939999999999</v>
      </c>
      <c r="M428" t="s">
        <v>4</v>
      </c>
      <c r="N428">
        <v>176.178268</v>
      </c>
      <c r="O428">
        <v>0.30499700000000002</v>
      </c>
      <c r="P428" t="s">
        <v>5</v>
      </c>
      <c r="Q428">
        <v>190.496621</v>
      </c>
      <c r="R428">
        <v>9.4365000000000004E-2</v>
      </c>
      <c r="S428" t="s">
        <v>6</v>
      </c>
      <c r="T428">
        <v>74.303089</v>
      </c>
      <c r="U428">
        <v>4.8715000000000001E-2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0.16899400000000001</v>
      </c>
      <c r="AG428">
        <v>1.5699999999999999E-4</v>
      </c>
      <c r="AH428" t="s">
        <v>11</v>
      </c>
      <c r="AI428">
        <v>0.83339099999999999</v>
      </c>
      <c r="AJ428">
        <v>3.4E-5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2508.522974</v>
      </c>
      <c r="I429">
        <v>5.3462310000000004</v>
      </c>
      <c r="J429" t="s">
        <v>3</v>
      </c>
      <c r="K429">
        <v>2504.9025200000001</v>
      </c>
      <c r="L429">
        <v>5.292554</v>
      </c>
      <c r="M429" t="s">
        <v>4</v>
      </c>
      <c r="N429">
        <v>201.354049</v>
      </c>
      <c r="O429">
        <v>0.33159699999999998</v>
      </c>
      <c r="P429" t="s">
        <v>5</v>
      </c>
      <c r="Q429">
        <v>217.757541</v>
      </c>
      <c r="R429">
        <v>0.108358</v>
      </c>
      <c r="S429" t="s">
        <v>6</v>
      </c>
      <c r="T429">
        <v>84.905291000000005</v>
      </c>
      <c r="U429">
        <v>6.9037000000000001E-2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0.168462</v>
      </c>
      <c r="AG429">
        <v>1.5899999999999999E-4</v>
      </c>
      <c r="AH429" t="s">
        <v>11</v>
      </c>
      <c r="AI429">
        <v>0.83368100000000001</v>
      </c>
      <c r="AJ429">
        <v>3.4E-5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2822.0727149999998</v>
      </c>
      <c r="I430">
        <v>6.4782799999999998</v>
      </c>
      <c r="J430" t="s">
        <v>3</v>
      </c>
      <c r="K430">
        <v>2818.0001560000001</v>
      </c>
      <c r="L430">
        <v>6.4175019999999998</v>
      </c>
      <c r="M430" t="s">
        <v>4</v>
      </c>
      <c r="N430">
        <v>226.470439</v>
      </c>
      <c r="O430">
        <v>0.433282</v>
      </c>
      <c r="P430" t="s">
        <v>5</v>
      </c>
      <c r="Q430">
        <v>244.966331</v>
      </c>
      <c r="R430">
        <v>0.121974</v>
      </c>
      <c r="S430" t="s">
        <v>6</v>
      </c>
      <c r="T430">
        <v>95.516773000000001</v>
      </c>
      <c r="U430">
        <v>7.7691999999999997E-2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0.166933</v>
      </c>
      <c r="AG430">
        <v>1.6699999999999999E-4</v>
      </c>
      <c r="AH430" t="s">
        <v>11</v>
      </c>
      <c r="AI430">
        <v>0.83472800000000003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3135.751475</v>
      </c>
      <c r="I431">
        <v>6.7221520000000003</v>
      </c>
      <c r="J431" t="s">
        <v>3</v>
      </c>
      <c r="K431">
        <v>3131.2241600000002</v>
      </c>
      <c r="L431">
        <v>6.6555790000000004</v>
      </c>
      <c r="M431" t="s">
        <v>4</v>
      </c>
      <c r="N431">
        <v>251.62933000000001</v>
      </c>
      <c r="O431">
        <v>0.49720700000000001</v>
      </c>
      <c r="P431" t="s">
        <v>5</v>
      </c>
      <c r="Q431">
        <v>272.20729399999999</v>
      </c>
      <c r="R431">
        <v>0.1386</v>
      </c>
      <c r="S431" t="s">
        <v>6</v>
      </c>
      <c r="T431">
        <v>106.13879300000001</v>
      </c>
      <c r="U431">
        <v>8.2569000000000004E-2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0.166046</v>
      </c>
      <c r="AG431">
        <v>1.7000000000000001E-4</v>
      </c>
      <c r="AH431" t="s">
        <v>11</v>
      </c>
      <c r="AI431">
        <v>0.83485200000000004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3449.4526759999999</v>
      </c>
      <c r="I432">
        <v>7.2314080000000001</v>
      </c>
      <c r="J432" t="s">
        <v>3</v>
      </c>
      <c r="K432">
        <v>3444.4719580000001</v>
      </c>
      <c r="L432">
        <v>7.1667779999999999</v>
      </c>
      <c r="M432" t="s">
        <v>4</v>
      </c>
      <c r="N432">
        <v>276.79641199999998</v>
      </c>
      <c r="O432">
        <v>0.59505399999999997</v>
      </c>
      <c r="P432" t="s">
        <v>5</v>
      </c>
      <c r="Q432">
        <v>299.48967199999998</v>
      </c>
      <c r="R432">
        <v>0.145678</v>
      </c>
      <c r="S432" t="s">
        <v>6</v>
      </c>
      <c r="T432">
        <v>116.780179</v>
      </c>
      <c r="U432">
        <v>8.5372000000000003E-2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0.16528899999999999</v>
      </c>
      <c r="AG432">
        <v>1.7000000000000001E-4</v>
      </c>
      <c r="AH432" t="s">
        <v>11</v>
      </c>
      <c r="AI432">
        <v>0.83485200000000004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3763.3118209999998</v>
      </c>
      <c r="I433">
        <v>7.5234459999999999</v>
      </c>
      <c r="J433" t="s">
        <v>3</v>
      </c>
      <c r="K433">
        <v>3757.8777730000002</v>
      </c>
      <c r="L433">
        <v>7.4535960000000001</v>
      </c>
      <c r="M433" t="s">
        <v>4</v>
      </c>
      <c r="N433">
        <v>302.029113</v>
      </c>
      <c r="O433">
        <v>0.63356100000000004</v>
      </c>
      <c r="P433" t="s">
        <v>5</v>
      </c>
      <c r="Q433">
        <v>326.841273</v>
      </c>
      <c r="R433">
        <v>0.30784</v>
      </c>
      <c r="S433" t="s">
        <v>6</v>
      </c>
      <c r="T433">
        <v>127.401527</v>
      </c>
      <c r="U433">
        <v>9.0662000000000006E-2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0.16435</v>
      </c>
      <c r="AG433">
        <v>1.6100000000000001E-4</v>
      </c>
      <c r="AH433" t="s">
        <v>11</v>
      </c>
      <c r="AI433">
        <v>0.83671600000000002</v>
      </c>
      <c r="AJ433">
        <v>4.8999999999999998E-5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4076.9989260000002</v>
      </c>
      <c r="I434">
        <v>8.6353390000000001</v>
      </c>
      <c r="J434" t="s">
        <v>3</v>
      </c>
      <c r="K434">
        <v>4071.1126370000002</v>
      </c>
      <c r="L434">
        <v>8.5620200000000004</v>
      </c>
      <c r="M434" t="s">
        <v>4</v>
      </c>
      <c r="N434">
        <v>327.17489699999999</v>
      </c>
      <c r="O434">
        <v>0.69712099999999999</v>
      </c>
      <c r="P434" t="s">
        <v>5</v>
      </c>
      <c r="Q434">
        <v>354.16283199999998</v>
      </c>
      <c r="R434">
        <v>0.56704600000000005</v>
      </c>
      <c r="S434" t="s">
        <v>6</v>
      </c>
      <c r="T434">
        <v>137.97464600000001</v>
      </c>
      <c r="U434">
        <v>0.10666299999999999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0.16435</v>
      </c>
      <c r="AG434">
        <v>1.6100000000000001E-4</v>
      </c>
      <c r="AH434" t="s">
        <v>11</v>
      </c>
      <c r="AI434">
        <v>0.83726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4390.7026169999999</v>
      </c>
      <c r="I435">
        <v>8.4362709999999996</v>
      </c>
      <c r="J435" t="s">
        <v>3</v>
      </c>
      <c r="K435">
        <v>4384.3629790000005</v>
      </c>
      <c r="L435">
        <v>8.3654689999999992</v>
      </c>
      <c r="M435" t="s">
        <v>4</v>
      </c>
      <c r="N435">
        <v>352.35093499999999</v>
      </c>
      <c r="O435">
        <v>0.76333200000000001</v>
      </c>
      <c r="P435" t="s">
        <v>5</v>
      </c>
      <c r="Q435">
        <v>381.40093100000001</v>
      </c>
      <c r="R435">
        <v>0.58195600000000003</v>
      </c>
      <c r="S435" t="s">
        <v>6</v>
      </c>
      <c r="T435">
        <v>148.53080600000001</v>
      </c>
      <c r="U435">
        <v>0.11464299999999999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0.16328899999999999</v>
      </c>
      <c r="AG435">
        <v>1.56E-4</v>
      </c>
      <c r="AH435" t="s">
        <v>11</v>
      </c>
      <c r="AI435">
        <v>0.83792199999999994</v>
      </c>
      <c r="AJ435">
        <v>6.6000000000000005E-5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4704.3551559999996</v>
      </c>
      <c r="I436">
        <v>10.066599999999999</v>
      </c>
      <c r="J436" t="s">
        <v>3</v>
      </c>
      <c r="K436">
        <v>4697.5642969999999</v>
      </c>
      <c r="L436">
        <v>9.9776399999999992</v>
      </c>
      <c r="M436" t="s">
        <v>4</v>
      </c>
      <c r="N436">
        <v>377.53098299999999</v>
      </c>
      <c r="O436">
        <v>0.83604900000000004</v>
      </c>
      <c r="P436" t="s">
        <v>5</v>
      </c>
      <c r="Q436">
        <v>408.68049200000002</v>
      </c>
      <c r="R436">
        <v>0.60361600000000004</v>
      </c>
      <c r="S436" t="s">
        <v>6</v>
      </c>
      <c r="T436">
        <v>159.108869</v>
      </c>
      <c r="U436">
        <v>0.111985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0.16272700000000001</v>
      </c>
      <c r="AG436">
        <v>1.64E-4</v>
      </c>
      <c r="AH436" t="s">
        <v>11</v>
      </c>
      <c r="AI436">
        <v>0.83823899999999996</v>
      </c>
      <c r="AJ436">
        <v>6.2000000000000003E-5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5017.867217</v>
      </c>
      <c r="I437">
        <v>11.061324000000001</v>
      </c>
      <c r="J437" t="s">
        <v>3</v>
      </c>
      <c r="K437">
        <v>5010.6252439999998</v>
      </c>
      <c r="L437">
        <v>10.956899999999999</v>
      </c>
      <c r="M437" t="s">
        <v>4</v>
      </c>
      <c r="N437">
        <v>402.66886599999998</v>
      </c>
      <c r="O437">
        <v>0.92192099999999999</v>
      </c>
      <c r="P437" t="s">
        <v>5</v>
      </c>
      <c r="Q437">
        <v>435.93525599999998</v>
      </c>
      <c r="R437">
        <v>0.62663100000000005</v>
      </c>
      <c r="S437" t="s">
        <v>6</v>
      </c>
      <c r="T437">
        <v>169.67217099999999</v>
      </c>
      <c r="U437">
        <v>0.106999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0.16272500000000001</v>
      </c>
      <c r="AG437">
        <v>1.64E-4</v>
      </c>
      <c r="AH437" t="s">
        <v>11</v>
      </c>
      <c r="AI437">
        <v>0.83852700000000002</v>
      </c>
      <c r="AJ437">
        <v>5.8E-5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5331.5488670000004</v>
      </c>
      <c r="I438">
        <v>11.502843</v>
      </c>
      <c r="J438" t="s">
        <v>3</v>
      </c>
      <c r="K438">
        <v>5323.8533109999998</v>
      </c>
      <c r="L438">
        <v>11.400013</v>
      </c>
      <c r="M438" t="s">
        <v>4</v>
      </c>
      <c r="N438">
        <v>427.84345200000001</v>
      </c>
      <c r="O438">
        <v>0.95261300000000004</v>
      </c>
      <c r="P438" t="s">
        <v>5</v>
      </c>
      <c r="Q438">
        <v>463.19530300000002</v>
      </c>
      <c r="R438">
        <v>0.65780499999999997</v>
      </c>
      <c r="S438" t="s">
        <v>6</v>
      </c>
      <c r="T438">
        <v>180.22610299999999</v>
      </c>
      <c r="U438">
        <v>0.12052400000000001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0.161858</v>
      </c>
      <c r="AG438">
        <v>1.6000000000000001E-4</v>
      </c>
      <c r="AH438" t="s">
        <v>11</v>
      </c>
      <c r="AI438">
        <v>0.83922600000000003</v>
      </c>
      <c r="AJ438">
        <v>7.4999999999999993E-5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5645.0625289999998</v>
      </c>
      <c r="I439">
        <v>13.303637</v>
      </c>
      <c r="J439" t="s">
        <v>3</v>
      </c>
      <c r="K439">
        <v>5636.9154879999996</v>
      </c>
      <c r="L439">
        <v>13.199488000000001</v>
      </c>
      <c r="M439" t="s">
        <v>4</v>
      </c>
      <c r="N439">
        <v>452.97880199999997</v>
      </c>
      <c r="O439">
        <v>1.0894060000000001</v>
      </c>
      <c r="P439" t="s">
        <v>5</v>
      </c>
      <c r="Q439">
        <v>490.45772199999999</v>
      </c>
      <c r="R439">
        <v>0.67859999999999998</v>
      </c>
      <c r="S439" t="s">
        <v>6</v>
      </c>
      <c r="T439">
        <v>190.800623</v>
      </c>
      <c r="U439">
        <v>0.11981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0.16094800000000001</v>
      </c>
      <c r="AG439">
        <v>1.54E-4</v>
      </c>
      <c r="AH439" t="s">
        <v>11</v>
      </c>
      <c r="AI439">
        <v>0.83933199999999997</v>
      </c>
      <c r="AJ439">
        <v>7.4999999999999993E-5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5958.7078519999995</v>
      </c>
      <c r="I440">
        <v>15.3261</v>
      </c>
      <c r="J440" t="s">
        <v>3</v>
      </c>
      <c r="K440">
        <v>5950.1073930000002</v>
      </c>
      <c r="L440">
        <v>15.201199000000001</v>
      </c>
      <c r="M440" t="s">
        <v>4</v>
      </c>
      <c r="N440">
        <v>478.08949200000001</v>
      </c>
      <c r="O440">
        <v>1.1780630000000001</v>
      </c>
      <c r="P440" t="s">
        <v>5</v>
      </c>
      <c r="Q440">
        <v>517.68708300000003</v>
      </c>
      <c r="R440">
        <v>0.67702399999999996</v>
      </c>
      <c r="S440" t="s">
        <v>6</v>
      </c>
      <c r="T440">
        <v>201.36712800000001</v>
      </c>
      <c r="U440">
        <v>0.12428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0.15953100000000001</v>
      </c>
      <c r="AG440">
        <v>1.3999999999999999E-4</v>
      </c>
      <c r="AH440" t="s">
        <v>11</v>
      </c>
      <c r="AI440">
        <v>0.83933199999999997</v>
      </c>
      <c r="AJ440">
        <v>7.4999999999999993E-5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6272.4258589999999</v>
      </c>
      <c r="I441">
        <v>18.375637000000001</v>
      </c>
      <c r="J441" t="s">
        <v>3</v>
      </c>
      <c r="K441">
        <v>6263.3711819999999</v>
      </c>
      <c r="L441">
        <v>18.223856000000001</v>
      </c>
      <c r="M441" t="s">
        <v>4</v>
      </c>
      <c r="N441">
        <v>503.23386799999997</v>
      </c>
      <c r="O441">
        <v>1.098446</v>
      </c>
      <c r="P441" t="s">
        <v>5</v>
      </c>
      <c r="Q441">
        <v>544.79180899999994</v>
      </c>
      <c r="R441">
        <v>0.71822799999999998</v>
      </c>
      <c r="S441" t="s">
        <v>6</v>
      </c>
      <c r="T441">
        <v>211.95526100000001</v>
      </c>
      <c r="U441">
        <v>0.140822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0.159529</v>
      </c>
      <c r="AG441">
        <v>1.3999999999999999E-4</v>
      </c>
      <c r="AH441" t="s">
        <v>11</v>
      </c>
      <c r="AI441">
        <v>0.83934500000000001</v>
      </c>
      <c r="AJ441">
        <v>7.4999999999999993E-5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296.62803200000002</v>
      </c>
      <c r="I442">
        <v>0.42080000000000001</v>
      </c>
      <c r="J442" t="s">
        <v>3</v>
      </c>
      <c r="K442">
        <v>296.17338899999999</v>
      </c>
      <c r="L442">
        <v>0.420352</v>
      </c>
      <c r="M442" t="s">
        <v>4</v>
      </c>
      <c r="N442">
        <v>25.138434</v>
      </c>
      <c r="O442">
        <v>6.1599000000000001E-2</v>
      </c>
      <c r="P442" t="s">
        <v>5</v>
      </c>
      <c r="Q442">
        <v>0</v>
      </c>
      <c r="R442">
        <v>0</v>
      </c>
      <c r="S442" t="s">
        <v>6</v>
      </c>
      <c r="T442">
        <v>10.591602999999999</v>
      </c>
      <c r="U442">
        <v>6.489E-3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0.17912700000000001</v>
      </c>
      <c r="AG442">
        <v>7.7000000000000001E-5</v>
      </c>
      <c r="AH442" t="s">
        <v>11</v>
      </c>
      <c r="AI442">
        <v>0.81522799999999995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593.24855200000002</v>
      </c>
      <c r="I443">
        <v>1.2861020000000001</v>
      </c>
      <c r="J443" t="s">
        <v>3</v>
      </c>
      <c r="K443">
        <v>592.33887000000004</v>
      </c>
      <c r="L443">
        <v>1.2822979999999999</v>
      </c>
      <c r="M443" t="s">
        <v>4</v>
      </c>
      <c r="N443">
        <v>50.110571</v>
      </c>
      <c r="O443">
        <v>9.1454999999999995E-2</v>
      </c>
      <c r="P443" t="s">
        <v>5</v>
      </c>
      <c r="Q443">
        <v>0</v>
      </c>
      <c r="R443">
        <v>0</v>
      </c>
      <c r="S443" t="s">
        <v>6</v>
      </c>
      <c r="T443">
        <v>21.199376999999998</v>
      </c>
      <c r="U443">
        <v>8.7559999999999999E-3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0.17626600000000001</v>
      </c>
      <c r="AG443">
        <v>8.7999999999999998E-5</v>
      </c>
      <c r="AH443" t="s">
        <v>11</v>
      </c>
      <c r="AI443">
        <v>0.821716</v>
      </c>
      <c r="AJ443">
        <v>1.7699999999999999E-4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889.66786999999999</v>
      </c>
      <c r="I444">
        <v>1.7151240000000001</v>
      </c>
      <c r="J444" t="s">
        <v>3</v>
      </c>
      <c r="K444">
        <v>888.30507799999998</v>
      </c>
      <c r="L444">
        <v>1.708917</v>
      </c>
      <c r="M444" t="s">
        <v>4</v>
      </c>
      <c r="N444">
        <v>75.077973999999998</v>
      </c>
      <c r="O444">
        <v>9.9683999999999995E-2</v>
      </c>
      <c r="P444" t="s">
        <v>5</v>
      </c>
      <c r="Q444">
        <v>0</v>
      </c>
      <c r="R444">
        <v>0</v>
      </c>
      <c r="S444" t="s">
        <v>6</v>
      </c>
      <c r="T444">
        <v>31.805229000000001</v>
      </c>
      <c r="U444">
        <v>9.6170000000000005E-3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0.174319</v>
      </c>
      <c r="AG444">
        <v>1.03E-4</v>
      </c>
      <c r="AH444" t="s">
        <v>11</v>
      </c>
      <c r="AI444">
        <v>0.82374499999999995</v>
      </c>
      <c r="AJ444">
        <v>1.6699999999999999E-4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1186.4835989999999</v>
      </c>
      <c r="I445">
        <v>2.5496349999999999</v>
      </c>
      <c r="J445" t="s">
        <v>3</v>
      </c>
      <c r="K445">
        <v>1184.666575</v>
      </c>
      <c r="L445">
        <v>2.5324550000000001</v>
      </c>
      <c r="M445" t="s">
        <v>4</v>
      </c>
      <c r="N445">
        <v>100.04518</v>
      </c>
      <c r="O445">
        <v>0.12266199999999999</v>
      </c>
      <c r="P445" t="s">
        <v>5</v>
      </c>
      <c r="Q445">
        <v>0</v>
      </c>
      <c r="R445">
        <v>0</v>
      </c>
      <c r="S445" t="s">
        <v>6</v>
      </c>
      <c r="T445">
        <v>42.420093999999999</v>
      </c>
      <c r="U445">
        <v>1.5512E-2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0.17272599999999999</v>
      </c>
      <c r="AG445">
        <v>1.2400000000000001E-4</v>
      </c>
      <c r="AH445" t="s">
        <v>11</v>
      </c>
      <c r="AI445">
        <v>0.82687500000000003</v>
      </c>
      <c r="AJ445">
        <v>1.8599999999999999E-4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1483.2143430000001</v>
      </c>
      <c r="I446">
        <v>3.1665139999999998</v>
      </c>
      <c r="J446" t="s">
        <v>3</v>
      </c>
      <c r="K446">
        <v>1480.943008</v>
      </c>
      <c r="L446">
        <v>3.1458689999999998</v>
      </c>
      <c r="M446" t="s">
        <v>4</v>
      </c>
      <c r="N446">
        <v>124.992893</v>
      </c>
      <c r="O446">
        <v>0.166273</v>
      </c>
      <c r="P446" t="s">
        <v>5</v>
      </c>
      <c r="Q446">
        <v>0</v>
      </c>
      <c r="R446">
        <v>0</v>
      </c>
      <c r="S446" t="s">
        <v>6</v>
      </c>
      <c r="T446">
        <v>53.030112000000003</v>
      </c>
      <c r="U446">
        <v>2.4178000000000002E-2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0.171461</v>
      </c>
      <c r="AG446">
        <v>1.3300000000000001E-4</v>
      </c>
      <c r="AH446" t="s">
        <v>11</v>
      </c>
      <c r="AI446">
        <v>0.83086700000000002</v>
      </c>
      <c r="AJ446">
        <v>1.4300000000000001E-4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1779.7520019999999</v>
      </c>
      <c r="I447">
        <v>3.793021</v>
      </c>
      <c r="J447" t="s">
        <v>3</v>
      </c>
      <c r="K447">
        <v>1777.0274320000001</v>
      </c>
      <c r="L447">
        <v>3.766524</v>
      </c>
      <c r="M447" t="s">
        <v>4</v>
      </c>
      <c r="N447">
        <v>149.94064399999999</v>
      </c>
      <c r="O447">
        <v>0.17955099999999999</v>
      </c>
      <c r="P447" t="s">
        <v>5</v>
      </c>
      <c r="Q447">
        <v>0</v>
      </c>
      <c r="R447">
        <v>0</v>
      </c>
      <c r="S447" t="s">
        <v>6</v>
      </c>
      <c r="T447">
        <v>63.645254000000001</v>
      </c>
      <c r="U447">
        <v>3.2293000000000002E-2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0.16913300000000001</v>
      </c>
      <c r="AG447">
        <v>1.5100000000000001E-4</v>
      </c>
      <c r="AH447" t="s">
        <v>11</v>
      </c>
      <c r="AI447">
        <v>0.83276399999999995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2076.4179490000001</v>
      </c>
      <c r="I448">
        <v>4.5636950000000001</v>
      </c>
      <c r="J448" t="s">
        <v>3</v>
      </c>
      <c r="K448">
        <v>2073.2385640000002</v>
      </c>
      <c r="L448">
        <v>4.5250279999999998</v>
      </c>
      <c r="M448" t="s">
        <v>4</v>
      </c>
      <c r="N448">
        <v>174.913105</v>
      </c>
      <c r="O448">
        <v>0.21146799999999999</v>
      </c>
      <c r="P448" t="s">
        <v>5</v>
      </c>
      <c r="Q448">
        <v>0</v>
      </c>
      <c r="R448">
        <v>0</v>
      </c>
      <c r="S448" t="s">
        <v>6</v>
      </c>
      <c r="T448">
        <v>74.257166999999995</v>
      </c>
      <c r="U448">
        <v>4.0708000000000001E-2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0.168771</v>
      </c>
      <c r="AG448">
        <v>1.4799999999999999E-4</v>
      </c>
      <c r="AH448" t="s">
        <v>11</v>
      </c>
      <c r="AI448">
        <v>0.83402600000000005</v>
      </c>
      <c r="AJ448">
        <v>7.8999999999999996E-5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2373.0816460000001</v>
      </c>
      <c r="I449">
        <v>5.6690250000000004</v>
      </c>
      <c r="J449" t="s">
        <v>3</v>
      </c>
      <c r="K449">
        <v>2369.4484029999999</v>
      </c>
      <c r="L449">
        <v>5.623348</v>
      </c>
      <c r="M449" t="s">
        <v>4</v>
      </c>
      <c r="N449">
        <v>199.865476</v>
      </c>
      <c r="O449">
        <v>0.25347500000000001</v>
      </c>
      <c r="P449" t="s">
        <v>5</v>
      </c>
      <c r="Q449">
        <v>0</v>
      </c>
      <c r="R449">
        <v>0</v>
      </c>
      <c r="S449" t="s">
        <v>6</v>
      </c>
      <c r="T449">
        <v>84.871474000000006</v>
      </c>
      <c r="U449">
        <v>4.3382999999999998E-2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0.168381</v>
      </c>
      <c r="AG449">
        <v>1.4799999999999999E-4</v>
      </c>
      <c r="AH449" t="s">
        <v>11</v>
      </c>
      <c r="AI449">
        <v>0.83479800000000004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2669.704819</v>
      </c>
      <c r="I450">
        <v>6.9852930000000004</v>
      </c>
      <c r="J450" t="s">
        <v>3</v>
      </c>
      <c r="K450">
        <v>2665.6159910000001</v>
      </c>
      <c r="L450">
        <v>6.9409970000000003</v>
      </c>
      <c r="M450" t="s">
        <v>4</v>
      </c>
      <c r="N450">
        <v>224.86112700000001</v>
      </c>
      <c r="O450">
        <v>0.24598100000000001</v>
      </c>
      <c r="P450" t="s">
        <v>5</v>
      </c>
      <c r="Q450">
        <v>0</v>
      </c>
      <c r="R450">
        <v>0</v>
      </c>
      <c r="S450" t="s">
        <v>6</v>
      </c>
      <c r="T450">
        <v>95.481340000000003</v>
      </c>
      <c r="U450">
        <v>4.3033000000000002E-2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0.16721900000000001</v>
      </c>
      <c r="AG450">
        <v>1.55E-4</v>
      </c>
      <c r="AH450" t="s">
        <v>11</v>
      </c>
      <c r="AI450">
        <v>0.83497900000000003</v>
      </c>
      <c r="AJ450">
        <v>8.2999999999999998E-5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2966.3786180000002</v>
      </c>
      <c r="I451">
        <v>7.0427109999999997</v>
      </c>
      <c r="J451" t="s">
        <v>3</v>
      </c>
      <c r="K451">
        <v>2961.8358979999998</v>
      </c>
      <c r="L451">
        <v>6.9966150000000003</v>
      </c>
      <c r="M451" t="s">
        <v>4</v>
      </c>
      <c r="N451">
        <v>249.828711</v>
      </c>
      <c r="O451">
        <v>0.242287</v>
      </c>
      <c r="P451" t="s">
        <v>5</v>
      </c>
      <c r="Q451">
        <v>0</v>
      </c>
      <c r="R451">
        <v>0</v>
      </c>
      <c r="S451" t="s">
        <v>6</v>
      </c>
      <c r="T451">
        <v>106.09609399999999</v>
      </c>
      <c r="U451">
        <v>4.6900999999999998E-2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0.167078</v>
      </c>
      <c r="AG451">
        <v>1.5200000000000001E-4</v>
      </c>
      <c r="AH451" t="s">
        <v>11</v>
      </c>
      <c r="AI451">
        <v>0.83515700000000004</v>
      </c>
      <c r="AJ451">
        <v>7.8999999999999996E-5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3263.0072070000001</v>
      </c>
      <c r="I452">
        <v>7.5635719999999997</v>
      </c>
      <c r="J452" t="s">
        <v>3</v>
      </c>
      <c r="K452">
        <v>3258.0086820000001</v>
      </c>
      <c r="L452">
        <v>7.511298</v>
      </c>
      <c r="M452" t="s">
        <v>4</v>
      </c>
      <c r="N452">
        <v>274.786067</v>
      </c>
      <c r="O452">
        <v>0.26314799999999999</v>
      </c>
      <c r="P452" t="s">
        <v>5</v>
      </c>
      <c r="Q452">
        <v>0</v>
      </c>
      <c r="R452">
        <v>0</v>
      </c>
      <c r="S452" t="s">
        <v>6</v>
      </c>
      <c r="T452">
        <v>116.71091300000001</v>
      </c>
      <c r="U452">
        <v>5.6016999999999997E-2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0.16627500000000001</v>
      </c>
      <c r="AG452">
        <v>1.5300000000000001E-4</v>
      </c>
      <c r="AH452" t="s">
        <v>11</v>
      </c>
      <c r="AI452">
        <v>0.83621000000000001</v>
      </c>
      <c r="AJ452">
        <v>9.2999999999999997E-5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3559.8680859999999</v>
      </c>
      <c r="I453">
        <v>8.3697210000000002</v>
      </c>
      <c r="J453" t="s">
        <v>3</v>
      </c>
      <c r="K453">
        <v>3554.4154250000001</v>
      </c>
      <c r="L453">
        <v>8.3022659999999995</v>
      </c>
      <c r="M453" t="s">
        <v>4</v>
      </c>
      <c r="N453">
        <v>299.75336499999997</v>
      </c>
      <c r="O453">
        <v>0.30954500000000001</v>
      </c>
      <c r="P453" t="s">
        <v>5</v>
      </c>
      <c r="Q453">
        <v>0</v>
      </c>
      <c r="R453">
        <v>0</v>
      </c>
      <c r="S453" t="s">
        <v>6</v>
      </c>
      <c r="T453">
        <v>127.306331</v>
      </c>
      <c r="U453">
        <v>6.3084000000000001E-2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0.16615199999999999</v>
      </c>
      <c r="AG453">
        <v>1.5699999999999999E-4</v>
      </c>
      <c r="AH453" t="s">
        <v>11</v>
      </c>
      <c r="AI453">
        <v>0.83715300000000004</v>
      </c>
      <c r="AJ453">
        <v>8.6000000000000003E-5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3856.6603220000002</v>
      </c>
      <c r="I454">
        <v>9.3690850000000001</v>
      </c>
      <c r="J454" t="s">
        <v>3</v>
      </c>
      <c r="K454">
        <v>3850.7540669999998</v>
      </c>
      <c r="L454">
        <v>9.2959580000000006</v>
      </c>
      <c r="M454" t="s">
        <v>4</v>
      </c>
      <c r="N454">
        <v>324.76208400000002</v>
      </c>
      <c r="O454">
        <v>0.27615499999999998</v>
      </c>
      <c r="P454" t="s">
        <v>5</v>
      </c>
      <c r="Q454">
        <v>0</v>
      </c>
      <c r="R454">
        <v>0</v>
      </c>
      <c r="S454" t="s">
        <v>6</v>
      </c>
      <c r="T454">
        <v>137.86382</v>
      </c>
      <c r="U454">
        <v>6.5559000000000006E-2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0.16613700000000001</v>
      </c>
      <c r="AG454">
        <v>1.5799999999999999E-4</v>
      </c>
      <c r="AH454" t="s">
        <v>11</v>
      </c>
      <c r="AI454">
        <v>0.83731</v>
      </c>
      <c r="AJ454">
        <v>8.3999999999999995E-5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4153.476592</v>
      </c>
      <c r="I455">
        <v>9.0440850000000008</v>
      </c>
      <c r="J455" t="s">
        <v>3</v>
      </c>
      <c r="K455">
        <v>4147.1165039999996</v>
      </c>
      <c r="L455">
        <v>8.9865390000000005</v>
      </c>
      <c r="M455" t="s">
        <v>4</v>
      </c>
      <c r="N455">
        <v>349.694952</v>
      </c>
      <c r="O455">
        <v>0.329289</v>
      </c>
      <c r="P455" t="s">
        <v>5</v>
      </c>
      <c r="Q455">
        <v>0</v>
      </c>
      <c r="R455">
        <v>0</v>
      </c>
      <c r="S455" t="s">
        <v>6</v>
      </c>
      <c r="T455">
        <v>148.41618800000001</v>
      </c>
      <c r="U455">
        <v>7.4648999999999993E-2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0.16613700000000001</v>
      </c>
      <c r="AG455">
        <v>1.5799999999999999E-4</v>
      </c>
      <c r="AH455" t="s">
        <v>11</v>
      </c>
      <c r="AI455">
        <v>0.83828000000000003</v>
      </c>
      <c r="AJ455">
        <v>9.7E-5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4450.2719139999999</v>
      </c>
      <c r="I456">
        <v>9.6219579999999993</v>
      </c>
      <c r="J456" t="s">
        <v>3</v>
      </c>
      <c r="K456">
        <v>4443.4573829999999</v>
      </c>
      <c r="L456">
        <v>9.5598349999999996</v>
      </c>
      <c r="M456" t="s">
        <v>4</v>
      </c>
      <c r="N456">
        <v>374.67079799999999</v>
      </c>
      <c r="O456">
        <v>0.39706900000000001</v>
      </c>
      <c r="P456" t="s">
        <v>5</v>
      </c>
      <c r="Q456">
        <v>0</v>
      </c>
      <c r="R456">
        <v>0</v>
      </c>
      <c r="S456" t="s">
        <v>6</v>
      </c>
      <c r="T456">
        <v>158.978094</v>
      </c>
      <c r="U456">
        <v>8.7100999999999998E-2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0.16613700000000001</v>
      </c>
      <c r="AG456">
        <v>1.5799999999999999E-4</v>
      </c>
      <c r="AH456" t="s">
        <v>11</v>
      </c>
      <c r="AI456">
        <v>0.83894899999999994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4747.0826950000001</v>
      </c>
      <c r="I457">
        <v>9.3871939999999991</v>
      </c>
      <c r="J457" t="s">
        <v>3</v>
      </c>
      <c r="K457">
        <v>4739.8141599999999</v>
      </c>
      <c r="L457">
        <v>9.3162570000000002</v>
      </c>
      <c r="M457" t="s">
        <v>4</v>
      </c>
      <c r="N457">
        <v>399.66073399999999</v>
      </c>
      <c r="O457">
        <v>0.37733800000000001</v>
      </c>
      <c r="P457" t="s">
        <v>5</v>
      </c>
      <c r="Q457">
        <v>0</v>
      </c>
      <c r="R457">
        <v>0</v>
      </c>
      <c r="S457" t="s">
        <v>6</v>
      </c>
      <c r="T457">
        <v>169.522109</v>
      </c>
      <c r="U457">
        <v>8.3432000000000006E-2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0.166135</v>
      </c>
      <c r="AG457">
        <v>1.5699999999999999E-4</v>
      </c>
      <c r="AH457" t="s">
        <v>11</v>
      </c>
      <c r="AI457">
        <v>0.83911000000000002</v>
      </c>
      <c r="AJ457">
        <v>7.2000000000000002E-5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5043.824619</v>
      </c>
      <c r="I458">
        <v>10.457215</v>
      </c>
      <c r="J458" t="s">
        <v>3</v>
      </c>
      <c r="K458">
        <v>5036.1013380000004</v>
      </c>
      <c r="L458">
        <v>10.392967000000001</v>
      </c>
      <c r="M458" t="s">
        <v>4</v>
      </c>
      <c r="N458">
        <v>424.61537900000002</v>
      </c>
      <c r="O458">
        <v>0.43090299999999998</v>
      </c>
      <c r="P458" t="s">
        <v>5</v>
      </c>
      <c r="Q458">
        <v>0</v>
      </c>
      <c r="R458">
        <v>0</v>
      </c>
      <c r="S458" t="s">
        <v>6</v>
      </c>
      <c r="T458">
        <v>180.06312600000001</v>
      </c>
      <c r="U458">
        <v>0.10541499999999999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0.16592799999999999</v>
      </c>
      <c r="AG458">
        <v>1.54E-4</v>
      </c>
      <c r="AH458" t="s">
        <v>11</v>
      </c>
      <c r="AI458">
        <v>0.83927499999999999</v>
      </c>
      <c r="AJ458">
        <v>7.1000000000000005E-5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5340.5890820000004</v>
      </c>
      <c r="I459">
        <v>11.022691999999999</v>
      </c>
      <c r="J459" t="s">
        <v>3</v>
      </c>
      <c r="K459">
        <v>5332.4122950000001</v>
      </c>
      <c r="L459">
        <v>10.95491</v>
      </c>
      <c r="M459" t="s">
        <v>4</v>
      </c>
      <c r="N459">
        <v>449.60535499999997</v>
      </c>
      <c r="O459">
        <v>0.44999600000000001</v>
      </c>
      <c r="P459" t="s">
        <v>5</v>
      </c>
      <c r="Q459">
        <v>0</v>
      </c>
      <c r="R459">
        <v>0</v>
      </c>
      <c r="S459" t="s">
        <v>6</v>
      </c>
      <c r="T459">
        <v>190.62367499999999</v>
      </c>
      <c r="U459">
        <v>0.10378900000000001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0.16459599999999999</v>
      </c>
      <c r="AG459">
        <v>1.6699999999999999E-4</v>
      </c>
      <c r="AH459" t="s">
        <v>11</v>
      </c>
      <c r="AI459">
        <v>0.83976499999999998</v>
      </c>
      <c r="AJ459">
        <v>6.2000000000000003E-5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5637.155049</v>
      </c>
      <c r="I460">
        <v>11.611407</v>
      </c>
      <c r="J460" t="s">
        <v>3</v>
      </c>
      <c r="K460">
        <v>5628.5243360000004</v>
      </c>
      <c r="L460">
        <v>11.553902000000001</v>
      </c>
      <c r="M460" t="s">
        <v>4</v>
      </c>
      <c r="N460">
        <v>474.57057099999997</v>
      </c>
      <c r="O460">
        <v>0.50555899999999998</v>
      </c>
      <c r="P460" t="s">
        <v>5</v>
      </c>
      <c r="Q460">
        <v>0</v>
      </c>
      <c r="R460">
        <v>0</v>
      </c>
      <c r="S460" t="s">
        <v>6</v>
      </c>
      <c r="T460">
        <v>201.18987799999999</v>
      </c>
      <c r="U460">
        <v>0.105285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0.163663</v>
      </c>
      <c r="AG460">
        <v>1.6699999999999999E-4</v>
      </c>
      <c r="AH460" t="s">
        <v>11</v>
      </c>
      <c r="AI460">
        <v>0.83976700000000004</v>
      </c>
      <c r="AJ460">
        <v>6.2000000000000003E-5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5933.8814060000004</v>
      </c>
      <c r="I461">
        <v>12.060926</v>
      </c>
      <c r="J461" t="s">
        <v>3</v>
      </c>
      <c r="K461">
        <v>5924.7940529999996</v>
      </c>
      <c r="L461">
        <v>12.015276</v>
      </c>
      <c r="M461" t="s">
        <v>4</v>
      </c>
      <c r="N461">
        <v>499.50658299999998</v>
      </c>
      <c r="O461">
        <v>0.59916899999999995</v>
      </c>
      <c r="P461" t="s">
        <v>5</v>
      </c>
      <c r="Q461">
        <v>0</v>
      </c>
      <c r="R461">
        <v>0</v>
      </c>
      <c r="S461" t="s">
        <v>6</v>
      </c>
      <c r="T461">
        <v>211.76181399999999</v>
      </c>
      <c r="U461">
        <v>0.108608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0.163656</v>
      </c>
      <c r="AG461">
        <v>1.6699999999999999E-4</v>
      </c>
      <c r="AH461" t="s">
        <v>11</v>
      </c>
      <c r="AI461">
        <v>0.83993899999999999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147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314.35742099999999</v>
      </c>
      <c r="I462">
        <v>0.79888199999999998</v>
      </c>
      <c r="J462" t="s">
        <v>3</v>
      </c>
      <c r="K462">
        <v>313.71181200000001</v>
      </c>
      <c r="L462">
        <v>0.79448799999999997</v>
      </c>
      <c r="M462" t="s">
        <v>4</v>
      </c>
      <c r="N462">
        <v>21.559134</v>
      </c>
      <c r="O462">
        <v>2.0349999999999999E-3</v>
      </c>
      <c r="P462" t="s">
        <v>5</v>
      </c>
      <c r="Q462">
        <v>28.226085999999999</v>
      </c>
      <c r="R462">
        <v>3.2259000000000003E-2</v>
      </c>
      <c r="S462" t="s">
        <v>6</v>
      </c>
      <c r="T462">
        <v>10.530125999999999</v>
      </c>
      <c r="U462">
        <v>5.1580000000000003E-3</v>
      </c>
      <c r="V462" t="s">
        <v>7</v>
      </c>
      <c r="W462">
        <v>7.4050520000000004</v>
      </c>
      <c r="X462">
        <v>4.725E-3</v>
      </c>
      <c r="Y462" t="s">
        <v>8</v>
      </c>
      <c r="Z462">
        <v>9.0153289999999995</v>
      </c>
      <c r="AA462">
        <v>1.1297E-2</v>
      </c>
      <c r="AB462" t="s">
        <v>9</v>
      </c>
      <c r="AC462">
        <v>263.09742199999999</v>
      </c>
      <c r="AD462">
        <v>0.74528499999999998</v>
      </c>
      <c r="AE462" t="s">
        <v>10</v>
      </c>
      <c r="AF462">
        <v>0.18166499999999999</v>
      </c>
      <c r="AG462">
        <v>7.2999999999999999E-5</v>
      </c>
      <c r="AH462" t="s">
        <v>11</v>
      </c>
      <c r="AI462">
        <v>0.81680699999999995</v>
      </c>
      <c r="AJ462">
        <v>1.5799999999999999E-4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147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628.54681400000004</v>
      </c>
      <c r="I463">
        <v>1.5450790000000001</v>
      </c>
      <c r="J463" t="s">
        <v>3</v>
      </c>
      <c r="K463">
        <v>627.27969399999995</v>
      </c>
      <c r="L463">
        <v>1.5348219999999999</v>
      </c>
      <c r="M463" t="s">
        <v>4</v>
      </c>
      <c r="N463">
        <v>43.128540000000001</v>
      </c>
      <c r="O463">
        <v>1.1507E-2</v>
      </c>
      <c r="P463" t="s">
        <v>5</v>
      </c>
      <c r="Q463">
        <v>56.467104999999997</v>
      </c>
      <c r="R463">
        <v>4.4985999999999998E-2</v>
      </c>
      <c r="S463" t="s">
        <v>6</v>
      </c>
      <c r="T463">
        <v>21.088889000000002</v>
      </c>
      <c r="U463">
        <v>9.4219999999999998E-3</v>
      </c>
      <c r="V463" t="s">
        <v>7</v>
      </c>
      <c r="W463">
        <v>14.823320000000001</v>
      </c>
      <c r="X463">
        <v>8.1069999999999996E-3</v>
      </c>
      <c r="Y463" t="s">
        <v>8</v>
      </c>
      <c r="Z463">
        <v>17.982202000000001</v>
      </c>
      <c r="AA463">
        <v>1.7083000000000001E-2</v>
      </c>
      <c r="AB463" t="s">
        <v>9</v>
      </c>
      <c r="AC463">
        <v>526.03887799999995</v>
      </c>
      <c r="AD463">
        <v>1.355475</v>
      </c>
      <c r="AE463" t="s">
        <v>10</v>
      </c>
      <c r="AF463">
        <v>0.17769699999999999</v>
      </c>
      <c r="AG463">
        <v>5.0000000000000002E-5</v>
      </c>
      <c r="AH463" t="s">
        <v>11</v>
      </c>
      <c r="AI463">
        <v>0.82301800000000003</v>
      </c>
      <c r="AJ463">
        <v>1.5899999999999999E-4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147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942.860409</v>
      </c>
      <c r="I464">
        <v>2.2630710000000001</v>
      </c>
      <c r="J464" t="s">
        <v>3</v>
      </c>
      <c r="K464">
        <v>940.97340299999996</v>
      </c>
      <c r="L464">
        <v>2.2508170000000001</v>
      </c>
      <c r="M464" t="s">
        <v>4</v>
      </c>
      <c r="N464">
        <v>64.710954999999998</v>
      </c>
      <c r="O464">
        <v>4.6205000000000003E-2</v>
      </c>
      <c r="P464" t="s">
        <v>5</v>
      </c>
      <c r="Q464">
        <v>84.675783999999993</v>
      </c>
      <c r="R464">
        <v>5.9597999999999998E-2</v>
      </c>
      <c r="S464" t="s">
        <v>6</v>
      </c>
      <c r="T464">
        <v>31.648658000000001</v>
      </c>
      <c r="U464">
        <v>1.2289E-2</v>
      </c>
      <c r="V464" t="s">
        <v>7</v>
      </c>
      <c r="W464">
        <v>22.245882000000002</v>
      </c>
      <c r="X464">
        <v>1.3058E-2</v>
      </c>
      <c r="Y464" t="s">
        <v>8</v>
      </c>
      <c r="Z464">
        <v>26.944956000000001</v>
      </c>
      <c r="AA464">
        <v>1.9258000000000001E-2</v>
      </c>
      <c r="AB464" t="s">
        <v>9</v>
      </c>
      <c r="AC464">
        <v>789.11157300000002</v>
      </c>
      <c r="AD464">
        <v>1.8051219999999999</v>
      </c>
      <c r="AE464" t="s">
        <v>10</v>
      </c>
      <c r="AF464">
        <v>0.17596000000000001</v>
      </c>
      <c r="AG464">
        <v>5.5999999999999999E-5</v>
      </c>
      <c r="AH464" t="s">
        <v>11</v>
      </c>
      <c r="AI464">
        <v>0.82650699999999999</v>
      </c>
      <c r="AJ464">
        <v>1.2799999999999999E-4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147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1257.17481</v>
      </c>
      <c r="I465">
        <v>3.6924410000000001</v>
      </c>
      <c r="J465" t="s">
        <v>3</v>
      </c>
      <c r="K465">
        <v>1254.66876</v>
      </c>
      <c r="L465">
        <v>3.6708310000000002</v>
      </c>
      <c r="M465" t="s">
        <v>4</v>
      </c>
      <c r="N465">
        <v>86.272962000000007</v>
      </c>
      <c r="O465">
        <v>5.1847999999999998E-2</v>
      </c>
      <c r="P465" t="s">
        <v>5</v>
      </c>
      <c r="Q465">
        <v>112.87162600000001</v>
      </c>
      <c r="R465">
        <v>9.9845000000000003E-2</v>
      </c>
      <c r="S465" t="s">
        <v>6</v>
      </c>
      <c r="T465">
        <v>42.229095000000001</v>
      </c>
      <c r="U465">
        <v>1.6451E-2</v>
      </c>
      <c r="V465" t="s">
        <v>7</v>
      </c>
      <c r="W465">
        <v>29.667794000000001</v>
      </c>
      <c r="X465">
        <v>2.1898000000000001E-2</v>
      </c>
      <c r="Y465" t="s">
        <v>8</v>
      </c>
      <c r="Z465">
        <v>35.906092000000001</v>
      </c>
      <c r="AA465">
        <v>2.47E-2</v>
      </c>
      <c r="AB465" t="s">
        <v>9</v>
      </c>
      <c r="AC465">
        <v>1052.204565</v>
      </c>
      <c r="AD465">
        <v>2.8150559999999998</v>
      </c>
      <c r="AE465" t="s">
        <v>10</v>
      </c>
      <c r="AF465">
        <v>0.17501900000000001</v>
      </c>
      <c r="AG465">
        <v>6.7999999999999999E-5</v>
      </c>
      <c r="AH465" t="s">
        <v>11</v>
      </c>
      <c r="AI465">
        <v>0.82815099999999997</v>
      </c>
      <c r="AJ465">
        <v>1.16E-4</v>
      </c>
      <c r="AK465" t="s">
        <v>12</v>
      </c>
      <c r="AL465">
        <v>0</v>
      </c>
      <c r="AM465">
        <v>0</v>
      </c>
    </row>
    <row r="466" spans="1:39" x14ac:dyDescent="0.25">
      <c r="A466" t="s">
        <v>147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1571.610042</v>
      </c>
      <c r="I466">
        <v>5.5155979999999998</v>
      </c>
      <c r="J466" t="s">
        <v>3</v>
      </c>
      <c r="K466">
        <v>1568.487991</v>
      </c>
      <c r="L466">
        <v>5.4889190000000001</v>
      </c>
      <c r="M466" t="s">
        <v>4</v>
      </c>
      <c r="N466">
        <v>107.856827</v>
      </c>
      <c r="O466">
        <v>6.8390000000000006E-2</v>
      </c>
      <c r="P466" t="s">
        <v>5</v>
      </c>
      <c r="Q466">
        <v>141.06976900000001</v>
      </c>
      <c r="R466">
        <v>0.11767</v>
      </c>
      <c r="S466" t="s">
        <v>6</v>
      </c>
      <c r="T466">
        <v>52.799348999999999</v>
      </c>
      <c r="U466">
        <v>1.9921999999999999E-2</v>
      </c>
      <c r="V466" t="s">
        <v>7</v>
      </c>
      <c r="W466">
        <v>37.088760000000001</v>
      </c>
      <c r="X466">
        <v>2.6456E-2</v>
      </c>
      <c r="Y466" t="s">
        <v>8</v>
      </c>
      <c r="Z466">
        <v>44.857174000000001</v>
      </c>
      <c r="AA466">
        <v>3.8377000000000001E-2</v>
      </c>
      <c r="AB466" t="s">
        <v>9</v>
      </c>
      <c r="AC466">
        <v>1315.3742070000001</v>
      </c>
      <c r="AD466">
        <v>4.1710979999999998</v>
      </c>
      <c r="AE466" t="s">
        <v>10</v>
      </c>
      <c r="AF466">
        <v>0.17411099999999999</v>
      </c>
      <c r="AG466">
        <v>7.7000000000000001E-5</v>
      </c>
      <c r="AH466" t="s">
        <v>11</v>
      </c>
      <c r="AI466">
        <v>0.83090799999999998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147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1885.994526</v>
      </c>
      <c r="I467">
        <v>7.3974089999999997</v>
      </c>
      <c r="J467" t="s">
        <v>3</v>
      </c>
      <c r="K467">
        <v>1882.249636</v>
      </c>
      <c r="L467">
        <v>7.3527589999999998</v>
      </c>
      <c r="M467" t="s">
        <v>4</v>
      </c>
      <c r="N467">
        <v>129.434696</v>
      </c>
      <c r="O467">
        <v>7.8316999999999998E-2</v>
      </c>
      <c r="P467" t="s">
        <v>5</v>
      </c>
      <c r="Q467">
        <v>169.30187100000001</v>
      </c>
      <c r="R467">
        <v>0.148174</v>
      </c>
      <c r="S467" t="s">
        <v>6</v>
      </c>
      <c r="T467">
        <v>63.362606999999997</v>
      </c>
      <c r="U467">
        <v>2.0261999999999999E-2</v>
      </c>
      <c r="V467" t="s">
        <v>7</v>
      </c>
      <c r="W467">
        <v>44.496572</v>
      </c>
      <c r="X467">
        <v>3.3785999999999997E-2</v>
      </c>
      <c r="Y467" t="s">
        <v>8</v>
      </c>
      <c r="Z467">
        <v>53.838093000000001</v>
      </c>
      <c r="AA467">
        <v>4.7185999999999999E-2</v>
      </c>
      <c r="AB467" t="s">
        <v>9</v>
      </c>
      <c r="AC467">
        <v>1578.4755929999999</v>
      </c>
      <c r="AD467">
        <v>5.6442620000000003</v>
      </c>
      <c r="AE467" t="s">
        <v>10</v>
      </c>
      <c r="AF467">
        <v>0.17328299999999999</v>
      </c>
      <c r="AG467">
        <v>9.0000000000000006E-5</v>
      </c>
      <c r="AH467" t="s">
        <v>11</v>
      </c>
      <c r="AI467">
        <v>0.83108400000000004</v>
      </c>
      <c r="AJ467">
        <v>7.2000000000000002E-5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147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2200.1774169999999</v>
      </c>
      <c r="I468">
        <v>8.3213240000000006</v>
      </c>
      <c r="J468" t="s">
        <v>3</v>
      </c>
      <c r="K468">
        <v>2195.8142240000002</v>
      </c>
      <c r="L468">
        <v>8.2450069999999993</v>
      </c>
      <c r="M468" t="s">
        <v>4</v>
      </c>
      <c r="N468">
        <v>151.00143399999999</v>
      </c>
      <c r="O468">
        <v>9.0951000000000004E-2</v>
      </c>
      <c r="P468" t="s">
        <v>5</v>
      </c>
      <c r="Q468">
        <v>197.524711</v>
      </c>
      <c r="R468">
        <v>0.172879</v>
      </c>
      <c r="S468" t="s">
        <v>6</v>
      </c>
      <c r="T468">
        <v>73.944381000000007</v>
      </c>
      <c r="U468">
        <v>2.5406000000000001E-2</v>
      </c>
      <c r="V468" t="s">
        <v>7</v>
      </c>
      <c r="W468">
        <v>51.904637999999998</v>
      </c>
      <c r="X468">
        <v>3.8982000000000003E-2</v>
      </c>
      <c r="Y468" t="s">
        <v>8</v>
      </c>
      <c r="Z468">
        <v>62.793461000000001</v>
      </c>
      <c r="AA468">
        <v>5.4121000000000002E-2</v>
      </c>
      <c r="AB468" t="s">
        <v>9</v>
      </c>
      <c r="AC468">
        <v>1841.4015529999999</v>
      </c>
      <c r="AD468">
        <v>6.1000050000000003</v>
      </c>
      <c r="AE468" t="s">
        <v>10</v>
      </c>
      <c r="AF468">
        <v>0.17238500000000001</v>
      </c>
      <c r="AG468">
        <v>1.02E-4</v>
      </c>
      <c r="AH468" t="s">
        <v>11</v>
      </c>
      <c r="AI468">
        <v>0.83259899999999998</v>
      </c>
      <c r="AJ468">
        <v>5.1999999999999997E-5</v>
      </c>
      <c r="AK468" t="s">
        <v>12</v>
      </c>
      <c r="AL468">
        <v>0</v>
      </c>
      <c r="AM468">
        <v>0</v>
      </c>
    </row>
    <row r="469" spans="1:39" x14ac:dyDescent="0.25">
      <c r="A469" t="s">
        <v>147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2514.6123539999999</v>
      </c>
      <c r="I469">
        <v>9.4133530000000007</v>
      </c>
      <c r="J469" t="s">
        <v>3</v>
      </c>
      <c r="K469">
        <v>2509.6324610000001</v>
      </c>
      <c r="L469">
        <v>9.3271169999999994</v>
      </c>
      <c r="M469" t="s">
        <v>4</v>
      </c>
      <c r="N469">
        <v>172.563884</v>
      </c>
      <c r="O469">
        <v>0.101716</v>
      </c>
      <c r="P469" t="s">
        <v>5</v>
      </c>
      <c r="Q469">
        <v>225.74385000000001</v>
      </c>
      <c r="R469">
        <v>0.19500899999999999</v>
      </c>
      <c r="S469" t="s">
        <v>6</v>
      </c>
      <c r="T469">
        <v>84.525120000000001</v>
      </c>
      <c r="U469">
        <v>3.0587E-2</v>
      </c>
      <c r="V469" t="s">
        <v>7</v>
      </c>
      <c r="W469">
        <v>59.314315000000001</v>
      </c>
      <c r="X469">
        <v>4.1391999999999998E-2</v>
      </c>
      <c r="Y469" t="s">
        <v>8</v>
      </c>
      <c r="Z469">
        <v>71.753037000000006</v>
      </c>
      <c r="AA469">
        <v>7.0909E-2</v>
      </c>
      <c r="AB469" t="s">
        <v>9</v>
      </c>
      <c r="AC469">
        <v>2104.6092720000001</v>
      </c>
      <c r="AD469">
        <v>6.9389289999999999</v>
      </c>
      <c r="AE469" t="s">
        <v>10</v>
      </c>
      <c r="AF469">
        <v>0.17069300000000001</v>
      </c>
      <c r="AG469">
        <v>1.2899999999999999E-4</v>
      </c>
      <c r="AH469" t="s">
        <v>11</v>
      </c>
      <c r="AI469">
        <v>0.83366499999999999</v>
      </c>
      <c r="AJ469">
        <v>3.4E-5</v>
      </c>
      <c r="AK469" t="s">
        <v>12</v>
      </c>
      <c r="AL469">
        <v>0</v>
      </c>
      <c r="AM469">
        <v>0</v>
      </c>
    </row>
    <row r="470" spans="1:39" x14ac:dyDescent="0.25">
      <c r="A470" t="s">
        <v>147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2828.951748</v>
      </c>
      <c r="I470">
        <v>10.21753</v>
      </c>
      <c r="J470" t="s">
        <v>3</v>
      </c>
      <c r="K470">
        <v>2823.3505909999999</v>
      </c>
      <c r="L470">
        <v>10.116436999999999</v>
      </c>
      <c r="M470" t="s">
        <v>4</v>
      </c>
      <c r="N470">
        <v>194.11406600000001</v>
      </c>
      <c r="O470">
        <v>0.102437</v>
      </c>
      <c r="P470" t="s">
        <v>5</v>
      </c>
      <c r="Q470">
        <v>253.980188</v>
      </c>
      <c r="R470">
        <v>0.20888799999999999</v>
      </c>
      <c r="S470" t="s">
        <v>6</v>
      </c>
      <c r="T470">
        <v>95.099553999999998</v>
      </c>
      <c r="U470">
        <v>3.3574E-2</v>
      </c>
      <c r="V470" t="s">
        <v>7</v>
      </c>
      <c r="W470">
        <v>66.741354000000001</v>
      </c>
      <c r="X470">
        <v>4.1938999999999997E-2</v>
      </c>
      <c r="Y470" t="s">
        <v>8</v>
      </c>
      <c r="Z470">
        <v>80.737347</v>
      </c>
      <c r="AA470">
        <v>9.1246999999999995E-2</v>
      </c>
      <c r="AB470" t="s">
        <v>9</v>
      </c>
      <c r="AC470">
        <v>2367.7916700000001</v>
      </c>
      <c r="AD470">
        <v>7.6842730000000001</v>
      </c>
      <c r="AE470" t="s">
        <v>10</v>
      </c>
      <c r="AF470">
        <v>0.16938400000000001</v>
      </c>
      <c r="AG470">
        <v>1.37E-4</v>
      </c>
      <c r="AH470" t="s">
        <v>11</v>
      </c>
      <c r="AI470">
        <v>0.83395600000000003</v>
      </c>
      <c r="AJ470">
        <v>3.4E-5</v>
      </c>
      <c r="AK470" t="s">
        <v>12</v>
      </c>
      <c r="AL470">
        <v>0</v>
      </c>
      <c r="AM470">
        <v>0</v>
      </c>
    </row>
    <row r="471" spans="1:39" x14ac:dyDescent="0.25">
      <c r="A471" t="s">
        <v>147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3143.241567</v>
      </c>
      <c r="I471">
        <v>11.683994999999999</v>
      </c>
      <c r="J471" t="s">
        <v>3</v>
      </c>
      <c r="K471">
        <v>3137.0233349999999</v>
      </c>
      <c r="L471">
        <v>11.568671</v>
      </c>
      <c r="M471" t="s">
        <v>4</v>
      </c>
      <c r="N471">
        <v>215.670907</v>
      </c>
      <c r="O471">
        <v>0.11312899999999999</v>
      </c>
      <c r="P471" t="s">
        <v>5</v>
      </c>
      <c r="Q471">
        <v>282.19366100000002</v>
      </c>
      <c r="R471">
        <v>0.236654</v>
      </c>
      <c r="S471" t="s">
        <v>6</v>
      </c>
      <c r="T471">
        <v>105.67694</v>
      </c>
      <c r="U471">
        <v>3.6903999999999999E-2</v>
      </c>
      <c r="V471" t="s">
        <v>7</v>
      </c>
      <c r="W471">
        <v>74.195806000000005</v>
      </c>
      <c r="X471">
        <v>4.6448999999999997E-2</v>
      </c>
      <c r="Y471" t="s">
        <v>8</v>
      </c>
      <c r="Z471">
        <v>89.717540999999997</v>
      </c>
      <c r="AA471">
        <v>0.113936</v>
      </c>
      <c r="AB471" t="s">
        <v>9</v>
      </c>
      <c r="AC471">
        <v>2630.9301369999998</v>
      </c>
      <c r="AD471">
        <v>8.9792310000000004</v>
      </c>
      <c r="AE471" t="s">
        <v>10</v>
      </c>
      <c r="AF471">
        <v>0.16855200000000001</v>
      </c>
      <c r="AG471">
        <v>1.4999999999999999E-4</v>
      </c>
      <c r="AH471" t="s">
        <v>11</v>
      </c>
      <c r="AI471">
        <v>0.83432799999999996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147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3457.6699170000002</v>
      </c>
      <c r="I472">
        <v>11.862786</v>
      </c>
      <c r="J472" t="s">
        <v>3</v>
      </c>
      <c r="K472">
        <v>3450.829307</v>
      </c>
      <c r="L472">
        <v>11.754754</v>
      </c>
      <c r="M472" t="s">
        <v>4</v>
      </c>
      <c r="N472">
        <v>237.230504</v>
      </c>
      <c r="O472">
        <v>0.11412</v>
      </c>
      <c r="P472" t="s">
        <v>5</v>
      </c>
      <c r="Q472">
        <v>310.41038099999997</v>
      </c>
      <c r="R472">
        <v>0.23675499999999999</v>
      </c>
      <c r="S472" t="s">
        <v>6</v>
      </c>
      <c r="T472">
        <v>116.251048</v>
      </c>
      <c r="U472">
        <v>3.8392000000000003E-2</v>
      </c>
      <c r="V472" t="s">
        <v>7</v>
      </c>
      <c r="W472">
        <v>81.659571999999997</v>
      </c>
      <c r="X472">
        <v>4.7673E-2</v>
      </c>
      <c r="Y472" t="s">
        <v>8</v>
      </c>
      <c r="Z472">
        <v>98.699554000000006</v>
      </c>
      <c r="AA472">
        <v>0.128194</v>
      </c>
      <c r="AB472" t="s">
        <v>9</v>
      </c>
      <c r="AC472">
        <v>2894.1954390000001</v>
      </c>
      <c r="AD472">
        <v>9.2773299999999992</v>
      </c>
      <c r="AE472" t="s">
        <v>10</v>
      </c>
      <c r="AF472">
        <v>0.16719899999999999</v>
      </c>
      <c r="AG472">
        <v>1.4999999999999999E-4</v>
      </c>
      <c r="AH472" t="s">
        <v>11</v>
      </c>
      <c r="AI472">
        <v>0.83535199999999998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147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3772.0964990000002</v>
      </c>
      <c r="I473">
        <v>12.701162</v>
      </c>
      <c r="J473" t="s">
        <v>3</v>
      </c>
      <c r="K473">
        <v>3764.6354930000002</v>
      </c>
      <c r="L473">
        <v>12.606813000000001</v>
      </c>
      <c r="M473" t="s">
        <v>4</v>
      </c>
      <c r="N473">
        <v>258.79953</v>
      </c>
      <c r="O473">
        <v>0.121306</v>
      </c>
      <c r="P473" t="s">
        <v>5</v>
      </c>
      <c r="Q473">
        <v>338.65560699999997</v>
      </c>
      <c r="R473">
        <v>0.309116</v>
      </c>
      <c r="S473" t="s">
        <v>6</v>
      </c>
      <c r="T473">
        <v>126.837429</v>
      </c>
      <c r="U473">
        <v>4.1683999999999999E-2</v>
      </c>
      <c r="V473" t="s">
        <v>7</v>
      </c>
      <c r="W473">
        <v>89.131249999999994</v>
      </c>
      <c r="X473">
        <v>6.2800999999999996E-2</v>
      </c>
      <c r="Y473" t="s">
        <v>8</v>
      </c>
      <c r="Z473">
        <v>107.68983</v>
      </c>
      <c r="AA473">
        <v>0.17907300000000001</v>
      </c>
      <c r="AB473" t="s">
        <v>9</v>
      </c>
      <c r="AC473">
        <v>3157.4189649999998</v>
      </c>
      <c r="AD473">
        <v>9.8578109999999999</v>
      </c>
      <c r="AE473" t="s">
        <v>10</v>
      </c>
      <c r="AF473">
        <v>0.16689300000000001</v>
      </c>
      <c r="AG473">
        <v>1.5200000000000001E-4</v>
      </c>
      <c r="AH473" t="s">
        <v>11</v>
      </c>
      <c r="AI473">
        <v>0.83604999999999996</v>
      </c>
      <c r="AJ473">
        <v>3.6000000000000001E-5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147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4086.7256539999998</v>
      </c>
      <c r="I474">
        <v>14.681595</v>
      </c>
      <c r="J474" t="s">
        <v>3</v>
      </c>
      <c r="K474">
        <v>4078.6422899999998</v>
      </c>
      <c r="L474">
        <v>14.507868999999999</v>
      </c>
      <c r="M474" t="s">
        <v>4</v>
      </c>
      <c r="N474">
        <v>280.38100200000002</v>
      </c>
      <c r="O474">
        <v>0.12625500000000001</v>
      </c>
      <c r="P474" t="s">
        <v>5</v>
      </c>
      <c r="Q474">
        <v>366.92884400000003</v>
      </c>
      <c r="R474">
        <v>0.45038600000000001</v>
      </c>
      <c r="S474" t="s">
        <v>6</v>
      </c>
      <c r="T474">
        <v>137.377928</v>
      </c>
      <c r="U474">
        <v>4.2519000000000001E-2</v>
      </c>
      <c r="V474" t="s">
        <v>7</v>
      </c>
      <c r="W474">
        <v>96.611964999999998</v>
      </c>
      <c r="X474">
        <v>8.5281999999999997E-2</v>
      </c>
      <c r="Y474" t="s">
        <v>8</v>
      </c>
      <c r="Z474">
        <v>116.69487599999999</v>
      </c>
      <c r="AA474">
        <v>0.22146199999999999</v>
      </c>
      <c r="AB474" t="s">
        <v>9</v>
      </c>
      <c r="AC474">
        <v>3420.802905</v>
      </c>
      <c r="AD474">
        <v>11.002483</v>
      </c>
      <c r="AE474" t="s">
        <v>10</v>
      </c>
      <c r="AF474">
        <v>0.16631499999999999</v>
      </c>
      <c r="AG474">
        <v>1.54E-4</v>
      </c>
      <c r="AH474" t="s">
        <v>11</v>
      </c>
      <c r="AI474">
        <v>0.836565</v>
      </c>
      <c r="AJ474">
        <v>5.0000000000000002E-5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147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4401.1576560000003</v>
      </c>
      <c r="I475">
        <v>17.595860999999999</v>
      </c>
      <c r="J475" t="s">
        <v>3</v>
      </c>
      <c r="K475">
        <v>4392.4503219999997</v>
      </c>
      <c r="L475">
        <v>17.378343999999998</v>
      </c>
      <c r="M475" t="s">
        <v>4</v>
      </c>
      <c r="N475">
        <v>301.96357399999999</v>
      </c>
      <c r="O475">
        <v>0.143072</v>
      </c>
      <c r="P475" t="s">
        <v>5</v>
      </c>
      <c r="Q475">
        <v>395.18083100000001</v>
      </c>
      <c r="R475">
        <v>0.70738400000000001</v>
      </c>
      <c r="S475" t="s">
        <v>6</v>
      </c>
      <c r="T475">
        <v>147.88950600000001</v>
      </c>
      <c r="U475">
        <v>4.2623000000000001E-2</v>
      </c>
      <c r="V475" t="s">
        <v>7</v>
      </c>
      <c r="W475">
        <v>104.08441999999999</v>
      </c>
      <c r="X475">
        <v>0.14083399999999999</v>
      </c>
      <c r="Y475" t="s">
        <v>8</v>
      </c>
      <c r="Z475">
        <v>125.710634</v>
      </c>
      <c r="AA475">
        <v>0.30355199999999999</v>
      </c>
      <c r="AB475" t="s">
        <v>9</v>
      </c>
      <c r="AC475">
        <v>3684.008159</v>
      </c>
      <c r="AD475">
        <v>13.061913000000001</v>
      </c>
      <c r="AE475" t="s">
        <v>10</v>
      </c>
      <c r="AF475">
        <v>0.16631399999999999</v>
      </c>
      <c r="AG475">
        <v>1.54E-4</v>
      </c>
      <c r="AH475" t="s">
        <v>11</v>
      </c>
      <c r="AI475">
        <v>0.83660900000000005</v>
      </c>
      <c r="AJ475">
        <v>4.8999999999999998E-5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147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4715.5732319999997</v>
      </c>
      <c r="I476">
        <v>20.518739</v>
      </c>
      <c r="J476" t="s">
        <v>3</v>
      </c>
      <c r="K476">
        <v>4706.2448439999998</v>
      </c>
      <c r="L476">
        <v>20.243445999999999</v>
      </c>
      <c r="M476" t="s">
        <v>4</v>
      </c>
      <c r="N476">
        <v>323.53945199999998</v>
      </c>
      <c r="O476">
        <v>0.16192100000000001</v>
      </c>
      <c r="P476" t="s">
        <v>5</v>
      </c>
      <c r="Q476">
        <v>423.44135899999998</v>
      </c>
      <c r="R476">
        <v>0.83391300000000002</v>
      </c>
      <c r="S476" t="s">
        <v>6</v>
      </c>
      <c r="T476">
        <v>158.41283100000001</v>
      </c>
      <c r="U476">
        <v>4.2846000000000002E-2</v>
      </c>
      <c r="V476" t="s">
        <v>7</v>
      </c>
      <c r="W476">
        <v>111.56731600000001</v>
      </c>
      <c r="X476">
        <v>0.17350399999999999</v>
      </c>
      <c r="Y476" t="s">
        <v>8</v>
      </c>
      <c r="Z476">
        <v>134.683358</v>
      </c>
      <c r="AA476">
        <v>0.35478300000000002</v>
      </c>
      <c r="AB476" t="s">
        <v>9</v>
      </c>
      <c r="AC476">
        <v>3947.196504</v>
      </c>
      <c r="AD476">
        <v>14.483663</v>
      </c>
      <c r="AE476" t="s">
        <v>10</v>
      </c>
      <c r="AF476">
        <v>0.16631399999999999</v>
      </c>
      <c r="AG476">
        <v>1.54E-4</v>
      </c>
      <c r="AH476" t="s">
        <v>11</v>
      </c>
      <c r="AI476">
        <v>0.83662000000000003</v>
      </c>
      <c r="AJ476">
        <v>4.8999999999999998E-5</v>
      </c>
      <c r="AK476" t="s">
        <v>12</v>
      </c>
      <c r="AL476">
        <v>0</v>
      </c>
      <c r="AM476">
        <v>0</v>
      </c>
    </row>
    <row r="477" spans="1:39" x14ac:dyDescent="0.25">
      <c r="A477" t="s">
        <v>147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5030.0446089999996</v>
      </c>
      <c r="I477">
        <v>22.70317</v>
      </c>
      <c r="J477" t="s">
        <v>3</v>
      </c>
      <c r="K477">
        <v>5020.0966799999997</v>
      </c>
      <c r="L477">
        <v>22.426842000000001</v>
      </c>
      <c r="M477" t="s">
        <v>4</v>
      </c>
      <c r="N477">
        <v>345.13176199999998</v>
      </c>
      <c r="O477">
        <v>0.18024200000000001</v>
      </c>
      <c r="P477" t="s">
        <v>5</v>
      </c>
      <c r="Q477">
        <v>451.69313</v>
      </c>
      <c r="R477">
        <v>1.001806</v>
      </c>
      <c r="S477" t="s">
        <v>6</v>
      </c>
      <c r="T477">
        <v>168.942215</v>
      </c>
      <c r="U477">
        <v>4.0277E-2</v>
      </c>
      <c r="V477" t="s">
        <v>7</v>
      </c>
      <c r="W477">
        <v>119.044984</v>
      </c>
      <c r="X477">
        <v>0.19320899999999999</v>
      </c>
      <c r="Y477" t="s">
        <v>8</v>
      </c>
      <c r="Z477">
        <v>143.63883200000001</v>
      </c>
      <c r="AA477">
        <v>0.46010099999999998</v>
      </c>
      <c r="AB477" t="s">
        <v>9</v>
      </c>
      <c r="AC477">
        <v>4210.4479000000001</v>
      </c>
      <c r="AD477">
        <v>15.856033999999999</v>
      </c>
      <c r="AE477" t="s">
        <v>10</v>
      </c>
      <c r="AF477">
        <v>0.16567899999999999</v>
      </c>
      <c r="AG477">
        <v>1.5200000000000001E-4</v>
      </c>
      <c r="AH477" t="s">
        <v>11</v>
      </c>
      <c r="AI477">
        <v>0.83679400000000004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147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5344.4583400000001</v>
      </c>
      <c r="I478">
        <v>26.329540000000001</v>
      </c>
      <c r="J478" t="s">
        <v>3</v>
      </c>
      <c r="K478">
        <v>5333.888105</v>
      </c>
      <c r="L478">
        <v>25.98742</v>
      </c>
      <c r="M478" t="s">
        <v>4</v>
      </c>
      <c r="N478">
        <v>366.70998400000002</v>
      </c>
      <c r="O478">
        <v>0.209618</v>
      </c>
      <c r="P478" t="s">
        <v>5</v>
      </c>
      <c r="Q478">
        <v>479.93861299999998</v>
      </c>
      <c r="R478">
        <v>0.98661699999999997</v>
      </c>
      <c r="S478" t="s">
        <v>6</v>
      </c>
      <c r="T478">
        <v>179.45512600000001</v>
      </c>
      <c r="U478">
        <v>4.8328000000000003E-2</v>
      </c>
      <c r="V478" t="s">
        <v>7</v>
      </c>
      <c r="W478">
        <v>126.527839</v>
      </c>
      <c r="X478">
        <v>0.19111400000000001</v>
      </c>
      <c r="Y478" t="s">
        <v>8</v>
      </c>
      <c r="Z478">
        <v>152.60092399999999</v>
      </c>
      <c r="AA478">
        <v>0.46334199999999998</v>
      </c>
      <c r="AB478" t="s">
        <v>9</v>
      </c>
      <c r="AC478">
        <v>4473.6745019999998</v>
      </c>
      <c r="AD478">
        <v>18.237228999999999</v>
      </c>
      <c r="AE478" t="s">
        <v>10</v>
      </c>
      <c r="AF478">
        <v>0.16465199999999999</v>
      </c>
      <c r="AG478">
        <v>1.5300000000000001E-4</v>
      </c>
      <c r="AH478" t="s">
        <v>11</v>
      </c>
      <c r="AI478">
        <v>0.83685500000000002</v>
      </c>
      <c r="AJ478">
        <v>4.8000000000000001E-5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147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5658.8072270000002</v>
      </c>
      <c r="I479">
        <v>26.440394000000001</v>
      </c>
      <c r="J479" t="s">
        <v>3</v>
      </c>
      <c r="K479">
        <v>5647.6134570000004</v>
      </c>
      <c r="L479">
        <v>26.122461000000001</v>
      </c>
      <c r="M479" t="s">
        <v>4</v>
      </c>
      <c r="N479">
        <v>388.27359300000001</v>
      </c>
      <c r="O479">
        <v>0.20822099999999999</v>
      </c>
      <c r="P479" t="s">
        <v>5</v>
      </c>
      <c r="Q479">
        <v>508.17567600000001</v>
      </c>
      <c r="R479">
        <v>1.028435</v>
      </c>
      <c r="S479" t="s">
        <v>6</v>
      </c>
      <c r="T479">
        <v>189.97704899999999</v>
      </c>
      <c r="U479">
        <v>4.6767000000000003E-2</v>
      </c>
      <c r="V479" t="s">
        <v>7</v>
      </c>
      <c r="W479">
        <v>133.94708700000001</v>
      </c>
      <c r="X479">
        <v>0.19803699999999999</v>
      </c>
      <c r="Y479" t="s">
        <v>8</v>
      </c>
      <c r="Z479">
        <v>161.56196399999999</v>
      </c>
      <c r="AA479">
        <v>0.47046399999999999</v>
      </c>
      <c r="AB479" t="s">
        <v>9</v>
      </c>
      <c r="AC479">
        <v>4736.8525980000004</v>
      </c>
      <c r="AD479">
        <v>18.289597000000001</v>
      </c>
      <c r="AE479" t="s">
        <v>10</v>
      </c>
      <c r="AF479">
        <v>0.163133</v>
      </c>
      <c r="AG479">
        <v>1.45E-4</v>
      </c>
      <c r="AH479" t="s">
        <v>11</v>
      </c>
      <c r="AI479">
        <v>0.83727600000000002</v>
      </c>
      <c r="AJ479">
        <v>3.6000000000000001E-5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147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5973.2720019999997</v>
      </c>
      <c r="I480">
        <v>28.579514</v>
      </c>
      <c r="J480" t="s">
        <v>3</v>
      </c>
      <c r="K480">
        <v>5961.4593949999999</v>
      </c>
      <c r="L480">
        <v>28.185801999999999</v>
      </c>
      <c r="M480" t="s">
        <v>4</v>
      </c>
      <c r="N480">
        <v>409.83792799999998</v>
      </c>
      <c r="O480">
        <v>0.20933499999999999</v>
      </c>
      <c r="P480" t="s">
        <v>5</v>
      </c>
      <c r="Q480">
        <v>536.38185799999997</v>
      </c>
      <c r="R480">
        <v>1.0569630000000001</v>
      </c>
      <c r="S480" t="s">
        <v>6</v>
      </c>
      <c r="T480">
        <v>200.499258</v>
      </c>
      <c r="U480">
        <v>5.0937999999999997E-2</v>
      </c>
      <c r="V480" t="s">
        <v>7</v>
      </c>
      <c r="W480">
        <v>141.360693</v>
      </c>
      <c r="X480">
        <v>0.199768</v>
      </c>
      <c r="Y480" t="s">
        <v>8</v>
      </c>
      <c r="Z480">
        <v>170.51905300000001</v>
      </c>
      <c r="AA480">
        <v>0.48446699999999998</v>
      </c>
      <c r="AB480" t="s">
        <v>9</v>
      </c>
      <c r="AC480">
        <v>5000.1444529999999</v>
      </c>
      <c r="AD480">
        <v>20.042404999999999</v>
      </c>
      <c r="AE480" t="s">
        <v>10</v>
      </c>
      <c r="AF480">
        <v>0.16156999999999999</v>
      </c>
      <c r="AG480">
        <v>1.3300000000000001E-4</v>
      </c>
      <c r="AH480" t="s">
        <v>11</v>
      </c>
      <c r="AI480">
        <v>0.83763200000000004</v>
      </c>
      <c r="AJ480">
        <v>3.0000000000000001E-5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147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6287.716289</v>
      </c>
      <c r="I481">
        <v>29.146052999999998</v>
      </c>
      <c r="J481" t="s">
        <v>3</v>
      </c>
      <c r="K481">
        <v>6275.282236</v>
      </c>
      <c r="L481">
        <v>28.756377000000001</v>
      </c>
      <c r="M481" t="s">
        <v>4</v>
      </c>
      <c r="N481">
        <v>431.412037</v>
      </c>
      <c r="O481">
        <v>0.225742</v>
      </c>
      <c r="P481" t="s">
        <v>5</v>
      </c>
      <c r="Q481">
        <v>564.57954199999995</v>
      </c>
      <c r="R481">
        <v>1.0946750000000001</v>
      </c>
      <c r="S481" t="s">
        <v>6</v>
      </c>
      <c r="T481">
        <v>211.02276699999999</v>
      </c>
      <c r="U481">
        <v>5.7318000000000001E-2</v>
      </c>
      <c r="V481" t="s">
        <v>7</v>
      </c>
      <c r="W481">
        <v>148.768824</v>
      </c>
      <c r="X481">
        <v>0.207981</v>
      </c>
      <c r="Y481" t="s">
        <v>8</v>
      </c>
      <c r="Z481">
        <v>179.47915499999999</v>
      </c>
      <c r="AA481">
        <v>0.50651000000000002</v>
      </c>
      <c r="AB481" t="s">
        <v>9</v>
      </c>
      <c r="AC481">
        <v>5263.4146579999997</v>
      </c>
      <c r="AD481">
        <v>20.64798</v>
      </c>
      <c r="AE481" t="s">
        <v>10</v>
      </c>
      <c r="AF481">
        <v>0.16098799999999999</v>
      </c>
      <c r="AG481">
        <v>1.27E-4</v>
      </c>
      <c r="AH481" t="s">
        <v>11</v>
      </c>
      <c r="AI481">
        <v>0.83767000000000003</v>
      </c>
      <c r="AJ481">
        <v>3.0000000000000001E-5</v>
      </c>
      <c r="AK481" t="s">
        <v>12</v>
      </c>
      <c r="AL481">
        <v>0</v>
      </c>
      <c r="AM481">
        <v>0</v>
      </c>
    </row>
    <row r="482" spans="1:39" x14ac:dyDescent="0.25">
      <c r="A482" t="s">
        <v>148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148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148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148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148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148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148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148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148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148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148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148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148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148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148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148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148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148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148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148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149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298.19669299999998</v>
      </c>
      <c r="I502">
        <v>2.3272010000000001</v>
      </c>
      <c r="J502" t="s">
        <v>3</v>
      </c>
      <c r="K502">
        <v>297.56922700000001</v>
      </c>
      <c r="L502">
        <v>2.361888</v>
      </c>
      <c r="M502" t="s">
        <v>4</v>
      </c>
      <c r="N502">
        <v>21.407140999999999</v>
      </c>
      <c r="O502">
        <v>1.804E-3</v>
      </c>
      <c r="P502" t="s">
        <v>5</v>
      </c>
      <c r="Q502">
        <v>0</v>
      </c>
      <c r="R502">
        <v>0</v>
      </c>
      <c r="S502" t="s">
        <v>6</v>
      </c>
      <c r="T502">
        <v>10.170299</v>
      </c>
      <c r="U502">
        <v>4.6686999999999999E-2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0.180227</v>
      </c>
      <c r="AD502">
        <v>1.1E-4</v>
      </c>
      <c r="AE502" t="s">
        <v>10</v>
      </c>
      <c r="AF502">
        <v>0</v>
      </c>
      <c r="AG502">
        <v>0</v>
      </c>
      <c r="AH502" t="s">
        <v>11</v>
      </c>
      <c r="AI502">
        <v>0.81560100000000002</v>
      </c>
      <c r="AJ502">
        <v>1.6899999999999999E-4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149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597.19752300000005</v>
      </c>
      <c r="I503">
        <v>7.3478260000000004</v>
      </c>
      <c r="J503" t="s">
        <v>3</v>
      </c>
      <c r="K503">
        <v>595.96520499999997</v>
      </c>
      <c r="L503">
        <v>7.4537310000000003</v>
      </c>
      <c r="M503" t="s">
        <v>4</v>
      </c>
      <c r="N503">
        <v>42.821435000000001</v>
      </c>
      <c r="O503">
        <v>1.444E-2</v>
      </c>
      <c r="P503" t="s">
        <v>5</v>
      </c>
      <c r="Q503">
        <v>0</v>
      </c>
      <c r="R503">
        <v>0</v>
      </c>
      <c r="S503" t="s">
        <v>6</v>
      </c>
      <c r="T503">
        <v>20.302372999999999</v>
      </c>
      <c r="U503">
        <v>0.150562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0.17614099999999999</v>
      </c>
      <c r="AD503">
        <v>8.5000000000000006E-5</v>
      </c>
      <c r="AE503" t="s">
        <v>10</v>
      </c>
      <c r="AF503">
        <v>0</v>
      </c>
      <c r="AG503">
        <v>0</v>
      </c>
      <c r="AH503" t="s">
        <v>11</v>
      </c>
      <c r="AI503">
        <v>0.82352599999999998</v>
      </c>
      <c r="AJ503">
        <v>1.73E-4</v>
      </c>
      <c r="AK503" t="s">
        <v>12</v>
      </c>
      <c r="AL503">
        <v>0</v>
      </c>
      <c r="AM503">
        <v>0</v>
      </c>
    </row>
    <row r="504" spans="1:39" x14ac:dyDescent="0.25">
      <c r="A504" t="s">
        <v>149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896.32042200000001</v>
      </c>
      <c r="I504">
        <v>13.626135</v>
      </c>
      <c r="J504" t="s">
        <v>3</v>
      </c>
      <c r="K504">
        <v>894.47672399999999</v>
      </c>
      <c r="L504">
        <v>13.769259999999999</v>
      </c>
      <c r="M504" t="s">
        <v>4</v>
      </c>
      <c r="N504">
        <v>64.255414000000002</v>
      </c>
      <c r="O504">
        <v>3.9035E-2</v>
      </c>
      <c r="P504" t="s">
        <v>5</v>
      </c>
      <c r="Q504">
        <v>0</v>
      </c>
      <c r="R504">
        <v>0</v>
      </c>
      <c r="S504" t="s">
        <v>6</v>
      </c>
      <c r="T504">
        <v>30.447603000000001</v>
      </c>
      <c r="U504">
        <v>0.30846899999999999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0.175371</v>
      </c>
      <c r="AD504">
        <v>7.8999999999999996E-5</v>
      </c>
      <c r="AE504" t="s">
        <v>10</v>
      </c>
      <c r="AF504">
        <v>0</v>
      </c>
      <c r="AG504">
        <v>0</v>
      </c>
      <c r="AH504" t="s">
        <v>11</v>
      </c>
      <c r="AI504">
        <v>0.82542000000000004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149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1195.665708</v>
      </c>
      <c r="I505">
        <v>23.091438</v>
      </c>
      <c r="J505" t="s">
        <v>3</v>
      </c>
      <c r="K505">
        <v>1193.2156319999999</v>
      </c>
      <c r="L505">
        <v>23.378969999999999</v>
      </c>
      <c r="M505" t="s">
        <v>4</v>
      </c>
      <c r="N505">
        <v>85.678078999999997</v>
      </c>
      <c r="O505">
        <v>5.1671000000000002E-2</v>
      </c>
      <c r="P505" t="s">
        <v>5</v>
      </c>
      <c r="Q505">
        <v>0</v>
      </c>
      <c r="R505">
        <v>0</v>
      </c>
      <c r="S505" t="s">
        <v>6</v>
      </c>
      <c r="T505">
        <v>40.592010999999999</v>
      </c>
      <c r="U505">
        <v>0.51724000000000003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0.173512</v>
      </c>
      <c r="AD505">
        <v>1.13E-4</v>
      </c>
      <c r="AE505" t="s">
        <v>10</v>
      </c>
      <c r="AF505">
        <v>0</v>
      </c>
      <c r="AG505">
        <v>0</v>
      </c>
      <c r="AH505" t="s">
        <v>11</v>
      </c>
      <c r="AI505">
        <v>0.828704</v>
      </c>
      <c r="AJ505">
        <v>1.1400000000000001E-4</v>
      </c>
      <c r="AK505" t="s">
        <v>12</v>
      </c>
      <c r="AL505">
        <v>0</v>
      </c>
      <c r="AM505">
        <v>0</v>
      </c>
    </row>
    <row r="506" spans="1:39" x14ac:dyDescent="0.25">
      <c r="A506" t="s">
        <v>149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1494.9350489999999</v>
      </c>
      <c r="I506">
        <v>38.389284000000004</v>
      </c>
      <c r="J506" t="s">
        <v>3</v>
      </c>
      <c r="K506">
        <v>1491.8797830000001</v>
      </c>
      <c r="L506">
        <v>38.894494000000002</v>
      </c>
      <c r="M506" t="s">
        <v>4</v>
      </c>
      <c r="N506">
        <v>107.11671200000001</v>
      </c>
      <c r="O506">
        <v>8.8196999999999998E-2</v>
      </c>
      <c r="P506" t="s">
        <v>5</v>
      </c>
      <c r="Q506">
        <v>0</v>
      </c>
      <c r="R506">
        <v>0</v>
      </c>
      <c r="S506" t="s">
        <v>6</v>
      </c>
      <c r="T506">
        <v>50.728566999999998</v>
      </c>
      <c r="U506">
        <v>0.74734800000000001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0.173016</v>
      </c>
      <c r="AD506">
        <v>1.16E-4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1E-4</v>
      </c>
      <c r="AK506" t="s">
        <v>12</v>
      </c>
      <c r="AL506">
        <v>0</v>
      </c>
      <c r="AM506">
        <v>0</v>
      </c>
    </row>
    <row r="507" spans="1:39" x14ac:dyDescent="0.25">
      <c r="A507" t="s">
        <v>149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1794.081216</v>
      </c>
      <c r="I507">
        <v>52.983237000000003</v>
      </c>
      <c r="J507" t="s">
        <v>3</v>
      </c>
      <c r="K507">
        <v>1790.4185910000001</v>
      </c>
      <c r="L507">
        <v>53.635530000000003</v>
      </c>
      <c r="M507" t="s">
        <v>4</v>
      </c>
      <c r="N507">
        <v>128.556119</v>
      </c>
      <c r="O507">
        <v>0.134801</v>
      </c>
      <c r="P507" t="s">
        <v>5</v>
      </c>
      <c r="Q507">
        <v>0</v>
      </c>
      <c r="R507">
        <v>0</v>
      </c>
      <c r="S507" t="s">
        <v>6</v>
      </c>
      <c r="T507">
        <v>60.869475000000001</v>
      </c>
      <c r="U507">
        <v>1.011317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0.17260400000000001</v>
      </c>
      <c r="AD507">
        <v>1.18E-4</v>
      </c>
      <c r="AE507" t="s">
        <v>10</v>
      </c>
      <c r="AF507">
        <v>0</v>
      </c>
      <c r="AG507">
        <v>0</v>
      </c>
      <c r="AH507" t="s">
        <v>11</v>
      </c>
      <c r="AI507">
        <v>0.83105499999999999</v>
      </c>
      <c r="AJ507">
        <v>7.4999999999999993E-5</v>
      </c>
      <c r="AK507" t="s">
        <v>12</v>
      </c>
      <c r="AL507">
        <v>0</v>
      </c>
      <c r="AM507">
        <v>0</v>
      </c>
    </row>
    <row r="508" spans="1:39" x14ac:dyDescent="0.25">
      <c r="A508" t="s">
        <v>149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2093.36085</v>
      </c>
      <c r="I508">
        <v>70.042473999999999</v>
      </c>
      <c r="J508" t="s">
        <v>3</v>
      </c>
      <c r="K508">
        <v>2089.0897610000002</v>
      </c>
      <c r="L508">
        <v>70.875130999999996</v>
      </c>
      <c r="M508" t="s">
        <v>4</v>
      </c>
      <c r="N508">
        <v>149.969708</v>
      </c>
      <c r="O508">
        <v>0.15306400000000001</v>
      </c>
      <c r="P508" t="s">
        <v>5</v>
      </c>
      <c r="Q508">
        <v>0</v>
      </c>
      <c r="R508">
        <v>0</v>
      </c>
      <c r="S508" t="s">
        <v>6</v>
      </c>
      <c r="T508">
        <v>71.026176000000007</v>
      </c>
      <c r="U508">
        <v>1.3454809999999999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0.171684</v>
      </c>
      <c r="AD508">
        <v>1.2799999999999999E-4</v>
      </c>
      <c r="AE508" t="s">
        <v>10</v>
      </c>
      <c r="AF508">
        <v>0</v>
      </c>
      <c r="AG508">
        <v>0</v>
      </c>
      <c r="AH508" t="s">
        <v>11</v>
      </c>
      <c r="AI508">
        <v>0.83141500000000002</v>
      </c>
      <c r="AJ508">
        <v>7.7000000000000001E-5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149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2392.532095</v>
      </c>
      <c r="I509">
        <v>90.119268000000005</v>
      </c>
      <c r="J509" t="s">
        <v>3</v>
      </c>
      <c r="K509">
        <v>2387.6571629999999</v>
      </c>
      <c r="L509">
        <v>91.203574000000003</v>
      </c>
      <c r="M509" t="s">
        <v>4</v>
      </c>
      <c r="N509">
        <v>171.396435</v>
      </c>
      <c r="O509">
        <v>0.160748</v>
      </c>
      <c r="P509" t="s">
        <v>5</v>
      </c>
      <c r="Q509">
        <v>0</v>
      </c>
      <c r="R509">
        <v>0</v>
      </c>
      <c r="S509" t="s">
        <v>6</v>
      </c>
      <c r="T509">
        <v>81.151557999999994</v>
      </c>
      <c r="U509">
        <v>1.6682360000000001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0.17163400000000001</v>
      </c>
      <c r="AD509">
        <v>1.27E-4</v>
      </c>
      <c r="AE509" t="s">
        <v>10</v>
      </c>
      <c r="AF509">
        <v>0</v>
      </c>
      <c r="AG509">
        <v>0</v>
      </c>
      <c r="AH509" t="s">
        <v>11</v>
      </c>
      <c r="AI509">
        <v>0.832951</v>
      </c>
      <c r="AJ509">
        <v>4.0000000000000003E-5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149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2691.8200630000001</v>
      </c>
      <c r="I510">
        <v>103.893913</v>
      </c>
      <c r="J510" t="s">
        <v>3</v>
      </c>
      <c r="K510">
        <v>2686.3418259999999</v>
      </c>
      <c r="L510">
        <v>105.120482</v>
      </c>
      <c r="M510" t="s">
        <v>4</v>
      </c>
      <c r="N510">
        <v>192.82012900000001</v>
      </c>
      <c r="O510">
        <v>0.18121699999999999</v>
      </c>
      <c r="P510" t="s">
        <v>5</v>
      </c>
      <c r="Q510">
        <v>0</v>
      </c>
      <c r="R510">
        <v>0</v>
      </c>
      <c r="S510" t="s">
        <v>6</v>
      </c>
      <c r="T510">
        <v>91.275636000000006</v>
      </c>
      <c r="U510">
        <v>1.983787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0.17069300000000001</v>
      </c>
      <c r="AD510">
        <v>1.37E-4</v>
      </c>
      <c r="AE510" t="s">
        <v>10</v>
      </c>
      <c r="AF510">
        <v>0</v>
      </c>
      <c r="AG510">
        <v>0</v>
      </c>
      <c r="AH510" t="s">
        <v>11</v>
      </c>
      <c r="AI510">
        <v>0.83433199999999996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149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2990.921108</v>
      </c>
      <c r="I511">
        <v>116.789243</v>
      </c>
      <c r="J511" t="s">
        <v>3</v>
      </c>
      <c r="K511">
        <v>2984.8306790000001</v>
      </c>
      <c r="L511">
        <v>118.012956</v>
      </c>
      <c r="M511" t="s">
        <v>4</v>
      </c>
      <c r="N511">
        <v>214.250134</v>
      </c>
      <c r="O511">
        <v>0.20546800000000001</v>
      </c>
      <c r="P511" t="s">
        <v>5</v>
      </c>
      <c r="Q511">
        <v>0</v>
      </c>
      <c r="R511">
        <v>0</v>
      </c>
      <c r="S511" t="s">
        <v>6</v>
      </c>
      <c r="T511">
        <v>101.40617</v>
      </c>
      <c r="U511">
        <v>2.361402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0.16833999999999999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0.83447700000000002</v>
      </c>
      <c r="AJ511">
        <v>4.3000000000000002E-5</v>
      </c>
      <c r="AK511" t="s">
        <v>12</v>
      </c>
      <c r="AL511">
        <v>0</v>
      </c>
      <c r="AM511">
        <v>0</v>
      </c>
    </row>
    <row r="512" spans="1:39" x14ac:dyDescent="0.25">
      <c r="A512" t="s">
        <v>149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3290.0594919999999</v>
      </c>
      <c r="I512">
        <v>140.077382</v>
      </c>
      <c r="J512" t="s">
        <v>3</v>
      </c>
      <c r="K512">
        <v>3283.3666159999998</v>
      </c>
      <c r="L512">
        <v>141.648695</v>
      </c>
      <c r="M512" t="s">
        <v>4</v>
      </c>
      <c r="N512">
        <v>235.67073300000001</v>
      </c>
      <c r="O512">
        <v>0.21807199999999999</v>
      </c>
      <c r="P512" t="s">
        <v>5</v>
      </c>
      <c r="Q512">
        <v>0</v>
      </c>
      <c r="R512">
        <v>0</v>
      </c>
      <c r="S512" t="s">
        <v>6</v>
      </c>
      <c r="T512">
        <v>111.523691</v>
      </c>
      <c r="U512">
        <v>2.7412269999999999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0.168213</v>
      </c>
      <c r="AD512">
        <v>1.6000000000000001E-4</v>
      </c>
      <c r="AE512" t="s">
        <v>10</v>
      </c>
      <c r="AF512">
        <v>0</v>
      </c>
      <c r="AG512">
        <v>0</v>
      </c>
      <c r="AH512" t="s">
        <v>11</v>
      </c>
      <c r="AI512">
        <v>0.83486800000000005</v>
      </c>
      <c r="AJ512">
        <v>4.0000000000000003E-5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149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3588.9436179999998</v>
      </c>
      <c r="I513">
        <v>158.29628199999999</v>
      </c>
      <c r="J513" t="s">
        <v>3</v>
      </c>
      <c r="K513">
        <v>3581.6469870000001</v>
      </c>
      <c r="L513">
        <v>160.08462900000001</v>
      </c>
      <c r="M513" t="s">
        <v>4</v>
      </c>
      <c r="N513">
        <v>257.08067299999999</v>
      </c>
      <c r="O513">
        <v>0.227711</v>
      </c>
      <c r="P513" t="s">
        <v>5</v>
      </c>
      <c r="Q513">
        <v>0</v>
      </c>
      <c r="R513">
        <v>0</v>
      </c>
      <c r="S513" t="s">
        <v>6</v>
      </c>
      <c r="T513">
        <v>121.650285</v>
      </c>
      <c r="U513">
        <v>3.149521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0.16747899999999999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0.83537399999999995</v>
      </c>
      <c r="AJ513">
        <v>3.6000000000000001E-5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149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3888.3068800000001</v>
      </c>
      <c r="I514">
        <v>180.62551999999999</v>
      </c>
      <c r="J514" t="s">
        <v>3</v>
      </c>
      <c r="K514">
        <v>3880.400674</v>
      </c>
      <c r="L514">
        <v>182.658129</v>
      </c>
      <c r="M514" t="s">
        <v>4</v>
      </c>
      <c r="N514">
        <v>278.499684</v>
      </c>
      <c r="O514">
        <v>0.25822299999999998</v>
      </c>
      <c r="P514" t="s">
        <v>5</v>
      </c>
      <c r="Q514">
        <v>0</v>
      </c>
      <c r="R514">
        <v>0</v>
      </c>
      <c r="S514" t="s">
        <v>6</v>
      </c>
      <c r="T514">
        <v>131.79598100000001</v>
      </c>
      <c r="U514">
        <v>3.4338839999999999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0.16747899999999999</v>
      </c>
      <c r="AD514">
        <v>1.54E-4</v>
      </c>
      <c r="AE514" t="s">
        <v>10</v>
      </c>
      <c r="AF514">
        <v>0</v>
      </c>
      <c r="AG514">
        <v>0</v>
      </c>
      <c r="AH514" t="s">
        <v>11</v>
      </c>
      <c r="AI514">
        <v>0.83587400000000001</v>
      </c>
      <c r="AJ514">
        <v>2.9E-5</v>
      </c>
      <c r="AK514" t="s">
        <v>12</v>
      </c>
      <c r="AL514">
        <v>0</v>
      </c>
      <c r="AM514">
        <v>0</v>
      </c>
    </row>
    <row r="515" spans="1:39" x14ac:dyDescent="0.25">
      <c r="A515" t="s">
        <v>149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4187.093057</v>
      </c>
      <c r="I515">
        <v>206.09561299999999</v>
      </c>
      <c r="J515" t="s">
        <v>3</v>
      </c>
      <c r="K515">
        <v>4178.5803519999999</v>
      </c>
      <c r="L515">
        <v>208.56624600000001</v>
      </c>
      <c r="M515" t="s">
        <v>4</v>
      </c>
      <c r="N515">
        <v>299.90846099999999</v>
      </c>
      <c r="O515">
        <v>0.28509200000000001</v>
      </c>
      <c r="P515" t="s">
        <v>5</v>
      </c>
      <c r="Q515">
        <v>0</v>
      </c>
      <c r="R515">
        <v>0</v>
      </c>
      <c r="S515" t="s">
        <v>6</v>
      </c>
      <c r="T515">
        <v>141.894105</v>
      </c>
      <c r="U515">
        <v>3.8817750000000002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0.16688900000000001</v>
      </c>
      <c r="AD515">
        <v>1.5799999999999999E-4</v>
      </c>
      <c r="AE515" t="s">
        <v>10</v>
      </c>
      <c r="AF515">
        <v>0</v>
      </c>
      <c r="AG515">
        <v>0</v>
      </c>
      <c r="AH515" t="s">
        <v>11</v>
      </c>
      <c r="AI515">
        <v>0.83615799999999996</v>
      </c>
      <c r="AJ515">
        <v>2.8E-5</v>
      </c>
      <c r="AK515" t="s">
        <v>12</v>
      </c>
      <c r="AL515">
        <v>0</v>
      </c>
      <c r="AM515">
        <v>0</v>
      </c>
    </row>
    <row r="516" spans="1:39" x14ac:dyDescent="0.25">
      <c r="A516" t="s">
        <v>149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4485.9045699999997</v>
      </c>
      <c r="I516">
        <v>236.266077</v>
      </c>
      <c r="J516" t="s">
        <v>3</v>
      </c>
      <c r="K516">
        <v>4476.7865039999997</v>
      </c>
      <c r="L516">
        <v>239.12646799999999</v>
      </c>
      <c r="M516" t="s">
        <v>4</v>
      </c>
      <c r="N516">
        <v>321.331028</v>
      </c>
      <c r="O516">
        <v>0.29171999999999998</v>
      </c>
      <c r="P516" t="s">
        <v>5</v>
      </c>
      <c r="Q516">
        <v>0</v>
      </c>
      <c r="R516">
        <v>0</v>
      </c>
      <c r="S516" t="s">
        <v>6</v>
      </c>
      <c r="T516">
        <v>151.98696799999999</v>
      </c>
      <c r="U516">
        <v>4.4651889999999996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0.16559599999999999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0.83701999999999999</v>
      </c>
      <c r="AJ516">
        <v>4.3000000000000002E-5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149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4785.1009080000003</v>
      </c>
      <c r="I517">
        <v>259.53286800000001</v>
      </c>
      <c r="J517" t="s">
        <v>3</v>
      </c>
      <c r="K517">
        <v>4775.3791499999998</v>
      </c>
      <c r="L517">
        <v>262.66724199999999</v>
      </c>
      <c r="M517" t="s">
        <v>4</v>
      </c>
      <c r="N517">
        <v>342.75411500000001</v>
      </c>
      <c r="O517">
        <v>0.32068200000000002</v>
      </c>
      <c r="P517" t="s">
        <v>5</v>
      </c>
      <c r="Q517">
        <v>0</v>
      </c>
      <c r="R517">
        <v>0</v>
      </c>
      <c r="S517" t="s">
        <v>6</v>
      </c>
      <c r="T517">
        <v>162.08974499999999</v>
      </c>
      <c r="U517">
        <v>5.0625070000000001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0.16500799999999999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0.83712399999999998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149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5084.0440040000003</v>
      </c>
      <c r="I518">
        <v>286.22290900000002</v>
      </c>
      <c r="J518" t="s">
        <v>3</v>
      </c>
      <c r="K518">
        <v>5073.7125779999997</v>
      </c>
      <c r="L518">
        <v>289.76843200000002</v>
      </c>
      <c r="M518" t="s">
        <v>4</v>
      </c>
      <c r="N518">
        <v>364.17596099999997</v>
      </c>
      <c r="O518">
        <v>0.357435</v>
      </c>
      <c r="P518" t="s">
        <v>5</v>
      </c>
      <c r="Q518">
        <v>0</v>
      </c>
      <c r="R518">
        <v>0</v>
      </c>
      <c r="S518" t="s">
        <v>6</v>
      </c>
      <c r="T518">
        <v>172.186485</v>
      </c>
      <c r="U518">
        <v>5.7767340000000003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0.16458500000000001</v>
      </c>
      <c r="AD518">
        <v>1.45E-4</v>
      </c>
      <c r="AE518" t="s">
        <v>10</v>
      </c>
      <c r="AF518">
        <v>0</v>
      </c>
      <c r="AG518">
        <v>0</v>
      </c>
      <c r="AH518" t="s">
        <v>11</v>
      </c>
      <c r="AI518">
        <v>0.83714200000000005</v>
      </c>
      <c r="AJ518">
        <v>4.1999999999999998E-5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149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5383.2574219999997</v>
      </c>
      <c r="I519">
        <v>324.44461100000001</v>
      </c>
      <c r="J519" t="s">
        <v>3</v>
      </c>
      <c r="K519">
        <v>5372.3192870000003</v>
      </c>
      <c r="L519">
        <v>328.59501399999999</v>
      </c>
      <c r="M519" t="s">
        <v>4</v>
      </c>
      <c r="N519">
        <v>385.61409099999997</v>
      </c>
      <c r="O519">
        <v>0.421315</v>
      </c>
      <c r="P519" t="s">
        <v>5</v>
      </c>
      <c r="Q519">
        <v>0</v>
      </c>
      <c r="R519">
        <v>0</v>
      </c>
      <c r="S519" t="s">
        <v>6</v>
      </c>
      <c r="T519">
        <v>182.28470100000001</v>
      </c>
      <c r="U519">
        <v>6.4940819999999997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0.16427900000000001</v>
      </c>
      <c r="AD519">
        <v>1.4100000000000001E-4</v>
      </c>
      <c r="AE519" t="s">
        <v>10</v>
      </c>
      <c r="AF519">
        <v>0</v>
      </c>
      <c r="AG519">
        <v>0</v>
      </c>
      <c r="AH519" t="s">
        <v>11</v>
      </c>
      <c r="AI519">
        <v>0.837148</v>
      </c>
      <c r="AJ519">
        <v>4.1999999999999998E-5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149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5682.8101559999996</v>
      </c>
      <c r="I520">
        <v>364.420928</v>
      </c>
      <c r="J520" t="s">
        <v>3</v>
      </c>
      <c r="K520">
        <v>5671.2579880000003</v>
      </c>
      <c r="L520">
        <v>368.59849800000001</v>
      </c>
      <c r="M520" t="s">
        <v>4</v>
      </c>
      <c r="N520">
        <v>407.06989800000002</v>
      </c>
      <c r="O520">
        <v>0.66623900000000003</v>
      </c>
      <c r="P520" t="s">
        <v>5</v>
      </c>
      <c r="Q520">
        <v>0</v>
      </c>
      <c r="R520">
        <v>0</v>
      </c>
      <c r="S520" t="s">
        <v>6</v>
      </c>
      <c r="T520">
        <v>192.37628799999999</v>
      </c>
      <c r="U520">
        <v>7.1378310000000003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0.16294600000000001</v>
      </c>
      <c r="AD520">
        <v>1.5300000000000001E-4</v>
      </c>
      <c r="AE520" t="s">
        <v>10</v>
      </c>
      <c r="AF520">
        <v>0</v>
      </c>
      <c r="AG520">
        <v>0</v>
      </c>
      <c r="AH520" t="s">
        <v>11</v>
      </c>
      <c r="AI520">
        <v>0.837287</v>
      </c>
      <c r="AJ520">
        <v>4.1E-5</v>
      </c>
      <c r="AK520" t="s">
        <v>12</v>
      </c>
      <c r="AL520">
        <v>0</v>
      </c>
      <c r="AM520">
        <v>0</v>
      </c>
    </row>
    <row r="521" spans="1:39" x14ac:dyDescent="0.25">
      <c r="A521" t="s">
        <v>149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5981.78</v>
      </c>
      <c r="I521">
        <v>388.99834600000003</v>
      </c>
      <c r="J521" t="s">
        <v>3</v>
      </c>
      <c r="K521">
        <v>5969.6134670000001</v>
      </c>
      <c r="L521">
        <v>393.37808999999999</v>
      </c>
      <c r="M521" t="s">
        <v>4</v>
      </c>
      <c r="N521">
        <v>428.49260099999998</v>
      </c>
      <c r="O521">
        <v>0.71004299999999998</v>
      </c>
      <c r="P521" t="s">
        <v>5</v>
      </c>
      <c r="Q521">
        <v>0</v>
      </c>
      <c r="R521">
        <v>0</v>
      </c>
      <c r="S521" t="s">
        <v>6</v>
      </c>
      <c r="T521">
        <v>202.47017</v>
      </c>
      <c r="U521">
        <v>7.7883820000000004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0.16182199999999999</v>
      </c>
      <c r="AD521">
        <v>1.6100000000000001E-4</v>
      </c>
      <c r="AE521" t="s">
        <v>10</v>
      </c>
      <c r="AF521">
        <v>0</v>
      </c>
      <c r="AG521">
        <v>0</v>
      </c>
      <c r="AH521" t="s">
        <v>11</v>
      </c>
      <c r="AI521">
        <v>0.83730199999999999</v>
      </c>
      <c r="AJ521">
        <v>4.1E-5</v>
      </c>
      <c r="AK521" t="s">
        <v>12</v>
      </c>
      <c r="AL521">
        <v>0</v>
      </c>
      <c r="AM521">
        <v>0</v>
      </c>
    </row>
    <row r="522" spans="1:39" x14ac:dyDescent="0.25">
      <c r="A522" t="s">
        <v>150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318.47267099999999</v>
      </c>
      <c r="I522">
        <v>1.24665</v>
      </c>
      <c r="J522" t="s">
        <v>3</v>
      </c>
      <c r="K522">
        <v>317.910527</v>
      </c>
      <c r="L522">
        <v>1.2451239999999999</v>
      </c>
      <c r="M522" t="s">
        <v>4</v>
      </c>
      <c r="N522">
        <v>21.898472000000002</v>
      </c>
      <c r="O522">
        <v>3.4629999999999999E-3</v>
      </c>
      <c r="P522" t="s">
        <v>5</v>
      </c>
      <c r="Q522">
        <v>29.285066</v>
      </c>
      <c r="R522">
        <v>0.12367300000000001</v>
      </c>
      <c r="S522" t="s">
        <v>6</v>
      </c>
      <c r="T522">
        <v>11.465749000000001</v>
      </c>
      <c r="U522">
        <v>1.8515E-2</v>
      </c>
      <c r="V522" t="s">
        <v>7</v>
      </c>
      <c r="W522">
        <v>7.4395290000000003</v>
      </c>
      <c r="X522">
        <v>1.6712000000000001E-2</v>
      </c>
      <c r="Y522" t="s">
        <v>8</v>
      </c>
      <c r="Z522">
        <v>9.1614409999999999</v>
      </c>
      <c r="AA522">
        <v>1.8374999999999999E-2</v>
      </c>
      <c r="AB522" t="s">
        <v>9</v>
      </c>
      <c r="AC522">
        <v>265.90291300000001</v>
      </c>
      <c r="AD522">
        <v>1.3832199999999999</v>
      </c>
      <c r="AE522" t="s">
        <v>10</v>
      </c>
      <c r="AF522">
        <v>0.18238399999999999</v>
      </c>
      <c r="AG522">
        <v>9.6000000000000002E-5</v>
      </c>
      <c r="AH522" t="s">
        <v>11</v>
      </c>
      <c r="AI522">
        <v>0.81321200000000005</v>
      </c>
      <c r="AJ522">
        <v>1.4100000000000001E-4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150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637.49293899999998</v>
      </c>
      <c r="I523">
        <v>4.4848939999999997</v>
      </c>
      <c r="J523" t="s">
        <v>3</v>
      </c>
      <c r="K523">
        <v>636.40119800000002</v>
      </c>
      <c r="L523">
        <v>4.4774479999999999</v>
      </c>
      <c r="M523" t="s">
        <v>4</v>
      </c>
      <c r="N523">
        <v>43.800339000000001</v>
      </c>
      <c r="O523">
        <v>1.1391999999999999E-2</v>
      </c>
      <c r="P523" t="s">
        <v>5</v>
      </c>
      <c r="Q523">
        <v>58.402208999999999</v>
      </c>
      <c r="R523">
        <v>0.32780700000000002</v>
      </c>
      <c r="S523" t="s">
        <v>6</v>
      </c>
      <c r="T523">
        <v>22.890668000000002</v>
      </c>
      <c r="U523">
        <v>5.7992000000000002E-2</v>
      </c>
      <c r="V523" t="s">
        <v>7</v>
      </c>
      <c r="W523">
        <v>14.842311</v>
      </c>
      <c r="X523">
        <v>4.3957000000000003E-2</v>
      </c>
      <c r="Y523" t="s">
        <v>8</v>
      </c>
      <c r="Z523">
        <v>18.230166000000001</v>
      </c>
      <c r="AA523">
        <v>5.3011999999999997E-2</v>
      </c>
      <c r="AB523" t="s">
        <v>9</v>
      </c>
      <c r="AC523">
        <v>532.56001500000002</v>
      </c>
      <c r="AD523">
        <v>5.5349950000000003</v>
      </c>
      <c r="AE523" t="s">
        <v>10</v>
      </c>
      <c r="AF523">
        <v>0.17827799999999999</v>
      </c>
      <c r="AG523">
        <v>3.3000000000000003E-5</v>
      </c>
      <c r="AH523" t="s">
        <v>11</v>
      </c>
      <c r="AI523">
        <v>0.81715400000000005</v>
      </c>
      <c r="AJ523">
        <v>1.55E-4</v>
      </c>
      <c r="AK523" t="s">
        <v>12</v>
      </c>
      <c r="AL523">
        <v>0</v>
      </c>
      <c r="AM523">
        <v>0</v>
      </c>
    </row>
    <row r="524" spans="1:39" x14ac:dyDescent="0.25">
      <c r="A524" t="s">
        <v>150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956.75286000000006</v>
      </c>
      <c r="I524">
        <v>7.952426</v>
      </c>
      <c r="J524" t="s">
        <v>3</v>
      </c>
      <c r="K524">
        <v>955.12813400000005</v>
      </c>
      <c r="L524">
        <v>7.9560969999999998</v>
      </c>
      <c r="M524" t="s">
        <v>4</v>
      </c>
      <c r="N524">
        <v>65.711781999999999</v>
      </c>
      <c r="O524">
        <v>2.2556E-2</v>
      </c>
      <c r="P524" t="s">
        <v>5</v>
      </c>
      <c r="Q524">
        <v>87.496362000000005</v>
      </c>
      <c r="R524">
        <v>0.77849900000000005</v>
      </c>
      <c r="S524" t="s">
        <v>6</v>
      </c>
      <c r="T524">
        <v>34.310042000000003</v>
      </c>
      <c r="U524">
        <v>0.12418700000000001</v>
      </c>
      <c r="V524" t="s">
        <v>7</v>
      </c>
      <c r="W524">
        <v>22.253608</v>
      </c>
      <c r="X524">
        <v>0.106422</v>
      </c>
      <c r="Y524" t="s">
        <v>8</v>
      </c>
      <c r="Z524">
        <v>27.299914000000001</v>
      </c>
      <c r="AA524">
        <v>0.14177400000000001</v>
      </c>
      <c r="AB524" t="s">
        <v>9</v>
      </c>
      <c r="AC524">
        <v>799.45649400000002</v>
      </c>
      <c r="AD524">
        <v>10.732151999999999</v>
      </c>
      <c r="AE524" t="s">
        <v>10</v>
      </c>
      <c r="AF524">
        <v>0.177732</v>
      </c>
      <c r="AG524">
        <v>3.0000000000000001E-5</v>
      </c>
      <c r="AH524" t="s">
        <v>11</v>
      </c>
      <c r="AI524">
        <v>0.82372400000000001</v>
      </c>
      <c r="AJ524">
        <v>1.6200000000000001E-4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150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1275.932622</v>
      </c>
      <c r="I525">
        <v>12.815127</v>
      </c>
      <c r="J525" t="s">
        <v>3</v>
      </c>
      <c r="K525">
        <v>1273.7760960000001</v>
      </c>
      <c r="L525">
        <v>12.793125</v>
      </c>
      <c r="M525" t="s">
        <v>4</v>
      </c>
      <c r="N525">
        <v>87.608605999999995</v>
      </c>
      <c r="O525">
        <v>2.7952999999999999E-2</v>
      </c>
      <c r="P525" t="s">
        <v>5</v>
      </c>
      <c r="Q525">
        <v>116.650448</v>
      </c>
      <c r="R525">
        <v>1.1661630000000001</v>
      </c>
      <c r="S525" t="s">
        <v>6</v>
      </c>
      <c r="T525">
        <v>45.750760999999997</v>
      </c>
      <c r="U525">
        <v>0.221248</v>
      </c>
      <c r="V525" t="s">
        <v>7</v>
      </c>
      <c r="W525">
        <v>29.695302999999999</v>
      </c>
      <c r="X525">
        <v>0.13309099999999999</v>
      </c>
      <c r="Y525" t="s">
        <v>8</v>
      </c>
      <c r="Z525">
        <v>36.387971999999998</v>
      </c>
      <c r="AA525">
        <v>0.176229</v>
      </c>
      <c r="AB525" t="s">
        <v>9</v>
      </c>
      <c r="AC525">
        <v>1066.21407</v>
      </c>
      <c r="AD525">
        <v>17.275822999999999</v>
      </c>
      <c r="AE525" t="s">
        <v>10</v>
      </c>
      <c r="AF525">
        <v>0.17616699999999999</v>
      </c>
      <c r="AG525">
        <v>6.0999999999999999E-5</v>
      </c>
      <c r="AH525" t="s">
        <v>11</v>
      </c>
      <c r="AI525">
        <v>0.82654799999999995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150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1595.0336500000001</v>
      </c>
      <c r="I526">
        <v>18.625793000000002</v>
      </c>
      <c r="J526" t="s">
        <v>3</v>
      </c>
      <c r="K526">
        <v>1592.3408690000001</v>
      </c>
      <c r="L526">
        <v>18.649166000000001</v>
      </c>
      <c r="M526" t="s">
        <v>4</v>
      </c>
      <c r="N526">
        <v>109.521961</v>
      </c>
      <c r="O526">
        <v>5.3041999999999999E-2</v>
      </c>
      <c r="P526" t="s">
        <v>5</v>
      </c>
      <c r="Q526">
        <v>145.87088399999999</v>
      </c>
      <c r="R526">
        <v>2.0544519999999999</v>
      </c>
      <c r="S526" t="s">
        <v>6</v>
      </c>
      <c r="T526">
        <v>57.183557999999998</v>
      </c>
      <c r="U526">
        <v>0.36740299999999998</v>
      </c>
      <c r="V526" t="s">
        <v>7</v>
      </c>
      <c r="W526">
        <v>37.138514000000001</v>
      </c>
      <c r="X526">
        <v>0.22720799999999999</v>
      </c>
      <c r="Y526" t="s">
        <v>8</v>
      </c>
      <c r="Z526">
        <v>45.528044999999999</v>
      </c>
      <c r="AA526">
        <v>0.31027100000000002</v>
      </c>
      <c r="AB526" t="s">
        <v>9</v>
      </c>
      <c r="AC526">
        <v>1332.796218</v>
      </c>
      <c r="AD526">
        <v>26.169730999999999</v>
      </c>
      <c r="AE526" t="s">
        <v>10</v>
      </c>
      <c r="AF526">
        <v>0.175066</v>
      </c>
      <c r="AG526">
        <v>8.2999999999999998E-5</v>
      </c>
      <c r="AH526" t="s">
        <v>11</v>
      </c>
      <c r="AI526">
        <v>0.83305899999999999</v>
      </c>
      <c r="AJ526">
        <v>9.2E-5</v>
      </c>
      <c r="AK526" t="s">
        <v>12</v>
      </c>
      <c r="AL526">
        <v>0</v>
      </c>
      <c r="AM526">
        <v>0</v>
      </c>
    </row>
    <row r="527" spans="1:39" x14ac:dyDescent="0.25">
      <c r="A527" t="s">
        <v>150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1914.148657</v>
      </c>
      <c r="I527">
        <v>25.068370999999999</v>
      </c>
      <c r="J527" t="s">
        <v>3</v>
      </c>
      <c r="K527">
        <v>1910.9248319999999</v>
      </c>
      <c r="L527">
        <v>25.093453</v>
      </c>
      <c r="M527" t="s">
        <v>4</v>
      </c>
      <c r="N527">
        <v>131.430014</v>
      </c>
      <c r="O527">
        <v>7.5939999999999994E-2</v>
      </c>
      <c r="P527" t="s">
        <v>5</v>
      </c>
      <c r="Q527">
        <v>175.04757900000001</v>
      </c>
      <c r="R527">
        <v>2.686518</v>
      </c>
      <c r="S527" t="s">
        <v>6</v>
      </c>
      <c r="T527">
        <v>68.624404999999996</v>
      </c>
      <c r="U527">
        <v>0.53697899999999998</v>
      </c>
      <c r="V527" t="s">
        <v>7</v>
      </c>
      <c r="W527">
        <v>44.558971</v>
      </c>
      <c r="X527">
        <v>0.290576</v>
      </c>
      <c r="Y527" t="s">
        <v>8</v>
      </c>
      <c r="Z527">
        <v>54.619790999999999</v>
      </c>
      <c r="AA527">
        <v>0.35073300000000002</v>
      </c>
      <c r="AB527" t="s">
        <v>9</v>
      </c>
      <c r="AC527">
        <v>1599.459795</v>
      </c>
      <c r="AD527">
        <v>37.182989999999997</v>
      </c>
      <c r="AE527" t="s">
        <v>10</v>
      </c>
      <c r="AF527">
        <v>0.173933</v>
      </c>
      <c r="AG527">
        <v>1.0399999999999999E-4</v>
      </c>
      <c r="AH527" t="s">
        <v>11</v>
      </c>
      <c r="AI527">
        <v>0.83409</v>
      </c>
      <c r="AJ527">
        <v>6.7000000000000002E-5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150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2233.0397509999998</v>
      </c>
      <c r="I528">
        <v>32.355936</v>
      </c>
      <c r="J528" t="s">
        <v>3</v>
      </c>
      <c r="K528">
        <v>2229.2820609999999</v>
      </c>
      <c r="L528">
        <v>32.476894999999999</v>
      </c>
      <c r="M528" t="s">
        <v>4</v>
      </c>
      <c r="N528">
        <v>153.33858900000001</v>
      </c>
      <c r="O528">
        <v>9.2900999999999997E-2</v>
      </c>
      <c r="P528" t="s">
        <v>5</v>
      </c>
      <c r="Q528">
        <v>204.18638100000001</v>
      </c>
      <c r="R528">
        <v>3.544127</v>
      </c>
      <c r="S528" t="s">
        <v>6</v>
      </c>
      <c r="T528">
        <v>80.082402999999999</v>
      </c>
      <c r="U528">
        <v>0.70467299999999999</v>
      </c>
      <c r="V528" t="s">
        <v>7</v>
      </c>
      <c r="W528">
        <v>51.946941000000002</v>
      </c>
      <c r="X528">
        <v>0.37089100000000003</v>
      </c>
      <c r="Y528" t="s">
        <v>8</v>
      </c>
      <c r="Z528">
        <v>63.687699000000002</v>
      </c>
      <c r="AA528">
        <v>0.41613899999999998</v>
      </c>
      <c r="AB528" t="s">
        <v>9</v>
      </c>
      <c r="AC528">
        <v>1865.9304219999999</v>
      </c>
      <c r="AD528">
        <v>51.387743</v>
      </c>
      <c r="AE528" t="s">
        <v>10</v>
      </c>
      <c r="AF528">
        <v>0.17272899999999999</v>
      </c>
      <c r="AG528">
        <v>1.26E-4</v>
      </c>
      <c r="AH528" t="s">
        <v>11</v>
      </c>
      <c r="AI528">
        <v>0.83476799999999995</v>
      </c>
      <c r="AJ528">
        <v>6.3999999999999997E-5</v>
      </c>
      <c r="AK528" t="s">
        <v>12</v>
      </c>
      <c r="AL528">
        <v>0</v>
      </c>
      <c r="AM528">
        <v>0</v>
      </c>
    </row>
    <row r="529" spans="1:39" x14ac:dyDescent="0.25">
      <c r="A529" t="s">
        <v>150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2552.1975149999998</v>
      </c>
      <c r="I529">
        <v>40.377431999999999</v>
      </c>
      <c r="J529" t="s">
        <v>3</v>
      </c>
      <c r="K529">
        <v>2547.9109330000001</v>
      </c>
      <c r="L529">
        <v>40.498919999999998</v>
      </c>
      <c r="M529" t="s">
        <v>4</v>
      </c>
      <c r="N529">
        <v>175.24243999999999</v>
      </c>
      <c r="O529">
        <v>0.10641399999999999</v>
      </c>
      <c r="P529" t="s">
        <v>5</v>
      </c>
      <c r="Q529">
        <v>233.33979600000001</v>
      </c>
      <c r="R529">
        <v>4.050027</v>
      </c>
      <c r="S529" t="s">
        <v>6</v>
      </c>
      <c r="T529">
        <v>91.517536000000007</v>
      </c>
      <c r="U529">
        <v>0.87921800000000006</v>
      </c>
      <c r="V529" t="s">
        <v>7</v>
      </c>
      <c r="W529">
        <v>59.364134999999997</v>
      </c>
      <c r="X529">
        <v>0.38617299999999999</v>
      </c>
      <c r="Y529" t="s">
        <v>8</v>
      </c>
      <c r="Z529">
        <v>72.782684000000003</v>
      </c>
      <c r="AA529">
        <v>0.43406400000000001</v>
      </c>
      <c r="AB529" t="s">
        <v>9</v>
      </c>
      <c r="AC529">
        <v>2132.6840139999999</v>
      </c>
      <c r="AD529">
        <v>64.758054999999999</v>
      </c>
      <c r="AE529" t="s">
        <v>10</v>
      </c>
      <c r="AF529">
        <v>0.171989</v>
      </c>
      <c r="AG529">
        <v>1.3100000000000001E-4</v>
      </c>
      <c r="AH529" t="s">
        <v>11</v>
      </c>
      <c r="AI529">
        <v>0.83565</v>
      </c>
      <c r="AJ529">
        <v>5.5000000000000002E-5</v>
      </c>
      <c r="AK529" t="s">
        <v>12</v>
      </c>
      <c r="AL529">
        <v>0</v>
      </c>
      <c r="AM529">
        <v>0</v>
      </c>
    </row>
    <row r="530" spans="1:39" x14ac:dyDescent="0.25">
      <c r="A530" t="s">
        <v>150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2870.996392</v>
      </c>
      <c r="I530">
        <v>52.356546999999999</v>
      </c>
      <c r="J530" t="s">
        <v>3</v>
      </c>
      <c r="K530">
        <v>2866.1738919999998</v>
      </c>
      <c r="L530">
        <v>52.587694999999997</v>
      </c>
      <c r="M530" t="s">
        <v>4</v>
      </c>
      <c r="N530">
        <v>197.14920799999999</v>
      </c>
      <c r="O530">
        <v>0.116993</v>
      </c>
      <c r="P530" t="s">
        <v>5</v>
      </c>
      <c r="Q530">
        <v>262.56198999999998</v>
      </c>
      <c r="R530">
        <v>4.5723240000000001</v>
      </c>
      <c r="S530" t="s">
        <v>6</v>
      </c>
      <c r="T530">
        <v>102.94766</v>
      </c>
      <c r="U530">
        <v>1.073477</v>
      </c>
      <c r="V530" t="s">
        <v>7</v>
      </c>
      <c r="W530">
        <v>66.814570000000003</v>
      </c>
      <c r="X530">
        <v>0.41874499999999998</v>
      </c>
      <c r="Y530" t="s">
        <v>8</v>
      </c>
      <c r="Z530">
        <v>81.939857000000003</v>
      </c>
      <c r="AA530">
        <v>0.46678599999999998</v>
      </c>
      <c r="AB530" t="s">
        <v>9</v>
      </c>
      <c r="AC530">
        <v>2399.0325830000002</v>
      </c>
      <c r="AD530">
        <v>82.196641999999997</v>
      </c>
      <c r="AE530" t="s">
        <v>10</v>
      </c>
      <c r="AF530">
        <v>0.17163</v>
      </c>
      <c r="AG530">
        <v>1.3200000000000001E-4</v>
      </c>
      <c r="AH530" t="s">
        <v>11</v>
      </c>
      <c r="AI530">
        <v>0.83702399999999999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150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3190.1438229999999</v>
      </c>
      <c r="I531">
        <v>62.183058000000003</v>
      </c>
      <c r="J531" t="s">
        <v>3</v>
      </c>
      <c r="K531">
        <v>3184.7918020000002</v>
      </c>
      <c r="L531">
        <v>62.440452000000001</v>
      </c>
      <c r="M531" t="s">
        <v>4</v>
      </c>
      <c r="N531">
        <v>219.051894</v>
      </c>
      <c r="O531">
        <v>0.14239199999999999</v>
      </c>
      <c r="P531" t="s">
        <v>5</v>
      </c>
      <c r="Q531">
        <v>291.664492</v>
      </c>
      <c r="R531">
        <v>5.0841250000000002</v>
      </c>
      <c r="S531" t="s">
        <v>6</v>
      </c>
      <c r="T531">
        <v>114.374653</v>
      </c>
      <c r="U531">
        <v>1.3049329999999999</v>
      </c>
      <c r="V531" t="s">
        <v>7</v>
      </c>
      <c r="W531">
        <v>74.264037999999999</v>
      </c>
      <c r="X531">
        <v>0.44440000000000002</v>
      </c>
      <c r="Y531" t="s">
        <v>8</v>
      </c>
      <c r="Z531">
        <v>91.033364000000006</v>
      </c>
      <c r="AA531">
        <v>0.46726699999999999</v>
      </c>
      <c r="AB531" t="s">
        <v>9</v>
      </c>
      <c r="AC531">
        <v>2665.8262989999998</v>
      </c>
      <c r="AD531">
        <v>97.686924000000005</v>
      </c>
      <c r="AE531" t="s">
        <v>10</v>
      </c>
      <c r="AF531">
        <v>0.17008599999999999</v>
      </c>
      <c r="AG531">
        <v>1.5300000000000001E-4</v>
      </c>
      <c r="AH531" t="s">
        <v>11</v>
      </c>
      <c r="AI531">
        <v>0.837449</v>
      </c>
      <c r="AJ531">
        <v>6.4999999999999994E-5</v>
      </c>
      <c r="AK531" t="s">
        <v>12</v>
      </c>
      <c r="AL531">
        <v>0</v>
      </c>
      <c r="AM531">
        <v>0</v>
      </c>
    </row>
    <row r="532" spans="1:39" x14ac:dyDescent="0.25">
      <c r="A532" t="s">
        <v>150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3509.5089400000002</v>
      </c>
      <c r="I532">
        <v>76.396272999999994</v>
      </c>
      <c r="J532" t="s">
        <v>3</v>
      </c>
      <c r="K532">
        <v>3503.624307</v>
      </c>
      <c r="L532">
        <v>76.718637999999999</v>
      </c>
      <c r="M532" t="s">
        <v>4</v>
      </c>
      <c r="N532">
        <v>240.957065</v>
      </c>
      <c r="O532">
        <v>0.17206399999999999</v>
      </c>
      <c r="P532" t="s">
        <v>5</v>
      </c>
      <c r="Q532">
        <v>320.93024000000003</v>
      </c>
      <c r="R532">
        <v>5.5056659999999997</v>
      </c>
      <c r="S532" t="s">
        <v>6</v>
      </c>
      <c r="T532">
        <v>125.799057</v>
      </c>
      <c r="U532">
        <v>1.5571280000000001</v>
      </c>
      <c r="V532" t="s">
        <v>7</v>
      </c>
      <c r="W532">
        <v>81.786304000000001</v>
      </c>
      <c r="X532">
        <v>0.45105899999999999</v>
      </c>
      <c r="Y532" t="s">
        <v>8</v>
      </c>
      <c r="Z532">
        <v>100.21957</v>
      </c>
      <c r="AA532">
        <v>0.48021799999999998</v>
      </c>
      <c r="AB532" t="s">
        <v>9</v>
      </c>
      <c r="AC532">
        <v>2932.6718850000002</v>
      </c>
      <c r="AD532">
        <v>116.846611</v>
      </c>
      <c r="AE532" t="s">
        <v>10</v>
      </c>
      <c r="AF532">
        <v>0.169239</v>
      </c>
      <c r="AG532">
        <v>1.6799999999999999E-4</v>
      </c>
      <c r="AH532" t="s">
        <v>11</v>
      </c>
      <c r="AI532">
        <v>0.83796599999999999</v>
      </c>
      <c r="AJ532">
        <v>5.8E-5</v>
      </c>
      <c r="AK532" t="s">
        <v>12</v>
      </c>
      <c r="AL532">
        <v>0</v>
      </c>
      <c r="AM532">
        <v>0</v>
      </c>
    </row>
    <row r="533" spans="1:39" x14ac:dyDescent="0.25">
      <c r="A533" t="s">
        <v>150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3828.702041</v>
      </c>
      <c r="I533">
        <v>88.951419999999999</v>
      </c>
      <c r="J533" t="s">
        <v>3</v>
      </c>
      <c r="K533">
        <v>3822.282197</v>
      </c>
      <c r="L533">
        <v>89.397181000000003</v>
      </c>
      <c r="M533" t="s">
        <v>4</v>
      </c>
      <c r="N533">
        <v>262.886571</v>
      </c>
      <c r="O533">
        <v>0.19928899999999999</v>
      </c>
      <c r="P533" t="s">
        <v>5</v>
      </c>
      <c r="Q533">
        <v>350.15226200000001</v>
      </c>
      <c r="R533">
        <v>6.270232</v>
      </c>
      <c r="S533" t="s">
        <v>6</v>
      </c>
      <c r="T533">
        <v>137.260009</v>
      </c>
      <c r="U533">
        <v>1.843313</v>
      </c>
      <c r="V533" t="s">
        <v>7</v>
      </c>
      <c r="W533">
        <v>89.281184999999994</v>
      </c>
      <c r="X533">
        <v>0.482686</v>
      </c>
      <c r="Y533" t="s">
        <v>8</v>
      </c>
      <c r="Z533">
        <v>109.358862</v>
      </c>
      <c r="AA533">
        <v>0.53596900000000003</v>
      </c>
      <c r="AB533" t="s">
        <v>9</v>
      </c>
      <c r="AC533">
        <v>3199.3582280000001</v>
      </c>
      <c r="AD533">
        <v>137.21207699999999</v>
      </c>
      <c r="AE533" t="s">
        <v>10</v>
      </c>
      <c r="AF533">
        <v>0.16799800000000001</v>
      </c>
      <c r="AG533">
        <v>1.8100000000000001E-4</v>
      </c>
      <c r="AH533" t="s">
        <v>11</v>
      </c>
      <c r="AI533">
        <v>0.83807900000000002</v>
      </c>
      <c r="AJ533">
        <v>5.7000000000000003E-5</v>
      </c>
      <c r="AK533" t="s">
        <v>12</v>
      </c>
      <c r="AL533">
        <v>0</v>
      </c>
      <c r="AM533">
        <v>0</v>
      </c>
    </row>
    <row r="534" spans="1:39" x14ac:dyDescent="0.25">
      <c r="A534" t="s">
        <v>150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4147.679854</v>
      </c>
      <c r="I534">
        <v>106.94927</v>
      </c>
      <c r="J534" t="s">
        <v>3</v>
      </c>
      <c r="K534">
        <v>4140.7294730000003</v>
      </c>
      <c r="L534">
        <v>107.523697</v>
      </c>
      <c r="M534" t="s">
        <v>4</v>
      </c>
      <c r="N534">
        <v>284.81053300000002</v>
      </c>
      <c r="O534">
        <v>0.24474000000000001</v>
      </c>
      <c r="P534" t="s">
        <v>5</v>
      </c>
      <c r="Q534">
        <v>379.360164</v>
      </c>
      <c r="R534">
        <v>7.2658060000000004</v>
      </c>
      <c r="S534" t="s">
        <v>6</v>
      </c>
      <c r="T534">
        <v>148.71348</v>
      </c>
      <c r="U534">
        <v>2.2795459999999999</v>
      </c>
      <c r="V534" t="s">
        <v>7</v>
      </c>
      <c r="W534">
        <v>96.772723999999997</v>
      </c>
      <c r="X534">
        <v>0.53137400000000001</v>
      </c>
      <c r="Y534" t="s">
        <v>8</v>
      </c>
      <c r="Z534">
        <v>118.49802800000001</v>
      </c>
      <c r="AA534">
        <v>0.55882699999999996</v>
      </c>
      <c r="AB534" t="s">
        <v>9</v>
      </c>
      <c r="AC534">
        <v>3465.8584420000002</v>
      </c>
      <c r="AD534">
        <v>163.899654</v>
      </c>
      <c r="AE534" t="s">
        <v>10</v>
      </c>
      <c r="AF534">
        <v>0.16674600000000001</v>
      </c>
      <c r="AG534">
        <v>1.83E-4</v>
      </c>
      <c r="AH534" t="s">
        <v>11</v>
      </c>
      <c r="AI534">
        <v>0.83816199999999996</v>
      </c>
      <c r="AJ534">
        <v>5.7000000000000003E-5</v>
      </c>
      <c r="AK534" t="s">
        <v>12</v>
      </c>
      <c r="AL534">
        <v>0</v>
      </c>
      <c r="AM534">
        <v>0</v>
      </c>
    </row>
    <row r="535" spans="1:39" x14ac:dyDescent="0.25">
      <c r="A535" t="s">
        <v>150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4466.6231349999998</v>
      </c>
      <c r="I535">
        <v>125.01131599999999</v>
      </c>
      <c r="J535" t="s">
        <v>3</v>
      </c>
      <c r="K535">
        <v>4459.1412600000003</v>
      </c>
      <c r="L535">
        <v>125.67885099999999</v>
      </c>
      <c r="M535" t="s">
        <v>4</v>
      </c>
      <c r="N535">
        <v>306.74466699999999</v>
      </c>
      <c r="O535">
        <v>0.31986100000000001</v>
      </c>
      <c r="P535" t="s">
        <v>5</v>
      </c>
      <c r="Q535">
        <v>408.54001599999998</v>
      </c>
      <c r="R535">
        <v>8.493995</v>
      </c>
      <c r="S535" t="s">
        <v>6</v>
      </c>
      <c r="T535">
        <v>160.187476</v>
      </c>
      <c r="U535">
        <v>2.715964</v>
      </c>
      <c r="V535" t="s">
        <v>7</v>
      </c>
      <c r="W535">
        <v>104.242771</v>
      </c>
      <c r="X535">
        <v>0.60761299999999996</v>
      </c>
      <c r="Y535" t="s">
        <v>8</v>
      </c>
      <c r="Z535">
        <v>127.61237</v>
      </c>
      <c r="AA535">
        <v>0.66905300000000001</v>
      </c>
      <c r="AB535" t="s">
        <v>9</v>
      </c>
      <c r="AC535">
        <v>3732.3431639999999</v>
      </c>
      <c r="AD535">
        <v>191.60340500000001</v>
      </c>
      <c r="AE535" t="s">
        <v>10</v>
      </c>
      <c r="AF535">
        <v>0.16638</v>
      </c>
      <c r="AG535">
        <v>1.83E-4</v>
      </c>
      <c r="AH535" t="s">
        <v>11</v>
      </c>
      <c r="AI535">
        <v>0.83840800000000004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150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4785.6160550000004</v>
      </c>
      <c r="I536">
        <v>147.49208899999999</v>
      </c>
      <c r="J536" t="s">
        <v>3</v>
      </c>
      <c r="K536">
        <v>4777.601729</v>
      </c>
      <c r="L536">
        <v>148.292528</v>
      </c>
      <c r="M536" t="s">
        <v>4</v>
      </c>
      <c r="N536">
        <v>328.65374700000001</v>
      </c>
      <c r="O536">
        <v>0.37751899999999999</v>
      </c>
      <c r="P536" t="s">
        <v>5</v>
      </c>
      <c r="Q536">
        <v>437.71777400000002</v>
      </c>
      <c r="R536">
        <v>9.7647499999999994</v>
      </c>
      <c r="S536" t="s">
        <v>6</v>
      </c>
      <c r="T536">
        <v>171.61308500000001</v>
      </c>
      <c r="U536">
        <v>3.2280169999999999</v>
      </c>
      <c r="V536" t="s">
        <v>7</v>
      </c>
      <c r="W536">
        <v>111.73242</v>
      </c>
      <c r="X536">
        <v>0.70438299999999998</v>
      </c>
      <c r="Y536" t="s">
        <v>8</v>
      </c>
      <c r="Z536">
        <v>136.71748299999999</v>
      </c>
      <c r="AA536">
        <v>0.69886400000000004</v>
      </c>
      <c r="AB536" t="s">
        <v>9</v>
      </c>
      <c r="AC536">
        <v>3998.9038620000001</v>
      </c>
      <c r="AD536">
        <v>222.59041999999999</v>
      </c>
      <c r="AE536" t="s">
        <v>10</v>
      </c>
      <c r="AF536">
        <v>0.16543099999999999</v>
      </c>
      <c r="AG536">
        <v>1.8200000000000001E-4</v>
      </c>
      <c r="AH536" t="s">
        <v>11</v>
      </c>
      <c r="AI536">
        <v>0.83840800000000004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150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5104.7323930000002</v>
      </c>
      <c r="I537">
        <v>169.10816800000001</v>
      </c>
      <c r="J537" t="s">
        <v>3</v>
      </c>
      <c r="K537">
        <v>5096.1847459999999</v>
      </c>
      <c r="L537">
        <v>170.00530900000001</v>
      </c>
      <c r="M537" t="s">
        <v>4</v>
      </c>
      <c r="N537">
        <v>350.55758700000001</v>
      </c>
      <c r="O537">
        <v>0.40085999999999999</v>
      </c>
      <c r="P537" t="s">
        <v>5</v>
      </c>
      <c r="Q537">
        <v>466.89843300000001</v>
      </c>
      <c r="R537">
        <v>11.221876999999999</v>
      </c>
      <c r="S537" t="s">
        <v>6</v>
      </c>
      <c r="T537">
        <v>183.07393999999999</v>
      </c>
      <c r="U537">
        <v>3.799874</v>
      </c>
      <c r="V537" t="s">
        <v>7</v>
      </c>
      <c r="W537">
        <v>119.200672</v>
      </c>
      <c r="X537">
        <v>0.78139099999999995</v>
      </c>
      <c r="Y537" t="s">
        <v>8</v>
      </c>
      <c r="Z537">
        <v>145.80769799999999</v>
      </c>
      <c r="AA537">
        <v>0.75786500000000001</v>
      </c>
      <c r="AB537" t="s">
        <v>9</v>
      </c>
      <c r="AC537">
        <v>4265.591582</v>
      </c>
      <c r="AD537">
        <v>255.68029899999999</v>
      </c>
      <c r="AE537" t="s">
        <v>10</v>
      </c>
      <c r="AF537">
        <v>0.16497400000000001</v>
      </c>
      <c r="AG537">
        <v>1.8000000000000001E-4</v>
      </c>
      <c r="AH537" t="s">
        <v>11</v>
      </c>
      <c r="AI537">
        <v>0.83847799999999995</v>
      </c>
      <c r="AJ537">
        <v>5.3000000000000001E-5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150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5423.5876170000001</v>
      </c>
      <c r="I538">
        <v>187.892822</v>
      </c>
      <c r="J538" t="s">
        <v>3</v>
      </c>
      <c r="K538">
        <v>5414.5049609999996</v>
      </c>
      <c r="L538">
        <v>188.91439700000001</v>
      </c>
      <c r="M538" t="s">
        <v>4</v>
      </c>
      <c r="N538">
        <v>372.47369400000002</v>
      </c>
      <c r="O538">
        <v>0.44811400000000001</v>
      </c>
      <c r="P538" t="s">
        <v>5</v>
      </c>
      <c r="Q538">
        <v>496.127545</v>
      </c>
      <c r="R538">
        <v>12.432012</v>
      </c>
      <c r="S538" t="s">
        <v>6</v>
      </c>
      <c r="T538">
        <v>194.56377800000001</v>
      </c>
      <c r="U538">
        <v>4.3693900000000001</v>
      </c>
      <c r="V538" t="s">
        <v>7</v>
      </c>
      <c r="W538">
        <v>126.685028</v>
      </c>
      <c r="X538">
        <v>0.82865299999999997</v>
      </c>
      <c r="Y538" t="s">
        <v>8</v>
      </c>
      <c r="Z538">
        <v>154.905055</v>
      </c>
      <c r="AA538">
        <v>0.81072699999999998</v>
      </c>
      <c r="AB538" t="s">
        <v>9</v>
      </c>
      <c r="AC538">
        <v>4531.963135</v>
      </c>
      <c r="AD538">
        <v>285.426806</v>
      </c>
      <c r="AE538" t="s">
        <v>10</v>
      </c>
      <c r="AF538">
        <v>0.16436500000000001</v>
      </c>
      <c r="AG538">
        <v>1.8100000000000001E-4</v>
      </c>
      <c r="AH538" t="s">
        <v>11</v>
      </c>
      <c r="AI538">
        <v>0.839059</v>
      </c>
      <c r="AJ538">
        <v>5.7000000000000003E-5</v>
      </c>
      <c r="AK538" t="s">
        <v>12</v>
      </c>
      <c r="AL538">
        <v>0</v>
      </c>
      <c r="AM538">
        <v>0</v>
      </c>
    </row>
    <row r="539" spans="1:39" x14ac:dyDescent="0.25">
      <c r="A539" t="s">
        <v>150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5742.5251660000004</v>
      </c>
      <c r="I539">
        <v>201.566721</v>
      </c>
      <c r="J539" t="s">
        <v>3</v>
      </c>
      <c r="K539">
        <v>5732.9109369999996</v>
      </c>
      <c r="L539">
        <v>202.56563</v>
      </c>
      <c r="M539" t="s">
        <v>4</v>
      </c>
      <c r="N539">
        <v>394.39242000000002</v>
      </c>
      <c r="O539">
        <v>0.515787</v>
      </c>
      <c r="P539" t="s">
        <v>5</v>
      </c>
      <c r="Q539">
        <v>525.28890999999999</v>
      </c>
      <c r="R539">
        <v>13.997795999999999</v>
      </c>
      <c r="S539" t="s">
        <v>6</v>
      </c>
      <c r="T539">
        <v>206.027029</v>
      </c>
      <c r="U539">
        <v>4.928973</v>
      </c>
      <c r="V539" t="s">
        <v>7</v>
      </c>
      <c r="W539">
        <v>134.108101</v>
      </c>
      <c r="X539">
        <v>0.91514200000000001</v>
      </c>
      <c r="Y539" t="s">
        <v>8</v>
      </c>
      <c r="Z539">
        <v>163.963855</v>
      </c>
      <c r="AA539">
        <v>0.90856400000000004</v>
      </c>
      <c r="AB539" t="s">
        <v>9</v>
      </c>
      <c r="AC539">
        <v>4798.5029789999999</v>
      </c>
      <c r="AD539">
        <v>308.43596100000002</v>
      </c>
      <c r="AE539" t="s">
        <v>10</v>
      </c>
      <c r="AF539">
        <v>0.16292599999999999</v>
      </c>
      <c r="AG539">
        <v>1.7799999999999999E-4</v>
      </c>
      <c r="AH539" t="s">
        <v>11</v>
      </c>
      <c r="AI539">
        <v>0.839499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150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6061.612881</v>
      </c>
      <c r="I540">
        <v>218.89867799999999</v>
      </c>
      <c r="J540" t="s">
        <v>3</v>
      </c>
      <c r="K540">
        <v>6051.4666020000004</v>
      </c>
      <c r="L540">
        <v>219.98888400000001</v>
      </c>
      <c r="M540" t="s">
        <v>4</v>
      </c>
      <c r="N540">
        <v>416.31159400000001</v>
      </c>
      <c r="O540">
        <v>0.56568499999999999</v>
      </c>
      <c r="P540" t="s">
        <v>5</v>
      </c>
      <c r="Q540">
        <v>554.53947800000003</v>
      </c>
      <c r="R540">
        <v>15.72527</v>
      </c>
      <c r="S540" t="s">
        <v>6</v>
      </c>
      <c r="T540">
        <v>217.46814000000001</v>
      </c>
      <c r="U540">
        <v>5.4914870000000002</v>
      </c>
      <c r="V540" t="s">
        <v>7</v>
      </c>
      <c r="W540">
        <v>141.56372500000001</v>
      </c>
      <c r="X540">
        <v>1.005752</v>
      </c>
      <c r="Y540" t="s">
        <v>8</v>
      </c>
      <c r="Z540">
        <v>173.08320699999999</v>
      </c>
      <c r="AA540">
        <v>1.0426249999999999</v>
      </c>
      <c r="AB540" t="s">
        <v>9</v>
      </c>
      <c r="AC540">
        <v>5065.1200390000004</v>
      </c>
      <c r="AD540">
        <v>337.02251799999999</v>
      </c>
      <c r="AE540" t="s">
        <v>10</v>
      </c>
      <c r="AF540">
        <v>0.16204299999999999</v>
      </c>
      <c r="AG540">
        <v>1.8100000000000001E-4</v>
      </c>
      <c r="AH540" t="s">
        <v>11</v>
      </c>
      <c r="AI540">
        <v>0.83951200000000004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150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6380.8635059999997</v>
      </c>
      <c r="I541">
        <v>239.63079099999999</v>
      </c>
      <c r="J541" t="s">
        <v>3</v>
      </c>
      <c r="K541">
        <v>6370.1807520000002</v>
      </c>
      <c r="L541">
        <v>240.86214799999999</v>
      </c>
      <c r="M541" t="s">
        <v>4</v>
      </c>
      <c r="N541">
        <v>438.23481700000002</v>
      </c>
      <c r="O541">
        <v>0.62115200000000004</v>
      </c>
      <c r="P541" t="s">
        <v>5</v>
      </c>
      <c r="Q541">
        <v>583.74725999999998</v>
      </c>
      <c r="R541">
        <v>17.498017999999998</v>
      </c>
      <c r="S541" t="s">
        <v>6</v>
      </c>
      <c r="T541">
        <v>228.93975</v>
      </c>
      <c r="U541">
        <v>6.0396979999999996</v>
      </c>
      <c r="V541" t="s">
        <v>7</v>
      </c>
      <c r="W541">
        <v>148.98117099999999</v>
      </c>
      <c r="X541">
        <v>1.097024</v>
      </c>
      <c r="Y541" t="s">
        <v>8</v>
      </c>
      <c r="Z541">
        <v>182.16328799999999</v>
      </c>
      <c r="AA541">
        <v>1.2734760000000001</v>
      </c>
      <c r="AB541" t="s">
        <v>9</v>
      </c>
      <c r="AC541">
        <v>5331.9312399999999</v>
      </c>
      <c r="AD541">
        <v>368.00951400000002</v>
      </c>
      <c r="AE541" t="s">
        <v>10</v>
      </c>
      <c r="AF541">
        <v>0.16150999999999999</v>
      </c>
      <c r="AG541">
        <v>1.7699999999999999E-4</v>
      </c>
      <c r="AH541" t="s">
        <v>11</v>
      </c>
      <c r="AI541">
        <v>0.83957800000000005</v>
      </c>
      <c r="AJ541">
        <v>6.3E-5</v>
      </c>
      <c r="AK541" t="s">
        <v>12</v>
      </c>
      <c r="AL541">
        <v>0</v>
      </c>
      <c r="AM541">
        <v>0</v>
      </c>
    </row>
    <row r="542" spans="1:39" x14ac:dyDescent="0.25">
      <c r="A542" t="s">
        <v>151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151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151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151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151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151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151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151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151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151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151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151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151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151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151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151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151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151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151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151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152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299.92405600000001</v>
      </c>
      <c r="I562">
        <v>1.1732990000000001</v>
      </c>
      <c r="J562" t="s">
        <v>3</v>
      </c>
      <c r="K562">
        <v>299.39190100000002</v>
      </c>
      <c r="L562">
        <v>1.1764380000000001</v>
      </c>
      <c r="M562" t="s">
        <v>4</v>
      </c>
      <c r="N562">
        <v>21.865130000000001</v>
      </c>
      <c r="O562">
        <v>3.1870000000000002E-3</v>
      </c>
      <c r="P562" t="s">
        <v>5</v>
      </c>
      <c r="Q562">
        <v>0</v>
      </c>
      <c r="R562">
        <v>0</v>
      </c>
      <c r="S562" t="s">
        <v>6</v>
      </c>
      <c r="T562">
        <v>11.338236999999999</v>
      </c>
      <c r="U562">
        <v>1.0709E-2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0.180982</v>
      </c>
      <c r="AD562">
        <v>9.2E-5</v>
      </c>
      <c r="AE562" t="s">
        <v>10</v>
      </c>
      <c r="AF562">
        <v>0</v>
      </c>
      <c r="AG562">
        <v>0</v>
      </c>
      <c r="AH562" t="s">
        <v>11</v>
      </c>
      <c r="AI562">
        <v>0.81380399999999997</v>
      </c>
      <c r="AJ562">
        <v>1.4100000000000001E-4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152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600.64295200000004</v>
      </c>
      <c r="I563">
        <v>2.644253</v>
      </c>
      <c r="J563" t="s">
        <v>3</v>
      </c>
      <c r="K563">
        <v>599.60603600000002</v>
      </c>
      <c r="L563">
        <v>2.655494</v>
      </c>
      <c r="M563" t="s">
        <v>4</v>
      </c>
      <c r="N563">
        <v>43.757047999999998</v>
      </c>
      <c r="O563">
        <v>2.5257999999999999E-2</v>
      </c>
      <c r="P563" t="s">
        <v>5</v>
      </c>
      <c r="Q563">
        <v>0</v>
      </c>
      <c r="R563">
        <v>0</v>
      </c>
      <c r="S563" t="s">
        <v>6</v>
      </c>
      <c r="T563">
        <v>22.63682</v>
      </c>
      <c r="U563">
        <v>1.6990999999999999E-2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0.17801900000000001</v>
      </c>
      <c r="AD563">
        <v>5.1E-5</v>
      </c>
      <c r="AE563" t="s">
        <v>10</v>
      </c>
      <c r="AF563">
        <v>0</v>
      </c>
      <c r="AG563">
        <v>0</v>
      </c>
      <c r="AH563" t="s">
        <v>11</v>
      </c>
      <c r="AI563">
        <v>0.81950599999999996</v>
      </c>
      <c r="AJ563">
        <v>1.6200000000000001E-4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152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901.88998000000004</v>
      </c>
      <c r="I564">
        <v>4.9050240000000001</v>
      </c>
      <c r="J564" t="s">
        <v>3</v>
      </c>
      <c r="K564">
        <v>900.35019999999997</v>
      </c>
      <c r="L564">
        <v>4.8859779999999997</v>
      </c>
      <c r="M564" t="s">
        <v>4</v>
      </c>
      <c r="N564">
        <v>65.648477999999997</v>
      </c>
      <c r="O564">
        <v>6.6484000000000001E-2</v>
      </c>
      <c r="P564" t="s">
        <v>5</v>
      </c>
      <c r="Q564">
        <v>0</v>
      </c>
      <c r="R564">
        <v>0</v>
      </c>
      <c r="S564" t="s">
        <v>6</v>
      </c>
      <c r="T564">
        <v>33.936154000000002</v>
      </c>
      <c r="U564">
        <v>2.0306999999999999E-2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0.17671700000000001</v>
      </c>
      <c r="AD564">
        <v>4.5000000000000003E-5</v>
      </c>
      <c r="AE564" t="s">
        <v>10</v>
      </c>
      <c r="AF564">
        <v>0</v>
      </c>
      <c r="AG564">
        <v>0</v>
      </c>
      <c r="AH564" t="s">
        <v>11</v>
      </c>
      <c r="AI564">
        <v>0.82478399999999996</v>
      </c>
      <c r="AJ564">
        <v>1.3999999999999999E-4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152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1202.576096</v>
      </c>
      <c r="I565">
        <v>9.7313530000000004</v>
      </c>
      <c r="J565" t="s">
        <v>3</v>
      </c>
      <c r="K565">
        <v>1200.5163130000001</v>
      </c>
      <c r="L565">
        <v>9.7227560000000004</v>
      </c>
      <c r="M565" t="s">
        <v>4</v>
      </c>
      <c r="N565">
        <v>87.549430999999998</v>
      </c>
      <c r="O565">
        <v>0.110262</v>
      </c>
      <c r="P565" t="s">
        <v>5</v>
      </c>
      <c r="Q565">
        <v>0</v>
      </c>
      <c r="R565">
        <v>0</v>
      </c>
      <c r="S565" t="s">
        <v>6</v>
      </c>
      <c r="T565">
        <v>45.265118000000001</v>
      </c>
      <c r="U565">
        <v>3.6947000000000001E-2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0.17660500000000001</v>
      </c>
      <c r="AD565">
        <v>4.3999999999999999E-5</v>
      </c>
      <c r="AE565" t="s">
        <v>10</v>
      </c>
      <c r="AF565">
        <v>0</v>
      </c>
      <c r="AG565">
        <v>0</v>
      </c>
      <c r="AH565" t="s">
        <v>11</v>
      </c>
      <c r="AI565">
        <v>0.82864000000000004</v>
      </c>
      <c r="AJ565">
        <v>1.84E-4</v>
      </c>
      <c r="AK565" t="s">
        <v>12</v>
      </c>
      <c r="AL565">
        <v>0</v>
      </c>
      <c r="AM565">
        <v>0</v>
      </c>
    </row>
    <row r="566" spans="1:39" x14ac:dyDescent="0.25">
      <c r="A566" t="s">
        <v>152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1503.4825269999999</v>
      </c>
      <c r="I566">
        <v>16.498425000000001</v>
      </c>
      <c r="J566" t="s">
        <v>3</v>
      </c>
      <c r="K566">
        <v>1500.914822</v>
      </c>
      <c r="L566">
        <v>16.561681</v>
      </c>
      <c r="M566" t="s">
        <v>4</v>
      </c>
      <c r="N566">
        <v>109.44472399999999</v>
      </c>
      <c r="O566">
        <v>0.115331</v>
      </c>
      <c r="P566" t="s">
        <v>5</v>
      </c>
      <c r="Q566">
        <v>0</v>
      </c>
      <c r="R566">
        <v>0</v>
      </c>
      <c r="S566" t="s">
        <v>6</v>
      </c>
      <c r="T566">
        <v>56.592016000000001</v>
      </c>
      <c r="U566">
        <v>6.6557000000000005E-2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0.176394</v>
      </c>
      <c r="AD566">
        <v>4.5000000000000003E-5</v>
      </c>
      <c r="AE566" t="s">
        <v>10</v>
      </c>
      <c r="AF566">
        <v>0</v>
      </c>
      <c r="AG566">
        <v>0</v>
      </c>
      <c r="AH566" t="s">
        <v>11</v>
      </c>
      <c r="AI566">
        <v>0.83066399999999996</v>
      </c>
      <c r="AJ566">
        <v>1.5799999999999999E-4</v>
      </c>
      <c r="AK566" t="s">
        <v>12</v>
      </c>
      <c r="AL566">
        <v>0</v>
      </c>
      <c r="AM566">
        <v>0</v>
      </c>
    </row>
    <row r="567" spans="1:39" x14ac:dyDescent="0.25">
      <c r="A567" t="s">
        <v>152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1804.508</v>
      </c>
      <c r="I567">
        <v>19.550371999999999</v>
      </c>
      <c r="J567" t="s">
        <v>3</v>
      </c>
      <c r="K567">
        <v>1801.430601</v>
      </c>
      <c r="L567">
        <v>19.653075000000001</v>
      </c>
      <c r="M567" t="s">
        <v>4</v>
      </c>
      <c r="N567">
        <v>131.33779799999999</v>
      </c>
      <c r="O567">
        <v>0.13444700000000001</v>
      </c>
      <c r="P567" t="s">
        <v>5</v>
      </c>
      <c r="Q567">
        <v>0</v>
      </c>
      <c r="R567">
        <v>0</v>
      </c>
      <c r="S567" t="s">
        <v>6</v>
      </c>
      <c r="T567">
        <v>67.910781</v>
      </c>
      <c r="U567">
        <v>8.2284999999999997E-2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0.17522799999999999</v>
      </c>
      <c r="AD567">
        <v>6.7999999999999999E-5</v>
      </c>
      <c r="AE567" t="s">
        <v>10</v>
      </c>
      <c r="AF567">
        <v>0</v>
      </c>
      <c r="AG567">
        <v>0</v>
      </c>
      <c r="AH567" t="s">
        <v>11</v>
      </c>
      <c r="AI567">
        <v>0.83209100000000003</v>
      </c>
      <c r="AJ567">
        <v>1.36E-4</v>
      </c>
      <c r="AK567" t="s">
        <v>12</v>
      </c>
      <c r="AL567">
        <v>0</v>
      </c>
      <c r="AM567">
        <v>0</v>
      </c>
    </row>
    <row r="568" spans="1:39" x14ac:dyDescent="0.25">
      <c r="A568" t="s">
        <v>152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2105.1875150000001</v>
      </c>
      <c r="I568">
        <v>24.850431</v>
      </c>
      <c r="J568" t="s">
        <v>3</v>
      </c>
      <c r="K568">
        <v>2101.5969479999999</v>
      </c>
      <c r="L568">
        <v>24.935796</v>
      </c>
      <c r="M568" t="s">
        <v>4</v>
      </c>
      <c r="N568">
        <v>153.234602</v>
      </c>
      <c r="O568">
        <v>0.16222800000000001</v>
      </c>
      <c r="P568" t="s">
        <v>5</v>
      </c>
      <c r="Q568">
        <v>0</v>
      </c>
      <c r="R568">
        <v>0</v>
      </c>
      <c r="S568" t="s">
        <v>6</v>
      </c>
      <c r="T568">
        <v>79.244502999999995</v>
      </c>
      <c r="U568">
        <v>8.7598999999999996E-2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0.175178</v>
      </c>
      <c r="AD568">
        <v>6.7999999999999999E-5</v>
      </c>
      <c r="AE568" t="s">
        <v>10</v>
      </c>
      <c r="AF568">
        <v>0</v>
      </c>
      <c r="AG568">
        <v>0</v>
      </c>
      <c r="AH568" t="s">
        <v>11</v>
      </c>
      <c r="AI568">
        <v>0.83491099999999996</v>
      </c>
      <c r="AJ568">
        <v>1.2400000000000001E-4</v>
      </c>
      <c r="AK568" t="s">
        <v>12</v>
      </c>
      <c r="AL568">
        <v>0</v>
      </c>
      <c r="AM568">
        <v>0</v>
      </c>
    </row>
    <row r="569" spans="1:39" x14ac:dyDescent="0.25">
      <c r="A569" t="s">
        <v>152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2406.2577489999999</v>
      </c>
      <c r="I569">
        <v>31.013515999999999</v>
      </c>
      <c r="J569" t="s">
        <v>3</v>
      </c>
      <c r="K569">
        <v>2402.1567380000001</v>
      </c>
      <c r="L569">
        <v>31.082805</v>
      </c>
      <c r="M569" t="s">
        <v>4</v>
      </c>
      <c r="N569">
        <v>175.12237200000001</v>
      </c>
      <c r="O569">
        <v>0.18623600000000001</v>
      </c>
      <c r="P569" t="s">
        <v>5</v>
      </c>
      <c r="Q569">
        <v>0</v>
      </c>
      <c r="R569">
        <v>0</v>
      </c>
      <c r="S569" t="s">
        <v>6</v>
      </c>
      <c r="T569">
        <v>90.581012999999999</v>
      </c>
      <c r="U569">
        <v>9.5036999999999996E-2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0.17304800000000001</v>
      </c>
      <c r="AD569">
        <v>9.8999999999999994E-5</v>
      </c>
      <c r="AE569" t="s">
        <v>10</v>
      </c>
      <c r="AF569">
        <v>0</v>
      </c>
      <c r="AG569">
        <v>0</v>
      </c>
      <c r="AH569" t="s">
        <v>11</v>
      </c>
      <c r="AI569">
        <v>0.83548</v>
      </c>
      <c r="AJ569">
        <v>1.08E-4</v>
      </c>
      <c r="AK569" t="s">
        <v>12</v>
      </c>
      <c r="AL569">
        <v>0</v>
      </c>
      <c r="AM569">
        <v>0</v>
      </c>
    </row>
    <row r="570" spans="1:39" x14ac:dyDescent="0.25">
      <c r="A570" t="s">
        <v>152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2707.2818459999999</v>
      </c>
      <c r="I570">
        <v>36.695093</v>
      </c>
      <c r="J570" t="s">
        <v>3</v>
      </c>
      <c r="K570">
        <v>2702.6689310000002</v>
      </c>
      <c r="L570">
        <v>36.727916</v>
      </c>
      <c r="M570" t="s">
        <v>4</v>
      </c>
      <c r="N570">
        <v>197.03024300000001</v>
      </c>
      <c r="O570">
        <v>0.26037300000000002</v>
      </c>
      <c r="P570" t="s">
        <v>5</v>
      </c>
      <c r="Q570">
        <v>0</v>
      </c>
      <c r="R570">
        <v>0</v>
      </c>
      <c r="S570" t="s">
        <v>6</v>
      </c>
      <c r="T570">
        <v>101.906515</v>
      </c>
      <c r="U570">
        <v>0.108972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0.172374</v>
      </c>
      <c r="AD570">
        <v>1.07E-4</v>
      </c>
      <c r="AE570" t="s">
        <v>10</v>
      </c>
      <c r="AF570">
        <v>0</v>
      </c>
      <c r="AG570">
        <v>0</v>
      </c>
      <c r="AH570" t="s">
        <v>11</v>
      </c>
      <c r="AI570">
        <v>0.83665400000000001</v>
      </c>
      <c r="AJ570">
        <v>1.2400000000000001E-4</v>
      </c>
      <c r="AK570" t="s">
        <v>12</v>
      </c>
      <c r="AL570">
        <v>0</v>
      </c>
      <c r="AM570">
        <v>0</v>
      </c>
    </row>
    <row r="571" spans="1:39" x14ac:dyDescent="0.25">
      <c r="A571" t="s">
        <v>152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3007.7725829999999</v>
      </c>
      <c r="I571">
        <v>38.949829000000001</v>
      </c>
      <c r="J571" t="s">
        <v>3</v>
      </c>
      <c r="K571">
        <v>3002.6563379999998</v>
      </c>
      <c r="L571">
        <v>38.947099000000001</v>
      </c>
      <c r="M571" t="s">
        <v>4</v>
      </c>
      <c r="N571">
        <v>218.90005300000001</v>
      </c>
      <c r="O571">
        <v>0.29942999999999997</v>
      </c>
      <c r="P571" t="s">
        <v>5</v>
      </c>
      <c r="Q571">
        <v>0</v>
      </c>
      <c r="R571">
        <v>0</v>
      </c>
      <c r="S571" t="s">
        <v>6</v>
      </c>
      <c r="T571">
        <v>113.221615</v>
      </c>
      <c r="U571">
        <v>0.12534200000000001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0.17216200000000001</v>
      </c>
      <c r="AD571">
        <v>1.07E-4</v>
      </c>
      <c r="AE571" t="s">
        <v>10</v>
      </c>
      <c r="AF571">
        <v>0</v>
      </c>
      <c r="AG571">
        <v>0</v>
      </c>
      <c r="AH571" t="s">
        <v>11</v>
      </c>
      <c r="AI571">
        <v>0.83699699999999999</v>
      </c>
      <c r="AJ571">
        <v>1.22E-4</v>
      </c>
      <c r="AK571" t="s">
        <v>12</v>
      </c>
      <c r="AL571">
        <v>0</v>
      </c>
      <c r="AM571">
        <v>0</v>
      </c>
    </row>
    <row r="572" spans="1:39" x14ac:dyDescent="0.25">
      <c r="A572" t="s">
        <v>152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3308.4129640000001</v>
      </c>
      <c r="I572">
        <v>45.546975000000003</v>
      </c>
      <c r="J572" t="s">
        <v>3</v>
      </c>
      <c r="K572">
        <v>3302.782827</v>
      </c>
      <c r="L572">
        <v>45.532817999999999</v>
      </c>
      <c r="M572" t="s">
        <v>4</v>
      </c>
      <c r="N572">
        <v>240.768766</v>
      </c>
      <c r="O572">
        <v>0.34300799999999998</v>
      </c>
      <c r="P572" t="s">
        <v>5</v>
      </c>
      <c r="Q572">
        <v>0</v>
      </c>
      <c r="R572">
        <v>0</v>
      </c>
      <c r="S572" t="s">
        <v>6</v>
      </c>
      <c r="T572">
        <v>124.541826</v>
      </c>
      <c r="U572">
        <v>0.153831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0.17071</v>
      </c>
      <c r="AD572">
        <v>1.2999999999999999E-4</v>
      </c>
      <c r="AE572" t="s">
        <v>10</v>
      </c>
      <c r="AF572">
        <v>0</v>
      </c>
      <c r="AG572">
        <v>0</v>
      </c>
      <c r="AH572" t="s">
        <v>11</v>
      </c>
      <c r="AI572">
        <v>0.83754399999999996</v>
      </c>
      <c r="AJ572">
        <v>1.01E-4</v>
      </c>
      <c r="AK572" t="s">
        <v>12</v>
      </c>
      <c r="AL572">
        <v>0</v>
      </c>
      <c r="AM572">
        <v>0</v>
      </c>
    </row>
    <row r="573" spans="1:39" x14ac:dyDescent="0.25">
      <c r="A573" t="s">
        <v>152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3609.4107469999999</v>
      </c>
      <c r="I573">
        <v>54.391176999999999</v>
      </c>
      <c r="J573" t="s">
        <v>3</v>
      </c>
      <c r="K573">
        <v>3603.2777639999999</v>
      </c>
      <c r="L573">
        <v>54.295478000000003</v>
      </c>
      <c r="M573" t="s">
        <v>4</v>
      </c>
      <c r="N573">
        <v>262.65919400000001</v>
      </c>
      <c r="O573">
        <v>0.39186700000000002</v>
      </c>
      <c r="P573" t="s">
        <v>5</v>
      </c>
      <c r="Q573">
        <v>0</v>
      </c>
      <c r="R573">
        <v>0</v>
      </c>
      <c r="S573" t="s">
        <v>6</v>
      </c>
      <c r="T573">
        <v>135.83753300000001</v>
      </c>
      <c r="U573">
        <v>0.19243299999999999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0.16966000000000001</v>
      </c>
      <c r="AD573">
        <v>1.34E-4</v>
      </c>
      <c r="AE573" t="s">
        <v>10</v>
      </c>
      <c r="AF573">
        <v>0</v>
      </c>
      <c r="AG573">
        <v>0</v>
      </c>
      <c r="AH573" t="s">
        <v>11</v>
      </c>
      <c r="AI573">
        <v>0.83759700000000004</v>
      </c>
      <c r="AJ573">
        <v>1.01E-4</v>
      </c>
      <c r="AK573" t="s">
        <v>12</v>
      </c>
      <c r="AL573">
        <v>0</v>
      </c>
      <c r="AM573">
        <v>0</v>
      </c>
    </row>
    <row r="574" spans="1:39" x14ac:dyDescent="0.25">
      <c r="A574" t="s">
        <v>152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3910.1676219999999</v>
      </c>
      <c r="I574">
        <v>58.337733999999998</v>
      </c>
      <c r="J574" t="s">
        <v>3</v>
      </c>
      <c r="K574">
        <v>3903.530303</v>
      </c>
      <c r="L574">
        <v>58.195059000000001</v>
      </c>
      <c r="M574" t="s">
        <v>4</v>
      </c>
      <c r="N574">
        <v>284.561984</v>
      </c>
      <c r="O574">
        <v>0.401727</v>
      </c>
      <c r="P574" t="s">
        <v>5</v>
      </c>
      <c r="Q574">
        <v>0</v>
      </c>
      <c r="R574">
        <v>0</v>
      </c>
      <c r="S574" t="s">
        <v>6</v>
      </c>
      <c r="T574">
        <v>147.13835599999999</v>
      </c>
      <c r="U574">
        <v>0.20796400000000001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0.16827700000000001</v>
      </c>
      <c r="AD574">
        <v>1.4799999999999999E-4</v>
      </c>
      <c r="AE574" t="s">
        <v>10</v>
      </c>
      <c r="AF574">
        <v>0</v>
      </c>
      <c r="AG574">
        <v>0</v>
      </c>
      <c r="AH574" t="s">
        <v>11</v>
      </c>
      <c r="AI574">
        <v>0.83858900000000003</v>
      </c>
      <c r="AJ574">
        <v>7.6000000000000004E-5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152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4210.9094429999996</v>
      </c>
      <c r="I575">
        <v>57.629367999999999</v>
      </c>
      <c r="J575" t="s">
        <v>3</v>
      </c>
      <c r="K575">
        <v>4203.7607420000004</v>
      </c>
      <c r="L575">
        <v>57.530355</v>
      </c>
      <c r="M575" t="s">
        <v>4</v>
      </c>
      <c r="N575">
        <v>306.43854900000002</v>
      </c>
      <c r="O575">
        <v>0.40787099999999998</v>
      </c>
      <c r="P575" t="s">
        <v>5</v>
      </c>
      <c r="Q575">
        <v>0</v>
      </c>
      <c r="R575">
        <v>0</v>
      </c>
      <c r="S575" t="s">
        <v>6</v>
      </c>
      <c r="T575">
        <v>158.470878</v>
      </c>
      <c r="U575">
        <v>0.221862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0.16744999999999999</v>
      </c>
      <c r="AD575">
        <v>1.5799999999999999E-4</v>
      </c>
      <c r="AE575" t="s">
        <v>10</v>
      </c>
      <c r="AF575">
        <v>0</v>
      </c>
      <c r="AG575">
        <v>0</v>
      </c>
      <c r="AH575" t="s">
        <v>11</v>
      </c>
      <c r="AI575">
        <v>0.83879400000000004</v>
      </c>
      <c r="AJ575">
        <v>7.2999999999999999E-5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152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4511.7150199999996</v>
      </c>
      <c r="I576">
        <v>63.057192000000001</v>
      </c>
      <c r="J576" t="s">
        <v>3</v>
      </c>
      <c r="K576">
        <v>4504.0587009999999</v>
      </c>
      <c r="L576">
        <v>62.973619999999997</v>
      </c>
      <c r="M576" t="s">
        <v>4</v>
      </c>
      <c r="N576">
        <v>328.332718</v>
      </c>
      <c r="O576">
        <v>0.42783900000000002</v>
      </c>
      <c r="P576" t="s">
        <v>5</v>
      </c>
      <c r="Q576">
        <v>0</v>
      </c>
      <c r="R576">
        <v>0</v>
      </c>
      <c r="S576" t="s">
        <v>6</v>
      </c>
      <c r="T576">
        <v>169.78830500000001</v>
      </c>
      <c r="U576">
        <v>0.25408999999999998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0.166522</v>
      </c>
      <c r="AD576">
        <v>1.7000000000000001E-4</v>
      </c>
      <c r="AE576" t="s">
        <v>10</v>
      </c>
      <c r="AF576">
        <v>0</v>
      </c>
      <c r="AG576">
        <v>0</v>
      </c>
      <c r="AH576" t="s">
        <v>11</v>
      </c>
      <c r="AI576">
        <v>0.83881700000000003</v>
      </c>
      <c r="AJ576">
        <v>7.2999999999999999E-5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152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4812.5124610000003</v>
      </c>
      <c r="I577">
        <v>69.959153999999998</v>
      </c>
      <c r="J577" t="s">
        <v>3</v>
      </c>
      <c r="K577">
        <v>4804.3563480000003</v>
      </c>
      <c r="L577">
        <v>69.860108999999994</v>
      </c>
      <c r="M577" t="s">
        <v>4</v>
      </c>
      <c r="N577">
        <v>350.20436999999998</v>
      </c>
      <c r="O577">
        <v>0.46434500000000001</v>
      </c>
      <c r="P577" t="s">
        <v>5</v>
      </c>
      <c r="Q577">
        <v>0</v>
      </c>
      <c r="R577">
        <v>0</v>
      </c>
      <c r="S577" t="s">
        <v>6</v>
      </c>
      <c r="T577">
        <v>181.06521799999999</v>
      </c>
      <c r="U577">
        <v>0.26840399999999998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0.164747</v>
      </c>
      <c r="AD577">
        <v>1.8100000000000001E-4</v>
      </c>
      <c r="AE577" t="s">
        <v>10</v>
      </c>
      <c r="AF577">
        <v>0</v>
      </c>
      <c r="AG577">
        <v>0</v>
      </c>
      <c r="AH577" t="s">
        <v>11</v>
      </c>
      <c r="AI577">
        <v>0.83897299999999997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152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5113.6486130000003</v>
      </c>
      <c r="I578">
        <v>71.002617000000001</v>
      </c>
      <c r="J578" t="s">
        <v>3</v>
      </c>
      <c r="K578">
        <v>5104.9879490000003</v>
      </c>
      <c r="L578">
        <v>70.884141</v>
      </c>
      <c r="M578" t="s">
        <v>4</v>
      </c>
      <c r="N578">
        <v>372.07876499999998</v>
      </c>
      <c r="O578">
        <v>0.52622500000000005</v>
      </c>
      <c r="P578" t="s">
        <v>5</v>
      </c>
      <c r="Q578">
        <v>0</v>
      </c>
      <c r="R578">
        <v>0</v>
      </c>
      <c r="S578" t="s">
        <v>6</v>
      </c>
      <c r="T578">
        <v>192.376577</v>
      </c>
      <c r="U578">
        <v>0.28081499999999998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0.16467000000000001</v>
      </c>
      <c r="AD578">
        <v>1.83E-4</v>
      </c>
      <c r="AE578" t="s">
        <v>10</v>
      </c>
      <c r="AF578">
        <v>0</v>
      </c>
      <c r="AG578">
        <v>0</v>
      </c>
      <c r="AH578" t="s">
        <v>11</v>
      </c>
      <c r="AI578">
        <v>0.83949099999999999</v>
      </c>
      <c r="AJ578">
        <v>8.2999999999999998E-5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152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5414.7146290000001</v>
      </c>
      <c r="I579">
        <v>71.782455999999996</v>
      </c>
      <c r="J579" t="s">
        <v>3</v>
      </c>
      <c r="K579">
        <v>5405.5435550000002</v>
      </c>
      <c r="L579">
        <v>71.633674999999997</v>
      </c>
      <c r="M579" t="s">
        <v>4</v>
      </c>
      <c r="N579">
        <v>393.93866800000001</v>
      </c>
      <c r="O579">
        <v>0.51487799999999995</v>
      </c>
      <c r="P579" t="s">
        <v>5</v>
      </c>
      <c r="Q579">
        <v>0</v>
      </c>
      <c r="R579">
        <v>0</v>
      </c>
      <c r="S579" t="s">
        <v>6</v>
      </c>
      <c r="T579">
        <v>203.70975899999999</v>
      </c>
      <c r="U579">
        <v>0.31405699999999998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0.16388900000000001</v>
      </c>
      <c r="AD579">
        <v>1.7699999999999999E-4</v>
      </c>
      <c r="AE579" t="s">
        <v>10</v>
      </c>
      <c r="AF579">
        <v>0</v>
      </c>
      <c r="AG579">
        <v>0</v>
      </c>
      <c r="AH579" t="s">
        <v>11</v>
      </c>
      <c r="AI579">
        <v>0.83949799999999997</v>
      </c>
      <c r="AJ579">
        <v>8.2999999999999998E-5</v>
      </c>
      <c r="AK579" t="s">
        <v>12</v>
      </c>
      <c r="AL579">
        <v>0</v>
      </c>
      <c r="AM579">
        <v>0</v>
      </c>
    </row>
    <row r="580" spans="1:39" x14ac:dyDescent="0.25">
      <c r="A580" t="s">
        <v>152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5716.1490819999999</v>
      </c>
      <c r="I580">
        <v>76.290332000000006</v>
      </c>
      <c r="J580" t="s">
        <v>3</v>
      </c>
      <c r="K580">
        <v>5706.4772069999999</v>
      </c>
      <c r="L580">
        <v>76.223606000000004</v>
      </c>
      <c r="M580" t="s">
        <v>4</v>
      </c>
      <c r="N580">
        <v>415.81474700000001</v>
      </c>
      <c r="O580">
        <v>0.52995800000000004</v>
      </c>
      <c r="P580" t="s">
        <v>5</v>
      </c>
      <c r="Q580">
        <v>0</v>
      </c>
      <c r="R580">
        <v>0</v>
      </c>
      <c r="S580" t="s">
        <v>6</v>
      </c>
      <c r="T580">
        <v>215.02234799999999</v>
      </c>
      <c r="U580">
        <v>0.30657899999999999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0.16331100000000001</v>
      </c>
      <c r="AD580">
        <v>1.6899999999999999E-4</v>
      </c>
      <c r="AE580" t="s">
        <v>10</v>
      </c>
      <c r="AF580">
        <v>0</v>
      </c>
      <c r="AG580">
        <v>0</v>
      </c>
      <c r="AH580" t="s">
        <v>11</v>
      </c>
      <c r="AI580">
        <v>0.83958200000000005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152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6017.1804099999999</v>
      </c>
      <c r="I581">
        <v>77.772003999999995</v>
      </c>
      <c r="J581" t="s">
        <v>3</v>
      </c>
      <c r="K581">
        <v>6007.0005469999996</v>
      </c>
      <c r="L581">
        <v>77.712830999999994</v>
      </c>
      <c r="M581" t="s">
        <v>4</v>
      </c>
      <c r="N581">
        <v>437.70039200000002</v>
      </c>
      <c r="O581">
        <v>0.52633700000000005</v>
      </c>
      <c r="P581" t="s">
        <v>5</v>
      </c>
      <c r="Q581">
        <v>0</v>
      </c>
      <c r="R581">
        <v>0</v>
      </c>
      <c r="S581" t="s">
        <v>6</v>
      </c>
      <c r="T581">
        <v>226.35750300000001</v>
      </c>
      <c r="U581">
        <v>0.31648900000000002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0.16289600000000001</v>
      </c>
      <c r="AD581">
        <v>1.75E-4</v>
      </c>
      <c r="AE581" t="s">
        <v>10</v>
      </c>
      <c r="AF581">
        <v>0</v>
      </c>
      <c r="AG581">
        <v>0</v>
      </c>
      <c r="AH581" t="s">
        <v>11</v>
      </c>
      <c r="AI581">
        <v>0.83958200000000005</v>
      </c>
      <c r="AJ581">
        <v>8.2000000000000001E-5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153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318.81082800000001</v>
      </c>
      <c r="I582">
        <v>1.1978310000000001</v>
      </c>
      <c r="J582" t="s">
        <v>3</v>
      </c>
      <c r="K582">
        <v>318.26788199999999</v>
      </c>
      <c r="L582">
        <v>1.2026699999999999</v>
      </c>
      <c r="M582" t="s">
        <v>4</v>
      </c>
      <c r="N582">
        <v>21.921054000000002</v>
      </c>
      <c r="O582">
        <v>1.1408E-2</v>
      </c>
      <c r="P582" t="s">
        <v>5</v>
      </c>
      <c r="Q582">
        <v>29.051518000000002</v>
      </c>
      <c r="R582">
        <v>0.198048</v>
      </c>
      <c r="S582" t="s">
        <v>6</v>
      </c>
      <c r="T582">
        <v>11.405367</v>
      </c>
      <c r="U582">
        <v>8.1980000000000004E-3</v>
      </c>
      <c r="V582" t="s">
        <v>7</v>
      </c>
      <c r="W582">
        <v>7.3915249999999997</v>
      </c>
      <c r="X582">
        <v>4.4479999999999999E-2</v>
      </c>
      <c r="Y582" t="s">
        <v>8</v>
      </c>
      <c r="Z582">
        <v>9.0437619999999992</v>
      </c>
      <c r="AA582">
        <v>4.7130999999999999E-2</v>
      </c>
      <c r="AB582" t="s">
        <v>9</v>
      </c>
      <c r="AC582">
        <v>266.47483399999999</v>
      </c>
      <c r="AD582">
        <v>1.13279</v>
      </c>
      <c r="AE582" t="s">
        <v>10</v>
      </c>
      <c r="AF582">
        <v>0.182451</v>
      </c>
      <c r="AG582">
        <v>5.3000000000000001E-5</v>
      </c>
      <c r="AH582" t="s">
        <v>11</v>
      </c>
      <c r="AI582">
        <v>0.81408000000000003</v>
      </c>
      <c r="AJ582">
        <v>1.06E-4</v>
      </c>
      <c r="AK582" t="s">
        <v>12</v>
      </c>
      <c r="AL582">
        <v>0</v>
      </c>
      <c r="AM582">
        <v>0</v>
      </c>
    </row>
    <row r="583" spans="1:39" x14ac:dyDescent="0.25">
      <c r="A583" t="s">
        <v>153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638.027826</v>
      </c>
      <c r="I583">
        <v>2.7456019999999999</v>
      </c>
      <c r="J583" t="s">
        <v>3</v>
      </c>
      <c r="K583">
        <v>636.96987300000001</v>
      </c>
      <c r="L583">
        <v>2.7374849999999999</v>
      </c>
      <c r="M583" t="s">
        <v>4</v>
      </c>
      <c r="N583">
        <v>43.832475000000002</v>
      </c>
      <c r="O583">
        <v>3.3703999999999998E-2</v>
      </c>
      <c r="P583" t="s">
        <v>5</v>
      </c>
      <c r="Q583">
        <v>58.097287000000001</v>
      </c>
      <c r="R583">
        <v>0.26304499999999997</v>
      </c>
      <c r="S583" t="s">
        <v>6</v>
      </c>
      <c r="T583">
        <v>22.781431000000001</v>
      </c>
      <c r="U583">
        <v>1.5886000000000001E-2</v>
      </c>
      <c r="V583" t="s">
        <v>7</v>
      </c>
      <c r="W583">
        <v>14.804999</v>
      </c>
      <c r="X583">
        <v>5.7846000000000002E-2</v>
      </c>
      <c r="Y583" t="s">
        <v>8</v>
      </c>
      <c r="Z583">
        <v>18.081985</v>
      </c>
      <c r="AA583">
        <v>6.5698999999999994E-2</v>
      </c>
      <c r="AB583" t="s">
        <v>9</v>
      </c>
      <c r="AC583">
        <v>533.41096400000004</v>
      </c>
      <c r="AD583">
        <v>2.8117869999999998</v>
      </c>
      <c r="AE583" t="s">
        <v>10</v>
      </c>
      <c r="AF583">
        <v>0.179115</v>
      </c>
      <c r="AG583">
        <v>6.2000000000000003E-5</v>
      </c>
      <c r="AH583" t="s">
        <v>11</v>
      </c>
      <c r="AI583">
        <v>0.82077599999999995</v>
      </c>
      <c r="AJ583">
        <v>1.3100000000000001E-4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153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957.65943100000004</v>
      </c>
      <c r="I584">
        <v>3.4510049999999999</v>
      </c>
      <c r="J584" t="s">
        <v>3</v>
      </c>
      <c r="K584">
        <v>956.08433600000001</v>
      </c>
      <c r="L584">
        <v>3.439079</v>
      </c>
      <c r="M584" t="s">
        <v>4</v>
      </c>
      <c r="N584">
        <v>65.746436000000003</v>
      </c>
      <c r="O584">
        <v>5.0056999999999997E-2</v>
      </c>
      <c r="P584" t="s">
        <v>5</v>
      </c>
      <c r="Q584">
        <v>87.045027000000005</v>
      </c>
      <c r="R584">
        <v>0.42672700000000002</v>
      </c>
      <c r="S584" t="s">
        <v>6</v>
      </c>
      <c r="T584">
        <v>34.150798000000002</v>
      </c>
      <c r="U584">
        <v>2.1944999999999999E-2</v>
      </c>
      <c r="V584" t="s">
        <v>7</v>
      </c>
      <c r="W584">
        <v>22.197939999999999</v>
      </c>
      <c r="X584">
        <v>9.9521999999999999E-2</v>
      </c>
      <c r="Y584" t="s">
        <v>8</v>
      </c>
      <c r="Z584">
        <v>27.085884</v>
      </c>
      <c r="AA584">
        <v>9.7239000000000006E-2</v>
      </c>
      <c r="AB584" t="s">
        <v>9</v>
      </c>
      <c r="AC584">
        <v>800.83851800000002</v>
      </c>
      <c r="AD584">
        <v>3.866009</v>
      </c>
      <c r="AE584" t="s">
        <v>10</v>
      </c>
      <c r="AF584">
        <v>0.177122</v>
      </c>
      <c r="AG584">
        <v>5.5000000000000002E-5</v>
      </c>
      <c r="AH584" t="s">
        <v>11</v>
      </c>
      <c r="AI584">
        <v>0.82548999999999995</v>
      </c>
      <c r="AJ584">
        <v>1.18E-4</v>
      </c>
      <c r="AK584" t="s">
        <v>12</v>
      </c>
      <c r="AL584">
        <v>0</v>
      </c>
      <c r="AM584">
        <v>0</v>
      </c>
    </row>
    <row r="585" spans="1:39" x14ac:dyDescent="0.25">
      <c r="A585" t="s">
        <v>153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1277.202722</v>
      </c>
      <c r="I585">
        <v>6.7019900000000003</v>
      </c>
      <c r="J585" t="s">
        <v>3</v>
      </c>
      <c r="K585">
        <v>1275.1139089999999</v>
      </c>
      <c r="L585">
        <v>6.724475</v>
      </c>
      <c r="M585" t="s">
        <v>4</v>
      </c>
      <c r="N585">
        <v>87.667034000000001</v>
      </c>
      <c r="O585">
        <v>7.8631999999999994E-2</v>
      </c>
      <c r="P585" t="s">
        <v>5</v>
      </c>
      <c r="Q585">
        <v>116.059102</v>
      </c>
      <c r="R585">
        <v>0.68326299999999995</v>
      </c>
      <c r="S585" t="s">
        <v>6</v>
      </c>
      <c r="T585">
        <v>45.520518000000003</v>
      </c>
      <c r="U585">
        <v>3.3154999999999997E-2</v>
      </c>
      <c r="V585" t="s">
        <v>7</v>
      </c>
      <c r="W585">
        <v>29.631999</v>
      </c>
      <c r="X585">
        <v>0.15653300000000001</v>
      </c>
      <c r="Y585" t="s">
        <v>8</v>
      </c>
      <c r="Z585">
        <v>36.127845000000001</v>
      </c>
      <c r="AA585">
        <v>0.17364199999999999</v>
      </c>
      <c r="AB585" t="s">
        <v>9</v>
      </c>
      <c r="AC585">
        <v>1068.0997050000001</v>
      </c>
      <c r="AD585">
        <v>7.1677580000000001</v>
      </c>
      <c r="AE585" t="s">
        <v>10</v>
      </c>
      <c r="AF585">
        <v>0.176487</v>
      </c>
      <c r="AG585">
        <v>6.3999999999999997E-5</v>
      </c>
      <c r="AH585" t="s">
        <v>11</v>
      </c>
      <c r="AI585">
        <v>0.82967299999999999</v>
      </c>
      <c r="AJ585">
        <v>7.6000000000000004E-5</v>
      </c>
      <c r="AK585" t="s">
        <v>12</v>
      </c>
      <c r="AL585">
        <v>0</v>
      </c>
      <c r="AM585">
        <v>0</v>
      </c>
    </row>
    <row r="586" spans="1:39" x14ac:dyDescent="0.25">
      <c r="A586" t="s">
        <v>153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1596.753911</v>
      </c>
      <c r="I586">
        <v>11.628646</v>
      </c>
      <c r="J586" t="s">
        <v>3</v>
      </c>
      <c r="K586">
        <v>1594.152253</v>
      </c>
      <c r="L586">
        <v>11.653323</v>
      </c>
      <c r="M586" t="s">
        <v>4</v>
      </c>
      <c r="N586">
        <v>109.569836</v>
      </c>
      <c r="O586">
        <v>0.11969200000000001</v>
      </c>
      <c r="P586" t="s">
        <v>5</v>
      </c>
      <c r="Q586">
        <v>145.06057899999999</v>
      </c>
      <c r="R586">
        <v>0.82032099999999997</v>
      </c>
      <c r="S586" t="s">
        <v>6</v>
      </c>
      <c r="T586">
        <v>56.888488000000002</v>
      </c>
      <c r="U586">
        <v>3.7185000000000003E-2</v>
      </c>
      <c r="V586" t="s">
        <v>7</v>
      </c>
      <c r="W586">
        <v>37.043301</v>
      </c>
      <c r="X586">
        <v>0.19522100000000001</v>
      </c>
      <c r="Y586" t="s">
        <v>8</v>
      </c>
      <c r="Z586">
        <v>45.154437999999999</v>
      </c>
      <c r="AA586">
        <v>0.22733700000000001</v>
      </c>
      <c r="AB586" t="s">
        <v>9</v>
      </c>
      <c r="AC586">
        <v>1335.3865430000001</v>
      </c>
      <c r="AD586">
        <v>12.188632</v>
      </c>
      <c r="AE586" t="s">
        <v>10</v>
      </c>
      <c r="AF586">
        <v>0.175203</v>
      </c>
      <c r="AG586">
        <v>7.6000000000000004E-5</v>
      </c>
      <c r="AH586" t="s">
        <v>11</v>
      </c>
      <c r="AI586">
        <v>0.83146100000000001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153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1916.063345</v>
      </c>
      <c r="I587">
        <v>17.102287</v>
      </c>
      <c r="J587" t="s">
        <v>3</v>
      </c>
      <c r="K587">
        <v>1912.9478200000001</v>
      </c>
      <c r="L587">
        <v>17.196362000000001</v>
      </c>
      <c r="M587" t="s">
        <v>4</v>
      </c>
      <c r="N587">
        <v>131.489137</v>
      </c>
      <c r="O587">
        <v>0.12749099999999999</v>
      </c>
      <c r="P587" t="s">
        <v>5</v>
      </c>
      <c r="Q587">
        <v>174.03124099999999</v>
      </c>
      <c r="R587">
        <v>0.83809100000000003</v>
      </c>
      <c r="S587" t="s">
        <v>6</v>
      </c>
      <c r="T587">
        <v>68.281583999999995</v>
      </c>
      <c r="U587">
        <v>4.7093000000000003E-2</v>
      </c>
      <c r="V587" t="s">
        <v>7</v>
      </c>
      <c r="W587">
        <v>44.419410999999997</v>
      </c>
      <c r="X587">
        <v>0.21126200000000001</v>
      </c>
      <c r="Y587" t="s">
        <v>8</v>
      </c>
      <c r="Z587">
        <v>54.142127000000002</v>
      </c>
      <c r="AA587">
        <v>0.23503099999999999</v>
      </c>
      <c r="AB587" t="s">
        <v>9</v>
      </c>
      <c r="AC587">
        <v>1602.4555909999999</v>
      </c>
      <c r="AD587">
        <v>17.109316</v>
      </c>
      <c r="AE587" t="s">
        <v>10</v>
      </c>
      <c r="AF587">
        <v>0.17341699999999999</v>
      </c>
      <c r="AG587">
        <v>1.05E-4</v>
      </c>
      <c r="AH587" t="s">
        <v>11</v>
      </c>
      <c r="AI587">
        <v>0.83239200000000002</v>
      </c>
      <c r="AJ587">
        <v>4.8999999999999998E-5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153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2235.7038090000001</v>
      </c>
      <c r="I588">
        <v>19.542518000000001</v>
      </c>
      <c r="J588" t="s">
        <v>3</v>
      </c>
      <c r="K588">
        <v>2232.0712400000002</v>
      </c>
      <c r="L588">
        <v>19.622633</v>
      </c>
      <c r="M588" t="s">
        <v>4</v>
      </c>
      <c r="N588">
        <v>153.425714</v>
      </c>
      <c r="O588">
        <v>0.155754</v>
      </c>
      <c r="P588" t="s">
        <v>5</v>
      </c>
      <c r="Q588">
        <v>203.02094199999999</v>
      </c>
      <c r="R588">
        <v>0.921821</v>
      </c>
      <c r="S588" t="s">
        <v>6</v>
      </c>
      <c r="T588">
        <v>79.659486999999999</v>
      </c>
      <c r="U588">
        <v>6.0421999999999997E-2</v>
      </c>
      <c r="V588" t="s">
        <v>7</v>
      </c>
      <c r="W588">
        <v>51.821283999999999</v>
      </c>
      <c r="X588">
        <v>0.22079099999999999</v>
      </c>
      <c r="Y588" t="s">
        <v>8</v>
      </c>
      <c r="Z588">
        <v>63.140810000000002</v>
      </c>
      <c r="AA588">
        <v>0.28582099999999999</v>
      </c>
      <c r="AB588" t="s">
        <v>9</v>
      </c>
      <c r="AC588">
        <v>1869.817546</v>
      </c>
      <c r="AD588">
        <v>19.155239999999999</v>
      </c>
      <c r="AE588" t="s">
        <v>10</v>
      </c>
      <c r="AF588">
        <v>0.17263999999999999</v>
      </c>
      <c r="AG588">
        <v>1.22E-4</v>
      </c>
      <c r="AH588" t="s">
        <v>11</v>
      </c>
      <c r="AI588">
        <v>0.83364300000000002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153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2555.1909030000002</v>
      </c>
      <c r="I589">
        <v>23.807365999999998</v>
      </c>
      <c r="J589" t="s">
        <v>3</v>
      </c>
      <c r="K589">
        <v>2551.0428999999999</v>
      </c>
      <c r="L589">
        <v>23.875899</v>
      </c>
      <c r="M589" t="s">
        <v>4</v>
      </c>
      <c r="N589">
        <v>175.37457699999999</v>
      </c>
      <c r="O589">
        <v>0.19314600000000001</v>
      </c>
      <c r="P589" t="s">
        <v>5</v>
      </c>
      <c r="Q589">
        <v>232.01325</v>
      </c>
      <c r="R589">
        <v>1.042842</v>
      </c>
      <c r="S589" t="s">
        <v>6</v>
      </c>
      <c r="T589">
        <v>91.061565000000002</v>
      </c>
      <c r="U589">
        <v>7.1127999999999997E-2</v>
      </c>
      <c r="V589" t="s">
        <v>7</v>
      </c>
      <c r="W589">
        <v>59.208306999999998</v>
      </c>
      <c r="X589">
        <v>0.25540400000000002</v>
      </c>
      <c r="Y589" t="s">
        <v>8</v>
      </c>
      <c r="Z589">
        <v>72.141289</v>
      </c>
      <c r="AA589">
        <v>0.37907099999999999</v>
      </c>
      <c r="AB589" t="s">
        <v>9</v>
      </c>
      <c r="AC589">
        <v>2137.0304540000002</v>
      </c>
      <c r="AD589">
        <v>22.985513000000001</v>
      </c>
      <c r="AE589" t="s">
        <v>10</v>
      </c>
      <c r="AF589">
        <v>0.17263800000000001</v>
      </c>
      <c r="AG589">
        <v>1.22E-4</v>
      </c>
      <c r="AH589" t="s">
        <v>11</v>
      </c>
      <c r="AI589">
        <v>0.834198</v>
      </c>
      <c r="AJ589">
        <v>2.5000000000000001E-5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153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2874.7772559999999</v>
      </c>
      <c r="I590">
        <v>22.419222999999999</v>
      </c>
      <c r="J590" t="s">
        <v>3</v>
      </c>
      <c r="K590">
        <v>2870.1127339999998</v>
      </c>
      <c r="L590">
        <v>22.542138000000001</v>
      </c>
      <c r="M590" t="s">
        <v>4</v>
      </c>
      <c r="N590">
        <v>197.28925000000001</v>
      </c>
      <c r="O590">
        <v>0.21480099999999999</v>
      </c>
      <c r="P590" t="s">
        <v>5</v>
      </c>
      <c r="Q590">
        <v>261.03408000000002</v>
      </c>
      <c r="R590">
        <v>1.3111459999999999</v>
      </c>
      <c r="S590" t="s">
        <v>6</v>
      </c>
      <c r="T590">
        <v>102.443085</v>
      </c>
      <c r="U590">
        <v>8.9910000000000004E-2</v>
      </c>
      <c r="V590" t="s">
        <v>7</v>
      </c>
      <c r="W590">
        <v>66.627696</v>
      </c>
      <c r="X590">
        <v>0.30719800000000003</v>
      </c>
      <c r="Y590" t="s">
        <v>8</v>
      </c>
      <c r="Z590">
        <v>81.181640000000002</v>
      </c>
      <c r="AA590">
        <v>0.45478800000000003</v>
      </c>
      <c r="AB590" t="s">
        <v>9</v>
      </c>
      <c r="AC590">
        <v>2404.3716020000002</v>
      </c>
      <c r="AD590">
        <v>22.145679000000001</v>
      </c>
      <c r="AE590" t="s">
        <v>10</v>
      </c>
      <c r="AF590">
        <v>0.17234099999999999</v>
      </c>
      <c r="AG590">
        <v>1.3200000000000001E-4</v>
      </c>
      <c r="AH590" t="s">
        <v>11</v>
      </c>
      <c r="AI590">
        <v>0.83509500000000003</v>
      </c>
      <c r="AJ590">
        <v>3.6999999999999998E-5</v>
      </c>
      <c r="AK590" t="s">
        <v>12</v>
      </c>
      <c r="AL590">
        <v>0</v>
      </c>
      <c r="AM590">
        <v>0</v>
      </c>
    </row>
    <row r="591" spans="1:39" x14ac:dyDescent="0.25">
      <c r="A591" t="s">
        <v>153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3194.3420120000001</v>
      </c>
      <c r="I591">
        <v>21.494012000000001</v>
      </c>
      <c r="J591" t="s">
        <v>3</v>
      </c>
      <c r="K591">
        <v>3189.1595259999999</v>
      </c>
      <c r="L591">
        <v>21.610261000000001</v>
      </c>
      <c r="M591" t="s">
        <v>4</v>
      </c>
      <c r="N591">
        <v>219.21398300000001</v>
      </c>
      <c r="O591">
        <v>0.23082</v>
      </c>
      <c r="P591" t="s">
        <v>5</v>
      </c>
      <c r="Q591">
        <v>290.06813699999998</v>
      </c>
      <c r="R591">
        <v>1.778211</v>
      </c>
      <c r="S591" t="s">
        <v>6</v>
      </c>
      <c r="T591">
        <v>113.825372</v>
      </c>
      <c r="U591">
        <v>0.1124</v>
      </c>
      <c r="V591" t="s">
        <v>7</v>
      </c>
      <c r="W591">
        <v>74.091995999999995</v>
      </c>
      <c r="X591">
        <v>0.35226600000000002</v>
      </c>
      <c r="Y591" t="s">
        <v>8</v>
      </c>
      <c r="Z591">
        <v>90.243205000000003</v>
      </c>
      <c r="AA591">
        <v>0.57943299999999998</v>
      </c>
      <c r="AB591" t="s">
        <v>9</v>
      </c>
      <c r="AC591">
        <v>2671.638735</v>
      </c>
      <c r="AD591">
        <v>22.002027999999999</v>
      </c>
      <c r="AE591" t="s">
        <v>10</v>
      </c>
      <c r="AF591">
        <v>0.17233799999999999</v>
      </c>
      <c r="AG591">
        <v>1.3200000000000001E-4</v>
      </c>
      <c r="AH591" t="s">
        <v>11</v>
      </c>
      <c r="AI591">
        <v>0.83556600000000003</v>
      </c>
      <c r="AJ591">
        <v>3.1999999999999999E-5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153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3513.8670950000001</v>
      </c>
      <c r="I592">
        <v>23.859888000000002</v>
      </c>
      <c r="J592" t="s">
        <v>3</v>
      </c>
      <c r="K592">
        <v>3508.17292</v>
      </c>
      <c r="L592">
        <v>23.982448000000002</v>
      </c>
      <c r="M592" t="s">
        <v>4</v>
      </c>
      <c r="N592">
        <v>241.115849</v>
      </c>
      <c r="O592">
        <v>0.26335700000000001</v>
      </c>
      <c r="P592" t="s">
        <v>5</v>
      </c>
      <c r="Q592">
        <v>318.99808400000001</v>
      </c>
      <c r="R592">
        <v>1.7976529999999999</v>
      </c>
      <c r="S592" t="s">
        <v>6</v>
      </c>
      <c r="T592">
        <v>125.203492</v>
      </c>
      <c r="U592">
        <v>0.14637600000000001</v>
      </c>
      <c r="V592" t="s">
        <v>7</v>
      </c>
      <c r="W592">
        <v>81.516789000000003</v>
      </c>
      <c r="X592">
        <v>0.36823</v>
      </c>
      <c r="Y592" t="s">
        <v>8</v>
      </c>
      <c r="Z592">
        <v>99.244651000000005</v>
      </c>
      <c r="AA592">
        <v>0.57034799999999997</v>
      </c>
      <c r="AB592" t="s">
        <v>9</v>
      </c>
      <c r="AC592">
        <v>2939.0039109999998</v>
      </c>
      <c r="AD592">
        <v>24.994816</v>
      </c>
      <c r="AE592" t="s">
        <v>10</v>
      </c>
      <c r="AF592">
        <v>0.170681</v>
      </c>
      <c r="AG592">
        <v>1.5799999999999999E-4</v>
      </c>
      <c r="AH592" t="s">
        <v>11</v>
      </c>
      <c r="AI592">
        <v>0.83585600000000004</v>
      </c>
      <c r="AJ592">
        <v>3.1000000000000001E-5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153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3833.468081</v>
      </c>
      <c r="I593">
        <v>27.757686</v>
      </c>
      <c r="J593" t="s">
        <v>3</v>
      </c>
      <c r="K593">
        <v>3827.2602390000002</v>
      </c>
      <c r="L593">
        <v>27.873916999999999</v>
      </c>
      <c r="M593" t="s">
        <v>4</v>
      </c>
      <c r="N593">
        <v>263.006619</v>
      </c>
      <c r="O593">
        <v>0.27272600000000002</v>
      </c>
      <c r="P593" t="s">
        <v>5</v>
      </c>
      <c r="Q593">
        <v>347.95174300000002</v>
      </c>
      <c r="R593">
        <v>2.0374530000000002</v>
      </c>
      <c r="S593" t="s">
        <v>6</v>
      </c>
      <c r="T593">
        <v>136.57431600000001</v>
      </c>
      <c r="U593">
        <v>0.160855</v>
      </c>
      <c r="V593" t="s">
        <v>7</v>
      </c>
      <c r="W593">
        <v>88.954888999999994</v>
      </c>
      <c r="X593">
        <v>0.41843399999999997</v>
      </c>
      <c r="Y593" t="s">
        <v>8</v>
      </c>
      <c r="Z593">
        <v>108.266548</v>
      </c>
      <c r="AA593">
        <v>0.61901099999999998</v>
      </c>
      <c r="AB593" t="s">
        <v>9</v>
      </c>
      <c r="AC593">
        <v>3206.426641</v>
      </c>
      <c r="AD593">
        <v>28.566210999999999</v>
      </c>
      <c r="AE593" t="s">
        <v>10</v>
      </c>
      <c r="AF593">
        <v>0.17035800000000001</v>
      </c>
      <c r="AG593">
        <v>1.5799999999999999E-4</v>
      </c>
      <c r="AH593" t="s">
        <v>11</v>
      </c>
      <c r="AI593">
        <v>0.83616199999999996</v>
      </c>
      <c r="AJ593">
        <v>2.6999999999999999E-5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153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4152.5845509999999</v>
      </c>
      <c r="I594">
        <v>34.824081999999997</v>
      </c>
      <c r="J594" t="s">
        <v>3</v>
      </c>
      <c r="K594">
        <v>4145.8600100000003</v>
      </c>
      <c r="L594">
        <v>34.955418999999999</v>
      </c>
      <c r="M594" t="s">
        <v>4</v>
      </c>
      <c r="N594">
        <v>284.898911</v>
      </c>
      <c r="O594">
        <v>0.27667199999999997</v>
      </c>
      <c r="P594" t="s">
        <v>5</v>
      </c>
      <c r="Q594">
        <v>376.865004</v>
      </c>
      <c r="R594">
        <v>2.05226</v>
      </c>
      <c r="S594" t="s">
        <v>6</v>
      </c>
      <c r="T594">
        <v>147.96320399999999</v>
      </c>
      <c r="U594">
        <v>0.16726199999999999</v>
      </c>
      <c r="V594" t="s">
        <v>7</v>
      </c>
      <c r="W594">
        <v>96.358453999999995</v>
      </c>
      <c r="X594">
        <v>0.43399700000000002</v>
      </c>
      <c r="Y594" t="s">
        <v>8</v>
      </c>
      <c r="Z594">
        <v>117.268817</v>
      </c>
      <c r="AA594">
        <v>0.64411700000000005</v>
      </c>
      <c r="AB594" t="s">
        <v>9</v>
      </c>
      <c r="AC594">
        <v>3473.4073779999999</v>
      </c>
      <c r="AD594">
        <v>36.700648999999999</v>
      </c>
      <c r="AE594" t="s">
        <v>10</v>
      </c>
      <c r="AF594">
        <v>0.16957700000000001</v>
      </c>
      <c r="AG594">
        <v>1.7000000000000001E-4</v>
      </c>
      <c r="AH594" t="s">
        <v>11</v>
      </c>
      <c r="AI594">
        <v>0.83620499999999998</v>
      </c>
      <c r="AJ594">
        <v>2.6999999999999999E-5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153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4471.9084570000005</v>
      </c>
      <c r="I595">
        <v>39.180864999999997</v>
      </c>
      <c r="J595" t="s">
        <v>3</v>
      </c>
      <c r="K595">
        <v>4464.6712500000003</v>
      </c>
      <c r="L595">
        <v>39.255507999999999</v>
      </c>
      <c r="M595" t="s">
        <v>4</v>
      </c>
      <c r="N595">
        <v>306.81989099999998</v>
      </c>
      <c r="O595">
        <v>0.29414000000000001</v>
      </c>
      <c r="P595" t="s">
        <v>5</v>
      </c>
      <c r="Q595">
        <v>405.89719400000001</v>
      </c>
      <c r="R595">
        <v>2.1013489999999999</v>
      </c>
      <c r="S595" t="s">
        <v>6</v>
      </c>
      <c r="T595">
        <v>159.37110200000001</v>
      </c>
      <c r="U595">
        <v>0.172961</v>
      </c>
      <c r="V595" t="s">
        <v>7</v>
      </c>
      <c r="W595">
        <v>103.817409</v>
      </c>
      <c r="X595">
        <v>0.45177600000000001</v>
      </c>
      <c r="Y595" t="s">
        <v>8</v>
      </c>
      <c r="Z595">
        <v>126.314982</v>
      </c>
      <c r="AA595">
        <v>0.68912899999999999</v>
      </c>
      <c r="AB595" t="s">
        <v>9</v>
      </c>
      <c r="AC595">
        <v>3740.4489990000002</v>
      </c>
      <c r="AD595">
        <v>41.465141000000003</v>
      </c>
      <c r="AE595" t="s">
        <v>10</v>
      </c>
      <c r="AF595">
        <v>0.16894200000000001</v>
      </c>
      <c r="AG595">
        <v>1.7799999999999999E-4</v>
      </c>
      <c r="AH595" t="s">
        <v>11</v>
      </c>
      <c r="AI595">
        <v>0.83624200000000004</v>
      </c>
      <c r="AJ595">
        <v>2.6999999999999999E-5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153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4791.4953029999997</v>
      </c>
      <c r="I596">
        <v>48.741019999999999</v>
      </c>
      <c r="J596" t="s">
        <v>3</v>
      </c>
      <c r="K596">
        <v>4783.7390820000001</v>
      </c>
      <c r="L596">
        <v>48.762636999999998</v>
      </c>
      <c r="M596" t="s">
        <v>4</v>
      </c>
      <c r="N596">
        <v>328.76123699999999</v>
      </c>
      <c r="O596">
        <v>0.348667</v>
      </c>
      <c r="P596" t="s">
        <v>5</v>
      </c>
      <c r="Q596">
        <v>434.83530000000002</v>
      </c>
      <c r="R596">
        <v>1.8913340000000001</v>
      </c>
      <c r="S596" t="s">
        <v>6</v>
      </c>
      <c r="T596">
        <v>170.75199799999999</v>
      </c>
      <c r="U596">
        <v>0.18499199999999999</v>
      </c>
      <c r="V596" t="s">
        <v>7</v>
      </c>
      <c r="W596">
        <v>111.244574</v>
      </c>
      <c r="X596">
        <v>0.42035099999999997</v>
      </c>
      <c r="Y596" t="s">
        <v>8</v>
      </c>
      <c r="Z596">
        <v>135.291472</v>
      </c>
      <c r="AA596">
        <v>0.62368599999999996</v>
      </c>
      <c r="AB596" t="s">
        <v>9</v>
      </c>
      <c r="AC596">
        <v>4007.8187840000001</v>
      </c>
      <c r="AD596">
        <v>49.881439</v>
      </c>
      <c r="AE596" t="s">
        <v>10</v>
      </c>
      <c r="AF596">
        <v>0.16856499999999999</v>
      </c>
      <c r="AG596">
        <v>1.83E-4</v>
      </c>
      <c r="AH596" t="s">
        <v>11</v>
      </c>
      <c r="AI596">
        <v>0.83649600000000002</v>
      </c>
      <c r="AJ596">
        <v>2.4000000000000001E-5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153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5111.2042869999996</v>
      </c>
      <c r="I597">
        <v>54.363467999999997</v>
      </c>
      <c r="J597" t="s">
        <v>3</v>
      </c>
      <c r="K597">
        <v>5102.933994</v>
      </c>
      <c r="L597">
        <v>54.344738999999997</v>
      </c>
      <c r="M597" t="s">
        <v>4</v>
      </c>
      <c r="N597">
        <v>350.69136400000002</v>
      </c>
      <c r="O597">
        <v>0.398256</v>
      </c>
      <c r="P597" t="s">
        <v>5</v>
      </c>
      <c r="Q597">
        <v>463.71832000000001</v>
      </c>
      <c r="R597">
        <v>1.8312200000000001</v>
      </c>
      <c r="S597" t="s">
        <v>6</v>
      </c>
      <c r="T597">
        <v>182.11906500000001</v>
      </c>
      <c r="U597">
        <v>0.217447</v>
      </c>
      <c r="V597" t="s">
        <v>7</v>
      </c>
      <c r="W597">
        <v>118.648247</v>
      </c>
      <c r="X597">
        <v>0.406889</v>
      </c>
      <c r="Y597" t="s">
        <v>8</v>
      </c>
      <c r="Z597">
        <v>144.241454</v>
      </c>
      <c r="AA597">
        <v>0.58227799999999996</v>
      </c>
      <c r="AB597" t="s">
        <v>9</v>
      </c>
      <c r="AC597">
        <v>4275.381934</v>
      </c>
      <c r="AD597">
        <v>55.201712999999998</v>
      </c>
      <c r="AE597" t="s">
        <v>10</v>
      </c>
      <c r="AF597">
        <v>0.16794899999999999</v>
      </c>
      <c r="AG597">
        <v>1.8900000000000001E-4</v>
      </c>
      <c r="AH597" t="s">
        <v>11</v>
      </c>
      <c r="AI597">
        <v>0.83673699999999995</v>
      </c>
      <c r="AJ597">
        <v>2.1999999999999999E-5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153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5430.715322</v>
      </c>
      <c r="I598">
        <v>60.388385999999997</v>
      </c>
      <c r="J598" t="s">
        <v>3</v>
      </c>
      <c r="K598">
        <v>5421.9310249999999</v>
      </c>
      <c r="L598">
        <v>60.367344000000003</v>
      </c>
      <c r="M598" t="s">
        <v>4</v>
      </c>
      <c r="N598">
        <v>372.591792</v>
      </c>
      <c r="O598">
        <v>0.40906100000000001</v>
      </c>
      <c r="P598" t="s">
        <v>5</v>
      </c>
      <c r="Q598">
        <v>492.74710099999999</v>
      </c>
      <c r="R598">
        <v>1.974062</v>
      </c>
      <c r="S598" t="s">
        <v>6</v>
      </c>
      <c r="T598">
        <v>193.49970999999999</v>
      </c>
      <c r="U598">
        <v>0.24826100000000001</v>
      </c>
      <c r="V598" t="s">
        <v>7</v>
      </c>
      <c r="W598">
        <v>126.11152199999999</v>
      </c>
      <c r="X598">
        <v>0.43751000000000001</v>
      </c>
      <c r="Y598" t="s">
        <v>8</v>
      </c>
      <c r="Z598">
        <v>153.26649699999999</v>
      </c>
      <c r="AA598">
        <v>0.61537900000000001</v>
      </c>
      <c r="AB598" t="s">
        <v>9</v>
      </c>
      <c r="AC598">
        <v>4542.6389840000002</v>
      </c>
      <c r="AD598">
        <v>59.205603000000004</v>
      </c>
      <c r="AE598" t="s">
        <v>10</v>
      </c>
      <c r="AF598">
        <v>0.166655</v>
      </c>
      <c r="AG598">
        <v>1.8799999999999999E-4</v>
      </c>
      <c r="AH598" t="s">
        <v>11</v>
      </c>
      <c r="AI598">
        <v>0.83696400000000004</v>
      </c>
      <c r="AJ598">
        <v>2.0000000000000002E-5</v>
      </c>
      <c r="AK598" t="s">
        <v>12</v>
      </c>
      <c r="AL598">
        <v>0</v>
      </c>
      <c r="AM598">
        <v>0</v>
      </c>
    </row>
    <row r="599" spans="1:39" x14ac:dyDescent="0.25">
      <c r="A599" t="s">
        <v>153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5749.8730660000001</v>
      </c>
      <c r="I599">
        <v>63.543464</v>
      </c>
      <c r="J599" t="s">
        <v>3</v>
      </c>
      <c r="K599">
        <v>5740.5747069999998</v>
      </c>
      <c r="L599">
        <v>63.552712999999997</v>
      </c>
      <c r="M599" t="s">
        <v>4</v>
      </c>
      <c r="N599">
        <v>394.502813</v>
      </c>
      <c r="O599">
        <v>0.44834299999999999</v>
      </c>
      <c r="P599" t="s">
        <v>5</v>
      </c>
      <c r="Q599">
        <v>521.75652300000002</v>
      </c>
      <c r="R599">
        <v>2.3625579999999999</v>
      </c>
      <c r="S599" t="s">
        <v>6</v>
      </c>
      <c r="T599">
        <v>204.891549</v>
      </c>
      <c r="U599">
        <v>0.28533700000000001</v>
      </c>
      <c r="V599" t="s">
        <v>7</v>
      </c>
      <c r="W599">
        <v>133.537184</v>
      </c>
      <c r="X599">
        <v>0.50795500000000005</v>
      </c>
      <c r="Y599" t="s">
        <v>8</v>
      </c>
      <c r="Z599">
        <v>162.26279500000001</v>
      </c>
      <c r="AA599">
        <v>0.71020000000000005</v>
      </c>
      <c r="AB599" t="s">
        <v>9</v>
      </c>
      <c r="AC599">
        <v>4809.5648339999998</v>
      </c>
      <c r="AD599">
        <v>63.076981000000004</v>
      </c>
      <c r="AE599" t="s">
        <v>10</v>
      </c>
      <c r="AF599">
        <v>0.165686</v>
      </c>
      <c r="AG599">
        <v>1.8799999999999999E-4</v>
      </c>
      <c r="AH599" t="s">
        <v>11</v>
      </c>
      <c r="AI599">
        <v>0.83697500000000002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153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6069.42623</v>
      </c>
      <c r="I600">
        <v>64.477369999999993</v>
      </c>
      <c r="J600" t="s">
        <v>3</v>
      </c>
      <c r="K600">
        <v>6059.6127340000003</v>
      </c>
      <c r="L600">
        <v>64.466499999999996</v>
      </c>
      <c r="M600" t="s">
        <v>4</v>
      </c>
      <c r="N600">
        <v>416.44166000000001</v>
      </c>
      <c r="O600">
        <v>0.55480300000000005</v>
      </c>
      <c r="P600" t="s">
        <v>5</v>
      </c>
      <c r="Q600">
        <v>550.72171100000003</v>
      </c>
      <c r="R600">
        <v>2.5457169999999998</v>
      </c>
      <c r="S600" t="s">
        <v>6</v>
      </c>
      <c r="T600">
        <v>216.27009000000001</v>
      </c>
      <c r="U600">
        <v>0.28567399999999998</v>
      </c>
      <c r="V600" t="s">
        <v>7</v>
      </c>
      <c r="W600">
        <v>140.92320599999999</v>
      </c>
      <c r="X600">
        <v>0.52622599999999997</v>
      </c>
      <c r="Y600" t="s">
        <v>8</v>
      </c>
      <c r="Z600">
        <v>171.245116</v>
      </c>
      <c r="AA600">
        <v>0.72517900000000002</v>
      </c>
      <c r="AB600" t="s">
        <v>9</v>
      </c>
      <c r="AC600">
        <v>5076.9015719999998</v>
      </c>
      <c r="AD600">
        <v>64.714276999999996</v>
      </c>
      <c r="AE600" t="s">
        <v>10</v>
      </c>
      <c r="AF600">
        <v>0.165686</v>
      </c>
      <c r="AG600">
        <v>1.8799999999999999E-4</v>
      </c>
      <c r="AH600" t="s">
        <v>11</v>
      </c>
      <c r="AI600">
        <v>0.836978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153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6388.6676559999996</v>
      </c>
      <c r="I601">
        <v>67.184460999999999</v>
      </c>
      <c r="J601" t="s">
        <v>3</v>
      </c>
      <c r="K601">
        <v>6378.3404300000002</v>
      </c>
      <c r="L601">
        <v>67.064802999999998</v>
      </c>
      <c r="M601" t="s">
        <v>4</v>
      </c>
      <c r="N601">
        <v>438.37678499999998</v>
      </c>
      <c r="O601">
        <v>0.63911499999999999</v>
      </c>
      <c r="P601" t="s">
        <v>5</v>
      </c>
      <c r="Q601">
        <v>579.70718799999997</v>
      </c>
      <c r="R601">
        <v>2.8302149999999999</v>
      </c>
      <c r="S601" t="s">
        <v>6</v>
      </c>
      <c r="T601">
        <v>227.66094200000001</v>
      </c>
      <c r="U601">
        <v>0.29472700000000002</v>
      </c>
      <c r="V601" t="s">
        <v>7</v>
      </c>
      <c r="W601">
        <v>148.32061899999999</v>
      </c>
      <c r="X601">
        <v>0.58175399999999999</v>
      </c>
      <c r="Y601" t="s">
        <v>8</v>
      </c>
      <c r="Z601">
        <v>180.222523</v>
      </c>
      <c r="AA601">
        <v>0.76615999999999995</v>
      </c>
      <c r="AB601" t="s">
        <v>9</v>
      </c>
      <c r="AC601">
        <v>5343.9240529999997</v>
      </c>
      <c r="AD601">
        <v>66.299167999999995</v>
      </c>
      <c r="AE601" t="s">
        <v>10</v>
      </c>
      <c r="AF601">
        <v>0.163774</v>
      </c>
      <c r="AG601">
        <v>2.2499999999999999E-4</v>
      </c>
      <c r="AH601" t="s">
        <v>11</v>
      </c>
      <c r="AI601">
        <v>0.83715600000000001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154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154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154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154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154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154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154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154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154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154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154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154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154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154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154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154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154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154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154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154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155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300.10520200000002</v>
      </c>
      <c r="I622">
        <v>1.4135789999999999</v>
      </c>
      <c r="J622" t="s">
        <v>3</v>
      </c>
      <c r="K622">
        <v>299.58845300000002</v>
      </c>
      <c r="L622">
        <v>1.413446</v>
      </c>
      <c r="M622" t="s">
        <v>4</v>
      </c>
      <c r="N622">
        <v>21.840844000000001</v>
      </c>
      <c r="O622">
        <v>8.9529999999999992E-3</v>
      </c>
      <c r="P622" t="s">
        <v>5</v>
      </c>
      <c r="Q622">
        <v>0</v>
      </c>
      <c r="R622">
        <v>0</v>
      </c>
      <c r="S622" t="s">
        <v>6</v>
      </c>
      <c r="T622">
        <v>11.340847</v>
      </c>
      <c r="U622">
        <v>9.3240000000000007E-3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0.18262300000000001</v>
      </c>
      <c r="AD622">
        <v>1.16E-4</v>
      </c>
      <c r="AE622" t="s">
        <v>10</v>
      </c>
      <c r="AF622">
        <v>0</v>
      </c>
      <c r="AG622">
        <v>0</v>
      </c>
      <c r="AH622" t="s">
        <v>11</v>
      </c>
      <c r="AI622">
        <v>0.81457500000000005</v>
      </c>
      <c r="AJ622">
        <v>1.27E-4</v>
      </c>
      <c r="AK622" t="s">
        <v>12</v>
      </c>
      <c r="AL622">
        <v>0</v>
      </c>
      <c r="AM622">
        <v>0</v>
      </c>
    </row>
    <row r="623" spans="1:39" x14ac:dyDescent="0.25">
      <c r="A623" t="s">
        <v>155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600.68101300000001</v>
      </c>
      <c r="I623">
        <v>4.0533450000000002</v>
      </c>
      <c r="J623" t="s">
        <v>3</v>
      </c>
      <c r="K623">
        <v>599.66961700000002</v>
      </c>
      <c r="L623">
        <v>4.0614059999999998</v>
      </c>
      <c r="M623" t="s">
        <v>4</v>
      </c>
      <c r="N623">
        <v>43.687520999999997</v>
      </c>
      <c r="O623">
        <v>3.6202999999999999E-2</v>
      </c>
      <c r="P623" t="s">
        <v>5</v>
      </c>
      <c r="Q623">
        <v>0</v>
      </c>
      <c r="R623">
        <v>0</v>
      </c>
      <c r="S623" t="s">
        <v>6</v>
      </c>
      <c r="T623">
        <v>22.646996999999999</v>
      </c>
      <c r="U623">
        <v>1.7519E-2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0.178399</v>
      </c>
      <c r="AD623">
        <v>7.7000000000000001E-5</v>
      </c>
      <c r="AE623" t="s">
        <v>10</v>
      </c>
      <c r="AF623">
        <v>0</v>
      </c>
      <c r="AG623">
        <v>0</v>
      </c>
      <c r="AH623" t="s">
        <v>11</v>
      </c>
      <c r="AI623">
        <v>0.82378700000000005</v>
      </c>
      <c r="AJ623">
        <v>1.8100000000000001E-4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155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901.55408799999998</v>
      </c>
      <c r="I624">
        <v>7.125076</v>
      </c>
      <c r="J624" t="s">
        <v>3</v>
      </c>
      <c r="K624">
        <v>900.03793800000005</v>
      </c>
      <c r="L624">
        <v>7.1488329999999998</v>
      </c>
      <c r="M624" t="s">
        <v>4</v>
      </c>
      <c r="N624">
        <v>65.551625000000001</v>
      </c>
      <c r="O624">
        <v>7.2637999999999994E-2</v>
      </c>
      <c r="P624" t="s">
        <v>5</v>
      </c>
      <c r="Q624">
        <v>0</v>
      </c>
      <c r="R624">
        <v>0</v>
      </c>
      <c r="S624" t="s">
        <v>6</v>
      </c>
      <c r="T624">
        <v>33.970744000000003</v>
      </c>
      <c r="U624">
        <v>4.2701999999999997E-2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0.17707400000000001</v>
      </c>
      <c r="AD624">
        <v>4.8999999999999998E-5</v>
      </c>
      <c r="AE624" t="s">
        <v>10</v>
      </c>
      <c r="AF624">
        <v>0</v>
      </c>
      <c r="AG624">
        <v>0</v>
      </c>
      <c r="AH624" t="s">
        <v>11</v>
      </c>
      <c r="AI624">
        <v>0.827932</v>
      </c>
      <c r="AJ624">
        <v>1.95E-4</v>
      </c>
      <c r="AK624" t="s">
        <v>12</v>
      </c>
      <c r="AL624">
        <v>0</v>
      </c>
      <c r="AM624">
        <v>0</v>
      </c>
    </row>
    <row r="625" spans="1:39" x14ac:dyDescent="0.25">
      <c r="A625" t="s">
        <v>155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1202.2046800000001</v>
      </c>
      <c r="I625">
        <v>10.448534</v>
      </c>
      <c r="J625" t="s">
        <v>3</v>
      </c>
      <c r="K625">
        <v>1200.1908109999999</v>
      </c>
      <c r="L625">
        <v>10.503812999999999</v>
      </c>
      <c r="M625" t="s">
        <v>4</v>
      </c>
      <c r="N625">
        <v>87.404144000000002</v>
      </c>
      <c r="O625">
        <v>9.0671000000000002E-2</v>
      </c>
      <c r="P625" t="s">
        <v>5</v>
      </c>
      <c r="Q625">
        <v>0</v>
      </c>
      <c r="R625">
        <v>0</v>
      </c>
      <c r="S625" t="s">
        <v>6</v>
      </c>
      <c r="T625">
        <v>45.306431000000003</v>
      </c>
      <c r="U625">
        <v>7.1802000000000005E-2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0.17368800000000001</v>
      </c>
      <c r="AD625">
        <v>1.07E-4</v>
      </c>
      <c r="AE625" t="s">
        <v>10</v>
      </c>
      <c r="AF625">
        <v>0</v>
      </c>
      <c r="AG625">
        <v>0</v>
      </c>
      <c r="AH625" t="s">
        <v>11</v>
      </c>
      <c r="AI625">
        <v>0.82997900000000002</v>
      </c>
      <c r="AJ625">
        <v>1.74E-4</v>
      </c>
      <c r="AK625" t="s">
        <v>12</v>
      </c>
      <c r="AL625">
        <v>0</v>
      </c>
      <c r="AM625">
        <v>0</v>
      </c>
    </row>
    <row r="626" spans="1:39" x14ac:dyDescent="0.25">
      <c r="A626" t="s">
        <v>155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1502.916821</v>
      </c>
      <c r="I626">
        <v>12.929072</v>
      </c>
      <c r="J626" t="s">
        <v>3</v>
      </c>
      <c r="K626">
        <v>1500.407915</v>
      </c>
      <c r="L626">
        <v>12.9902</v>
      </c>
      <c r="M626" t="s">
        <v>4</v>
      </c>
      <c r="N626">
        <v>109.250039</v>
      </c>
      <c r="O626">
        <v>0.11071400000000001</v>
      </c>
      <c r="P626" t="s">
        <v>5</v>
      </c>
      <c r="Q626">
        <v>0</v>
      </c>
      <c r="R626">
        <v>0</v>
      </c>
      <c r="S626" t="s">
        <v>6</v>
      </c>
      <c r="T626">
        <v>56.615107000000002</v>
      </c>
      <c r="U626">
        <v>9.2812000000000006E-2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0.17272100000000001</v>
      </c>
      <c r="AD626">
        <v>1.1400000000000001E-4</v>
      </c>
      <c r="AE626" t="s">
        <v>10</v>
      </c>
      <c r="AF626">
        <v>0</v>
      </c>
      <c r="AG626">
        <v>0</v>
      </c>
      <c r="AH626" t="s">
        <v>11</v>
      </c>
      <c r="AI626">
        <v>0.831673</v>
      </c>
      <c r="AJ626">
        <v>1.35E-4</v>
      </c>
      <c r="AK626" t="s">
        <v>12</v>
      </c>
      <c r="AL626">
        <v>0</v>
      </c>
      <c r="AM626">
        <v>0</v>
      </c>
    </row>
    <row r="627" spans="1:39" x14ac:dyDescent="0.25">
      <c r="A627" t="s">
        <v>155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1804.0576000000001</v>
      </c>
      <c r="I627">
        <v>17.102813000000001</v>
      </c>
      <c r="J627" t="s">
        <v>3</v>
      </c>
      <c r="K627">
        <v>1801.057104</v>
      </c>
      <c r="L627">
        <v>17.156412</v>
      </c>
      <c r="M627" t="s">
        <v>4</v>
      </c>
      <c r="N627">
        <v>131.098885</v>
      </c>
      <c r="O627">
        <v>0.139714</v>
      </c>
      <c r="P627" t="s">
        <v>5</v>
      </c>
      <c r="Q627">
        <v>0</v>
      </c>
      <c r="R627">
        <v>0</v>
      </c>
      <c r="S627" t="s">
        <v>6</v>
      </c>
      <c r="T627">
        <v>67.919725</v>
      </c>
      <c r="U627">
        <v>9.7197000000000006E-2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0.17013</v>
      </c>
      <c r="AD627">
        <v>1.7200000000000001E-4</v>
      </c>
      <c r="AE627" t="s">
        <v>10</v>
      </c>
      <c r="AF627">
        <v>0</v>
      </c>
      <c r="AG627">
        <v>0</v>
      </c>
      <c r="AH627" t="s">
        <v>11</v>
      </c>
      <c r="AI627">
        <v>0.83273299999999995</v>
      </c>
      <c r="AJ627">
        <v>1.21E-4</v>
      </c>
      <c r="AK627" t="s">
        <v>12</v>
      </c>
      <c r="AL627">
        <v>0</v>
      </c>
      <c r="AM627">
        <v>0</v>
      </c>
    </row>
    <row r="628" spans="1:39" x14ac:dyDescent="0.25">
      <c r="A628" t="s">
        <v>155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2104.945835</v>
      </c>
      <c r="I628">
        <v>19.922018000000001</v>
      </c>
      <c r="J628" t="s">
        <v>3</v>
      </c>
      <c r="K628">
        <v>2101.429717</v>
      </c>
      <c r="L628">
        <v>19.993068999999998</v>
      </c>
      <c r="M628" t="s">
        <v>4</v>
      </c>
      <c r="N628">
        <v>152.953475</v>
      </c>
      <c r="O628">
        <v>0.179698</v>
      </c>
      <c r="P628" t="s">
        <v>5</v>
      </c>
      <c r="Q628">
        <v>0</v>
      </c>
      <c r="R628">
        <v>0</v>
      </c>
      <c r="S628" t="s">
        <v>6</v>
      </c>
      <c r="T628">
        <v>79.274986999999996</v>
      </c>
      <c r="U628">
        <v>0.12870500000000001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0.16758200000000001</v>
      </c>
      <c r="AD628">
        <v>1.8699999999999999E-4</v>
      </c>
      <c r="AE628" t="s">
        <v>10</v>
      </c>
      <c r="AF628">
        <v>0</v>
      </c>
      <c r="AG628">
        <v>0</v>
      </c>
      <c r="AH628" t="s">
        <v>11</v>
      </c>
      <c r="AI628">
        <v>0.83318499999999995</v>
      </c>
      <c r="AJ628">
        <v>1.16E-4</v>
      </c>
      <c r="AK628" t="s">
        <v>12</v>
      </c>
      <c r="AL628">
        <v>0</v>
      </c>
      <c r="AM628">
        <v>0</v>
      </c>
    </row>
    <row r="629" spans="1:39" x14ac:dyDescent="0.25">
      <c r="A629" t="s">
        <v>155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2405.7175929999999</v>
      </c>
      <c r="I629">
        <v>22.081617999999999</v>
      </c>
      <c r="J629" t="s">
        <v>3</v>
      </c>
      <c r="K629">
        <v>2401.703301</v>
      </c>
      <c r="L629">
        <v>22.166342</v>
      </c>
      <c r="M629" t="s">
        <v>4</v>
      </c>
      <c r="N629">
        <v>174.79684</v>
      </c>
      <c r="O629">
        <v>0.20510999999999999</v>
      </c>
      <c r="P629" t="s">
        <v>5</v>
      </c>
      <c r="Q629">
        <v>0</v>
      </c>
      <c r="R629">
        <v>0</v>
      </c>
      <c r="S629" t="s">
        <v>6</v>
      </c>
      <c r="T629">
        <v>90.564618999999993</v>
      </c>
      <c r="U629">
        <v>0.143706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0.16726099999999999</v>
      </c>
      <c r="AD629">
        <v>1.8799999999999999E-4</v>
      </c>
      <c r="AE629" t="s">
        <v>10</v>
      </c>
      <c r="AF629">
        <v>0</v>
      </c>
      <c r="AG629">
        <v>0</v>
      </c>
      <c r="AH629" t="s">
        <v>11</v>
      </c>
      <c r="AI629">
        <v>0.83409599999999995</v>
      </c>
      <c r="AJ629">
        <v>1.0399999999999999E-4</v>
      </c>
      <c r="AK629" t="s">
        <v>12</v>
      </c>
      <c r="AL629">
        <v>0</v>
      </c>
      <c r="AM629">
        <v>0</v>
      </c>
    </row>
    <row r="630" spans="1:39" x14ac:dyDescent="0.25">
      <c r="A630" t="s">
        <v>155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2706.7103910000001</v>
      </c>
      <c r="I630">
        <v>26.571617</v>
      </c>
      <c r="J630" t="s">
        <v>3</v>
      </c>
      <c r="K630">
        <v>2702.1944290000001</v>
      </c>
      <c r="L630">
        <v>26.673376000000001</v>
      </c>
      <c r="M630" t="s">
        <v>4</v>
      </c>
      <c r="N630">
        <v>196.641445</v>
      </c>
      <c r="O630">
        <v>0.246479</v>
      </c>
      <c r="P630" t="s">
        <v>5</v>
      </c>
      <c r="Q630">
        <v>0</v>
      </c>
      <c r="R630">
        <v>0</v>
      </c>
      <c r="S630" t="s">
        <v>6</v>
      </c>
      <c r="T630">
        <v>101.864852</v>
      </c>
      <c r="U630">
        <v>0.14903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0.167098</v>
      </c>
      <c r="AD630">
        <v>1.92E-4</v>
      </c>
      <c r="AE630" t="s">
        <v>10</v>
      </c>
      <c r="AF630">
        <v>0</v>
      </c>
      <c r="AG630">
        <v>0</v>
      </c>
      <c r="AH630" t="s">
        <v>11</v>
      </c>
      <c r="AI630">
        <v>0.83494199999999996</v>
      </c>
      <c r="AJ630">
        <v>8.7000000000000001E-5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155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3007.755322</v>
      </c>
      <c r="I631">
        <v>32.159641999999998</v>
      </c>
      <c r="J631" t="s">
        <v>3</v>
      </c>
      <c r="K631">
        <v>3002.733843</v>
      </c>
      <c r="L631">
        <v>32.327165000000001</v>
      </c>
      <c r="M631" t="s">
        <v>4</v>
      </c>
      <c r="N631">
        <v>218.484632</v>
      </c>
      <c r="O631">
        <v>0.2742</v>
      </c>
      <c r="P631" t="s">
        <v>5</v>
      </c>
      <c r="Q631">
        <v>0</v>
      </c>
      <c r="R631">
        <v>0</v>
      </c>
      <c r="S631" t="s">
        <v>6</v>
      </c>
      <c r="T631">
        <v>113.196718</v>
      </c>
      <c r="U631">
        <v>0.14985299999999999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0.16502700000000001</v>
      </c>
      <c r="AD631">
        <v>1.93E-4</v>
      </c>
      <c r="AE631" t="s">
        <v>10</v>
      </c>
      <c r="AF631">
        <v>0</v>
      </c>
      <c r="AG631">
        <v>0</v>
      </c>
      <c r="AH631" t="s">
        <v>11</v>
      </c>
      <c r="AI631">
        <v>0.835731</v>
      </c>
      <c r="AJ631">
        <v>6.3999999999999997E-5</v>
      </c>
      <c r="AK631" t="s">
        <v>12</v>
      </c>
      <c r="AL631">
        <v>0</v>
      </c>
      <c r="AM631">
        <v>0</v>
      </c>
    </row>
    <row r="632" spans="1:39" x14ac:dyDescent="0.25">
      <c r="A632" t="s">
        <v>155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3308.7427440000001</v>
      </c>
      <c r="I632">
        <v>37.979939999999999</v>
      </c>
      <c r="J632" t="s">
        <v>3</v>
      </c>
      <c r="K632">
        <v>3303.2240139999999</v>
      </c>
      <c r="L632">
        <v>38.093077000000001</v>
      </c>
      <c r="M632" t="s">
        <v>4</v>
      </c>
      <c r="N632">
        <v>240.31425400000001</v>
      </c>
      <c r="O632">
        <v>0.294713</v>
      </c>
      <c r="P632" t="s">
        <v>5</v>
      </c>
      <c r="Q632">
        <v>0</v>
      </c>
      <c r="R632">
        <v>0</v>
      </c>
      <c r="S632" t="s">
        <v>6</v>
      </c>
      <c r="T632">
        <v>124.506818</v>
      </c>
      <c r="U632">
        <v>0.16220300000000001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0.16375100000000001</v>
      </c>
      <c r="AD632">
        <v>1.9599999999999999E-4</v>
      </c>
      <c r="AE632" t="s">
        <v>10</v>
      </c>
      <c r="AF632">
        <v>0</v>
      </c>
      <c r="AG632">
        <v>0</v>
      </c>
      <c r="AH632" t="s">
        <v>11</v>
      </c>
      <c r="AI632">
        <v>0.83660299999999999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155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3609.8079739999998</v>
      </c>
      <c r="I633">
        <v>43.421104999999997</v>
      </c>
      <c r="J633" t="s">
        <v>3</v>
      </c>
      <c r="K633">
        <v>3603.7949560000002</v>
      </c>
      <c r="L633">
        <v>43.477086999999997</v>
      </c>
      <c r="M633" t="s">
        <v>4</v>
      </c>
      <c r="N633">
        <v>262.14317599999998</v>
      </c>
      <c r="O633">
        <v>0.29910700000000001</v>
      </c>
      <c r="P633" t="s">
        <v>5</v>
      </c>
      <c r="Q633">
        <v>0</v>
      </c>
      <c r="R633">
        <v>0</v>
      </c>
      <c r="S633" t="s">
        <v>6</v>
      </c>
      <c r="T633">
        <v>135.79905199999999</v>
      </c>
      <c r="U633">
        <v>0.17985400000000001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0.16314500000000001</v>
      </c>
      <c r="AD633">
        <v>2.03E-4</v>
      </c>
      <c r="AE633" t="s">
        <v>10</v>
      </c>
      <c r="AF633">
        <v>0</v>
      </c>
      <c r="AG633">
        <v>0</v>
      </c>
      <c r="AH633" t="s">
        <v>11</v>
      </c>
      <c r="AI633">
        <v>0.83722399999999997</v>
      </c>
      <c r="AJ633">
        <v>6.9999999999999994E-5</v>
      </c>
      <c r="AK633" t="s">
        <v>12</v>
      </c>
      <c r="AL633">
        <v>0</v>
      </c>
      <c r="AM633">
        <v>0</v>
      </c>
    </row>
    <row r="634" spans="1:39" x14ac:dyDescent="0.25">
      <c r="A634" t="s">
        <v>155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3911.0076949999998</v>
      </c>
      <c r="I634">
        <v>45.563465000000001</v>
      </c>
      <c r="J634" t="s">
        <v>3</v>
      </c>
      <c r="K634">
        <v>3904.494858</v>
      </c>
      <c r="L634">
        <v>45.675494999999998</v>
      </c>
      <c r="M634" t="s">
        <v>4</v>
      </c>
      <c r="N634">
        <v>284.00401599999998</v>
      </c>
      <c r="O634">
        <v>0.28845300000000001</v>
      </c>
      <c r="P634" t="s">
        <v>5</v>
      </c>
      <c r="Q634">
        <v>0</v>
      </c>
      <c r="R634">
        <v>0</v>
      </c>
      <c r="S634" t="s">
        <v>6</v>
      </c>
      <c r="T634">
        <v>147.11803900000001</v>
      </c>
      <c r="U634">
        <v>0.19356899999999999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0.16312499999999999</v>
      </c>
      <c r="AD634">
        <v>2.03E-4</v>
      </c>
      <c r="AE634" t="s">
        <v>10</v>
      </c>
      <c r="AF634">
        <v>0</v>
      </c>
      <c r="AG634">
        <v>0</v>
      </c>
      <c r="AH634" t="s">
        <v>11</v>
      </c>
      <c r="AI634">
        <v>0.83741200000000005</v>
      </c>
      <c r="AJ634">
        <v>6.7999999999999999E-5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155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4211.9774710000002</v>
      </c>
      <c r="I635">
        <v>47.338315000000001</v>
      </c>
      <c r="J635" t="s">
        <v>3</v>
      </c>
      <c r="K635">
        <v>4204.9675880000004</v>
      </c>
      <c r="L635">
        <v>47.465553999999997</v>
      </c>
      <c r="M635" t="s">
        <v>4</v>
      </c>
      <c r="N635">
        <v>305.85469899999998</v>
      </c>
      <c r="O635">
        <v>0.28362900000000002</v>
      </c>
      <c r="P635" t="s">
        <v>5</v>
      </c>
      <c r="Q635">
        <v>0</v>
      </c>
      <c r="R635">
        <v>0</v>
      </c>
      <c r="S635" t="s">
        <v>6</v>
      </c>
      <c r="T635">
        <v>158.41356200000001</v>
      </c>
      <c r="U635">
        <v>0.21873100000000001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0.16212299999999999</v>
      </c>
      <c r="AD635">
        <v>1.9699999999999999E-4</v>
      </c>
      <c r="AE635" t="s">
        <v>10</v>
      </c>
      <c r="AF635">
        <v>0</v>
      </c>
      <c r="AG635">
        <v>0</v>
      </c>
      <c r="AH635" t="s">
        <v>11</v>
      </c>
      <c r="AI635">
        <v>0.83753599999999995</v>
      </c>
      <c r="AJ635">
        <v>6.7000000000000002E-5</v>
      </c>
      <c r="AK635" t="s">
        <v>12</v>
      </c>
      <c r="AL635">
        <v>0</v>
      </c>
      <c r="AM635">
        <v>0</v>
      </c>
    </row>
    <row r="636" spans="1:39" x14ac:dyDescent="0.25">
      <c r="A636" t="s">
        <v>155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4512.8361430000004</v>
      </c>
      <c r="I636">
        <v>50.054465</v>
      </c>
      <c r="J636" t="s">
        <v>3</v>
      </c>
      <c r="K636">
        <v>4505.3336230000004</v>
      </c>
      <c r="L636">
        <v>50.202254000000003</v>
      </c>
      <c r="M636" t="s">
        <v>4</v>
      </c>
      <c r="N636">
        <v>327.684639</v>
      </c>
      <c r="O636">
        <v>0.27718500000000001</v>
      </c>
      <c r="P636" t="s">
        <v>5</v>
      </c>
      <c r="Q636">
        <v>0</v>
      </c>
      <c r="R636">
        <v>0</v>
      </c>
      <c r="S636" t="s">
        <v>6</v>
      </c>
      <c r="T636">
        <v>169.729591</v>
      </c>
      <c r="U636">
        <v>0.23836399999999999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0.16212199999999999</v>
      </c>
      <c r="AD636">
        <v>1.9699999999999999E-4</v>
      </c>
      <c r="AE636" t="s">
        <v>10</v>
      </c>
      <c r="AF636">
        <v>0</v>
      </c>
      <c r="AG636">
        <v>0</v>
      </c>
      <c r="AH636" t="s">
        <v>11</v>
      </c>
      <c r="AI636">
        <v>0.83811599999999997</v>
      </c>
      <c r="AJ636">
        <v>5.5000000000000002E-5</v>
      </c>
      <c r="AK636" t="s">
        <v>12</v>
      </c>
      <c r="AL636">
        <v>0</v>
      </c>
      <c r="AM636">
        <v>0</v>
      </c>
    </row>
    <row r="637" spans="1:39" x14ac:dyDescent="0.25">
      <c r="A637" t="s">
        <v>155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4813.8238279999996</v>
      </c>
      <c r="I637">
        <v>54.609797999999998</v>
      </c>
      <c r="J637" t="s">
        <v>3</v>
      </c>
      <c r="K637">
        <v>4805.825957</v>
      </c>
      <c r="L637">
        <v>54.74333</v>
      </c>
      <c r="M637" t="s">
        <v>4</v>
      </c>
      <c r="N637">
        <v>349.53060199999999</v>
      </c>
      <c r="O637">
        <v>0.30632799999999999</v>
      </c>
      <c r="P637" t="s">
        <v>5</v>
      </c>
      <c r="Q637">
        <v>0</v>
      </c>
      <c r="R637">
        <v>0</v>
      </c>
      <c r="S637" t="s">
        <v>6</v>
      </c>
      <c r="T637">
        <v>181.04303300000001</v>
      </c>
      <c r="U637">
        <v>0.28837600000000002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0.16211300000000001</v>
      </c>
      <c r="AD637">
        <v>1.9699999999999999E-4</v>
      </c>
      <c r="AE637" t="s">
        <v>10</v>
      </c>
      <c r="AF637">
        <v>0</v>
      </c>
      <c r="AG637">
        <v>0</v>
      </c>
      <c r="AH637" t="s">
        <v>11</v>
      </c>
      <c r="AI637">
        <v>0.83815499999999998</v>
      </c>
      <c r="AJ637">
        <v>5.5000000000000002E-5</v>
      </c>
      <c r="AK637" t="s">
        <v>12</v>
      </c>
      <c r="AL637">
        <v>0</v>
      </c>
      <c r="AM637">
        <v>0</v>
      </c>
    </row>
    <row r="638" spans="1:39" x14ac:dyDescent="0.25">
      <c r="A638" t="s">
        <v>155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5114.2516210000003</v>
      </c>
      <c r="I638">
        <v>53.704037999999997</v>
      </c>
      <c r="J638" t="s">
        <v>3</v>
      </c>
      <c r="K638">
        <v>5105.7497659999999</v>
      </c>
      <c r="L638">
        <v>53.914816000000002</v>
      </c>
      <c r="M638" t="s">
        <v>4</v>
      </c>
      <c r="N638">
        <v>371.36336399999999</v>
      </c>
      <c r="O638">
        <v>0.32115899999999997</v>
      </c>
      <c r="P638" t="s">
        <v>5</v>
      </c>
      <c r="Q638">
        <v>0</v>
      </c>
      <c r="R638">
        <v>0</v>
      </c>
      <c r="S638" t="s">
        <v>6</v>
      </c>
      <c r="T638">
        <v>192.393575</v>
      </c>
      <c r="U638">
        <v>0.30853199999999997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0.16211200000000001</v>
      </c>
      <c r="AD638">
        <v>1.9699999999999999E-4</v>
      </c>
      <c r="AE638" t="s">
        <v>10</v>
      </c>
      <c r="AF638">
        <v>0</v>
      </c>
      <c r="AG638">
        <v>0</v>
      </c>
      <c r="AH638" t="s">
        <v>11</v>
      </c>
      <c r="AI638">
        <v>0.83821000000000001</v>
      </c>
      <c r="AJ638">
        <v>5.5000000000000002E-5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155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5414.8692380000002</v>
      </c>
      <c r="I639">
        <v>54.593370999999998</v>
      </c>
      <c r="J639" t="s">
        <v>3</v>
      </c>
      <c r="K639">
        <v>5405.8687890000001</v>
      </c>
      <c r="L639">
        <v>54.779859999999999</v>
      </c>
      <c r="M639" t="s">
        <v>4</v>
      </c>
      <c r="N639">
        <v>393.21711199999999</v>
      </c>
      <c r="O639">
        <v>0.33848699999999998</v>
      </c>
      <c r="P639" t="s">
        <v>5</v>
      </c>
      <c r="Q639">
        <v>0</v>
      </c>
      <c r="R639">
        <v>0</v>
      </c>
      <c r="S639" t="s">
        <v>6</v>
      </c>
      <c r="T639">
        <v>203.68848399999999</v>
      </c>
      <c r="U639">
        <v>0.30822100000000002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0.16106100000000001</v>
      </c>
      <c r="AD639">
        <v>1.9000000000000001E-4</v>
      </c>
      <c r="AE639" t="s">
        <v>10</v>
      </c>
      <c r="AF639">
        <v>0</v>
      </c>
      <c r="AG639">
        <v>0</v>
      </c>
      <c r="AH639" t="s">
        <v>11</v>
      </c>
      <c r="AI639">
        <v>0.83822399999999997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155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5715.9487010000003</v>
      </c>
      <c r="I640">
        <v>53.361618999999997</v>
      </c>
      <c r="J640" t="s">
        <v>3</v>
      </c>
      <c r="K640">
        <v>5706.4571480000004</v>
      </c>
      <c r="L640">
        <v>53.568720999999996</v>
      </c>
      <c r="M640" t="s">
        <v>4</v>
      </c>
      <c r="N640">
        <v>415.063154</v>
      </c>
      <c r="O640">
        <v>0.38987699999999997</v>
      </c>
      <c r="P640" t="s">
        <v>5</v>
      </c>
      <c r="Q640">
        <v>0</v>
      </c>
      <c r="R640">
        <v>0</v>
      </c>
      <c r="S640" t="s">
        <v>6</v>
      </c>
      <c r="T640">
        <v>214.98998399999999</v>
      </c>
      <c r="U640">
        <v>0.31983200000000001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0.159833</v>
      </c>
      <c r="AD640">
        <v>2.2100000000000001E-4</v>
      </c>
      <c r="AE640" t="s">
        <v>10</v>
      </c>
      <c r="AF640">
        <v>0</v>
      </c>
      <c r="AG640">
        <v>0</v>
      </c>
      <c r="AH640" t="s">
        <v>11</v>
      </c>
      <c r="AI640">
        <v>0.83824699999999996</v>
      </c>
      <c r="AJ640">
        <v>5.3999999999999998E-5</v>
      </c>
      <c r="AK640" t="s">
        <v>12</v>
      </c>
      <c r="AL640">
        <v>0</v>
      </c>
      <c r="AM640">
        <v>0</v>
      </c>
    </row>
    <row r="641" spans="1:38" x14ac:dyDescent="0.25">
      <c r="A641" t="s">
        <v>155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6016.9603129999996</v>
      </c>
      <c r="I641">
        <v>55.986685999999999</v>
      </c>
      <c r="J641" t="s">
        <v>3</v>
      </c>
      <c r="K641">
        <v>6006.9655860000003</v>
      </c>
      <c r="L641">
        <v>56.211517999999998</v>
      </c>
      <c r="M641" t="s">
        <v>4</v>
      </c>
      <c r="N641">
        <v>436.90891699999997</v>
      </c>
      <c r="O641">
        <v>0.461895</v>
      </c>
      <c r="P641" t="s">
        <v>5</v>
      </c>
      <c r="Q641">
        <v>0</v>
      </c>
      <c r="R641">
        <v>0</v>
      </c>
      <c r="S641" t="s">
        <v>6</v>
      </c>
      <c r="T641">
        <v>226.31609499999999</v>
      </c>
      <c r="U641">
        <v>0.32482299999999997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0.15921199999999999</v>
      </c>
      <c r="AD641">
        <v>2.1699999999999999E-4</v>
      </c>
      <c r="AE641" t="s">
        <v>10</v>
      </c>
      <c r="AF641">
        <v>0</v>
      </c>
      <c r="AG641">
        <v>0</v>
      </c>
      <c r="AH641" t="s">
        <v>11</v>
      </c>
      <c r="AI641">
        <v>0.838256</v>
      </c>
      <c r="AJ641">
        <v>5.3999999999999998E-5</v>
      </c>
      <c r="AK641" t="s">
        <v>12</v>
      </c>
      <c r="AL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2"/>
  <sheetViews>
    <sheetView topLeftCell="A2434" workbookViewId="0">
      <selection activeCell="R2434" sqref="R1:Y1048576"/>
    </sheetView>
  </sheetViews>
  <sheetFormatPr defaultRowHeight="15" x14ac:dyDescent="0.25"/>
  <cols>
    <col min="1" max="1" width="41.28515625" bestFit="1" customWidth="1"/>
  </cols>
  <sheetData>
    <row r="1" spans="1:17" x14ac:dyDescent="0.25">
      <c r="A1" t="s">
        <v>178</v>
      </c>
      <c r="B1" t="s">
        <v>108</v>
      </c>
      <c r="C1" t="s">
        <v>109</v>
      </c>
      <c r="D1" t="s">
        <v>110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680.31200000000001</v>
      </c>
      <c r="C2">
        <v>677.65899999999999</v>
      </c>
      <c r="D2">
        <v>608.82899999999995</v>
      </c>
      <c r="E2">
        <v>578.62300000000005</v>
      </c>
      <c r="F2">
        <v>569.66399999999999</v>
      </c>
      <c r="G2">
        <v>0</v>
      </c>
      <c r="H2">
        <v>569.66399999999999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662.65</v>
      </c>
      <c r="C3">
        <v>659.59299999999996</v>
      </c>
      <c r="D3">
        <v>589.35</v>
      </c>
      <c r="E3">
        <v>559.87300000000005</v>
      </c>
      <c r="F3">
        <v>559.096</v>
      </c>
      <c r="G3">
        <v>0</v>
      </c>
      <c r="H3">
        <v>559.096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661.10299999999995</v>
      </c>
      <c r="C4">
        <v>657.95299999999997</v>
      </c>
      <c r="D4">
        <v>585.827</v>
      </c>
      <c r="E4">
        <v>556.29300000000001</v>
      </c>
      <c r="F4">
        <v>555.55700000000002</v>
      </c>
      <c r="G4">
        <v>0</v>
      </c>
      <c r="H4">
        <v>555.55700000000002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664.36300000000006</v>
      </c>
      <c r="C5">
        <v>660.56200000000001</v>
      </c>
      <c r="D5">
        <v>586.83799999999997</v>
      </c>
      <c r="E5">
        <v>557.28499999999997</v>
      </c>
      <c r="F5">
        <v>556.53</v>
      </c>
      <c r="G5">
        <v>0</v>
      </c>
      <c r="H5">
        <v>556.53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666.73099999999999</v>
      </c>
      <c r="C6">
        <v>663.54600000000005</v>
      </c>
      <c r="D6">
        <v>588.77800000000002</v>
      </c>
      <c r="E6">
        <v>559.15499999999997</v>
      </c>
      <c r="F6">
        <v>558.41499999999996</v>
      </c>
      <c r="G6">
        <v>0</v>
      </c>
      <c r="H6">
        <v>558.41499999999996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661.88800000000003</v>
      </c>
      <c r="C7">
        <v>658.95699999999999</v>
      </c>
      <c r="D7">
        <v>590.55499999999995</v>
      </c>
      <c r="E7">
        <v>560.88800000000003</v>
      </c>
      <c r="F7">
        <v>560.13199999999995</v>
      </c>
      <c r="G7">
        <v>0</v>
      </c>
      <c r="H7">
        <v>560.13199999999995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665.38199999999995</v>
      </c>
      <c r="C8">
        <v>662.28099999999995</v>
      </c>
      <c r="D8">
        <v>589.50400000000002</v>
      </c>
      <c r="E8">
        <v>559.80100000000004</v>
      </c>
      <c r="F8">
        <v>559.02800000000002</v>
      </c>
      <c r="G8">
        <v>0</v>
      </c>
      <c r="H8">
        <v>559.02800000000002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669.34799999999996</v>
      </c>
      <c r="C9">
        <v>666.14300000000003</v>
      </c>
      <c r="D9">
        <v>590.85900000000004</v>
      </c>
      <c r="E9">
        <v>561.19899999999996</v>
      </c>
      <c r="F9">
        <v>560.41899999999998</v>
      </c>
      <c r="G9">
        <v>0</v>
      </c>
      <c r="H9">
        <v>560.41899999999998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643.221</v>
      </c>
      <c r="C10">
        <v>639.63300000000004</v>
      </c>
      <c r="D10">
        <v>573.16200000000003</v>
      </c>
      <c r="E10">
        <v>543.49900000000002</v>
      </c>
      <c r="F10">
        <v>542.74800000000005</v>
      </c>
      <c r="G10">
        <v>0</v>
      </c>
      <c r="H10">
        <v>542.74800000000005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638.22299999999996</v>
      </c>
      <c r="C11">
        <v>634.79</v>
      </c>
      <c r="D11">
        <v>568.32899999999995</v>
      </c>
      <c r="E11">
        <v>538.64</v>
      </c>
      <c r="F11">
        <v>537.88499999999999</v>
      </c>
      <c r="G11">
        <v>0</v>
      </c>
      <c r="H11">
        <v>537.88499999999999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633.95000000000005</v>
      </c>
      <c r="C12">
        <v>630.42399999999998</v>
      </c>
      <c r="D12">
        <v>564.40899999999999</v>
      </c>
      <c r="E12">
        <v>534.74800000000005</v>
      </c>
      <c r="F12">
        <v>533.99400000000003</v>
      </c>
      <c r="G12">
        <v>0</v>
      </c>
      <c r="H12">
        <v>533.99400000000003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639.08299999999997</v>
      </c>
      <c r="C13">
        <v>635.36199999999997</v>
      </c>
      <c r="D13">
        <v>565.03300000000002</v>
      </c>
      <c r="E13">
        <v>535.41200000000003</v>
      </c>
      <c r="F13">
        <v>534.654</v>
      </c>
      <c r="G13">
        <v>0</v>
      </c>
      <c r="H13">
        <v>534.654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638.69899999999996</v>
      </c>
      <c r="C14">
        <v>635.38300000000004</v>
      </c>
      <c r="D14">
        <v>570.38199999999995</v>
      </c>
      <c r="E14">
        <v>540.721</v>
      </c>
      <c r="F14">
        <v>539.97199999999998</v>
      </c>
      <c r="G14">
        <v>0</v>
      </c>
      <c r="H14">
        <v>539.97199999999998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640.98099999999999</v>
      </c>
      <c r="C15">
        <v>637.221</v>
      </c>
      <c r="D15">
        <v>569.197</v>
      </c>
      <c r="E15">
        <v>539.51599999999996</v>
      </c>
      <c r="F15">
        <v>538.76199999999994</v>
      </c>
      <c r="G15">
        <v>0</v>
      </c>
      <c r="H15">
        <v>538.76199999999994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633.71100000000001</v>
      </c>
      <c r="C16">
        <v>630.66300000000001</v>
      </c>
      <c r="D16">
        <v>564.15599999999995</v>
      </c>
      <c r="E16">
        <v>534.48500000000001</v>
      </c>
      <c r="F16">
        <v>533.72699999999998</v>
      </c>
      <c r="G16">
        <v>0</v>
      </c>
      <c r="H16">
        <v>533.72699999999998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632.44899999999996</v>
      </c>
      <c r="C17">
        <v>628.63699999999994</v>
      </c>
      <c r="D17">
        <v>562.11699999999996</v>
      </c>
      <c r="E17">
        <v>532.50900000000001</v>
      </c>
      <c r="F17">
        <v>531.75800000000004</v>
      </c>
      <c r="G17">
        <v>0</v>
      </c>
      <c r="H17">
        <v>531.75800000000004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632.98</v>
      </c>
      <c r="C18">
        <v>628.76099999999997</v>
      </c>
      <c r="D18">
        <v>561.93399999999997</v>
      </c>
      <c r="E18">
        <v>532.28800000000001</v>
      </c>
      <c r="F18">
        <v>531.52700000000004</v>
      </c>
      <c r="G18">
        <v>0</v>
      </c>
      <c r="H18">
        <v>531.52700000000004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633.02599999999995</v>
      </c>
      <c r="C19">
        <v>629.24400000000003</v>
      </c>
      <c r="D19">
        <v>561.97900000000004</v>
      </c>
      <c r="E19">
        <v>532.37</v>
      </c>
      <c r="F19">
        <v>531.58900000000006</v>
      </c>
      <c r="G19">
        <v>0</v>
      </c>
      <c r="H19">
        <v>531.58900000000006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635.02300000000002</v>
      </c>
      <c r="C20">
        <v>630.93100000000004</v>
      </c>
      <c r="D20">
        <v>563.61</v>
      </c>
      <c r="E20">
        <v>534.01099999999997</v>
      </c>
      <c r="F20">
        <v>533.25800000000004</v>
      </c>
      <c r="G20">
        <v>0</v>
      </c>
      <c r="H20">
        <v>533.25800000000004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632.30499999999995</v>
      </c>
      <c r="C21">
        <v>628.49800000000005</v>
      </c>
      <c r="D21">
        <v>561.50800000000004</v>
      </c>
      <c r="E21">
        <v>531.84500000000003</v>
      </c>
      <c r="F21">
        <v>531.08100000000002</v>
      </c>
      <c r="G21">
        <v>0</v>
      </c>
      <c r="H21">
        <v>531.08100000000002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633.21400000000006</v>
      </c>
      <c r="C22">
        <v>630.11300000000006</v>
      </c>
      <c r="D22">
        <v>563.51700000000005</v>
      </c>
      <c r="E22">
        <v>533.83299999999997</v>
      </c>
      <c r="F22">
        <v>533.04700000000003</v>
      </c>
      <c r="G22">
        <v>0</v>
      </c>
      <c r="H22">
        <v>533.04700000000003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633.01900000000001</v>
      </c>
      <c r="C23">
        <v>629.23900000000003</v>
      </c>
      <c r="D23">
        <v>562.25900000000001</v>
      </c>
      <c r="E23">
        <v>532.65700000000004</v>
      </c>
      <c r="F23">
        <v>531.89400000000001</v>
      </c>
      <c r="G23">
        <v>0</v>
      </c>
      <c r="H23">
        <v>531.89400000000001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634.35799999999995</v>
      </c>
      <c r="C24">
        <v>630.14200000000005</v>
      </c>
      <c r="D24">
        <v>560.673</v>
      </c>
      <c r="E24">
        <v>530.99900000000002</v>
      </c>
      <c r="F24">
        <v>530.23800000000006</v>
      </c>
      <c r="G24">
        <v>0</v>
      </c>
      <c r="H24">
        <v>530.23800000000006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632.08799999999997</v>
      </c>
      <c r="C25">
        <v>628.31899999999996</v>
      </c>
      <c r="D25">
        <v>561.41800000000001</v>
      </c>
      <c r="E25">
        <v>531.73299999999995</v>
      </c>
      <c r="F25">
        <v>530.98800000000006</v>
      </c>
      <c r="G25">
        <v>0</v>
      </c>
      <c r="H25">
        <v>530.98800000000006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632.87400000000002</v>
      </c>
      <c r="C26">
        <v>629.74400000000003</v>
      </c>
      <c r="D26">
        <v>563.803</v>
      </c>
      <c r="E26">
        <v>534.20899999999995</v>
      </c>
      <c r="F26">
        <v>533.44200000000001</v>
      </c>
      <c r="G26">
        <v>0</v>
      </c>
      <c r="H26">
        <v>533.44200000000001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631.90200000000004</v>
      </c>
      <c r="C27">
        <v>628.54899999999998</v>
      </c>
      <c r="D27">
        <v>563.149</v>
      </c>
      <c r="E27">
        <v>533.54</v>
      </c>
      <c r="F27">
        <v>532.78300000000002</v>
      </c>
      <c r="G27">
        <v>0</v>
      </c>
      <c r="H27">
        <v>532.78300000000002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630.72199999999998</v>
      </c>
      <c r="C28">
        <v>627.15200000000004</v>
      </c>
      <c r="D28">
        <v>563.13199999999995</v>
      </c>
      <c r="E28">
        <v>533.51199999999994</v>
      </c>
      <c r="F28">
        <v>532.75300000000004</v>
      </c>
      <c r="G28">
        <v>0</v>
      </c>
      <c r="H28">
        <v>532.75300000000004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638.03899999999999</v>
      </c>
      <c r="C29">
        <v>634.96600000000001</v>
      </c>
      <c r="D29">
        <v>566.67399999999998</v>
      </c>
      <c r="E29">
        <v>537.05600000000004</v>
      </c>
      <c r="F29">
        <v>536.30200000000002</v>
      </c>
      <c r="G29">
        <v>0</v>
      </c>
      <c r="H29">
        <v>536.30200000000002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636.01199999999994</v>
      </c>
      <c r="C30">
        <v>632.11800000000005</v>
      </c>
      <c r="D30">
        <v>562.90099999999995</v>
      </c>
      <c r="E30">
        <v>533.23</v>
      </c>
      <c r="F30">
        <v>532.476</v>
      </c>
      <c r="G30">
        <v>0</v>
      </c>
      <c r="H30">
        <v>532.476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631.76300000000003</v>
      </c>
      <c r="C31">
        <v>628.16999999999996</v>
      </c>
      <c r="D31">
        <v>559.11500000000001</v>
      </c>
      <c r="E31">
        <v>529.46100000000001</v>
      </c>
      <c r="F31">
        <v>528.68600000000004</v>
      </c>
      <c r="G31">
        <v>0</v>
      </c>
      <c r="H31">
        <v>528.68600000000004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636.15300000000002</v>
      </c>
      <c r="C32">
        <v>632.58600000000001</v>
      </c>
      <c r="D32">
        <v>564.06700000000001</v>
      </c>
      <c r="E32">
        <v>534.471</v>
      </c>
      <c r="F32">
        <v>533.71299999999997</v>
      </c>
      <c r="G32">
        <v>0</v>
      </c>
      <c r="H32">
        <v>533.71299999999997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634.40200000000004</v>
      </c>
      <c r="C33">
        <v>630.88099999999997</v>
      </c>
      <c r="D33">
        <v>562.91399999999999</v>
      </c>
      <c r="E33">
        <v>533.19100000000003</v>
      </c>
      <c r="F33">
        <v>532.44100000000003</v>
      </c>
      <c r="G33">
        <v>0</v>
      </c>
      <c r="H33">
        <v>532.44100000000003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634.55600000000004</v>
      </c>
      <c r="C34">
        <v>630.66700000000003</v>
      </c>
      <c r="D34">
        <v>562.72400000000005</v>
      </c>
      <c r="E34">
        <v>533.05700000000002</v>
      </c>
      <c r="F34">
        <v>532.29499999999996</v>
      </c>
      <c r="G34">
        <v>0</v>
      </c>
      <c r="H34">
        <v>532.29499999999996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632.73400000000004</v>
      </c>
      <c r="C35">
        <v>629.19000000000005</v>
      </c>
      <c r="D35">
        <v>559.23500000000001</v>
      </c>
      <c r="E35">
        <v>529.55399999999997</v>
      </c>
      <c r="F35">
        <v>528.82000000000005</v>
      </c>
      <c r="G35">
        <v>0</v>
      </c>
      <c r="H35">
        <v>528.82000000000005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635.14599999999996</v>
      </c>
      <c r="C36">
        <v>631.36400000000003</v>
      </c>
      <c r="D36">
        <v>564.02099999999996</v>
      </c>
      <c r="E36">
        <v>534.41499999999996</v>
      </c>
      <c r="F36">
        <v>533.67100000000005</v>
      </c>
      <c r="G36">
        <v>0</v>
      </c>
      <c r="H36">
        <v>533.67100000000005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634.35500000000002</v>
      </c>
      <c r="C37">
        <v>630.81500000000005</v>
      </c>
      <c r="D37">
        <v>564.60699999999997</v>
      </c>
      <c r="E37">
        <v>534.97900000000004</v>
      </c>
      <c r="F37">
        <v>534.24099999999999</v>
      </c>
      <c r="G37">
        <v>0</v>
      </c>
      <c r="H37">
        <v>534.24099999999999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638.50300000000004</v>
      </c>
      <c r="C38">
        <v>635.35599999999999</v>
      </c>
      <c r="D38">
        <v>565.34199999999998</v>
      </c>
      <c r="E38">
        <v>535.71900000000005</v>
      </c>
      <c r="F38">
        <v>534.98199999999997</v>
      </c>
      <c r="G38">
        <v>0</v>
      </c>
      <c r="H38">
        <v>534.98199999999997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634.43100000000004</v>
      </c>
      <c r="C39">
        <v>631.18899999999996</v>
      </c>
      <c r="D39">
        <v>565.19299999999998</v>
      </c>
      <c r="E39">
        <v>535.60299999999995</v>
      </c>
      <c r="F39">
        <v>534.84400000000005</v>
      </c>
      <c r="G39">
        <v>0</v>
      </c>
      <c r="H39">
        <v>534.84400000000005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631.48500000000001</v>
      </c>
      <c r="C40">
        <v>627.75099999999998</v>
      </c>
      <c r="D40">
        <v>563.53700000000003</v>
      </c>
      <c r="E40">
        <v>533.93700000000001</v>
      </c>
      <c r="F40">
        <v>533.18100000000004</v>
      </c>
      <c r="G40">
        <v>0</v>
      </c>
      <c r="H40">
        <v>533.18100000000004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631.77800000000002</v>
      </c>
      <c r="C41">
        <v>628.13400000000001</v>
      </c>
      <c r="D41">
        <v>558.90700000000004</v>
      </c>
      <c r="E41">
        <v>529.31799999999998</v>
      </c>
      <c r="F41">
        <v>528.54399999999998</v>
      </c>
      <c r="G41">
        <v>0</v>
      </c>
      <c r="H41">
        <v>528.54399999999998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633.57899999999995</v>
      </c>
      <c r="C42">
        <v>629.87</v>
      </c>
      <c r="D42">
        <v>562.77200000000005</v>
      </c>
      <c r="E42">
        <v>533.08699999999999</v>
      </c>
      <c r="F42">
        <v>532.35299999999995</v>
      </c>
      <c r="G42">
        <v>0</v>
      </c>
      <c r="H42">
        <v>532.35299999999995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631.72299999999996</v>
      </c>
      <c r="C43">
        <v>627.99199999999996</v>
      </c>
      <c r="D43">
        <v>558.97799999999995</v>
      </c>
      <c r="E43">
        <v>529.30799999999999</v>
      </c>
      <c r="F43">
        <v>528.55700000000002</v>
      </c>
      <c r="G43">
        <v>0</v>
      </c>
      <c r="H43">
        <v>528.55700000000002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634.54300000000001</v>
      </c>
      <c r="C44">
        <v>630.95799999999997</v>
      </c>
      <c r="D44">
        <v>564.01700000000005</v>
      </c>
      <c r="E44">
        <v>534.45699999999999</v>
      </c>
      <c r="F44">
        <v>533.69500000000005</v>
      </c>
      <c r="G44">
        <v>0</v>
      </c>
      <c r="H44">
        <v>533.69500000000005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636.29</v>
      </c>
      <c r="C45">
        <v>632.66200000000003</v>
      </c>
      <c r="D45">
        <v>564.673</v>
      </c>
      <c r="E45">
        <v>534.94100000000003</v>
      </c>
      <c r="F45">
        <v>534.17399999999998</v>
      </c>
      <c r="G45">
        <v>0</v>
      </c>
      <c r="H45">
        <v>534.17399999999998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639.19500000000005</v>
      </c>
      <c r="C46">
        <v>635.89499999999998</v>
      </c>
      <c r="D46">
        <v>565.74199999999996</v>
      </c>
      <c r="E46">
        <v>535.97400000000005</v>
      </c>
      <c r="F46">
        <v>535.21400000000006</v>
      </c>
      <c r="G46">
        <v>0</v>
      </c>
      <c r="H46">
        <v>535.21400000000006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630.31799999999998</v>
      </c>
      <c r="C47">
        <v>627.18200000000002</v>
      </c>
      <c r="D47">
        <v>566.77300000000002</v>
      </c>
      <c r="E47">
        <v>536.97</v>
      </c>
      <c r="F47">
        <v>536.21900000000005</v>
      </c>
      <c r="G47">
        <v>0</v>
      </c>
      <c r="H47">
        <v>536.21900000000005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639.00900000000001</v>
      </c>
      <c r="C48">
        <v>634.36900000000003</v>
      </c>
      <c r="D48">
        <v>568.71400000000006</v>
      </c>
      <c r="E48">
        <v>538.82100000000003</v>
      </c>
      <c r="F48">
        <v>538.07100000000003</v>
      </c>
      <c r="G48">
        <v>0</v>
      </c>
      <c r="H48">
        <v>538.07100000000003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634.58299999999997</v>
      </c>
      <c r="C49">
        <v>630.79700000000003</v>
      </c>
      <c r="D49">
        <v>563.07799999999997</v>
      </c>
      <c r="E49">
        <v>533.21500000000003</v>
      </c>
      <c r="F49">
        <v>532.45000000000005</v>
      </c>
      <c r="G49">
        <v>0</v>
      </c>
      <c r="H49">
        <v>532.45000000000005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637.74699999999996</v>
      </c>
      <c r="C50">
        <v>633.71699999999998</v>
      </c>
      <c r="D50">
        <v>567.84500000000003</v>
      </c>
      <c r="E50">
        <v>538.04600000000005</v>
      </c>
      <c r="F50">
        <v>537.28700000000003</v>
      </c>
      <c r="G50">
        <v>0</v>
      </c>
      <c r="H50">
        <v>537.28700000000003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637.48599999999999</v>
      </c>
      <c r="C51">
        <v>633.87599999999998</v>
      </c>
      <c r="D51">
        <v>564.64400000000001</v>
      </c>
      <c r="E51">
        <v>534.82799999999997</v>
      </c>
      <c r="F51">
        <v>534.05999999999995</v>
      </c>
      <c r="G51">
        <v>0</v>
      </c>
      <c r="H51">
        <v>534.05999999999995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634.62099999999998</v>
      </c>
      <c r="C52">
        <v>630.75800000000004</v>
      </c>
      <c r="D52">
        <v>567.50199999999995</v>
      </c>
      <c r="E52">
        <v>537.71</v>
      </c>
      <c r="F52">
        <v>536.96</v>
      </c>
      <c r="G52">
        <v>0</v>
      </c>
      <c r="H52">
        <v>536.96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639.03</v>
      </c>
      <c r="C53">
        <v>635.13900000000001</v>
      </c>
      <c r="D53">
        <v>567.25400000000002</v>
      </c>
      <c r="E53">
        <v>537.45000000000005</v>
      </c>
      <c r="F53">
        <v>536.69100000000003</v>
      </c>
      <c r="G53">
        <v>0</v>
      </c>
      <c r="H53">
        <v>536.69100000000003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638.73400000000004</v>
      </c>
      <c r="C54">
        <v>634.971</v>
      </c>
      <c r="D54">
        <v>567.01800000000003</v>
      </c>
      <c r="E54">
        <v>537.21400000000006</v>
      </c>
      <c r="F54">
        <v>536.447</v>
      </c>
      <c r="G54">
        <v>0</v>
      </c>
      <c r="H54">
        <v>536.447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639.28899999999999</v>
      </c>
      <c r="C55">
        <v>636.05899999999997</v>
      </c>
      <c r="D55">
        <v>565.86800000000005</v>
      </c>
      <c r="E55">
        <v>536.00300000000004</v>
      </c>
      <c r="F55">
        <v>535.25099999999998</v>
      </c>
      <c r="G55">
        <v>0</v>
      </c>
      <c r="H55">
        <v>535.25099999999998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637.05200000000002</v>
      </c>
      <c r="C56">
        <v>633.428</v>
      </c>
      <c r="D56">
        <v>565.80100000000004</v>
      </c>
      <c r="E56">
        <v>535.92600000000004</v>
      </c>
      <c r="F56">
        <v>535.17399999999998</v>
      </c>
      <c r="G56">
        <v>0</v>
      </c>
      <c r="H56">
        <v>535.17399999999998</v>
      </c>
      <c r="I56">
        <v>32767</v>
      </c>
      <c r="J56">
        <v>-32767</v>
      </c>
      <c r="K56">
        <v>0</v>
      </c>
      <c r="R56">
        <f>AVERAGE(B7:B56)</f>
        <v>637.02004000000011</v>
      </c>
      <c r="S56">
        <f>AVERAGE(C7:C56)</f>
        <v>633.42092000000002</v>
      </c>
      <c r="U56">
        <f>_xlfn.VAR.P(B7:B56)</f>
        <v>60.788082358399933</v>
      </c>
      <c r="V56">
        <f>_xlfn.VAR.P(C7:C56)</f>
        <v>62.689586793599943</v>
      </c>
      <c r="X56">
        <f>1.96*SQRT(U56)/50</f>
        <v>0.30562951244147163</v>
      </c>
      <c r="Y56">
        <f>1.96*SQRT(V56)/50</f>
        <v>0.31037288323968865</v>
      </c>
    </row>
    <row r="57" spans="1:25" x14ac:dyDescent="0.25">
      <c r="A57" t="s">
        <v>111</v>
      </c>
      <c r="B57">
        <v>32462.639999999999</v>
      </c>
      <c r="C57" t="s">
        <v>37</v>
      </c>
    </row>
    <row r="58" spans="1:25" x14ac:dyDescent="0.25">
      <c r="A58" t="s">
        <v>36</v>
      </c>
      <c r="B58">
        <v>642.202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636.471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635.09500000000003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636.98699999999997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636.17999999999995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637.36300000000006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637.05899999999997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636.58900000000006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633.23500000000001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640.55999999999995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639.18600000000004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637.23800000000006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635.298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637.19200000000001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640.83399999999995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638.40499999999997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639.05899999999997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638.10299999999995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635.17399999999998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641.21400000000006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635.39400000000001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637.33600000000001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635.22400000000005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634.19799999999998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636.28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632.98699999999997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632.33600000000001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629.79300000000001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634.23099999999999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630.65899999999999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630.16999999999996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630.84799999999996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630.56100000000004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631.68200000000002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631.70000000000005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627.37800000000004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625.39099999999996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626.05200000000002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629.92399999999998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625.91899999999998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626.16600000000005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625.79899999999998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628.12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623.73599999999999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626.48699999999997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626.154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624.49900000000002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628.79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628.202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624.89300000000003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626.74800000000005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624.19200000000001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627.81299999999999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626.72299999999996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630.34400000000005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631.86476000000005</v>
      </c>
      <c r="S112">
        <f>AVERAGE(C63:C112)</f>
        <v>0</v>
      </c>
      <c r="U112">
        <f>_xlfn.VAR.P(B63:B112)</f>
        <v>25.816239422399999</v>
      </c>
      <c r="V112">
        <f>_xlfn.VAR.P(C63:C112)</f>
        <v>0</v>
      </c>
      <c r="X112">
        <f>1.96*SQRT(U112)/50</f>
        <v>0.19917395950785516</v>
      </c>
      <c r="Y112">
        <f>1.96*SQRT(V112)/50</f>
        <v>0</v>
      </c>
    </row>
    <row r="113" spans="1:9" x14ac:dyDescent="0.25">
      <c r="A113" t="s">
        <v>36</v>
      </c>
      <c r="B113">
        <v>32169.951700000001</v>
      </c>
      <c r="C113" t="s">
        <v>37</v>
      </c>
    </row>
    <row r="114" spans="1:9" x14ac:dyDescent="0.25">
      <c r="A114" t="s">
        <v>38</v>
      </c>
      <c r="B114">
        <v>4228.8100000000004</v>
      </c>
      <c r="C114">
        <v>4227.2299999999996</v>
      </c>
      <c r="D114">
        <v>1084.6600000000001</v>
      </c>
      <c r="E114">
        <v>1041.43</v>
      </c>
      <c r="F114">
        <v>866.15700000000004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5339.76</v>
      </c>
      <c r="C115">
        <v>5337.85</v>
      </c>
      <c r="D115">
        <v>2024.88</v>
      </c>
      <c r="E115">
        <v>1951.64</v>
      </c>
      <c r="F115">
        <v>1690.34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5481.6</v>
      </c>
      <c r="C116">
        <v>5479.4</v>
      </c>
      <c r="D116">
        <v>2152.92</v>
      </c>
      <c r="E116">
        <v>2073.75</v>
      </c>
      <c r="F116">
        <v>1813.2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5497.84</v>
      </c>
      <c r="C117">
        <v>5493.67</v>
      </c>
      <c r="D117">
        <v>2170</v>
      </c>
      <c r="E117">
        <v>2089.56</v>
      </c>
      <c r="F117">
        <v>1828.27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5517.45</v>
      </c>
      <c r="C118">
        <v>5515.22</v>
      </c>
      <c r="D118">
        <v>2188.75</v>
      </c>
      <c r="E118">
        <v>2107.37</v>
      </c>
      <c r="F118">
        <v>1844.89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5486.8</v>
      </c>
      <c r="C119">
        <v>5484.91</v>
      </c>
      <c r="D119">
        <v>2167.29</v>
      </c>
      <c r="E119">
        <v>2086.92</v>
      </c>
      <c r="F119">
        <v>1830.25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5524.14</v>
      </c>
      <c r="C120">
        <v>5521.98</v>
      </c>
      <c r="D120">
        <v>2193.11</v>
      </c>
      <c r="E120">
        <v>2113.11</v>
      </c>
      <c r="F120">
        <v>1848.7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5491.75</v>
      </c>
      <c r="C121">
        <v>5489.7</v>
      </c>
      <c r="D121">
        <v>2162.94</v>
      </c>
      <c r="E121">
        <v>2084.2199999999998</v>
      </c>
      <c r="F121">
        <v>1822.31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5471.84</v>
      </c>
      <c r="C122">
        <v>5469.92</v>
      </c>
      <c r="D122">
        <v>2147.15</v>
      </c>
      <c r="E122">
        <v>2067.1999999999998</v>
      </c>
      <c r="F122">
        <v>1808.7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5420.07</v>
      </c>
      <c r="C123">
        <v>5416.59</v>
      </c>
      <c r="D123">
        <v>2093.15</v>
      </c>
      <c r="E123">
        <v>2016.63</v>
      </c>
      <c r="F123">
        <v>1757.29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5486.98</v>
      </c>
      <c r="C124">
        <v>5485.07</v>
      </c>
      <c r="D124">
        <v>2166.21</v>
      </c>
      <c r="E124">
        <v>2086.56</v>
      </c>
      <c r="F124">
        <v>1827.76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4319.88</v>
      </c>
      <c r="C125">
        <v>4317.78</v>
      </c>
      <c r="D125">
        <v>1154.07</v>
      </c>
      <c r="E125">
        <v>1108.18</v>
      </c>
      <c r="F125">
        <v>926.51900000000001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5297.4</v>
      </c>
      <c r="C126">
        <v>5295.37</v>
      </c>
      <c r="D126">
        <v>1986.23</v>
      </c>
      <c r="E126">
        <v>1915.24</v>
      </c>
      <c r="F126">
        <v>1654.43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5456.45</v>
      </c>
      <c r="C127">
        <v>5453.48</v>
      </c>
      <c r="D127">
        <v>2137.12</v>
      </c>
      <c r="E127">
        <v>2058.06</v>
      </c>
      <c r="F127">
        <v>1800.35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5477.64</v>
      </c>
      <c r="C128">
        <v>5475.47</v>
      </c>
      <c r="D128">
        <v>2151.1999999999998</v>
      </c>
      <c r="E128">
        <v>2071.19</v>
      </c>
      <c r="F128">
        <v>1812.49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5501.68</v>
      </c>
      <c r="C129">
        <v>5498.06</v>
      </c>
      <c r="D129">
        <v>2169.6999999999998</v>
      </c>
      <c r="E129">
        <v>2089.92</v>
      </c>
      <c r="F129">
        <v>1827.03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5445.87</v>
      </c>
      <c r="C130">
        <v>5442.85</v>
      </c>
      <c r="D130">
        <v>2126.33</v>
      </c>
      <c r="E130">
        <v>2048.2600000000002</v>
      </c>
      <c r="F130">
        <v>1789.26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5452.75</v>
      </c>
      <c r="C131">
        <v>5450.73</v>
      </c>
      <c r="D131">
        <v>2128.81</v>
      </c>
      <c r="E131">
        <v>2049.9</v>
      </c>
      <c r="F131">
        <v>1791.82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5509.29</v>
      </c>
      <c r="C132">
        <v>5507.14</v>
      </c>
      <c r="D132">
        <v>2187.0700000000002</v>
      </c>
      <c r="E132">
        <v>2107.46</v>
      </c>
      <c r="F132">
        <v>1846.66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5439.56</v>
      </c>
      <c r="C133">
        <v>5437.62</v>
      </c>
      <c r="D133">
        <v>2112.4</v>
      </c>
      <c r="E133">
        <v>2034.53</v>
      </c>
      <c r="F133">
        <v>1775.56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5532.75</v>
      </c>
      <c r="C134">
        <v>5530.91</v>
      </c>
      <c r="D134">
        <v>2204.0700000000002</v>
      </c>
      <c r="E134">
        <v>2123.63</v>
      </c>
      <c r="F134">
        <v>1864.76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5485.77</v>
      </c>
      <c r="C135">
        <v>5483.66</v>
      </c>
      <c r="D135">
        <v>2155.3000000000002</v>
      </c>
      <c r="E135">
        <v>2076.0500000000002</v>
      </c>
      <c r="F135">
        <v>1819.27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5444.16</v>
      </c>
      <c r="C136">
        <v>5441.61</v>
      </c>
      <c r="D136">
        <v>2112.66</v>
      </c>
      <c r="E136">
        <v>2034.36</v>
      </c>
      <c r="F136">
        <v>1778.49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5489.65</v>
      </c>
      <c r="C137">
        <v>5487.72</v>
      </c>
      <c r="D137">
        <v>2148.83</v>
      </c>
      <c r="E137">
        <v>2069.36</v>
      </c>
      <c r="F137">
        <v>1813.62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5427.01</v>
      </c>
      <c r="C138">
        <v>5425.22</v>
      </c>
      <c r="D138">
        <v>2090.14</v>
      </c>
      <c r="E138">
        <v>2013.7</v>
      </c>
      <c r="F138">
        <v>1757.89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5464</v>
      </c>
      <c r="C139">
        <v>5462.08</v>
      </c>
      <c r="D139">
        <v>2149.36</v>
      </c>
      <c r="E139">
        <v>2068.83</v>
      </c>
      <c r="F139">
        <v>1812.64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5491.87</v>
      </c>
      <c r="C140">
        <v>5489.98</v>
      </c>
      <c r="D140">
        <v>2171.86</v>
      </c>
      <c r="E140">
        <v>2092.17</v>
      </c>
      <c r="F140">
        <v>1835.27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5442.57</v>
      </c>
      <c r="C141">
        <v>5440.73</v>
      </c>
      <c r="D141">
        <v>2122.5100000000002</v>
      </c>
      <c r="E141">
        <v>2043.9</v>
      </c>
      <c r="F141">
        <v>1787.1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5478.39</v>
      </c>
      <c r="C142">
        <v>5475.26</v>
      </c>
      <c r="D142">
        <v>2165.0300000000002</v>
      </c>
      <c r="E142">
        <v>2084.15</v>
      </c>
      <c r="F142">
        <v>1827.74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5483.33</v>
      </c>
      <c r="C143">
        <v>5481.25</v>
      </c>
      <c r="D143">
        <v>2163.5300000000002</v>
      </c>
      <c r="E143">
        <v>2083.7199999999998</v>
      </c>
      <c r="F143">
        <v>1826.86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5461.5</v>
      </c>
      <c r="C144">
        <v>5458.06</v>
      </c>
      <c r="D144">
        <v>2137.2600000000002</v>
      </c>
      <c r="E144">
        <v>2058.15</v>
      </c>
      <c r="F144">
        <v>1800.01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5536.46</v>
      </c>
      <c r="C145">
        <v>5533.56</v>
      </c>
      <c r="D145">
        <v>2201.4899999999998</v>
      </c>
      <c r="E145">
        <v>2121.36</v>
      </c>
      <c r="F145">
        <v>1853.65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5497.58</v>
      </c>
      <c r="C146">
        <v>5495.42</v>
      </c>
      <c r="D146">
        <v>2164.11</v>
      </c>
      <c r="E146">
        <v>2084.1</v>
      </c>
      <c r="F146">
        <v>1821.16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5463.37</v>
      </c>
      <c r="C147">
        <v>5461.24</v>
      </c>
      <c r="D147">
        <v>2143.87</v>
      </c>
      <c r="E147">
        <v>2065.12</v>
      </c>
      <c r="F147">
        <v>1807.71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5414.63</v>
      </c>
      <c r="C148">
        <v>5412.89</v>
      </c>
      <c r="D148">
        <v>2100.92</v>
      </c>
      <c r="E148">
        <v>2023.23</v>
      </c>
      <c r="F148">
        <v>1765.48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5478.04</v>
      </c>
      <c r="C149">
        <v>5475.99</v>
      </c>
      <c r="D149">
        <v>2156.5100000000002</v>
      </c>
      <c r="E149">
        <v>2076.37</v>
      </c>
      <c r="F149">
        <v>1817.86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5492.38</v>
      </c>
      <c r="C150">
        <v>5490.34</v>
      </c>
      <c r="D150">
        <v>2163.9499999999998</v>
      </c>
      <c r="E150">
        <v>2085.23</v>
      </c>
      <c r="F150">
        <v>1826.46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5470.08</v>
      </c>
      <c r="C151">
        <v>5468.03</v>
      </c>
      <c r="D151">
        <v>2150</v>
      </c>
      <c r="E151">
        <v>2071.0100000000002</v>
      </c>
      <c r="F151">
        <v>1812.77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5458.84</v>
      </c>
      <c r="C152">
        <v>5456.9</v>
      </c>
      <c r="D152">
        <v>2142.66</v>
      </c>
      <c r="E152">
        <v>2063.4299999999998</v>
      </c>
      <c r="F152">
        <v>1805.68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5442.69</v>
      </c>
      <c r="C153">
        <v>5440.37</v>
      </c>
      <c r="D153">
        <v>2123.48</v>
      </c>
      <c r="E153">
        <v>2045.07</v>
      </c>
      <c r="F153">
        <v>1786.09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5486.73</v>
      </c>
      <c r="C154">
        <v>5484.34</v>
      </c>
      <c r="D154">
        <v>2156.56</v>
      </c>
      <c r="E154">
        <v>2076.89</v>
      </c>
      <c r="F154">
        <v>1817.93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5478.22</v>
      </c>
      <c r="C155">
        <v>5473.65</v>
      </c>
      <c r="D155">
        <v>2157.5100000000002</v>
      </c>
      <c r="E155">
        <v>2077.8200000000002</v>
      </c>
      <c r="F155">
        <v>1821.07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5461.18</v>
      </c>
      <c r="C156">
        <v>5457.61</v>
      </c>
      <c r="D156">
        <v>2138.87</v>
      </c>
      <c r="E156">
        <v>2060.46</v>
      </c>
      <c r="F156">
        <v>1804.08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5483.25</v>
      </c>
      <c r="C157">
        <v>5481.34</v>
      </c>
      <c r="D157">
        <v>2162.23</v>
      </c>
      <c r="E157">
        <v>2082.48</v>
      </c>
      <c r="F157">
        <v>1825.36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5434.9</v>
      </c>
      <c r="C158">
        <v>5431.57</v>
      </c>
      <c r="D158">
        <v>2107.2600000000002</v>
      </c>
      <c r="E158">
        <v>2029.71</v>
      </c>
      <c r="F158">
        <v>1773.03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5434.73</v>
      </c>
      <c r="C159">
        <v>5431.69</v>
      </c>
      <c r="D159">
        <v>2102.56</v>
      </c>
      <c r="E159">
        <v>2024.15</v>
      </c>
      <c r="F159">
        <v>1767.41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5432.37</v>
      </c>
      <c r="C160">
        <v>5430.28</v>
      </c>
      <c r="D160">
        <v>2101.6799999999998</v>
      </c>
      <c r="E160">
        <v>2024.68</v>
      </c>
      <c r="F160">
        <v>1767.31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5472.58</v>
      </c>
      <c r="C161">
        <v>5469.68</v>
      </c>
      <c r="D161">
        <v>2150.16</v>
      </c>
      <c r="E161">
        <v>2070.94</v>
      </c>
      <c r="F161">
        <v>1813.77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5487.2</v>
      </c>
      <c r="C162">
        <v>5485.46</v>
      </c>
      <c r="D162">
        <v>2167.66</v>
      </c>
      <c r="E162">
        <v>2087.77</v>
      </c>
      <c r="F162">
        <v>1830.32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5503.63</v>
      </c>
      <c r="C163">
        <v>5501.92</v>
      </c>
      <c r="D163">
        <v>2174.9899999999998</v>
      </c>
      <c r="E163">
        <v>2095.15</v>
      </c>
      <c r="F163">
        <v>1836.18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5488.45</v>
      </c>
      <c r="C164">
        <v>5485.73</v>
      </c>
      <c r="D164">
        <v>2160.85</v>
      </c>
      <c r="E164">
        <v>2080.85</v>
      </c>
      <c r="F164">
        <v>1821.58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5547.79</v>
      </c>
      <c r="C165">
        <v>5545.77</v>
      </c>
      <c r="D165">
        <v>2214.38</v>
      </c>
      <c r="E165">
        <v>2133.21</v>
      </c>
      <c r="F165">
        <v>1875.06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5530.25</v>
      </c>
      <c r="C166">
        <v>5528.45</v>
      </c>
      <c r="D166">
        <v>2193.3000000000002</v>
      </c>
      <c r="E166">
        <v>2112.7399999999998</v>
      </c>
      <c r="F166">
        <v>1854.95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5498.51</v>
      </c>
      <c r="C167">
        <v>5496.57</v>
      </c>
      <c r="D167">
        <v>2170.54</v>
      </c>
      <c r="E167">
        <v>2089.3200000000002</v>
      </c>
      <c r="F167">
        <v>1831.65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5505.25</v>
      </c>
      <c r="C168">
        <v>5503.21</v>
      </c>
      <c r="D168">
        <v>2173.63</v>
      </c>
      <c r="E168">
        <v>2093.85</v>
      </c>
      <c r="F168">
        <v>1835.77</v>
      </c>
      <c r="G168">
        <v>32767</v>
      </c>
      <c r="H168">
        <v>-32767</v>
      </c>
      <c r="I168">
        <v>0</v>
      </c>
      <c r="R168">
        <f>AVERAGE(B119:B168)</f>
        <v>5449.6441999999988</v>
      </c>
      <c r="S168">
        <f>AVERAGE(C119:C168)</f>
        <v>5447.3031999999994</v>
      </c>
      <c r="U168">
        <f>_xlfn.VAR.P(B119:B168)</f>
        <v>27586.353252359997</v>
      </c>
      <c r="V168">
        <f>_xlfn.VAR.P(C119:C168)</f>
        <v>27580.552461760013</v>
      </c>
      <c r="X168">
        <f>1.96*SQRT(U168)/50</f>
        <v>6.5107828916119193</v>
      </c>
      <c r="Y168">
        <f>1.96*SQRT(V168)/50</f>
        <v>6.5100983199056914</v>
      </c>
    </row>
    <row r="169" spans="1:25" x14ac:dyDescent="0.25">
      <c r="A169" t="s">
        <v>38</v>
      </c>
      <c r="B169">
        <v>272886.152</v>
      </c>
      <c r="C169" t="s">
        <v>37</v>
      </c>
    </row>
    <row r="170" spans="1:25" x14ac:dyDescent="0.25">
      <c r="A170" t="s">
        <v>97</v>
      </c>
      <c r="B170">
        <v>4608.8599999999997</v>
      </c>
      <c r="C170">
        <v>4595.8900000000003</v>
      </c>
      <c r="D170">
        <v>4520.3500000000004</v>
      </c>
      <c r="E170">
        <v>4477.91</v>
      </c>
      <c r="F170">
        <v>1002.57</v>
      </c>
      <c r="G170">
        <v>0.15040600000000001</v>
      </c>
      <c r="H170">
        <v>0.83704400000000001</v>
      </c>
      <c r="I170">
        <v>0</v>
      </c>
    </row>
    <row r="171" spans="1:25" x14ac:dyDescent="0.25">
      <c r="A171" t="s">
        <v>97</v>
      </c>
      <c r="B171">
        <v>4418.57</v>
      </c>
      <c r="C171">
        <v>4415.5200000000004</v>
      </c>
      <c r="D171">
        <v>4343.92</v>
      </c>
      <c r="E171">
        <v>4303.29</v>
      </c>
      <c r="F171">
        <v>972.70799999999997</v>
      </c>
      <c r="G171">
        <v>0.147339</v>
      </c>
      <c r="H171">
        <v>0.83701700000000001</v>
      </c>
      <c r="I171">
        <v>0</v>
      </c>
    </row>
    <row r="172" spans="1:25" x14ac:dyDescent="0.25">
      <c r="A172" t="s">
        <v>97</v>
      </c>
      <c r="B172">
        <v>4405.43</v>
      </c>
      <c r="C172">
        <v>4402.6899999999996</v>
      </c>
      <c r="D172">
        <v>4332.58</v>
      </c>
      <c r="E172">
        <v>4292.07</v>
      </c>
      <c r="F172">
        <v>967.24800000000005</v>
      </c>
      <c r="G172">
        <v>0.14730099999999999</v>
      </c>
      <c r="H172">
        <v>0.86416000000000004</v>
      </c>
      <c r="I172">
        <v>0</v>
      </c>
    </row>
    <row r="173" spans="1:25" x14ac:dyDescent="0.25">
      <c r="A173" t="s">
        <v>97</v>
      </c>
      <c r="B173">
        <v>4412.01</v>
      </c>
      <c r="C173">
        <v>4409.08</v>
      </c>
      <c r="D173">
        <v>4335.6099999999997</v>
      </c>
      <c r="E173">
        <v>4295.12</v>
      </c>
      <c r="F173">
        <v>963.78700000000003</v>
      </c>
      <c r="G173">
        <v>0.178457</v>
      </c>
      <c r="H173">
        <v>0.83704100000000004</v>
      </c>
      <c r="I173">
        <v>0</v>
      </c>
    </row>
    <row r="174" spans="1:25" x14ac:dyDescent="0.25">
      <c r="A174" t="s">
        <v>97</v>
      </c>
      <c r="B174">
        <v>4411.76</v>
      </c>
      <c r="C174">
        <v>4408.9399999999996</v>
      </c>
      <c r="D174">
        <v>4331.93</v>
      </c>
      <c r="E174">
        <v>4291.42</v>
      </c>
      <c r="F174">
        <v>967.26400000000001</v>
      </c>
      <c r="G174">
        <v>0.14906700000000001</v>
      </c>
      <c r="H174">
        <v>0.83609900000000004</v>
      </c>
      <c r="I174">
        <v>0</v>
      </c>
    </row>
    <row r="175" spans="1:25" x14ac:dyDescent="0.25">
      <c r="A175" t="s">
        <v>97</v>
      </c>
      <c r="B175">
        <v>4418.18</v>
      </c>
      <c r="C175">
        <v>4414.99</v>
      </c>
      <c r="D175">
        <v>4341.6099999999997</v>
      </c>
      <c r="E175">
        <v>4301.05</v>
      </c>
      <c r="F175">
        <v>964.77700000000004</v>
      </c>
      <c r="G175">
        <v>0.14754400000000001</v>
      </c>
      <c r="H175">
        <v>0.83669499999999997</v>
      </c>
      <c r="I175">
        <v>0</v>
      </c>
    </row>
    <row r="176" spans="1:25" x14ac:dyDescent="0.25">
      <c r="A176" t="s">
        <v>97</v>
      </c>
      <c r="B176">
        <v>4406.8500000000004</v>
      </c>
      <c r="C176">
        <v>4403.53</v>
      </c>
      <c r="D176">
        <v>4331.17</v>
      </c>
      <c r="E176">
        <v>4290.63</v>
      </c>
      <c r="F176">
        <v>963.08500000000004</v>
      </c>
      <c r="G176">
        <v>0.15666099999999999</v>
      </c>
      <c r="H176">
        <v>0.83705099999999999</v>
      </c>
      <c r="I176">
        <v>0</v>
      </c>
    </row>
    <row r="177" spans="1:9" x14ac:dyDescent="0.25">
      <c r="A177" t="s">
        <v>97</v>
      </c>
      <c r="B177">
        <v>4412.6899999999996</v>
      </c>
      <c r="C177">
        <v>4409.83</v>
      </c>
      <c r="D177">
        <v>4337.0200000000004</v>
      </c>
      <c r="E177">
        <v>4296.51</v>
      </c>
      <c r="F177">
        <v>968.92100000000005</v>
      </c>
      <c r="G177">
        <v>0.14771200000000001</v>
      </c>
      <c r="H177">
        <v>0.83705200000000002</v>
      </c>
      <c r="I177">
        <v>0</v>
      </c>
    </row>
    <row r="178" spans="1:9" x14ac:dyDescent="0.25">
      <c r="A178" t="s">
        <v>97</v>
      </c>
      <c r="B178">
        <v>4425.2</v>
      </c>
      <c r="C178">
        <v>4422.7</v>
      </c>
      <c r="D178">
        <v>4351.82</v>
      </c>
      <c r="E178">
        <v>4311.1099999999997</v>
      </c>
      <c r="F178">
        <v>967.83299999999997</v>
      </c>
      <c r="G178">
        <v>0.14922199999999999</v>
      </c>
      <c r="H178">
        <v>0.83703099999999997</v>
      </c>
      <c r="I178">
        <v>0</v>
      </c>
    </row>
    <row r="179" spans="1:9" x14ac:dyDescent="0.25">
      <c r="A179" t="s">
        <v>97</v>
      </c>
      <c r="B179">
        <v>4431.63</v>
      </c>
      <c r="C179">
        <v>4429.04</v>
      </c>
      <c r="D179">
        <v>4356.1000000000004</v>
      </c>
      <c r="E179">
        <v>4315.3599999999997</v>
      </c>
      <c r="F179">
        <v>967.95100000000002</v>
      </c>
      <c r="G179">
        <v>0.17848900000000001</v>
      </c>
      <c r="H179">
        <v>0.83705200000000002</v>
      </c>
      <c r="I179">
        <v>0</v>
      </c>
    </row>
    <row r="180" spans="1:9" x14ac:dyDescent="0.25">
      <c r="A180" t="s">
        <v>97</v>
      </c>
      <c r="B180">
        <v>4423.1400000000003</v>
      </c>
      <c r="C180">
        <v>4420.6400000000003</v>
      </c>
      <c r="D180">
        <v>4349.67</v>
      </c>
      <c r="E180">
        <v>4308.93</v>
      </c>
      <c r="F180">
        <v>968.40599999999995</v>
      </c>
      <c r="G180">
        <v>0.163332</v>
      </c>
      <c r="H180">
        <v>0.83700399999999997</v>
      </c>
      <c r="I180">
        <v>0</v>
      </c>
    </row>
    <row r="181" spans="1:9" x14ac:dyDescent="0.25">
      <c r="A181" t="s">
        <v>97</v>
      </c>
      <c r="B181">
        <v>4429.8500000000004</v>
      </c>
      <c r="C181">
        <v>4427.3100000000004</v>
      </c>
      <c r="D181">
        <v>4358.18</v>
      </c>
      <c r="E181">
        <v>4317.46</v>
      </c>
      <c r="F181">
        <v>970.13699999999994</v>
      </c>
      <c r="G181">
        <v>0.17846999999999999</v>
      </c>
      <c r="H181">
        <v>0.83698300000000003</v>
      </c>
      <c r="I181">
        <v>0</v>
      </c>
    </row>
    <row r="182" spans="1:9" x14ac:dyDescent="0.25">
      <c r="A182" t="s">
        <v>97</v>
      </c>
      <c r="B182">
        <v>4427.1499999999996</v>
      </c>
      <c r="C182">
        <v>4424.09</v>
      </c>
      <c r="D182">
        <v>4356.18</v>
      </c>
      <c r="E182">
        <v>4315.43</v>
      </c>
      <c r="F182">
        <v>966.89300000000003</v>
      </c>
      <c r="G182">
        <v>0.147281</v>
      </c>
      <c r="H182">
        <v>0.83643800000000001</v>
      </c>
      <c r="I182">
        <v>0</v>
      </c>
    </row>
    <row r="183" spans="1:9" x14ac:dyDescent="0.25">
      <c r="A183" t="s">
        <v>97</v>
      </c>
      <c r="B183">
        <v>4437.03</v>
      </c>
      <c r="C183">
        <v>4434.05</v>
      </c>
      <c r="D183">
        <v>4350.26</v>
      </c>
      <c r="E183">
        <v>4309.5</v>
      </c>
      <c r="F183">
        <v>965.274</v>
      </c>
      <c r="G183">
        <v>0.153807</v>
      </c>
      <c r="H183">
        <v>0.83701400000000004</v>
      </c>
      <c r="I183">
        <v>0</v>
      </c>
    </row>
    <row r="184" spans="1:9" x14ac:dyDescent="0.25">
      <c r="A184" t="s">
        <v>97</v>
      </c>
      <c r="B184">
        <v>4451.7299999999996</v>
      </c>
      <c r="C184">
        <v>4449.29</v>
      </c>
      <c r="D184">
        <v>4358.6899999999996</v>
      </c>
      <c r="E184">
        <v>4317.9799999999996</v>
      </c>
      <c r="F184">
        <v>969.89700000000005</v>
      </c>
      <c r="G184">
        <v>0.17846200000000001</v>
      </c>
      <c r="H184">
        <v>0.83701400000000004</v>
      </c>
      <c r="I184">
        <v>0</v>
      </c>
    </row>
    <row r="185" spans="1:9" x14ac:dyDescent="0.25">
      <c r="A185" t="s">
        <v>97</v>
      </c>
      <c r="B185">
        <v>4432.58</v>
      </c>
      <c r="C185">
        <v>4429.92</v>
      </c>
      <c r="D185">
        <v>4355.3500000000004</v>
      </c>
      <c r="E185">
        <v>4314.62</v>
      </c>
      <c r="F185">
        <v>968.27099999999996</v>
      </c>
      <c r="G185">
        <v>0.164406</v>
      </c>
      <c r="H185">
        <v>0.83704800000000001</v>
      </c>
      <c r="I185">
        <v>0</v>
      </c>
    </row>
    <row r="186" spans="1:9" x14ac:dyDescent="0.25">
      <c r="A186" t="s">
        <v>97</v>
      </c>
      <c r="B186">
        <v>4435.1000000000004</v>
      </c>
      <c r="C186">
        <v>4432.6000000000004</v>
      </c>
      <c r="D186">
        <v>4353.88</v>
      </c>
      <c r="E186">
        <v>4313.1000000000004</v>
      </c>
      <c r="F186">
        <v>969.18299999999999</v>
      </c>
      <c r="G186">
        <v>0.148453</v>
      </c>
      <c r="H186">
        <v>0.83586199999999999</v>
      </c>
      <c r="I186">
        <v>0</v>
      </c>
    </row>
    <row r="187" spans="1:9" x14ac:dyDescent="0.25">
      <c r="A187" t="s">
        <v>97</v>
      </c>
      <c r="B187">
        <v>4449.76</v>
      </c>
      <c r="C187">
        <v>4446.72</v>
      </c>
      <c r="D187">
        <v>4351.8900000000003</v>
      </c>
      <c r="E187">
        <v>4311.17</v>
      </c>
      <c r="F187">
        <v>966.24199999999996</v>
      </c>
      <c r="G187">
        <v>0.14724000000000001</v>
      </c>
      <c r="H187">
        <v>0.83702699999999997</v>
      </c>
      <c r="I187">
        <v>0</v>
      </c>
    </row>
    <row r="188" spans="1:9" x14ac:dyDescent="0.25">
      <c r="A188" t="s">
        <v>97</v>
      </c>
      <c r="B188">
        <v>4443.3100000000004</v>
      </c>
      <c r="C188">
        <v>4440.38</v>
      </c>
      <c r="D188">
        <v>4345.7299999999996</v>
      </c>
      <c r="E188">
        <v>4305.13</v>
      </c>
      <c r="F188">
        <v>967.78</v>
      </c>
      <c r="G188">
        <v>0.17494399999999999</v>
      </c>
      <c r="H188">
        <v>0.83704999999999996</v>
      </c>
      <c r="I188">
        <v>0</v>
      </c>
    </row>
    <row r="189" spans="1:9" x14ac:dyDescent="0.25">
      <c r="A189" t="s">
        <v>97</v>
      </c>
      <c r="B189">
        <v>4425.8</v>
      </c>
      <c r="C189">
        <v>4422.51</v>
      </c>
      <c r="D189">
        <v>4339.05</v>
      </c>
      <c r="E189">
        <v>4298.57</v>
      </c>
      <c r="F189">
        <v>967.178</v>
      </c>
      <c r="G189">
        <v>0.17846500000000001</v>
      </c>
      <c r="H189">
        <v>0.82708800000000005</v>
      </c>
      <c r="I189">
        <v>0</v>
      </c>
    </row>
    <row r="190" spans="1:9" x14ac:dyDescent="0.25">
      <c r="A190" t="s">
        <v>97</v>
      </c>
      <c r="B190">
        <v>4415.5600000000004</v>
      </c>
      <c r="C190">
        <v>4412.37</v>
      </c>
      <c r="D190">
        <v>4332.7700000000004</v>
      </c>
      <c r="E190">
        <v>4292.28</v>
      </c>
      <c r="F190">
        <v>963.75699999999995</v>
      </c>
      <c r="G190">
        <v>0.17863399999999999</v>
      </c>
      <c r="H190">
        <v>0.83704400000000001</v>
      </c>
      <c r="I190">
        <v>0</v>
      </c>
    </row>
    <row r="191" spans="1:9" x14ac:dyDescent="0.25">
      <c r="A191" t="s">
        <v>97</v>
      </c>
      <c r="B191">
        <v>4424.25</v>
      </c>
      <c r="C191">
        <v>4421.43</v>
      </c>
      <c r="D191">
        <v>4333.88</v>
      </c>
      <c r="E191">
        <v>4293.38</v>
      </c>
      <c r="F191">
        <v>966.78700000000003</v>
      </c>
      <c r="G191">
        <v>0.158415</v>
      </c>
      <c r="H191">
        <v>0.83673500000000001</v>
      </c>
      <c r="I191">
        <v>0</v>
      </c>
    </row>
    <row r="192" spans="1:9" x14ac:dyDescent="0.25">
      <c r="A192" t="s">
        <v>97</v>
      </c>
      <c r="B192">
        <v>4427.9399999999996</v>
      </c>
      <c r="C192">
        <v>4424.93</v>
      </c>
      <c r="D192">
        <v>4334.21</v>
      </c>
      <c r="E192">
        <v>4293.6899999999996</v>
      </c>
      <c r="F192">
        <v>963.19</v>
      </c>
      <c r="G192">
        <v>0.178457</v>
      </c>
      <c r="H192">
        <v>0.83704500000000004</v>
      </c>
      <c r="I192">
        <v>0</v>
      </c>
    </row>
    <row r="193" spans="1:9" x14ac:dyDescent="0.25">
      <c r="A193" t="s">
        <v>97</v>
      </c>
      <c r="B193">
        <v>4462.88</v>
      </c>
      <c r="C193">
        <v>4459.3900000000003</v>
      </c>
      <c r="D193">
        <v>4371.9399999999996</v>
      </c>
      <c r="E193">
        <v>4331.1000000000004</v>
      </c>
      <c r="F193">
        <v>972.30399999999997</v>
      </c>
      <c r="G193">
        <v>0.166821</v>
      </c>
      <c r="H193">
        <v>0.836835</v>
      </c>
      <c r="I193">
        <v>0</v>
      </c>
    </row>
    <row r="194" spans="1:9" x14ac:dyDescent="0.25">
      <c r="A194" t="s">
        <v>97</v>
      </c>
      <c r="B194">
        <v>4450.91</v>
      </c>
      <c r="C194">
        <v>4448.41</v>
      </c>
      <c r="D194">
        <v>4376.01</v>
      </c>
      <c r="E194">
        <v>4335.1099999999997</v>
      </c>
      <c r="F194">
        <v>966.822</v>
      </c>
      <c r="G194">
        <v>0.158857</v>
      </c>
      <c r="H194">
        <v>0.83705200000000002</v>
      </c>
      <c r="I194">
        <v>0</v>
      </c>
    </row>
    <row r="195" spans="1:9" x14ac:dyDescent="0.25">
      <c r="A195" t="s">
        <v>97</v>
      </c>
      <c r="B195">
        <v>4457.75</v>
      </c>
      <c r="C195">
        <v>4454.62</v>
      </c>
      <c r="D195">
        <v>4382.2700000000004</v>
      </c>
      <c r="E195">
        <v>4341.3100000000004</v>
      </c>
      <c r="F195">
        <v>971.31500000000005</v>
      </c>
      <c r="G195">
        <v>0.14819099999999999</v>
      </c>
      <c r="H195">
        <v>0.83629799999999999</v>
      </c>
      <c r="I195">
        <v>0</v>
      </c>
    </row>
    <row r="196" spans="1:9" x14ac:dyDescent="0.25">
      <c r="A196" t="s">
        <v>97</v>
      </c>
      <c r="B196">
        <v>4451.67</v>
      </c>
      <c r="C196">
        <v>4448.54</v>
      </c>
      <c r="D196">
        <v>4379.57</v>
      </c>
      <c r="E196">
        <v>4338.6499999999996</v>
      </c>
      <c r="F196">
        <v>972.48099999999999</v>
      </c>
      <c r="G196">
        <v>0.150695</v>
      </c>
      <c r="H196">
        <v>0.83703499999999997</v>
      </c>
      <c r="I196">
        <v>0</v>
      </c>
    </row>
    <row r="197" spans="1:9" x14ac:dyDescent="0.25">
      <c r="A197" t="s">
        <v>97</v>
      </c>
      <c r="B197">
        <v>4458.12</v>
      </c>
      <c r="C197">
        <v>4455.4399999999996</v>
      </c>
      <c r="D197">
        <v>4380.0200000000004</v>
      </c>
      <c r="E197">
        <v>4339.1099999999997</v>
      </c>
      <c r="F197">
        <v>973.36900000000003</v>
      </c>
      <c r="G197">
        <v>0.17566399999999999</v>
      </c>
      <c r="H197">
        <v>0.86823399999999995</v>
      </c>
      <c r="I197">
        <v>0</v>
      </c>
    </row>
    <row r="198" spans="1:9" x14ac:dyDescent="0.25">
      <c r="A198" t="s">
        <v>97</v>
      </c>
      <c r="B198">
        <v>4451.18</v>
      </c>
      <c r="C198">
        <v>4448.59</v>
      </c>
      <c r="D198">
        <v>4380.1000000000004</v>
      </c>
      <c r="E198">
        <v>4339.1499999999996</v>
      </c>
      <c r="F198">
        <v>979.02800000000002</v>
      </c>
      <c r="G198">
        <v>0.147312</v>
      </c>
      <c r="H198">
        <v>0.83669400000000005</v>
      </c>
      <c r="I198">
        <v>0</v>
      </c>
    </row>
    <row r="199" spans="1:9" x14ac:dyDescent="0.25">
      <c r="A199" t="s">
        <v>97</v>
      </c>
      <c r="B199">
        <v>4456.68</v>
      </c>
      <c r="C199">
        <v>4453.58</v>
      </c>
      <c r="D199">
        <v>4378.7</v>
      </c>
      <c r="E199">
        <v>4337.79</v>
      </c>
      <c r="F199">
        <v>970.68899999999996</v>
      </c>
      <c r="G199">
        <v>0.163156</v>
      </c>
      <c r="H199">
        <v>0.83624100000000001</v>
      </c>
      <c r="I199">
        <v>0</v>
      </c>
    </row>
    <row r="200" spans="1:9" x14ac:dyDescent="0.25">
      <c r="A200" t="s">
        <v>97</v>
      </c>
      <c r="B200">
        <v>4465</v>
      </c>
      <c r="C200">
        <v>4462.47</v>
      </c>
      <c r="D200">
        <v>4385.04</v>
      </c>
      <c r="E200">
        <v>4344.1499999999996</v>
      </c>
      <c r="F200">
        <v>975.06299999999999</v>
      </c>
      <c r="G200">
        <v>0.17846699999999999</v>
      </c>
      <c r="H200">
        <v>0.83668900000000002</v>
      </c>
      <c r="I200">
        <v>0</v>
      </c>
    </row>
    <row r="201" spans="1:9" x14ac:dyDescent="0.25">
      <c r="A201" t="s">
        <v>97</v>
      </c>
      <c r="B201">
        <v>4468.17</v>
      </c>
      <c r="C201">
        <v>4465.46</v>
      </c>
      <c r="D201">
        <v>4376.93</v>
      </c>
      <c r="E201">
        <v>4336.01</v>
      </c>
      <c r="F201">
        <v>971.923</v>
      </c>
      <c r="G201">
        <v>0.150453</v>
      </c>
      <c r="H201">
        <v>0.83660900000000005</v>
      </c>
      <c r="I201">
        <v>0</v>
      </c>
    </row>
    <row r="202" spans="1:9" x14ac:dyDescent="0.25">
      <c r="A202" t="s">
        <v>97</v>
      </c>
      <c r="B202">
        <v>4434.17</v>
      </c>
      <c r="C202">
        <v>4431.3999999999996</v>
      </c>
      <c r="D202">
        <v>4353.83</v>
      </c>
      <c r="E202">
        <v>4313.1000000000004</v>
      </c>
      <c r="F202">
        <v>971.62</v>
      </c>
      <c r="G202">
        <v>0.15369099999999999</v>
      </c>
      <c r="H202">
        <v>0.83649799999999996</v>
      </c>
      <c r="I202">
        <v>0</v>
      </c>
    </row>
    <row r="203" spans="1:9" x14ac:dyDescent="0.25">
      <c r="A203" t="s">
        <v>97</v>
      </c>
      <c r="B203">
        <v>4426.1400000000003</v>
      </c>
      <c r="C203">
        <v>4422.99</v>
      </c>
      <c r="D203">
        <v>4350.34</v>
      </c>
      <c r="E203">
        <v>4309.59</v>
      </c>
      <c r="F203">
        <v>967.39200000000005</v>
      </c>
      <c r="G203">
        <v>0.14850099999999999</v>
      </c>
      <c r="H203">
        <v>0.83679899999999996</v>
      </c>
      <c r="I203">
        <v>0</v>
      </c>
    </row>
    <row r="204" spans="1:9" x14ac:dyDescent="0.25">
      <c r="A204" t="s">
        <v>97</v>
      </c>
      <c r="B204">
        <v>4430.32</v>
      </c>
      <c r="C204">
        <v>4427.5600000000004</v>
      </c>
      <c r="D204">
        <v>4353.96</v>
      </c>
      <c r="E204">
        <v>4313.1899999999996</v>
      </c>
      <c r="F204">
        <v>971.06399999999996</v>
      </c>
      <c r="G204">
        <v>0.14882899999999999</v>
      </c>
      <c r="H204">
        <v>0.86275299999999999</v>
      </c>
      <c r="I204">
        <v>0</v>
      </c>
    </row>
    <row r="205" spans="1:9" x14ac:dyDescent="0.25">
      <c r="A205" t="s">
        <v>97</v>
      </c>
      <c r="B205">
        <v>4429.3500000000004</v>
      </c>
      <c r="C205">
        <v>4426.84</v>
      </c>
      <c r="D205">
        <v>4352.1000000000004</v>
      </c>
      <c r="E205">
        <v>4311.3500000000004</v>
      </c>
      <c r="F205">
        <v>971.06</v>
      </c>
      <c r="G205">
        <v>0.15562899999999999</v>
      </c>
      <c r="H205">
        <v>0.83703399999999994</v>
      </c>
      <c r="I205">
        <v>0</v>
      </c>
    </row>
    <row r="206" spans="1:9" x14ac:dyDescent="0.25">
      <c r="A206" t="s">
        <v>97</v>
      </c>
      <c r="B206">
        <v>4427.92</v>
      </c>
      <c r="C206">
        <v>4425.38</v>
      </c>
      <c r="D206">
        <v>4353.63</v>
      </c>
      <c r="E206">
        <v>4312.93</v>
      </c>
      <c r="F206">
        <v>969.86400000000003</v>
      </c>
      <c r="G206">
        <v>0.15278</v>
      </c>
      <c r="H206">
        <v>0.862873</v>
      </c>
      <c r="I206">
        <v>0</v>
      </c>
    </row>
    <row r="207" spans="1:9" x14ac:dyDescent="0.25">
      <c r="A207" t="s">
        <v>97</v>
      </c>
      <c r="B207">
        <v>4445.54</v>
      </c>
      <c r="C207">
        <v>4442.66</v>
      </c>
      <c r="D207">
        <v>4364.47</v>
      </c>
      <c r="E207">
        <v>4323.7299999999996</v>
      </c>
      <c r="F207">
        <v>969.97299999999996</v>
      </c>
      <c r="G207">
        <v>0.147593</v>
      </c>
      <c r="H207">
        <v>0.83646200000000004</v>
      </c>
      <c r="I207">
        <v>0</v>
      </c>
    </row>
    <row r="208" spans="1:9" x14ac:dyDescent="0.25">
      <c r="A208" t="s">
        <v>97</v>
      </c>
      <c r="B208">
        <v>4440.3599999999997</v>
      </c>
      <c r="C208">
        <v>4437.51</v>
      </c>
      <c r="D208">
        <v>4357.45</v>
      </c>
      <c r="E208">
        <v>4316.74</v>
      </c>
      <c r="F208">
        <v>966.77800000000002</v>
      </c>
      <c r="G208">
        <v>0.14876900000000001</v>
      </c>
      <c r="H208">
        <v>0.83704299999999998</v>
      </c>
      <c r="I208">
        <v>0</v>
      </c>
    </row>
    <row r="209" spans="1:25" x14ac:dyDescent="0.25">
      <c r="A209" t="s">
        <v>97</v>
      </c>
      <c r="B209">
        <v>4431.1000000000004</v>
      </c>
      <c r="C209">
        <v>4427.96</v>
      </c>
      <c r="D209">
        <v>4352.54</v>
      </c>
      <c r="E209">
        <v>4311.75</v>
      </c>
      <c r="F209">
        <v>966.25099999999998</v>
      </c>
      <c r="G209">
        <v>0.16347500000000001</v>
      </c>
      <c r="H209">
        <v>0.83659399999999995</v>
      </c>
      <c r="I209">
        <v>0</v>
      </c>
    </row>
    <row r="210" spans="1:25" x14ac:dyDescent="0.25">
      <c r="A210" t="s">
        <v>97</v>
      </c>
      <c r="B210">
        <v>4438.62</v>
      </c>
      <c r="C210">
        <v>4435.8999999999996</v>
      </c>
      <c r="D210">
        <v>4359.13</v>
      </c>
      <c r="E210">
        <v>4318.46</v>
      </c>
      <c r="F210">
        <v>974.68100000000004</v>
      </c>
      <c r="G210">
        <v>0.178454</v>
      </c>
      <c r="H210">
        <v>0.83697200000000005</v>
      </c>
      <c r="I210">
        <v>0</v>
      </c>
    </row>
    <row r="211" spans="1:25" x14ac:dyDescent="0.25">
      <c r="A211" t="s">
        <v>97</v>
      </c>
      <c r="B211">
        <v>4453.6400000000003</v>
      </c>
      <c r="C211">
        <v>4450.95</v>
      </c>
      <c r="D211">
        <v>4352.2299999999996</v>
      </c>
      <c r="E211">
        <v>4311.54</v>
      </c>
      <c r="F211">
        <v>966.572</v>
      </c>
      <c r="G211">
        <v>0.15276999999999999</v>
      </c>
      <c r="H211">
        <v>0.83690600000000004</v>
      </c>
      <c r="I211">
        <v>0</v>
      </c>
    </row>
    <row r="212" spans="1:25" x14ac:dyDescent="0.25">
      <c r="A212" t="s">
        <v>97</v>
      </c>
      <c r="B212">
        <v>4439.1400000000003</v>
      </c>
      <c r="C212">
        <v>4435.74</v>
      </c>
      <c r="D212">
        <v>4353.7</v>
      </c>
      <c r="E212">
        <v>4312.93</v>
      </c>
      <c r="F212">
        <v>967.07500000000005</v>
      </c>
      <c r="G212">
        <v>0.15482000000000001</v>
      </c>
      <c r="H212">
        <v>0.83666799999999997</v>
      </c>
      <c r="I212">
        <v>0</v>
      </c>
    </row>
    <row r="213" spans="1:25" x14ac:dyDescent="0.25">
      <c r="A213" t="s">
        <v>97</v>
      </c>
      <c r="B213">
        <v>4419.26</v>
      </c>
      <c r="C213">
        <v>4416.7299999999996</v>
      </c>
      <c r="D213">
        <v>4346.45</v>
      </c>
      <c r="E213">
        <v>4305.76</v>
      </c>
      <c r="F213">
        <v>967.774</v>
      </c>
      <c r="G213">
        <v>0.17846000000000001</v>
      </c>
      <c r="H213">
        <v>0.83705300000000005</v>
      </c>
      <c r="I213">
        <v>0</v>
      </c>
    </row>
    <row r="214" spans="1:25" x14ac:dyDescent="0.25">
      <c r="A214" t="s">
        <v>97</v>
      </c>
      <c r="B214">
        <v>4431.8100000000004</v>
      </c>
      <c r="C214">
        <v>4429.04</v>
      </c>
      <c r="D214">
        <v>4354.07</v>
      </c>
      <c r="E214">
        <v>4313.3100000000004</v>
      </c>
      <c r="F214">
        <v>965.53499999999997</v>
      </c>
      <c r="G214">
        <v>0.16895499999999999</v>
      </c>
      <c r="H214">
        <v>0.83591199999999999</v>
      </c>
      <c r="I214">
        <v>0</v>
      </c>
    </row>
    <row r="215" spans="1:25" x14ac:dyDescent="0.25">
      <c r="A215" t="s">
        <v>97</v>
      </c>
      <c r="B215">
        <v>4439.0200000000004</v>
      </c>
      <c r="C215">
        <v>4436.1400000000003</v>
      </c>
      <c r="D215">
        <v>4355.49</v>
      </c>
      <c r="E215">
        <v>4314.7700000000004</v>
      </c>
      <c r="F215">
        <v>972.154</v>
      </c>
      <c r="G215">
        <v>0.178454</v>
      </c>
      <c r="H215">
        <v>0.83665299999999998</v>
      </c>
      <c r="I215">
        <v>0</v>
      </c>
    </row>
    <row r="216" spans="1:25" x14ac:dyDescent="0.25">
      <c r="A216" t="s">
        <v>97</v>
      </c>
      <c r="B216">
        <v>4436.47</v>
      </c>
      <c r="C216">
        <v>4433.71</v>
      </c>
      <c r="D216">
        <v>4355.33</v>
      </c>
      <c r="E216">
        <v>4314.57</v>
      </c>
      <c r="F216">
        <v>971.76400000000001</v>
      </c>
      <c r="G216">
        <v>0.15177099999999999</v>
      </c>
      <c r="H216">
        <v>0.83704400000000001</v>
      </c>
      <c r="I216">
        <v>0</v>
      </c>
    </row>
    <row r="217" spans="1:25" x14ac:dyDescent="0.25">
      <c r="A217" t="s">
        <v>97</v>
      </c>
      <c r="B217">
        <v>4423.4399999999996</v>
      </c>
      <c r="C217">
        <v>4420.7700000000004</v>
      </c>
      <c r="D217">
        <v>4349.26</v>
      </c>
      <c r="E217">
        <v>4308.53</v>
      </c>
      <c r="F217">
        <v>967.68</v>
      </c>
      <c r="G217">
        <v>0.17845800000000001</v>
      </c>
      <c r="H217">
        <v>0.84996400000000005</v>
      </c>
      <c r="I217">
        <v>0</v>
      </c>
    </row>
    <row r="218" spans="1:25" x14ac:dyDescent="0.25">
      <c r="A218" t="s">
        <v>97</v>
      </c>
      <c r="B218">
        <v>4463.38</v>
      </c>
      <c r="C218">
        <v>4461</v>
      </c>
      <c r="D218">
        <v>4377.8</v>
      </c>
      <c r="E218">
        <v>4336.8900000000003</v>
      </c>
      <c r="F218">
        <v>973.15200000000004</v>
      </c>
      <c r="G218">
        <v>0.17846400000000001</v>
      </c>
      <c r="H218">
        <v>0.83703399999999994</v>
      </c>
      <c r="I218">
        <v>0</v>
      </c>
    </row>
    <row r="219" spans="1:25" x14ac:dyDescent="0.25">
      <c r="A219" t="s">
        <v>97</v>
      </c>
      <c r="B219">
        <v>4471.49</v>
      </c>
      <c r="C219">
        <v>4468.13</v>
      </c>
      <c r="D219">
        <v>4371.3500000000004</v>
      </c>
      <c r="E219">
        <v>4330.45</v>
      </c>
      <c r="F219">
        <v>974.00800000000004</v>
      </c>
      <c r="G219">
        <v>0.14710400000000001</v>
      </c>
      <c r="H219">
        <v>0.83686000000000005</v>
      </c>
      <c r="I219">
        <v>0</v>
      </c>
    </row>
    <row r="220" spans="1:25" x14ac:dyDescent="0.25">
      <c r="A220" t="s">
        <v>97</v>
      </c>
      <c r="B220">
        <v>4466.6499999999996</v>
      </c>
      <c r="C220">
        <v>4463.5600000000004</v>
      </c>
      <c r="D220">
        <v>4371.82</v>
      </c>
      <c r="E220">
        <v>4330.87</v>
      </c>
      <c r="F220">
        <v>969.846</v>
      </c>
      <c r="G220">
        <v>0.14715600000000001</v>
      </c>
      <c r="H220">
        <v>0.83693700000000004</v>
      </c>
      <c r="I220">
        <v>0</v>
      </c>
    </row>
    <row r="221" spans="1:25" x14ac:dyDescent="0.25">
      <c r="A221" t="s">
        <v>97</v>
      </c>
      <c r="B221">
        <v>4462.2700000000004</v>
      </c>
      <c r="C221">
        <v>4459.3</v>
      </c>
      <c r="D221">
        <v>4369.3500000000004</v>
      </c>
      <c r="E221">
        <v>4328.45</v>
      </c>
      <c r="F221">
        <v>966.22699999999998</v>
      </c>
      <c r="G221">
        <v>0.17846100000000001</v>
      </c>
      <c r="H221">
        <v>0.83702699999999997</v>
      </c>
      <c r="I221">
        <v>0</v>
      </c>
    </row>
    <row r="222" spans="1:25" x14ac:dyDescent="0.25">
      <c r="A222" t="s">
        <v>97</v>
      </c>
      <c r="B222">
        <v>4454.6099999999997</v>
      </c>
      <c r="C222">
        <v>4451.96</v>
      </c>
      <c r="D222">
        <v>4383.34</v>
      </c>
      <c r="E222">
        <v>4342.3999999999996</v>
      </c>
      <c r="F222">
        <v>975.80600000000004</v>
      </c>
      <c r="G222">
        <v>0.178455</v>
      </c>
      <c r="H222">
        <v>0.83600300000000005</v>
      </c>
      <c r="I222">
        <v>0</v>
      </c>
    </row>
    <row r="223" spans="1:25" x14ac:dyDescent="0.25">
      <c r="A223" t="s">
        <v>97</v>
      </c>
      <c r="B223">
        <v>4455.88</v>
      </c>
      <c r="C223">
        <v>4453.49</v>
      </c>
      <c r="D223">
        <v>4379.93</v>
      </c>
      <c r="E223">
        <v>4339.01</v>
      </c>
      <c r="F223">
        <v>969.64400000000001</v>
      </c>
      <c r="G223">
        <v>0.15388299999999999</v>
      </c>
      <c r="H223">
        <v>0.83394000000000001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4419.3999999999996</v>
      </c>
      <c r="C224">
        <v>4416.87</v>
      </c>
      <c r="D224">
        <v>4342.6499999999996</v>
      </c>
      <c r="E224">
        <v>4302.01</v>
      </c>
      <c r="F224">
        <v>970.62099999999998</v>
      </c>
      <c r="G224">
        <v>0.15134700000000001</v>
      </c>
      <c r="H224">
        <v>0.83704599999999996</v>
      </c>
      <c r="I224">
        <v>0</v>
      </c>
      <c r="R224">
        <f>AVERAGE(B175:B224)</f>
        <v>4439.6018000000004</v>
      </c>
      <c r="S224">
        <f>AVERAGE(C175:C224)</f>
        <v>4436.7683999999999</v>
      </c>
      <c r="U224">
        <f>_xlfn.VAR.P(B175:B224)</f>
        <v>264.39239075999939</v>
      </c>
      <c r="V224">
        <f>_xlfn.VAR.P(C175:C224)</f>
        <v>264.47148144000062</v>
      </c>
      <c r="X224">
        <f>1.96*SQRT(U224)/50</f>
        <v>0.63739777481369164</v>
      </c>
      <c r="Y224">
        <f>1.96*SQRT(V224)/50</f>
        <v>0.63749310368031631</v>
      </c>
    </row>
    <row r="225" spans="1:9" x14ac:dyDescent="0.25">
      <c r="A225" t="s">
        <v>97</v>
      </c>
      <c r="B225">
        <v>222567.5625</v>
      </c>
      <c r="C225" t="s">
        <v>37</v>
      </c>
    </row>
    <row r="226" spans="1:9" x14ac:dyDescent="0.25">
      <c r="A226" t="s">
        <v>112</v>
      </c>
      <c r="B226">
        <v>3959.96</v>
      </c>
      <c r="C226">
        <v>3957.02</v>
      </c>
      <c r="D226">
        <v>3879.79</v>
      </c>
      <c r="E226">
        <v>3850.12</v>
      </c>
      <c r="F226">
        <v>519.27200000000005</v>
      </c>
      <c r="G226">
        <v>0.15787300000000001</v>
      </c>
      <c r="H226">
        <v>0.83682100000000004</v>
      </c>
      <c r="I226">
        <v>0</v>
      </c>
    </row>
    <row r="227" spans="1:9" x14ac:dyDescent="0.25">
      <c r="A227" t="s">
        <v>112</v>
      </c>
      <c r="B227">
        <v>3954.17</v>
      </c>
      <c r="C227">
        <v>3951.35</v>
      </c>
      <c r="D227">
        <v>3878.37</v>
      </c>
      <c r="E227">
        <v>3848.74</v>
      </c>
      <c r="F227">
        <v>520.399</v>
      </c>
      <c r="G227">
        <v>0.14721000000000001</v>
      </c>
      <c r="H227">
        <v>0.83688099999999999</v>
      </c>
      <c r="I227">
        <v>0</v>
      </c>
    </row>
    <row r="228" spans="1:9" x14ac:dyDescent="0.25">
      <c r="A228" t="s">
        <v>112</v>
      </c>
      <c r="B228">
        <v>3949.89</v>
      </c>
      <c r="C228">
        <v>3947.37</v>
      </c>
      <c r="D228">
        <v>3872.46</v>
      </c>
      <c r="E228">
        <v>3842.77</v>
      </c>
      <c r="F228">
        <v>521.87699999999995</v>
      </c>
      <c r="G228">
        <v>0.16730999999999999</v>
      </c>
      <c r="H228">
        <v>0.83657400000000004</v>
      </c>
      <c r="I228">
        <v>0</v>
      </c>
    </row>
    <row r="229" spans="1:9" x14ac:dyDescent="0.25">
      <c r="A229" t="s">
        <v>112</v>
      </c>
      <c r="B229">
        <v>3959.63</v>
      </c>
      <c r="C229">
        <v>3956.77</v>
      </c>
      <c r="D229">
        <v>3879.88</v>
      </c>
      <c r="E229">
        <v>3850.22</v>
      </c>
      <c r="F229">
        <v>527.505</v>
      </c>
      <c r="G229">
        <v>0.149863</v>
      </c>
      <c r="H229">
        <v>0.83704400000000001</v>
      </c>
      <c r="I229">
        <v>0</v>
      </c>
    </row>
    <row r="230" spans="1:9" x14ac:dyDescent="0.25">
      <c r="A230" t="s">
        <v>112</v>
      </c>
      <c r="B230">
        <v>3957.61</v>
      </c>
      <c r="C230">
        <v>3954.77</v>
      </c>
      <c r="D230">
        <v>3878.81</v>
      </c>
      <c r="E230">
        <v>3849.08</v>
      </c>
      <c r="F230">
        <v>523.15499999999997</v>
      </c>
      <c r="G230">
        <v>0.150559</v>
      </c>
      <c r="H230">
        <v>0.83694100000000005</v>
      </c>
      <c r="I230">
        <v>0</v>
      </c>
    </row>
    <row r="231" spans="1:9" x14ac:dyDescent="0.25">
      <c r="A231" t="s">
        <v>112</v>
      </c>
      <c r="B231">
        <v>3950.61</v>
      </c>
      <c r="C231">
        <v>3947.07</v>
      </c>
      <c r="D231">
        <v>3871.41</v>
      </c>
      <c r="E231">
        <v>3841.72</v>
      </c>
      <c r="F231">
        <v>521.255</v>
      </c>
      <c r="G231">
        <v>0.178457</v>
      </c>
      <c r="H231">
        <v>0.83699500000000004</v>
      </c>
      <c r="I231">
        <v>0</v>
      </c>
    </row>
    <row r="232" spans="1:9" x14ac:dyDescent="0.25">
      <c r="A232" t="s">
        <v>112</v>
      </c>
      <c r="B232">
        <v>3953.68</v>
      </c>
      <c r="C232">
        <v>3950.15</v>
      </c>
      <c r="D232">
        <v>3879.16</v>
      </c>
      <c r="E232">
        <v>3849.46</v>
      </c>
      <c r="F232">
        <v>523.96900000000005</v>
      </c>
      <c r="G232">
        <v>0.178455</v>
      </c>
      <c r="H232">
        <v>0.83695399999999998</v>
      </c>
      <c r="I232">
        <v>0</v>
      </c>
    </row>
    <row r="233" spans="1:9" x14ac:dyDescent="0.25">
      <c r="A233" t="s">
        <v>112</v>
      </c>
      <c r="B233">
        <v>3959.9</v>
      </c>
      <c r="C233">
        <v>3957.03</v>
      </c>
      <c r="D233">
        <v>3884.96</v>
      </c>
      <c r="E233">
        <v>3855.27</v>
      </c>
      <c r="F233">
        <v>524.58900000000006</v>
      </c>
      <c r="G233">
        <v>0.17846500000000001</v>
      </c>
      <c r="H233">
        <v>0.83704699999999999</v>
      </c>
      <c r="I233">
        <v>0</v>
      </c>
    </row>
    <row r="234" spans="1:9" x14ac:dyDescent="0.25">
      <c r="A234" t="s">
        <v>112</v>
      </c>
      <c r="B234">
        <v>3959.57</v>
      </c>
      <c r="C234">
        <v>3956.35</v>
      </c>
      <c r="D234">
        <v>3887.27</v>
      </c>
      <c r="E234">
        <v>3857.52</v>
      </c>
      <c r="F234">
        <v>524.34900000000005</v>
      </c>
      <c r="G234">
        <v>0.14710300000000001</v>
      </c>
      <c r="H234">
        <v>0.83687500000000004</v>
      </c>
      <c r="I234">
        <v>0</v>
      </c>
    </row>
    <row r="235" spans="1:9" x14ac:dyDescent="0.25">
      <c r="A235" t="s">
        <v>112</v>
      </c>
      <c r="B235">
        <v>3988.38</v>
      </c>
      <c r="C235">
        <v>3984.99</v>
      </c>
      <c r="D235">
        <v>3898.8</v>
      </c>
      <c r="E235">
        <v>3868.97</v>
      </c>
      <c r="F235">
        <v>528.40599999999995</v>
      </c>
      <c r="G235">
        <v>0.178506</v>
      </c>
      <c r="H235">
        <v>0.83702500000000002</v>
      </c>
      <c r="I235">
        <v>0</v>
      </c>
    </row>
    <row r="236" spans="1:9" x14ac:dyDescent="0.25">
      <c r="A236" t="s">
        <v>112</v>
      </c>
      <c r="B236">
        <v>3974.87</v>
      </c>
      <c r="C236">
        <v>3971.58</v>
      </c>
      <c r="D236">
        <v>3898.01</v>
      </c>
      <c r="E236">
        <v>3868.22</v>
      </c>
      <c r="F236">
        <v>525.52700000000004</v>
      </c>
      <c r="G236">
        <v>0.17846500000000001</v>
      </c>
      <c r="H236">
        <v>0.83704999999999996</v>
      </c>
      <c r="I236">
        <v>0</v>
      </c>
    </row>
    <row r="237" spans="1:9" x14ac:dyDescent="0.25">
      <c r="A237" t="s">
        <v>112</v>
      </c>
      <c r="B237">
        <v>3987.52</v>
      </c>
      <c r="C237">
        <v>3984.66</v>
      </c>
      <c r="D237">
        <v>3893.9</v>
      </c>
      <c r="E237">
        <v>3864.06</v>
      </c>
      <c r="F237">
        <v>527.399</v>
      </c>
      <c r="G237">
        <v>0.158973</v>
      </c>
      <c r="H237">
        <v>0.83704599999999996</v>
      </c>
      <c r="I237">
        <v>0</v>
      </c>
    </row>
    <row r="238" spans="1:9" x14ac:dyDescent="0.25">
      <c r="A238" t="s">
        <v>112</v>
      </c>
      <c r="B238">
        <v>3969.63</v>
      </c>
      <c r="C238">
        <v>3966.66</v>
      </c>
      <c r="D238">
        <v>3898.59</v>
      </c>
      <c r="E238">
        <v>3868.79</v>
      </c>
      <c r="F238">
        <v>523.995</v>
      </c>
      <c r="G238">
        <v>0.14974799999999999</v>
      </c>
      <c r="H238">
        <v>0.83681899999999998</v>
      </c>
      <c r="I238">
        <v>0</v>
      </c>
    </row>
    <row r="239" spans="1:9" x14ac:dyDescent="0.25">
      <c r="A239" t="s">
        <v>112</v>
      </c>
      <c r="B239">
        <v>3982.43</v>
      </c>
      <c r="C239">
        <v>3979.76</v>
      </c>
      <c r="D239">
        <v>3898.75</v>
      </c>
      <c r="E239">
        <v>3868.96</v>
      </c>
      <c r="F239">
        <v>526.94500000000005</v>
      </c>
      <c r="G239">
        <v>0.115536</v>
      </c>
      <c r="H239">
        <v>0.83692699999999998</v>
      </c>
      <c r="I239">
        <v>0</v>
      </c>
    </row>
    <row r="240" spans="1:9" x14ac:dyDescent="0.25">
      <c r="A240" t="s">
        <v>112</v>
      </c>
      <c r="B240">
        <v>3982.19</v>
      </c>
      <c r="C240">
        <v>3978.98</v>
      </c>
      <c r="D240">
        <v>3893.79</v>
      </c>
      <c r="E240">
        <v>3863.98</v>
      </c>
      <c r="F240">
        <v>529.75199999999995</v>
      </c>
      <c r="G240">
        <v>0.15196100000000001</v>
      </c>
      <c r="H240">
        <v>0.83704000000000001</v>
      </c>
      <c r="I240">
        <v>0</v>
      </c>
    </row>
    <row r="241" spans="1:9" x14ac:dyDescent="0.25">
      <c r="A241" t="s">
        <v>112</v>
      </c>
      <c r="B241">
        <v>3968.93</v>
      </c>
      <c r="C241">
        <v>3965.75</v>
      </c>
      <c r="D241">
        <v>3897.54</v>
      </c>
      <c r="E241">
        <v>3867.73</v>
      </c>
      <c r="F241">
        <v>526.11500000000001</v>
      </c>
      <c r="G241">
        <v>0.156359</v>
      </c>
      <c r="H241">
        <v>0.83705200000000002</v>
      </c>
      <c r="I241">
        <v>0</v>
      </c>
    </row>
    <row r="242" spans="1:9" x14ac:dyDescent="0.25">
      <c r="A242" t="s">
        <v>112</v>
      </c>
      <c r="B242">
        <v>3975.87</v>
      </c>
      <c r="C242">
        <v>3972.78</v>
      </c>
      <c r="D242">
        <v>3893.04</v>
      </c>
      <c r="E242">
        <v>3863.22</v>
      </c>
      <c r="F242">
        <v>526.28399999999999</v>
      </c>
      <c r="G242">
        <v>0.150479</v>
      </c>
      <c r="H242">
        <v>0.83692500000000003</v>
      </c>
      <c r="I242">
        <v>0</v>
      </c>
    </row>
    <row r="243" spans="1:9" x14ac:dyDescent="0.25">
      <c r="A243" t="s">
        <v>112</v>
      </c>
      <c r="B243">
        <v>4018.92</v>
      </c>
      <c r="C243">
        <v>4016.27</v>
      </c>
      <c r="D243">
        <v>3898.24</v>
      </c>
      <c r="E243">
        <v>3868.42</v>
      </c>
      <c r="F243">
        <v>526.50300000000004</v>
      </c>
      <c r="G243">
        <v>0.178454</v>
      </c>
      <c r="H243">
        <v>0.85061299999999995</v>
      </c>
      <c r="I243">
        <v>0</v>
      </c>
    </row>
    <row r="244" spans="1:9" x14ac:dyDescent="0.25">
      <c r="A244" t="s">
        <v>112</v>
      </c>
      <c r="B244">
        <v>4001.74</v>
      </c>
      <c r="C244">
        <v>3998.69</v>
      </c>
      <c r="D244">
        <v>3893.41</v>
      </c>
      <c r="E244">
        <v>3863.6</v>
      </c>
      <c r="F244">
        <v>522.60599999999999</v>
      </c>
      <c r="G244">
        <v>0.17849000000000001</v>
      </c>
      <c r="H244">
        <v>0.83702100000000002</v>
      </c>
      <c r="I244">
        <v>0</v>
      </c>
    </row>
    <row r="245" spans="1:9" x14ac:dyDescent="0.25">
      <c r="A245" t="s">
        <v>112</v>
      </c>
      <c r="B245">
        <v>4000.85</v>
      </c>
      <c r="C245">
        <v>3997.9</v>
      </c>
      <c r="D245">
        <v>3889.24</v>
      </c>
      <c r="E245">
        <v>3859.45</v>
      </c>
      <c r="F245">
        <v>525.74199999999996</v>
      </c>
      <c r="G245">
        <v>0.158029</v>
      </c>
      <c r="H245">
        <v>0.83844799999999997</v>
      </c>
      <c r="I245">
        <v>0</v>
      </c>
    </row>
    <row r="246" spans="1:9" x14ac:dyDescent="0.25">
      <c r="A246" t="s">
        <v>112</v>
      </c>
      <c r="B246">
        <v>3978.51</v>
      </c>
      <c r="C246">
        <v>3975.48</v>
      </c>
      <c r="D246">
        <v>3881.21</v>
      </c>
      <c r="E246">
        <v>3851.51</v>
      </c>
      <c r="F246">
        <v>523.44899999999996</v>
      </c>
      <c r="G246">
        <v>0.178454</v>
      </c>
      <c r="H246">
        <v>0.835758</v>
      </c>
      <c r="I246">
        <v>0</v>
      </c>
    </row>
    <row r="247" spans="1:9" x14ac:dyDescent="0.25">
      <c r="A247" t="s">
        <v>112</v>
      </c>
      <c r="B247">
        <v>3954.05</v>
      </c>
      <c r="C247">
        <v>3951.37</v>
      </c>
      <c r="D247">
        <v>3880.03</v>
      </c>
      <c r="E247">
        <v>3850.34</v>
      </c>
      <c r="F247">
        <v>525.91700000000003</v>
      </c>
      <c r="G247">
        <v>0.178456</v>
      </c>
      <c r="H247">
        <v>0.83693499999999998</v>
      </c>
      <c r="I247">
        <v>0</v>
      </c>
    </row>
    <row r="248" spans="1:9" x14ac:dyDescent="0.25">
      <c r="A248" t="s">
        <v>112</v>
      </c>
      <c r="B248">
        <v>3946.02</v>
      </c>
      <c r="C248">
        <v>3943.36</v>
      </c>
      <c r="D248">
        <v>3872.71</v>
      </c>
      <c r="E248">
        <v>3843</v>
      </c>
      <c r="F248">
        <v>522.93399999999997</v>
      </c>
      <c r="G248">
        <v>0.17845900000000001</v>
      </c>
      <c r="H248">
        <v>0.836005</v>
      </c>
      <c r="I248">
        <v>0</v>
      </c>
    </row>
    <row r="249" spans="1:9" x14ac:dyDescent="0.25">
      <c r="A249" t="s">
        <v>112</v>
      </c>
      <c r="B249">
        <v>3952.07</v>
      </c>
      <c r="C249">
        <v>3949.26</v>
      </c>
      <c r="D249">
        <v>3879.01</v>
      </c>
      <c r="E249">
        <v>3849.34</v>
      </c>
      <c r="F249">
        <v>524.60299999999995</v>
      </c>
      <c r="G249">
        <v>0.17535300000000001</v>
      </c>
      <c r="H249">
        <v>0.83682199999999995</v>
      </c>
      <c r="I249">
        <v>0</v>
      </c>
    </row>
    <row r="250" spans="1:9" x14ac:dyDescent="0.25">
      <c r="A250" t="s">
        <v>112</v>
      </c>
      <c r="B250">
        <v>3959.1</v>
      </c>
      <c r="C250">
        <v>3955.42</v>
      </c>
      <c r="D250">
        <v>3888.01</v>
      </c>
      <c r="E250">
        <v>3858.26</v>
      </c>
      <c r="F250">
        <v>524.39300000000003</v>
      </c>
      <c r="G250">
        <v>0.178454</v>
      </c>
      <c r="H250">
        <v>0.83279499999999995</v>
      </c>
      <c r="I250">
        <v>0</v>
      </c>
    </row>
    <row r="251" spans="1:9" x14ac:dyDescent="0.25">
      <c r="A251" t="s">
        <v>112</v>
      </c>
      <c r="B251">
        <v>3991.29</v>
      </c>
      <c r="C251">
        <v>3988.26</v>
      </c>
      <c r="D251">
        <v>3916.84</v>
      </c>
      <c r="E251">
        <v>3886.84</v>
      </c>
      <c r="F251">
        <v>529.34699999999998</v>
      </c>
      <c r="G251">
        <v>0.15083099999999999</v>
      </c>
      <c r="H251">
        <v>0.83701199999999998</v>
      </c>
      <c r="I251">
        <v>0</v>
      </c>
    </row>
    <row r="252" spans="1:9" x14ac:dyDescent="0.25">
      <c r="A252" t="s">
        <v>112</v>
      </c>
      <c r="B252">
        <v>3990.63</v>
      </c>
      <c r="C252">
        <v>3988.14</v>
      </c>
      <c r="D252">
        <v>3921.16</v>
      </c>
      <c r="E252">
        <v>3891.16</v>
      </c>
      <c r="F252">
        <v>533.94399999999996</v>
      </c>
      <c r="G252">
        <v>0.165182</v>
      </c>
      <c r="H252">
        <v>0.82434200000000002</v>
      </c>
      <c r="I252">
        <v>0</v>
      </c>
    </row>
    <row r="253" spans="1:9" x14ac:dyDescent="0.25">
      <c r="A253" t="s">
        <v>112</v>
      </c>
      <c r="B253">
        <v>3999.76</v>
      </c>
      <c r="C253">
        <v>3997.19</v>
      </c>
      <c r="D253">
        <v>3923.32</v>
      </c>
      <c r="E253">
        <v>3893.33</v>
      </c>
      <c r="F253">
        <v>526.63400000000001</v>
      </c>
      <c r="G253">
        <v>0.14732700000000001</v>
      </c>
      <c r="H253">
        <v>0.83657099999999995</v>
      </c>
      <c r="I253">
        <v>0</v>
      </c>
    </row>
    <row r="254" spans="1:9" x14ac:dyDescent="0.25">
      <c r="A254" t="s">
        <v>112</v>
      </c>
      <c r="B254">
        <v>3987.72</v>
      </c>
      <c r="C254">
        <v>3985.19</v>
      </c>
      <c r="D254">
        <v>3916.8</v>
      </c>
      <c r="E254">
        <v>3886.8</v>
      </c>
      <c r="F254">
        <v>527.39099999999996</v>
      </c>
      <c r="G254">
        <v>0.152807</v>
      </c>
      <c r="H254">
        <v>0.836727</v>
      </c>
      <c r="I254">
        <v>0</v>
      </c>
    </row>
    <row r="255" spans="1:9" x14ac:dyDescent="0.25">
      <c r="A255" t="s">
        <v>112</v>
      </c>
      <c r="B255">
        <v>3994.92</v>
      </c>
      <c r="C255">
        <v>3992.43</v>
      </c>
      <c r="D255">
        <v>3921.67</v>
      </c>
      <c r="E255">
        <v>3891.68</v>
      </c>
      <c r="F255">
        <v>527.99800000000005</v>
      </c>
      <c r="G255">
        <v>0.178455</v>
      </c>
      <c r="H255">
        <v>0.83696300000000001</v>
      </c>
      <c r="I255">
        <v>0</v>
      </c>
    </row>
    <row r="256" spans="1:9" x14ac:dyDescent="0.25">
      <c r="A256" t="s">
        <v>112</v>
      </c>
      <c r="B256">
        <v>3991</v>
      </c>
      <c r="C256">
        <v>3987.86</v>
      </c>
      <c r="D256">
        <v>3918.75</v>
      </c>
      <c r="E256">
        <v>3888.77</v>
      </c>
      <c r="F256">
        <v>526.96500000000003</v>
      </c>
      <c r="G256">
        <v>0.147838</v>
      </c>
      <c r="H256">
        <v>0.83657899999999996</v>
      </c>
      <c r="I256">
        <v>0</v>
      </c>
    </row>
    <row r="257" spans="1:9" x14ac:dyDescent="0.25">
      <c r="A257" t="s">
        <v>112</v>
      </c>
      <c r="B257">
        <v>3989.51</v>
      </c>
      <c r="C257">
        <v>3986.73</v>
      </c>
      <c r="D257">
        <v>3913.85</v>
      </c>
      <c r="E257">
        <v>3883.86</v>
      </c>
      <c r="F257">
        <v>529.62800000000004</v>
      </c>
      <c r="G257">
        <v>0.15241199999999999</v>
      </c>
      <c r="H257">
        <v>0.83588799999999996</v>
      </c>
      <c r="I257">
        <v>0</v>
      </c>
    </row>
    <row r="258" spans="1:9" x14ac:dyDescent="0.25">
      <c r="A258" t="s">
        <v>112</v>
      </c>
      <c r="B258">
        <v>3998.27</v>
      </c>
      <c r="C258">
        <v>3995.43</v>
      </c>
      <c r="D258">
        <v>3923.14</v>
      </c>
      <c r="E258">
        <v>3893.18</v>
      </c>
      <c r="F258">
        <v>527.57500000000005</v>
      </c>
      <c r="G258">
        <v>0.178454</v>
      </c>
      <c r="H258">
        <v>0.83703399999999994</v>
      </c>
      <c r="I258">
        <v>0</v>
      </c>
    </row>
    <row r="259" spans="1:9" x14ac:dyDescent="0.25">
      <c r="A259" t="s">
        <v>112</v>
      </c>
      <c r="B259">
        <v>3974.82</v>
      </c>
      <c r="C259">
        <v>3971.68</v>
      </c>
      <c r="D259">
        <v>3900.17</v>
      </c>
      <c r="E259">
        <v>3870.28</v>
      </c>
      <c r="F259">
        <v>526.94500000000005</v>
      </c>
      <c r="G259">
        <v>0.14973900000000001</v>
      </c>
      <c r="H259">
        <v>0.83522099999999999</v>
      </c>
      <c r="I259">
        <v>0</v>
      </c>
    </row>
    <row r="260" spans="1:9" x14ac:dyDescent="0.25">
      <c r="A260" t="s">
        <v>112</v>
      </c>
      <c r="B260">
        <v>3961.69</v>
      </c>
      <c r="C260">
        <v>3958.6</v>
      </c>
      <c r="D260">
        <v>3889.39</v>
      </c>
      <c r="E260">
        <v>3859.6</v>
      </c>
      <c r="F260">
        <v>525.404</v>
      </c>
      <c r="G260">
        <v>0.178455</v>
      </c>
      <c r="H260">
        <v>0.86407599999999996</v>
      </c>
      <c r="I260">
        <v>0</v>
      </c>
    </row>
    <row r="261" spans="1:9" x14ac:dyDescent="0.25">
      <c r="A261" t="s">
        <v>112</v>
      </c>
      <c r="B261">
        <v>3966.61</v>
      </c>
      <c r="C261">
        <v>3963.57</v>
      </c>
      <c r="D261">
        <v>3897.11</v>
      </c>
      <c r="E261">
        <v>3867.28</v>
      </c>
      <c r="F261">
        <v>525.37</v>
      </c>
      <c r="G261">
        <v>0.178457</v>
      </c>
      <c r="H261">
        <v>0.83689599999999997</v>
      </c>
      <c r="I261">
        <v>0</v>
      </c>
    </row>
    <row r="262" spans="1:9" x14ac:dyDescent="0.25">
      <c r="A262" t="s">
        <v>112</v>
      </c>
      <c r="B262">
        <v>3973.21</v>
      </c>
      <c r="C262">
        <v>3970.54</v>
      </c>
      <c r="D262">
        <v>3896.64</v>
      </c>
      <c r="E262">
        <v>3866.81</v>
      </c>
      <c r="F262">
        <v>527.76099999999997</v>
      </c>
      <c r="G262">
        <v>0.178456</v>
      </c>
      <c r="H262">
        <v>0.83702200000000004</v>
      </c>
      <c r="I262">
        <v>0</v>
      </c>
    </row>
    <row r="263" spans="1:9" x14ac:dyDescent="0.25">
      <c r="A263" t="s">
        <v>112</v>
      </c>
      <c r="B263">
        <v>3966.75</v>
      </c>
      <c r="C263">
        <v>3963.55</v>
      </c>
      <c r="D263">
        <v>3894.38</v>
      </c>
      <c r="E263">
        <v>3864.59</v>
      </c>
      <c r="F263">
        <v>525.06399999999996</v>
      </c>
      <c r="G263">
        <v>0.14754700000000001</v>
      </c>
      <c r="H263">
        <v>0.83693899999999999</v>
      </c>
      <c r="I263">
        <v>0</v>
      </c>
    </row>
    <row r="264" spans="1:9" x14ac:dyDescent="0.25">
      <c r="A264" t="s">
        <v>112</v>
      </c>
      <c r="B264">
        <v>3970.82</v>
      </c>
      <c r="C264">
        <v>3967.71</v>
      </c>
      <c r="D264">
        <v>3896.53</v>
      </c>
      <c r="E264">
        <v>3866.72</v>
      </c>
      <c r="F264">
        <v>525.91700000000003</v>
      </c>
      <c r="G264">
        <v>0.14866599999999999</v>
      </c>
      <c r="H264">
        <v>0.86374600000000001</v>
      </c>
      <c r="I264">
        <v>0</v>
      </c>
    </row>
    <row r="265" spans="1:9" x14ac:dyDescent="0.25">
      <c r="A265" t="s">
        <v>112</v>
      </c>
      <c r="B265">
        <v>3972.73</v>
      </c>
      <c r="C265">
        <v>3969.17</v>
      </c>
      <c r="D265">
        <v>3896.96</v>
      </c>
      <c r="E265">
        <v>3867.13</v>
      </c>
      <c r="F265">
        <v>525.29</v>
      </c>
      <c r="G265">
        <v>0.15234300000000001</v>
      </c>
      <c r="H265">
        <v>0.86525200000000002</v>
      </c>
      <c r="I265">
        <v>0</v>
      </c>
    </row>
    <row r="266" spans="1:9" x14ac:dyDescent="0.25">
      <c r="A266" t="s">
        <v>112</v>
      </c>
      <c r="B266">
        <v>3963.87</v>
      </c>
      <c r="C266">
        <v>3961.09</v>
      </c>
      <c r="D266">
        <v>3892.4</v>
      </c>
      <c r="E266">
        <v>3862.61</v>
      </c>
      <c r="F266">
        <v>525.149</v>
      </c>
      <c r="G266">
        <v>0.14721500000000001</v>
      </c>
      <c r="H266">
        <v>0.83705300000000005</v>
      </c>
      <c r="I266">
        <v>0</v>
      </c>
    </row>
    <row r="267" spans="1:9" x14ac:dyDescent="0.25">
      <c r="A267" t="s">
        <v>112</v>
      </c>
      <c r="B267">
        <v>3963.99</v>
      </c>
      <c r="C267">
        <v>3961.35</v>
      </c>
      <c r="D267">
        <v>3893.08</v>
      </c>
      <c r="E267">
        <v>3863.25</v>
      </c>
      <c r="F267">
        <v>526.40300000000002</v>
      </c>
      <c r="G267">
        <v>0.153334</v>
      </c>
      <c r="H267">
        <v>0.83591400000000005</v>
      </c>
      <c r="I267">
        <v>0</v>
      </c>
    </row>
    <row r="268" spans="1:9" x14ac:dyDescent="0.25">
      <c r="A268" t="s">
        <v>112</v>
      </c>
      <c r="B268">
        <v>3966.69</v>
      </c>
      <c r="C268">
        <v>3963.91</v>
      </c>
      <c r="D268">
        <v>3892.44</v>
      </c>
      <c r="E268">
        <v>3862.61</v>
      </c>
      <c r="F268">
        <v>526.22400000000005</v>
      </c>
      <c r="G268">
        <v>0.151087</v>
      </c>
      <c r="H268">
        <v>0.83704800000000001</v>
      </c>
      <c r="I268">
        <v>0</v>
      </c>
    </row>
    <row r="269" spans="1:9" x14ac:dyDescent="0.25">
      <c r="A269" t="s">
        <v>112</v>
      </c>
      <c r="B269">
        <v>3969.84</v>
      </c>
      <c r="C269">
        <v>3967.13</v>
      </c>
      <c r="D269">
        <v>3895.32</v>
      </c>
      <c r="E269">
        <v>3865.54</v>
      </c>
      <c r="F269">
        <v>526.96799999999996</v>
      </c>
      <c r="G269">
        <v>0.149617</v>
      </c>
      <c r="H269">
        <v>0.83597500000000002</v>
      </c>
      <c r="I269">
        <v>0</v>
      </c>
    </row>
    <row r="270" spans="1:9" x14ac:dyDescent="0.25">
      <c r="A270" t="s">
        <v>112</v>
      </c>
      <c r="B270">
        <v>3969.29</v>
      </c>
      <c r="C270">
        <v>3966.78</v>
      </c>
      <c r="D270">
        <v>3895.7</v>
      </c>
      <c r="E270">
        <v>3865.88</v>
      </c>
      <c r="F270">
        <v>527.654</v>
      </c>
      <c r="G270">
        <v>0.167631</v>
      </c>
      <c r="H270">
        <v>0.83677999999999997</v>
      </c>
      <c r="I270">
        <v>0</v>
      </c>
    </row>
    <row r="271" spans="1:9" x14ac:dyDescent="0.25">
      <c r="A271" t="s">
        <v>112</v>
      </c>
      <c r="B271">
        <v>3966.05</v>
      </c>
      <c r="C271">
        <v>3962.41</v>
      </c>
      <c r="D271">
        <v>3891.38</v>
      </c>
      <c r="E271">
        <v>3861.56</v>
      </c>
      <c r="F271">
        <v>525.74599999999998</v>
      </c>
      <c r="G271">
        <v>0.149973</v>
      </c>
      <c r="H271">
        <v>0.83679999999999999</v>
      </c>
      <c r="I271">
        <v>0</v>
      </c>
    </row>
    <row r="272" spans="1:9" x14ac:dyDescent="0.25">
      <c r="A272" t="s">
        <v>112</v>
      </c>
      <c r="B272">
        <v>3976.86</v>
      </c>
      <c r="C272">
        <v>3974.11</v>
      </c>
      <c r="D272">
        <v>3898.34</v>
      </c>
      <c r="E272">
        <v>3868.52</v>
      </c>
      <c r="F272">
        <v>527.476</v>
      </c>
      <c r="G272">
        <v>0.14799999999999999</v>
      </c>
      <c r="H272">
        <v>0.83643199999999995</v>
      </c>
      <c r="I272">
        <v>0</v>
      </c>
    </row>
    <row r="273" spans="1:25" x14ac:dyDescent="0.25">
      <c r="A273" t="s">
        <v>112</v>
      </c>
      <c r="B273">
        <v>3968.2</v>
      </c>
      <c r="C273">
        <v>3965.71</v>
      </c>
      <c r="D273">
        <v>3896.93</v>
      </c>
      <c r="E273">
        <v>3867.13</v>
      </c>
      <c r="F273">
        <v>527.06799999999998</v>
      </c>
      <c r="G273">
        <v>0.152117</v>
      </c>
      <c r="H273">
        <v>0.83605499999999999</v>
      </c>
      <c r="I273">
        <v>0</v>
      </c>
    </row>
    <row r="274" spans="1:25" x14ac:dyDescent="0.25">
      <c r="A274" t="s">
        <v>112</v>
      </c>
      <c r="B274">
        <v>3961.48</v>
      </c>
      <c r="C274">
        <v>3959.03</v>
      </c>
      <c r="D274">
        <v>3891.79</v>
      </c>
      <c r="E274">
        <v>3861.96</v>
      </c>
      <c r="F274">
        <v>527.87599999999998</v>
      </c>
      <c r="G274">
        <v>0.149452</v>
      </c>
      <c r="H274">
        <v>0.836233</v>
      </c>
      <c r="I274">
        <v>0</v>
      </c>
    </row>
    <row r="275" spans="1:25" x14ac:dyDescent="0.25">
      <c r="A275" t="s">
        <v>112</v>
      </c>
      <c r="B275">
        <v>3968.07</v>
      </c>
      <c r="C275">
        <v>3965.42</v>
      </c>
      <c r="D275">
        <v>3896.27</v>
      </c>
      <c r="E275">
        <v>3866.46</v>
      </c>
      <c r="F275">
        <v>528.15099999999995</v>
      </c>
      <c r="G275">
        <v>0.14746000000000001</v>
      </c>
      <c r="H275">
        <v>0.83670199999999995</v>
      </c>
      <c r="I275">
        <v>0</v>
      </c>
    </row>
    <row r="276" spans="1:25" x14ac:dyDescent="0.25">
      <c r="A276" t="s">
        <v>112</v>
      </c>
      <c r="B276">
        <v>3967.72</v>
      </c>
      <c r="C276">
        <v>3965.28</v>
      </c>
      <c r="D276">
        <v>3896.37</v>
      </c>
      <c r="E276">
        <v>3866.56</v>
      </c>
      <c r="F276">
        <v>528.43899999999996</v>
      </c>
      <c r="G276">
        <v>0.147175</v>
      </c>
      <c r="H276">
        <v>0.83697500000000002</v>
      </c>
      <c r="I276">
        <v>0</v>
      </c>
    </row>
    <row r="277" spans="1:25" x14ac:dyDescent="0.25">
      <c r="A277" t="s">
        <v>112</v>
      </c>
      <c r="B277">
        <v>3977.55</v>
      </c>
      <c r="C277">
        <v>3975.05</v>
      </c>
      <c r="D277">
        <v>3901.13</v>
      </c>
      <c r="E277">
        <v>3871.3</v>
      </c>
      <c r="F277">
        <v>524.55999999999995</v>
      </c>
      <c r="G277">
        <v>0.178454</v>
      </c>
      <c r="H277">
        <v>0.83703099999999997</v>
      </c>
      <c r="I277">
        <v>0</v>
      </c>
    </row>
    <row r="278" spans="1:25" x14ac:dyDescent="0.25">
      <c r="A278" t="s">
        <v>112</v>
      </c>
      <c r="B278">
        <v>4027.48</v>
      </c>
      <c r="C278">
        <v>4024.52</v>
      </c>
      <c r="D278">
        <v>3924.39</v>
      </c>
      <c r="E278">
        <v>3894.37</v>
      </c>
      <c r="F278">
        <v>529.702</v>
      </c>
      <c r="G278">
        <v>0.15759400000000001</v>
      </c>
      <c r="H278">
        <v>0.83685600000000004</v>
      </c>
      <c r="I278">
        <v>0</v>
      </c>
    </row>
    <row r="279" spans="1:25" x14ac:dyDescent="0.25">
      <c r="A279" t="s">
        <v>112</v>
      </c>
      <c r="B279">
        <v>4007.16</v>
      </c>
      <c r="C279">
        <v>4003.14</v>
      </c>
      <c r="D279">
        <v>3922.46</v>
      </c>
      <c r="E279">
        <v>3892.45</v>
      </c>
      <c r="F279">
        <v>527.755</v>
      </c>
      <c r="G279">
        <v>0.16819700000000001</v>
      </c>
      <c r="H279">
        <v>0.83703499999999997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4027.93</v>
      </c>
      <c r="C280">
        <v>4024.62</v>
      </c>
      <c r="D280">
        <v>3918.01</v>
      </c>
      <c r="E280">
        <v>3887.98</v>
      </c>
      <c r="F280">
        <v>528.38199999999995</v>
      </c>
      <c r="G280">
        <v>0.178476</v>
      </c>
      <c r="H280">
        <v>0.847966</v>
      </c>
      <c r="I280">
        <v>0</v>
      </c>
      <c r="R280">
        <f>AVERAGE(B231:B280)</f>
        <v>3977.5350000000008</v>
      </c>
      <c r="S280">
        <f>AVERAGE(C231:C280)</f>
        <v>3974.5821999999989</v>
      </c>
      <c r="U280">
        <f>_xlfn.VAR.P(B231:B280)</f>
        <v>349.99069699999927</v>
      </c>
      <c r="V280">
        <f>_xlfn.VAR.P(C231:C280)</f>
        <v>350.01032915999866</v>
      </c>
      <c r="X280">
        <f>1.96*SQRT(U280)/50</f>
        <v>0.73335510132409854</v>
      </c>
      <c r="Y280">
        <f>1.96*SQRT(V280)/50</f>
        <v>0.73337566921763941</v>
      </c>
    </row>
    <row r="281" spans="1:25" x14ac:dyDescent="0.25">
      <c r="A281" t="s">
        <v>112</v>
      </c>
      <c r="B281">
        <v>199457.49249999999</v>
      </c>
      <c r="C281" t="s">
        <v>37</v>
      </c>
    </row>
    <row r="282" spans="1:25" x14ac:dyDescent="0.25">
      <c r="A282" t="s">
        <v>98</v>
      </c>
      <c r="B282">
        <v>3723.51</v>
      </c>
      <c r="C282">
        <v>3720.83</v>
      </c>
      <c r="D282">
        <v>3653.17</v>
      </c>
      <c r="E282">
        <v>3612</v>
      </c>
      <c r="F282">
        <v>1013.01</v>
      </c>
      <c r="G282">
        <v>0.147287</v>
      </c>
      <c r="H282">
        <v>0.83574899999999996</v>
      </c>
      <c r="I282">
        <v>0</v>
      </c>
    </row>
    <row r="283" spans="1:25" x14ac:dyDescent="0.25">
      <c r="A283" t="s">
        <v>98</v>
      </c>
      <c r="B283">
        <v>3725</v>
      </c>
      <c r="C283">
        <v>3722.11</v>
      </c>
      <c r="D283">
        <v>3645.7</v>
      </c>
      <c r="E283">
        <v>3604.57</v>
      </c>
      <c r="F283">
        <v>1016.08</v>
      </c>
      <c r="G283">
        <v>0.14710699999999999</v>
      </c>
      <c r="H283">
        <v>0.83363200000000004</v>
      </c>
      <c r="I283">
        <v>0</v>
      </c>
    </row>
    <row r="284" spans="1:25" x14ac:dyDescent="0.25">
      <c r="A284" t="s">
        <v>98</v>
      </c>
      <c r="B284">
        <v>3716.5</v>
      </c>
      <c r="C284">
        <v>3714</v>
      </c>
      <c r="D284">
        <v>3637.89</v>
      </c>
      <c r="E284">
        <v>3596.75</v>
      </c>
      <c r="F284">
        <v>1015.67</v>
      </c>
      <c r="G284">
        <v>0.149812</v>
      </c>
      <c r="H284">
        <v>0.86479700000000004</v>
      </c>
      <c r="I284">
        <v>0</v>
      </c>
    </row>
    <row r="285" spans="1:25" x14ac:dyDescent="0.25">
      <c r="A285" t="s">
        <v>98</v>
      </c>
      <c r="B285">
        <v>3716.75</v>
      </c>
      <c r="C285">
        <v>3713.92</v>
      </c>
      <c r="D285">
        <v>3625.1</v>
      </c>
      <c r="E285">
        <v>3584.19</v>
      </c>
      <c r="F285">
        <v>1010.04</v>
      </c>
      <c r="G285">
        <v>0.147866</v>
      </c>
      <c r="H285">
        <v>0.83596099999999995</v>
      </c>
      <c r="I285">
        <v>0</v>
      </c>
    </row>
    <row r="286" spans="1:25" x14ac:dyDescent="0.25">
      <c r="A286" t="s">
        <v>98</v>
      </c>
      <c r="B286">
        <v>3671.07</v>
      </c>
      <c r="C286">
        <v>3668.55</v>
      </c>
      <c r="D286">
        <v>3601.55</v>
      </c>
      <c r="E286">
        <v>3560.8</v>
      </c>
      <c r="F286">
        <v>1003.26</v>
      </c>
      <c r="G286">
        <v>0.14907000000000001</v>
      </c>
      <c r="H286">
        <v>0.83696099999999996</v>
      </c>
      <c r="I286">
        <v>0</v>
      </c>
    </row>
    <row r="287" spans="1:25" x14ac:dyDescent="0.25">
      <c r="A287" t="s">
        <v>98</v>
      </c>
      <c r="B287">
        <v>3676.13</v>
      </c>
      <c r="C287">
        <v>3673.41</v>
      </c>
      <c r="D287">
        <v>3606.57</v>
      </c>
      <c r="E287">
        <v>3565.83</v>
      </c>
      <c r="F287">
        <v>1007.18</v>
      </c>
      <c r="G287">
        <v>0.14849300000000001</v>
      </c>
      <c r="H287">
        <v>0.83705099999999999</v>
      </c>
      <c r="I287">
        <v>0</v>
      </c>
    </row>
    <row r="288" spans="1:25" x14ac:dyDescent="0.25">
      <c r="A288" t="s">
        <v>98</v>
      </c>
      <c r="B288">
        <v>3699.76</v>
      </c>
      <c r="C288">
        <v>3696.21</v>
      </c>
      <c r="D288">
        <v>3604.41</v>
      </c>
      <c r="E288">
        <v>3563.63</v>
      </c>
      <c r="F288">
        <v>1002.59</v>
      </c>
      <c r="G288">
        <v>0.149343</v>
      </c>
      <c r="H288">
        <v>0.83661300000000005</v>
      </c>
      <c r="I288">
        <v>0</v>
      </c>
    </row>
    <row r="289" spans="1:9" x14ac:dyDescent="0.25">
      <c r="A289" t="s">
        <v>98</v>
      </c>
      <c r="B289">
        <v>3689</v>
      </c>
      <c r="C289">
        <v>3685.72</v>
      </c>
      <c r="D289">
        <v>3604.98</v>
      </c>
      <c r="E289">
        <v>3564.22</v>
      </c>
      <c r="F289">
        <v>1004.37</v>
      </c>
      <c r="G289">
        <v>0.15723400000000001</v>
      </c>
      <c r="H289">
        <v>0.83704199999999995</v>
      </c>
      <c r="I289">
        <v>0</v>
      </c>
    </row>
    <row r="290" spans="1:9" x14ac:dyDescent="0.25">
      <c r="A290" t="s">
        <v>98</v>
      </c>
      <c r="B290">
        <v>3672.1</v>
      </c>
      <c r="C290">
        <v>3669.52</v>
      </c>
      <c r="D290">
        <v>3608.26</v>
      </c>
      <c r="E290">
        <v>3567.51</v>
      </c>
      <c r="F290">
        <v>1006.34</v>
      </c>
      <c r="G290">
        <v>0.178455</v>
      </c>
      <c r="H290">
        <v>0.83479800000000004</v>
      </c>
      <c r="I290">
        <v>0</v>
      </c>
    </row>
    <row r="291" spans="1:9" x14ac:dyDescent="0.25">
      <c r="A291" t="s">
        <v>98</v>
      </c>
      <c r="B291">
        <v>3688.79</v>
      </c>
      <c r="C291">
        <v>3685.32</v>
      </c>
      <c r="D291">
        <v>3598.63</v>
      </c>
      <c r="E291">
        <v>3557.91</v>
      </c>
      <c r="F291">
        <v>1004.79</v>
      </c>
      <c r="G291">
        <v>0.17854500000000001</v>
      </c>
      <c r="H291">
        <v>0.83704000000000001</v>
      </c>
      <c r="I291">
        <v>0</v>
      </c>
    </row>
    <row r="292" spans="1:9" x14ac:dyDescent="0.25">
      <c r="A292" t="s">
        <v>98</v>
      </c>
      <c r="B292">
        <v>3668.29</v>
      </c>
      <c r="C292">
        <v>3665.19</v>
      </c>
      <c r="D292">
        <v>3604.18</v>
      </c>
      <c r="E292">
        <v>3563.46</v>
      </c>
      <c r="F292">
        <v>1005.56</v>
      </c>
      <c r="G292">
        <v>0.15887100000000001</v>
      </c>
      <c r="H292">
        <v>0.84184099999999995</v>
      </c>
      <c r="I292">
        <v>0</v>
      </c>
    </row>
    <row r="293" spans="1:9" x14ac:dyDescent="0.25">
      <c r="A293" t="s">
        <v>98</v>
      </c>
      <c r="B293">
        <v>3674.1</v>
      </c>
      <c r="C293">
        <v>3671.36</v>
      </c>
      <c r="D293">
        <v>3608.41</v>
      </c>
      <c r="E293">
        <v>3567.66</v>
      </c>
      <c r="F293">
        <v>1004.8</v>
      </c>
      <c r="G293">
        <v>0.16833200000000001</v>
      </c>
      <c r="H293">
        <v>0.83644700000000005</v>
      </c>
      <c r="I293">
        <v>0</v>
      </c>
    </row>
    <row r="294" spans="1:9" x14ac:dyDescent="0.25">
      <c r="A294" t="s">
        <v>98</v>
      </c>
      <c r="B294">
        <v>3686.5</v>
      </c>
      <c r="C294">
        <v>3683.32</v>
      </c>
      <c r="D294">
        <v>3617.16</v>
      </c>
      <c r="E294">
        <v>3576.26</v>
      </c>
      <c r="F294">
        <v>1010.72</v>
      </c>
      <c r="G294">
        <v>0.16498299999999999</v>
      </c>
      <c r="H294">
        <v>0.83686099999999997</v>
      </c>
      <c r="I294">
        <v>0</v>
      </c>
    </row>
    <row r="295" spans="1:9" x14ac:dyDescent="0.25">
      <c r="A295" t="s">
        <v>98</v>
      </c>
      <c r="B295">
        <v>3688.51</v>
      </c>
      <c r="C295">
        <v>3686.07</v>
      </c>
      <c r="D295">
        <v>3621.37</v>
      </c>
      <c r="E295">
        <v>3580.43</v>
      </c>
      <c r="F295">
        <v>1011.28</v>
      </c>
      <c r="G295">
        <v>0.14710999999999999</v>
      </c>
      <c r="H295">
        <v>0.83699699999999999</v>
      </c>
      <c r="I295">
        <v>0</v>
      </c>
    </row>
    <row r="296" spans="1:9" x14ac:dyDescent="0.25">
      <c r="A296" t="s">
        <v>98</v>
      </c>
      <c r="B296">
        <v>3682.77</v>
      </c>
      <c r="C296">
        <v>3679.68</v>
      </c>
      <c r="D296">
        <v>3614.89</v>
      </c>
      <c r="E296">
        <v>3573.97</v>
      </c>
      <c r="F296">
        <v>1006.6</v>
      </c>
      <c r="G296">
        <v>0.14912900000000001</v>
      </c>
      <c r="H296">
        <v>0.83698899999999998</v>
      </c>
      <c r="I296">
        <v>0</v>
      </c>
    </row>
    <row r="297" spans="1:9" x14ac:dyDescent="0.25">
      <c r="A297" t="s">
        <v>98</v>
      </c>
      <c r="B297">
        <v>3691.91</v>
      </c>
      <c r="C297">
        <v>3688.86</v>
      </c>
      <c r="D297">
        <v>3622.91</v>
      </c>
      <c r="E297">
        <v>3581.96</v>
      </c>
      <c r="F297">
        <v>1010.84</v>
      </c>
      <c r="G297">
        <v>0.178454</v>
      </c>
      <c r="H297">
        <v>0.83698300000000003</v>
      </c>
      <c r="I297">
        <v>0</v>
      </c>
    </row>
    <row r="298" spans="1:9" x14ac:dyDescent="0.25">
      <c r="A298" t="s">
        <v>98</v>
      </c>
      <c r="B298">
        <v>3690.82</v>
      </c>
      <c r="C298">
        <v>3688.03</v>
      </c>
      <c r="D298">
        <v>3623.82</v>
      </c>
      <c r="E298">
        <v>3582.85</v>
      </c>
      <c r="F298">
        <v>1007.73</v>
      </c>
      <c r="G298">
        <v>0.14818200000000001</v>
      </c>
      <c r="H298">
        <v>0.83263900000000002</v>
      </c>
      <c r="I298">
        <v>0</v>
      </c>
    </row>
    <row r="299" spans="1:9" x14ac:dyDescent="0.25">
      <c r="A299" t="s">
        <v>98</v>
      </c>
      <c r="B299">
        <v>3685.98</v>
      </c>
      <c r="C299">
        <v>3683.15</v>
      </c>
      <c r="D299">
        <v>3617.04</v>
      </c>
      <c r="E299">
        <v>3576.1</v>
      </c>
      <c r="F299">
        <v>1007.24</v>
      </c>
      <c r="G299">
        <v>0.17846899999999999</v>
      </c>
      <c r="H299">
        <v>0.83475500000000002</v>
      </c>
      <c r="I299">
        <v>0</v>
      </c>
    </row>
    <row r="300" spans="1:9" x14ac:dyDescent="0.25">
      <c r="A300" t="s">
        <v>98</v>
      </c>
      <c r="B300">
        <v>3687.81</v>
      </c>
      <c r="C300">
        <v>3685.28</v>
      </c>
      <c r="D300">
        <v>3621.51</v>
      </c>
      <c r="E300">
        <v>3580.6</v>
      </c>
      <c r="F300">
        <v>1008.04</v>
      </c>
      <c r="G300">
        <v>0.14759</v>
      </c>
      <c r="H300">
        <v>0.83705200000000002</v>
      </c>
      <c r="I300">
        <v>0</v>
      </c>
    </row>
    <row r="301" spans="1:9" x14ac:dyDescent="0.25">
      <c r="A301" t="s">
        <v>98</v>
      </c>
      <c r="B301">
        <v>3683.61</v>
      </c>
      <c r="C301">
        <v>3680.75</v>
      </c>
      <c r="D301">
        <v>3618.29</v>
      </c>
      <c r="E301">
        <v>3577.4</v>
      </c>
      <c r="F301">
        <v>1009.38</v>
      </c>
      <c r="G301">
        <v>0.178454</v>
      </c>
      <c r="H301">
        <v>0.83694599999999997</v>
      </c>
      <c r="I301">
        <v>0</v>
      </c>
    </row>
    <row r="302" spans="1:9" x14ac:dyDescent="0.25">
      <c r="A302" t="s">
        <v>98</v>
      </c>
      <c r="B302">
        <v>3695.24</v>
      </c>
      <c r="C302">
        <v>3692.74</v>
      </c>
      <c r="D302">
        <v>3622.92</v>
      </c>
      <c r="E302">
        <v>3581.96</v>
      </c>
      <c r="F302">
        <v>1013</v>
      </c>
      <c r="G302">
        <v>0.178457</v>
      </c>
      <c r="H302">
        <v>0.83691800000000005</v>
      </c>
      <c r="I302">
        <v>0</v>
      </c>
    </row>
    <row r="303" spans="1:9" x14ac:dyDescent="0.25">
      <c r="A303" t="s">
        <v>98</v>
      </c>
      <c r="B303">
        <v>3697.07</v>
      </c>
      <c r="C303">
        <v>3694.57</v>
      </c>
      <c r="D303">
        <v>3624.36</v>
      </c>
      <c r="E303">
        <v>3583.42</v>
      </c>
      <c r="F303">
        <v>1013.25</v>
      </c>
      <c r="G303">
        <v>0.1711</v>
      </c>
      <c r="H303">
        <v>0.837036</v>
      </c>
      <c r="I303">
        <v>0</v>
      </c>
    </row>
    <row r="304" spans="1:9" x14ac:dyDescent="0.25">
      <c r="A304" t="s">
        <v>98</v>
      </c>
      <c r="B304">
        <v>3684.01</v>
      </c>
      <c r="C304">
        <v>3681.16</v>
      </c>
      <c r="D304">
        <v>3618.24</v>
      </c>
      <c r="E304">
        <v>3577.28</v>
      </c>
      <c r="F304">
        <v>1007.27</v>
      </c>
      <c r="G304">
        <v>0.14965200000000001</v>
      </c>
      <c r="H304">
        <v>0.83704900000000004</v>
      </c>
      <c r="I304">
        <v>0</v>
      </c>
    </row>
    <row r="305" spans="1:9" x14ac:dyDescent="0.25">
      <c r="A305" t="s">
        <v>98</v>
      </c>
      <c r="B305">
        <v>3687.23</v>
      </c>
      <c r="C305">
        <v>3684.49</v>
      </c>
      <c r="D305">
        <v>3621.95</v>
      </c>
      <c r="E305">
        <v>3581.03</v>
      </c>
      <c r="F305">
        <v>1012.33</v>
      </c>
      <c r="G305">
        <v>0.14904100000000001</v>
      </c>
      <c r="H305">
        <v>0.83689100000000005</v>
      </c>
      <c r="I305">
        <v>0</v>
      </c>
    </row>
    <row r="306" spans="1:9" x14ac:dyDescent="0.25">
      <c r="A306" t="s">
        <v>98</v>
      </c>
      <c r="B306">
        <v>3680.41</v>
      </c>
      <c r="C306">
        <v>3677.38</v>
      </c>
      <c r="D306">
        <v>3610.78</v>
      </c>
      <c r="E306">
        <v>3569.95</v>
      </c>
      <c r="F306">
        <v>1005.88</v>
      </c>
      <c r="G306">
        <v>0.178457</v>
      </c>
      <c r="H306">
        <v>0.836866</v>
      </c>
      <c r="I306">
        <v>0</v>
      </c>
    </row>
    <row r="307" spans="1:9" x14ac:dyDescent="0.25">
      <c r="A307" t="s">
        <v>98</v>
      </c>
      <c r="B307">
        <v>3667.39</v>
      </c>
      <c r="C307">
        <v>3664.59</v>
      </c>
      <c r="D307">
        <v>3601.22</v>
      </c>
      <c r="E307">
        <v>3560.51</v>
      </c>
      <c r="F307">
        <v>1005.65</v>
      </c>
      <c r="G307">
        <v>0.15948999999999999</v>
      </c>
      <c r="H307">
        <v>0.83704299999999998</v>
      </c>
      <c r="I307">
        <v>0</v>
      </c>
    </row>
    <row r="308" spans="1:9" x14ac:dyDescent="0.25">
      <c r="A308" t="s">
        <v>98</v>
      </c>
      <c r="B308">
        <v>3672.2</v>
      </c>
      <c r="C308">
        <v>3669.27</v>
      </c>
      <c r="D308">
        <v>3606.16</v>
      </c>
      <c r="E308">
        <v>3565.38</v>
      </c>
      <c r="F308">
        <v>1004.06</v>
      </c>
      <c r="G308">
        <v>0.178454</v>
      </c>
      <c r="H308">
        <v>0.83686400000000005</v>
      </c>
      <c r="I308">
        <v>0</v>
      </c>
    </row>
    <row r="309" spans="1:9" x14ac:dyDescent="0.25">
      <c r="A309" t="s">
        <v>98</v>
      </c>
      <c r="B309">
        <v>3667.28</v>
      </c>
      <c r="C309">
        <v>3664.79</v>
      </c>
      <c r="D309">
        <v>3601.84</v>
      </c>
      <c r="E309">
        <v>3561.09</v>
      </c>
      <c r="F309">
        <v>1003.7</v>
      </c>
      <c r="G309">
        <v>0.165161</v>
      </c>
      <c r="H309">
        <v>0.83704900000000004</v>
      </c>
      <c r="I309">
        <v>0</v>
      </c>
    </row>
    <row r="310" spans="1:9" x14ac:dyDescent="0.25">
      <c r="A310" t="s">
        <v>98</v>
      </c>
      <c r="B310">
        <v>3670.61</v>
      </c>
      <c r="C310">
        <v>3668.21</v>
      </c>
      <c r="D310">
        <v>3605.6</v>
      </c>
      <c r="E310">
        <v>3564.85</v>
      </c>
      <c r="F310">
        <v>1007.92</v>
      </c>
      <c r="G310">
        <v>0.148392</v>
      </c>
      <c r="H310">
        <v>0.83704900000000004</v>
      </c>
      <c r="I310">
        <v>0</v>
      </c>
    </row>
    <row r="311" spans="1:9" x14ac:dyDescent="0.25">
      <c r="A311" t="s">
        <v>98</v>
      </c>
      <c r="B311">
        <v>3668.93</v>
      </c>
      <c r="C311">
        <v>3666.38</v>
      </c>
      <c r="D311">
        <v>3603.51</v>
      </c>
      <c r="E311">
        <v>3562.74</v>
      </c>
      <c r="F311">
        <v>1001.97</v>
      </c>
      <c r="G311">
        <v>0.161746</v>
      </c>
      <c r="H311">
        <v>0.83686099999999997</v>
      </c>
      <c r="I311">
        <v>0</v>
      </c>
    </row>
    <row r="312" spans="1:9" x14ac:dyDescent="0.25">
      <c r="A312" t="s">
        <v>98</v>
      </c>
      <c r="B312">
        <v>3695.19</v>
      </c>
      <c r="C312">
        <v>3692.19</v>
      </c>
      <c r="D312">
        <v>3629.62</v>
      </c>
      <c r="E312">
        <v>3588.6</v>
      </c>
      <c r="F312">
        <v>1012.17</v>
      </c>
      <c r="G312">
        <v>0.147374</v>
      </c>
      <c r="H312">
        <v>0.83705200000000002</v>
      </c>
      <c r="I312">
        <v>0</v>
      </c>
    </row>
    <row r="313" spans="1:9" x14ac:dyDescent="0.25">
      <c r="A313" t="s">
        <v>98</v>
      </c>
      <c r="B313">
        <v>3711.04</v>
      </c>
      <c r="C313">
        <v>3708.3</v>
      </c>
      <c r="D313">
        <v>3645.93</v>
      </c>
      <c r="E313">
        <v>3604.8</v>
      </c>
      <c r="F313">
        <v>1017.28</v>
      </c>
      <c r="G313">
        <v>0.156948</v>
      </c>
      <c r="H313">
        <v>0.83704900000000004</v>
      </c>
      <c r="I313">
        <v>0</v>
      </c>
    </row>
    <row r="314" spans="1:9" x14ac:dyDescent="0.25">
      <c r="A314" t="s">
        <v>98</v>
      </c>
      <c r="B314">
        <v>3703.92</v>
      </c>
      <c r="C314">
        <v>3701.04</v>
      </c>
      <c r="D314">
        <v>3638.49</v>
      </c>
      <c r="E314">
        <v>3597.32</v>
      </c>
      <c r="F314">
        <v>1014.19</v>
      </c>
      <c r="G314">
        <v>0.15129200000000001</v>
      </c>
      <c r="H314">
        <v>0.83705200000000002</v>
      </c>
      <c r="I314">
        <v>0</v>
      </c>
    </row>
    <row r="315" spans="1:9" x14ac:dyDescent="0.25">
      <c r="A315" t="s">
        <v>98</v>
      </c>
      <c r="B315">
        <v>3713.32</v>
      </c>
      <c r="C315">
        <v>3710.09</v>
      </c>
      <c r="D315">
        <v>3645.78</v>
      </c>
      <c r="E315">
        <v>3604.6</v>
      </c>
      <c r="F315">
        <v>1015.42</v>
      </c>
      <c r="G315">
        <v>0.178454</v>
      </c>
      <c r="H315">
        <v>0.83702900000000002</v>
      </c>
      <c r="I315">
        <v>0</v>
      </c>
    </row>
    <row r="316" spans="1:9" x14ac:dyDescent="0.25">
      <c r="A316" t="s">
        <v>98</v>
      </c>
      <c r="B316">
        <v>3718.42</v>
      </c>
      <c r="C316">
        <v>3715.79</v>
      </c>
      <c r="D316">
        <v>3641.72</v>
      </c>
      <c r="E316">
        <v>3600.57</v>
      </c>
      <c r="F316">
        <v>1016.99</v>
      </c>
      <c r="G316">
        <v>0.17858599999999999</v>
      </c>
      <c r="H316">
        <v>0.83696499999999996</v>
      </c>
      <c r="I316">
        <v>0</v>
      </c>
    </row>
    <row r="317" spans="1:9" x14ac:dyDescent="0.25">
      <c r="A317" t="s">
        <v>98</v>
      </c>
      <c r="B317">
        <v>3733.78</v>
      </c>
      <c r="C317">
        <v>3730.81</v>
      </c>
      <c r="D317">
        <v>3633.34</v>
      </c>
      <c r="E317">
        <v>3592.23</v>
      </c>
      <c r="F317">
        <v>1012.3</v>
      </c>
      <c r="G317">
        <v>0.15105499999999999</v>
      </c>
      <c r="H317">
        <v>0.83702500000000002</v>
      </c>
      <c r="I317">
        <v>0</v>
      </c>
    </row>
    <row r="318" spans="1:9" x14ac:dyDescent="0.25">
      <c r="A318" t="s">
        <v>98</v>
      </c>
      <c r="B318">
        <v>3735.75</v>
      </c>
      <c r="C318">
        <v>3732.72</v>
      </c>
      <c r="D318">
        <v>3637.41</v>
      </c>
      <c r="E318">
        <v>3596.29</v>
      </c>
      <c r="F318">
        <v>1013.19</v>
      </c>
      <c r="G318">
        <v>0.17846999999999999</v>
      </c>
      <c r="H318">
        <v>0.83842000000000005</v>
      </c>
      <c r="I318">
        <v>0</v>
      </c>
    </row>
    <row r="319" spans="1:9" x14ac:dyDescent="0.25">
      <c r="A319" t="s">
        <v>98</v>
      </c>
      <c r="B319">
        <v>3739.34</v>
      </c>
      <c r="C319">
        <v>3736.08</v>
      </c>
      <c r="D319">
        <v>3640.8</v>
      </c>
      <c r="E319">
        <v>3599.63</v>
      </c>
      <c r="F319">
        <v>1014.59</v>
      </c>
      <c r="G319">
        <v>0.14710999999999999</v>
      </c>
      <c r="H319">
        <v>0.83641299999999996</v>
      </c>
      <c r="I319">
        <v>0</v>
      </c>
    </row>
    <row r="320" spans="1:9" x14ac:dyDescent="0.25">
      <c r="A320" t="s">
        <v>98</v>
      </c>
      <c r="B320">
        <v>3731.83</v>
      </c>
      <c r="C320">
        <v>3728.73</v>
      </c>
      <c r="D320">
        <v>3626.08</v>
      </c>
      <c r="E320">
        <v>3584.98</v>
      </c>
      <c r="F320">
        <v>1010.91</v>
      </c>
      <c r="G320">
        <v>0.14713899999999999</v>
      </c>
      <c r="H320">
        <v>0.83690399999999998</v>
      </c>
      <c r="I320">
        <v>0</v>
      </c>
    </row>
    <row r="321" spans="1:25" x14ac:dyDescent="0.25">
      <c r="A321" t="s">
        <v>98</v>
      </c>
      <c r="B321">
        <v>3741.43</v>
      </c>
      <c r="C321">
        <v>3737.9</v>
      </c>
      <c r="D321">
        <v>3641.8</v>
      </c>
      <c r="E321">
        <v>3600.61</v>
      </c>
      <c r="F321">
        <v>1012.85</v>
      </c>
      <c r="G321">
        <v>0.15167</v>
      </c>
      <c r="H321">
        <v>0.8367</v>
      </c>
      <c r="I321">
        <v>0</v>
      </c>
    </row>
    <row r="322" spans="1:25" x14ac:dyDescent="0.25">
      <c r="A322" t="s">
        <v>98</v>
      </c>
      <c r="B322">
        <v>3733.57</v>
      </c>
      <c r="C322">
        <v>3730.76</v>
      </c>
      <c r="D322">
        <v>3634.48</v>
      </c>
      <c r="E322">
        <v>3593.34</v>
      </c>
      <c r="F322">
        <v>1012.04</v>
      </c>
      <c r="G322">
        <v>0.156996</v>
      </c>
      <c r="H322">
        <v>0.83702799999999999</v>
      </c>
      <c r="I322">
        <v>0</v>
      </c>
    </row>
    <row r="323" spans="1:25" x14ac:dyDescent="0.25">
      <c r="A323" t="s">
        <v>98</v>
      </c>
      <c r="B323">
        <v>3717.12</v>
      </c>
      <c r="C323">
        <v>3712.99</v>
      </c>
      <c r="D323">
        <v>3622.82</v>
      </c>
      <c r="E323">
        <v>3581.85</v>
      </c>
      <c r="F323">
        <v>1013.87</v>
      </c>
      <c r="G323">
        <v>0.178455</v>
      </c>
      <c r="H323">
        <v>0.83689400000000003</v>
      </c>
      <c r="I323">
        <v>0</v>
      </c>
    </row>
    <row r="324" spans="1:25" x14ac:dyDescent="0.25">
      <c r="A324" t="s">
        <v>98</v>
      </c>
      <c r="B324">
        <v>3708.23</v>
      </c>
      <c r="C324">
        <v>3705.13</v>
      </c>
      <c r="D324">
        <v>3613.48</v>
      </c>
      <c r="E324">
        <v>3572.55</v>
      </c>
      <c r="F324">
        <v>1005.89</v>
      </c>
      <c r="G324">
        <v>0.14723</v>
      </c>
      <c r="H324">
        <v>0.83701099999999995</v>
      </c>
      <c r="I324">
        <v>0</v>
      </c>
    </row>
    <row r="325" spans="1:25" x14ac:dyDescent="0.25">
      <c r="A325" t="s">
        <v>98</v>
      </c>
      <c r="B325">
        <v>3716.16</v>
      </c>
      <c r="C325">
        <v>3713.21</v>
      </c>
      <c r="D325">
        <v>3620.16</v>
      </c>
      <c r="E325">
        <v>3579.22</v>
      </c>
      <c r="F325">
        <v>1010.34</v>
      </c>
      <c r="G325">
        <v>0.14882699999999999</v>
      </c>
      <c r="H325">
        <v>0.83621599999999996</v>
      </c>
      <c r="I325">
        <v>0</v>
      </c>
    </row>
    <row r="326" spans="1:25" x14ac:dyDescent="0.25">
      <c r="A326" t="s">
        <v>98</v>
      </c>
      <c r="B326">
        <v>3718.26</v>
      </c>
      <c r="C326">
        <v>3714.3</v>
      </c>
      <c r="D326">
        <v>3621.03</v>
      </c>
      <c r="E326">
        <v>3580.12</v>
      </c>
      <c r="F326">
        <v>1012.61</v>
      </c>
      <c r="G326">
        <v>0.14921300000000001</v>
      </c>
      <c r="H326">
        <v>0.85981399999999997</v>
      </c>
      <c r="I326">
        <v>0</v>
      </c>
    </row>
    <row r="327" spans="1:25" x14ac:dyDescent="0.25">
      <c r="A327" t="s">
        <v>98</v>
      </c>
      <c r="B327">
        <v>3704.49</v>
      </c>
      <c r="C327">
        <v>3701.56</v>
      </c>
      <c r="D327">
        <v>3606.17</v>
      </c>
      <c r="E327">
        <v>3565.29</v>
      </c>
      <c r="F327">
        <v>1002.85</v>
      </c>
      <c r="G327">
        <v>0.17874399999999999</v>
      </c>
      <c r="H327">
        <v>0.82009699999999996</v>
      </c>
      <c r="I327">
        <v>0</v>
      </c>
    </row>
    <row r="328" spans="1:25" x14ac:dyDescent="0.25">
      <c r="A328" t="s">
        <v>98</v>
      </c>
      <c r="B328">
        <v>3708.24</v>
      </c>
      <c r="C328">
        <v>3705.21</v>
      </c>
      <c r="D328">
        <v>3609.27</v>
      </c>
      <c r="E328">
        <v>3568.34</v>
      </c>
      <c r="F328">
        <v>1005.8</v>
      </c>
      <c r="G328">
        <v>0.14777699999999999</v>
      </c>
      <c r="H328">
        <v>0.83704900000000004</v>
      </c>
      <c r="I328">
        <v>0</v>
      </c>
    </row>
    <row r="329" spans="1:25" x14ac:dyDescent="0.25">
      <c r="A329" t="s">
        <v>98</v>
      </c>
      <c r="B329">
        <v>3711.44</v>
      </c>
      <c r="C329">
        <v>3708.42</v>
      </c>
      <c r="D329">
        <v>3611.79</v>
      </c>
      <c r="E329">
        <v>3570.85</v>
      </c>
      <c r="F329">
        <v>1005.23</v>
      </c>
      <c r="G329">
        <v>0.15149399999999999</v>
      </c>
      <c r="H329">
        <v>0.84954099999999999</v>
      </c>
      <c r="I329">
        <v>0</v>
      </c>
    </row>
    <row r="330" spans="1:25" x14ac:dyDescent="0.25">
      <c r="A330" t="s">
        <v>98</v>
      </c>
      <c r="B330">
        <v>3712.74</v>
      </c>
      <c r="C330">
        <v>3709.71</v>
      </c>
      <c r="D330">
        <v>3613.29</v>
      </c>
      <c r="E330">
        <v>3572.3</v>
      </c>
      <c r="F330">
        <v>1007.39</v>
      </c>
      <c r="G330">
        <v>0.170572</v>
      </c>
      <c r="H330">
        <v>0.83612299999999995</v>
      </c>
      <c r="I330">
        <v>0</v>
      </c>
    </row>
    <row r="331" spans="1:25" x14ac:dyDescent="0.25">
      <c r="A331" t="s">
        <v>98</v>
      </c>
      <c r="B331">
        <v>3711.26</v>
      </c>
      <c r="C331">
        <v>3708.41</v>
      </c>
      <c r="D331">
        <v>3618.06</v>
      </c>
      <c r="E331">
        <v>3577.14</v>
      </c>
      <c r="F331">
        <v>1011.52</v>
      </c>
      <c r="G331">
        <v>0.14710300000000001</v>
      </c>
      <c r="H331">
        <v>0.83686899999999997</v>
      </c>
      <c r="I331">
        <v>0</v>
      </c>
    </row>
    <row r="332" spans="1:25" x14ac:dyDescent="0.25">
      <c r="A332" t="s">
        <v>98</v>
      </c>
      <c r="B332">
        <v>3712.72</v>
      </c>
      <c r="C332">
        <v>3709.69</v>
      </c>
      <c r="D332">
        <v>3613.03</v>
      </c>
      <c r="E332">
        <v>3572.1</v>
      </c>
      <c r="F332">
        <v>1007.71</v>
      </c>
      <c r="G332">
        <v>0.157638</v>
      </c>
      <c r="H332">
        <v>0.85738000000000003</v>
      </c>
      <c r="I332">
        <v>0</v>
      </c>
    </row>
    <row r="333" spans="1:25" x14ac:dyDescent="0.25">
      <c r="A333" t="s">
        <v>98</v>
      </c>
      <c r="B333">
        <v>3714.5</v>
      </c>
      <c r="C333">
        <v>3711.4</v>
      </c>
      <c r="D333">
        <v>3617.05</v>
      </c>
      <c r="E333">
        <v>3576.08</v>
      </c>
      <c r="F333">
        <v>1009.84</v>
      </c>
      <c r="G333">
        <v>0.15296899999999999</v>
      </c>
      <c r="H333">
        <v>0.83704900000000004</v>
      </c>
      <c r="I333">
        <v>0</v>
      </c>
    </row>
    <row r="334" spans="1:25" x14ac:dyDescent="0.25">
      <c r="A334" t="s">
        <v>98</v>
      </c>
      <c r="B334">
        <v>3717.42</v>
      </c>
      <c r="C334">
        <v>3714.7</v>
      </c>
      <c r="D334">
        <v>3619.97</v>
      </c>
      <c r="E334">
        <v>3579.01</v>
      </c>
      <c r="F334">
        <v>1009.98</v>
      </c>
      <c r="G334">
        <v>0.17324999999999999</v>
      </c>
      <c r="H334">
        <v>0.83554899999999999</v>
      </c>
      <c r="I334">
        <v>0</v>
      </c>
    </row>
    <row r="335" spans="1:25" x14ac:dyDescent="0.25">
      <c r="A335" t="s">
        <v>98</v>
      </c>
      <c r="B335">
        <v>3704.88</v>
      </c>
      <c r="C335">
        <v>3702.11</v>
      </c>
      <c r="D335">
        <v>3609.84</v>
      </c>
      <c r="E335">
        <v>3568.89</v>
      </c>
      <c r="F335">
        <v>1003.82</v>
      </c>
      <c r="G335">
        <v>0.178454</v>
      </c>
      <c r="H335">
        <v>0.83690399999999998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3712.49</v>
      </c>
      <c r="C336">
        <v>3709.87</v>
      </c>
      <c r="D336">
        <v>3618.67</v>
      </c>
      <c r="E336">
        <v>3577.73</v>
      </c>
      <c r="F336">
        <v>1011.49</v>
      </c>
      <c r="G336">
        <v>0.17848800000000001</v>
      </c>
      <c r="H336">
        <v>0.86720399999999997</v>
      </c>
      <c r="I336">
        <v>0</v>
      </c>
      <c r="R336">
        <f>AVERAGE(B287:B336)</f>
        <v>3699.6797999999999</v>
      </c>
      <c r="S336">
        <f>AVERAGE(C287:C336)</f>
        <v>3696.7313999999988</v>
      </c>
      <c r="U336">
        <f>_xlfn.VAR.P(B287:B336)</f>
        <v>420.59347796000043</v>
      </c>
      <c r="V336">
        <f>_xlfn.VAR.P(C287:C336)</f>
        <v>415.05290803999952</v>
      </c>
      <c r="X336">
        <f>1.96*SQRT(U336)/50</f>
        <v>0.80392833136571018</v>
      </c>
      <c r="Y336">
        <f>1.96*SQRT(V336)/50</f>
        <v>0.79861561505556888</v>
      </c>
    </row>
    <row r="337" spans="1:9" x14ac:dyDescent="0.25">
      <c r="A337" t="s">
        <v>98</v>
      </c>
      <c r="B337">
        <v>185577.9975</v>
      </c>
      <c r="C337" t="s">
        <v>37</v>
      </c>
    </row>
    <row r="338" spans="1:9" x14ac:dyDescent="0.25">
      <c r="A338" t="s">
        <v>113</v>
      </c>
      <c r="B338">
        <v>4346.5600000000004</v>
      </c>
      <c r="C338">
        <v>4343.47</v>
      </c>
      <c r="D338">
        <v>4288.82</v>
      </c>
      <c r="E338">
        <v>4280.6000000000004</v>
      </c>
      <c r="F338">
        <v>703.16099999999994</v>
      </c>
      <c r="G338">
        <v>0.15062999999999999</v>
      </c>
      <c r="H338">
        <v>0.836947</v>
      </c>
      <c r="I338">
        <v>0</v>
      </c>
    </row>
    <row r="339" spans="1:9" x14ac:dyDescent="0.25">
      <c r="A339" t="s">
        <v>113</v>
      </c>
      <c r="B339">
        <v>4348.82</v>
      </c>
      <c r="C339">
        <v>4345.9799999999996</v>
      </c>
      <c r="D339">
        <v>4291.7299999999996</v>
      </c>
      <c r="E339">
        <v>4283.3500000000004</v>
      </c>
      <c r="F339">
        <v>705.54700000000003</v>
      </c>
      <c r="G339">
        <v>0.147233</v>
      </c>
      <c r="H339">
        <v>0.83638999999999997</v>
      </c>
      <c r="I339">
        <v>0</v>
      </c>
    </row>
    <row r="340" spans="1:9" x14ac:dyDescent="0.25">
      <c r="A340" t="s">
        <v>113</v>
      </c>
      <c r="B340">
        <v>4346.6000000000004</v>
      </c>
      <c r="C340">
        <v>4343.93</v>
      </c>
      <c r="D340">
        <v>4288.79</v>
      </c>
      <c r="E340">
        <v>4280.3500000000004</v>
      </c>
      <c r="F340">
        <v>703.79499999999996</v>
      </c>
      <c r="G340">
        <v>0.15842500000000001</v>
      </c>
      <c r="H340">
        <v>0.85891399999999996</v>
      </c>
      <c r="I340">
        <v>0</v>
      </c>
    </row>
    <row r="341" spans="1:9" x14ac:dyDescent="0.25">
      <c r="A341" t="s">
        <v>113</v>
      </c>
      <c r="B341">
        <v>4343.3500000000004</v>
      </c>
      <c r="C341">
        <v>4340.45</v>
      </c>
      <c r="D341">
        <v>4285.38</v>
      </c>
      <c r="E341">
        <v>4277.4799999999996</v>
      </c>
      <c r="F341">
        <v>705.00699999999995</v>
      </c>
      <c r="G341">
        <v>0.150005</v>
      </c>
      <c r="H341">
        <v>0.83692599999999995</v>
      </c>
      <c r="I341">
        <v>0</v>
      </c>
    </row>
    <row r="342" spans="1:9" x14ac:dyDescent="0.25">
      <c r="A342" t="s">
        <v>113</v>
      </c>
      <c r="B342">
        <v>4345.79</v>
      </c>
      <c r="C342">
        <v>4343.22</v>
      </c>
      <c r="D342">
        <v>4286.9799999999996</v>
      </c>
      <c r="E342">
        <v>4278.8900000000003</v>
      </c>
      <c r="F342">
        <v>705.10400000000004</v>
      </c>
      <c r="G342">
        <v>0.17845800000000001</v>
      </c>
      <c r="H342">
        <v>0.83703899999999998</v>
      </c>
      <c r="I342">
        <v>0</v>
      </c>
    </row>
    <row r="343" spans="1:9" x14ac:dyDescent="0.25">
      <c r="A343" t="s">
        <v>113</v>
      </c>
      <c r="B343">
        <v>4351.5</v>
      </c>
      <c r="C343">
        <v>4348.72</v>
      </c>
      <c r="D343">
        <v>4294.49</v>
      </c>
      <c r="E343">
        <v>4286.37</v>
      </c>
      <c r="F343">
        <v>705.23699999999997</v>
      </c>
      <c r="G343">
        <v>0.16861300000000001</v>
      </c>
      <c r="H343">
        <v>0.83671499999999999</v>
      </c>
      <c r="I343">
        <v>0</v>
      </c>
    </row>
    <row r="344" spans="1:9" x14ac:dyDescent="0.25">
      <c r="A344" t="s">
        <v>113</v>
      </c>
      <c r="B344">
        <v>4348.5600000000004</v>
      </c>
      <c r="C344">
        <v>4345.1899999999996</v>
      </c>
      <c r="D344">
        <v>4290.49</v>
      </c>
      <c r="E344">
        <v>4282.3999999999996</v>
      </c>
      <c r="F344">
        <v>705.279</v>
      </c>
      <c r="G344">
        <v>0.14716799999999999</v>
      </c>
      <c r="H344">
        <v>0.83735000000000004</v>
      </c>
      <c r="I344">
        <v>0</v>
      </c>
    </row>
    <row r="345" spans="1:9" x14ac:dyDescent="0.25">
      <c r="A345" t="s">
        <v>113</v>
      </c>
      <c r="B345">
        <v>4357.92</v>
      </c>
      <c r="C345">
        <v>4354.87</v>
      </c>
      <c r="D345">
        <v>4299.08</v>
      </c>
      <c r="E345">
        <v>4290.91</v>
      </c>
      <c r="F345">
        <v>706.04600000000005</v>
      </c>
      <c r="G345">
        <v>0.154256</v>
      </c>
      <c r="H345">
        <v>0.83704100000000004</v>
      </c>
      <c r="I345">
        <v>0</v>
      </c>
    </row>
    <row r="346" spans="1:9" x14ac:dyDescent="0.25">
      <c r="A346" t="s">
        <v>113</v>
      </c>
      <c r="B346">
        <v>4368.5200000000004</v>
      </c>
      <c r="C346">
        <v>4365.8</v>
      </c>
      <c r="D346">
        <v>4310.09</v>
      </c>
      <c r="E346">
        <v>4301.74</v>
      </c>
      <c r="F346">
        <v>701.95799999999997</v>
      </c>
      <c r="G346">
        <v>0.147205</v>
      </c>
      <c r="H346">
        <v>0.83658200000000005</v>
      </c>
      <c r="I346">
        <v>0</v>
      </c>
    </row>
    <row r="347" spans="1:9" x14ac:dyDescent="0.25">
      <c r="A347" t="s">
        <v>113</v>
      </c>
      <c r="B347">
        <v>4369.42</v>
      </c>
      <c r="C347">
        <v>4366.54</v>
      </c>
      <c r="D347">
        <v>4311.62</v>
      </c>
      <c r="E347">
        <v>4303.3999999999996</v>
      </c>
      <c r="F347">
        <v>703.59400000000005</v>
      </c>
      <c r="G347">
        <v>0.14872099999999999</v>
      </c>
      <c r="H347">
        <v>0.83699400000000002</v>
      </c>
      <c r="I347">
        <v>0</v>
      </c>
    </row>
    <row r="348" spans="1:9" x14ac:dyDescent="0.25">
      <c r="A348" t="s">
        <v>113</v>
      </c>
      <c r="B348">
        <v>4371.07</v>
      </c>
      <c r="C348">
        <v>4368.18</v>
      </c>
      <c r="D348">
        <v>4311.53</v>
      </c>
      <c r="E348">
        <v>4303.68</v>
      </c>
      <c r="F348">
        <v>703.99699999999996</v>
      </c>
      <c r="G348">
        <v>0.14912</v>
      </c>
      <c r="H348">
        <v>0.83693700000000004</v>
      </c>
      <c r="I348">
        <v>0</v>
      </c>
    </row>
    <row r="349" spans="1:9" x14ac:dyDescent="0.25">
      <c r="A349" t="s">
        <v>113</v>
      </c>
      <c r="B349">
        <v>4375.57</v>
      </c>
      <c r="C349">
        <v>4372.6000000000004</v>
      </c>
      <c r="D349">
        <v>4316.75</v>
      </c>
      <c r="E349">
        <v>4309.04</v>
      </c>
      <c r="F349">
        <v>707.71500000000003</v>
      </c>
      <c r="G349">
        <v>0.15018200000000001</v>
      </c>
      <c r="H349">
        <v>0.83680500000000002</v>
      </c>
      <c r="I349">
        <v>0</v>
      </c>
    </row>
    <row r="350" spans="1:9" x14ac:dyDescent="0.25">
      <c r="A350" t="s">
        <v>113</v>
      </c>
      <c r="B350">
        <v>4372.3999999999996</v>
      </c>
      <c r="C350">
        <v>4369.55</v>
      </c>
      <c r="D350">
        <v>4314.2</v>
      </c>
      <c r="E350">
        <v>4306.2299999999996</v>
      </c>
      <c r="F350">
        <v>704.24300000000005</v>
      </c>
      <c r="G350">
        <v>0.17848900000000001</v>
      </c>
      <c r="H350">
        <v>0.83604100000000003</v>
      </c>
      <c r="I350">
        <v>0</v>
      </c>
    </row>
    <row r="351" spans="1:9" x14ac:dyDescent="0.25">
      <c r="A351" t="s">
        <v>113</v>
      </c>
      <c r="B351">
        <v>4369.55</v>
      </c>
      <c r="C351">
        <v>4366.7</v>
      </c>
      <c r="D351">
        <v>4310.71</v>
      </c>
      <c r="E351">
        <v>4302.96</v>
      </c>
      <c r="F351">
        <v>703.99400000000003</v>
      </c>
      <c r="G351">
        <v>0.152228</v>
      </c>
      <c r="H351">
        <v>0.83378699999999994</v>
      </c>
      <c r="I351">
        <v>0</v>
      </c>
    </row>
    <row r="352" spans="1:9" x14ac:dyDescent="0.25">
      <c r="A352" t="s">
        <v>113</v>
      </c>
      <c r="B352">
        <v>4345.58</v>
      </c>
      <c r="C352">
        <v>4342.6099999999997</v>
      </c>
      <c r="D352">
        <v>4285.45</v>
      </c>
      <c r="E352">
        <v>4277.6400000000003</v>
      </c>
      <c r="F352">
        <v>705.92100000000005</v>
      </c>
      <c r="G352">
        <v>0.166744</v>
      </c>
      <c r="H352">
        <v>0.836978</v>
      </c>
      <c r="I352">
        <v>0</v>
      </c>
    </row>
    <row r="353" spans="1:9" x14ac:dyDescent="0.25">
      <c r="A353" t="s">
        <v>113</v>
      </c>
      <c r="B353">
        <v>4333.45</v>
      </c>
      <c r="C353">
        <v>4330.71</v>
      </c>
      <c r="D353">
        <v>4275.28</v>
      </c>
      <c r="E353">
        <v>4267.12</v>
      </c>
      <c r="F353">
        <v>703.48299999999995</v>
      </c>
      <c r="G353">
        <v>0.15094299999999999</v>
      </c>
      <c r="H353">
        <v>0.836897</v>
      </c>
      <c r="I353">
        <v>0</v>
      </c>
    </row>
    <row r="354" spans="1:9" x14ac:dyDescent="0.25">
      <c r="A354" t="s">
        <v>113</v>
      </c>
      <c r="B354">
        <v>4333.13</v>
      </c>
      <c r="C354">
        <v>4330.49</v>
      </c>
      <c r="D354">
        <v>4275.21</v>
      </c>
      <c r="E354">
        <v>4267.2299999999996</v>
      </c>
      <c r="F354">
        <v>706.82399999999996</v>
      </c>
      <c r="G354">
        <v>0.14732200000000001</v>
      </c>
      <c r="H354">
        <v>0.83704699999999999</v>
      </c>
      <c r="I354">
        <v>0</v>
      </c>
    </row>
    <row r="355" spans="1:9" x14ac:dyDescent="0.25">
      <c r="A355" t="s">
        <v>113</v>
      </c>
      <c r="B355">
        <v>4340.5200000000004</v>
      </c>
      <c r="C355">
        <v>4337.54</v>
      </c>
      <c r="D355">
        <v>4282.32</v>
      </c>
      <c r="E355">
        <v>4274.38</v>
      </c>
      <c r="F355">
        <v>710.40499999999997</v>
      </c>
      <c r="G355">
        <v>0.148622</v>
      </c>
      <c r="H355">
        <v>0.83689899999999995</v>
      </c>
      <c r="I355">
        <v>0</v>
      </c>
    </row>
    <row r="356" spans="1:9" x14ac:dyDescent="0.25">
      <c r="A356" t="s">
        <v>113</v>
      </c>
      <c r="B356">
        <v>4330.3500000000004</v>
      </c>
      <c r="C356">
        <v>4326.74</v>
      </c>
      <c r="D356">
        <v>4271.72</v>
      </c>
      <c r="E356">
        <v>4263.63</v>
      </c>
      <c r="F356">
        <v>703.76900000000001</v>
      </c>
      <c r="G356">
        <v>0.178455</v>
      </c>
      <c r="H356">
        <v>0.836677</v>
      </c>
      <c r="I356">
        <v>0</v>
      </c>
    </row>
    <row r="357" spans="1:9" x14ac:dyDescent="0.25">
      <c r="A357" t="s">
        <v>113</v>
      </c>
      <c r="B357">
        <v>4331.33</v>
      </c>
      <c r="C357">
        <v>4328.32</v>
      </c>
      <c r="D357">
        <v>4273.43</v>
      </c>
      <c r="E357">
        <v>4265.49</v>
      </c>
      <c r="F357">
        <v>702.71100000000001</v>
      </c>
      <c r="G357">
        <v>0.15196499999999999</v>
      </c>
      <c r="H357">
        <v>0.83672000000000002</v>
      </c>
      <c r="I357">
        <v>0</v>
      </c>
    </row>
    <row r="358" spans="1:9" x14ac:dyDescent="0.25">
      <c r="A358" t="s">
        <v>113</v>
      </c>
      <c r="B358">
        <v>4334.1000000000004</v>
      </c>
      <c r="C358">
        <v>4331.1499999999996</v>
      </c>
      <c r="D358">
        <v>4277.1899999999996</v>
      </c>
      <c r="E358">
        <v>4268.92</v>
      </c>
      <c r="F358">
        <v>706.15800000000002</v>
      </c>
      <c r="G358">
        <v>0.14724499999999999</v>
      </c>
      <c r="H358">
        <v>0.83591000000000004</v>
      </c>
      <c r="I358">
        <v>0</v>
      </c>
    </row>
    <row r="359" spans="1:9" x14ac:dyDescent="0.25">
      <c r="A359" t="s">
        <v>113</v>
      </c>
      <c r="B359">
        <v>4341.66</v>
      </c>
      <c r="C359">
        <v>4338.62</v>
      </c>
      <c r="D359">
        <v>4282.78</v>
      </c>
      <c r="E359">
        <v>4274.8999999999996</v>
      </c>
      <c r="F359">
        <v>705.06200000000001</v>
      </c>
      <c r="G359">
        <v>0.17708599999999999</v>
      </c>
      <c r="H359">
        <v>0.83705099999999999</v>
      </c>
      <c r="I359">
        <v>0</v>
      </c>
    </row>
    <row r="360" spans="1:9" x14ac:dyDescent="0.25">
      <c r="A360" t="s">
        <v>113</v>
      </c>
      <c r="B360">
        <v>4334.29</v>
      </c>
      <c r="C360">
        <v>4331.07</v>
      </c>
      <c r="D360">
        <v>4276.71</v>
      </c>
      <c r="E360">
        <v>4268.68</v>
      </c>
      <c r="F360">
        <v>701.07100000000003</v>
      </c>
      <c r="G360">
        <v>0.15356600000000001</v>
      </c>
      <c r="H360">
        <v>0.86546199999999995</v>
      </c>
      <c r="I360">
        <v>0</v>
      </c>
    </row>
    <row r="361" spans="1:9" x14ac:dyDescent="0.25">
      <c r="A361" t="s">
        <v>113</v>
      </c>
      <c r="B361">
        <v>4349.5</v>
      </c>
      <c r="C361">
        <v>4346.09</v>
      </c>
      <c r="D361">
        <v>4291.4399999999996</v>
      </c>
      <c r="E361">
        <v>4283.46</v>
      </c>
      <c r="F361">
        <v>705.67200000000003</v>
      </c>
      <c r="G361">
        <v>0.154118</v>
      </c>
      <c r="H361">
        <v>0.83640400000000004</v>
      </c>
      <c r="I361">
        <v>0</v>
      </c>
    </row>
    <row r="362" spans="1:9" x14ac:dyDescent="0.25">
      <c r="A362" t="s">
        <v>113</v>
      </c>
      <c r="B362">
        <v>4350.8</v>
      </c>
      <c r="C362">
        <v>4348.3</v>
      </c>
      <c r="D362">
        <v>4292.45</v>
      </c>
      <c r="E362">
        <v>4284.7</v>
      </c>
      <c r="F362">
        <v>708.04300000000001</v>
      </c>
      <c r="G362">
        <v>0.178454</v>
      </c>
      <c r="H362">
        <v>0.86292599999999997</v>
      </c>
      <c r="I362">
        <v>0</v>
      </c>
    </row>
    <row r="363" spans="1:9" x14ac:dyDescent="0.25">
      <c r="A363" t="s">
        <v>113</v>
      </c>
      <c r="B363">
        <v>4349.66</v>
      </c>
      <c r="C363">
        <v>4346.0600000000004</v>
      </c>
      <c r="D363">
        <v>4290.92</v>
      </c>
      <c r="E363">
        <v>4282.92</v>
      </c>
      <c r="F363">
        <v>704.42899999999997</v>
      </c>
      <c r="G363">
        <v>0.16677900000000001</v>
      </c>
      <c r="H363">
        <v>0.83655000000000002</v>
      </c>
      <c r="I363">
        <v>0</v>
      </c>
    </row>
    <row r="364" spans="1:9" x14ac:dyDescent="0.25">
      <c r="A364" t="s">
        <v>113</v>
      </c>
      <c r="B364">
        <v>4350.8599999999997</v>
      </c>
      <c r="C364">
        <v>4348.1099999999997</v>
      </c>
      <c r="D364">
        <v>4292.92</v>
      </c>
      <c r="E364">
        <v>4284.88</v>
      </c>
      <c r="F364">
        <v>706.62300000000005</v>
      </c>
      <c r="G364">
        <v>0.17845800000000001</v>
      </c>
      <c r="H364">
        <v>0.83692100000000003</v>
      </c>
      <c r="I364">
        <v>0</v>
      </c>
    </row>
    <row r="365" spans="1:9" x14ac:dyDescent="0.25">
      <c r="A365" t="s">
        <v>113</v>
      </c>
      <c r="B365">
        <v>4356.16</v>
      </c>
      <c r="C365">
        <v>4352.99</v>
      </c>
      <c r="D365">
        <v>4296.95</v>
      </c>
      <c r="E365">
        <v>4289.08</v>
      </c>
      <c r="F365">
        <v>707.86</v>
      </c>
      <c r="G365">
        <v>0.15543100000000001</v>
      </c>
      <c r="H365">
        <v>0.83682299999999998</v>
      </c>
      <c r="I365">
        <v>0</v>
      </c>
    </row>
    <row r="366" spans="1:9" x14ac:dyDescent="0.25">
      <c r="A366" t="s">
        <v>113</v>
      </c>
      <c r="B366">
        <v>4350.51</v>
      </c>
      <c r="C366">
        <v>4347.6499999999996</v>
      </c>
      <c r="D366">
        <v>4291.24</v>
      </c>
      <c r="E366">
        <v>4283.59</v>
      </c>
      <c r="F366">
        <v>705.05600000000004</v>
      </c>
      <c r="G366">
        <v>0.15160999999999999</v>
      </c>
      <c r="H366">
        <v>0.83704199999999995</v>
      </c>
      <c r="I366">
        <v>0</v>
      </c>
    </row>
    <row r="367" spans="1:9" x14ac:dyDescent="0.25">
      <c r="A367" t="s">
        <v>113</v>
      </c>
      <c r="B367">
        <v>4350.57</v>
      </c>
      <c r="C367">
        <v>4346.37</v>
      </c>
      <c r="D367">
        <v>4291.8</v>
      </c>
      <c r="E367">
        <v>4283.7</v>
      </c>
      <c r="F367">
        <v>708.596</v>
      </c>
      <c r="G367">
        <v>0.14765900000000001</v>
      </c>
      <c r="H367">
        <v>0.83691400000000005</v>
      </c>
      <c r="I367">
        <v>0</v>
      </c>
    </row>
    <row r="368" spans="1:9" x14ac:dyDescent="0.25">
      <c r="A368" t="s">
        <v>113</v>
      </c>
      <c r="B368">
        <v>4348.8599999999997</v>
      </c>
      <c r="C368">
        <v>4345.93</v>
      </c>
      <c r="D368">
        <v>4289.95</v>
      </c>
      <c r="E368">
        <v>4281.9799999999996</v>
      </c>
      <c r="F368">
        <v>706.44100000000003</v>
      </c>
      <c r="G368">
        <v>0.155496</v>
      </c>
      <c r="H368">
        <v>0.83696700000000002</v>
      </c>
      <c r="I368">
        <v>0</v>
      </c>
    </row>
    <row r="369" spans="1:9" x14ac:dyDescent="0.25">
      <c r="A369" t="s">
        <v>113</v>
      </c>
      <c r="B369">
        <v>4351.84</v>
      </c>
      <c r="C369">
        <v>4348.4799999999996</v>
      </c>
      <c r="D369">
        <v>4293.41</v>
      </c>
      <c r="E369">
        <v>4285.32</v>
      </c>
      <c r="F369">
        <v>704.61400000000003</v>
      </c>
      <c r="G369">
        <v>0.15279200000000001</v>
      </c>
      <c r="H369">
        <v>0.83705099999999999</v>
      </c>
      <c r="I369">
        <v>0</v>
      </c>
    </row>
    <row r="370" spans="1:9" x14ac:dyDescent="0.25">
      <c r="A370" t="s">
        <v>113</v>
      </c>
      <c r="B370">
        <v>4350.25</v>
      </c>
      <c r="C370">
        <v>4347.8599999999997</v>
      </c>
      <c r="D370">
        <v>4293.1099999999997</v>
      </c>
      <c r="E370">
        <v>4284.88</v>
      </c>
      <c r="F370">
        <v>704.14200000000005</v>
      </c>
      <c r="G370">
        <v>0.178454</v>
      </c>
      <c r="H370">
        <v>0.83671399999999996</v>
      </c>
      <c r="I370">
        <v>0</v>
      </c>
    </row>
    <row r="371" spans="1:9" x14ac:dyDescent="0.25">
      <c r="A371" t="s">
        <v>113</v>
      </c>
      <c r="B371">
        <v>4327</v>
      </c>
      <c r="C371">
        <v>4324.0600000000004</v>
      </c>
      <c r="D371">
        <v>4268.84</v>
      </c>
      <c r="E371">
        <v>4260.75</v>
      </c>
      <c r="F371">
        <v>705.69100000000003</v>
      </c>
      <c r="G371">
        <v>0.17846500000000001</v>
      </c>
      <c r="H371">
        <v>0.83668900000000002</v>
      </c>
      <c r="I371">
        <v>0</v>
      </c>
    </row>
    <row r="372" spans="1:9" x14ac:dyDescent="0.25">
      <c r="A372" t="s">
        <v>113</v>
      </c>
      <c r="B372">
        <v>4335.0200000000004</v>
      </c>
      <c r="C372">
        <v>4332</v>
      </c>
      <c r="D372">
        <v>4276.24</v>
      </c>
      <c r="E372">
        <v>4268.1499999999996</v>
      </c>
      <c r="F372">
        <v>704.23900000000003</v>
      </c>
      <c r="G372">
        <v>0.14923600000000001</v>
      </c>
      <c r="H372">
        <v>0.83657199999999998</v>
      </c>
      <c r="I372">
        <v>0</v>
      </c>
    </row>
    <row r="373" spans="1:9" x14ac:dyDescent="0.25">
      <c r="A373" t="s">
        <v>113</v>
      </c>
      <c r="B373">
        <v>4338.6099999999997</v>
      </c>
      <c r="C373">
        <v>4336.1000000000004</v>
      </c>
      <c r="D373">
        <v>4281.4799999999996</v>
      </c>
      <c r="E373">
        <v>4273.49</v>
      </c>
      <c r="F373">
        <v>704.41200000000003</v>
      </c>
      <c r="G373">
        <v>0.16387299999999999</v>
      </c>
      <c r="H373">
        <v>0.83699800000000002</v>
      </c>
      <c r="I373">
        <v>0</v>
      </c>
    </row>
    <row r="374" spans="1:9" x14ac:dyDescent="0.25">
      <c r="A374" t="s">
        <v>113</v>
      </c>
      <c r="B374">
        <v>4325.49</v>
      </c>
      <c r="C374">
        <v>4322.8599999999997</v>
      </c>
      <c r="D374">
        <v>4268.4799999999996</v>
      </c>
      <c r="E374">
        <v>4260.5</v>
      </c>
      <c r="F374">
        <v>707.01</v>
      </c>
      <c r="G374">
        <v>0.178485</v>
      </c>
      <c r="H374">
        <v>0.83703300000000003</v>
      </c>
      <c r="I374">
        <v>0</v>
      </c>
    </row>
    <row r="375" spans="1:9" x14ac:dyDescent="0.25">
      <c r="A375" t="s">
        <v>113</v>
      </c>
      <c r="B375">
        <v>4359.91</v>
      </c>
      <c r="C375">
        <v>4357.04</v>
      </c>
      <c r="D375">
        <v>4301.3500000000004</v>
      </c>
      <c r="E375">
        <v>4293.38</v>
      </c>
      <c r="F375">
        <v>708.76900000000001</v>
      </c>
      <c r="G375">
        <v>0.15026800000000001</v>
      </c>
      <c r="H375">
        <v>0.82890699999999995</v>
      </c>
      <c r="I375">
        <v>0</v>
      </c>
    </row>
    <row r="376" spans="1:9" x14ac:dyDescent="0.25">
      <c r="A376" t="s">
        <v>113</v>
      </c>
      <c r="B376">
        <v>4368.13</v>
      </c>
      <c r="C376">
        <v>4365.13</v>
      </c>
      <c r="D376">
        <v>4309.49</v>
      </c>
      <c r="E376">
        <v>4301.18</v>
      </c>
      <c r="F376">
        <v>704.221</v>
      </c>
      <c r="G376">
        <v>0.14827799999999999</v>
      </c>
      <c r="H376">
        <v>0.83650100000000005</v>
      </c>
      <c r="I376">
        <v>0</v>
      </c>
    </row>
    <row r="377" spans="1:9" x14ac:dyDescent="0.25">
      <c r="A377" t="s">
        <v>113</v>
      </c>
      <c r="B377">
        <v>4365.5</v>
      </c>
      <c r="C377">
        <v>4362.38</v>
      </c>
      <c r="D377">
        <v>4306.7700000000004</v>
      </c>
      <c r="E377">
        <v>4298.6899999999996</v>
      </c>
      <c r="F377">
        <v>702.48</v>
      </c>
      <c r="G377">
        <v>0.17721899999999999</v>
      </c>
      <c r="H377">
        <v>0.83667400000000003</v>
      </c>
      <c r="I377">
        <v>0</v>
      </c>
    </row>
    <row r="378" spans="1:9" x14ac:dyDescent="0.25">
      <c r="A378" t="s">
        <v>113</v>
      </c>
      <c r="B378">
        <v>4372.22</v>
      </c>
      <c r="C378">
        <v>4369.38</v>
      </c>
      <c r="D378">
        <v>4314.37</v>
      </c>
      <c r="E378">
        <v>4306.12</v>
      </c>
      <c r="F378">
        <v>707.68499999999995</v>
      </c>
      <c r="G378">
        <v>0.160274</v>
      </c>
      <c r="H378">
        <v>0.83690100000000001</v>
      </c>
      <c r="I378">
        <v>0</v>
      </c>
    </row>
    <row r="379" spans="1:9" x14ac:dyDescent="0.25">
      <c r="A379" t="s">
        <v>113</v>
      </c>
      <c r="B379">
        <v>4370.57</v>
      </c>
      <c r="C379">
        <v>4367.1000000000004</v>
      </c>
      <c r="D379">
        <v>4311.91</v>
      </c>
      <c r="E379">
        <v>4303.84</v>
      </c>
      <c r="F379">
        <v>702.61599999999999</v>
      </c>
      <c r="G379">
        <v>0.14711299999999999</v>
      </c>
      <c r="H379">
        <v>0.83699299999999999</v>
      </c>
      <c r="I379">
        <v>0</v>
      </c>
    </row>
    <row r="380" spans="1:9" x14ac:dyDescent="0.25">
      <c r="A380" t="s">
        <v>113</v>
      </c>
      <c r="B380">
        <v>4365.09</v>
      </c>
      <c r="C380">
        <v>4362.3500000000004</v>
      </c>
      <c r="D380">
        <v>4307.4399999999996</v>
      </c>
      <c r="E380">
        <v>4299.37</v>
      </c>
      <c r="F380">
        <v>705.54</v>
      </c>
      <c r="G380">
        <v>0.14722099999999999</v>
      </c>
      <c r="H380">
        <v>0.83530599999999999</v>
      </c>
      <c r="I380">
        <v>0</v>
      </c>
    </row>
    <row r="381" spans="1:9" x14ac:dyDescent="0.25">
      <c r="A381" t="s">
        <v>113</v>
      </c>
      <c r="B381">
        <v>4372.9399999999996</v>
      </c>
      <c r="C381">
        <v>4370.21</v>
      </c>
      <c r="D381">
        <v>4313.5</v>
      </c>
      <c r="E381">
        <v>4305.63</v>
      </c>
      <c r="F381">
        <v>705.30899999999997</v>
      </c>
      <c r="G381">
        <v>0.14883299999999999</v>
      </c>
      <c r="H381">
        <v>0.83704900000000004</v>
      </c>
      <c r="I381">
        <v>0</v>
      </c>
    </row>
    <row r="382" spans="1:9" x14ac:dyDescent="0.25">
      <c r="A382" t="s">
        <v>113</v>
      </c>
      <c r="B382">
        <v>4367.9799999999996</v>
      </c>
      <c r="C382">
        <v>4365.3599999999997</v>
      </c>
      <c r="D382">
        <v>4308.55</v>
      </c>
      <c r="E382">
        <v>4300.54</v>
      </c>
      <c r="F382">
        <v>706.81799999999998</v>
      </c>
      <c r="G382">
        <v>0.15309</v>
      </c>
      <c r="H382">
        <v>0.83705200000000002</v>
      </c>
      <c r="I382">
        <v>0</v>
      </c>
    </row>
    <row r="383" spans="1:9" x14ac:dyDescent="0.25">
      <c r="A383" t="s">
        <v>113</v>
      </c>
      <c r="B383">
        <v>4351.5</v>
      </c>
      <c r="C383">
        <v>4348.25</v>
      </c>
      <c r="D383">
        <v>4292.8500000000004</v>
      </c>
      <c r="E383">
        <v>4284.88</v>
      </c>
      <c r="F383">
        <v>705.57799999999997</v>
      </c>
      <c r="G383">
        <v>0.17846699999999999</v>
      </c>
      <c r="H383">
        <v>0.83645400000000003</v>
      </c>
      <c r="I383">
        <v>0</v>
      </c>
    </row>
    <row r="384" spans="1:9" x14ac:dyDescent="0.25">
      <c r="A384" t="s">
        <v>113</v>
      </c>
      <c r="B384">
        <v>4350.55</v>
      </c>
      <c r="C384">
        <v>4347.2700000000004</v>
      </c>
      <c r="D384">
        <v>4291.04</v>
      </c>
      <c r="E384">
        <v>4283.05</v>
      </c>
      <c r="F384">
        <v>704.56500000000005</v>
      </c>
      <c r="G384">
        <v>0.178456</v>
      </c>
      <c r="H384">
        <v>0.83687900000000004</v>
      </c>
      <c r="I384">
        <v>0</v>
      </c>
    </row>
    <row r="385" spans="1:25" x14ac:dyDescent="0.25">
      <c r="A385" t="s">
        <v>113</v>
      </c>
      <c r="B385">
        <v>4350.16</v>
      </c>
      <c r="C385">
        <v>4347.46</v>
      </c>
      <c r="D385">
        <v>4291.97</v>
      </c>
      <c r="E385">
        <v>4283.9399999999996</v>
      </c>
      <c r="F385">
        <v>704.96100000000001</v>
      </c>
      <c r="G385">
        <v>0.178454</v>
      </c>
      <c r="H385">
        <v>0.83701700000000001</v>
      </c>
      <c r="I385">
        <v>0</v>
      </c>
    </row>
    <row r="386" spans="1:25" x14ac:dyDescent="0.25">
      <c r="A386" t="s">
        <v>113</v>
      </c>
      <c r="B386">
        <v>4351.18</v>
      </c>
      <c r="C386">
        <v>4348.26</v>
      </c>
      <c r="D386">
        <v>4292.26</v>
      </c>
      <c r="E386">
        <v>4284.43</v>
      </c>
      <c r="F386">
        <v>705.18399999999997</v>
      </c>
      <c r="G386">
        <v>0.11573600000000001</v>
      </c>
      <c r="H386">
        <v>0.83672899999999995</v>
      </c>
      <c r="I386">
        <v>0</v>
      </c>
    </row>
    <row r="387" spans="1:25" x14ac:dyDescent="0.25">
      <c r="A387" t="s">
        <v>113</v>
      </c>
      <c r="B387">
        <v>4361.7700000000004</v>
      </c>
      <c r="C387">
        <v>4358.42</v>
      </c>
      <c r="D387">
        <v>4302.17</v>
      </c>
      <c r="E387">
        <v>4294</v>
      </c>
      <c r="F387">
        <v>709.00099999999998</v>
      </c>
      <c r="G387">
        <v>0.14863999999999999</v>
      </c>
      <c r="H387">
        <v>0.83698099999999998</v>
      </c>
      <c r="I387">
        <v>0</v>
      </c>
    </row>
    <row r="388" spans="1:25" x14ac:dyDescent="0.25">
      <c r="A388" t="s">
        <v>113</v>
      </c>
      <c r="B388">
        <v>4354.82</v>
      </c>
      <c r="C388">
        <v>4351.99</v>
      </c>
      <c r="D388">
        <v>4296.18</v>
      </c>
      <c r="E388">
        <v>4288.12</v>
      </c>
      <c r="F388">
        <v>705.32500000000005</v>
      </c>
      <c r="G388">
        <v>0.14862700000000001</v>
      </c>
      <c r="H388">
        <v>0.83603499999999997</v>
      </c>
      <c r="I388">
        <v>0</v>
      </c>
    </row>
    <row r="389" spans="1:25" x14ac:dyDescent="0.25">
      <c r="A389" t="s">
        <v>113</v>
      </c>
      <c r="B389">
        <v>4355.99</v>
      </c>
      <c r="C389">
        <v>4352.7299999999996</v>
      </c>
      <c r="D389">
        <v>4296.4399999999996</v>
      </c>
      <c r="E389">
        <v>4288.66</v>
      </c>
      <c r="F389">
        <v>706.89599999999996</v>
      </c>
      <c r="G389">
        <v>0.178454</v>
      </c>
      <c r="H389">
        <v>0.83694999999999997</v>
      </c>
      <c r="I389">
        <v>0</v>
      </c>
    </row>
    <row r="390" spans="1:25" x14ac:dyDescent="0.25">
      <c r="A390" t="s">
        <v>113</v>
      </c>
      <c r="B390">
        <v>4356.6099999999997</v>
      </c>
      <c r="C390">
        <v>4353.68</v>
      </c>
      <c r="D390">
        <v>4297.2299999999996</v>
      </c>
      <c r="E390">
        <v>4289.33</v>
      </c>
      <c r="F390">
        <v>708.99300000000005</v>
      </c>
      <c r="G390">
        <v>0.116594</v>
      </c>
      <c r="H390">
        <v>0.83705099999999999</v>
      </c>
      <c r="I390">
        <v>0</v>
      </c>
    </row>
    <row r="391" spans="1:25" x14ac:dyDescent="0.25">
      <c r="A391" t="s">
        <v>113</v>
      </c>
      <c r="B391">
        <v>4351.7</v>
      </c>
      <c r="C391">
        <v>4348.05</v>
      </c>
      <c r="D391">
        <v>4291.53</v>
      </c>
      <c r="E391">
        <v>4283.6400000000003</v>
      </c>
      <c r="F391">
        <v>706.52200000000005</v>
      </c>
      <c r="G391">
        <v>0.16714300000000001</v>
      </c>
      <c r="H391">
        <v>0.83704500000000004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4346.45</v>
      </c>
      <c r="C392">
        <v>4343.6099999999997</v>
      </c>
      <c r="D392">
        <v>4288.87</v>
      </c>
      <c r="E392">
        <v>4280.75</v>
      </c>
      <c r="F392">
        <v>702.60400000000004</v>
      </c>
      <c r="G392">
        <v>0.178454</v>
      </c>
      <c r="H392">
        <v>0.83698700000000004</v>
      </c>
      <c r="I392">
        <v>0</v>
      </c>
      <c r="R392">
        <f>AVERAGE(B343:B392)</f>
        <v>4352.3423999999995</v>
      </c>
      <c r="S392">
        <f>AVERAGE(C343:C392)</f>
        <v>4349.3385999999991</v>
      </c>
      <c r="U392">
        <f>_xlfn.VAR.P(B343:B392)</f>
        <v>178.34543023999879</v>
      </c>
      <c r="V392">
        <f>_xlfn.VAR.P(C343:C392)</f>
        <v>178.82362004000208</v>
      </c>
      <c r="X392">
        <f>1.96*SQRT(U392)/50</f>
        <v>0.52350045073905305</v>
      </c>
      <c r="Y392">
        <f>1.96*SQRT(V392)/50</f>
        <v>0.52420180035771413</v>
      </c>
    </row>
    <row r="393" spans="1:25" x14ac:dyDescent="0.25">
      <c r="A393" t="s">
        <v>113</v>
      </c>
      <c r="B393">
        <v>218233.13769999999</v>
      </c>
      <c r="C393" t="s">
        <v>37</v>
      </c>
    </row>
    <row r="394" spans="1:25" x14ac:dyDescent="0.25">
      <c r="A394" t="s">
        <v>114</v>
      </c>
      <c r="B394">
        <v>4307.12</v>
      </c>
      <c r="C394">
        <v>0</v>
      </c>
      <c r="D394">
        <v>0</v>
      </c>
      <c r="E394">
        <v>0</v>
      </c>
      <c r="F394">
        <v>0</v>
      </c>
      <c r="G394">
        <v>0.162605</v>
      </c>
      <c r="H394">
        <v>0.83605499999999999</v>
      </c>
      <c r="I394">
        <v>0</v>
      </c>
    </row>
    <row r="395" spans="1:25" x14ac:dyDescent="0.25">
      <c r="A395" t="s">
        <v>114</v>
      </c>
      <c r="B395">
        <v>4302.47</v>
      </c>
      <c r="C395">
        <v>0</v>
      </c>
      <c r="D395">
        <v>0</v>
      </c>
      <c r="E395">
        <v>0</v>
      </c>
      <c r="F395">
        <v>0</v>
      </c>
      <c r="G395">
        <v>0.178455</v>
      </c>
      <c r="H395">
        <v>0.83349899999999999</v>
      </c>
      <c r="I395">
        <v>0</v>
      </c>
    </row>
    <row r="396" spans="1:25" x14ac:dyDescent="0.25">
      <c r="A396" t="s">
        <v>114</v>
      </c>
      <c r="B396">
        <v>4299.75</v>
      </c>
      <c r="C396">
        <v>0</v>
      </c>
      <c r="D396">
        <v>0</v>
      </c>
      <c r="E396">
        <v>0</v>
      </c>
      <c r="F396">
        <v>0</v>
      </c>
      <c r="G396">
        <v>0.162108</v>
      </c>
      <c r="H396">
        <v>0.83636200000000005</v>
      </c>
      <c r="I396">
        <v>0</v>
      </c>
    </row>
    <row r="397" spans="1:25" x14ac:dyDescent="0.25">
      <c r="A397" t="s">
        <v>114</v>
      </c>
      <c r="B397">
        <v>4299.57</v>
      </c>
      <c r="C397">
        <v>0</v>
      </c>
      <c r="D397">
        <v>0</v>
      </c>
      <c r="E397">
        <v>0</v>
      </c>
      <c r="F397">
        <v>0</v>
      </c>
      <c r="G397">
        <v>0.14757000000000001</v>
      </c>
      <c r="H397">
        <v>0.83672400000000002</v>
      </c>
      <c r="I397">
        <v>0</v>
      </c>
    </row>
    <row r="398" spans="1:25" x14ac:dyDescent="0.25">
      <c r="A398" t="s">
        <v>114</v>
      </c>
      <c r="B398">
        <v>4295.1400000000003</v>
      </c>
      <c r="C398">
        <v>0</v>
      </c>
      <c r="D398">
        <v>0</v>
      </c>
      <c r="E398">
        <v>0</v>
      </c>
      <c r="F398">
        <v>0</v>
      </c>
      <c r="G398">
        <v>0.14810000000000001</v>
      </c>
      <c r="H398">
        <v>0.83704800000000001</v>
      </c>
      <c r="I398">
        <v>0</v>
      </c>
    </row>
    <row r="399" spans="1:25" x14ac:dyDescent="0.25">
      <c r="A399" t="s">
        <v>114</v>
      </c>
      <c r="B399">
        <v>4298.71</v>
      </c>
      <c r="C399">
        <v>0</v>
      </c>
      <c r="D399">
        <v>0</v>
      </c>
      <c r="E399">
        <v>0</v>
      </c>
      <c r="F399">
        <v>0</v>
      </c>
      <c r="G399">
        <v>0.17845900000000001</v>
      </c>
      <c r="H399">
        <v>0.83699999999999997</v>
      </c>
      <c r="I399">
        <v>0</v>
      </c>
    </row>
    <row r="400" spans="1:25" x14ac:dyDescent="0.25">
      <c r="A400" t="s">
        <v>114</v>
      </c>
      <c r="B400">
        <v>4296.1899999999996</v>
      </c>
      <c r="C400">
        <v>0</v>
      </c>
      <c r="D400">
        <v>0</v>
      </c>
      <c r="E400">
        <v>0</v>
      </c>
      <c r="F400">
        <v>0</v>
      </c>
      <c r="G400">
        <v>0.15321100000000001</v>
      </c>
      <c r="H400">
        <v>0.83705200000000002</v>
      </c>
      <c r="I400">
        <v>0</v>
      </c>
    </row>
    <row r="401" spans="1:9" x14ac:dyDescent="0.25">
      <c r="A401" t="s">
        <v>114</v>
      </c>
      <c r="B401">
        <v>4326.6499999999996</v>
      </c>
      <c r="C401">
        <v>0</v>
      </c>
      <c r="D401">
        <v>0</v>
      </c>
      <c r="E401">
        <v>0</v>
      </c>
      <c r="F401">
        <v>0</v>
      </c>
      <c r="G401">
        <v>0.166021</v>
      </c>
      <c r="H401">
        <v>0.83681000000000005</v>
      </c>
      <c r="I401">
        <v>0</v>
      </c>
    </row>
    <row r="402" spans="1:9" x14ac:dyDescent="0.25">
      <c r="A402" t="s">
        <v>114</v>
      </c>
      <c r="B402">
        <v>4325.28</v>
      </c>
      <c r="C402">
        <v>0</v>
      </c>
      <c r="D402">
        <v>0</v>
      </c>
      <c r="E402">
        <v>0</v>
      </c>
      <c r="F402">
        <v>0</v>
      </c>
      <c r="G402">
        <v>0.15037400000000001</v>
      </c>
      <c r="H402">
        <v>0.83503000000000005</v>
      </c>
      <c r="I402">
        <v>0</v>
      </c>
    </row>
    <row r="403" spans="1:9" x14ac:dyDescent="0.25">
      <c r="A403" t="s">
        <v>114</v>
      </c>
      <c r="B403">
        <v>4316.55</v>
      </c>
      <c r="C403">
        <v>0</v>
      </c>
      <c r="D403">
        <v>0</v>
      </c>
      <c r="E403">
        <v>0</v>
      </c>
      <c r="F403">
        <v>0</v>
      </c>
      <c r="G403">
        <v>0.150288</v>
      </c>
      <c r="H403">
        <v>0.83668799999999999</v>
      </c>
      <c r="I403">
        <v>0</v>
      </c>
    </row>
    <row r="404" spans="1:9" x14ac:dyDescent="0.25">
      <c r="A404" t="s">
        <v>114</v>
      </c>
      <c r="B404">
        <v>4337.99</v>
      </c>
      <c r="C404">
        <v>0</v>
      </c>
      <c r="D404">
        <v>0</v>
      </c>
      <c r="E404">
        <v>0</v>
      </c>
      <c r="F404">
        <v>0</v>
      </c>
      <c r="G404">
        <v>0.14760499999999999</v>
      </c>
      <c r="H404">
        <v>0.836893</v>
      </c>
      <c r="I404">
        <v>0</v>
      </c>
    </row>
    <row r="405" spans="1:9" x14ac:dyDescent="0.25">
      <c r="A405" t="s">
        <v>114</v>
      </c>
      <c r="B405">
        <v>4325.68</v>
      </c>
      <c r="C405">
        <v>0</v>
      </c>
      <c r="D405">
        <v>0</v>
      </c>
      <c r="E405">
        <v>0</v>
      </c>
      <c r="F405">
        <v>0</v>
      </c>
      <c r="G405">
        <v>0.14793500000000001</v>
      </c>
      <c r="H405">
        <v>0.83677299999999999</v>
      </c>
      <c r="I405">
        <v>0</v>
      </c>
    </row>
    <row r="406" spans="1:9" x14ac:dyDescent="0.25">
      <c r="A406" t="s">
        <v>114</v>
      </c>
      <c r="B406">
        <v>4301.24</v>
      </c>
      <c r="C406">
        <v>0</v>
      </c>
      <c r="D406">
        <v>0</v>
      </c>
      <c r="E406">
        <v>0</v>
      </c>
      <c r="F406">
        <v>0</v>
      </c>
      <c r="G406">
        <v>0.14910699999999999</v>
      </c>
      <c r="H406">
        <v>0.83693499999999998</v>
      </c>
      <c r="I406">
        <v>0</v>
      </c>
    </row>
    <row r="407" spans="1:9" x14ac:dyDescent="0.25">
      <c r="A407" t="s">
        <v>114</v>
      </c>
      <c r="B407">
        <v>4327.2299999999996</v>
      </c>
      <c r="C407">
        <v>0</v>
      </c>
      <c r="D407">
        <v>0</v>
      </c>
      <c r="E407">
        <v>0</v>
      </c>
      <c r="F407">
        <v>0</v>
      </c>
      <c r="G407">
        <v>0.150447</v>
      </c>
      <c r="H407">
        <v>0.83635999999999999</v>
      </c>
      <c r="I407">
        <v>0</v>
      </c>
    </row>
    <row r="408" spans="1:9" x14ac:dyDescent="0.25">
      <c r="A408" t="s">
        <v>114</v>
      </c>
      <c r="B408">
        <v>4288.1899999999996</v>
      </c>
      <c r="C408">
        <v>0</v>
      </c>
      <c r="D408">
        <v>0</v>
      </c>
      <c r="E408">
        <v>0</v>
      </c>
      <c r="F408">
        <v>0</v>
      </c>
      <c r="G408">
        <v>0.15262999999999999</v>
      </c>
      <c r="H408">
        <v>0.83701099999999995</v>
      </c>
      <c r="I408">
        <v>0</v>
      </c>
    </row>
    <row r="409" spans="1:9" x14ac:dyDescent="0.25">
      <c r="A409" t="s">
        <v>114</v>
      </c>
      <c r="B409">
        <v>4285.21</v>
      </c>
      <c r="C409">
        <v>0</v>
      </c>
      <c r="D409">
        <v>0</v>
      </c>
      <c r="E409">
        <v>0</v>
      </c>
      <c r="F409">
        <v>0</v>
      </c>
      <c r="G409">
        <v>0.15465799999999999</v>
      </c>
      <c r="H409">
        <v>0.83705300000000005</v>
      </c>
      <c r="I409">
        <v>0</v>
      </c>
    </row>
    <row r="410" spans="1:9" x14ac:dyDescent="0.25">
      <c r="A410" t="s">
        <v>114</v>
      </c>
      <c r="B410">
        <v>4293.68</v>
      </c>
      <c r="C410">
        <v>0</v>
      </c>
      <c r="D410">
        <v>0</v>
      </c>
      <c r="E410">
        <v>0</v>
      </c>
      <c r="F410">
        <v>0</v>
      </c>
      <c r="G410">
        <v>0.17846100000000001</v>
      </c>
      <c r="H410">
        <v>0.83686400000000005</v>
      </c>
      <c r="I410">
        <v>0</v>
      </c>
    </row>
    <row r="411" spans="1:9" x14ac:dyDescent="0.25">
      <c r="A411" t="s">
        <v>114</v>
      </c>
      <c r="B411">
        <v>4283.92</v>
      </c>
      <c r="C411">
        <v>0</v>
      </c>
      <c r="D411">
        <v>0</v>
      </c>
      <c r="E411">
        <v>0</v>
      </c>
      <c r="F411">
        <v>0</v>
      </c>
      <c r="G411">
        <v>0.160581</v>
      </c>
      <c r="H411">
        <v>0.83650800000000003</v>
      </c>
      <c r="I411">
        <v>0</v>
      </c>
    </row>
    <row r="412" spans="1:9" x14ac:dyDescent="0.25">
      <c r="A412" t="s">
        <v>114</v>
      </c>
      <c r="B412">
        <v>4289.07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0.83678300000000005</v>
      </c>
      <c r="I412">
        <v>0</v>
      </c>
    </row>
    <row r="413" spans="1:9" x14ac:dyDescent="0.25">
      <c r="A413" t="s">
        <v>114</v>
      </c>
      <c r="B413">
        <v>4280.24</v>
      </c>
      <c r="C413">
        <v>0</v>
      </c>
      <c r="D413">
        <v>0</v>
      </c>
      <c r="E413">
        <v>0</v>
      </c>
      <c r="F413">
        <v>0</v>
      </c>
      <c r="G413">
        <v>0.17485700000000001</v>
      </c>
      <c r="H413">
        <v>0.83589999999999998</v>
      </c>
      <c r="I413">
        <v>0</v>
      </c>
    </row>
    <row r="414" spans="1:9" x14ac:dyDescent="0.25">
      <c r="A414" t="s">
        <v>114</v>
      </c>
      <c r="B414">
        <v>4286.8599999999997</v>
      </c>
      <c r="C414">
        <v>0</v>
      </c>
      <c r="D414">
        <v>0</v>
      </c>
      <c r="E414">
        <v>0</v>
      </c>
      <c r="F414">
        <v>0</v>
      </c>
      <c r="G414">
        <v>0.14858299999999999</v>
      </c>
      <c r="H414">
        <v>0.83672199999999997</v>
      </c>
      <c r="I414">
        <v>0</v>
      </c>
    </row>
    <row r="415" spans="1:9" x14ac:dyDescent="0.25">
      <c r="A415" t="s">
        <v>114</v>
      </c>
      <c r="B415">
        <v>4283.6400000000003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0.83704699999999999</v>
      </c>
      <c r="I415">
        <v>0</v>
      </c>
    </row>
    <row r="416" spans="1:9" x14ac:dyDescent="0.25">
      <c r="A416" t="s">
        <v>114</v>
      </c>
      <c r="B416">
        <v>4300.49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0.83704299999999998</v>
      </c>
      <c r="I416">
        <v>0</v>
      </c>
    </row>
    <row r="417" spans="1:9" x14ac:dyDescent="0.25">
      <c r="A417" t="s">
        <v>114</v>
      </c>
      <c r="B417">
        <v>4302.68</v>
      </c>
      <c r="C417">
        <v>0</v>
      </c>
      <c r="D417">
        <v>0</v>
      </c>
      <c r="E417">
        <v>0</v>
      </c>
      <c r="F417">
        <v>0</v>
      </c>
      <c r="G417">
        <v>0.17852899999999999</v>
      </c>
      <c r="H417">
        <v>0.83702399999999999</v>
      </c>
      <c r="I417">
        <v>0</v>
      </c>
    </row>
    <row r="418" spans="1:9" x14ac:dyDescent="0.25">
      <c r="A418" t="s">
        <v>114</v>
      </c>
      <c r="B418">
        <v>4300.8599999999997</v>
      </c>
      <c r="C418">
        <v>0</v>
      </c>
      <c r="D418">
        <v>0</v>
      </c>
      <c r="E418">
        <v>0</v>
      </c>
      <c r="F418">
        <v>0</v>
      </c>
      <c r="G418">
        <v>0.16820099999999999</v>
      </c>
      <c r="H418">
        <v>0.83705200000000002</v>
      </c>
      <c r="I418">
        <v>0</v>
      </c>
    </row>
    <row r="419" spans="1:9" x14ac:dyDescent="0.25">
      <c r="A419" t="s">
        <v>114</v>
      </c>
      <c r="B419">
        <v>4304.38</v>
      </c>
      <c r="C419">
        <v>0</v>
      </c>
      <c r="D419">
        <v>0</v>
      </c>
      <c r="E419">
        <v>0</v>
      </c>
      <c r="F419">
        <v>0</v>
      </c>
      <c r="G419">
        <v>0.178455</v>
      </c>
      <c r="H419">
        <v>0.83705200000000002</v>
      </c>
      <c r="I419">
        <v>0</v>
      </c>
    </row>
    <row r="420" spans="1:9" x14ac:dyDescent="0.25">
      <c r="A420" t="s">
        <v>114</v>
      </c>
      <c r="B420">
        <v>4287.8999999999996</v>
      </c>
      <c r="C420">
        <v>0</v>
      </c>
      <c r="D420">
        <v>0</v>
      </c>
      <c r="E420">
        <v>0</v>
      </c>
      <c r="F420">
        <v>0</v>
      </c>
      <c r="G420">
        <v>0.14710400000000001</v>
      </c>
      <c r="H420">
        <v>0.83671399999999996</v>
      </c>
      <c r="I420">
        <v>0</v>
      </c>
    </row>
    <row r="421" spans="1:9" x14ac:dyDescent="0.25">
      <c r="A421" t="s">
        <v>114</v>
      </c>
      <c r="B421">
        <v>4306.6499999999996</v>
      </c>
      <c r="C421">
        <v>0</v>
      </c>
      <c r="D421">
        <v>0</v>
      </c>
      <c r="E421">
        <v>0</v>
      </c>
      <c r="F421">
        <v>0</v>
      </c>
      <c r="G421">
        <v>0.169707</v>
      </c>
      <c r="H421">
        <v>0.83668900000000002</v>
      </c>
      <c r="I421">
        <v>0</v>
      </c>
    </row>
    <row r="422" spans="1:9" x14ac:dyDescent="0.25">
      <c r="A422" t="s">
        <v>114</v>
      </c>
      <c r="B422">
        <v>4303.5</v>
      </c>
      <c r="C422">
        <v>0</v>
      </c>
      <c r="D422">
        <v>0</v>
      </c>
      <c r="E422">
        <v>0</v>
      </c>
      <c r="F422">
        <v>0</v>
      </c>
      <c r="G422">
        <v>0.17064799999999999</v>
      </c>
      <c r="H422">
        <v>0.83703499999999997</v>
      </c>
      <c r="I422">
        <v>0</v>
      </c>
    </row>
    <row r="423" spans="1:9" x14ac:dyDescent="0.25">
      <c r="A423" t="s">
        <v>114</v>
      </c>
      <c r="B423">
        <v>4297.5600000000004</v>
      </c>
      <c r="C423">
        <v>0</v>
      </c>
      <c r="D423">
        <v>0</v>
      </c>
      <c r="E423">
        <v>0</v>
      </c>
      <c r="F423">
        <v>0</v>
      </c>
      <c r="G423">
        <v>0.148372</v>
      </c>
      <c r="H423">
        <v>0.83705300000000005</v>
      </c>
      <c r="I423">
        <v>0</v>
      </c>
    </row>
    <row r="424" spans="1:9" x14ac:dyDescent="0.25">
      <c r="A424" t="s">
        <v>114</v>
      </c>
      <c r="B424">
        <v>4300.49</v>
      </c>
      <c r="C424">
        <v>0</v>
      </c>
      <c r="D424">
        <v>0</v>
      </c>
      <c r="E424">
        <v>0</v>
      </c>
      <c r="F424">
        <v>0</v>
      </c>
      <c r="G424">
        <v>0.14772399999999999</v>
      </c>
      <c r="H424">
        <v>0.83730599999999999</v>
      </c>
      <c r="I424">
        <v>0</v>
      </c>
    </row>
    <row r="425" spans="1:9" x14ac:dyDescent="0.25">
      <c r="A425" t="s">
        <v>114</v>
      </c>
      <c r="B425">
        <v>4310.92</v>
      </c>
      <c r="C425">
        <v>0</v>
      </c>
      <c r="D425">
        <v>0</v>
      </c>
      <c r="E425">
        <v>0</v>
      </c>
      <c r="F425">
        <v>0</v>
      </c>
      <c r="G425">
        <v>0.17846300000000001</v>
      </c>
      <c r="H425">
        <v>0.83697100000000002</v>
      </c>
      <c r="I425">
        <v>0</v>
      </c>
    </row>
    <row r="426" spans="1:9" x14ac:dyDescent="0.25">
      <c r="A426" t="s">
        <v>114</v>
      </c>
      <c r="B426">
        <v>4302.22</v>
      </c>
      <c r="C426">
        <v>0</v>
      </c>
      <c r="D426">
        <v>0</v>
      </c>
      <c r="E426">
        <v>0</v>
      </c>
      <c r="F426">
        <v>0</v>
      </c>
      <c r="G426">
        <v>0.17846100000000001</v>
      </c>
      <c r="H426">
        <v>0.83616000000000001</v>
      </c>
      <c r="I426">
        <v>0</v>
      </c>
    </row>
    <row r="427" spans="1:9" x14ac:dyDescent="0.25">
      <c r="A427" t="s">
        <v>114</v>
      </c>
      <c r="B427">
        <v>4285.13</v>
      </c>
      <c r="C427">
        <v>0</v>
      </c>
      <c r="D427">
        <v>0</v>
      </c>
      <c r="E427">
        <v>0</v>
      </c>
      <c r="F427">
        <v>0</v>
      </c>
      <c r="G427">
        <v>0.14006199999999999</v>
      </c>
      <c r="H427">
        <v>0.83688799999999997</v>
      </c>
      <c r="I427">
        <v>0</v>
      </c>
    </row>
    <row r="428" spans="1:9" x14ac:dyDescent="0.25">
      <c r="A428" t="s">
        <v>114</v>
      </c>
      <c r="B428">
        <v>4288.2700000000004</v>
      </c>
      <c r="C428">
        <v>0</v>
      </c>
      <c r="D428">
        <v>0</v>
      </c>
      <c r="E428">
        <v>0</v>
      </c>
      <c r="F428">
        <v>0</v>
      </c>
      <c r="G428">
        <v>0.14795700000000001</v>
      </c>
      <c r="H428">
        <v>0.83692299999999997</v>
      </c>
      <c r="I428">
        <v>0</v>
      </c>
    </row>
    <row r="429" spans="1:9" x14ac:dyDescent="0.25">
      <c r="A429" t="s">
        <v>114</v>
      </c>
      <c r="B429">
        <v>4291.25</v>
      </c>
      <c r="C429">
        <v>0</v>
      </c>
      <c r="D429">
        <v>0</v>
      </c>
      <c r="E429">
        <v>0</v>
      </c>
      <c r="F429">
        <v>0</v>
      </c>
      <c r="G429">
        <v>0.178457</v>
      </c>
      <c r="H429">
        <v>0.83679700000000001</v>
      </c>
      <c r="I429">
        <v>0</v>
      </c>
    </row>
    <row r="430" spans="1:9" x14ac:dyDescent="0.25">
      <c r="A430" t="s">
        <v>114</v>
      </c>
      <c r="B430">
        <v>4275.78</v>
      </c>
      <c r="C430">
        <v>0</v>
      </c>
      <c r="D430">
        <v>0</v>
      </c>
      <c r="E430">
        <v>0</v>
      </c>
      <c r="F430">
        <v>0</v>
      </c>
      <c r="G430">
        <v>0.148118</v>
      </c>
      <c r="H430">
        <v>0.83626400000000001</v>
      </c>
      <c r="I430">
        <v>0</v>
      </c>
    </row>
    <row r="431" spans="1:9" x14ac:dyDescent="0.25">
      <c r="A431" t="s">
        <v>114</v>
      </c>
      <c r="B431">
        <v>4302.41</v>
      </c>
      <c r="C431">
        <v>0</v>
      </c>
      <c r="D431">
        <v>0</v>
      </c>
      <c r="E431">
        <v>0</v>
      </c>
      <c r="F431">
        <v>0</v>
      </c>
      <c r="G431">
        <v>0.14710599999999999</v>
      </c>
      <c r="H431">
        <v>0.83680299999999996</v>
      </c>
      <c r="I431">
        <v>0</v>
      </c>
    </row>
    <row r="432" spans="1:9" x14ac:dyDescent="0.25">
      <c r="A432" t="s">
        <v>114</v>
      </c>
      <c r="B432">
        <v>4329.2700000000004</v>
      </c>
      <c r="C432">
        <v>0</v>
      </c>
      <c r="D432">
        <v>0</v>
      </c>
      <c r="E432">
        <v>0</v>
      </c>
      <c r="F432">
        <v>0</v>
      </c>
      <c r="G432">
        <v>0.162581</v>
      </c>
      <c r="H432">
        <v>0.83699500000000004</v>
      </c>
      <c r="I432">
        <v>0</v>
      </c>
    </row>
    <row r="433" spans="1:25" x14ac:dyDescent="0.25">
      <c r="A433" t="s">
        <v>114</v>
      </c>
      <c r="B433">
        <v>4320.28</v>
      </c>
      <c r="C433">
        <v>0</v>
      </c>
      <c r="D433">
        <v>0</v>
      </c>
      <c r="E433">
        <v>0</v>
      </c>
      <c r="F433">
        <v>0</v>
      </c>
      <c r="G433">
        <v>0.147476</v>
      </c>
      <c r="H433">
        <v>0.83687999999999996</v>
      </c>
      <c r="I433">
        <v>0</v>
      </c>
    </row>
    <row r="434" spans="1:25" x14ac:dyDescent="0.25">
      <c r="A434" t="s">
        <v>114</v>
      </c>
      <c r="B434">
        <v>4318.01</v>
      </c>
      <c r="C434">
        <v>0</v>
      </c>
      <c r="D434">
        <v>0</v>
      </c>
      <c r="E434">
        <v>0</v>
      </c>
      <c r="F434">
        <v>0</v>
      </c>
      <c r="G434">
        <v>0.147428</v>
      </c>
      <c r="H434">
        <v>0.83701800000000004</v>
      </c>
      <c r="I434">
        <v>0</v>
      </c>
    </row>
    <row r="435" spans="1:25" x14ac:dyDescent="0.25">
      <c r="A435" t="s">
        <v>114</v>
      </c>
      <c r="B435">
        <v>4322.0600000000004</v>
      </c>
      <c r="C435">
        <v>0</v>
      </c>
      <c r="D435">
        <v>0</v>
      </c>
      <c r="E435">
        <v>0</v>
      </c>
      <c r="F435">
        <v>0</v>
      </c>
      <c r="G435">
        <v>0.17847399999999999</v>
      </c>
      <c r="H435">
        <v>0.837036</v>
      </c>
      <c r="I435">
        <v>0</v>
      </c>
    </row>
    <row r="436" spans="1:25" x14ac:dyDescent="0.25">
      <c r="A436" t="s">
        <v>114</v>
      </c>
      <c r="B436">
        <v>4337.9399999999996</v>
      </c>
      <c r="C436">
        <v>0</v>
      </c>
      <c r="D436">
        <v>0</v>
      </c>
      <c r="E436">
        <v>0</v>
      </c>
      <c r="F436">
        <v>0</v>
      </c>
      <c r="G436">
        <v>0.15348000000000001</v>
      </c>
      <c r="H436">
        <v>0.83687</v>
      </c>
      <c r="I436">
        <v>0</v>
      </c>
    </row>
    <row r="437" spans="1:25" x14ac:dyDescent="0.25">
      <c r="A437" t="s">
        <v>114</v>
      </c>
      <c r="B437">
        <v>4313.57</v>
      </c>
      <c r="C437">
        <v>0</v>
      </c>
      <c r="D437">
        <v>0</v>
      </c>
      <c r="E437">
        <v>0</v>
      </c>
      <c r="F437">
        <v>0</v>
      </c>
      <c r="G437">
        <v>0.147707</v>
      </c>
      <c r="H437">
        <v>0.83702299999999996</v>
      </c>
      <c r="I437">
        <v>0</v>
      </c>
    </row>
    <row r="438" spans="1:25" x14ac:dyDescent="0.25">
      <c r="A438" t="s">
        <v>114</v>
      </c>
      <c r="B438">
        <v>4328.45</v>
      </c>
      <c r="C438">
        <v>0</v>
      </c>
      <c r="D438">
        <v>0</v>
      </c>
      <c r="E438">
        <v>0</v>
      </c>
      <c r="F438">
        <v>0</v>
      </c>
      <c r="G438">
        <v>0.15256900000000001</v>
      </c>
      <c r="H438">
        <v>0.83704299999999998</v>
      </c>
      <c r="I438">
        <v>0</v>
      </c>
    </row>
    <row r="439" spans="1:25" x14ac:dyDescent="0.25">
      <c r="A439" t="s">
        <v>114</v>
      </c>
      <c r="B439">
        <v>4309.7</v>
      </c>
      <c r="C439">
        <v>0</v>
      </c>
      <c r="D439">
        <v>0</v>
      </c>
      <c r="E439">
        <v>0</v>
      </c>
      <c r="F439">
        <v>0</v>
      </c>
      <c r="G439">
        <v>0.178457</v>
      </c>
      <c r="H439">
        <v>0.83666600000000002</v>
      </c>
      <c r="I439">
        <v>0</v>
      </c>
    </row>
    <row r="440" spans="1:25" x14ac:dyDescent="0.25">
      <c r="A440" t="s">
        <v>114</v>
      </c>
      <c r="B440">
        <v>4298.3100000000004</v>
      </c>
      <c r="C440">
        <v>0</v>
      </c>
      <c r="D440">
        <v>0</v>
      </c>
      <c r="E440">
        <v>0</v>
      </c>
      <c r="F440">
        <v>0</v>
      </c>
      <c r="G440">
        <v>0.14710300000000001</v>
      </c>
      <c r="H440">
        <v>0.83519699999999997</v>
      </c>
      <c r="I440">
        <v>0</v>
      </c>
    </row>
    <row r="441" spans="1:25" x14ac:dyDescent="0.25">
      <c r="A441" t="s">
        <v>114</v>
      </c>
      <c r="B441">
        <v>4301.3900000000003</v>
      </c>
      <c r="C441">
        <v>0</v>
      </c>
      <c r="D441">
        <v>0</v>
      </c>
      <c r="E441">
        <v>0</v>
      </c>
      <c r="F441">
        <v>0</v>
      </c>
      <c r="G441">
        <v>0.17849400000000001</v>
      </c>
      <c r="H441">
        <v>0.83695200000000003</v>
      </c>
      <c r="I441">
        <v>0</v>
      </c>
    </row>
    <row r="442" spans="1:25" x14ac:dyDescent="0.25">
      <c r="A442" t="s">
        <v>114</v>
      </c>
      <c r="B442">
        <v>4301.8999999999996</v>
      </c>
      <c r="C442">
        <v>0</v>
      </c>
      <c r="D442">
        <v>0</v>
      </c>
      <c r="E442">
        <v>0</v>
      </c>
      <c r="F442">
        <v>0</v>
      </c>
      <c r="G442">
        <v>0.15712100000000001</v>
      </c>
      <c r="H442">
        <v>0.83696199999999998</v>
      </c>
      <c r="I442">
        <v>0</v>
      </c>
    </row>
    <row r="443" spans="1:25" x14ac:dyDescent="0.25">
      <c r="A443" t="s">
        <v>114</v>
      </c>
      <c r="B443">
        <v>4299.5</v>
      </c>
      <c r="C443">
        <v>0</v>
      </c>
      <c r="D443">
        <v>0</v>
      </c>
      <c r="E443">
        <v>0</v>
      </c>
      <c r="F443">
        <v>0</v>
      </c>
      <c r="G443">
        <v>0.178456</v>
      </c>
      <c r="H443">
        <v>0.83699400000000002</v>
      </c>
      <c r="I443">
        <v>0</v>
      </c>
    </row>
    <row r="444" spans="1:25" x14ac:dyDescent="0.25">
      <c r="A444" t="s">
        <v>114</v>
      </c>
      <c r="B444">
        <v>4299.04</v>
      </c>
      <c r="C444">
        <v>0</v>
      </c>
      <c r="D444">
        <v>0</v>
      </c>
      <c r="E444">
        <v>0</v>
      </c>
      <c r="F444">
        <v>0</v>
      </c>
      <c r="G444">
        <v>0.14740800000000001</v>
      </c>
      <c r="H444">
        <v>0.83693399999999996</v>
      </c>
      <c r="I444">
        <v>0</v>
      </c>
    </row>
    <row r="445" spans="1:25" x14ac:dyDescent="0.25">
      <c r="A445" t="s">
        <v>114</v>
      </c>
      <c r="B445">
        <v>4305.5600000000004</v>
      </c>
      <c r="C445">
        <v>0</v>
      </c>
      <c r="D445">
        <v>0</v>
      </c>
      <c r="E445">
        <v>0</v>
      </c>
      <c r="F445">
        <v>0</v>
      </c>
      <c r="G445">
        <v>0.14898900000000001</v>
      </c>
      <c r="H445">
        <v>0.83692900000000003</v>
      </c>
      <c r="I445">
        <v>0</v>
      </c>
    </row>
    <row r="446" spans="1:25" x14ac:dyDescent="0.25">
      <c r="A446" t="s">
        <v>114</v>
      </c>
      <c r="B446">
        <v>4278.03</v>
      </c>
      <c r="C446">
        <v>0</v>
      </c>
      <c r="D446">
        <v>0</v>
      </c>
      <c r="E446">
        <v>0</v>
      </c>
      <c r="F446">
        <v>0</v>
      </c>
      <c r="G446">
        <v>0.155475</v>
      </c>
      <c r="H446">
        <v>0.83747799999999994</v>
      </c>
      <c r="I446">
        <v>0</v>
      </c>
    </row>
    <row r="447" spans="1:25" x14ac:dyDescent="0.25">
      <c r="A447" t="s">
        <v>114</v>
      </c>
      <c r="B447">
        <v>4297.96</v>
      </c>
      <c r="C447">
        <v>0</v>
      </c>
      <c r="D447">
        <v>0</v>
      </c>
      <c r="E447">
        <v>0</v>
      </c>
      <c r="F447">
        <v>0</v>
      </c>
      <c r="G447">
        <v>0.15612200000000001</v>
      </c>
      <c r="H447">
        <v>0.83684199999999997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4307.1400000000003</v>
      </c>
      <c r="C448">
        <v>0</v>
      </c>
      <c r="D448">
        <v>0</v>
      </c>
      <c r="E448">
        <v>0</v>
      </c>
      <c r="F448">
        <v>0</v>
      </c>
      <c r="G448">
        <v>0.15227099999999999</v>
      </c>
      <c r="H448">
        <v>0.83701499999999995</v>
      </c>
      <c r="I448">
        <v>0</v>
      </c>
      <c r="R448">
        <f>AVERAGE(B399:B448)</f>
        <v>4303.4986000000008</v>
      </c>
      <c r="S448">
        <f>AVERAGE(C399:C448)</f>
        <v>0</v>
      </c>
      <c r="U448">
        <f>_xlfn.VAR.P(B399:B448)</f>
        <v>241.05470003999974</v>
      </c>
      <c r="V448">
        <f>_xlfn.VAR.P(C399:C448)</f>
        <v>0</v>
      </c>
      <c r="X448">
        <f>1.96*SQRT(U448)/50</f>
        <v>0.60861670554583458</v>
      </c>
      <c r="Y448">
        <f>1.96*SQRT(V448)/50</f>
        <v>0</v>
      </c>
    </row>
    <row r="449" spans="1:9" x14ac:dyDescent="0.25">
      <c r="A449" t="s">
        <v>114</v>
      </c>
      <c r="B449">
        <v>215764.3082</v>
      </c>
      <c r="C449" t="s">
        <v>37</v>
      </c>
    </row>
    <row r="450" spans="1:9" x14ac:dyDescent="0.25">
      <c r="A450" t="s">
        <v>115</v>
      </c>
      <c r="B450">
        <v>3586.77</v>
      </c>
      <c r="C450">
        <v>3583.24</v>
      </c>
      <c r="D450">
        <v>3528.4</v>
      </c>
      <c r="E450">
        <v>3520.15</v>
      </c>
      <c r="F450">
        <v>713.78200000000004</v>
      </c>
      <c r="G450">
        <v>0.14812800000000001</v>
      </c>
      <c r="H450">
        <v>0.83001400000000003</v>
      </c>
      <c r="I450">
        <v>0</v>
      </c>
    </row>
    <row r="451" spans="1:9" x14ac:dyDescent="0.25">
      <c r="A451" t="s">
        <v>115</v>
      </c>
      <c r="B451">
        <v>3579.93</v>
      </c>
      <c r="C451">
        <v>3577.39</v>
      </c>
      <c r="D451">
        <v>3522.23</v>
      </c>
      <c r="E451">
        <v>3514.26</v>
      </c>
      <c r="F451">
        <v>705.928</v>
      </c>
      <c r="G451">
        <v>0.17352400000000001</v>
      </c>
      <c r="H451">
        <v>0.85667800000000005</v>
      </c>
      <c r="I451">
        <v>0</v>
      </c>
    </row>
    <row r="452" spans="1:9" x14ac:dyDescent="0.25">
      <c r="A452" t="s">
        <v>115</v>
      </c>
      <c r="B452">
        <v>3573.75</v>
      </c>
      <c r="C452">
        <v>3570.37</v>
      </c>
      <c r="D452">
        <v>3515.91</v>
      </c>
      <c r="E452">
        <v>3507.79</v>
      </c>
      <c r="F452">
        <v>708.29700000000003</v>
      </c>
      <c r="G452">
        <v>0.178595</v>
      </c>
      <c r="H452">
        <v>0.868927</v>
      </c>
      <c r="I452">
        <v>0</v>
      </c>
    </row>
    <row r="453" spans="1:9" x14ac:dyDescent="0.25">
      <c r="A453" t="s">
        <v>115</v>
      </c>
      <c r="B453">
        <v>3571.99</v>
      </c>
      <c r="C453">
        <v>3568.53</v>
      </c>
      <c r="D453">
        <v>3513.35</v>
      </c>
      <c r="E453">
        <v>3505.23</v>
      </c>
      <c r="F453">
        <v>708.51599999999996</v>
      </c>
      <c r="G453">
        <v>0.178454</v>
      </c>
      <c r="H453">
        <v>0.83528400000000003</v>
      </c>
      <c r="I453">
        <v>0</v>
      </c>
    </row>
    <row r="454" spans="1:9" x14ac:dyDescent="0.25">
      <c r="A454" t="s">
        <v>115</v>
      </c>
      <c r="B454">
        <v>3579.46</v>
      </c>
      <c r="C454">
        <v>3576.97</v>
      </c>
      <c r="D454">
        <v>3522.66</v>
      </c>
      <c r="E454">
        <v>3514.46</v>
      </c>
      <c r="F454">
        <v>709.95600000000002</v>
      </c>
      <c r="G454">
        <v>0.17845900000000001</v>
      </c>
      <c r="H454">
        <v>0.83701700000000001</v>
      </c>
      <c r="I454">
        <v>0</v>
      </c>
    </row>
    <row r="455" spans="1:9" x14ac:dyDescent="0.25">
      <c r="A455" t="s">
        <v>115</v>
      </c>
      <c r="B455">
        <v>3576.98</v>
      </c>
      <c r="C455">
        <v>3573.66</v>
      </c>
      <c r="D455">
        <v>3519.59</v>
      </c>
      <c r="E455">
        <v>3511.1</v>
      </c>
      <c r="F455">
        <v>703.89200000000005</v>
      </c>
      <c r="G455">
        <v>0.14721300000000001</v>
      </c>
      <c r="H455">
        <v>0.86603699999999995</v>
      </c>
      <c r="I455">
        <v>0</v>
      </c>
    </row>
    <row r="456" spans="1:9" x14ac:dyDescent="0.25">
      <c r="A456" t="s">
        <v>115</v>
      </c>
      <c r="B456">
        <v>3574.69</v>
      </c>
      <c r="C456">
        <v>3571.82</v>
      </c>
      <c r="D456">
        <v>3516.8</v>
      </c>
      <c r="E456">
        <v>3508.76</v>
      </c>
      <c r="F456">
        <v>706.88499999999999</v>
      </c>
      <c r="G456">
        <v>0.147233</v>
      </c>
      <c r="H456">
        <v>0.83696800000000005</v>
      </c>
      <c r="I456">
        <v>0</v>
      </c>
    </row>
    <row r="457" spans="1:9" x14ac:dyDescent="0.25">
      <c r="A457" t="s">
        <v>115</v>
      </c>
      <c r="B457">
        <v>3577.98</v>
      </c>
      <c r="C457">
        <v>3575.06</v>
      </c>
      <c r="D457">
        <v>3520.41</v>
      </c>
      <c r="E457">
        <v>3512.45</v>
      </c>
      <c r="F457">
        <v>705.58</v>
      </c>
      <c r="G457">
        <v>0.178454</v>
      </c>
      <c r="H457">
        <v>0.834901</v>
      </c>
      <c r="I457">
        <v>0</v>
      </c>
    </row>
    <row r="458" spans="1:9" x14ac:dyDescent="0.25">
      <c r="A458" t="s">
        <v>115</v>
      </c>
      <c r="B458">
        <v>3573.62</v>
      </c>
      <c r="C458">
        <v>3570.57</v>
      </c>
      <c r="D458">
        <v>3515.14</v>
      </c>
      <c r="E458">
        <v>3507.34</v>
      </c>
      <c r="F458">
        <v>702.45399999999995</v>
      </c>
      <c r="G458">
        <v>0.17849699999999999</v>
      </c>
      <c r="H458">
        <v>0.83703399999999994</v>
      </c>
      <c r="I458">
        <v>0</v>
      </c>
    </row>
    <row r="459" spans="1:9" x14ac:dyDescent="0.25">
      <c r="A459" t="s">
        <v>115</v>
      </c>
      <c r="B459">
        <v>3586</v>
      </c>
      <c r="C459">
        <v>3583.1</v>
      </c>
      <c r="D459">
        <v>3528.98</v>
      </c>
      <c r="E459">
        <v>3520.85</v>
      </c>
      <c r="F459">
        <v>705.30200000000002</v>
      </c>
      <c r="G459">
        <v>0.161689</v>
      </c>
      <c r="H459">
        <v>0.83702200000000004</v>
      </c>
      <c r="I459">
        <v>0</v>
      </c>
    </row>
    <row r="460" spans="1:9" x14ac:dyDescent="0.25">
      <c r="A460" t="s">
        <v>115</v>
      </c>
      <c r="B460">
        <v>3595.08</v>
      </c>
      <c r="C460">
        <v>3592.13</v>
      </c>
      <c r="D460">
        <v>3537.27</v>
      </c>
      <c r="E460">
        <v>3529.53</v>
      </c>
      <c r="F460">
        <v>708.86400000000003</v>
      </c>
      <c r="G460">
        <v>0.149307</v>
      </c>
      <c r="H460">
        <v>0.83704599999999996</v>
      </c>
      <c r="I460">
        <v>0</v>
      </c>
    </row>
    <row r="461" spans="1:9" x14ac:dyDescent="0.25">
      <c r="A461" t="s">
        <v>115</v>
      </c>
      <c r="B461">
        <v>3588.56</v>
      </c>
      <c r="C461">
        <v>3585.01</v>
      </c>
      <c r="D461">
        <v>3530.56</v>
      </c>
      <c r="E461">
        <v>3522.31</v>
      </c>
      <c r="F461">
        <v>704.29700000000003</v>
      </c>
      <c r="G461">
        <v>0.17848</v>
      </c>
      <c r="H461">
        <v>0.836897</v>
      </c>
      <c r="I461">
        <v>0</v>
      </c>
    </row>
    <row r="462" spans="1:9" x14ac:dyDescent="0.25">
      <c r="A462" t="s">
        <v>115</v>
      </c>
      <c r="B462">
        <v>3593.8</v>
      </c>
      <c r="C462">
        <v>3589.97</v>
      </c>
      <c r="D462">
        <v>3535.87</v>
      </c>
      <c r="E462">
        <v>3527.63</v>
      </c>
      <c r="F462">
        <v>708.38499999999999</v>
      </c>
      <c r="G462">
        <v>0.17845900000000001</v>
      </c>
      <c r="H462">
        <v>0.83698899999999998</v>
      </c>
      <c r="I462">
        <v>0</v>
      </c>
    </row>
    <row r="463" spans="1:9" x14ac:dyDescent="0.25">
      <c r="A463" t="s">
        <v>115</v>
      </c>
      <c r="B463">
        <v>3597.42</v>
      </c>
      <c r="C463">
        <v>3594.2</v>
      </c>
      <c r="D463">
        <v>3538.33</v>
      </c>
      <c r="E463">
        <v>3530.35</v>
      </c>
      <c r="F463">
        <v>707.24199999999996</v>
      </c>
      <c r="G463">
        <v>0.15349299999999999</v>
      </c>
      <c r="H463">
        <v>0.83658999999999994</v>
      </c>
      <c r="I463">
        <v>0</v>
      </c>
    </row>
    <row r="464" spans="1:9" x14ac:dyDescent="0.25">
      <c r="A464" t="s">
        <v>115</v>
      </c>
      <c r="B464">
        <v>3596.33</v>
      </c>
      <c r="C464">
        <v>3593.19</v>
      </c>
      <c r="D464">
        <v>3537.14</v>
      </c>
      <c r="E464">
        <v>3529.4</v>
      </c>
      <c r="F464">
        <v>704.04200000000003</v>
      </c>
      <c r="G464">
        <v>0.17846000000000001</v>
      </c>
      <c r="H464">
        <v>0.83704999999999996</v>
      </c>
      <c r="I464">
        <v>0</v>
      </c>
    </row>
    <row r="465" spans="1:9" x14ac:dyDescent="0.25">
      <c r="A465" t="s">
        <v>115</v>
      </c>
      <c r="B465">
        <v>3586.48</v>
      </c>
      <c r="C465">
        <v>3583.61</v>
      </c>
      <c r="D465">
        <v>3528.74</v>
      </c>
      <c r="E465">
        <v>3520.71</v>
      </c>
      <c r="F465">
        <v>705.00800000000004</v>
      </c>
      <c r="G465">
        <v>0.178454</v>
      </c>
      <c r="H465">
        <v>0.83704900000000004</v>
      </c>
      <c r="I465">
        <v>0</v>
      </c>
    </row>
    <row r="466" spans="1:9" x14ac:dyDescent="0.25">
      <c r="A466" t="s">
        <v>115</v>
      </c>
      <c r="B466">
        <v>3587.98</v>
      </c>
      <c r="C466">
        <v>3585.35</v>
      </c>
      <c r="D466">
        <v>3530.77</v>
      </c>
      <c r="E466">
        <v>3522.54</v>
      </c>
      <c r="F466">
        <v>706.3</v>
      </c>
      <c r="G466">
        <v>0.14937</v>
      </c>
      <c r="H466">
        <v>0.83699699999999999</v>
      </c>
      <c r="I466">
        <v>0</v>
      </c>
    </row>
    <row r="467" spans="1:9" x14ac:dyDescent="0.25">
      <c r="A467" t="s">
        <v>115</v>
      </c>
      <c r="B467">
        <v>3580.6</v>
      </c>
      <c r="C467">
        <v>3577.4</v>
      </c>
      <c r="D467">
        <v>3522.3</v>
      </c>
      <c r="E467">
        <v>3514.26</v>
      </c>
      <c r="F467">
        <v>704.87199999999996</v>
      </c>
      <c r="G467">
        <v>0.149696</v>
      </c>
      <c r="H467">
        <v>0.83552899999999997</v>
      </c>
      <c r="I467">
        <v>0</v>
      </c>
    </row>
    <row r="468" spans="1:9" x14ac:dyDescent="0.25">
      <c r="A468" t="s">
        <v>115</v>
      </c>
      <c r="B468">
        <v>3570.9</v>
      </c>
      <c r="C468">
        <v>3568.07</v>
      </c>
      <c r="D468">
        <v>3513.27</v>
      </c>
      <c r="E468">
        <v>3504.91</v>
      </c>
      <c r="F468">
        <v>710.59699999999998</v>
      </c>
      <c r="G468">
        <v>0.16005900000000001</v>
      </c>
      <c r="H468">
        <v>0.83411400000000002</v>
      </c>
      <c r="I468">
        <v>0</v>
      </c>
    </row>
    <row r="469" spans="1:9" x14ac:dyDescent="0.25">
      <c r="A469" t="s">
        <v>115</v>
      </c>
      <c r="B469">
        <v>3560.78</v>
      </c>
      <c r="C469">
        <v>3557.87</v>
      </c>
      <c r="D469">
        <v>3503.04</v>
      </c>
      <c r="E469">
        <v>3494.92</v>
      </c>
      <c r="F469">
        <v>702.91</v>
      </c>
      <c r="G469">
        <v>0.178454</v>
      </c>
      <c r="H469">
        <v>0.83352499999999996</v>
      </c>
      <c r="I469">
        <v>0</v>
      </c>
    </row>
    <row r="470" spans="1:9" x14ac:dyDescent="0.25">
      <c r="A470" t="s">
        <v>115</v>
      </c>
      <c r="B470">
        <v>3558.81</v>
      </c>
      <c r="C470">
        <v>3555.82</v>
      </c>
      <c r="D470">
        <v>3501.32</v>
      </c>
      <c r="E470">
        <v>3493.78</v>
      </c>
      <c r="F470">
        <v>709.09</v>
      </c>
      <c r="G470">
        <v>0.14835899999999999</v>
      </c>
      <c r="H470">
        <v>0.83704699999999999</v>
      </c>
      <c r="I470">
        <v>0</v>
      </c>
    </row>
    <row r="471" spans="1:9" x14ac:dyDescent="0.25">
      <c r="A471" t="s">
        <v>115</v>
      </c>
      <c r="B471">
        <v>3574.49</v>
      </c>
      <c r="C471">
        <v>3571.04</v>
      </c>
      <c r="D471">
        <v>3515.93</v>
      </c>
      <c r="E471">
        <v>3507.89</v>
      </c>
      <c r="F471">
        <v>708.18299999999999</v>
      </c>
      <c r="G471">
        <v>0.14727799999999999</v>
      </c>
      <c r="H471">
        <v>0.83584999999999998</v>
      </c>
      <c r="I471">
        <v>0</v>
      </c>
    </row>
    <row r="472" spans="1:9" x14ac:dyDescent="0.25">
      <c r="A472" t="s">
        <v>115</v>
      </c>
      <c r="B472">
        <v>3565.7</v>
      </c>
      <c r="C472">
        <v>3562.66</v>
      </c>
      <c r="D472">
        <v>3507.08</v>
      </c>
      <c r="E472">
        <v>3499.45</v>
      </c>
      <c r="F472">
        <v>706.20100000000002</v>
      </c>
      <c r="G472">
        <v>0.178454</v>
      </c>
      <c r="H472">
        <v>0.86141999999999996</v>
      </c>
      <c r="I472">
        <v>0</v>
      </c>
    </row>
    <row r="473" spans="1:9" x14ac:dyDescent="0.25">
      <c r="A473" t="s">
        <v>115</v>
      </c>
      <c r="B473">
        <v>3558.09</v>
      </c>
      <c r="C473">
        <v>3555.32</v>
      </c>
      <c r="D473">
        <v>3500.61</v>
      </c>
      <c r="E473">
        <v>3493.08</v>
      </c>
      <c r="F473">
        <v>704.49199999999996</v>
      </c>
      <c r="G473">
        <v>0.14908399999999999</v>
      </c>
      <c r="H473">
        <v>0.83704900000000004</v>
      </c>
      <c r="I473">
        <v>0</v>
      </c>
    </row>
    <row r="474" spans="1:9" x14ac:dyDescent="0.25">
      <c r="A474" t="s">
        <v>115</v>
      </c>
      <c r="B474">
        <v>3562.15</v>
      </c>
      <c r="C474">
        <v>3559.56</v>
      </c>
      <c r="D474">
        <v>3504.49</v>
      </c>
      <c r="E474">
        <v>3496.32</v>
      </c>
      <c r="F474">
        <v>704.32600000000002</v>
      </c>
      <c r="G474">
        <v>0.178507</v>
      </c>
      <c r="H474">
        <v>0.83660100000000004</v>
      </c>
      <c r="I474">
        <v>0</v>
      </c>
    </row>
    <row r="475" spans="1:9" x14ac:dyDescent="0.25">
      <c r="A475" t="s">
        <v>115</v>
      </c>
      <c r="B475">
        <v>3570.26</v>
      </c>
      <c r="C475">
        <v>3566.96</v>
      </c>
      <c r="D475">
        <v>3512.19</v>
      </c>
      <c r="E475">
        <v>3504.24</v>
      </c>
      <c r="F475">
        <v>711.202</v>
      </c>
      <c r="G475">
        <v>0.148815</v>
      </c>
      <c r="H475">
        <v>0.83702699999999997</v>
      </c>
      <c r="I475">
        <v>0</v>
      </c>
    </row>
    <row r="476" spans="1:9" x14ac:dyDescent="0.25">
      <c r="A476" t="s">
        <v>115</v>
      </c>
      <c r="B476">
        <v>3568.24</v>
      </c>
      <c r="C476">
        <v>3564.92</v>
      </c>
      <c r="D476">
        <v>3509.15</v>
      </c>
      <c r="E476">
        <v>3501.19</v>
      </c>
      <c r="F476">
        <v>703.11599999999999</v>
      </c>
      <c r="G476">
        <v>0.178454</v>
      </c>
      <c r="H476">
        <v>0.836696</v>
      </c>
      <c r="I476">
        <v>0</v>
      </c>
    </row>
    <row r="477" spans="1:9" x14ac:dyDescent="0.25">
      <c r="A477" t="s">
        <v>115</v>
      </c>
      <c r="B477">
        <v>3573.66</v>
      </c>
      <c r="C477">
        <v>3570.81</v>
      </c>
      <c r="D477">
        <v>3515.38</v>
      </c>
      <c r="E477">
        <v>3507.32</v>
      </c>
      <c r="F477">
        <v>708.32899999999995</v>
      </c>
      <c r="G477">
        <v>0.162936</v>
      </c>
      <c r="H477">
        <v>0.83680200000000005</v>
      </c>
      <c r="I477">
        <v>0</v>
      </c>
    </row>
    <row r="478" spans="1:9" x14ac:dyDescent="0.25">
      <c r="A478" t="s">
        <v>115</v>
      </c>
      <c r="B478">
        <v>3567.78</v>
      </c>
      <c r="C478">
        <v>3564.96</v>
      </c>
      <c r="D478">
        <v>3510.21</v>
      </c>
      <c r="E478">
        <v>3502.3</v>
      </c>
      <c r="F478">
        <v>707.76099999999997</v>
      </c>
      <c r="G478">
        <v>0.14732700000000001</v>
      </c>
      <c r="H478">
        <v>0.83647199999999999</v>
      </c>
      <c r="I478">
        <v>0</v>
      </c>
    </row>
    <row r="479" spans="1:9" x14ac:dyDescent="0.25">
      <c r="A479" t="s">
        <v>115</v>
      </c>
      <c r="B479">
        <v>3585</v>
      </c>
      <c r="C479">
        <v>3582.19</v>
      </c>
      <c r="D479">
        <v>3527.18</v>
      </c>
      <c r="E479">
        <v>3519.1</v>
      </c>
      <c r="F479">
        <v>710.16600000000005</v>
      </c>
      <c r="G479">
        <v>0.16086500000000001</v>
      </c>
      <c r="H479">
        <v>0.83578600000000003</v>
      </c>
      <c r="I479">
        <v>0</v>
      </c>
    </row>
    <row r="480" spans="1:9" x14ac:dyDescent="0.25">
      <c r="A480" t="s">
        <v>115</v>
      </c>
      <c r="B480">
        <v>3577.35</v>
      </c>
      <c r="C480">
        <v>3574.27</v>
      </c>
      <c r="D480">
        <v>3519.16</v>
      </c>
      <c r="E480">
        <v>3511.04</v>
      </c>
      <c r="F480">
        <v>707.19899999999996</v>
      </c>
      <c r="G480">
        <v>0.15883700000000001</v>
      </c>
      <c r="H480">
        <v>0.83701999999999999</v>
      </c>
      <c r="I480">
        <v>0</v>
      </c>
    </row>
    <row r="481" spans="1:9" x14ac:dyDescent="0.25">
      <c r="A481" t="s">
        <v>115</v>
      </c>
      <c r="B481">
        <v>3572.08</v>
      </c>
      <c r="C481">
        <v>3569.01</v>
      </c>
      <c r="D481">
        <v>3514.5</v>
      </c>
      <c r="E481">
        <v>3506.43</v>
      </c>
      <c r="F481">
        <v>706.99199999999996</v>
      </c>
      <c r="G481">
        <v>0.178484</v>
      </c>
      <c r="H481">
        <v>0.83696999999999999</v>
      </c>
      <c r="I481">
        <v>0</v>
      </c>
    </row>
    <row r="482" spans="1:9" x14ac:dyDescent="0.25">
      <c r="A482" t="s">
        <v>115</v>
      </c>
      <c r="B482">
        <v>3562.31</v>
      </c>
      <c r="C482">
        <v>3559.48</v>
      </c>
      <c r="D482">
        <v>3505.38</v>
      </c>
      <c r="E482">
        <v>3497.42</v>
      </c>
      <c r="F482">
        <v>705.91099999999994</v>
      </c>
      <c r="G482">
        <v>0.14715200000000001</v>
      </c>
      <c r="H482">
        <v>0.836955</v>
      </c>
      <c r="I482">
        <v>0</v>
      </c>
    </row>
    <row r="483" spans="1:9" x14ac:dyDescent="0.25">
      <c r="A483" t="s">
        <v>115</v>
      </c>
      <c r="B483">
        <v>3573.25</v>
      </c>
      <c r="C483">
        <v>3570.12</v>
      </c>
      <c r="D483">
        <v>3515.88</v>
      </c>
      <c r="E483">
        <v>3507.98</v>
      </c>
      <c r="F483">
        <v>707.99699999999996</v>
      </c>
      <c r="G483">
        <v>0.147679</v>
      </c>
      <c r="H483">
        <v>0.83691899999999997</v>
      </c>
      <c r="I483">
        <v>0</v>
      </c>
    </row>
    <row r="484" spans="1:9" x14ac:dyDescent="0.25">
      <c r="A484" t="s">
        <v>115</v>
      </c>
      <c r="B484">
        <v>3574.93</v>
      </c>
      <c r="C484">
        <v>3572.04</v>
      </c>
      <c r="D484">
        <v>3516.72</v>
      </c>
      <c r="E484">
        <v>3508.56</v>
      </c>
      <c r="F484">
        <v>706.15700000000004</v>
      </c>
      <c r="G484">
        <v>0.15468599999999999</v>
      </c>
      <c r="H484">
        <v>0.83678799999999998</v>
      </c>
      <c r="I484">
        <v>0</v>
      </c>
    </row>
    <row r="485" spans="1:9" x14ac:dyDescent="0.25">
      <c r="A485" t="s">
        <v>115</v>
      </c>
      <c r="B485">
        <v>3566.26</v>
      </c>
      <c r="C485">
        <v>3563.67</v>
      </c>
      <c r="D485">
        <v>3508.59</v>
      </c>
      <c r="E485">
        <v>3500.47</v>
      </c>
      <c r="F485">
        <v>705.17200000000003</v>
      </c>
      <c r="G485">
        <v>0.15512100000000001</v>
      </c>
      <c r="H485">
        <v>0.83653</v>
      </c>
      <c r="I485">
        <v>0</v>
      </c>
    </row>
    <row r="486" spans="1:9" x14ac:dyDescent="0.25">
      <c r="A486" t="s">
        <v>115</v>
      </c>
      <c r="B486">
        <v>3584.53</v>
      </c>
      <c r="C486">
        <v>3581.7</v>
      </c>
      <c r="D486">
        <v>3526.61</v>
      </c>
      <c r="E486">
        <v>3518.6</v>
      </c>
      <c r="F486">
        <v>705.53800000000001</v>
      </c>
      <c r="G486">
        <v>0.14944199999999999</v>
      </c>
      <c r="H486">
        <v>0.83704100000000004</v>
      </c>
      <c r="I486">
        <v>0</v>
      </c>
    </row>
    <row r="487" spans="1:9" x14ac:dyDescent="0.25">
      <c r="A487" t="s">
        <v>115</v>
      </c>
      <c r="B487">
        <v>3580.2</v>
      </c>
      <c r="C487">
        <v>3577.49</v>
      </c>
      <c r="D487">
        <v>3522.22</v>
      </c>
      <c r="E487">
        <v>3514.52</v>
      </c>
      <c r="F487">
        <v>708.03399999999999</v>
      </c>
      <c r="G487">
        <v>0.147281</v>
      </c>
      <c r="H487">
        <v>0.84263100000000002</v>
      </c>
      <c r="I487">
        <v>0</v>
      </c>
    </row>
    <row r="488" spans="1:9" x14ac:dyDescent="0.25">
      <c r="A488" t="s">
        <v>115</v>
      </c>
      <c r="B488">
        <v>3586.07</v>
      </c>
      <c r="C488">
        <v>3583.07</v>
      </c>
      <c r="D488">
        <v>3528.31</v>
      </c>
      <c r="E488">
        <v>3520.43</v>
      </c>
      <c r="F488">
        <v>715.73800000000006</v>
      </c>
      <c r="G488">
        <v>0.14860100000000001</v>
      </c>
      <c r="H488">
        <v>0.83627899999999999</v>
      </c>
      <c r="I488">
        <v>0</v>
      </c>
    </row>
    <row r="489" spans="1:9" x14ac:dyDescent="0.25">
      <c r="A489" t="s">
        <v>115</v>
      </c>
      <c r="B489">
        <v>3574.04</v>
      </c>
      <c r="C489">
        <v>3571.26</v>
      </c>
      <c r="D489">
        <v>3516.31</v>
      </c>
      <c r="E489">
        <v>3508.36</v>
      </c>
      <c r="F489">
        <v>707.06399999999996</v>
      </c>
      <c r="G489">
        <v>0.178454</v>
      </c>
      <c r="H489">
        <v>0.835731</v>
      </c>
      <c r="I489">
        <v>0</v>
      </c>
    </row>
    <row r="490" spans="1:9" x14ac:dyDescent="0.25">
      <c r="A490" t="s">
        <v>115</v>
      </c>
      <c r="B490">
        <v>3571</v>
      </c>
      <c r="C490">
        <v>3568.16</v>
      </c>
      <c r="D490">
        <v>3514.1</v>
      </c>
      <c r="E490">
        <v>3506.27</v>
      </c>
      <c r="F490">
        <v>708.16499999999996</v>
      </c>
      <c r="G490">
        <v>0.178454</v>
      </c>
      <c r="H490">
        <v>0.85646599999999995</v>
      </c>
      <c r="I490">
        <v>0</v>
      </c>
    </row>
    <row r="491" spans="1:9" x14ac:dyDescent="0.25">
      <c r="A491" t="s">
        <v>115</v>
      </c>
      <c r="B491">
        <v>3566.7</v>
      </c>
      <c r="C491">
        <v>3563.47</v>
      </c>
      <c r="D491">
        <v>3508.63</v>
      </c>
      <c r="E491">
        <v>3500.69</v>
      </c>
      <c r="F491">
        <v>707.56899999999996</v>
      </c>
      <c r="G491">
        <v>0.15121999999999999</v>
      </c>
      <c r="H491">
        <v>0.83533900000000005</v>
      </c>
      <c r="I491">
        <v>0</v>
      </c>
    </row>
    <row r="492" spans="1:9" x14ac:dyDescent="0.25">
      <c r="A492" t="s">
        <v>115</v>
      </c>
      <c r="B492">
        <v>3564.76</v>
      </c>
      <c r="C492">
        <v>3562.37</v>
      </c>
      <c r="D492">
        <v>3507.62</v>
      </c>
      <c r="E492">
        <v>3499.69</v>
      </c>
      <c r="F492">
        <v>712.00699999999995</v>
      </c>
      <c r="G492">
        <v>0.178455</v>
      </c>
      <c r="H492">
        <v>0.83704999999999996</v>
      </c>
      <c r="I492">
        <v>0</v>
      </c>
    </row>
    <row r="493" spans="1:9" x14ac:dyDescent="0.25">
      <c r="A493" t="s">
        <v>115</v>
      </c>
      <c r="B493">
        <v>3567.77</v>
      </c>
      <c r="C493">
        <v>3564.97</v>
      </c>
      <c r="D493">
        <v>3509.86</v>
      </c>
      <c r="E493">
        <v>3501.78</v>
      </c>
      <c r="F493">
        <v>706.49300000000005</v>
      </c>
      <c r="G493">
        <v>0.16959399999999999</v>
      </c>
      <c r="H493">
        <v>0.83701199999999998</v>
      </c>
      <c r="I493">
        <v>0</v>
      </c>
    </row>
    <row r="494" spans="1:9" x14ac:dyDescent="0.25">
      <c r="A494" t="s">
        <v>115</v>
      </c>
      <c r="B494">
        <v>3582.56</v>
      </c>
      <c r="C494">
        <v>3579.34</v>
      </c>
      <c r="D494">
        <v>3522.09</v>
      </c>
      <c r="E494">
        <v>3514.34</v>
      </c>
      <c r="F494">
        <v>712.47699999999998</v>
      </c>
      <c r="G494">
        <v>0.15324099999999999</v>
      </c>
      <c r="H494">
        <v>0.83700200000000002</v>
      </c>
      <c r="I494">
        <v>0</v>
      </c>
    </row>
    <row r="495" spans="1:9" x14ac:dyDescent="0.25">
      <c r="A495" t="s">
        <v>115</v>
      </c>
      <c r="B495">
        <v>3555.86</v>
      </c>
      <c r="C495">
        <v>3552.7</v>
      </c>
      <c r="D495">
        <v>3497.16</v>
      </c>
      <c r="E495">
        <v>3489.47</v>
      </c>
      <c r="F495">
        <v>706.173</v>
      </c>
      <c r="G495">
        <v>0.168962</v>
      </c>
      <c r="H495">
        <v>0.83685500000000002</v>
      </c>
      <c r="I495">
        <v>0</v>
      </c>
    </row>
    <row r="496" spans="1:9" x14ac:dyDescent="0.25">
      <c r="A496" t="s">
        <v>115</v>
      </c>
      <c r="B496">
        <v>3581.25</v>
      </c>
      <c r="C496">
        <v>3578.41</v>
      </c>
      <c r="D496">
        <v>3522.05</v>
      </c>
      <c r="E496">
        <v>3514.16</v>
      </c>
      <c r="F496">
        <v>704.85500000000002</v>
      </c>
      <c r="G496">
        <v>0.178457</v>
      </c>
      <c r="H496">
        <v>0.83660500000000004</v>
      </c>
      <c r="I496">
        <v>0</v>
      </c>
    </row>
    <row r="497" spans="1:25" x14ac:dyDescent="0.25">
      <c r="A497" t="s">
        <v>115</v>
      </c>
      <c r="B497">
        <v>3596.86</v>
      </c>
      <c r="C497">
        <v>3594.1</v>
      </c>
      <c r="D497">
        <v>3537.93</v>
      </c>
      <c r="E497">
        <v>3530.09</v>
      </c>
      <c r="F497">
        <v>709.798</v>
      </c>
      <c r="G497">
        <v>0.178455</v>
      </c>
      <c r="H497">
        <v>0.83704100000000004</v>
      </c>
      <c r="I497">
        <v>0</v>
      </c>
    </row>
    <row r="498" spans="1:25" x14ac:dyDescent="0.25">
      <c r="A498" t="s">
        <v>115</v>
      </c>
      <c r="B498">
        <v>3589.97</v>
      </c>
      <c r="C498">
        <v>3586.72</v>
      </c>
      <c r="D498">
        <v>3531.78</v>
      </c>
      <c r="E498">
        <v>3523.31</v>
      </c>
      <c r="F498">
        <v>705.47199999999998</v>
      </c>
      <c r="G498">
        <v>0.1502</v>
      </c>
      <c r="H498">
        <v>0.837001</v>
      </c>
      <c r="I498">
        <v>0</v>
      </c>
    </row>
    <row r="499" spans="1:25" x14ac:dyDescent="0.25">
      <c r="A499" t="s">
        <v>115</v>
      </c>
      <c r="B499">
        <v>3592.35</v>
      </c>
      <c r="C499">
        <v>3588.83</v>
      </c>
      <c r="D499">
        <v>3533.32</v>
      </c>
      <c r="E499">
        <v>3525.31</v>
      </c>
      <c r="F499">
        <v>704.55100000000004</v>
      </c>
      <c r="G499">
        <v>0.17783199999999999</v>
      </c>
      <c r="H499">
        <v>0.83642399999999995</v>
      </c>
      <c r="I499">
        <v>0</v>
      </c>
    </row>
    <row r="500" spans="1:25" x14ac:dyDescent="0.25">
      <c r="A500" t="s">
        <v>115</v>
      </c>
      <c r="B500">
        <v>3585.22</v>
      </c>
      <c r="C500">
        <v>3582.32</v>
      </c>
      <c r="D500">
        <v>3526.11</v>
      </c>
      <c r="E500">
        <v>3518.32</v>
      </c>
      <c r="F500">
        <v>702.41099999999994</v>
      </c>
      <c r="G500">
        <v>0.151001</v>
      </c>
      <c r="H500">
        <v>0.83691899999999997</v>
      </c>
      <c r="I500">
        <v>0</v>
      </c>
    </row>
    <row r="501" spans="1:25" x14ac:dyDescent="0.25">
      <c r="A501" t="s">
        <v>115</v>
      </c>
      <c r="B501">
        <v>3594.42</v>
      </c>
      <c r="C501">
        <v>3591.52</v>
      </c>
      <c r="D501">
        <v>3535.85</v>
      </c>
      <c r="E501">
        <v>3528.14</v>
      </c>
      <c r="F501">
        <v>704.19</v>
      </c>
      <c r="G501">
        <v>0.178454</v>
      </c>
      <c r="H501">
        <v>0.83513000000000004</v>
      </c>
      <c r="I501">
        <v>0</v>
      </c>
    </row>
    <row r="502" spans="1:25" x14ac:dyDescent="0.25">
      <c r="A502" t="s">
        <v>115</v>
      </c>
      <c r="B502">
        <v>3588.28</v>
      </c>
      <c r="C502">
        <v>3584.79</v>
      </c>
      <c r="D502">
        <v>3528.99</v>
      </c>
      <c r="E502">
        <v>3521.12</v>
      </c>
      <c r="F502">
        <v>707.10599999999999</v>
      </c>
      <c r="G502">
        <v>0.16986399999999999</v>
      </c>
      <c r="H502">
        <v>0.83514900000000003</v>
      </c>
      <c r="I502">
        <v>0</v>
      </c>
    </row>
    <row r="503" spans="1:25" x14ac:dyDescent="0.25">
      <c r="A503" t="s">
        <v>115</v>
      </c>
      <c r="B503">
        <v>3596.83</v>
      </c>
      <c r="C503">
        <v>3594.39</v>
      </c>
      <c r="D503">
        <v>3537.28</v>
      </c>
      <c r="E503">
        <v>3529.8</v>
      </c>
      <c r="F503">
        <v>704.39599999999996</v>
      </c>
      <c r="G503">
        <v>0.15183099999999999</v>
      </c>
      <c r="H503">
        <v>0.837036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3587.04</v>
      </c>
      <c r="C504">
        <v>3583.96</v>
      </c>
      <c r="D504">
        <v>3529</v>
      </c>
      <c r="E504">
        <v>3520.94</v>
      </c>
      <c r="F504">
        <v>705.57500000000005</v>
      </c>
      <c r="G504">
        <v>0.178455</v>
      </c>
      <c r="H504">
        <v>0.83676700000000004</v>
      </c>
      <c r="I504">
        <v>0</v>
      </c>
      <c r="R504">
        <f>AVERAGE(B455:B504)</f>
        <v>3578.065399999999</v>
      </c>
      <c r="S504">
        <f>AVERAGE(C455:C504)</f>
        <v>3575.0682000000002</v>
      </c>
      <c r="U504">
        <f>_xlfn.VAR.P(B455:B504)</f>
        <v>132.39336483999972</v>
      </c>
      <c r="V504">
        <f>_xlfn.VAR.P(C455:C504)</f>
        <v>130.97057075999976</v>
      </c>
      <c r="X504">
        <f>1.96*SQRT(U504)/50</f>
        <v>0.45104427736945868</v>
      </c>
      <c r="Y504">
        <f>1.96*SQRT(V504)/50</f>
        <v>0.44861410795097162</v>
      </c>
    </row>
    <row r="505" spans="1:25" x14ac:dyDescent="0.25">
      <c r="A505" t="s">
        <v>115</v>
      </c>
      <c r="B505">
        <v>179524.098</v>
      </c>
      <c r="C505" t="s">
        <v>37</v>
      </c>
    </row>
    <row r="506" spans="1:25" x14ac:dyDescent="0.25">
      <c r="A506" t="s">
        <v>116</v>
      </c>
      <c r="B506">
        <v>8037.11</v>
      </c>
      <c r="C506">
        <v>8035.56</v>
      </c>
      <c r="D506">
        <v>7993.56</v>
      </c>
      <c r="E506">
        <v>7908.38</v>
      </c>
      <c r="F506">
        <v>1635.1</v>
      </c>
      <c r="G506">
        <v>0.178454</v>
      </c>
      <c r="H506">
        <v>0.83703000000000005</v>
      </c>
      <c r="I506">
        <v>0</v>
      </c>
    </row>
    <row r="507" spans="1:25" x14ac:dyDescent="0.25">
      <c r="A507" t="s">
        <v>116</v>
      </c>
      <c r="B507">
        <v>9472.17</v>
      </c>
      <c r="C507">
        <v>9471.02</v>
      </c>
      <c r="D507">
        <v>9419.83</v>
      </c>
      <c r="E507">
        <v>9278.5</v>
      </c>
      <c r="F507">
        <v>2772.4</v>
      </c>
      <c r="G507">
        <v>0.151111</v>
      </c>
      <c r="H507">
        <v>0.83696300000000001</v>
      </c>
      <c r="I507">
        <v>0</v>
      </c>
    </row>
    <row r="508" spans="1:25" x14ac:dyDescent="0.25">
      <c r="A508" t="s">
        <v>116</v>
      </c>
      <c r="B508">
        <v>9354.9</v>
      </c>
      <c r="C508">
        <v>9353.4699999999993</v>
      </c>
      <c r="D508">
        <v>9308.4</v>
      </c>
      <c r="E508">
        <v>9167.48</v>
      </c>
      <c r="F508">
        <v>2708.82</v>
      </c>
      <c r="G508">
        <v>0.15074199999999999</v>
      </c>
      <c r="H508">
        <v>0.83533000000000002</v>
      </c>
      <c r="I508">
        <v>0</v>
      </c>
    </row>
    <row r="509" spans="1:25" x14ac:dyDescent="0.25">
      <c r="A509" t="s">
        <v>116</v>
      </c>
      <c r="B509">
        <v>9322.19</v>
      </c>
      <c r="C509">
        <v>9320.3799999999992</v>
      </c>
      <c r="D509">
        <v>9271.89</v>
      </c>
      <c r="E509">
        <v>9133.08</v>
      </c>
      <c r="F509">
        <v>2654.66</v>
      </c>
      <c r="G509">
        <v>0.178455</v>
      </c>
      <c r="H509">
        <v>0.83684000000000003</v>
      </c>
      <c r="I509">
        <v>0</v>
      </c>
    </row>
    <row r="510" spans="1:25" x14ac:dyDescent="0.25">
      <c r="A510" t="s">
        <v>116</v>
      </c>
      <c r="B510">
        <v>9598.64</v>
      </c>
      <c r="C510">
        <v>9597.56</v>
      </c>
      <c r="D510">
        <v>9550.39</v>
      </c>
      <c r="E510">
        <v>9401.34</v>
      </c>
      <c r="F510">
        <v>2858.47</v>
      </c>
      <c r="G510">
        <v>0.152887</v>
      </c>
      <c r="H510">
        <v>0.83705300000000005</v>
      </c>
      <c r="I510">
        <v>0</v>
      </c>
    </row>
    <row r="511" spans="1:25" x14ac:dyDescent="0.25">
      <c r="A511" t="s">
        <v>116</v>
      </c>
      <c r="B511">
        <v>9673.2900000000009</v>
      </c>
      <c r="C511">
        <v>9671.94</v>
      </c>
      <c r="D511">
        <v>9623.07</v>
      </c>
      <c r="E511">
        <v>9478.06</v>
      </c>
      <c r="F511">
        <v>2903.26</v>
      </c>
      <c r="G511">
        <v>0.14775199999999999</v>
      </c>
      <c r="H511">
        <v>0.836731</v>
      </c>
      <c r="I511">
        <v>0</v>
      </c>
    </row>
    <row r="512" spans="1:25" x14ac:dyDescent="0.25">
      <c r="A512" t="s">
        <v>116</v>
      </c>
      <c r="B512">
        <v>9400.0400000000009</v>
      </c>
      <c r="C512">
        <v>9398.52</v>
      </c>
      <c r="D512">
        <v>9350.09</v>
      </c>
      <c r="E512">
        <v>9207.4500000000007</v>
      </c>
      <c r="F512">
        <v>2729.34</v>
      </c>
      <c r="G512">
        <v>0.178457</v>
      </c>
      <c r="H512">
        <v>0.83699299999999999</v>
      </c>
      <c r="I512">
        <v>0</v>
      </c>
    </row>
    <row r="513" spans="1:9" x14ac:dyDescent="0.25">
      <c r="A513" t="s">
        <v>116</v>
      </c>
      <c r="B513">
        <v>9312.7999999999993</v>
      </c>
      <c r="C513">
        <v>9311.2900000000009</v>
      </c>
      <c r="D513">
        <v>9260.52</v>
      </c>
      <c r="E513">
        <v>9124.7000000000007</v>
      </c>
      <c r="F513">
        <v>2662.12</v>
      </c>
      <c r="G513">
        <v>0.15492300000000001</v>
      </c>
      <c r="H513">
        <v>0.836839</v>
      </c>
      <c r="I513">
        <v>0</v>
      </c>
    </row>
    <row r="514" spans="1:9" x14ac:dyDescent="0.25">
      <c r="A514" t="s">
        <v>116</v>
      </c>
      <c r="B514">
        <v>9514.86</v>
      </c>
      <c r="C514">
        <v>9513.67</v>
      </c>
      <c r="D514">
        <v>9462.17</v>
      </c>
      <c r="E514">
        <v>9319.14</v>
      </c>
      <c r="F514">
        <v>2789.02</v>
      </c>
      <c r="G514">
        <v>0.15110299999999999</v>
      </c>
      <c r="H514">
        <v>0.83701400000000004</v>
      </c>
      <c r="I514">
        <v>0</v>
      </c>
    </row>
    <row r="515" spans="1:9" x14ac:dyDescent="0.25">
      <c r="A515" t="s">
        <v>116</v>
      </c>
      <c r="B515">
        <v>9407.4599999999991</v>
      </c>
      <c r="C515">
        <v>9405.99</v>
      </c>
      <c r="D515">
        <v>9355.08</v>
      </c>
      <c r="E515">
        <v>9212.4599999999991</v>
      </c>
      <c r="F515">
        <v>2740.04</v>
      </c>
      <c r="G515">
        <v>0.17846200000000001</v>
      </c>
      <c r="H515">
        <v>0.83686300000000002</v>
      </c>
      <c r="I515">
        <v>0</v>
      </c>
    </row>
    <row r="516" spans="1:9" x14ac:dyDescent="0.25">
      <c r="A516" t="s">
        <v>116</v>
      </c>
      <c r="B516">
        <v>9702.5499999999993</v>
      </c>
      <c r="C516">
        <v>9701.2800000000007</v>
      </c>
      <c r="D516">
        <v>9651.5</v>
      </c>
      <c r="E516">
        <v>9499.9699999999993</v>
      </c>
      <c r="F516">
        <v>2938.29</v>
      </c>
      <c r="G516">
        <v>0.16508500000000001</v>
      </c>
      <c r="H516">
        <v>0.83699299999999999</v>
      </c>
      <c r="I516">
        <v>0</v>
      </c>
    </row>
    <row r="517" spans="1:9" x14ac:dyDescent="0.25">
      <c r="A517" t="s">
        <v>116</v>
      </c>
      <c r="B517">
        <v>9504.73</v>
      </c>
      <c r="C517">
        <v>9498.7800000000007</v>
      </c>
      <c r="D517">
        <v>9447.48</v>
      </c>
      <c r="E517">
        <v>9304.7000000000007</v>
      </c>
      <c r="F517">
        <v>2784.55</v>
      </c>
      <c r="G517">
        <v>0.178454</v>
      </c>
      <c r="H517">
        <v>0.83704299999999998</v>
      </c>
      <c r="I517">
        <v>0</v>
      </c>
    </row>
    <row r="518" spans="1:9" x14ac:dyDescent="0.25">
      <c r="A518" t="s">
        <v>116</v>
      </c>
      <c r="B518">
        <v>9424.86</v>
      </c>
      <c r="C518">
        <v>9421.77</v>
      </c>
      <c r="D518">
        <v>9373.7999999999993</v>
      </c>
      <c r="E518">
        <v>9231.85</v>
      </c>
      <c r="F518">
        <v>2748.64</v>
      </c>
      <c r="G518">
        <v>0.148144</v>
      </c>
      <c r="H518">
        <v>0.83670199999999995</v>
      </c>
      <c r="I518">
        <v>0</v>
      </c>
    </row>
    <row r="519" spans="1:9" x14ac:dyDescent="0.25">
      <c r="A519" t="s">
        <v>116</v>
      </c>
      <c r="B519">
        <v>9489.9500000000007</v>
      </c>
      <c r="C519">
        <v>9488.66</v>
      </c>
      <c r="D519">
        <v>9439.35</v>
      </c>
      <c r="E519">
        <v>9293.0499999999993</v>
      </c>
      <c r="F519">
        <v>2772.27</v>
      </c>
      <c r="G519">
        <v>0.147202</v>
      </c>
      <c r="H519">
        <v>0.83629600000000004</v>
      </c>
      <c r="I519">
        <v>0</v>
      </c>
    </row>
    <row r="520" spans="1:9" x14ac:dyDescent="0.25">
      <c r="A520" t="s">
        <v>116</v>
      </c>
      <c r="B520">
        <v>9497.5300000000007</v>
      </c>
      <c r="C520">
        <v>9494.8799999999992</v>
      </c>
      <c r="D520">
        <v>9445.86</v>
      </c>
      <c r="E520">
        <v>9303.99</v>
      </c>
      <c r="F520">
        <v>2810</v>
      </c>
      <c r="G520">
        <v>0.14769299999999999</v>
      </c>
      <c r="H520">
        <v>0.83677400000000002</v>
      </c>
      <c r="I520">
        <v>0</v>
      </c>
    </row>
    <row r="521" spans="1:9" x14ac:dyDescent="0.25">
      <c r="A521" t="s">
        <v>116</v>
      </c>
      <c r="B521">
        <v>9428.89</v>
      </c>
      <c r="C521">
        <v>9427.69</v>
      </c>
      <c r="D521">
        <v>9377.0400000000009</v>
      </c>
      <c r="E521">
        <v>9231.02</v>
      </c>
      <c r="F521">
        <v>2720.56</v>
      </c>
      <c r="G521">
        <v>0.178454</v>
      </c>
      <c r="H521">
        <v>0.83692299999999997</v>
      </c>
      <c r="I521">
        <v>0</v>
      </c>
    </row>
    <row r="522" spans="1:9" x14ac:dyDescent="0.25">
      <c r="A522" t="s">
        <v>116</v>
      </c>
      <c r="B522">
        <v>9700.09</v>
      </c>
      <c r="C522">
        <v>9699.0499999999993</v>
      </c>
      <c r="D522">
        <v>9647.17</v>
      </c>
      <c r="E522">
        <v>9500.4500000000007</v>
      </c>
      <c r="F522">
        <v>2929.49</v>
      </c>
      <c r="G522">
        <v>0.14857999999999999</v>
      </c>
      <c r="H522">
        <v>0.83696499999999996</v>
      </c>
      <c r="I522">
        <v>0</v>
      </c>
    </row>
    <row r="523" spans="1:9" x14ac:dyDescent="0.25">
      <c r="A523" t="s">
        <v>116</v>
      </c>
      <c r="B523">
        <v>9381.64</v>
      </c>
      <c r="C523">
        <v>9380.2999999999993</v>
      </c>
      <c r="D523">
        <v>9327.8700000000008</v>
      </c>
      <c r="E523">
        <v>9183.51</v>
      </c>
      <c r="F523">
        <v>2700.34</v>
      </c>
      <c r="G523">
        <v>0.178455</v>
      </c>
      <c r="H523">
        <v>0.83564300000000002</v>
      </c>
      <c r="I523">
        <v>0</v>
      </c>
    </row>
    <row r="524" spans="1:9" x14ac:dyDescent="0.25">
      <c r="A524" t="s">
        <v>116</v>
      </c>
      <c r="B524">
        <v>9558.99</v>
      </c>
      <c r="C524">
        <v>9556.82</v>
      </c>
      <c r="D524">
        <v>9508.5</v>
      </c>
      <c r="E524">
        <v>9366.33</v>
      </c>
      <c r="F524">
        <v>2835.46</v>
      </c>
      <c r="G524">
        <v>0.15898499999999999</v>
      </c>
      <c r="H524">
        <v>0.83704000000000001</v>
      </c>
      <c r="I524">
        <v>0</v>
      </c>
    </row>
    <row r="525" spans="1:9" x14ac:dyDescent="0.25">
      <c r="A525" t="s">
        <v>116</v>
      </c>
      <c r="B525">
        <v>9343.91</v>
      </c>
      <c r="C525">
        <v>9342.6299999999992</v>
      </c>
      <c r="D525">
        <v>9290.6</v>
      </c>
      <c r="E525">
        <v>9149.59</v>
      </c>
      <c r="F525">
        <v>2668.43</v>
      </c>
      <c r="G525">
        <v>0.178485</v>
      </c>
      <c r="H525">
        <v>0.83684700000000001</v>
      </c>
      <c r="I525">
        <v>0</v>
      </c>
    </row>
    <row r="526" spans="1:9" x14ac:dyDescent="0.25">
      <c r="A526" t="s">
        <v>116</v>
      </c>
      <c r="B526">
        <v>9435.7000000000007</v>
      </c>
      <c r="C526">
        <v>9434.41</v>
      </c>
      <c r="D526">
        <v>9386.43</v>
      </c>
      <c r="E526">
        <v>9246.02</v>
      </c>
      <c r="F526">
        <v>2754.67</v>
      </c>
      <c r="G526">
        <v>0.14729800000000001</v>
      </c>
      <c r="H526">
        <v>0.83548800000000001</v>
      </c>
      <c r="I526">
        <v>0</v>
      </c>
    </row>
    <row r="527" spans="1:9" x14ac:dyDescent="0.25">
      <c r="A527" t="s">
        <v>116</v>
      </c>
      <c r="B527">
        <v>9542.7199999999993</v>
      </c>
      <c r="C527">
        <v>9541.2199999999993</v>
      </c>
      <c r="D527">
        <v>9490.6200000000008</v>
      </c>
      <c r="E527">
        <v>9348.9699999999993</v>
      </c>
      <c r="F527">
        <v>2838.93</v>
      </c>
      <c r="G527">
        <v>0.17847299999999999</v>
      </c>
      <c r="H527">
        <v>0.83701899999999996</v>
      </c>
      <c r="I527">
        <v>0</v>
      </c>
    </row>
    <row r="528" spans="1:9" x14ac:dyDescent="0.25">
      <c r="A528" t="s">
        <v>116</v>
      </c>
      <c r="B528">
        <v>9269.09</v>
      </c>
      <c r="C528">
        <v>9267.94</v>
      </c>
      <c r="D528">
        <v>9221.32</v>
      </c>
      <c r="E528">
        <v>9088.59</v>
      </c>
      <c r="F528">
        <v>2621.17</v>
      </c>
      <c r="G528">
        <v>0.178454</v>
      </c>
      <c r="H528">
        <v>0.83653900000000003</v>
      </c>
      <c r="I528">
        <v>0</v>
      </c>
    </row>
    <row r="529" spans="1:9" x14ac:dyDescent="0.25">
      <c r="A529" t="s">
        <v>116</v>
      </c>
      <c r="B529">
        <v>9269.5499999999993</v>
      </c>
      <c r="C529">
        <v>9267.57</v>
      </c>
      <c r="D529">
        <v>9217.2199999999993</v>
      </c>
      <c r="E529">
        <v>9080.2199999999993</v>
      </c>
      <c r="F529">
        <v>2610.7800000000002</v>
      </c>
      <c r="G529">
        <v>0.15490100000000001</v>
      </c>
      <c r="H529">
        <v>0.83704400000000001</v>
      </c>
      <c r="I529">
        <v>0</v>
      </c>
    </row>
    <row r="530" spans="1:9" x14ac:dyDescent="0.25">
      <c r="A530" t="s">
        <v>116</v>
      </c>
      <c r="B530">
        <v>9438.99</v>
      </c>
      <c r="C530">
        <v>9437.7099999999991</v>
      </c>
      <c r="D530">
        <v>9385.75</v>
      </c>
      <c r="E530">
        <v>9242.36</v>
      </c>
      <c r="F530">
        <v>2747.99</v>
      </c>
      <c r="G530">
        <v>0.14716399999999999</v>
      </c>
      <c r="H530">
        <v>0.83662899999999996</v>
      </c>
      <c r="I530">
        <v>0</v>
      </c>
    </row>
    <row r="531" spans="1:9" x14ac:dyDescent="0.25">
      <c r="A531" t="s">
        <v>116</v>
      </c>
      <c r="B531">
        <v>9444.66</v>
      </c>
      <c r="C531">
        <v>9443.4</v>
      </c>
      <c r="D531">
        <v>9392.9699999999993</v>
      </c>
      <c r="E531">
        <v>9251.83</v>
      </c>
      <c r="F531">
        <v>2756.21</v>
      </c>
      <c r="G531">
        <v>0.178455</v>
      </c>
      <c r="H531">
        <v>0.83699999999999997</v>
      </c>
      <c r="I531">
        <v>0</v>
      </c>
    </row>
    <row r="532" spans="1:9" x14ac:dyDescent="0.25">
      <c r="A532" t="s">
        <v>116</v>
      </c>
      <c r="B532">
        <v>9476.8700000000008</v>
      </c>
      <c r="C532">
        <v>9475.64</v>
      </c>
      <c r="D532">
        <v>9425.3799999999992</v>
      </c>
      <c r="E532">
        <v>9282.93</v>
      </c>
      <c r="F532">
        <v>2784.97</v>
      </c>
      <c r="G532">
        <v>0.149058</v>
      </c>
      <c r="H532">
        <v>0.83496800000000004</v>
      </c>
      <c r="I532">
        <v>0</v>
      </c>
    </row>
    <row r="533" spans="1:9" x14ac:dyDescent="0.25">
      <c r="A533" t="s">
        <v>116</v>
      </c>
      <c r="B533">
        <v>9519.51</v>
      </c>
      <c r="C533">
        <v>9517.73</v>
      </c>
      <c r="D533">
        <v>9470.2900000000009</v>
      </c>
      <c r="E533">
        <v>9330.73</v>
      </c>
      <c r="F533">
        <v>2792.94</v>
      </c>
      <c r="G533">
        <v>0.177561</v>
      </c>
      <c r="H533">
        <v>0.83618999999999999</v>
      </c>
      <c r="I533">
        <v>0</v>
      </c>
    </row>
    <row r="534" spans="1:9" x14ac:dyDescent="0.25">
      <c r="A534" t="s">
        <v>116</v>
      </c>
      <c r="B534">
        <v>9493.57</v>
      </c>
      <c r="C534">
        <v>9492.06</v>
      </c>
      <c r="D534">
        <v>9442.9</v>
      </c>
      <c r="E534">
        <v>9301.27</v>
      </c>
      <c r="F534">
        <v>2778.28</v>
      </c>
      <c r="G534">
        <v>0.147116</v>
      </c>
      <c r="H534">
        <v>0.83702100000000002</v>
      </c>
      <c r="I534">
        <v>0</v>
      </c>
    </row>
    <row r="535" spans="1:9" x14ac:dyDescent="0.25">
      <c r="A535" t="s">
        <v>116</v>
      </c>
      <c r="B535">
        <v>9407.4699999999993</v>
      </c>
      <c r="C535">
        <v>9406.1</v>
      </c>
      <c r="D535">
        <v>9355.84</v>
      </c>
      <c r="E535">
        <v>9212.91</v>
      </c>
      <c r="F535">
        <v>2728.54</v>
      </c>
      <c r="G535">
        <v>0.17846899999999999</v>
      </c>
      <c r="H535">
        <v>0.83702500000000002</v>
      </c>
      <c r="I535">
        <v>0</v>
      </c>
    </row>
    <row r="536" spans="1:9" x14ac:dyDescent="0.25">
      <c r="A536" t="s">
        <v>116</v>
      </c>
      <c r="B536">
        <v>9595.11</v>
      </c>
      <c r="C536">
        <v>9593.68</v>
      </c>
      <c r="D536">
        <v>9540.81</v>
      </c>
      <c r="E536">
        <v>9394.4699999999993</v>
      </c>
      <c r="F536">
        <v>2847.94</v>
      </c>
      <c r="G536">
        <v>0.17846400000000001</v>
      </c>
      <c r="H536">
        <v>0.835812</v>
      </c>
      <c r="I536">
        <v>0</v>
      </c>
    </row>
    <row r="537" spans="1:9" x14ac:dyDescent="0.25">
      <c r="A537" t="s">
        <v>116</v>
      </c>
      <c r="B537">
        <v>9488.57</v>
      </c>
      <c r="C537">
        <v>9487.2900000000009</v>
      </c>
      <c r="D537">
        <v>9435.86</v>
      </c>
      <c r="E537">
        <v>9290.1299999999992</v>
      </c>
      <c r="F537">
        <v>2800</v>
      </c>
      <c r="G537">
        <v>0.15142800000000001</v>
      </c>
      <c r="H537">
        <v>0.83593300000000004</v>
      </c>
      <c r="I537">
        <v>0</v>
      </c>
    </row>
    <row r="538" spans="1:9" x14ac:dyDescent="0.25">
      <c r="A538" t="s">
        <v>116</v>
      </c>
      <c r="B538">
        <v>9720.06</v>
      </c>
      <c r="C538">
        <v>9714.7199999999993</v>
      </c>
      <c r="D538">
        <v>9662.7199999999993</v>
      </c>
      <c r="E538">
        <v>9515.36</v>
      </c>
      <c r="F538">
        <v>2937.29</v>
      </c>
      <c r="G538">
        <v>0.163217</v>
      </c>
      <c r="H538">
        <v>0.83684800000000004</v>
      </c>
      <c r="I538">
        <v>0</v>
      </c>
    </row>
    <row r="539" spans="1:9" x14ac:dyDescent="0.25">
      <c r="A539" t="s">
        <v>116</v>
      </c>
      <c r="B539">
        <v>9339.35</v>
      </c>
      <c r="C539">
        <v>9336.06</v>
      </c>
      <c r="D539">
        <v>9285.27</v>
      </c>
      <c r="E539">
        <v>9145.99</v>
      </c>
      <c r="F539">
        <v>2663.69</v>
      </c>
      <c r="G539">
        <v>0.166884</v>
      </c>
      <c r="H539">
        <v>0.85980100000000004</v>
      </c>
      <c r="I539">
        <v>0</v>
      </c>
    </row>
    <row r="540" spans="1:9" x14ac:dyDescent="0.25">
      <c r="A540" t="s">
        <v>116</v>
      </c>
      <c r="B540">
        <v>9422.09</v>
      </c>
      <c r="C540">
        <v>9419.66</v>
      </c>
      <c r="D540">
        <v>9367.01</v>
      </c>
      <c r="E540">
        <v>9222.34</v>
      </c>
      <c r="F540">
        <v>2743.26</v>
      </c>
      <c r="G540">
        <v>0.14863799999999999</v>
      </c>
      <c r="H540">
        <v>0.83649200000000001</v>
      </c>
      <c r="I540">
        <v>0</v>
      </c>
    </row>
    <row r="541" spans="1:9" x14ac:dyDescent="0.25">
      <c r="A541" t="s">
        <v>116</v>
      </c>
      <c r="B541">
        <v>9497.02</v>
      </c>
      <c r="C541">
        <v>9495.41</v>
      </c>
      <c r="D541">
        <v>9447.84</v>
      </c>
      <c r="E541">
        <v>9301.19</v>
      </c>
      <c r="F541">
        <v>2780.29</v>
      </c>
      <c r="G541">
        <v>0.14802799999999999</v>
      </c>
      <c r="H541">
        <v>0.83702100000000002</v>
      </c>
      <c r="I541">
        <v>0</v>
      </c>
    </row>
    <row r="542" spans="1:9" x14ac:dyDescent="0.25">
      <c r="A542" t="s">
        <v>116</v>
      </c>
      <c r="B542">
        <v>9330.18</v>
      </c>
      <c r="C542">
        <v>9329.08</v>
      </c>
      <c r="D542">
        <v>9275.92</v>
      </c>
      <c r="E542">
        <v>9137.59</v>
      </c>
      <c r="F542">
        <v>2651.96</v>
      </c>
      <c r="G542">
        <v>0.13177</v>
      </c>
      <c r="H542">
        <v>0.840063</v>
      </c>
      <c r="I542">
        <v>0</v>
      </c>
    </row>
    <row r="543" spans="1:9" x14ac:dyDescent="0.25">
      <c r="A543" t="s">
        <v>116</v>
      </c>
      <c r="B543">
        <v>9506.82</v>
      </c>
      <c r="C543">
        <v>9504.82</v>
      </c>
      <c r="D543">
        <v>9454.01</v>
      </c>
      <c r="E543">
        <v>9306.2099999999991</v>
      </c>
      <c r="F543">
        <v>2798.8</v>
      </c>
      <c r="G543">
        <v>0.14713599999999999</v>
      </c>
      <c r="H543">
        <v>0.83538900000000005</v>
      </c>
      <c r="I543">
        <v>0</v>
      </c>
    </row>
    <row r="544" spans="1:9" x14ac:dyDescent="0.25">
      <c r="A544" t="s">
        <v>116</v>
      </c>
      <c r="B544">
        <v>9554.1200000000008</v>
      </c>
      <c r="C544">
        <v>9552.6299999999992</v>
      </c>
      <c r="D544">
        <v>9501.64</v>
      </c>
      <c r="E544">
        <v>9359.42</v>
      </c>
      <c r="F544">
        <v>2808.37</v>
      </c>
      <c r="G544">
        <v>0.178484</v>
      </c>
      <c r="H544">
        <v>0.83693200000000001</v>
      </c>
      <c r="I544">
        <v>0</v>
      </c>
    </row>
    <row r="545" spans="1:25" x14ac:dyDescent="0.25">
      <c r="A545" t="s">
        <v>116</v>
      </c>
      <c r="B545">
        <v>9443.31</v>
      </c>
      <c r="C545">
        <v>9441.74</v>
      </c>
      <c r="D545">
        <v>9390.64</v>
      </c>
      <c r="E545">
        <v>9253.2099999999991</v>
      </c>
      <c r="F545">
        <v>2738.5</v>
      </c>
      <c r="G545">
        <v>0.14958199999999999</v>
      </c>
      <c r="H545">
        <v>0.83617900000000001</v>
      </c>
      <c r="I545">
        <v>0</v>
      </c>
    </row>
    <row r="546" spans="1:25" x14ac:dyDescent="0.25">
      <c r="A546" t="s">
        <v>116</v>
      </c>
      <c r="B546">
        <v>9418.18</v>
      </c>
      <c r="C546">
        <v>9416.7099999999991</v>
      </c>
      <c r="D546">
        <v>9368.86</v>
      </c>
      <c r="E546">
        <v>9228.1</v>
      </c>
      <c r="F546">
        <v>2746.89</v>
      </c>
      <c r="G546">
        <v>0.178454</v>
      </c>
      <c r="H546">
        <v>0.83655800000000002</v>
      </c>
      <c r="I546">
        <v>0</v>
      </c>
    </row>
    <row r="547" spans="1:25" x14ac:dyDescent="0.25">
      <c r="A547" t="s">
        <v>116</v>
      </c>
      <c r="B547">
        <v>9530.8700000000008</v>
      </c>
      <c r="C547">
        <v>9529.91</v>
      </c>
      <c r="D547">
        <v>9482.68</v>
      </c>
      <c r="E547">
        <v>9338.51</v>
      </c>
      <c r="F547">
        <v>2818.61</v>
      </c>
      <c r="G547">
        <v>0.14874000000000001</v>
      </c>
      <c r="H547">
        <v>0.83641799999999999</v>
      </c>
      <c r="I547">
        <v>0</v>
      </c>
    </row>
    <row r="548" spans="1:25" x14ac:dyDescent="0.25">
      <c r="A548" t="s">
        <v>116</v>
      </c>
      <c r="B548">
        <v>9676.2800000000007</v>
      </c>
      <c r="C548">
        <v>9674.67</v>
      </c>
      <c r="D548">
        <v>9622.75</v>
      </c>
      <c r="E548">
        <v>9471.4699999999993</v>
      </c>
      <c r="F548">
        <v>2901.1</v>
      </c>
      <c r="G548">
        <v>0.15764900000000001</v>
      </c>
      <c r="H548">
        <v>0.84229500000000002</v>
      </c>
      <c r="I548">
        <v>0</v>
      </c>
    </row>
    <row r="549" spans="1:25" x14ac:dyDescent="0.25">
      <c r="A549" t="s">
        <v>116</v>
      </c>
      <c r="B549">
        <v>9365.58</v>
      </c>
      <c r="C549">
        <v>9364.43</v>
      </c>
      <c r="D549">
        <v>9314.3799999999992</v>
      </c>
      <c r="E549">
        <v>9172.15</v>
      </c>
      <c r="F549">
        <v>2715.59</v>
      </c>
      <c r="G549">
        <v>0.14874799999999999</v>
      </c>
      <c r="H549">
        <v>0.83704699999999999</v>
      </c>
      <c r="I549">
        <v>0</v>
      </c>
    </row>
    <row r="550" spans="1:25" x14ac:dyDescent="0.25">
      <c r="A550" t="s">
        <v>116</v>
      </c>
      <c r="B550">
        <v>9634.77</v>
      </c>
      <c r="C550">
        <v>9633.4500000000007</v>
      </c>
      <c r="D550">
        <v>9579.93</v>
      </c>
      <c r="E550">
        <v>9434.93</v>
      </c>
      <c r="F550">
        <v>2849.35</v>
      </c>
      <c r="G550">
        <v>0.15017900000000001</v>
      </c>
      <c r="H550">
        <v>0.834866</v>
      </c>
      <c r="I550">
        <v>0</v>
      </c>
    </row>
    <row r="551" spans="1:25" x14ac:dyDescent="0.25">
      <c r="A551" t="s">
        <v>116</v>
      </c>
      <c r="B551">
        <v>9413.19</v>
      </c>
      <c r="C551">
        <v>9409.2900000000009</v>
      </c>
      <c r="D551">
        <v>9360.19</v>
      </c>
      <c r="E551">
        <v>9222.49</v>
      </c>
      <c r="F551">
        <v>2743.95</v>
      </c>
      <c r="G551">
        <v>0.15057400000000001</v>
      </c>
      <c r="H551">
        <v>0.83705200000000002</v>
      </c>
      <c r="I551">
        <v>0</v>
      </c>
    </row>
    <row r="552" spans="1:25" x14ac:dyDescent="0.25">
      <c r="A552" t="s">
        <v>116</v>
      </c>
      <c r="B552">
        <v>9365.26</v>
      </c>
      <c r="C552">
        <v>9364.26</v>
      </c>
      <c r="D552">
        <v>9316.2900000000009</v>
      </c>
      <c r="E552">
        <v>9175.3799999999992</v>
      </c>
      <c r="F552">
        <v>2706.35</v>
      </c>
      <c r="G552">
        <v>0.14759700000000001</v>
      </c>
      <c r="H552">
        <v>0.83687599999999995</v>
      </c>
      <c r="I552">
        <v>0</v>
      </c>
    </row>
    <row r="553" spans="1:25" x14ac:dyDescent="0.25">
      <c r="A553" t="s">
        <v>116</v>
      </c>
      <c r="B553">
        <v>9651.91</v>
      </c>
      <c r="C553">
        <v>9650.43</v>
      </c>
      <c r="D553">
        <v>9599.86</v>
      </c>
      <c r="E553">
        <v>9453.82</v>
      </c>
      <c r="F553">
        <v>2893.47</v>
      </c>
      <c r="G553">
        <v>0.17849599999999999</v>
      </c>
      <c r="H553">
        <v>0.83701899999999996</v>
      </c>
      <c r="I553">
        <v>0</v>
      </c>
    </row>
    <row r="554" spans="1:25" x14ac:dyDescent="0.25">
      <c r="A554" t="s">
        <v>116</v>
      </c>
      <c r="B554">
        <v>9441.82</v>
      </c>
      <c r="C554">
        <v>9440.2900000000009</v>
      </c>
      <c r="D554">
        <v>9390.2099999999991</v>
      </c>
      <c r="E554">
        <v>9249.85</v>
      </c>
      <c r="F554">
        <v>2750.26</v>
      </c>
      <c r="G554">
        <v>0.14815500000000001</v>
      </c>
      <c r="H554">
        <v>0.83644099999999999</v>
      </c>
      <c r="I554">
        <v>0</v>
      </c>
    </row>
    <row r="555" spans="1:25" x14ac:dyDescent="0.25">
      <c r="A555" t="s">
        <v>116</v>
      </c>
      <c r="B555">
        <v>9428</v>
      </c>
      <c r="C555">
        <v>9425.98</v>
      </c>
      <c r="D555">
        <v>9373.16</v>
      </c>
      <c r="E555">
        <v>9231.41</v>
      </c>
      <c r="F555">
        <v>2721.48</v>
      </c>
      <c r="G555">
        <v>0.14710300000000001</v>
      </c>
      <c r="H555">
        <v>0.83409299999999997</v>
      </c>
      <c r="I555">
        <v>0</v>
      </c>
    </row>
    <row r="556" spans="1:25" x14ac:dyDescent="0.25">
      <c r="A556" t="s">
        <v>116</v>
      </c>
      <c r="B556">
        <v>9432.61</v>
      </c>
      <c r="C556">
        <v>9429.7900000000009</v>
      </c>
      <c r="D556">
        <v>9381.82</v>
      </c>
      <c r="E556">
        <v>9237.8799999999992</v>
      </c>
      <c r="F556">
        <v>2756.08</v>
      </c>
      <c r="G556">
        <v>0.14710899999999999</v>
      </c>
      <c r="H556">
        <v>0.85441299999999998</v>
      </c>
      <c r="I556">
        <v>0</v>
      </c>
    </row>
    <row r="557" spans="1:25" x14ac:dyDescent="0.25">
      <c r="A557" t="s">
        <v>116</v>
      </c>
      <c r="B557">
        <v>9486.44</v>
      </c>
      <c r="C557">
        <v>9485.2999999999993</v>
      </c>
      <c r="D557">
        <v>9435.2900000000009</v>
      </c>
      <c r="E557">
        <v>9293.2099999999991</v>
      </c>
      <c r="F557">
        <v>2779.32</v>
      </c>
      <c r="G557">
        <v>0.17846000000000001</v>
      </c>
      <c r="H557">
        <v>0.83703799999999995</v>
      </c>
      <c r="I557">
        <v>0</v>
      </c>
    </row>
    <row r="558" spans="1:25" x14ac:dyDescent="0.25">
      <c r="A558" t="s">
        <v>116</v>
      </c>
      <c r="B558">
        <v>9444</v>
      </c>
      <c r="C558">
        <v>9442.7000000000007</v>
      </c>
      <c r="D558">
        <v>9393.84</v>
      </c>
      <c r="E558">
        <v>9253.56</v>
      </c>
      <c r="F558">
        <v>2757.46</v>
      </c>
      <c r="G558">
        <v>0.17847499999999999</v>
      </c>
      <c r="H558">
        <v>0.86721099999999995</v>
      </c>
      <c r="I558">
        <v>0</v>
      </c>
    </row>
    <row r="559" spans="1:25" x14ac:dyDescent="0.25">
      <c r="A559" t="s">
        <v>116</v>
      </c>
      <c r="B559">
        <v>9372.67</v>
      </c>
      <c r="C559">
        <v>9371.32</v>
      </c>
      <c r="D559">
        <v>9319.26</v>
      </c>
      <c r="E559">
        <v>9178.0400000000009</v>
      </c>
      <c r="F559">
        <v>2693.53</v>
      </c>
      <c r="G559">
        <v>0.17855399999999999</v>
      </c>
      <c r="H559">
        <v>0.83702600000000005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9472.08</v>
      </c>
      <c r="C560">
        <v>9470.82</v>
      </c>
      <c r="D560">
        <v>9422.59</v>
      </c>
      <c r="E560">
        <v>9281.67</v>
      </c>
      <c r="F560">
        <v>2771.07</v>
      </c>
      <c r="G560">
        <v>0.14735000000000001</v>
      </c>
      <c r="H560">
        <v>0.83702699999999997</v>
      </c>
      <c r="I560">
        <v>0</v>
      </c>
      <c r="R560">
        <f>AVERAGE(B511:B560)</f>
        <v>9473.4002000000019</v>
      </c>
      <c r="S560">
        <f>AVERAGE(C511:C560)</f>
        <v>9471.6297999999988</v>
      </c>
      <c r="U560">
        <f>_xlfn.VAR.P(B511:B560)</f>
        <v>11851.435837960014</v>
      </c>
      <c r="V560">
        <f>_xlfn.VAR.P(C511:C560)</f>
        <v>11829.093429960001</v>
      </c>
      <c r="X560">
        <f>1.96*SQRT(U560)/50</f>
        <v>4.2674805642255569</v>
      </c>
      <c r="Y560">
        <f>1.96*SQRT(V560)/50</f>
        <v>4.2634561248139677</v>
      </c>
    </row>
    <row r="561" spans="1:9" x14ac:dyDescent="0.25">
      <c r="A561" t="s">
        <v>117</v>
      </c>
      <c r="B561">
        <v>475950.39889999997</v>
      </c>
      <c r="C561" t="s">
        <v>37</v>
      </c>
    </row>
    <row r="562" spans="1:9" x14ac:dyDescent="0.25">
      <c r="A562" t="s">
        <v>39</v>
      </c>
      <c r="B562">
        <v>664.72500000000002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483.27800000000002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480.75799999999998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482.06900000000002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483.61700000000002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485.45299999999997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485.23200000000003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485.27100000000002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481.37799999999999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485.17099999999999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485.50400000000002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483.25099999999998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484.17599999999999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484.40899999999999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485.71699999999998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480.41399999999999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486.60199999999998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486.11399999999998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484.4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485.40800000000002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483.78899999999999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484.68099999999998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485.38299999999998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485.43700000000001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483.512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485.27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483.48899999999998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486.197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482.67899999999997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487.91800000000001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485.89100000000002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485.25799999999998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484.63799999999998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484.19099999999997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482.779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483.959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483.03399999999999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487.21600000000001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484.23099999999999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484.79500000000002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485.11500000000001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483.12599999999998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489.66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483.96199999999999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483.15699999999998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484.483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482.90699999999998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485.952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484.327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483.83199999999999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486.22199999999998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484.12799999999999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486.86099999999999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484.39800000000002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487.834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484.77622000000002</v>
      </c>
      <c r="S616">
        <f>AVERAGE(C567:C616)</f>
        <v>0</v>
      </c>
      <c r="U616">
        <f>_xlfn.VAR.P(B567:B616)</f>
        <v>2.6255370916000191</v>
      </c>
      <c r="V616">
        <f>_xlfn.VAR.P(C567:C616)</f>
        <v>0</v>
      </c>
      <c r="X616">
        <f>1.96*SQRT(U616)/50</f>
        <v>6.3517755914675178E-2</v>
      </c>
      <c r="Y616">
        <f>1.96*SQRT(V616)/50</f>
        <v>0</v>
      </c>
    </row>
    <row r="617" spans="1:25" x14ac:dyDescent="0.25">
      <c r="A617" t="s">
        <v>39</v>
      </c>
      <c r="B617">
        <v>24838.801200000002</v>
      </c>
      <c r="C617" t="s">
        <v>37</v>
      </c>
    </row>
    <row r="618" spans="1:25" x14ac:dyDescent="0.25">
      <c r="A618" t="s">
        <v>40</v>
      </c>
      <c r="B618">
        <v>484.42599999999999</v>
      </c>
      <c r="C618">
        <v>481.07799999999997</v>
      </c>
      <c r="D618">
        <v>418.79199999999997</v>
      </c>
      <c r="E618">
        <v>0.97677000000000003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483.68400000000003</v>
      </c>
      <c r="C619">
        <v>480.29700000000003</v>
      </c>
      <c r="D619">
        <v>417.81</v>
      </c>
      <c r="E619">
        <v>0.967746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483.29899999999998</v>
      </c>
      <c r="C620">
        <v>479.71499999999997</v>
      </c>
      <c r="D620">
        <v>417.25200000000001</v>
      </c>
      <c r="E620">
        <v>0.96352199999999999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482.17099999999999</v>
      </c>
      <c r="C621">
        <v>478.87700000000001</v>
      </c>
      <c r="D621">
        <v>416.86099999999999</v>
      </c>
      <c r="E621">
        <v>0.95190600000000003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480.55099999999999</v>
      </c>
      <c r="C622">
        <v>477.06</v>
      </c>
      <c r="D622">
        <v>414.96699999999998</v>
      </c>
      <c r="E622">
        <v>0.96742600000000001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480.452</v>
      </c>
      <c r="C623">
        <v>477.31099999999998</v>
      </c>
      <c r="D623">
        <v>414.27699999999999</v>
      </c>
      <c r="E623">
        <v>0.94736200000000004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477.44200000000001</v>
      </c>
      <c r="C624">
        <v>474.13200000000001</v>
      </c>
      <c r="D624">
        <v>412.27199999999999</v>
      </c>
      <c r="E624">
        <v>0.95216199999999995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477.32400000000001</v>
      </c>
      <c r="C625">
        <v>474.19400000000002</v>
      </c>
      <c r="D625">
        <v>411.22300000000001</v>
      </c>
      <c r="E625">
        <v>0.96032200000000001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481.173</v>
      </c>
      <c r="C626">
        <v>478.22199999999998</v>
      </c>
      <c r="D626">
        <v>414.822</v>
      </c>
      <c r="E626">
        <v>0.95321800000000001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478.36</v>
      </c>
      <c r="C627">
        <v>474.73200000000003</v>
      </c>
      <c r="D627">
        <v>412.78800000000001</v>
      </c>
      <c r="E627">
        <v>0.95811400000000002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479.28100000000001</v>
      </c>
      <c r="C628">
        <v>476.22500000000002</v>
      </c>
      <c r="D628">
        <v>412.94600000000003</v>
      </c>
      <c r="E628">
        <v>0.95603400000000005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481.92200000000003</v>
      </c>
      <c r="C629">
        <v>478.30900000000003</v>
      </c>
      <c r="D629">
        <v>415.51100000000002</v>
      </c>
      <c r="E629">
        <v>0.96422600000000003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479.17099999999999</v>
      </c>
      <c r="C630">
        <v>475.62099999999998</v>
      </c>
      <c r="D630">
        <v>413.39600000000002</v>
      </c>
      <c r="E630">
        <v>0.95504199999999995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480.02199999999999</v>
      </c>
      <c r="C631">
        <v>476.71</v>
      </c>
      <c r="D631">
        <v>413.721</v>
      </c>
      <c r="E631">
        <v>0.95059400000000005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478.07600000000002</v>
      </c>
      <c r="C632">
        <v>474.85399999999998</v>
      </c>
      <c r="D632">
        <v>412.45100000000002</v>
      </c>
      <c r="E632">
        <v>0.96096199999999998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477.98099999999999</v>
      </c>
      <c r="C633">
        <v>474.18200000000002</v>
      </c>
      <c r="D633">
        <v>412.22</v>
      </c>
      <c r="E633">
        <v>0.96041799999999999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479.13299999999998</v>
      </c>
      <c r="C634">
        <v>475.43</v>
      </c>
      <c r="D634">
        <v>413.24900000000002</v>
      </c>
      <c r="E634">
        <v>0.94764999999999999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478.29399999999998</v>
      </c>
      <c r="C635">
        <v>475.072</v>
      </c>
      <c r="D635">
        <v>412.697</v>
      </c>
      <c r="E635">
        <v>0.94185799999999997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479.19</v>
      </c>
      <c r="C636">
        <v>476.012</v>
      </c>
      <c r="D636">
        <v>412.577</v>
      </c>
      <c r="E636">
        <v>0.97084999999999999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479.10399999999998</v>
      </c>
      <c r="C637">
        <v>475.34800000000001</v>
      </c>
      <c r="D637">
        <v>413.54199999999997</v>
      </c>
      <c r="E637">
        <v>0.96333000000000002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477.79300000000001</v>
      </c>
      <c r="C638">
        <v>473.88499999999999</v>
      </c>
      <c r="D638">
        <v>411.68900000000002</v>
      </c>
      <c r="E638">
        <v>0.94352199999999997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480.84500000000003</v>
      </c>
      <c r="C639">
        <v>477.64</v>
      </c>
      <c r="D639">
        <v>414.06299999999999</v>
      </c>
      <c r="E639">
        <v>0.95257800000000004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476.96100000000001</v>
      </c>
      <c r="C640">
        <v>474.14800000000002</v>
      </c>
      <c r="D640">
        <v>412.36</v>
      </c>
      <c r="E640">
        <v>0.95446600000000004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479.21199999999999</v>
      </c>
      <c r="C641">
        <v>475.584</v>
      </c>
      <c r="D641">
        <v>413.99799999999999</v>
      </c>
      <c r="E641">
        <v>0.967746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482.37799999999999</v>
      </c>
      <c r="C642">
        <v>479.02300000000002</v>
      </c>
      <c r="D642">
        <v>415.54399999999998</v>
      </c>
      <c r="E642">
        <v>0.96742600000000001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478.03800000000001</v>
      </c>
      <c r="C643">
        <v>474.721</v>
      </c>
      <c r="D643">
        <v>412.334</v>
      </c>
      <c r="E643">
        <v>0.95248200000000005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478.88299999999998</v>
      </c>
      <c r="C644">
        <v>475.62799999999999</v>
      </c>
      <c r="D644">
        <v>412.78699999999998</v>
      </c>
      <c r="E644">
        <v>0.96611400000000003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480.43299999999999</v>
      </c>
      <c r="C645">
        <v>476.98099999999999</v>
      </c>
      <c r="D645">
        <v>413.76</v>
      </c>
      <c r="E645">
        <v>0.95433800000000002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478.17599999999999</v>
      </c>
      <c r="C646">
        <v>475.04700000000003</v>
      </c>
      <c r="D646">
        <v>412.54899999999998</v>
      </c>
      <c r="E646">
        <v>0.95827399999999996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481.23099999999999</v>
      </c>
      <c r="C647">
        <v>478.32400000000001</v>
      </c>
      <c r="D647">
        <v>414.84500000000003</v>
      </c>
      <c r="E647">
        <v>0.95452999999999999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477.62700000000001</v>
      </c>
      <c r="C648">
        <v>474.40699999999998</v>
      </c>
      <c r="D648">
        <v>412.05</v>
      </c>
      <c r="E648">
        <v>0.948322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479.17500000000001</v>
      </c>
      <c r="C649">
        <v>476.05200000000002</v>
      </c>
      <c r="D649">
        <v>413.54399999999998</v>
      </c>
      <c r="E649">
        <v>0.95481799999999994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480.42700000000002</v>
      </c>
      <c r="C650">
        <v>477.32400000000001</v>
      </c>
      <c r="D650">
        <v>414.15100000000001</v>
      </c>
      <c r="E650">
        <v>0.94691400000000003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480.58800000000002</v>
      </c>
      <c r="C651">
        <v>476.86399999999998</v>
      </c>
      <c r="D651">
        <v>413.81400000000002</v>
      </c>
      <c r="E651">
        <v>0.96128199999999997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477.85599999999999</v>
      </c>
      <c r="C652">
        <v>474.73200000000003</v>
      </c>
      <c r="D652">
        <v>412.29</v>
      </c>
      <c r="E652">
        <v>0.94796899999999995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480.23200000000003</v>
      </c>
      <c r="C653">
        <v>477.05900000000003</v>
      </c>
      <c r="D653">
        <v>414.37099999999998</v>
      </c>
      <c r="E653">
        <v>0.95709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479.75900000000001</v>
      </c>
      <c r="C654">
        <v>476.56099999999998</v>
      </c>
      <c r="D654">
        <v>414.43299999999999</v>
      </c>
      <c r="E654">
        <v>0.95305799999999996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476.459</v>
      </c>
      <c r="C655">
        <v>473.21300000000002</v>
      </c>
      <c r="D655">
        <v>410.75799999999998</v>
      </c>
      <c r="E655">
        <v>0.95664199999999999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478.28</v>
      </c>
      <c r="C656">
        <v>474.18799999999999</v>
      </c>
      <c r="D656">
        <v>411.87700000000001</v>
      </c>
      <c r="E656">
        <v>0.96189000000000002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479.28500000000003</v>
      </c>
      <c r="C657">
        <v>476.43400000000003</v>
      </c>
      <c r="D657">
        <v>413.37200000000001</v>
      </c>
      <c r="E657">
        <v>0.96755400000000003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479.10899999999998</v>
      </c>
      <c r="C658">
        <v>475.88299999999998</v>
      </c>
      <c r="D658">
        <v>413.48200000000003</v>
      </c>
      <c r="E658">
        <v>0.95955400000000002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479.298</v>
      </c>
      <c r="C659">
        <v>476.45699999999999</v>
      </c>
      <c r="D659">
        <v>413.596</v>
      </c>
      <c r="E659">
        <v>0.96505799999999997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476.94299999999998</v>
      </c>
      <c r="C660">
        <v>473.20699999999999</v>
      </c>
      <c r="D660">
        <v>411.51600000000002</v>
      </c>
      <c r="E660">
        <v>0.95955400000000002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478.05200000000002</v>
      </c>
      <c r="C661">
        <v>475.11599999999999</v>
      </c>
      <c r="D661">
        <v>412.14299999999997</v>
      </c>
      <c r="E661">
        <v>0.95709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475.529</v>
      </c>
      <c r="C662">
        <v>472.14299999999997</v>
      </c>
      <c r="D662">
        <v>410.24799999999999</v>
      </c>
      <c r="E662">
        <v>0.95539399999999997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481.48700000000002</v>
      </c>
      <c r="C663">
        <v>477.63900000000001</v>
      </c>
      <c r="D663">
        <v>414.06</v>
      </c>
      <c r="E663">
        <v>0.95869000000000004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475.96</v>
      </c>
      <c r="C664">
        <v>471.93</v>
      </c>
      <c r="D664">
        <v>411.75</v>
      </c>
      <c r="E664">
        <v>0.95462599999999997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476.04700000000003</v>
      </c>
      <c r="C665">
        <v>472.57499999999999</v>
      </c>
      <c r="D665">
        <v>410.03500000000003</v>
      </c>
      <c r="E665">
        <v>0.94886599999999999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481.52300000000002</v>
      </c>
      <c r="C666">
        <v>478.64699999999999</v>
      </c>
      <c r="D666">
        <v>415.81299999999999</v>
      </c>
      <c r="E666">
        <v>0.95529799999999998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479.96199999999999</v>
      </c>
      <c r="C667">
        <v>476.52800000000002</v>
      </c>
      <c r="D667">
        <v>413.43299999999999</v>
      </c>
      <c r="E667">
        <v>0.95750599999999997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479.20800000000003</v>
      </c>
      <c r="C668">
        <v>475.73</v>
      </c>
      <c r="D668">
        <v>412.84899999999999</v>
      </c>
      <c r="E668">
        <v>0.959202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479.30900000000003</v>
      </c>
      <c r="C669">
        <v>475.89699999999999</v>
      </c>
      <c r="D669">
        <v>413.15800000000002</v>
      </c>
      <c r="E669">
        <v>0.96912200000000004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478.68599999999998</v>
      </c>
      <c r="C670">
        <v>474.76799999999997</v>
      </c>
      <c r="D670">
        <v>413.79599999999999</v>
      </c>
      <c r="E670">
        <v>0.96780999999999995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476.89400000000001</v>
      </c>
      <c r="C671">
        <v>473.44400000000002</v>
      </c>
      <c r="D671">
        <v>411.51299999999998</v>
      </c>
      <c r="E671">
        <v>0.94716999999999996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479.87299999999999</v>
      </c>
      <c r="C672">
        <v>475.92399999999998</v>
      </c>
      <c r="D672">
        <v>412.779</v>
      </c>
      <c r="E672">
        <v>0.97392199999999995</v>
      </c>
      <c r="F672">
        <v>0</v>
      </c>
      <c r="G672">
        <v>32767</v>
      </c>
      <c r="H672">
        <v>-32767</v>
      </c>
      <c r="I672">
        <v>0</v>
      </c>
      <c r="R672">
        <f>AVERAGE(B623:B672)</f>
        <v>478.96886000000001</v>
      </c>
      <c r="S672">
        <f>AVERAGE(C623:C672)</f>
        <v>475.60113999999987</v>
      </c>
      <c r="U672">
        <f>_xlfn.VAR.P(B623:B672)</f>
        <v>2.4956145604000088</v>
      </c>
      <c r="V672">
        <f>_xlfn.VAR.P(C623:C672)</f>
        <v>2.7536364804000022</v>
      </c>
      <c r="X672">
        <f>1.96*SQRT(U672)/50</f>
        <v>6.1926255805539128E-2</v>
      </c>
      <c r="Y672">
        <f>1.96*SQRT(V672)/50</f>
        <v>6.5048812143204113E-2</v>
      </c>
    </row>
    <row r="673" spans="1:9" x14ac:dyDescent="0.25">
      <c r="A673" t="s">
        <v>39</v>
      </c>
      <c r="B673">
        <v>24554.7091</v>
      </c>
      <c r="C673" t="s">
        <v>37</v>
      </c>
    </row>
    <row r="674" spans="1:9" x14ac:dyDescent="0.25">
      <c r="A674" t="s">
        <v>41</v>
      </c>
      <c r="B674">
        <v>475.93</v>
      </c>
      <c r="C674">
        <v>473.81700000000001</v>
      </c>
      <c r="D674">
        <v>411.41800000000001</v>
      </c>
      <c r="E674">
        <v>0.95001800000000003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477.99200000000002</v>
      </c>
      <c r="C675">
        <v>475.66</v>
      </c>
      <c r="D675">
        <v>413.04300000000001</v>
      </c>
      <c r="E675">
        <v>0.97248199999999996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479.26400000000001</v>
      </c>
      <c r="C676">
        <v>477.149</v>
      </c>
      <c r="D676">
        <v>413.72899999999998</v>
      </c>
      <c r="E676">
        <v>0.95865800000000001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479.62099999999998</v>
      </c>
      <c r="C677">
        <v>477.60700000000003</v>
      </c>
      <c r="D677">
        <v>414.358</v>
      </c>
      <c r="E677">
        <v>0.96432200000000001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477.517</v>
      </c>
      <c r="C678">
        <v>475.30900000000003</v>
      </c>
      <c r="D678">
        <v>413.14299999999997</v>
      </c>
      <c r="E678">
        <v>0.94944200000000001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477.85</v>
      </c>
      <c r="C679">
        <v>475.72199999999998</v>
      </c>
      <c r="D679">
        <v>413.61599999999999</v>
      </c>
      <c r="E679">
        <v>0.96403399999999995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480.82</v>
      </c>
      <c r="C680">
        <v>478.74</v>
      </c>
      <c r="D680">
        <v>415.58300000000003</v>
      </c>
      <c r="E680">
        <v>0.94563399999999997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478.42399999999998</v>
      </c>
      <c r="C681">
        <v>476.505</v>
      </c>
      <c r="D681">
        <v>413.51299999999998</v>
      </c>
      <c r="E681">
        <v>0.96758599999999995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478.43700000000001</v>
      </c>
      <c r="C682">
        <v>476.36200000000002</v>
      </c>
      <c r="D682">
        <v>414.59800000000001</v>
      </c>
      <c r="E682">
        <v>0.97280199999999994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478.10399999999998</v>
      </c>
      <c r="C683">
        <v>476.06900000000002</v>
      </c>
      <c r="D683">
        <v>413.786</v>
      </c>
      <c r="E683">
        <v>0.96835400000000005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476.834</v>
      </c>
      <c r="C684">
        <v>474.81700000000001</v>
      </c>
      <c r="D684">
        <v>412.11200000000002</v>
      </c>
      <c r="E684">
        <v>0.95888200000000001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476.49299999999999</v>
      </c>
      <c r="C685">
        <v>474.40199999999999</v>
      </c>
      <c r="D685">
        <v>412.71100000000001</v>
      </c>
      <c r="E685">
        <v>0.96659399999999995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478.66</v>
      </c>
      <c r="C686">
        <v>476.53300000000002</v>
      </c>
      <c r="D686">
        <v>413.71899999999999</v>
      </c>
      <c r="E686">
        <v>0.95228999999999997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478.39100000000002</v>
      </c>
      <c r="C687">
        <v>476.49900000000002</v>
      </c>
      <c r="D687">
        <v>413.66399999999999</v>
      </c>
      <c r="E687">
        <v>0.97289800000000004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476.87700000000001</v>
      </c>
      <c r="C688">
        <v>474.84399999999999</v>
      </c>
      <c r="D688">
        <v>412.78100000000001</v>
      </c>
      <c r="E688">
        <v>0.95273799999999997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476.25</v>
      </c>
      <c r="C689">
        <v>474.26799999999997</v>
      </c>
      <c r="D689">
        <v>411.50700000000001</v>
      </c>
      <c r="E689">
        <v>0.958754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480.4</v>
      </c>
      <c r="C690">
        <v>478.21499999999997</v>
      </c>
      <c r="D690">
        <v>415.255</v>
      </c>
      <c r="E690">
        <v>0.95981000000000005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477.536</v>
      </c>
      <c r="C691">
        <v>475.71600000000001</v>
      </c>
      <c r="D691">
        <v>413.762</v>
      </c>
      <c r="E691">
        <v>0.95833800000000002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475.38200000000001</v>
      </c>
      <c r="C692">
        <v>473.43799999999999</v>
      </c>
      <c r="D692">
        <v>410.90899999999999</v>
      </c>
      <c r="E692">
        <v>0.94025700000000001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484.512</v>
      </c>
      <c r="C693">
        <v>482.63299999999998</v>
      </c>
      <c r="D693">
        <v>418.483</v>
      </c>
      <c r="E693">
        <v>0.96352199999999999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478.26299999999998</v>
      </c>
      <c r="C694">
        <v>476.12799999999999</v>
      </c>
      <c r="D694">
        <v>413.089</v>
      </c>
      <c r="E694">
        <v>0.96000200000000002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478.38799999999998</v>
      </c>
      <c r="C695">
        <v>476.25599999999997</v>
      </c>
      <c r="D695">
        <v>414.80200000000002</v>
      </c>
      <c r="E695">
        <v>0.961314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481.42</v>
      </c>
      <c r="C696">
        <v>479.06799999999998</v>
      </c>
      <c r="D696">
        <v>415.60700000000003</v>
      </c>
      <c r="E696">
        <v>0.96944200000000003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478.27499999999998</v>
      </c>
      <c r="C697">
        <v>476.34699999999998</v>
      </c>
      <c r="D697">
        <v>414.22899999999998</v>
      </c>
      <c r="E697">
        <v>0.962978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479.56</v>
      </c>
      <c r="C698">
        <v>477.42599999999999</v>
      </c>
      <c r="D698">
        <v>414.12400000000002</v>
      </c>
      <c r="E698">
        <v>0.95961799999999997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481.42200000000003</v>
      </c>
      <c r="C699">
        <v>479.56700000000001</v>
      </c>
      <c r="D699">
        <v>415.89299999999997</v>
      </c>
      <c r="E699">
        <v>0.95696199999999998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479.92899999999997</v>
      </c>
      <c r="C700">
        <v>477.36799999999999</v>
      </c>
      <c r="D700">
        <v>414.71600000000001</v>
      </c>
      <c r="E700">
        <v>0.95613000000000004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477.06400000000002</v>
      </c>
      <c r="C701">
        <v>474.14100000000002</v>
      </c>
      <c r="D701">
        <v>412.02</v>
      </c>
      <c r="E701">
        <v>0.95977800000000002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480.93299999999999</v>
      </c>
      <c r="C702">
        <v>478.89400000000001</v>
      </c>
      <c r="D702">
        <v>416.596</v>
      </c>
      <c r="E702">
        <v>0.96057800000000004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479.78899999999999</v>
      </c>
      <c r="C703">
        <v>477.57600000000002</v>
      </c>
      <c r="D703">
        <v>414.12599999999998</v>
      </c>
      <c r="E703">
        <v>0.94793799999999995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480.07799999999997</v>
      </c>
      <c r="C704">
        <v>478.15800000000002</v>
      </c>
      <c r="D704">
        <v>415.14</v>
      </c>
      <c r="E704">
        <v>0.95782599999999996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482.79</v>
      </c>
      <c r="C705">
        <v>480.738</v>
      </c>
      <c r="D705">
        <v>417.209</v>
      </c>
      <c r="E705">
        <v>0.95843400000000001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479.85</v>
      </c>
      <c r="C706">
        <v>477.76299999999998</v>
      </c>
      <c r="D706">
        <v>416.16800000000001</v>
      </c>
      <c r="E706">
        <v>0.954434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480.827</v>
      </c>
      <c r="C707">
        <v>478.71899999999999</v>
      </c>
      <c r="D707">
        <v>415.79300000000001</v>
      </c>
      <c r="E707">
        <v>0.96678600000000003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478.91300000000001</v>
      </c>
      <c r="C708">
        <v>476.86799999999999</v>
      </c>
      <c r="D708">
        <v>415.209</v>
      </c>
      <c r="E708">
        <v>0.97840199999999999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478.791</v>
      </c>
      <c r="C709">
        <v>476.75900000000001</v>
      </c>
      <c r="D709">
        <v>414.161</v>
      </c>
      <c r="E709">
        <v>0.96348999999999996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481.024</v>
      </c>
      <c r="C710">
        <v>478.346</v>
      </c>
      <c r="D710">
        <v>415.97399999999999</v>
      </c>
      <c r="E710">
        <v>0.96589000000000003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477.65899999999999</v>
      </c>
      <c r="C711">
        <v>475.63400000000001</v>
      </c>
      <c r="D711">
        <v>413.69900000000001</v>
      </c>
      <c r="E711">
        <v>0.94313800000000003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480.06</v>
      </c>
      <c r="C712">
        <v>478.04500000000002</v>
      </c>
      <c r="D712">
        <v>415.19900000000001</v>
      </c>
      <c r="E712">
        <v>0.96249799999999996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481.57100000000003</v>
      </c>
      <c r="C713">
        <v>479.72199999999998</v>
      </c>
      <c r="D713">
        <v>416.54599999999999</v>
      </c>
      <c r="E713">
        <v>0.97309000000000001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476.87599999999998</v>
      </c>
      <c r="C714">
        <v>474.89800000000002</v>
      </c>
      <c r="D714">
        <v>414.33100000000002</v>
      </c>
      <c r="E714">
        <v>0.96653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478.80399999999997</v>
      </c>
      <c r="C715">
        <v>476.35399999999998</v>
      </c>
      <c r="D715">
        <v>414.86099999999999</v>
      </c>
      <c r="E715">
        <v>0.96704199999999996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481.07299999999998</v>
      </c>
      <c r="C716">
        <v>478.98899999999998</v>
      </c>
      <c r="D716">
        <v>416.05799999999999</v>
      </c>
      <c r="E716">
        <v>0.963202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479.13200000000001</v>
      </c>
      <c r="C717">
        <v>477.01299999999998</v>
      </c>
      <c r="D717">
        <v>414.48500000000001</v>
      </c>
      <c r="E717">
        <v>0.95437000000000005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483.43400000000003</v>
      </c>
      <c r="C718">
        <v>481.61799999999999</v>
      </c>
      <c r="D718">
        <v>418.79199999999997</v>
      </c>
      <c r="E718">
        <v>0.95084999999999997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477.89699999999999</v>
      </c>
      <c r="C719">
        <v>475.82499999999999</v>
      </c>
      <c r="D719">
        <v>414.17</v>
      </c>
      <c r="E719">
        <v>0.95248200000000005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480.61200000000002</v>
      </c>
      <c r="C720">
        <v>478.48399999999998</v>
      </c>
      <c r="D720">
        <v>415.387</v>
      </c>
      <c r="E720">
        <v>0.97069000000000005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479.67500000000001</v>
      </c>
      <c r="C721">
        <v>477.73099999999999</v>
      </c>
      <c r="D721">
        <v>414.88900000000001</v>
      </c>
      <c r="E721">
        <v>0.96128199999999997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479.25900000000001</v>
      </c>
      <c r="C722">
        <v>477.08199999999999</v>
      </c>
      <c r="D722">
        <v>415.18799999999999</v>
      </c>
      <c r="E722">
        <v>0.96355400000000002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478.39400000000001</v>
      </c>
      <c r="C723">
        <v>476.33</v>
      </c>
      <c r="D723">
        <v>414.065</v>
      </c>
      <c r="E723">
        <v>0.96288200000000002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481.07</v>
      </c>
      <c r="C724">
        <v>478.57400000000001</v>
      </c>
      <c r="D724">
        <v>414.91899999999998</v>
      </c>
      <c r="E724">
        <v>0.95948999999999995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478.49200000000002</v>
      </c>
      <c r="C725">
        <v>476.43099999999998</v>
      </c>
      <c r="D725">
        <v>414.08800000000002</v>
      </c>
      <c r="E725">
        <v>0.96877000000000002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479.70600000000002</v>
      </c>
      <c r="C726">
        <v>477.15300000000002</v>
      </c>
      <c r="D726">
        <v>414.73899999999998</v>
      </c>
      <c r="E726">
        <v>0.95811400000000002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481.38900000000001</v>
      </c>
      <c r="C727">
        <v>479.32499999999999</v>
      </c>
      <c r="D727">
        <v>416.69900000000001</v>
      </c>
      <c r="E727">
        <v>0.96246600000000004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477.39699999999999</v>
      </c>
      <c r="C728">
        <v>475.55599999999998</v>
      </c>
      <c r="D728">
        <v>414.13799999999998</v>
      </c>
      <c r="E728">
        <v>0.96208199999999999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479.29572000000002</v>
      </c>
      <c r="S728">
        <f>AVERAGE(C679:C728)</f>
        <v>477.19298000000003</v>
      </c>
      <c r="U728">
        <f>_xlfn.VAR.P(B679:B728)</f>
        <v>3.501725601600012</v>
      </c>
      <c r="V728">
        <f>_xlfn.VAR.P(C679:C728)</f>
        <v>3.5417014595999943</v>
      </c>
      <c r="X728">
        <f>1.96*SQRT(U728)/50</f>
        <v>7.335456106093638E-2</v>
      </c>
      <c r="Y728">
        <f>1.96*SQRT(V728)/50</f>
        <v>7.3772082327122457E-2</v>
      </c>
    </row>
    <row r="729" spans="1:25" x14ac:dyDescent="0.25">
      <c r="A729" t="s">
        <v>41</v>
      </c>
      <c r="B729">
        <v>24375.909100000001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4492.57</v>
      </c>
      <c r="C730">
        <v>4489.01</v>
      </c>
      <c r="D730">
        <v>4368.9799999999996</v>
      </c>
      <c r="E730">
        <v>3360.11</v>
      </c>
      <c r="F730">
        <v>0</v>
      </c>
      <c r="G730">
        <v>0.208097</v>
      </c>
      <c r="H730">
        <v>0.77789799999999998</v>
      </c>
      <c r="I730">
        <v>0</v>
      </c>
      <c r="U730">
        <f>_xlfn.STDEV.P(B679:B728)</f>
        <v>1.8712898229830708</v>
      </c>
      <c r="V730">
        <f>_xlfn.STDEV.P(C679:C728)</f>
        <v>1.8819408756918996</v>
      </c>
    </row>
    <row r="731" spans="1:25" x14ac:dyDescent="0.25">
      <c r="A731" t="s">
        <v>99</v>
      </c>
      <c r="B731">
        <v>4493.2299999999996</v>
      </c>
      <c r="C731">
        <v>4489.1899999999996</v>
      </c>
      <c r="D731">
        <v>4368.13</v>
      </c>
      <c r="E731">
        <v>3357.82</v>
      </c>
      <c r="F731">
        <v>0</v>
      </c>
      <c r="G731">
        <v>0.208398</v>
      </c>
      <c r="H731">
        <v>0.77778999999999998</v>
      </c>
      <c r="I731">
        <v>0</v>
      </c>
    </row>
    <row r="732" spans="1:25" x14ac:dyDescent="0.25">
      <c r="A732" t="s">
        <v>99</v>
      </c>
      <c r="B732">
        <v>4498.32</v>
      </c>
      <c r="C732">
        <v>4494.6400000000003</v>
      </c>
      <c r="D732">
        <v>4370.08</v>
      </c>
      <c r="E732">
        <v>3363.83</v>
      </c>
      <c r="F732">
        <v>0</v>
      </c>
      <c r="G732">
        <v>0.21056</v>
      </c>
      <c r="H732">
        <v>0.80398400000000003</v>
      </c>
      <c r="I732">
        <v>0</v>
      </c>
    </row>
    <row r="733" spans="1:25" x14ac:dyDescent="0.25">
      <c r="A733" t="s">
        <v>99</v>
      </c>
      <c r="B733">
        <v>4497.37</v>
      </c>
      <c r="C733">
        <v>4494.1099999999997</v>
      </c>
      <c r="D733">
        <v>4365.1899999999996</v>
      </c>
      <c r="E733">
        <v>3355.95</v>
      </c>
      <c r="F733">
        <v>0</v>
      </c>
      <c r="G733">
        <v>0.21004999999999999</v>
      </c>
      <c r="H733">
        <v>0.77780499999999997</v>
      </c>
      <c r="I733">
        <v>0</v>
      </c>
    </row>
    <row r="734" spans="1:25" x14ac:dyDescent="0.25">
      <c r="A734" t="s">
        <v>99</v>
      </c>
      <c r="B734">
        <v>4493.2</v>
      </c>
      <c r="C734">
        <v>4489.3100000000004</v>
      </c>
      <c r="D734">
        <v>4365.8</v>
      </c>
      <c r="E734">
        <v>3357.4</v>
      </c>
      <c r="F734">
        <v>0</v>
      </c>
      <c r="G734">
        <v>0.213393</v>
      </c>
      <c r="H734">
        <v>0.77773899999999996</v>
      </c>
      <c r="I734">
        <v>0</v>
      </c>
    </row>
    <row r="735" spans="1:25" x14ac:dyDescent="0.25">
      <c r="A735" t="s">
        <v>99</v>
      </c>
      <c r="B735">
        <v>4490.1099999999997</v>
      </c>
      <c r="C735">
        <v>4486.71</v>
      </c>
      <c r="D735">
        <v>4366.83</v>
      </c>
      <c r="E735">
        <v>3354.74</v>
      </c>
      <c r="F735">
        <v>0</v>
      </c>
      <c r="G735">
        <v>0.23551900000000001</v>
      </c>
      <c r="H735">
        <v>0.777891</v>
      </c>
      <c r="I735">
        <v>0</v>
      </c>
    </row>
    <row r="736" spans="1:25" x14ac:dyDescent="0.25">
      <c r="A736" t="s">
        <v>99</v>
      </c>
      <c r="B736">
        <v>4491.63</v>
      </c>
      <c r="C736">
        <v>4488.13</v>
      </c>
      <c r="D736">
        <v>4364.34</v>
      </c>
      <c r="E736">
        <v>3354.4</v>
      </c>
      <c r="F736">
        <v>0</v>
      </c>
      <c r="G736">
        <v>0.21310599999999999</v>
      </c>
      <c r="H736">
        <v>0.77789600000000003</v>
      </c>
      <c r="I736">
        <v>0</v>
      </c>
    </row>
    <row r="737" spans="1:9" x14ac:dyDescent="0.25">
      <c r="A737" t="s">
        <v>99</v>
      </c>
      <c r="B737">
        <v>4468.75</v>
      </c>
      <c r="C737">
        <v>4465</v>
      </c>
      <c r="D737">
        <v>4348.13</v>
      </c>
      <c r="E737">
        <v>3345.58</v>
      </c>
      <c r="F737">
        <v>0</v>
      </c>
      <c r="G737">
        <v>0.23552000000000001</v>
      </c>
      <c r="H737">
        <v>0.77788400000000002</v>
      </c>
      <c r="I737">
        <v>0</v>
      </c>
    </row>
    <row r="738" spans="1:9" x14ac:dyDescent="0.25">
      <c r="A738" t="s">
        <v>99</v>
      </c>
      <c r="B738">
        <v>4472.26</v>
      </c>
      <c r="C738">
        <v>4468.25</v>
      </c>
      <c r="D738">
        <v>4347.9399999999996</v>
      </c>
      <c r="E738">
        <v>3342.24</v>
      </c>
      <c r="F738">
        <v>0</v>
      </c>
      <c r="G738">
        <v>0.208097</v>
      </c>
      <c r="H738">
        <v>0.77788800000000002</v>
      </c>
      <c r="I738">
        <v>0</v>
      </c>
    </row>
    <row r="739" spans="1:9" x14ac:dyDescent="0.25">
      <c r="A739" t="s">
        <v>99</v>
      </c>
      <c r="B739">
        <v>4473.8500000000004</v>
      </c>
      <c r="C739">
        <v>4470.99</v>
      </c>
      <c r="D739">
        <v>4348.83</v>
      </c>
      <c r="E739">
        <v>3344.37</v>
      </c>
      <c r="F739">
        <v>0</v>
      </c>
      <c r="G739">
        <v>0.23552000000000001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4465.78</v>
      </c>
      <c r="C740">
        <v>4462.13</v>
      </c>
      <c r="D740">
        <v>4342.87</v>
      </c>
      <c r="E740">
        <v>3341.89</v>
      </c>
      <c r="F740">
        <v>0</v>
      </c>
      <c r="G740">
        <v>0.23552000000000001</v>
      </c>
      <c r="H740">
        <v>0.77737000000000001</v>
      </c>
      <c r="I740">
        <v>0</v>
      </c>
    </row>
    <row r="741" spans="1:9" x14ac:dyDescent="0.25">
      <c r="A741" t="s">
        <v>99</v>
      </c>
      <c r="B741">
        <v>4488.8900000000003</v>
      </c>
      <c r="C741">
        <v>4485.88</v>
      </c>
      <c r="D741">
        <v>4360.62</v>
      </c>
      <c r="E741">
        <v>3355.86</v>
      </c>
      <c r="F741">
        <v>0</v>
      </c>
      <c r="G741">
        <v>0.21362900000000001</v>
      </c>
      <c r="H741">
        <v>0.77789399999999997</v>
      </c>
      <c r="I741">
        <v>0</v>
      </c>
    </row>
    <row r="742" spans="1:9" x14ac:dyDescent="0.25">
      <c r="A742" t="s">
        <v>99</v>
      </c>
      <c r="B742">
        <v>4519.93</v>
      </c>
      <c r="C742">
        <v>4516.72</v>
      </c>
      <c r="D742">
        <v>4395.76</v>
      </c>
      <c r="E742">
        <v>3381.93</v>
      </c>
      <c r="F742">
        <v>0</v>
      </c>
      <c r="G742">
        <v>0.23552000000000001</v>
      </c>
      <c r="H742">
        <v>0.77745500000000001</v>
      </c>
      <c r="I742">
        <v>0</v>
      </c>
    </row>
    <row r="743" spans="1:9" x14ac:dyDescent="0.25">
      <c r="A743" t="s">
        <v>99</v>
      </c>
      <c r="B743">
        <v>4518.1000000000004</v>
      </c>
      <c r="C743">
        <v>4515.22</v>
      </c>
      <c r="D743">
        <v>4392.62</v>
      </c>
      <c r="E743">
        <v>3379.33</v>
      </c>
      <c r="F743">
        <v>0</v>
      </c>
      <c r="G743">
        <v>0.20994299999999999</v>
      </c>
      <c r="H743">
        <v>0.77781900000000004</v>
      </c>
      <c r="I743">
        <v>0</v>
      </c>
    </row>
    <row r="744" spans="1:9" x14ac:dyDescent="0.25">
      <c r="A744" t="s">
        <v>99</v>
      </c>
      <c r="B744">
        <v>4515.09</v>
      </c>
      <c r="C744">
        <v>4511.38</v>
      </c>
      <c r="D744">
        <v>4384.88</v>
      </c>
      <c r="E744">
        <v>3372.99</v>
      </c>
      <c r="F744">
        <v>0</v>
      </c>
      <c r="G744">
        <v>0.20812700000000001</v>
      </c>
      <c r="H744">
        <v>0.77777099999999999</v>
      </c>
      <c r="I744">
        <v>0</v>
      </c>
    </row>
    <row r="745" spans="1:9" x14ac:dyDescent="0.25">
      <c r="A745" t="s">
        <v>99</v>
      </c>
      <c r="B745">
        <v>4518.18</v>
      </c>
      <c r="C745">
        <v>4514.3999999999996</v>
      </c>
      <c r="D745">
        <v>4398.05</v>
      </c>
      <c r="E745">
        <v>3384.65</v>
      </c>
      <c r="F745">
        <v>0</v>
      </c>
      <c r="G745">
        <v>0.20822399999999999</v>
      </c>
      <c r="H745">
        <v>0.77785400000000005</v>
      </c>
      <c r="I745">
        <v>0</v>
      </c>
    </row>
    <row r="746" spans="1:9" x14ac:dyDescent="0.25">
      <c r="A746" t="s">
        <v>99</v>
      </c>
      <c r="B746">
        <v>4520.83</v>
      </c>
      <c r="C746">
        <v>4516.3500000000004</v>
      </c>
      <c r="D746">
        <v>4397.43</v>
      </c>
      <c r="E746">
        <v>3385.5</v>
      </c>
      <c r="F746">
        <v>0</v>
      </c>
      <c r="G746">
        <v>0.21224399999999999</v>
      </c>
      <c r="H746">
        <v>0.78817700000000002</v>
      </c>
      <c r="I746">
        <v>0</v>
      </c>
    </row>
    <row r="747" spans="1:9" x14ac:dyDescent="0.25">
      <c r="A747" t="s">
        <v>99</v>
      </c>
      <c r="B747">
        <v>4519.29</v>
      </c>
      <c r="C747">
        <v>4515.6000000000004</v>
      </c>
      <c r="D747">
        <v>4399.6499999999996</v>
      </c>
      <c r="E747">
        <v>3384.93</v>
      </c>
      <c r="F747">
        <v>0</v>
      </c>
      <c r="G747">
        <v>0.23552000000000001</v>
      </c>
      <c r="H747">
        <v>0.77778700000000001</v>
      </c>
      <c r="I747">
        <v>0</v>
      </c>
    </row>
    <row r="748" spans="1:9" x14ac:dyDescent="0.25">
      <c r="A748" t="s">
        <v>99</v>
      </c>
      <c r="B748">
        <v>4514.8900000000003</v>
      </c>
      <c r="C748">
        <v>4511.49</v>
      </c>
      <c r="D748">
        <v>4389.7</v>
      </c>
      <c r="E748">
        <v>3378.77</v>
      </c>
      <c r="F748">
        <v>0</v>
      </c>
      <c r="G748">
        <v>0.21396000000000001</v>
      </c>
      <c r="H748">
        <v>0.77788999999999997</v>
      </c>
      <c r="I748">
        <v>0</v>
      </c>
    </row>
    <row r="749" spans="1:9" x14ac:dyDescent="0.25">
      <c r="A749" t="s">
        <v>99</v>
      </c>
      <c r="B749">
        <v>4515.22</v>
      </c>
      <c r="C749">
        <v>4511.97</v>
      </c>
      <c r="D749">
        <v>4394.21</v>
      </c>
      <c r="E749">
        <v>3380.98</v>
      </c>
      <c r="F749">
        <v>0</v>
      </c>
      <c r="G749">
        <v>0.23551900000000001</v>
      </c>
      <c r="H749">
        <v>0.80296100000000004</v>
      </c>
      <c r="I749">
        <v>0</v>
      </c>
    </row>
    <row r="750" spans="1:9" x14ac:dyDescent="0.25">
      <c r="A750" t="s">
        <v>99</v>
      </c>
      <c r="B750">
        <v>4509.3599999999997</v>
      </c>
      <c r="C750">
        <v>4505.92</v>
      </c>
      <c r="D750">
        <v>4380.6899999999996</v>
      </c>
      <c r="E750">
        <v>3370.62</v>
      </c>
      <c r="F750">
        <v>0</v>
      </c>
      <c r="G750">
        <v>0.215698</v>
      </c>
      <c r="H750">
        <v>0.777895</v>
      </c>
      <c r="I750">
        <v>0</v>
      </c>
    </row>
    <row r="751" spans="1:9" x14ac:dyDescent="0.25">
      <c r="A751" t="s">
        <v>99</v>
      </c>
      <c r="B751">
        <v>4495.42</v>
      </c>
      <c r="C751">
        <v>4491.95</v>
      </c>
      <c r="D751">
        <v>4377.5600000000004</v>
      </c>
      <c r="E751">
        <v>3365.43</v>
      </c>
      <c r="F751">
        <v>0</v>
      </c>
      <c r="G751">
        <v>0.23552500000000001</v>
      </c>
      <c r="H751">
        <v>0.77748399999999995</v>
      </c>
      <c r="I751">
        <v>0</v>
      </c>
    </row>
    <row r="752" spans="1:9" x14ac:dyDescent="0.25">
      <c r="A752" t="s">
        <v>99</v>
      </c>
      <c r="B752">
        <v>4487.28</v>
      </c>
      <c r="C752">
        <v>4483.66</v>
      </c>
      <c r="D752">
        <v>4358.84</v>
      </c>
      <c r="E752">
        <v>3350.72</v>
      </c>
      <c r="F752">
        <v>0</v>
      </c>
      <c r="G752">
        <v>0.20822599999999999</v>
      </c>
      <c r="H752">
        <v>0.77783599999999997</v>
      </c>
      <c r="I752">
        <v>0</v>
      </c>
    </row>
    <row r="753" spans="1:9" x14ac:dyDescent="0.25">
      <c r="A753" t="s">
        <v>99</v>
      </c>
      <c r="B753">
        <v>4491.2299999999996</v>
      </c>
      <c r="C753">
        <v>4487.9799999999996</v>
      </c>
      <c r="D753">
        <v>4368.97</v>
      </c>
      <c r="E753">
        <v>3358.7</v>
      </c>
      <c r="F753">
        <v>0</v>
      </c>
      <c r="G753">
        <v>0.20855699999999999</v>
      </c>
      <c r="H753">
        <v>0.77788400000000002</v>
      </c>
      <c r="I753">
        <v>0</v>
      </c>
    </row>
    <row r="754" spans="1:9" x14ac:dyDescent="0.25">
      <c r="A754" t="s">
        <v>99</v>
      </c>
      <c r="B754">
        <v>4495.68</v>
      </c>
      <c r="C754">
        <v>4492.78</v>
      </c>
      <c r="D754">
        <v>4375.6099999999997</v>
      </c>
      <c r="E754">
        <v>3365.89</v>
      </c>
      <c r="F754">
        <v>0</v>
      </c>
      <c r="G754">
        <v>0.20841000000000001</v>
      </c>
      <c r="H754">
        <v>0.77772600000000003</v>
      </c>
      <c r="I754">
        <v>0</v>
      </c>
    </row>
    <row r="755" spans="1:9" x14ac:dyDescent="0.25">
      <c r="A755" t="s">
        <v>99</v>
      </c>
      <c r="B755">
        <v>4489.8500000000004</v>
      </c>
      <c r="C755">
        <v>4486</v>
      </c>
      <c r="D755">
        <v>4372.68</v>
      </c>
      <c r="E755">
        <v>3368.79</v>
      </c>
      <c r="F755">
        <v>0</v>
      </c>
      <c r="G755">
        <v>0.22466700000000001</v>
      </c>
      <c r="H755">
        <v>0.77789799999999998</v>
      </c>
      <c r="I755">
        <v>0</v>
      </c>
    </row>
    <row r="756" spans="1:9" x14ac:dyDescent="0.25">
      <c r="A756" t="s">
        <v>99</v>
      </c>
      <c r="B756">
        <v>4491.5200000000004</v>
      </c>
      <c r="C756">
        <v>4487.72</v>
      </c>
      <c r="D756">
        <v>4362.95</v>
      </c>
      <c r="E756">
        <v>3357.62</v>
      </c>
      <c r="F756">
        <v>0</v>
      </c>
      <c r="G756">
        <v>0.23552000000000001</v>
      </c>
      <c r="H756">
        <v>0.785053</v>
      </c>
      <c r="I756">
        <v>0</v>
      </c>
    </row>
    <row r="757" spans="1:9" x14ac:dyDescent="0.25">
      <c r="A757" t="s">
        <v>99</v>
      </c>
      <c r="B757">
        <v>4493.3599999999997</v>
      </c>
      <c r="C757">
        <v>4490.1499999999996</v>
      </c>
      <c r="D757">
        <v>4372.62</v>
      </c>
      <c r="E757">
        <v>3364.79</v>
      </c>
      <c r="F757">
        <v>0</v>
      </c>
      <c r="G757">
        <v>0.21095700000000001</v>
      </c>
      <c r="H757">
        <v>0.77788900000000005</v>
      </c>
      <c r="I757">
        <v>0</v>
      </c>
    </row>
    <row r="758" spans="1:9" x14ac:dyDescent="0.25">
      <c r="A758" t="s">
        <v>99</v>
      </c>
      <c r="B758">
        <v>4489.2700000000004</v>
      </c>
      <c r="C758">
        <v>4485.82</v>
      </c>
      <c r="D758">
        <v>4359.2</v>
      </c>
      <c r="E758">
        <v>3353.7</v>
      </c>
      <c r="F758">
        <v>0</v>
      </c>
      <c r="G758">
        <v>0.23551900000000001</v>
      </c>
      <c r="H758">
        <v>0.78081900000000004</v>
      </c>
      <c r="I758">
        <v>0</v>
      </c>
    </row>
    <row r="759" spans="1:9" x14ac:dyDescent="0.25">
      <c r="A759" t="s">
        <v>99</v>
      </c>
      <c r="B759">
        <v>4495.3500000000004</v>
      </c>
      <c r="C759">
        <v>4492.49</v>
      </c>
      <c r="D759">
        <v>4368.79</v>
      </c>
      <c r="E759">
        <v>3362.17</v>
      </c>
      <c r="F759">
        <v>0</v>
      </c>
      <c r="G759">
        <v>0.20838100000000001</v>
      </c>
      <c r="H759">
        <v>0.77789900000000001</v>
      </c>
      <c r="I759">
        <v>0</v>
      </c>
    </row>
    <row r="760" spans="1:9" x14ac:dyDescent="0.25">
      <c r="A760" t="s">
        <v>99</v>
      </c>
      <c r="B760">
        <v>4491.3900000000003</v>
      </c>
      <c r="C760">
        <v>4487.49</v>
      </c>
      <c r="D760">
        <v>4366.17</v>
      </c>
      <c r="E760">
        <v>3355.38</v>
      </c>
      <c r="F760">
        <v>0</v>
      </c>
      <c r="G760">
        <v>0.22497200000000001</v>
      </c>
      <c r="H760">
        <v>0.777895</v>
      </c>
      <c r="I760">
        <v>0</v>
      </c>
    </row>
    <row r="761" spans="1:9" x14ac:dyDescent="0.25">
      <c r="A761" t="s">
        <v>99</v>
      </c>
      <c r="B761">
        <v>4491.9799999999996</v>
      </c>
      <c r="C761">
        <v>4488.8599999999997</v>
      </c>
      <c r="D761">
        <v>4370.68</v>
      </c>
      <c r="E761">
        <v>3361.22</v>
      </c>
      <c r="F761">
        <v>0</v>
      </c>
      <c r="G761">
        <v>0.21618999999999999</v>
      </c>
      <c r="H761">
        <v>0.77778899999999995</v>
      </c>
      <c r="I761">
        <v>0</v>
      </c>
    </row>
    <row r="762" spans="1:9" x14ac:dyDescent="0.25">
      <c r="A762" t="s">
        <v>99</v>
      </c>
      <c r="B762">
        <v>4495.79</v>
      </c>
      <c r="C762">
        <v>4492.21</v>
      </c>
      <c r="D762">
        <v>4373.24</v>
      </c>
      <c r="E762">
        <v>3362</v>
      </c>
      <c r="F762">
        <v>0</v>
      </c>
      <c r="G762">
        <v>0.23551900000000001</v>
      </c>
      <c r="H762">
        <v>0.77785199999999999</v>
      </c>
      <c r="I762">
        <v>0</v>
      </c>
    </row>
    <row r="763" spans="1:9" x14ac:dyDescent="0.25">
      <c r="A763" t="s">
        <v>99</v>
      </c>
      <c r="B763">
        <v>4491.1400000000003</v>
      </c>
      <c r="C763">
        <v>4487.7299999999996</v>
      </c>
      <c r="D763">
        <v>4363.68</v>
      </c>
      <c r="E763">
        <v>3355.76</v>
      </c>
      <c r="F763">
        <v>0</v>
      </c>
      <c r="G763">
        <v>0.21406</v>
      </c>
      <c r="H763">
        <v>0.77788599999999997</v>
      </c>
      <c r="I763">
        <v>0</v>
      </c>
    </row>
    <row r="764" spans="1:9" x14ac:dyDescent="0.25">
      <c r="A764" t="s">
        <v>99</v>
      </c>
      <c r="B764">
        <v>4490.9799999999996</v>
      </c>
      <c r="C764">
        <v>4487.74</v>
      </c>
      <c r="D764">
        <v>4358.25</v>
      </c>
      <c r="E764">
        <v>3351.71</v>
      </c>
      <c r="F764">
        <v>0</v>
      </c>
      <c r="G764">
        <v>0.23551900000000001</v>
      </c>
      <c r="H764">
        <v>0.77789299999999995</v>
      </c>
      <c r="I764">
        <v>0</v>
      </c>
    </row>
    <row r="765" spans="1:9" x14ac:dyDescent="0.25">
      <c r="A765" t="s">
        <v>99</v>
      </c>
      <c r="B765">
        <v>4497.38</v>
      </c>
      <c r="C765">
        <v>4494.0600000000004</v>
      </c>
      <c r="D765">
        <v>4371.6099999999997</v>
      </c>
      <c r="E765">
        <v>3360.52</v>
      </c>
      <c r="F765">
        <v>0</v>
      </c>
      <c r="G765">
        <v>0.23552200000000001</v>
      </c>
      <c r="H765">
        <v>0.77781699999999998</v>
      </c>
      <c r="I765">
        <v>0</v>
      </c>
    </row>
    <row r="766" spans="1:9" x14ac:dyDescent="0.25">
      <c r="A766" t="s">
        <v>99</v>
      </c>
      <c r="B766">
        <v>4496.45</v>
      </c>
      <c r="C766">
        <v>4492.97</v>
      </c>
      <c r="D766">
        <v>4374.93</v>
      </c>
      <c r="E766">
        <v>3369.49</v>
      </c>
      <c r="F766">
        <v>0</v>
      </c>
      <c r="G766">
        <v>0.23552000000000001</v>
      </c>
      <c r="H766">
        <v>0.77787499999999998</v>
      </c>
      <c r="I766">
        <v>0</v>
      </c>
    </row>
    <row r="767" spans="1:9" x14ac:dyDescent="0.25">
      <c r="A767" t="s">
        <v>99</v>
      </c>
      <c r="B767">
        <v>4504.26</v>
      </c>
      <c r="C767">
        <v>4500.54</v>
      </c>
      <c r="D767">
        <v>4378.13</v>
      </c>
      <c r="E767">
        <v>3365.16</v>
      </c>
      <c r="F767">
        <v>0</v>
      </c>
      <c r="G767">
        <v>0.208422</v>
      </c>
      <c r="H767">
        <v>0.77788100000000004</v>
      </c>
      <c r="I767">
        <v>0</v>
      </c>
    </row>
    <row r="768" spans="1:9" x14ac:dyDescent="0.25">
      <c r="A768" t="s">
        <v>99</v>
      </c>
      <c r="B768">
        <v>4518.29</v>
      </c>
      <c r="C768">
        <v>4515.1899999999996</v>
      </c>
      <c r="D768">
        <v>4397.28</v>
      </c>
      <c r="E768">
        <v>3383.66</v>
      </c>
      <c r="F768">
        <v>0</v>
      </c>
      <c r="G768">
        <v>0.21370900000000001</v>
      </c>
      <c r="H768">
        <v>0.77759800000000001</v>
      </c>
      <c r="I768">
        <v>0</v>
      </c>
    </row>
    <row r="769" spans="1:25" x14ac:dyDescent="0.25">
      <c r="A769" t="s">
        <v>99</v>
      </c>
      <c r="B769">
        <v>4517.99</v>
      </c>
      <c r="C769">
        <v>4513.97</v>
      </c>
      <c r="D769">
        <v>4388.05</v>
      </c>
      <c r="E769">
        <v>3375.65</v>
      </c>
      <c r="F769">
        <v>0</v>
      </c>
      <c r="G769">
        <v>0.228244</v>
      </c>
      <c r="H769">
        <v>0.77735100000000001</v>
      </c>
      <c r="I769">
        <v>0</v>
      </c>
    </row>
    <row r="770" spans="1:25" x14ac:dyDescent="0.25">
      <c r="A770" t="s">
        <v>99</v>
      </c>
      <c r="B770">
        <v>4520.7700000000004</v>
      </c>
      <c r="C770">
        <v>4517.29</v>
      </c>
      <c r="D770">
        <v>4398.07</v>
      </c>
      <c r="E770">
        <v>3383.49</v>
      </c>
      <c r="F770">
        <v>0</v>
      </c>
      <c r="G770">
        <v>0.221694</v>
      </c>
      <c r="H770">
        <v>0.777285</v>
      </c>
      <c r="I770">
        <v>0</v>
      </c>
    </row>
    <row r="771" spans="1:25" x14ac:dyDescent="0.25">
      <c r="A771" t="s">
        <v>99</v>
      </c>
      <c r="B771">
        <v>4519.03</v>
      </c>
      <c r="C771">
        <v>4515.84</v>
      </c>
      <c r="D771">
        <v>4394.5200000000004</v>
      </c>
      <c r="E771">
        <v>3379.58</v>
      </c>
      <c r="F771">
        <v>0</v>
      </c>
      <c r="G771">
        <v>0.208897</v>
      </c>
      <c r="H771">
        <v>0.777891</v>
      </c>
      <c r="I771">
        <v>0</v>
      </c>
    </row>
    <row r="772" spans="1:25" x14ac:dyDescent="0.25">
      <c r="A772" t="s">
        <v>99</v>
      </c>
      <c r="B772">
        <v>4520.71</v>
      </c>
      <c r="C772">
        <v>4517.28</v>
      </c>
      <c r="D772">
        <v>4395.07</v>
      </c>
      <c r="E772">
        <v>3379.54</v>
      </c>
      <c r="F772">
        <v>0</v>
      </c>
      <c r="G772">
        <v>0.20817099999999999</v>
      </c>
      <c r="H772">
        <v>0.77788599999999997</v>
      </c>
      <c r="I772">
        <v>0</v>
      </c>
    </row>
    <row r="773" spans="1:25" x14ac:dyDescent="0.25">
      <c r="A773" t="s">
        <v>99</v>
      </c>
      <c r="B773">
        <v>4502.2700000000004</v>
      </c>
      <c r="C773">
        <v>4499.32</v>
      </c>
      <c r="D773">
        <v>4381.79</v>
      </c>
      <c r="E773">
        <v>3368.71</v>
      </c>
      <c r="F773">
        <v>0</v>
      </c>
      <c r="G773">
        <v>0.208672</v>
      </c>
      <c r="H773">
        <v>0.77779799999999999</v>
      </c>
      <c r="I773">
        <v>0</v>
      </c>
    </row>
    <row r="774" spans="1:25" x14ac:dyDescent="0.25">
      <c r="A774" t="s">
        <v>99</v>
      </c>
      <c r="B774">
        <v>4472.67</v>
      </c>
      <c r="C774">
        <v>4468.53</v>
      </c>
      <c r="D774">
        <v>4350.3599999999997</v>
      </c>
      <c r="E774">
        <v>3343.69</v>
      </c>
      <c r="F774">
        <v>0</v>
      </c>
      <c r="G774">
        <v>0.23552600000000001</v>
      </c>
      <c r="H774">
        <v>0.77779600000000004</v>
      </c>
      <c r="I774">
        <v>0</v>
      </c>
    </row>
    <row r="775" spans="1:25" x14ac:dyDescent="0.25">
      <c r="A775" t="s">
        <v>99</v>
      </c>
      <c r="B775">
        <v>4471.96</v>
      </c>
      <c r="C775">
        <v>4469.0200000000004</v>
      </c>
      <c r="D775">
        <v>4349.92</v>
      </c>
      <c r="E775">
        <v>3344.7</v>
      </c>
      <c r="F775">
        <v>0</v>
      </c>
      <c r="G775">
        <v>0.209152</v>
      </c>
      <c r="H775">
        <v>0.77789600000000003</v>
      </c>
      <c r="I775">
        <v>0</v>
      </c>
    </row>
    <row r="776" spans="1:25" x14ac:dyDescent="0.25">
      <c r="A776" t="s">
        <v>99</v>
      </c>
      <c r="B776">
        <v>4473.49</v>
      </c>
      <c r="C776">
        <v>4469.3999999999996</v>
      </c>
      <c r="D776">
        <v>4348.25</v>
      </c>
      <c r="E776">
        <v>3346.44</v>
      </c>
      <c r="F776">
        <v>0</v>
      </c>
      <c r="G776">
        <v>0.23551900000000001</v>
      </c>
      <c r="H776">
        <v>0.77777600000000002</v>
      </c>
      <c r="I776">
        <v>0</v>
      </c>
    </row>
    <row r="777" spans="1:25" x14ac:dyDescent="0.25">
      <c r="A777" t="s">
        <v>99</v>
      </c>
      <c r="B777">
        <v>4478.13</v>
      </c>
      <c r="C777">
        <v>4473.6099999999997</v>
      </c>
      <c r="D777">
        <v>4352.38</v>
      </c>
      <c r="E777">
        <v>3344.07</v>
      </c>
      <c r="F777">
        <v>0</v>
      </c>
      <c r="G777">
        <v>0.225604</v>
      </c>
      <c r="H777">
        <v>0.77788199999999996</v>
      </c>
      <c r="I777">
        <v>0</v>
      </c>
    </row>
    <row r="778" spans="1:25" x14ac:dyDescent="0.25">
      <c r="A778" t="s">
        <v>99</v>
      </c>
      <c r="B778">
        <v>4466.3500000000004</v>
      </c>
      <c r="C778">
        <v>4463.2</v>
      </c>
      <c r="D778">
        <v>4338.2299999999996</v>
      </c>
      <c r="E778">
        <v>3335.35</v>
      </c>
      <c r="F778">
        <v>0</v>
      </c>
      <c r="G778">
        <v>0.23551900000000001</v>
      </c>
      <c r="H778">
        <v>0.77789600000000003</v>
      </c>
      <c r="I778">
        <v>0</v>
      </c>
    </row>
    <row r="779" spans="1:25" x14ac:dyDescent="0.25">
      <c r="A779" t="s">
        <v>99</v>
      </c>
      <c r="B779">
        <v>4478.21</v>
      </c>
      <c r="C779">
        <v>4473.45</v>
      </c>
      <c r="D779">
        <v>4352.8999999999996</v>
      </c>
      <c r="E779">
        <v>3345.76</v>
      </c>
      <c r="F779">
        <v>0</v>
      </c>
      <c r="G779">
        <v>0.208346</v>
      </c>
      <c r="H779">
        <v>0.777841</v>
      </c>
      <c r="I779">
        <v>0</v>
      </c>
    </row>
    <row r="780" spans="1:25" x14ac:dyDescent="0.25">
      <c r="A780" t="s">
        <v>99</v>
      </c>
      <c r="B780">
        <v>4478.08</v>
      </c>
      <c r="C780">
        <v>4474.55</v>
      </c>
      <c r="D780">
        <v>4353.2299999999996</v>
      </c>
      <c r="E780">
        <v>3347.8</v>
      </c>
      <c r="F780">
        <v>0</v>
      </c>
      <c r="G780">
        <v>0.209983</v>
      </c>
      <c r="H780">
        <v>0.77788900000000005</v>
      </c>
      <c r="I780">
        <v>0</v>
      </c>
    </row>
    <row r="781" spans="1:25" x14ac:dyDescent="0.25">
      <c r="A781" t="s">
        <v>99</v>
      </c>
      <c r="B781">
        <v>4492.12</v>
      </c>
      <c r="C781">
        <v>4488.3100000000004</v>
      </c>
      <c r="D781">
        <v>4374.1099999999997</v>
      </c>
      <c r="E781">
        <v>3366.38</v>
      </c>
      <c r="F781">
        <v>0</v>
      </c>
      <c r="G781">
        <v>0.220693</v>
      </c>
      <c r="H781">
        <v>0.77778400000000003</v>
      </c>
      <c r="I781">
        <v>0</v>
      </c>
    </row>
    <row r="782" spans="1:25" x14ac:dyDescent="0.25">
      <c r="A782" t="s">
        <v>99</v>
      </c>
      <c r="B782">
        <v>4490.45</v>
      </c>
      <c r="C782">
        <v>4486.6400000000003</v>
      </c>
      <c r="D782">
        <v>4369.17</v>
      </c>
      <c r="E782">
        <v>3358.33</v>
      </c>
      <c r="F782">
        <v>0</v>
      </c>
      <c r="G782">
        <v>0.21881100000000001</v>
      </c>
      <c r="H782">
        <v>0.77750799999999998</v>
      </c>
      <c r="I782">
        <v>0</v>
      </c>
    </row>
    <row r="783" spans="1:25" x14ac:dyDescent="0.25">
      <c r="A783" t="s">
        <v>99</v>
      </c>
      <c r="B783">
        <v>4491.46</v>
      </c>
      <c r="C783">
        <v>4487.9399999999996</v>
      </c>
      <c r="D783">
        <v>4370.42</v>
      </c>
      <c r="E783">
        <v>3359.89</v>
      </c>
      <c r="F783">
        <v>0</v>
      </c>
      <c r="G783">
        <v>0.21681900000000001</v>
      </c>
      <c r="H783">
        <v>0.77775099999999997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4498.28</v>
      </c>
      <c r="C784">
        <v>4494.8999999999996</v>
      </c>
      <c r="D784">
        <v>4378.0600000000004</v>
      </c>
      <c r="E784">
        <v>3365.65</v>
      </c>
      <c r="F784">
        <v>0</v>
      </c>
      <c r="G784">
        <v>0.21381700000000001</v>
      </c>
      <c r="H784">
        <v>0.79679800000000001</v>
      </c>
      <c r="I784">
        <v>0</v>
      </c>
      <c r="R784">
        <f>AVERAGE(B735:B784)</f>
        <v>4495.6149999999998</v>
      </c>
      <c r="S784">
        <f>AVERAGE(C735:C784)</f>
        <v>4492.0946000000004</v>
      </c>
      <c r="U784">
        <f>_xlfn.VAR.P(B735:B784)</f>
        <v>269.30741700000073</v>
      </c>
      <c r="V784">
        <f>_xlfn.VAR.P(C735:C784)</f>
        <v>271.56028884000148</v>
      </c>
      <c r="X784">
        <f>1.96*SQRT(U784)/50</f>
        <v>0.6432950716886312</v>
      </c>
      <c r="Y784">
        <f>1.96*SQRT(V784)/50</f>
        <v>0.64598018719083006</v>
      </c>
    </row>
    <row r="785" spans="1:9" x14ac:dyDescent="0.25">
      <c r="A785" t="s">
        <v>99</v>
      </c>
      <c r="B785">
        <v>225408.50959999999</v>
      </c>
      <c r="C785" t="s">
        <v>37</v>
      </c>
    </row>
    <row r="786" spans="1:9" x14ac:dyDescent="0.25">
      <c r="A786" t="s">
        <v>100</v>
      </c>
      <c r="B786">
        <v>3755.68</v>
      </c>
      <c r="C786">
        <v>3752.04</v>
      </c>
      <c r="D786">
        <v>3634.52</v>
      </c>
      <c r="E786">
        <v>2592.66</v>
      </c>
      <c r="F786">
        <v>0</v>
      </c>
      <c r="G786">
        <v>0.21049599999999999</v>
      </c>
      <c r="H786">
        <v>0.77787899999999999</v>
      </c>
      <c r="I786">
        <v>0</v>
      </c>
    </row>
    <row r="787" spans="1:9" x14ac:dyDescent="0.25">
      <c r="A787" t="s">
        <v>100</v>
      </c>
      <c r="B787">
        <v>3741.67</v>
      </c>
      <c r="C787">
        <v>3737.52</v>
      </c>
      <c r="D787">
        <v>3627.71</v>
      </c>
      <c r="E787">
        <v>2589.54</v>
      </c>
      <c r="F787">
        <v>0</v>
      </c>
      <c r="G787">
        <v>0.23552699999999999</v>
      </c>
      <c r="H787">
        <v>0.77778999999999998</v>
      </c>
      <c r="I787">
        <v>0</v>
      </c>
    </row>
    <row r="788" spans="1:9" x14ac:dyDescent="0.25">
      <c r="A788" t="s">
        <v>100</v>
      </c>
      <c r="B788">
        <v>3745.83</v>
      </c>
      <c r="C788">
        <v>3742.43</v>
      </c>
      <c r="D788">
        <v>3634.69</v>
      </c>
      <c r="E788">
        <v>2592.46</v>
      </c>
      <c r="F788">
        <v>0</v>
      </c>
      <c r="G788">
        <v>0.229737</v>
      </c>
      <c r="H788">
        <v>0.77789900000000001</v>
      </c>
      <c r="I788">
        <v>0</v>
      </c>
    </row>
    <row r="789" spans="1:9" x14ac:dyDescent="0.25">
      <c r="A789" t="s">
        <v>100</v>
      </c>
      <c r="B789">
        <v>3750.37</v>
      </c>
      <c r="C789">
        <v>3747.1</v>
      </c>
      <c r="D789">
        <v>3627.85</v>
      </c>
      <c r="E789">
        <v>2584.64</v>
      </c>
      <c r="F789">
        <v>0</v>
      </c>
      <c r="G789">
        <v>0.23552000000000001</v>
      </c>
      <c r="H789">
        <v>0.77752200000000005</v>
      </c>
      <c r="I789">
        <v>0</v>
      </c>
    </row>
    <row r="790" spans="1:9" x14ac:dyDescent="0.25">
      <c r="A790" t="s">
        <v>100</v>
      </c>
      <c r="B790">
        <v>3746.48</v>
      </c>
      <c r="C790">
        <v>3743.07</v>
      </c>
      <c r="D790">
        <v>3632.38</v>
      </c>
      <c r="E790">
        <v>2588.1999999999998</v>
      </c>
      <c r="F790">
        <v>0</v>
      </c>
      <c r="G790">
        <v>0.212228</v>
      </c>
      <c r="H790">
        <v>0.80505599999999999</v>
      </c>
      <c r="I790">
        <v>0</v>
      </c>
    </row>
    <row r="791" spans="1:9" x14ac:dyDescent="0.25">
      <c r="A791" t="s">
        <v>100</v>
      </c>
      <c r="B791">
        <v>3741.88</v>
      </c>
      <c r="C791">
        <v>3737.84</v>
      </c>
      <c r="D791">
        <v>3632.23</v>
      </c>
      <c r="E791">
        <v>2591.1</v>
      </c>
      <c r="F791">
        <v>0</v>
      </c>
      <c r="G791">
        <v>0.21065400000000001</v>
      </c>
      <c r="H791">
        <v>0.777613</v>
      </c>
      <c r="I791">
        <v>0</v>
      </c>
    </row>
    <row r="792" spans="1:9" x14ac:dyDescent="0.25">
      <c r="A792" t="s">
        <v>100</v>
      </c>
      <c r="B792">
        <v>3739.26</v>
      </c>
      <c r="C792">
        <v>3735.75</v>
      </c>
      <c r="D792">
        <v>3619.94</v>
      </c>
      <c r="E792">
        <v>2583.6</v>
      </c>
      <c r="F792">
        <v>0</v>
      </c>
      <c r="G792">
        <v>0.23552200000000001</v>
      </c>
      <c r="H792">
        <v>0.77789299999999995</v>
      </c>
      <c r="I792">
        <v>0</v>
      </c>
    </row>
    <row r="793" spans="1:9" x14ac:dyDescent="0.25">
      <c r="A793" t="s">
        <v>100</v>
      </c>
      <c r="B793">
        <v>3732.23</v>
      </c>
      <c r="C793">
        <v>3729.18</v>
      </c>
      <c r="D793">
        <v>3615.09</v>
      </c>
      <c r="E793">
        <v>2580.7800000000002</v>
      </c>
      <c r="F793">
        <v>0</v>
      </c>
      <c r="G793">
        <v>0.219165</v>
      </c>
      <c r="H793">
        <v>0.77785000000000004</v>
      </c>
      <c r="I793">
        <v>0</v>
      </c>
    </row>
    <row r="794" spans="1:9" x14ac:dyDescent="0.25">
      <c r="A794" t="s">
        <v>100</v>
      </c>
      <c r="B794">
        <v>3732.4</v>
      </c>
      <c r="C794">
        <v>3729.41</v>
      </c>
      <c r="D794">
        <v>3605.78</v>
      </c>
      <c r="E794">
        <v>2569.62</v>
      </c>
      <c r="F794">
        <v>0</v>
      </c>
      <c r="G794">
        <v>0.23341899999999999</v>
      </c>
      <c r="H794">
        <v>0.77789699999999995</v>
      </c>
      <c r="I794">
        <v>0</v>
      </c>
    </row>
    <row r="795" spans="1:9" x14ac:dyDescent="0.25">
      <c r="A795" t="s">
        <v>100</v>
      </c>
      <c r="B795">
        <v>3730.14</v>
      </c>
      <c r="C795">
        <v>3726.81</v>
      </c>
      <c r="D795">
        <v>3609.58</v>
      </c>
      <c r="E795">
        <v>2575.2800000000002</v>
      </c>
      <c r="F795">
        <v>0</v>
      </c>
      <c r="G795">
        <v>0.22536</v>
      </c>
      <c r="H795">
        <v>0.77757399999999999</v>
      </c>
      <c r="I795">
        <v>0</v>
      </c>
    </row>
    <row r="796" spans="1:9" x14ac:dyDescent="0.25">
      <c r="A796" t="s">
        <v>100</v>
      </c>
      <c r="B796">
        <v>3726.73</v>
      </c>
      <c r="C796">
        <v>3723.24</v>
      </c>
      <c r="D796">
        <v>3605.17</v>
      </c>
      <c r="E796">
        <v>2568.06</v>
      </c>
      <c r="F796">
        <v>0</v>
      </c>
      <c r="G796">
        <v>0.20991699999999999</v>
      </c>
      <c r="H796">
        <v>0.77789699999999995</v>
      </c>
      <c r="I796">
        <v>0</v>
      </c>
    </row>
    <row r="797" spans="1:9" x14ac:dyDescent="0.25">
      <c r="A797" t="s">
        <v>100</v>
      </c>
      <c r="B797">
        <v>3727.11</v>
      </c>
      <c r="C797">
        <v>3723.74</v>
      </c>
      <c r="D797">
        <v>3612.24</v>
      </c>
      <c r="E797">
        <v>2576.39</v>
      </c>
      <c r="F797">
        <v>0</v>
      </c>
      <c r="G797">
        <v>0.22756599999999999</v>
      </c>
      <c r="H797">
        <v>0.80418599999999996</v>
      </c>
      <c r="I797">
        <v>0</v>
      </c>
    </row>
    <row r="798" spans="1:9" x14ac:dyDescent="0.25">
      <c r="A798" t="s">
        <v>100</v>
      </c>
      <c r="B798">
        <v>3733.66</v>
      </c>
      <c r="C798">
        <v>3729.2</v>
      </c>
      <c r="D798">
        <v>3614.36</v>
      </c>
      <c r="E798">
        <v>2577.5</v>
      </c>
      <c r="F798">
        <v>0</v>
      </c>
      <c r="G798">
        <v>0.21305099999999999</v>
      </c>
      <c r="H798">
        <v>0.77789200000000003</v>
      </c>
      <c r="I798">
        <v>0</v>
      </c>
    </row>
    <row r="799" spans="1:9" x14ac:dyDescent="0.25">
      <c r="A799" t="s">
        <v>100</v>
      </c>
      <c r="B799">
        <v>3756.83</v>
      </c>
      <c r="C799">
        <v>3753.34</v>
      </c>
      <c r="D799">
        <v>3628.1</v>
      </c>
      <c r="E799">
        <v>2587.7399999999998</v>
      </c>
      <c r="F799">
        <v>0</v>
      </c>
      <c r="G799">
        <v>0.23551900000000001</v>
      </c>
      <c r="H799">
        <v>0.77786500000000003</v>
      </c>
      <c r="I799">
        <v>0</v>
      </c>
    </row>
    <row r="800" spans="1:9" x14ac:dyDescent="0.25">
      <c r="A800" t="s">
        <v>100</v>
      </c>
      <c r="B800">
        <v>3765.91</v>
      </c>
      <c r="C800">
        <v>3762.44</v>
      </c>
      <c r="D800">
        <v>3645.63</v>
      </c>
      <c r="E800">
        <v>2599.81</v>
      </c>
      <c r="F800">
        <v>0</v>
      </c>
      <c r="G800">
        <v>0.22736300000000001</v>
      </c>
      <c r="H800">
        <v>0.77789699999999995</v>
      </c>
      <c r="I800">
        <v>0</v>
      </c>
    </row>
    <row r="801" spans="1:9" x14ac:dyDescent="0.25">
      <c r="A801" t="s">
        <v>100</v>
      </c>
      <c r="B801">
        <v>3772.9</v>
      </c>
      <c r="C801">
        <v>3769.35</v>
      </c>
      <c r="D801">
        <v>3656.98</v>
      </c>
      <c r="E801">
        <v>2608.96</v>
      </c>
      <c r="F801">
        <v>0</v>
      </c>
      <c r="G801">
        <v>0.23552000000000001</v>
      </c>
      <c r="H801">
        <v>0.77789799999999998</v>
      </c>
      <c r="I801">
        <v>0</v>
      </c>
    </row>
    <row r="802" spans="1:9" x14ac:dyDescent="0.25">
      <c r="A802" t="s">
        <v>100</v>
      </c>
      <c r="B802">
        <v>3763.15</v>
      </c>
      <c r="C802">
        <v>3759.73</v>
      </c>
      <c r="D802">
        <v>3647</v>
      </c>
      <c r="E802">
        <v>2599.63</v>
      </c>
      <c r="F802">
        <v>0</v>
      </c>
      <c r="G802">
        <v>0.21244299999999999</v>
      </c>
      <c r="H802">
        <v>0.77740799999999999</v>
      </c>
      <c r="I802">
        <v>0</v>
      </c>
    </row>
    <row r="803" spans="1:9" x14ac:dyDescent="0.25">
      <c r="A803" t="s">
        <v>100</v>
      </c>
      <c r="B803">
        <v>3769.57</v>
      </c>
      <c r="C803">
        <v>3766.16</v>
      </c>
      <c r="D803">
        <v>3643.55</v>
      </c>
      <c r="E803">
        <v>2600.3000000000002</v>
      </c>
      <c r="F803">
        <v>0</v>
      </c>
      <c r="G803">
        <v>0.21072299999999999</v>
      </c>
      <c r="H803">
        <v>0.77788599999999997</v>
      </c>
      <c r="I803">
        <v>0</v>
      </c>
    </row>
    <row r="804" spans="1:9" x14ac:dyDescent="0.25">
      <c r="A804" t="s">
        <v>100</v>
      </c>
      <c r="B804">
        <v>3768.33</v>
      </c>
      <c r="C804">
        <v>3764.95</v>
      </c>
      <c r="D804">
        <v>3653.73</v>
      </c>
      <c r="E804">
        <v>2611.38</v>
      </c>
      <c r="F804">
        <v>0</v>
      </c>
      <c r="G804">
        <v>0.20929800000000001</v>
      </c>
      <c r="H804">
        <v>0.77784799999999998</v>
      </c>
      <c r="I804">
        <v>0</v>
      </c>
    </row>
    <row r="805" spans="1:9" x14ac:dyDescent="0.25">
      <c r="A805" t="s">
        <v>100</v>
      </c>
      <c r="B805">
        <v>3768.31</v>
      </c>
      <c r="C805">
        <v>3765.15</v>
      </c>
      <c r="D805">
        <v>3652.21</v>
      </c>
      <c r="E805">
        <v>2602.1999999999998</v>
      </c>
      <c r="F805">
        <v>0</v>
      </c>
      <c r="G805">
        <v>0.210895</v>
      </c>
      <c r="H805">
        <v>0.77785899999999997</v>
      </c>
      <c r="I805">
        <v>0</v>
      </c>
    </row>
    <row r="806" spans="1:9" x14ac:dyDescent="0.25">
      <c r="A806" t="s">
        <v>100</v>
      </c>
      <c r="B806">
        <v>3766.3</v>
      </c>
      <c r="C806">
        <v>3762.89</v>
      </c>
      <c r="D806">
        <v>3640.86</v>
      </c>
      <c r="E806">
        <v>2598.38</v>
      </c>
      <c r="F806">
        <v>0</v>
      </c>
      <c r="G806">
        <v>0.23552300000000001</v>
      </c>
      <c r="H806">
        <v>0.77777799999999997</v>
      </c>
      <c r="I806">
        <v>0</v>
      </c>
    </row>
    <row r="807" spans="1:9" x14ac:dyDescent="0.25">
      <c r="A807" t="s">
        <v>100</v>
      </c>
      <c r="B807">
        <v>3770.4</v>
      </c>
      <c r="C807">
        <v>3766.38</v>
      </c>
      <c r="D807">
        <v>3655.52</v>
      </c>
      <c r="E807">
        <v>2606.46</v>
      </c>
      <c r="F807">
        <v>0</v>
      </c>
      <c r="G807">
        <v>0.20809900000000001</v>
      </c>
      <c r="H807">
        <v>0.77784600000000004</v>
      </c>
      <c r="I807">
        <v>0</v>
      </c>
    </row>
    <row r="808" spans="1:9" x14ac:dyDescent="0.25">
      <c r="A808" t="s">
        <v>100</v>
      </c>
      <c r="B808">
        <v>3760.88</v>
      </c>
      <c r="C808">
        <v>3757.37</v>
      </c>
      <c r="D808">
        <v>3639.04</v>
      </c>
      <c r="E808">
        <v>2594.14</v>
      </c>
      <c r="F808">
        <v>0</v>
      </c>
      <c r="G808">
        <v>0.23552000000000001</v>
      </c>
      <c r="H808">
        <v>0.77785800000000005</v>
      </c>
      <c r="I808">
        <v>0</v>
      </c>
    </row>
    <row r="809" spans="1:9" x14ac:dyDescent="0.25">
      <c r="A809" t="s">
        <v>100</v>
      </c>
      <c r="B809">
        <v>3771.84</v>
      </c>
      <c r="C809">
        <v>3768.76</v>
      </c>
      <c r="D809">
        <v>3657.63</v>
      </c>
      <c r="E809">
        <v>2608.9699999999998</v>
      </c>
      <c r="F809">
        <v>0</v>
      </c>
      <c r="G809">
        <v>0.23551900000000001</v>
      </c>
      <c r="H809">
        <v>0.77787700000000004</v>
      </c>
      <c r="I809">
        <v>0</v>
      </c>
    </row>
    <row r="810" spans="1:9" x14ac:dyDescent="0.25">
      <c r="A810" t="s">
        <v>100</v>
      </c>
      <c r="B810">
        <v>3758.8</v>
      </c>
      <c r="C810">
        <v>3755.51</v>
      </c>
      <c r="D810">
        <v>3636.08</v>
      </c>
      <c r="E810">
        <v>2593.6</v>
      </c>
      <c r="F810">
        <v>0</v>
      </c>
      <c r="G810">
        <v>0.226823</v>
      </c>
      <c r="H810">
        <v>0.77786699999999998</v>
      </c>
      <c r="I810">
        <v>0</v>
      </c>
    </row>
    <row r="811" spans="1:9" x14ac:dyDescent="0.25">
      <c r="A811" t="s">
        <v>100</v>
      </c>
      <c r="B811">
        <v>3747.99</v>
      </c>
      <c r="C811">
        <v>3744.77</v>
      </c>
      <c r="D811">
        <v>3632.23</v>
      </c>
      <c r="E811">
        <v>2591.37</v>
      </c>
      <c r="F811">
        <v>0</v>
      </c>
      <c r="G811">
        <v>0.21134900000000001</v>
      </c>
      <c r="H811">
        <v>0.77789399999999997</v>
      </c>
      <c r="I811">
        <v>0</v>
      </c>
    </row>
    <row r="812" spans="1:9" x14ac:dyDescent="0.25">
      <c r="A812" t="s">
        <v>100</v>
      </c>
      <c r="B812">
        <v>3745.05</v>
      </c>
      <c r="C812">
        <v>3741.34</v>
      </c>
      <c r="D812">
        <v>3625.45</v>
      </c>
      <c r="E812">
        <v>2585.41</v>
      </c>
      <c r="F812">
        <v>0</v>
      </c>
      <c r="G812">
        <v>0.21480399999999999</v>
      </c>
      <c r="H812">
        <v>0.79211299999999996</v>
      </c>
      <c r="I812">
        <v>0</v>
      </c>
    </row>
    <row r="813" spans="1:9" x14ac:dyDescent="0.25">
      <c r="A813" t="s">
        <v>100</v>
      </c>
      <c r="B813">
        <v>3739.74</v>
      </c>
      <c r="C813">
        <v>3736.69</v>
      </c>
      <c r="D813">
        <v>3628.86</v>
      </c>
      <c r="E813">
        <v>2585.96</v>
      </c>
      <c r="F813">
        <v>0</v>
      </c>
      <c r="G813">
        <v>0.23552899999999999</v>
      </c>
      <c r="H813">
        <v>0.77789600000000003</v>
      </c>
      <c r="I813">
        <v>0</v>
      </c>
    </row>
    <row r="814" spans="1:9" x14ac:dyDescent="0.25">
      <c r="A814" t="s">
        <v>100</v>
      </c>
      <c r="B814">
        <v>3741.4</v>
      </c>
      <c r="C814">
        <v>3737.77</v>
      </c>
      <c r="D814">
        <v>3617.5</v>
      </c>
      <c r="E814">
        <v>2581.0700000000002</v>
      </c>
      <c r="F814">
        <v>0</v>
      </c>
      <c r="G814">
        <v>0.23551900000000001</v>
      </c>
      <c r="H814">
        <v>0.77785000000000004</v>
      </c>
      <c r="I814">
        <v>0</v>
      </c>
    </row>
    <row r="815" spans="1:9" x14ac:dyDescent="0.25">
      <c r="A815" t="s">
        <v>100</v>
      </c>
      <c r="B815">
        <v>3745.4</v>
      </c>
      <c r="C815">
        <v>3741.84</v>
      </c>
      <c r="D815">
        <v>3622.81</v>
      </c>
      <c r="E815">
        <v>2585.3200000000002</v>
      </c>
      <c r="F815">
        <v>0</v>
      </c>
      <c r="G815">
        <v>0.209874</v>
      </c>
      <c r="H815">
        <v>0.77738399999999996</v>
      </c>
      <c r="I815">
        <v>0</v>
      </c>
    </row>
    <row r="816" spans="1:9" x14ac:dyDescent="0.25">
      <c r="A816" t="s">
        <v>100</v>
      </c>
      <c r="B816">
        <v>3747.42</v>
      </c>
      <c r="C816">
        <v>3743.63</v>
      </c>
      <c r="D816">
        <v>3626.71</v>
      </c>
      <c r="E816">
        <v>2587.9899999999998</v>
      </c>
      <c r="F816">
        <v>0</v>
      </c>
      <c r="G816">
        <v>0.232851</v>
      </c>
      <c r="H816">
        <v>0.77750799999999998</v>
      </c>
      <c r="I816">
        <v>0</v>
      </c>
    </row>
    <row r="817" spans="1:9" x14ac:dyDescent="0.25">
      <c r="A817" t="s">
        <v>100</v>
      </c>
      <c r="B817">
        <v>3746</v>
      </c>
      <c r="C817">
        <v>3742.64</v>
      </c>
      <c r="D817">
        <v>3629.87</v>
      </c>
      <c r="E817">
        <v>2591.0700000000002</v>
      </c>
      <c r="F817">
        <v>0</v>
      </c>
      <c r="G817">
        <v>0.22142800000000001</v>
      </c>
      <c r="H817">
        <v>0.77788299999999999</v>
      </c>
      <c r="I817">
        <v>0</v>
      </c>
    </row>
    <row r="818" spans="1:9" x14ac:dyDescent="0.25">
      <c r="A818" t="s">
        <v>100</v>
      </c>
      <c r="B818">
        <v>3740.67</v>
      </c>
      <c r="C818">
        <v>3736.8</v>
      </c>
      <c r="D818">
        <v>3627.96</v>
      </c>
      <c r="E818">
        <v>2587.69</v>
      </c>
      <c r="F818">
        <v>0</v>
      </c>
      <c r="G818">
        <v>0.212842</v>
      </c>
      <c r="H818">
        <v>0.77789399999999997</v>
      </c>
      <c r="I818">
        <v>0</v>
      </c>
    </row>
    <row r="819" spans="1:9" x14ac:dyDescent="0.25">
      <c r="A819" t="s">
        <v>100</v>
      </c>
      <c r="B819">
        <v>3754.62</v>
      </c>
      <c r="C819">
        <v>3750.96</v>
      </c>
      <c r="D819">
        <v>3632.54</v>
      </c>
      <c r="E819">
        <v>2589.15</v>
      </c>
      <c r="F819">
        <v>0</v>
      </c>
      <c r="G819">
        <v>0.21246599999999999</v>
      </c>
      <c r="H819">
        <v>0.79847400000000002</v>
      </c>
      <c r="I819">
        <v>0</v>
      </c>
    </row>
    <row r="820" spans="1:9" x14ac:dyDescent="0.25">
      <c r="A820" t="s">
        <v>100</v>
      </c>
      <c r="B820">
        <v>3741.44</v>
      </c>
      <c r="C820">
        <v>3738.06</v>
      </c>
      <c r="D820">
        <v>3616.98</v>
      </c>
      <c r="E820">
        <v>2579.0300000000002</v>
      </c>
      <c r="F820">
        <v>0</v>
      </c>
      <c r="G820">
        <v>0.18225</v>
      </c>
      <c r="H820">
        <v>0.79886299999999999</v>
      </c>
      <c r="I820">
        <v>0</v>
      </c>
    </row>
    <row r="821" spans="1:9" x14ac:dyDescent="0.25">
      <c r="A821" t="s">
        <v>100</v>
      </c>
      <c r="B821">
        <v>3749.69</v>
      </c>
      <c r="C821">
        <v>3745.51</v>
      </c>
      <c r="D821">
        <v>3638.22</v>
      </c>
      <c r="E821">
        <v>2591.96</v>
      </c>
      <c r="F821">
        <v>0</v>
      </c>
      <c r="G821">
        <v>0.209263</v>
      </c>
      <c r="H821">
        <v>0.77788800000000002</v>
      </c>
      <c r="I821">
        <v>0</v>
      </c>
    </row>
    <row r="822" spans="1:9" x14ac:dyDescent="0.25">
      <c r="A822" t="s">
        <v>100</v>
      </c>
      <c r="B822">
        <v>3751.73</v>
      </c>
      <c r="C822">
        <v>3748.08</v>
      </c>
      <c r="D822">
        <v>3633.61</v>
      </c>
      <c r="E822">
        <v>2591</v>
      </c>
      <c r="F822">
        <v>0</v>
      </c>
      <c r="G822">
        <v>0.20844499999999999</v>
      </c>
      <c r="H822">
        <v>0.77742500000000003</v>
      </c>
      <c r="I822">
        <v>0</v>
      </c>
    </row>
    <row r="823" spans="1:9" x14ac:dyDescent="0.25">
      <c r="A823" t="s">
        <v>100</v>
      </c>
      <c r="B823">
        <v>3743.8</v>
      </c>
      <c r="C823">
        <v>3740.35</v>
      </c>
      <c r="D823">
        <v>3621.71</v>
      </c>
      <c r="E823">
        <v>2584.14</v>
      </c>
      <c r="F823">
        <v>0</v>
      </c>
      <c r="G823">
        <v>0.235541</v>
      </c>
      <c r="H823">
        <v>0.77781900000000004</v>
      </c>
      <c r="I823">
        <v>0</v>
      </c>
    </row>
    <row r="824" spans="1:9" x14ac:dyDescent="0.25">
      <c r="A824" t="s">
        <v>100</v>
      </c>
      <c r="B824">
        <v>3746.92</v>
      </c>
      <c r="C824">
        <v>3743.65</v>
      </c>
      <c r="D824">
        <v>3625.08</v>
      </c>
      <c r="E824">
        <v>2585.0300000000002</v>
      </c>
      <c r="F824">
        <v>0</v>
      </c>
      <c r="G824">
        <v>0.21593699999999999</v>
      </c>
      <c r="H824">
        <v>0.777528</v>
      </c>
      <c r="I824">
        <v>0</v>
      </c>
    </row>
    <row r="825" spans="1:9" x14ac:dyDescent="0.25">
      <c r="A825" t="s">
        <v>100</v>
      </c>
      <c r="B825">
        <v>3745.26</v>
      </c>
      <c r="C825">
        <v>3741.83</v>
      </c>
      <c r="D825">
        <v>3618.62</v>
      </c>
      <c r="E825">
        <v>2580.9499999999998</v>
      </c>
      <c r="F825">
        <v>0</v>
      </c>
      <c r="G825">
        <v>0.21213399999999999</v>
      </c>
      <c r="H825">
        <v>0.77789299999999995</v>
      </c>
      <c r="I825">
        <v>0</v>
      </c>
    </row>
    <row r="826" spans="1:9" x14ac:dyDescent="0.25">
      <c r="A826" t="s">
        <v>100</v>
      </c>
      <c r="B826">
        <v>3745.58</v>
      </c>
      <c r="C826">
        <v>3741.79</v>
      </c>
      <c r="D826">
        <v>3627.32</v>
      </c>
      <c r="E826">
        <v>2588.4699999999998</v>
      </c>
      <c r="F826">
        <v>0</v>
      </c>
      <c r="G826">
        <v>0.20810500000000001</v>
      </c>
      <c r="H826">
        <v>0.77768800000000005</v>
      </c>
      <c r="I826">
        <v>0</v>
      </c>
    </row>
    <row r="827" spans="1:9" x14ac:dyDescent="0.25">
      <c r="A827" t="s">
        <v>100</v>
      </c>
      <c r="B827">
        <v>3745.35</v>
      </c>
      <c r="C827">
        <v>3742.38</v>
      </c>
      <c r="D827">
        <v>3635.5</v>
      </c>
      <c r="E827">
        <v>2594.21</v>
      </c>
      <c r="F827">
        <v>0</v>
      </c>
      <c r="G827">
        <v>0.23552100000000001</v>
      </c>
      <c r="H827">
        <v>0.77736400000000005</v>
      </c>
      <c r="I827">
        <v>0</v>
      </c>
    </row>
    <row r="828" spans="1:9" x14ac:dyDescent="0.25">
      <c r="A828" t="s">
        <v>100</v>
      </c>
      <c r="B828">
        <v>3746.23</v>
      </c>
      <c r="C828">
        <v>3742.93</v>
      </c>
      <c r="D828">
        <v>3628.83</v>
      </c>
      <c r="E828">
        <v>2588.39</v>
      </c>
      <c r="F828">
        <v>0</v>
      </c>
      <c r="G828">
        <v>0.20816100000000001</v>
      </c>
      <c r="H828">
        <v>0.77735799999999999</v>
      </c>
      <c r="I828">
        <v>0</v>
      </c>
    </row>
    <row r="829" spans="1:9" x14ac:dyDescent="0.25">
      <c r="A829" t="s">
        <v>100</v>
      </c>
      <c r="B829">
        <v>3741.06</v>
      </c>
      <c r="C829">
        <v>3737.86</v>
      </c>
      <c r="D829">
        <v>3615.61</v>
      </c>
      <c r="E829">
        <v>2578.15</v>
      </c>
      <c r="F829">
        <v>0</v>
      </c>
      <c r="G829">
        <v>0.208394</v>
      </c>
      <c r="H829">
        <v>0.77789799999999998</v>
      </c>
      <c r="I829">
        <v>0</v>
      </c>
    </row>
    <row r="830" spans="1:9" x14ac:dyDescent="0.25">
      <c r="A830" t="s">
        <v>100</v>
      </c>
      <c r="B830">
        <v>3747.75</v>
      </c>
      <c r="C830">
        <v>3744.86</v>
      </c>
      <c r="D830">
        <v>3617.19</v>
      </c>
      <c r="E830">
        <v>2581.0700000000002</v>
      </c>
      <c r="F830">
        <v>0</v>
      </c>
      <c r="G830">
        <v>0.225304</v>
      </c>
      <c r="H830">
        <v>0.77789600000000003</v>
      </c>
      <c r="I830">
        <v>0</v>
      </c>
    </row>
    <row r="831" spans="1:9" x14ac:dyDescent="0.25">
      <c r="A831" t="s">
        <v>100</v>
      </c>
      <c r="B831">
        <v>3752.5</v>
      </c>
      <c r="C831">
        <v>3749.29</v>
      </c>
      <c r="D831">
        <v>3640.22</v>
      </c>
      <c r="E831">
        <v>2596.54</v>
      </c>
      <c r="F831">
        <v>0</v>
      </c>
      <c r="G831">
        <v>0.21355499999999999</v>
      </c>
      <c r="H831">
        <v>0.777887</v>
      </c>
      <c r="I831">
        <v>0</v>
      </c>
    </row>
    <row r="832" spans="1:9" x14ac:dyDescent="0.25">
      <c r="A832" t="s">
        <v>100</v>
      </c>
      <c r="B832">
        <v>3770.99</v>
      </c>
      <c r="C832">
        <v>3767.69</v>
      </c>
      <c r="D832">
        <v>3656.94</v>
      </c>
      <c r="E832">
        <v>2610.09</v>
      </c>
      <c r="F832">
        <v>0</v>
      </c>
      <c r="G832">
        <v>0.208758</v>
      </c>
      <c r="H832">
        <v>0.77769699999999997</v>
      </c>
      <c r="I832">
        <v>0</v>
      </c>
    </row>
    <row r="833" spans="1:25" x14ac:dyDescent="0.25">
      <c r="A833" t="s">
        <v>100</v>
      </c>
      <c r="B833">
        <v>3768.34</v>
      </c>
      <c r="C833">
        <v>3764.58</v>
      </c>
      <c r="D833">
        <v>3654.29</v>
      </c>
      <c r="E833">
        <v>2605.31</v>
      </c>
      <c r="F833">
        <v>0</v>
      </c>
      <c r="G833">
        <v>0.20810400000000001</v>
      </c>
      <c r="H833">
        <v>0.77787499999999998</v>
      </c>
      <c r="I833">
        <v>0</v>
      </c>
    </row>
    <row r="834" spans="1:25" x14ac:dyDescent="0.25">
      <c r="A834" t="s">
        <v>100</v>
      </c>
      <c r="B834">
        <v>3772.14</v>
      </c>
      <c r="C834">
        <v>3768.71</v>
      </c>
      <c r="D834">
        <v>3653.5</v>
      </c>
      <c r="E834">
        <v>2606.35</v>
      </c>
      <c r="F834">
        <v>0</v>
      </c>
      <c r="G834">
        <v>0.23552500000000001</v>
      </c>
      <c r="H834">
        <v>0.77789600000000003</v>
      </c>
      <c r="I834">
        <v>0</v>
      </c>
    </row>
    <row r="835" spans="1:25" x14ac:dyDescent="0.25">
      <c r="A835" t="s">
        <v>100</v>
      </c>
      <c r="B835">
        <v>3773.7</v>
      </c>
      <c r="C835">
        <v>3770.88</v>
      </c>
      <c r="D835">
        <v>3645.12</v>
      </c>
      <c r="E835">
        <v>2601.16</v>
      </c>
      <c r="F835">
        <v>0</v>
      </c>
      <c r="G835">
        <v>0.224996</v>
      </c>
      <c r="H835">
        <v>0.77788199999999996</v>
      </c>
      <c r="I835">
        <v>0</v>
      </c>
    </row>
    <row r="836" spans="1:25" x14ac:dyDescent="0.25">
      <c r="A836" t="s">
        <v>100</v>
      </c>
      <c r="B836">
        <v>3766.21</v>
      </c>
      <c r="C836">
        <v>3762.8</v>
      </c>
      <c r="D836">
        <v>3647.07</v>
      </c>
      <c r="E836">
        <v>2603.66</v>
      </c>
      <c r="F836">
        <v>0</v>
      </c>
      <c r="G836">
        <v>0.226494</v>
      </c>
      <c r="H836">
        <v>0.77784299999999995</v>
      </c>
      <c r="I836">
        <v>0</v>
      </c>
    </row>
    <row r="837" spans="1:25" x14ac:dyDescent="0.25">
      <c r="A837" t="s">
        <v>100</v>
      </c>
      <c r="B837">
        <v>3772.28</v>
      </c>
      <c r="C837">
        <v>3768.46</v>
      </c>
      <c r="D837">
        <v>3656.29</v>
      </c>
      <c r="E837">
        <v>2611.21</v>
      </c>
      <c r="F837">
        <v>0</v>
      </c>
      <c r="G837">
        <v>0.226385</v>
      </c>
      <c r="H837">
        <v>0.77789200000000003</v>
      </c>
      <c r="I837">
        <v>0</v>
      </c>
    </row>
    <row r="838" spans="1:25" x14ac:dyDescent="0.25">
      <c r="A838" t="s">
        <v>100</v>
      </c>
      <c r="B838">
        <v>3748.47</v>
      </c>
      <c r="C838">
        <v>3745.12</v>
      </c>
      <c r="D838">
        <v>3630.94</v>
      </c>
      <c r="E838">
        <v>2588.2600000000002</v>
      </c>
      <c r="F838">
        <v>0</v>
      </c>
      <c r="G838">
        <v>0.208679</v>
      </c>
      <c r="H838">
        <v>0.77789399999999997</v>
      </c>
      <c r="I838">
        <v>0</v>
      </c>
    </row>
    <row r="839" spans="1:25" x14ac:dyDescent="0.25">
      <c r="A839" t="s">
        <v>100</v>
      </c>
      <c r="B839">
        <v>3728.74</v>
      </c>
      <c r="C839">
        <v>3725.55</v>
      </c>
      <c r="D839">
        <v>3612.35</v>
      </c>
      <c r="E839">
        <v>2575.9</v>
      </c>
      <c r="F839">
        <v>0</v>
      </c>
      <c r="G839">
        <v>0.208643</v>
      </c>
      <c r="H839">
        <v>0.77788900000000005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3732.76</v>
      </c>
      <c r="C840">
        <v>3729.43</v>
      </c>
      <c r="D840">
        <v>3610.87</v>
      </c>
      <c r="E840">
        <v>2574.6</v>
      </c>
      <c r="F840">
        <v>0</v>
      </c>
      <c r="G840">
        <v>0.20865900000000001</v>
      </c>
      <c r="H840">
        <v>0.77786599999999995</v>
      </c>
      <c r="I840">
        <v>0</v>
      </c>
      <c r="R840">
        <f>AVERAGE(B791:B840)</f>
        <v>3751.1172000000001</v>
      </c>
      <c r="S840">
        <f>AVERAGE(C791:C840)</f>
        <v>3747.6689999999985</v>
      </c>
      <c r="U840">
        <f>_xlfn.VAR.P(B791:B840)</f>
        <v>197.40232016000004</v>
      </c>
      <c r="V840">
        <f>_xlfn.VAR.P(C791:C840)</f>
        <v>197.51708900000088</v>
      </c>
      <c r="X840">
        <f>1.96*SQRT(U840)/50</f>
        <v>0.55075974911994297</v>
      </c>
      <c r="Y840">
        <f>1.96*SQRT(V840)/50</f>
        <v>0.55091983050255267</v>
      </c>
    </row>
    <row r="841" spans="1:25" x14ac:dyDescent="0.25">
      <c r="A841" t="s">
        <v>100</v>
      </c>
      <c r="B841">
        <v>188189.08360000001</v>
      </c>
      <c r="C841" t="s">
        <v>37</v>
      </c>
    </row>
    <row r="842" spans="1:25" x14ac:dyDescent="0.25">
      <c r="A842" t="s">
        <v>118</v>
      </c>
      <c r="B842">
        <v>3985.58</v>
      </c>
      <c r="C842">
        <v>3982.24</v>
      </c>
      <c r="D842">
        <v>3867.68</v>
      </c>
      <c r="E842">
        <v>3325.29</v>
      </c>
      <c r="F842">
        <v>0</v>
      </c>
      <c r="G842">
        <v>0.22781699999999999</v>
      </c>
      <c r="H842">
        <v>0.77784900000000001</v>
      </c>
      <c r="I842">
        <v>0</v>
      </c>
    </row>
    <row r="843" spans="1:25" x14ac:dyDescent="0.25">
      <c r="A843" t="s">
        <v>118</v>
      </c>
      <c r="B843">
        <v>3981.8</v>
      </c>
      <c r="C843">
        <v>3977.95</v>
      </c>
      <c r="D843">
        <v>3863.49</v>
      </c>
      <c r="E843">
        <v>3320.1</v>
      </c>
      <c r="F843">
        <v>0</v>
      </c>
      <c r="G843">
        <v>0.21895000000000001</v>
      </c>
      <c r="H843">
        <v>0.77789900000000001</v>
      </c>
      <c r="I843">
        <v>0</v>
      </c>
    </row>
    <row r="844" spans="1:25" x14ac:dyDescent="0.25">
      <c r="A844" t="s">
        <v>118</v>
      </c>
      <c r="B844">
        <v>3984.9</v>
      </c>
      <c r="C844">
        <v>3981.37</v>
      </c>
      <c r="D844">
        <v>3866.3</v>
      </c>
      <c r="E844">
        <v>3322.69</v>
      </c>
      <c r="F844">
        <v>0</v>
      </c>
      <c r="G844">
        <v>0.21518799999999999</v>
      </c>
      <c r="H844">
        <v>0.77775499999999997</v>
      </c>
      <c r="I844">
        <v>0</v>
      </c>
    </row>
    <row r="845" spans="1:25" x14ac:dyDescent="0.25">
      <c r="A845" t="s">
        <v>118</v>
      </c>
      <c r="B845">
        <v>3989.2</v>
      </c>
      <c r="C845">
        <v>3985.99</v>
      </c>
      <c r="D845">
        <v>3871.84</v>
      </c>
      <c r="E845">
        <v>3326.82</v>
      </c>
      <c r="F845">
        <v>0</v>
      </c>
      <c r="G845">
        <v>0.23552100000000001</v>
      </c>
      <c r="H845">
        <v>0.77788299999999999</v>
      </c>
      <c r="I845">
        <v>0</v>
      </c>
    </row>
    <row r="846" spans="1:25" x14ac:dyDescent="0.25">
      <c r="A846" t="s">
        <v>118</v>
      </c>
      <c r="B846">
        <v>3977.65</v>
      </c>
      <c r="C846">
        <v>3974.13</v>
      </c>
      <c r="D846">
        <v>3860.65</v>
      </c>
      <c r="E846">
        <v>3314.14</v>
      </c>
      <c r="F846">
        <v>0</v>
      </c>
      <c r="G846">
        <v>0.20811099999999999</v>
      </c>
      <c r="H846">
        <v>0.77742</v>
      </c>
      <c r="I846">
        <v>0</v>
      </c>
    </row>
    <row r="847" spans="1:25" x14ac:dyDescent="0.25">
      <c r="A847" t="s">
        <v>118</v>
      </c>
      <c r="B847">
        <v>3988.52</v>
      </c>
      <c r="C847">
        <v>3985.64</v>
      </c>
      <c r="D847">
        <v>3863.16</v>
      </c>
      <c r="E847">
        <v>3320.61</v>
      </c>
      <c r="F847">
        <v>0</v>
      </c>
      <c r="G847">
        <v>0.23551900000000001</v>
      </c>
      <c r="H847">
        <v>0.77788400000000002</v>
      </c>
      <c r="I847">
        <v>0</v>
      </c>
    </row>
    <row r="848" spans="1:25" x14ac:dyDescent="0.25">
      <c r="A848" t="s">
        <v>118</v>
      </c>
      <c r="B848">
        <v>3996.22</v>
      </c>
      <c r="C848">
        <v>3992.71</v>
      </c>
      <c r="D848">
        <v>3876.17</v>
      </c>
      <c r="E848">
        <v>3331.68</v>
      </c>
      <c r="F848">
        <v>0</v>
      </c>
      <c r="G848">
        <v>0.235483</v>
      </c>
      <c r="H848">
        <v>0.77788100000000004</v>
      </c>
      <c r="I848">
        <v>0</v>
      </c>
    </row>
    <row r="849" spans="1:9" x14ac:dyDescent="0.25">
      <c r="A849" t="s">
        <v>118</v>
      </c>
      <c r="B849">
        <v>4000.86</v>
      </c>
      <c r="C849">
        <v>3996.68</v>
      </c>
      <c r="D849">
        <v>3882.69</v>
      </c>
      <c r="E849">
        <v>3336.28</v>
      </c>
      <c r="F849">
        <v>0</v>
      </c>
      <c r="G849">
        <v>0.23552000000000001</v>
      </c>
      <c r="H849">
        <v>0.77777300000000005</v>
      </c>
      <c r="I849">
        <v>0</v>
      </c>
    </row>
    <row r="850" spans="1:9" x14ac:dyDescent="0.25">
      <c r="A850" t="s">
        <v>118</v>
      </c>
      <c r="B850">
        <v>4003.77</v>
      </c>
      <c r="C850">
        <v>4000.1</v>
      </c>
      <c r="D850">
        <v>3880.59</v>
      </c>
      <c r="E850">
        <v>3335.91</v>
      </c>
      <c r="F850">
        <v>0</v>
      </c>
      <c r="G850">
        <v>0.23551900000000001</v>
      </c>
      <c r="H850">
        <v>0.80111699999999997</v>
      </c>
      <c r="I850">
        <v>0</v>
      </c>
    </row>
    <row r="851" spans="1:9" x14ac:dyDescent="0.25">
      <c r="A851" t="s">
        <v>118</v>
      </c>
      <c r="B851">
        <v>4001.86</v>
      </c>
      <c r="C851">
        <v>3998.57</v>
      </c>
      <c r="D851">
        <v>3879.01</v>
      </c>
      <c r="E851">
        <v>3331.69</v>
      </c>
      <c r="F851">
        <v>0</v>
      </c>
      <c r="G851">
        <v>0.213113</v>
      </c>
      <c r="H851">
        <v>0.77789900000000001</v>
      </c>
      <c r="I851">
        <v>0</v>
      </c>
    </row>
    <row r="852" spans="1:9" x14ac:dyDescent="0.25">
      <c r="A852" t="s">
        <v>118</v>
      </c>
      <c r="B852">
        <v>3998.98</v>
      </c>
      <c r="C852">
        <v>3995.07</v>
      </c>
      <c r="D852">
        <v>3882.34</v>
      </c>
      <c r="E852">
        <v>3333.78</v>
      </c>
      <c r="F852">
        <v>0</v>
      </c>
      <c r="G852">
        <v>0.23552500000000001</v>
      </c>
      <c r="H852">
        <v>0.77774600000000005</v>
      </c>
      <c r="I852">
        <v>0</v>
      </c>
    </row>
    <row r="853" spans="1:9" x14ac:dyDescent="0.25">
      <c r="A853" t="s">
        <v>118</v>
      </c>
      <c r="B853">
        <v>3990.47</v>
      </c>
      <c r="C853">
        <v>3986.97</v>
      </c>
      <c r="D853">
        <v>3882.89</v>
      </c>
      <c r="E853">
        <v>3333.49</v>
      </c>
      <c r="F853">
        <v>0</v>
      </c>
      <c r="G853">
        <v>0.211754</v>
      </c>
      <c r="H853">
        <v>0.77789900000000001</v>
      </c>
      <c r="I853">
        <v>0</v>
      </c>
    </row>
    <row r="854" spans="1:9" x14ac:dyDescent="0.25">
      <c r="A854" t="s">
        <v>118</v>
      </c>
      <c r="B854">
        <v>4000.67</v>
      </c>
      <c r="C854">
        <v>3997.73</v>
      </c>
      <c r="D854">
        <v>3879.85</v>
      </c>
      <c r="E854">
        <v>3333.16</v>
      </c>
      <c r="F854">
        <v>0</v>
      </c>
      <c r="G854">
        <v>0.23552000000000001</v>
      </c>
      <c r="H854">
        <v>0.806176</v>
      </c>
      <c r="I854">
        <v>0</v>
      </c>
    </row>
    <row r="855" spans="1:9" x14ac:dyDescent="0.25">
      <c r="A855" t="s">
        <v>118</v>
      </c>
      <c r="B855">
        <v>3997.92</v>
      </c>
      <c r="C855">
        <v>3994.61</v>
      </c>
      <c r="D855">
        <v>3870.11</v>
      </c>
      <c r="E855">
        <v>3322.94</v>
      </c>
      <c r="F855">
        <v>0</v>
      </c>
      <c r="G855">
        <v>0.20812900000000001</v>
      </c>
      <c r="H855">
        <v>0.77715800000000002</v>
      </c>
      <c r="I855">
        <v>0</v>
      </c>
    </row>
    <row r="856" spans="1:9" x14ac:dyDescent="0.25">
      <c r="A856" t="s">
        <v>118</v>
      </c>
      <c r="B856">
        <v>4011.7</v>
      </c>
      <c r="C856">
        <v>4007.74</v>
      </c>
      <c r="D856">
        <v>3890.61</v>
      </c>
      <c r="E856">
        <v>3344.66</v>
      </c>
      <c r="F856">
        <v>0</v>
      </c>
      <c r="G856">
        <v>0.21337800000000001</v>
      </c>
      <c r="H856">
        <v>0.77789799999999998</v>
      </c>
      <c r="I856">
        <v>0</v>
      </c>
    </row>
    <row r="857" spans="1:9" x14ac:dyDescent="0.25">
      <c r="A857" t="s">
        <v>118</v>
      </c>
      <c r="B857">
        <v>4005</v>
      </c>
      <c r="C857">
        <v>4001.34</v>
      </c>
      <c r="D857">
        <v>3881.98</v>
      </c>
      <c r="E857">
        <v>3335.06</v>
      </c>
      <c r="F857">
        <v>0</v>
      </c>
      <c r="G857">
        <v>0.208484</v>
      </c>
      <c r="H857">
        <v>0.77758099999999997</v>
      </c>
      <c r="I857">
        <v>0</v>
      </c>
    </row>
    <row r="858" spans="1:9" x14ac:dyDescent="0.25">
      <c r="A858" t="s">
        <v>118</v>
      </c>
      <c r="B858">
        <v>4010.59</v>
      </c>
      <c r="C858">
        <v>4006.75</v>
      </c>
      <c r="D858">
        <v>3882.31</v>
      </c>
      <c r="E858">
        <v>3334.22</v>
      </c>
      <c r="F858">
        <v>0</v>
      </c>
      <c r="G858">
        <v>0.23552300000000001</v>
      </c>
      <c r="H858">
        <v>0.77757900000000002</v>
      </c>
      <c r="I858">
        <v>0</v>
      </c>
    </row>
    <row r="859" spans="1:9" x14ac:dyDescent="0.25">
      <c r="A859" t="s">
        <v>118</v>
      </c>
      <c r="B859">
        <v>4004.08</v>
      </c>
      <c r="C859">
        <v>4000.33</v>
      </c>
      <c r="D859">
        <v>3883.83</v>
      </c>
      <c r="E859">
        <v>3335.23</v>
      </c>
      <c r="F859">
        <v>0</v>
      </c>
      <c r="G859">
        <v>0.22845099999999999</v>
      </c>
      <c r="H859">
        <v>0.78880300000000003</v>
      </c>
      <c r="I859">
        <v>0</v>
      </c>
    </row>
    <row r="860" spans="1:9" x14ac:dyDescent="0.25">
      <c r="A860" t="s">
        <v>118</v>
      </c>
      <c r="B860">
        <v>3982.15</v>
      </c>
      <c r="C860">
        <v>3978.94</v>
      </c>
      <c r="D860">
        <v>3860.93</v>
      </c>
      <c r="E860">
        <v>3316.56</v>
      </c>
      <c r="F860">
        <v>0</v>
      </c>
      <c r="G860">
        <v>0.23552000000000001</v>
      </c>
      <c r="H860">
        <v>0.77789699999999995</v>
      </c>
      <c r="I860">
        <v>0</v>
      </c>
    </row>
    <row r="861" spans="1:9" x14ac:dyDescent="0.25">
      <c r="A861" t="s">
        <v>118</v>
      </c>
      <c r="B861">
        <v>3988.08</v>
      </c>
      <c r="C861">
        <v>3984.67</v>
      </c>
      <c r="D861">
        <v>3869.39</v>
      </c>
      <c r="E861">
        <v>3322.68</v>
      </c>
      <c r="F861">
        <v>0</v>
      </c>
      <c r="G861">
        <v>0.221525</v>
      </c>
      <c r="H861">
        <v>0.77789399999999997</v>
      </c>
      <c r="I861">
        <v>0</v>
      </c>
    </row>
    <row r="862" spans="1:9" x14ac:dyDescent="0.25">
      <c r="A862" t="s">
        <v>118</v>
      </c>
      <c r="B862">
        <v>3981.37</v>
      </c>
      <c r="C862">
        <v>3977.96</v>
      </c>
      <c r="D862">
        <v>3864.79</v>
      </c>
      <c r="E862">
        <v>3319.56</v>
      </c>
      <c r="F862">
        <v>0</v>
      </c>
      <c r="G862">
        <v>0.20961299999999999</v>
      </c>
      <c r="H862">
        <v>0.77667900000000001</v>
      </c>
      <c r="I862">
        <v>0</v>
      </c>
    </row>
    <row r="863" spans="1:9" x14ac:dyDescent="0.25">
      <c r="A863" t="s">
        <v>118</v>
      </c>
      <c r="B863">
        <v>3983.89</v>
      </c>
      <c r="C863">
        <v>3980.51</v>
      </c>
      <c r="D863">
        <v>3861.36</v>
      </c>
      <c r="E863">
        <v>3317.17</v>
      </c>
      <c r="F863">
        <v>0</v>
      </c>
      <c r="G863">
        <v>0.20874799999999999</v>
      </c>
      <c r="H863">
        <v>0.77789299999999995</v>
      </c>
      <c r="I863">
        <v>0</v>
      </c>
    </row>
    <row r="864" spans="1:9" x14ac:dyDescent="0.25">
      <c r="A864" t="s">
        <v>118</v>
      </c>
      <c r="B864">
        <v>3984.34</v>
      </c>
      <c r="C864">
        <v>3980.96</v>
      </c>
      <c r="D864">
        <v>3860.71</v>
      </c>
      <c r="E864">
        <v>3316.41</v>
      </c>
      <c r="F864">
        <v>0</v>
      </c>
      <c r="G864">
        <v>0.20931900000000001</v>
      </c>
      <c r="H864">
        <v>0.777752</v>
      </c>
      <c r="I864">
        <v>0</v>
      </c>
    </row>
    <row r="865" spans="1:9" x14ac:dyDescent="0.25">
      <c r="A865" t="s">
        <v>118</v>
      </c>
      <c r="B865">
        <v>4027.67</v>
      </c>
      <c r="C865">
        <v>4024.34</v>
      </c>
      <c r="D865">
        <v>3908.97</v>
      </c>
      <c r="E865">
        <v>3359.3</v>
      </c>
      <c r="F865">
        <v>0</v>
      </c>
      <c r="G865">
        <v>0.23551900000000001</v>
      </c>
      <c r="H865">
        <v>0.777887</v>
      </c>
      <c r="I865">
        <v>0</v>
      </c>
    </row>
    <row r="866" spans="1:9" x14ac:dyDescent="0.25">
      <c r="A866" t="s">
        <v>118</v>
      </c>
      <c r="B866">
        <v>4025.2</v>
      </c>
      <c r="C866">
        <v>4021.8</v>
      </c>
      <c r="D866">
        <v>3901.75</v>
      </c>
      <c r="E866">
        <v>3352.53</v>
      </c>
      <c r="F866">
        <v>0</v>
      </c>
      <c r="G866">
        <v>0.211729</v>
      </c>
      <c r="H866">
        <v>0.77781900000000004</v>
      </c>
      <c r="I866">
        <v>0</v>
      </c>
    </row>
    <row r="867" spans="1:9" x14ac:dyDescent="0.25">
      <c r="A867" t="s">
        <v>118</v>
      </c>
      <c r="B867">
        <v>4025.32</v>
      </c>
      <c r="C867">
        <v>4021.75</v>
      </c>
      <c r="D867">
        <v>3907.59</v>
      </c>
      <c r="E867">
        <v>3357.72</v>
      </c>
      <c r="F867">
        <v>0</v>
      </c>
      <c r="G867">
        <v>0.22426199999999999</v>
      </c>
      <c r="H867">
        <v>0.77784399999999998</v>
      </c>
      <c r="I867">
        <v>0</v>
      </c>
    </row>
    <row r="868" spans="1:9" x14ac:dyDescent="0.25">
      <c r="A868" t="s">
        <v>118</v>
      </c>
      <c r="B868">
        <v>4027.51</v>
      </c>
      <c r="C868">
        <v>4024.09</v>
      </c>
      <c r="D868">
        <v>3909.72</v>
      </c>
      <c r="E868">
        <v>3357.91</v>
      </c>
      <c r="F868">
        <v>0</v>
      </c>
      <c r="G868">
        <v>0.208144</v>
      </c>
      <c r="H868">
        <v>0.77700800000000003</v>
      </c>
      <c r="I868">
        <v>0</v>
      </c>
    </row>
    <row r="869" spans="1:9" x14ac:dyDescent="0.25">
      <c r="A869" t="s">
        <v>118</v>
      </c>
      <c r="B869">
        <v>4023.43</v>
      </c>
      <c r="C869">
        <v>4019.42</v>
      </c>
      <c r="D869">
        <v>3902.86</v>
      </c>
      <c r="E869">
        <v>3354.13</v>
      </c>
      <c r="F869">
        <v>0</v>
      </c>
      <c r="G869">
        <v>0.21623400000000001</v>
      </c>
      <c r="H869">
        <v>0.77788999999999997</v>
      </c>
      <c r="I869">
        <v>0</v>
      </c>
    </row>
    <row r="870" spans="1:9" x14ac:dyDescent="0.25">
      <c r="A870" t="s">
        <v>118</v>
      </c>
      <c r="B870">
        <v>4021.68</v>
      </c>
      <c r="C870">
        <v>4018.26</v>
      </c>
      <c r="D870">
        <v>3906.37</v>
      </c>
      <c r="E870">
        <v>3356.08</v>
      </c>
      <c r="F870">
        <v>0</v>
      </c>
      <c r="G870">
        <v>0.21246399999999999</v>
      </c>
      <c r="H870">
        <v>0.77735500000000002</v>
      </c>
      <c r="I870">
        <v>0</v>
      </c>
    </row>
    <row r="871" spans="1:9" x14ac:dyDescent="0.25">
      <c r="A871" t="s">
        <v>118</v>
      </c>
      <c r="B871">
        <v>4024.44</v>
      </c>
      <c r="C871">
        <v>4020.85</v>
      </c>
      <c r="D871">
        <v>3903.66</v>
      </c>
      <c r="E871">
        <v>3351.44</v>
      </c>
      <c r="F871">
        <v>0</v>
      </c>
      <c r="G871">
        <v>0.23298199999999999</v>
      </c>
      <c r="H871">
        <v>0.77789799999999998</v>
      </c>
      <c r="I871">
        <v>0</v>
      </c>
    </row>
    <row r="872" spans="1:9" x14ac:dyDescent="0.25">
      <c r="A872" t="s">
        <v>118</v>
      </c>
      <c r="B872">
        <v>4018.89</v>
      </c>
      <c r="C872">
        <v>4014.69</v>
      </c>
      <c r="D872">
        <v>3896.92</v>
      </c>
      <c r="E872">
        <v>3349.64</v>
      </c>
      <c r="F872">
        <v>0</v>
      </c>
      <c r="G872">
        <v>0.217335</v>
      </c>
      <c r="H872">
        <v>0.77785800000000005</v>
      </c>
      <c r="I872">
        <v>0</v>
      </c>
    </row>
    <row r="873" spans="1:9" x14ac:dyDescent="0.25">
      <c r="A873" t="s">
        <v>118</v>
      </c>
      <c r="B873">
        <v>4028.33</v>
      </c>
      <c r="C873">
        <v>4024.87</v>
      </c>
      <c r="D873">
        <v>3902.32</v>
      </c>
      <c r="E873">
        <v>3351.24</v>
      </c>
      <c r="F873">
        <v>0</v>
      </c>
      <c r="G873">
        <v>0.23552000000000001</v>
      </c>
      <c r="H873">
        <v>0.77789299999999995</v>
      </c>
      <c r="I873">
        <v>0</v>
      </c>
    </row>
    <row r="874" spans="1:9" x14ac:dyDescent="0.25">
      <c r="A874" t="s">
        <v>118</v>
      </c>
      <c r="B874">
        <v>4007.78</v>
      </c>
      <c r="C874">
        <v>4004.81</v>
      </c>
      <c r="D874">
        <v>3885.01</v>
      </c>
      <c r="E874">
        <v>3340.01</v>
      </c>
      <c r="F874">
        <v>0</v>
      </c>
      <c r="G874">
        <v>0.21990599999999999</v>
      </c>
      <c r="H874">
        <v>0.77755300000000005</v>
      </c>
      <c r="I874">
        <v>0</v>
      </c>
    </row>
    <row r="875" spans="1:9" x14ac:dyDescent="0.25">
      <c r="A875" t="s">
        <v>118</v>
      </c>
      <c r="B875">
        <v>3999.29</v>
      </c>
      <c r="C875">
        <v>3996.2</v>
      </c>
      <c r="D875">
        <v>3881.76</v>
      </c>
      <c r="E875">
        <v>3333.26</v>
      </c>
      <c r="F875">
        <v>0</v>
      </c>
      <c r="G875">
        <v>0.21301600000000001</v>
      </c>
      <c r="H875">
        <v>0.806203</v>
      </c>
      <c r="I875">
        <v>0</v>
      </c>
    </row>
    <row r="876" spans="1:9" x14ac:dyDescent="0.25">
      <c r="A876" t="s">
        <v>118</v>
      </c>
      <c r="B876">
        <v>4001.81</v>
      </c>
      <c r="C876">
        <v>3998.41</v>
      </c>
      <c r="D876">
        <v>3881.22</v>
      </c>
      <c r="E876">
        <v>3335.66</v>
      </c>
      <c r="F876">
        <v>0</v>
      </c>
      <c r="G876">
        <v>0.21329400000000001</v>
      </c>
      <c r="H876">
        <v>0.77788199999999996</v>
      </c>
      <c r="I876">
        <v>0</v>
      </c>
    </row>
    <row r="877" spans="1:9" x14ac:dyDescent="0.25">
      <c r="A877" t="s">
        <v>118</v>
      </c>
      <c r="B877">
        <v>4007</v>
      </c>
      <c r="C877">
        <v>4004.11</v>
      </c>
      <c r="D877">
        <v>3885.96</v>
      </c>
      <c r="E877">
        <v>3337.22</v>
      </c>
      <c r="F877">
        <v>0</v>
      </c>
      <c r="G877">
        <v>0.21122199999999999</v>
      </c>
      <c r="H877">
        <v>0.77786999999999995</v>
      </c>
      <c r="I877">
        <v>0</v>
      </c>
    </row>
    <row r="878" spans="1:9" x14ac:dyDescent="0.25">
      <c r="A878" t="s">
        <v>118</v>
      </c>
      <c r="B878">
        <v>3995.47</v>
      </c>
      <c r="C878">
        <v>3991.67</v>
      </c>
      <c r="D878">
        <v>3867.52</v>
      </c>
      <c r="E878">
        <v>3321.16</v>
      </c>
      <c r="F878">
        <v>0</v>
      </c>
      <c r="G878">
        <v>0.23551900000000001</v>
      </c>
      <c r="H878">
        <v>0.77787700000000004</v>
      </c>
      <c r="I878">
        <v>0</v>
      </c>
    </row>
    <row r="879" spans="1:9" x14ac:dyDescent="0.25">
      <c r="A879" t="s">
        <v>118</v>
      </c>
      <c r="B879">
        <v>4011.79</v>
      </c>
      <c r="C879">
        <v>4008.52</v>
      </c>
      <c r="D879">
        <v>3893.09</v>
      </c>
      <c r="E879">
        <v>3343.88</v>
      </c>
      <c r="F879">
        <v>0</v>
      </c>
      <c r="G879">
        <v>0.22841900000000001</v>
      </c>
      <c r="H879">
        <v>0.77783599999999997</v>
      </c>
      <c r="I879">
        <v>0</v>
      </c>
    </row>
    <row r="880" spans="1:9" x14ac:dyDescent="0.25">
      <c r="A880" t="s">
        <v>118</v>
      </c>
      <c r="B880">
        <v>4005.03</v>
      </c>
      <c r="C880">
        <v>4002.13</v>
      </c>
      <c r="D880">
        <v>3885.61</v>
      </c>
      <c r="E880">
        <v>3338.31</v>
      </c>
      <c r="F880">
        <v>0</v>
      </c>
      <c r="G880">
        <v>0.209892</v>
      </c>
      <c r="H880">
        <v>0.77788599999999997</v>
      </c>
      <c r="I880">
        <v>0</v>
      </c>
    </row>
    <row r="881" spans="1:25" x14ac:dyDescent="0.25">
      <c r="A881" t="s">
        <v>118</v>
      </c>
      <c r="B881">
        <v>4002.4</v>
      </c>
      <c r="C881">
        <v>3999.27</v>
      </c>
      <c r="D881">
        <v>3882.56</v>
      </c>
      <c r="E881">
        <v>3336.21</v>
      </c>
      <c r="F881">
        <v>0</v>
      </c>
      <c r="G881">
        <v>0.23108699999999999</v>
      </c>
      <c r="H881">
        <v>0.77789900000000001</v>
      </c>
      <c r="I881">
        <v>0</v>
      </c>
    </row>
    <row r="882" spans="1:25" x14ac:dyDescent="0.25">
      <c r="A882" t="s">
        <v>118</v>
      </c>
      <c r="B882">
        <v>4003.75</v>
      </c>
      <c r="C882">
        <v>4000.46</v>
      </c>
      <c r="D882">
        <v>3875.25</v>
      </c>
      <c r="E882">
        <v>3328.74</v>
      </c>
      <c r="F882">
        <v>0</v>
      </c>
      <c r="G882">
        <v>0.214056</v>
      </c>
      <c r="H882">
        <v>0.777895</v>
      </c>
      <c r="I882">
        <v>0</v>
      </c>
    </row>
    <row r="883" spans="1:25" x14ac:dyDescent="0.25">
      <c r="A883" t="s">
        <v>118</v>
      </c>
      <c r="B883">
        <v>4001.58</v>
      </c>
      <c r="C883">
        <v>3998.63</v>
      </c>
      <c r="D883">
        <v>3879.85</v>
      </c>
      <c r="E883">
        <v>3333.24</v>
      </c>
      <c r="F883">
        <v>0</v>
      </c>
      <c r="G883">
        <v>0.22045699999999999</v>
      </c>
      <c r="H883">
        <v>0.77788299999999999</v>
      </c>
      <c r="I883">
        <v>0</v>
      </c>
    </row>
    <row r="884" spans="1:25" x14ac:dyDescent="0.25">
      <c r="A884" t="s">
        <v>118</v>
      </c>
      <c r="B884">
        <v>3995.18</v>
      </c>
      <c r="C884">
        <v>3992.15</v>
      </c>
      <c r="D884">
        <v>3863.8</v>
      </c>
      <c r="E884">
        <v>3320.44</v>
      </c>
      <c r="F884">
        <v>0</v>
      </c>
      <c r="G884">
        <v>0.210678</v>
      </c>
      <c r="H884">
        <v>0.77788199999999996</v>
      </c>
      <c r="I884">
        <v>0</v>
      </c>
    </row>
    <row r="885" spans="1:25" x14ac:dyDescent="0.25">
      <c r="A885" t="s">
        <v>118</v>
      </c>
      <c r="B885">
        <v>4010.31</v>
      </c>
      <c r="C885">
        <v>4007.34</v>
      </c>
      <c r="D885">
        <v>3882.91</v>
      </c>
      <c r="E885">
        <v>3335.58</v>
      </c>
      <c r="F885">
        <v>0</v>
      </c>
      <c r="G885">
        <v>0.21059900000000001</v>
      </c>
      <c r="H885">
        <v>0.77781400000000001</v>
      </c>
      <c r="I885">
        <v>0</v>
      </c>
    </row>
    <row r="886" spans="1:25" x14ac:dyDescent="0.25">
      <c r="A886" t="s">
        <v>118</v>
      </c>
      <c r="B886">
        <v>4003.14</v>
      </c>
      <c r="C886">
        <v>4000.35</v>
      </c>
      <c r="D886">
        <v>3884.91</v>
      </c>
      <c r="E886">
        <v>3334.77</v>
      </c>
      <c r="F886">
        <v>0</v>
      </c>
      <c r="G886">
        <v>0.20832000000000001</v>
      </c>
      <c r="H886">
        <v>0.77773999999999999</v>
      </c>
      <c r="I886">
        <v>0</v>
      </c>
    </row>
    <row r="887" spans="1:25" x14ac:dyDescent="0.25">
      <c r="A887" t="s">
        <v>118</v>
      </c>
      <c r="B887">
        <v>4001.2</v>
      </c>
      <c r="C887">
        <v>3998.38</v>
      </c>
      <c r="D887">
        <v>3880.32</v>
      </c>
      <c r="E887">
        <v>3333.74</v>
      </c>
      <c r="F887">
        <v>0</v>
      </c>
      <c r="G887">
        <v>0.21207500000000001</v>
      </c>
      <c r="H887">
        <v>0.77788599999999997</v>
      </c>
      <c r="I887">
        <v>0</v>
      </c>
    </row>
    <row r="888" spans="1:25" x14ac:dyDescent="0.25">
      <c r="A888" t="s">
        <v>118</v>
      </c>
      <c r="B888">
        <v>4007.78</v>
      </c>
      <c r="C888">
        <v>4004.91</v>
      </c>
      <c r="D888">
        <v>3885.26</v>
      </c>
      <c r="E888">
        <v>3337.98</v>
      </c>
      <c r="F888">
        <v>0</v>
      </c>
      <c r="G888">
        <v>0.21440999999999999</v>
      </c>
      <c r="H888">
        <v>0.77785400000000005</v>
      </c>
      <c r="I888">
        <v>0</v>
      </c>
    </row>
    <row r="889" spans="1:25" x14ac:dyDescent="0.25">
      <c r="A889" t="s">
        <v>118</v>
      </c>
      <c r="B889">
        <v>4003.61</v>
      </c>
      <c r="C889">
        <v>4000.59</v>
      </c>
      <c r="D889">
        <v>3878.78</v>
      </c>
      <c r="E889">
        <v>3334.34</v>
      </c>
      <c r="F889">
        <v>0</v>
      </c>
      <c r="G889">
        <v>0.219523</v>
      </c>
      <c r="H889">
        <v>0.777864</v>
      </c>
      <c r="I889">
        <v>0</v>
      </c>
    </row>
    <row r="890" spans="1:25" x14ac:dyDescent="0.25">
      <c r="A890" t="s">
        <v>118</v>
      </c>
      <c r="B890">
        <v>4004.24</v>
      </c>
      <c r="C890">
        <v>4001.1</v>
      </c>
      <c r="D890">
        <v>3877.66</v>
      </c>
      <c r="E890">
        <v>3332.39</v>
      </c>
      <c r="F890">
        <v>0</v>
      </c>
      <c r="G890">
        <v>0.216587</v>
      </c>
      <c r="H890">
        <v>0.77789399999999997</v>
      </c>
      <c r="I890">
        <v>0</v>
      </c>
    </row>
    <row r="891" spans="1:25" x14ac:dyDescent="0.25">
      <c r="A891" t="s">
        <v>118</v>
      </c>
      <c r="B891">
        <v>4010.19</v>
      </c>
      <c r="C891">
        <v>4006.72</v>
      </c>
      <c r="D891">
        <v>3883.57</v>
      </c>
      <c r="E891">
        <v>3335.43</v>
      </c>
      <c r="F891">
        <v>0</v>
      </c>
      <c r="G891">
        <v>0.22136700000000001</v>
      </c>
      <c r="H891">
        <v>0.77706399999999998</v>
      </c>
      <c r="I891">
        <v>0</v>
      </c>
    </row>
    <row r="892" spans="1:25" x14ac:dyDescent="0.25">
      <c r="A892" t="s">
        <v>118</v>
      </c>
      <c r="B892">
        <v>4009.14</v>
      </c>
      <c r="C892">
        <v>4006.23</v>
      </c>
      <c r="D892">
        <v>3885.78</v>
      </c>
      <c r="E892">
        <v>3337.36</v>
      </c>
      <c r="F892">
        <v>0</v>
      </c>
      <c r="G892">
        <v>0.21415000000000001</v>
      </c>
      <c r="H892">
        <v>0.77789200000000003</v>
      </c>
      <c r="I892">
        <v>0</v>
      </c>
    </row>
    <row r="893" spans="1:25" x14ac:dyDescent="0.25">
      <c r="A893" t="s">
        <v>118</v>
      </c>
      <c r="B893">
        <v>4020.48</v>
      </c>
      <c r="C893">
        <v>4016.94</v>
      </c>
      <c r="D893">
        <v>3893.04</v>
      </c>
      <c r="E893">
        <v>3343.88</v>
      </c>
      <c r="F893">
        <v>0</v>
      </c>
      <c r="G893">
        <v>0.21778</v>
      </c>
      <c r="H893">
        <v>0.77784500000000001</v>
      </c>
      <c r="I893">
        <v>0</v>
      </c>
    </row>
    <row r="894" spans="1:25" x14ac:dyDescent="0.25">
      <c r="A894" t="s">
        <v>118</v>
      </c>
      <c r="B894">
        <v>4027.14</v>
      </c>
      <c r="C894">
        <v>4024.25</v>
      </c>
      <c r="D894">
        <v>3908.3</v>
      </c>
      <c r="E894">
        <v>3356.62</v>
      </c>
      <c r="F894">
        <v>0</v>
      </c>
      <c r="G894">
        <v>0.20924200000000001</v>
      </c>
      <c r="H894">
        <v>0.77781800000000001</v>
      </c>
      <c r="I894">
        <v>0</v>
      </c>
    </row>
    <row r="895" spans="1:25" x14ac:dyDescent="0.25">
      <c r="A895" t="s">
        <v>118</v>
      </c>
      <c r="B895">
        <v>4032.96</v>
      </c>
      <c r="C895">
        <v>4029.88</v>
      </c>
      <c r="D895">
        <v>3906.52</v>
      </c>
      <c r="E895">
        <v>3353.34</v>
      </c>
      <c r="F895">
        <v>0</v>
      </c>
      <c r="G895">
        <v>0.208233</v>
      </c>
      <c r="H895">
        <v>0.77746199999999999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4025.74</v>
      </c>
      <c r="C896">
        <v>4021.74</v>
      </c>
      <c r="D896">
        <v>3901.34</v>
      </c>
      <c r="E896">
        <v>3354.47</v>
      </c>
      <c r="F896">
        <v>0</v>
      </c>
      <c r="G896">
        <v>0.218364</v>
      </c>
      <c r="H896">
        <v>0.77789699999999995</v>
      </c>
      <c r="I896">
        <v>0</v>
      </c>
      <c r="R896">
        <f>AVERAGE(B847:B896)</f>
        <v>4006.7989999999995</v>
      </c>
      <c r="S896">
        <f>AVERAGE(C847:C896)</f>
        <v>4003.4428000000003</v>
      </c>
      <c r="U896">
        <f>_xlfn.VAR.P(B847:B896)</f>
        <v>175.44906500000019</v>
      </c>
      <c r="V896">
        <f>_xlfn.VAR.P(C847:C896)</f>
        <v>173.94557616000009</v>
      </c>
      <c r="X896">
        <f>1.96*SQRT(U896)/50</f>
        <v>0.51923217469798644</v>
      </c>
      <c r="Y896">
        <f>1.96*SQRT(V896)/50</f>
        <v>0.5170026403709197</v>
      </c>
    </row>
    <row r="897" spans="1:15" x14ac:dyDescent="0.25">
      <c r="A897" t="s">
        <v>118</v>
      </c>
      <c r="B897">
        <v>200957.26420000001</v>
      </c>
      <c r="C897" t="s">
        <v>37</v>
      </c>
    </row>
    <row r="898" spans="1:15" x14ac:dyDescent="0.25">
      <c r="A898" t="s">
        <v>42</v>
      </c>
      <c r="B898">
        <v>6437.59</v>
      </c>
      <c r="C898">
        <v>6384.36</v>
      </c>
      <c r="D898">
        <v>6384.29</v>
      </c>
      <c r="E898">
        <v>6375.09</v>
      </c>
      <c r="F898">
        <v>501.8</v>
      </c>
      <c r="G898">
        <v>545.91899999999998</v>
      </c>
      <c r="H898">
        <v>198.32400000000001</v>
      </c>
      <c r="I898">
        <v>145.624</v>
      </c>
      <c r="J898">
        <v>178.69300000000001</v>
      </c>
      <c r="K898">
        <v>5311.99</v>
      </c>
      <c r="L898">
        <v>0.153614</v>
      </c>
      <c r="M898">
        <v>0.83704599999999996</v>
      </c>
      <c r="N898">
        <v>0</v>
      </c>
      <c r="O898" t="s">
        <v>43</v>
      </c>
    </row>
    <row r="899" spans="1:15" x14ac:dyDescent="0.25">
      <c r="A899" t="s">
        <v>42</v>
      </c>
      <c r="B899">
        <v>6440.58</v>
      </c>
      <c r="C899">
        <v>6384.54</v>
      </c>
      <c r="D899">
        <v>6384.47</v>
      </c>
      <c r="E899">
        <v>6375.26</v>
      </c>
      <c r="F899">
        <v>502.00799999999998</v>
      </c>
      <c r="G899">
        <v>554.35299999999995</v>
      </c>
      <c r="H899">
        <v>199.738</v>
      </c>
      <c r="I899">
        <v>148.58199999999999</v>
      </c>
      <c r="J899">
        <v>182.70099999999999</v>
      </c>
      <c r="K899">
        <v>5303.54</v>
      </c>
      <c r="L899">
        <v>0.162996</v>
      </c>
      <c r="M899">
        <v>0.83701700000000001</v>
      </c>
      <c r="N899">
        <v>0</v>
      </c>
      <c r="O899" t="s">
        <v>43</v>
      </c>
    </row>
    <row r="900" spans="1:15" x14ac:dyDescent="0.25">
      <c r="A900" t="s">
        <v>42</v>
      </c>
      <c r="B900">
        <v>6439.32</v>
      </c>
      <c r="C900">
        <v>6384.25</v>
      </c>
      <c r="D900">
        <v>6384.18</v>
      </c>
      <c r="E900">
        <v>6374.98</v>
      </c>
      <c r="F900">
        <v>501.07900000000001</v>
      </c>
      <c r="G900">
        <v>546.36400000000003</v>
      </c>
      <c r="H900">
        <v>198.61799999999999</v>
      </c>
      <c r="I900">
        <v>145.33699999999999</v>
      </c>
      <c r="J900">
        <v>179.018</v>
      </c>
      <c r="K900">
        <v>5312.13</v>
      </c>
      <c r="L900">
        <v>0.14738499999999999</v>
      </c>
      <c r="M900">
        <v>0.83704199999999995</v>
      </c>
      <c r="N900">
        <v>0</v>
      </c>
      <c r="O900" t="s">
        <v>43</v>
      </c>
    </row>
    <row r="901" spans="1:15" x14ac:dyDescent="0.25">
      <c r="A901" t="s">
        <v>42</v>
      </c>
      <c r="B901">
        <v>6446.74</v>
      </c>
      <c r="C901">
        <v>6391.93</v>
      </c>
      <c r="D901">
        <v>6391.86</v>
      </c>
      <c r="E901">
        <v>6382.64</v>
      </c>
      <c r="F901">
        <v>502.52100000000002</v>
      </c>
      <c r="G901">
        <v>549.94100000000003</v>
      </c>
      <c r="H901">
        <v>198.78100000000001</v>
      </c>
      <c r="I901">
        <v>146.97</v>
      </c>
      <c r="J901">
        <v>180.833</v>
      </c>
      <c r="K901">
        <v>5314.76</v>
      </c>
      <c r="L901">
        <v>0.14710899999999999</v>
      </c>
      <c r="M901">
        <v>0.83346100000000001</v>
      </c>
      <c r="N901">
        <v>0</v>
      </c>
      <c r="O901" t="s">
        <v>43</v>
      </c>
    </row>
    <row r="902" spans="1:15" x14ac:dyDescent="0.25">
      <c r="A902" t="s">
        <v>42</v>
      </c>
      <c r="B902">
        <v>6440.4</v>
      </c>
      <c r="C902">
        <v>6384.71</v>
      </c>
      <c r="D902">
        <v>6384.63</v>
      </c>
      <c r="E902">
        <v>6375.42</v>
      </c>
      <c r="F902">
        <v>501.16500000000002</v>
      </c>
      <c r="G902">
        <v>549.08900000000006</v>
      </c>
      <c r="H902">
        <v>198.26400000000001</v>
      </c>
      <c r="I902">
        <v>146.857</v>
      </c>
      <c r="J902">
        <v>180.636</v>
      </c>
      <c r="K902">
        <v>5309.75</v>
      </c>
      <c r="L902">
        <v>0.153749</v>
      </c>
      <c r="M902">
        <v>0.83704100000000004</v>
      </c>
      <c r="N902">
        <v>0</v>
      </c>
      <c r="O902" t="s">
        <v>43</v>
      </c>
    </row>
    <row r="903" spans="1:15" x14ac:dyDescent="0.25">
      <c r="A903" t="s">
        <v>42</v>
      </c>
      <c r="B903">
        <v>6453.5</v>
      </c>
      <c r="C903">
        <v>6398.97</v>
      </c>
      <c r="D903">
        <v>6398.89</v>
      </c>
      <c r="E903">
        <v>6389.64</v>
      </c>
      <c r="F903">
        <v>501.96499999999997</v>
      </c>
      <c r="G903">
        <v>553.14499999999998</v>
      </c>
      <c r="H903">
        <v>200.26900000000001</v>
      </c>
      <c r="I903">
        <v>148.209</v>
      </c>
      <c r="J903">
        <v>181.24299999999999</v>
      </c>
      <c r="K903">
        <v>5318.99</v>
      </c>
      <c r="L903">
        <v>0.178454</v>
      </c>
      <c r="M903">
        <v>0.83705300000000005</v>
      </c>
      <c r="N903">
        <v>0</v>
      </c>
      <c r="O903" t="s">
        <v>43</v>
      </c>
    </row>
    <row r="904" spans="1:15" x14ac:dyDescent="0.25">
      <c r="A904" t="s">
        <v>42</v>
      </c>
      <c r="B904">
        <v>6451.41</v>
      </c>
      <c r="C904">
        <v>6392.94</v>
      </c>
      <c r="D904">
        <v>6392.86</v>
      </c>
      <c r="E904">
        <v>6383.61</v>
      </c>
      <c r="F904">
        <v>501.79599999999999</v>
      </c>
      <c r="G904">
        <v>550.18299999999999</v>
      </c>
      <c r="H904">
        <v>198.947</v>
      </c>
      <c r="I904">
        <v>147.25299999999999</v>
      </c>
      <c r="J904">
        <v>180.63800000000001</v>
      </c>
      <c r="K904">
        <v>5316.19</v>
      </c>
      <c r="L904">
        <v>0.178454</v>
      </c>
      <c r="M904">
        <v>0.85938899999999996</v>
      </c>
      <c r="N904">
        <v>0</v>
      </c>
      <c r="O904" t="s">
        <v>43</v>
      </c>
    </row>
    <row r="905" spans="1:15" x14ac:dyDescent="0.25">
      <c r="A905" t="s">
        <v>42</v>
      </c>
      <c r="B905">
        <v>6447.03</v>
      </c>
      <c r="C905">
        <v>6390.97</v>
      </c>
      <c r="D905">
        <v>6390.9</v>
      </c>
      <c r="E905">
        <v>6381.66</v>
      </c>
      <c r="F905">
        <v>500.54399999999998</v>
      </c>
      <c r="G905">
        <v>550.20000000000005</v>
      </c>
      <c r="H905">
        <v>199.62</v>
      </c>
      <c r="I905">
        <v>147.03200000000001</v>
      </c>
      <c r="J905">
        <v>180.137</v>
      </c>
      <c r="K905">
        <v>5315.54</v>
      </c>
      <c r="L905">
        <v>0.16498199999999999</v>
      </c>
      <c r="M905">
        <v>0.83695200000000003</v>
      </c>
      <c r="N905">
        <v>0</v>
      </c>
      <c r="O905" t="s">
        <v>43</v>
      </c>
    </row>
    <row r="906" spans="1:15" x14ac:dyDescent="0.25">
      <c r="A906" t="s">
        <v>42</v>
      </c>
      <c r="B906">
        <v>6448.78</v>
      </c>
      <c r="C906">
        <v>6391.97</v>
      </c>
      <c r="D906">
        <v>6391.9</v>
      </c>
      <c r="E906">
        <v>6382.66</v>
      </c>
      <c r="F906">
        <v>501.822</v>
      </c>
      <c r="G906">
        <v>551.46900000000005</v>
      </c>
      <c r="H906">
        <v>199.78200000000001</v>
      </c>
      <c r="I906">
        <v>148.04300000000001</v>
      </c>
      <c r="J906">
        <v>180.16900000000001</v>
      </c>
      <c r="K906">
        <v>5313.88</v>
      </c>
      <c r="L906">
        <v>0.178454</v>
      </c>
      <c r="M906">
        <v>0.83635700000000002</v>
      </c>
      <c r="N906">
        <v>0</v>
      </c>
      <c r="O906" t="s">
        <v>43</v>
      </c>
    </row>
    <row r="907" spans="1:15" x14ac:dyDescent="0.25">
      <c r="A907" t="s">
        <v>42</v>
      </c>
      <c r="B907">
        <v>6448.56</v>
      </c>
      <c r="C907">
        <v>6392.64</v>
      </c>
      <c r="D907">
        <v>6392.57</v>
      </c>
      <c r="E907">
        <v>6383.39</v>
      </c>
      <c r="F907">
        <v>502.411</v>
      </c>
      <c r="G907">
        <v>547.54300000000001</v>
      </c>
      <c r="H907">
        <v>199.208</v>
      </c>
      <c r="I907">
        <v>145.75299999999999</v>
      </c>
      <c r="J907">
        <v>179.07300000000001</v>
      </c>
      <c r="K907">
        <v>5317.95</v>
      </c>
      <c r="L907">
        <v>0.16531399999999999</v>
      </c>
      <c r="M907">
        <v>0.815554</v>
      </c>
      <c r="N907">
        <v>0</v>
      </c>
      <c r="O907" t="s">
        <v>43</v>
      </c>
    </row>
    <row r="908" spans="1:15" x14ac:dyDescent="0.25">
      <c r="A908" t="s">
        <v>42</v>
      </c>
      <c r="B908">
        <v>6459.49</v>
      </c>
      <c r="C908">
        <v>6403.87</v>
      </c>
      <c r="D908">
        <v>6403.79</v>
      </c>
      <c r="E908">
        <v>6394.46</v>
      </c>
      <c r="F908">
        <v>500.74700000000001</v>
      </c>
      <c r="G908">
        <v>550.95799999999997</v>
      </c>
      <c r="H908">
        <v>199.096</v>
      </c>
      <c r="I908">
        <v>147.50399999999999</v>
      </c>
      <c r="J908">
        <v>180.953</v>
      </c>
      <c r="K908">
        <v>5327.22</v>
      </c>
      <c r="L908">
        <v>0.168602</v>
      </c>
      <c r="M908">
        <v>0.83765599999999996</v>
      </c>
      <c r="N908">
        <v>0</v>
      </c>
      <c r="O908" t="s">
        <v>43</v>
      </c>
    </row>
    <row r="909" spans="1:15" x14ac:dyDescent="0.25">
      <c r="A909" t="s">
        <v>42</v>
      </c>
      <c r="B909">
        <v>6439.29</v>
      </c>
      <c r="C909">
        <v>6383.9</v>
      </c>
      <c r="D909">
        <v>6383.83</v>
      </c>
      <c r="E909">
        <v>6374.59</v>
      </c>
      <c r="F909">
        <v>502.589</v>
      </c>
      <c r="G909">
        <v>546.12699999999995</v>
      </c>
      <c r="H909">
        <v>198.851</v>
      </c>
      <c r="I909">
        <v>145.85599999999999</v>
      </c>
      <c r="J909">
        <v>177.97</v>
      </c>
      <c r="K909">
        <v>5310.48</v>
      </c>
      <c r="L909">
        <v>0.15653500000000001</v>
      </c>
      <c r="M909">
        <v>0.86753800000000003</v>
      </c>
      <c r="N909">
        <v>0</v>
      </c>
      <c r="O909" t="s">
        <v>43</v>
      </c>
    </row>
    <row r="910" spans="1:15" x14ac:dyDescent="0.25">
      <c r="A910" t="s">
        <v>42</v>
      </c>
      <c r="B910">
        <v>6438.93</v>
      </c>
      <c r="C910">
        <v>6384.25</v>
      </c>
      <c r="D910">
        <v>6384.18</v>
      </c>
      <c r="E910">
        <v>6374.92</v>
      </c>
      <c r="F910">
        <v>501.75700000000001</v>
      </c>
      <c r="G910">
        <v>549.25199999999995</v>
      </c>
      <c r="H910">
        <v>199.755</v>
      </c>
      <c r="I910">
        <v>147.09100000000001</v>
      </c>
      <c r="J910">
        <v>178.971</v>
      </c>
      <c r="K910">
        <v>5308.41</v>
      </c>
      <c r="L910">
        <v>0.17668700000000001</v>
      </c>
      <c r="M910">
        <v>0.83705200000000002</v>
      </c>
      <c r="N910">
        <v>0</v>
      </c>
      <c r="O910" t="s">
        <v>43</v>
      </c>
    </row>
    <row r="911" spans="1:15" x14ac:dyDescent="0.25">
      <c r="A911" t="s">
        <v>42</v>
      </c>
      <c r="B911">
        <v>6445.02</v>
      </c>
      <c r="C911">
        <v>6389.59</v>
      </c>
      <c r="D911">
        <v>6389.52</v>
      </c>
      <c r="E911">
        <v>6380.25</v>
      </c>
      <c r="F911">
        <v>501.22500000000002</v>
      </c>
      <c r="G911">
        <v>550.65200000000004</v>
      </c>
      <c r="H911">
        <v>200.375</v>
      </c>
      <c r="I911">
        <v>147.249</v>
      </c>
      <c r="J911">
        <v>179.422</v>
      </c>
      <c r="K911">
        <v>5312.96</v>
      </c>
      <c r="L911">
        <v>0.169874</v>
      </c>
      <c r="M911">
        <v>0.83549700000000005</v>
      </c>
      <c r="N911">
        <v>0</v>
      </c>
      <c r="O911" t="s">
        <v>43</v>
      </c>
    </row>
    <row r="912" spans="1:15" x14ac:dyDescent="0.25">
      <c r="A912" t="s">
        <v>42</v>
      </c>
      <c r="B912">
        <v>6425.77</v>
      </c>
      <c r="C912">
        <v>6370.59</v>
      </c>
      <c r="D912">
        <v>6370.52</v>
      </c>
      <c r="E912">
        <v>6361.3</v>
      </c>
      <c r="F912">
        <v>499.67200000000003</v>
      </c>
      <c r="G912">
        <v>546.44600000000003</v>
      </c>
      <c r="H912">
        <v>198.607</v>
      </c>
      <c r="I912">
        <v>146.017</v>
      </c>
      <c r="J912">
        <v>178.43600000000001</v>
      </c>
      <c r="K912">
        <v>5299.72</v>
      </c>
      <c r="L912">
        <v>0.14710999999999999</v>
      </c>
      <c r="M912">
        <v>0.83705300000000005</v>
      </c>
      <c r="N912">
        <v>0</v>
      </c>
      <c r="O912" t="s">
        <v>43</v>
      </c>
    </row>
    <row r="913" spans="1:15" x14ac:dyDescent="0.25">
      <c r="A913" t="s">
        <v>42</v>
      </c>
      <c r="B913">
        <v>6442.17</v>
      </c>
      <c r="C913">
        <v>6386.38</v>
      </c>
      <c r="D913">
        <v>6386.3</v>
      </c>
      <c r="E913">
        <v>6377.13</v>
      </c>
      <c r="F913">
        <v>501.61900000000003</v>
      </c>
      <c r="G913">
        <v>549.06700000000001</v>
      </c>
      <c r="H913">
        <v>197.976</v>
      </c>
      <c r="I913">
        <v>147.16800000000001</v>
      </c>
      <c r="J913">
        <v>180.577</v>
      </c>
      <c r="K913">
        <v>5311.02</v>
      </c>
      <c r="L913">
        <v>0.178455</v>
      </c>
      <c r="M913">
        <v>0.83703000000000005</v>
      </c>
      <c r="N913">
        <v>0</v>
      </c>
      <c r="O913" t="s">
        <v>43</v>
      </c>
    </row>
    <row r="914" spans="1:15" x14ac:dyDescent="0.25">
      <c r="A914" t="s">
        <v>42</v>
      </c>
      <c r="B914">
        <v>6441.5</v>
      </c>
      <c r="C914">
        <v>6386.22</v>
      </c>
      <c r="D914">
        <v>6386.15</v>
      </c>
      <c r="E914">
        <v>6376.94</v>
      </c>
      <c r="F914">
        <v>501.20100000000002</v>
      </c>
      <c r="G914">
        <v>552.36800000000005</v>
      </c>
      <c r="H914">
        <v>198.97300000000001</v>
      </c>
      <c r="I914">
        <v>147.92599999999999</v>
      </c>
      <c r="J914">
        <v>182.077</v>
      </c>
      <c r="K914">
        <v>5308.04</v>
      </c>
      <c r="L914">
        <v>0.17665900000000001</v>
      </c>
      <c r="M914">
        <v>0.836507</v>
      </c>
      <c r="N914">
        <v>0</v>
      </c>
      <c r="O914" t="s">
        <v>43</v>
      </c>
    </row>
    <row r="915" spans="1:15" x14ac:dyDescent="0.25">
      <c r="A915" t="s">
        <v>42</v>
      </c>
      <c r="B915">
        <v>6455.12</v>
      </c>
      <c r="C915">
        <v>6399.87</v>
      </c>
      <c r="D915">
        <v>6399.8</v>
      </c>
      <c r="E915">
        <v>6390.59</v>
      </c>
      <c r="F915">
        <v>501.97399999999999</v>
      </c>
      <c r="G915">
        <v>545.85799999999995</v>
      </c>
      <c r="H915">
        <v>198.12899999999999</v>
      </c>
      <c r="I915">
        <v>145.239</v>
      </c>
      <c r="J915">
        <v>179.16</v>
      </c>
      <c r="K915">
        <v>5327.32</v>
      </c>
      <c r="L915">
        <v>0.14748700000000001</v>
      </c>
      <c r="M915">
        <v>0.83704400000000001</v>
      </c>
      <c r="N915">
        <v>0</v>
      </c>
      <c r="O915" t="s">
        <v>43</v>
      </c>
    </row>
    <row r="916" spans="1:15" x14ac:dyDescent="0.25">
      <c r="A916" t="s">
        <v>42</v>
      </c>
      <c r="B916">
        <v>6449.24</v>
      </c>
      <c r="C916">
        <v>6394.15</v>
      </c>
      <c r="D916">
        <v>6394.08</v>
      </c>
      <c r="E916">
        <v>6384.76</v>
      </c>
      <c r="F916">
        <v>501.964</v>
      </c>
      <c r="G916">
        <v>549.20799999999997</v>
      </c>
      <c r="H916">
        <v>199.32499999999999</v>
      </c>
      <c r="I916">
        <v>146.33600000000001</v>
      </c>
      <c r="J916">
        <v>180.18799999999999</v>
      </c>
      <c r="K916">
        <v>5318.14</v>
      </c>
      <c r="L916">
        <v>0.155912</v>
      </c>
      <c r="M916">
        <v>0.86829800000000001</v>
      </c>
      <c r="N916">
        <v>0</v>
      </c>
      <c r="O916" t="s">
        <v>43</v>
      </c>
    </row>
    <row r="917" spans="1:15" x14ac:dyDescent="0.25">
      <c r="A917" t="s">
        <v>42</v>
      </c>
      <c r="B917">
        <v>6445.5</v>
      </c>
      <c r="C917">
        <v>6390.97</v>
      </c>
      <c r="D917">
        <v>6390.89</v>
      </c>
      <c r="E917">
        <v>6381.7</v>
      </c>
      <c r="F917">
        <v>500.29700000000003</v>
      </c>
      <c r="G917">
        <v>548.54700000000003</v>
      </c>
      <c r="H917">
        <v>199.14400000000001</v>
      </c>
      <c r="I917">
        <v>145.886</v>
      </c>
      <c r="J917">
        <v>180.09700000000001</v>
      </c>
      <c r="K917">
        <v>5317.37</v>
      </c>
      <c r="L917">
        <v>0.176343</v>
      </c>
      <c r="M917">
        <v>0.83700699999999995</v>
      </c>
      <c r="N917">
        <v>0</v>
      </c>
      <c r="O917" t="s">
        <v>43</v>
      </c>
    </row>
    <row r="918" spans="1:15" x14ac:dyDescent="0.25">
      <c r="A918" t="s">
        <v>42</v>
      </c>
      <c r="B918">
        <v>6459.9</v>
      </c>
      <c r="C918">
        <v>6404.17</v>
      </c>
      <c r="D918">
        <v>6404.1</v>
      </c>
      <c r="E918">
        <v>6394.88</v>
      </c>
      <c r="F918">
        <v>501.20699999999999</v>
      </c>
      <c r="G918">
        <v>547.09699999999998</v>
      </c>
      <c r="H918">
        <v>199.11799999999999</v>
      </c>
      <c r="I918">
        <v>145.69900000000001</v>
      </c>
      <c r="J918">
        <v>178.91800000000001</v>
      </c>
      <c r="K918">
        <v>5330.98</v>
      </c>
      <c r="L918">
        <v>0.1598</v>
      </c>
      <c r="M918">
        <v>0.82999299999999998</v>
      </c>
      <c r="N918">
        <v>0</v>
      </c>
      <c r="O918" t="s">
        <v>43</v>
      </c>
    </row>
    <row r="919" spans="1:15" x14ac:dyDescent="0.25">
      <c r="A919" t="s">
        <v>42</v>
      </c>
      <c r="B919">
        <v>6447.35</v>
      </c>
      <c r="C919">
        <v>6390.58</v>
      </c>
      <c r="D919">
        <v>6390.5</v>
      </c>
      <c r="E919">
        <v>6381.28</v>
      </c>
      <c r="F919">
        <v>500.73599999999999</v>
      </c>
      <c r="G919">
        <v>550.45299999999997</v>
      </c>
      <c r="H919">
        <v>199.583</v>
      </c>
      <c r="I919">
        <v>147.41900000000001</v>
      </c>
      <c r="J919">
        <v>180.04599999999999</v>
      </c>
      <c r="K919">
        <v>5314.53</v>
      </c>
      <c r="L919">
        <v>0.17711499999999999</v>
      </c>
      <c r="M919">
        <v>0.83705099999999999</v>
      </c>
      <c r="N919">
        <v>0</v>
      </c>
      <c r="O919" t="s">
        <v>43</v>
      </c>
    </row>
    <row r="920" spans="1:15" x14ac:dyDescent="0.25">
      <c r="A920" t="s">
        <v>42</v>
      </c>
      <c r="B920">
        <v>6446.42</v>
      </c>
      <c r="C920">
        <v>6390.76</v>
      </c>
      <c r="D920">
        <v>6390.69</v>
      </c>
      <c r="E920">
        <v>6381.46</v>
      </c>
      <c r="F920">
        <v>501.68200000000002</v>
      </c>
      <c r="G920">
        <v>551.10599999999999</v>
      </c>
      <c r="H920">
        <v>199.90799999999999</v>
      </c>
      <c r="I920">
        <v>147.43299999999999</v>
      </c>
      <c r="J920">
        <v>180.298</v>
      </c>
      <c r="K920">
        <v>5313.16</v>
      </c>
      <c r="L920">
        <v>0.17846100000000001</v>
      </c>
      <c r="M920">
        <v>0.83693200000000001</v>
      </c>
      <c r="N920">
        <v>0</v>
      </c>
      <c r="O920" t="s">
        <v>43</v>
      </c>
    </row>
    <row r="921" spans="1:15" x14ac:dyDescent="0.25">
      <c r="A921" t="s">
        <v>42</v>
      </c>
      <c r="B921">
        <v>6454.27</v>
      </c>
      <c r="C921">
        <v>6399.21</v>
      </c>
      <c r="D921">
        <v>6399.13</v>
      </c>
      <c r="E921">
        <v>6389.93</v>
      </c>
      <c r="F921">
        <v>501.61900000000003</v>
      </c>
      <c r="G921">
        <v>551.51099999999997</v>
      </c>
      <c r="H921">
        <v>198.68199999999999</v>
      </c>
      <c r="I921">
        <v>147.667</v>
      </c>
      <c r="J921">
        <v>181.74199999999999</v>
      </c>
      <c r="K921">
        <v>5321.42</v>
      </c>
      <c r="L921">
        <v>0.178455</v>
      </c>
      <c r="M921">
        <v>0.83680600000000005</v>
      </c>
      <c r="N921">
        <v>0</v>
      </c>
      <c r="O921" t="s">
        <v>43</v>
      </c>
    </row>
    <row r="922" spans="1:15" x14ac:dyDescent="0.25">
      <c r="A922" t="s">
        <v>42</v>
      </c>
      <c r="B922">
        <v>6449.25</v>
      </c>
      <c r="C922">
        <v>6393.75</v>
      </c>
      <c r="D922">
        <v>6393.66</v>
      </c>
      <c r="E922">
        <v>6384.34</v>
      </c>
      <c r="F922">
        <v>501.67599999999999</v>
      </c>
      <c r="G922">
        <v>556.95600000000002</v>
      </c>
      <c r="H922">
        <v>200.953</v>
      </c>
      <c r="I922">
        <v>149.74199999999999</v>
      </c>
      <c r="J922">
        <v>182.66800000000001</v>
      </c>
      <c r="K922">
        <v>5310.15</v>
      </c>
      <c r="L922">
        <v>0.156943</v>
      </c>
      <c r="M922">
        <v>0.83696800000000005</v>
      </c>
      <c r="N922">
        <v>0</v>
      </c>
      <c r="O922" t="s">
        <v>43</v>
      </c>
    </row>
    <row r="923" spans="1:15" x14ac:dyDescent="0.25">
      <c r="A923" t="s">
        <v>42</v>
      </c>
      <c r="B923">
        <v>6453.72</v>
      </c>
      <c r="C923">
        <v>6397.13</v>
      </c>
      <c r="D923">
        <v>6397.05</v>
      </c>
      <c r="E923">
        <v>6387.83</v>
      </c>
      <c r="F923">
        <v>502.62900000000002</v>
      </c>
      <c r="G923">
        <v>553.279</v>
      </c>
      <c r="H923">
        <v>199.29</v>
      </c>
      <c r="I923">
        <v>148.30000000000001</v>
      </c>
      <c r="J923">
        <v>182.20400000000001</v>
      </c>
      <c r="K923">
        <v>5316.37</v>
      </c>
      <c r="L923">
        <v>0.14730599999999999</v>
      </c>
      <c r="M923">
        <v>0.83686899999999997</v>
      </c>
      <c r="N923">
        <v>0</v>
      </c>
      <c r="O923" t="s">
        <v>43</v>
      </c>
    </row>
    <row r="924" spans="1:15" x14ac:dyDescent="0.25">
      <c r="A924" t="s">
        <v>42</v>
      </c>
      <c r="B924">
        <v>6452.87</v>
      </c>
      <c r="C924">
        <v>6396.46</v>
      </c>
      <c r="D924">
        <v>6396.38</v>
      </c>
      <c r="E924">
        <v>6387.16</v>
      </c>
      <c r="F924">
        <v>502.43799999999999</v>
      </c>
      <c r="G924">
        <v>546.89800000000002</v>
      </c>
      <c r="H924">
        <v>198.34800000000001</v>
      </c>
      <c r="I924">
        <v>145.60300000000001</v>
      </c>
      <c r="J924">
        <v>179.58</v>
      </c>
      <c r="K924">
        <v>5322.46</v>
      </c>
      <c r="L924">
        <v>0.159995</v>
      </c>
      <c r="M924">
        <v>0.83705300000000005</v>
      </c>
      <c r="N924">
        <v>0</v>
      </c>
      <c r="O924" t="s">
        <v>43</v>
      </c>
    </row>
    <row r="925" spans="1:15" x14ac:dyDescent="0.25">
      <c r="A925" t="s">
        <v>42</v>
      </c>
      <c r="B925">
        <v>6451.06</v>
      </c>
      <c r="C925">
        <v>6395.51</v>
      </c>
      <c r="D925">
        <v>6395.44</v>
      </c>
      <c r="E925">
        <v>6386.26</v>
      </c>
      <c r="F925">
        <v>502.37099999999998</v>
      </c>
      <c r="G925">
        <v>549.56200000000001</v>
      </c>
      <c r="H925">
        <v>199.23099999999999</v>
      </c>
      <c r="I925">
        <v>146.77500000000001</v>
      </c>
      <c r="J925">
        <v>180.08199999999999</v>
      </c>
      <c r="K925">
        <v>5318.9</v>
      </c>
      <c r="L925">
        <v>0.17846400000000001</v>
      </c>
      <c r="M925">
        <v>0.83676099999999998</v>
      </c>
      <c r="N925">
        <v>0</v>
      </c>
      <c r="O925" t="s">
        <v>43</v>
      </c>
    </row>
    <row r="926" spans="1:15" x14ac:dyDescent="0.25">
      <c r="A926" t="s">
        <v>42</v>
      </c>
      <c r="B926">
        <v>6404.47</v>
      </c>
      <c r="C926">
        <v>6348.46</v>
      </c>
      <c r="D926">
        <v>6348.36</v>
      </c>
      <c r="E926">
        <v>6339.19</v>
      </c>
      <c r="F926">
        <v>507.11099999999999</v>
      </c>
      <c r="G926">
        <v>564.69799999999998</v>
      </c>
      <c r="H926">
        <v>208.262</v>
      </c>
      <c r="I926">
        <v>149.608</v>
      </c>
      <c r="J926">
        <v>183.04499999999999</v>
      </c>
      <c r="K926">
        <v>5251.77</v>
      </c>
      <c r="L926">
        <v>0.178454</v>
      </c>
      <c r="M926">
        <v>0.836754</v>
      </c>
      <c r="N926">
        <v>0</v>
      </c>
      <c r="O926" t="s">
        <v>43</v>
      </c>
    </row>
    <row r="927" spans="1:15" x14ac:dyDescent="0.25">
      <c r="A927" t="s">
        <v>42</v>
      </c>
      <c r="B927">
        <v>6374.74</v>
      </c>
      <c r="C927">
        <v>6318.34</v>
      </c>
      <c r="D927">
        <v>6318.25</v>
      </c>
      <c r="E927">
        <v>6309.04</v>
      </c>
      <c r="F927">
        <v>504.17399999999998</v>
      </c>
      <c r="G927">
        <v>562.548</v>
      </c>
      <c r="H927">
        <v>211.01</v>
      </c>
      <c r="I927">
        <v>148.25200000000001</v>
      </c>
      <c r="J927">
        <v>179.316</v>
      </c>
      <c r="K927">
        <v>5226.8900000000003</v>
      </c>
      <c r="L927">
        <v>0.17846100000000001</v>
      </c>
      <c r="M927">
        <v>0.83655199999999996</v>
      </c>
      <c r="N927">
        <v>0</v>
      </c>
      <c r="O927" t="s">
        <v>43</v>
      </c>
    </row>
    <row r="928" spans="1:15" x14ac:dyDescent="0.25">
      <c r="A928" t="s">
        <v>42</v>
      </c>
      <c r="B928">
        <v>6380.44</v>
      </c>
      <c r="C928">
        <v>6323.9</v>
      </c>
      <c r="D928">
        <v>6323.81</v>
      </c>
      <c r="E928">
        <v>6314.51</v>
      </c>
      <c r="F928">
        <v>502.19799999999998</v>
      </c>
      <c r="G928">
        <v>561.48500000000001</v>
      </c>
      <c r="H928">
        <v>211.39599999999999</v>
      </c>
      <c r="I928">
        <v>148.06</v>
      </c>
      <c r="J928">
        <v>177.98400000000001</v>
      </c>
      <c r="K928">
        <v>5235.3900000000003</v>
      </c>
      <c r="L928">
        <v>0.15651399999999999</v>
      </c>
      <c r="M928">
        <v>0.83690600000000004</v>
      </c>
      <c r="N928">
        <v>0</v>
      </c>
      <c r="O928" t="s">
        <v>43</v>
      </c>
    </row>
    <row r="929" spans="1:15" x14ac:dyDescent="0.25">
      <c r="A929" t="s">
        <v>42</v>
      </c>
      <c r="B929">
        <v>6380.44</v>
      </c>
      <c r="C929">
        <v>6323.84</v>
      </c>
      <c r="D929">
        <v>6323.75</v>
      </c>
      <c r="E929">
        <v>6314.55</v>
      </c>
      <c r="F929">
        <v>502.53100000000001</v>
      </c>
      <c r="G929">
        <v>561.66099999999994</v>
      </c>
      <c r="H929">
        <v>210.68100000000001</v>
      </c>
      <c r="I929">
        <v>148.31800000000001</v>
      </c>
      <c r="J929">
        <v>178.63900000000001</v>
      </c>
      <c r="K929">
        <v>5235</v>
      </c>
      <c r="L929">
        <v>0.16448399999999999</v>
      </c>
      <c r="M929">
        <v>0.83699199999999996</v>
      </c>
      <c r="N929">
        <v>0</v>
      </c>
      <c r="O929" t="s">
        <v>43</v>
      </c>
    </row>
    <row r="930" spans="1:15" x14ac:dyDescent="0.25">
      <c r="A930" t="s">
        <v>42</v>
      </c>
      <c r="B930">
        <v>6377.2</v>
      </c>
      <c r="C930">
        <v>6320.13</v>
      </c>
      <c r="D930">
        <v>6320.04</v>
      </c>
      <c r="E930">
        <v>6310.86</v>
      </c>
      <c r="F930">
        <v>502.25700000000001</v>
      </c>
      <c r="G930">
        <v>561.19200000000001</v>
      </c>
      <c r="H930">
        <v>210.55699999999999</v>
      </c>
      <c r="I930">
        <v>148.37299999999999</v>
      </c>
      <c r="J930">
        <v>178.31299999999999</v>
      </c>
      <c r="K930">
        <v>5232.09</v>
      </c>
      <c r="L930">
        <v>0.15709699999999999</v>
      </c>
      <c r="M930">
        <v>0.83995500000000001</v>
      </c>
      <c r="N930">
        <v>0</v>
      </c>
      <c r="O930" t="s">
        <v>43</v>
      </c>
    </row>
    <row r="931" spans="1:15" x14ac:dyDescent="0.25">
      <c r="A931" t="s">
        <v>42</v>
      </c>
      <c r="B931">
        <v>6385.65</v>
      </c>
      <c r="C931">
        <v>6329.2</v>
      </c>
      <c r="D931">
        <v>6329.12</v>
      </c>
      <c r="E931">
        <v>6319.81</v>
      </c>
      <c r="F931">
        <v>502.40699999999998</v>
      </c>
      <c r="G931">
        <v>561.59799999999996</v>
      </c>
      <c r="H931">
        <v>211.31200000000001</v>
      </c>
      <c r="I931">
        <v>148.43</v>
      </c>
      <c r="J931">
        <v>177.74299999999999</v>
      </c>
      <c r="K931">
        <v>5240.34</v>
      </c>
      <c r="L931">
        <v>0.178454</v>
      </c>
      <c r="M931">
        <v>0.83689400000000003</v>
      </c>
      <c r="N931">
        <v>0</v>
      </c>
      <c r="O931" t="s">
        <v>43</v>
      </c>
    </row>
    <row r="932" spans="1:15" x14ac:dyDescent="0.25">
      <c r="A932" t="s">
        <v>42</v>
      </c>
      <c r="B932">
        <v>6382.2</v>
      </c>
      <c r="C932">
        <v>6326.33</v>
      </c>
      <c r="D932">
        <v>6326.24</v>
      </c>
      <c r="E932">
        <v>6317.03</v>
      </c>
      <c r="F932">
        <v>503.19</v>
      </c>
      <c r="G932">
        <v>562.46199999999999</v>
      </c>
      <c r="H932">
        <v>211.06899999999999</v>
      </c>
      <c r="I932">
        <v>148.59200000000001</v>
      </c>
      <c r="J932">
        <v>178.73</v>
      </c>
      <c r="K932">
        <v>5235.87</v>
      </c>
      <c r="L932">
        <v>0.14710599999999999</v>
      </c>
      <c r="M932">
        <v>0.83669899999999997</v>
      </c>
      <c r="N932">
        <v>0</v>
      </c>
      <c r="O932" t="s">
        <v>43</v>
      </c>
    </row>
    <row r="933" spans="1:15" x14ac:dyDescent="0.25">
      <c r="A933" t="s">
        <v>42</v>
      </c>
      <c r="B933">
        <v>6377.2</v>
      </c>
      <c r="C933">
        <v>6321.35</v>
      </c>
      <c r="D933">
        <v>6321.27</v>
      </c>
      <c r="E933">
        <v>6312.04</v>
      </c>
      <c r="F933">
        <v>502.93299999999999</v>
      </c>
      <c r="G933">
        <v>561.33699999999999</v>
      </c>
      <c r="H933">
        <v>211.07</v>
      </c>
      <c r="I933">
        <v>148.285</v>
      </c>
      <c r="J933">
        <v>178.04499999999999</v>
      </c>
      <c r="K933">
        <v>5232.21</v>
      </c>
      <c r="L933">
        <v>0.15176799999999999</v>
      </c>
      <c r="M933">
        <v>0.83702699999999997</v>
      </c>
      <c r="N933">
        <v>0</v>
      </c>
      <c r="O933" t="s">
        <v>43</v>
      </c>
    </row>
    <row r="934" spans="1:15" x14ac:dyDescent="0.25">
      <c r="A934" t="s">
        <v>42</v>
      </c>
      <c r="B934">
        <v>6397.13</v>
      </c>
      <c r="C934">
        <v>6341.41</v>
      </c>
      <c r="D934">
        <v>6341.32</v>
      </c>
      <c r="E934">
        <v>6332.08</v>
      </c>
      <c r="F934">
        <v>505.64299999999997</v>
      </c>
      <c r="G934">
        <v>568.75699999999995</v>
      </c>
      <c r="H934">
        <v>211.155</v>
      </c>
      <c r="I934">
        <v>150.45400000000001</v>
      </c>
      <c r="J934">
        <v>182.98500000000001</v>
      </c>
      <c r="K934">
        <v>5242.18</v>
      </c>
      <c r="L934">
        <v>0.14804400000000001</v>
      </c>
      <c r="M934">
        <v>0.83704599999999996</v>
      </c>
      <c r="N934">
        <v>0</v>
      </c>
      <c r="O934" t="s">
        <v>43</v>
      </c>
    </row>
    <row r="935" spans="1:15" x14ac:dyDescent="0.25">
      <c r="A935" t="s">
        <v>42</v>
      </c>
      <c r="B935">
        <v>6381.37</v>
      </c>
      <c r="C935">
        <v>6324.92</v>
      </c>
      <c r="D935">
        <v>6324.83</v>
      </c>
      <c r="E935">
        <v>6315.57</v>
      </c>
      <c r="F935">
        <v>502.42599999999999</v>
      </c>
      <c r="G935">
        <v>562.04700000000003</v>
      </c>
      <c r="H935">
        <v>211.51</v>
      </c>
      <c r="I935">
        <v>148.61600000000001</v>
      </c>
      <c r="J935">
        <v>177.73400000000001</v>
      </c>
      <c r="K935">
        <v>5235.72</v>
      </c>
      <c r="L935">
        <v>0.148092</v>
      </c>
      <c r="M935">
        <v>0.83703700000000003</v>
      </c>
      <c r="N935">
        <v>0</v>
      </c>
      <c r="O935" t="s">
        <v>43</v>
      </c>
    </row>
    <row r="936" spans="1:15" x14ac:dyDescent="0.25">
      <c r="A936" t="s">
        <v>42</v>
      </c>
      <c r="B936">
        <v>6374.93</v>
      </c>
      <c r="C936">
        <v>6317.43</v>
      </c>
      <c r="D936">
        <v>6317.35</v>
      </c>
      <c r="E936">
        <v>6308.14</v>
      </c>
      <c r="F936">
        <v>502.92899999999997</v>
      </c>
      <c r="G936">
        <v>560.995</v>
      </c>
      <c r="H936">
        <v>211.10499999999999</v>
      </c>
      <c r="I936">
        <v>147.90700000000001</v>
      </c>
      <c r="J936">
        <v>177.92500000000001</v>
      </c>
      <c r="K936">
        <v>5228.8100000000004</v>
      </c>
      <c r="L936">
        <v>0.153748</v>
      </c>
      <c r="M936">
        <v>0.83681799999999995</v>
      </c>
      <c r="N936">
        <v>0</v>
      </c>
      <c r="O936" t="s">
        <v>43</v>
      </c>
    </row>
    <row r="937" spans="1:15" x14ac:dyDescent="0.25">
      <c r="A937" t="s">
        <v>42</v>
      </c>
      <c r="B937">
        <v>6374.73</v>
      </c>
      <c r="C937">
        <v>6318.91</v>
      </c>
      <c r="D937">
        <v>6318.83</v>
      </c>
      <c r="E937">
        <v>6309.63</v>
      </c>
      <c r="F937">
        <v>502.46600000000001</v>
      </c>
      <c r="G937">
        <v>560.71199999999999</v>
      </c>
      <c r="H937">
        <v>210.255</v>
      </c>
      <c r="I937">
        <v>148.267</v>
      </c>
      <c r="J937">
        <v>178.10300000000001</v>
      </c>
      <c r="K937">
        <v>5231.12</v>
      </c>
      <c r="L937">
        <v>0.147479</v>
      </c>
      <c r="M937">
        <v>0.83406400000000003</v>
      </c>
      <c r="N937">
        <v>0</v>
      </c>
      <c r="O937" t="s">
        <v>43</v>
      </c>
    </row>
    <row r="938" spans="1:15" x14ac:dyDescent="0.25">
      <c r="A938" t="s">
        <v>42</v>
      </c>
      <c r="B938">
        <v>6375.98</v>
      </c>
      <c r="C938">
        <v>6319.79</v>
      </c>
      <c r="D938">
        <v>6319.7</v>
      </c>
      <c r="E938">
        <v>6310.54</v>
      </c>
      <c r="F938">
        <v>502.50799999999998</v>
      </c>
      <c r="G938">
        <v>561.41</v>
      </c>
      <c r="H938">
        <v>210.506</v>
      </c>
      <c r="I938">
        <v>147.99600000000001</v>
      </c>
      <c r="J938">
        <v>178.99700000000001</v>
      </c>
      <c r="K938">
        <v>5231.26</v>
      </c>
      <c r="L938">
        <v>0.15658900000000001</v>
      </c>
      <c r="M938">
        <v>0.83698300000000003</v>
      </c>
      <c r="N938">
        <v>0</v>
      </c>
      <c r="O938" t="s">
        <v>43</v>
      </c>
    </row>
    <row r="939" spans="1:15" x14ac:dyDescent="0.25">
      <c r="A939" t="s">
        <v>42</v>
      </c>
      <c r="B939">
        <v>6378.2</v>
      </c>
      <c r="C939">
        <v>6321.59</v>
      </c>
      <c r="D939">
        <v>6321.51</v>
      </c>
      <c r="E939">
        <v>6312.29</v>
      </c>
      <c r="F939">
        <v>503.09</v>
      </c>
      <c r="G939">
        <v>562.29</v>
      </c>
      <c r="H939">
        <v>211.126</v>
      </c>
      <c r="I939">
        <v>148.18600000000001</v>
      </c>
      <c r="J939">
        <v>179.02799999999999</v>
      </c>
      <c r="K939">
        <v>5231.6000000000004</v>
      </c>
      <c r="L939">
        <v>0.14973700000000001</v>
      </c>
      <c r="M939">
        <v>0.83655900000000005</v>
      </c>
      <c r="N939">
        <v>0</v>
      </c>
      <c r="O939" t="s">
        <v>43</v>
      </c>
    </row>
    <row r="940" spans="1:15" x14ac:dyDescent="0.25">
      <c r="A940" t="s">
        <v>42</v>
      </c>
      <c r="B940">
        <v>6376</v>
      </c>
      <c r="C940">
        <v>6320.1</v>
      </c>
      <c r="D940">
        <v>6320.02</v>
      </c>
      <c r="E940">
        <v>6310.84</v>
      </c>
      <c r="F940">
        <v>503.197</v>
      </c>
      <c r="G940">
        <v>562.58299999999997</v>
      </c>
      <c r="H940">
        <v>211.14599999999999</v>
      </c>
      <c r="I940">
        <v>148.36600000000001</v>
      </c>
      <c r="J940">
        <v>179.02799999999999</v>
      </c>
      <c r="K940">
        <v>5229.6000000000004</v>
      </c>
      <c r="L940">
        <v>0.178456</v>
      </c>
      <c r="M940">
        <v>0.83705099999999999</v>
      </c>
      <c r="N940">
        <v>0</v>
      </c>
      <c r="O940" t="s">
        <v>43</v>
      </c>
    </row>
    <row r="941" spans="1:15" x14ac:dyDescent="0.25">
      <c r="A941" t="s">
        <v>42</v>
      </c>
      <c r="B941">
        <v>6388.93</v>
      </c>
      <c r="C941">
        <v>6332.79</v>
      </c>
      <c r="D941">
        <v>6332.7</v>
      </c>
      <c r="E941">
        <v>6323.49</v>
      </c>
      <c r="F941">
        <v>504.13400000000001</v>
      </c>
      <c r="G941">
        <v>566.64700000000005</v>
      </c>
      <c r="H941">
        <v>210.846</v>
      </c>
      <c r="I941">
        <v>149.93</v>
      </c>
      <c r="J941">
        <v>181.68</v>
      </c>
      <c r="K941">
        <v>5237.3999999999996</v>
      </c>
      <c r="L941">
        <v>0.178456</v>
      </c>
      <c r="M941">
        <v>0.83656600000000003</v>
      </c>
      <c r="N941">
        <v>0</v>
      </c>
      <c r="O941" t="s">
        <v>43</v>
      </c>
    </row>
    <row r="942" spans="1:15" x14ac:dyDescent="0.25">
      <c r="A942" t="s">
        <v>42</v>
      </c>
      <c r="B942">
        <v>6385.16</v>
      </c>
      <c r="C942">
        <v>6329</v>
      </c>
      <c r="D942">
        <v>6328.91</v>
      </c>
      <c r="E942">
        <v>6319.66</v>
      </c>
      <c r="F942">
        <v>502.85199999999998</v>
      </c>
      <c r="G942">
        <v>562.53099999999995</v>
      </c>
      <c r="H942">
        <v>211.548</v>
      </c>
      <c r="I942">
        <v>148.72800000000001</v>
      </c>
      <c r="J942">
        <v>178.10900000000001</v>
      </c>
      <c r="K942">
        <v>5238.7700000000004</v>
      </c>
      <c r="L942">
        <v>0.14971699999999999</v>
      </c>
      <c r="M942">
        <v>0.83685200000000004</v>
      </c>
      <c r="N942">
        <v>0</v>
      </c>
      <c r="O942" t="s">
        <v>43</v>
      </c>
    </row>
    <row r="943" spans="1:15" x14ac:dyDescent="0.25">
      <c r="A943" t="s">
        <v>42</v>
      </c>
      <c r="B943">
        <v>6381.98</v>
      </c>
      <c r="C943">
        <v>6326.2</v>
      </c>
      <c r="D943">
        <v>6326.11</v>
      </c>
      <c r="E943">
        <v>6316.87</v>
      </c>
      <c r="F943">
        <v>503.64</v>
      </c>
      <c r="G943">
        <v>561.26599999999996</v>
      </c>
      <c r="H943">
        <v>210.59100000000001</v>
      </c>
      <c r="I943">
        <v>148.327</v>
      </c>
      <c r="J943">
        <v>178.41499999999999</v>
      </c>
      <c r="K943">
        <v>5236.49</v>
      </c>
      <c r="L943">
        <v>0.148039</v>
      </c>
      <c r="M943">
        <v>0.83689800000000003</v>
      </c>
      <c r="N943">
        <v>0</v>
      </c>
      <c r="O943" t="s">
        <v>43</v>
      </c>
    </row>
    <row r="944" spans="1:15" x14ac:dyDescent="0.25">
      <c r="A944" t="s">
        <v>42</v>
      </c>
      <c r="B944">
        <v>6376.78</v>
      </c>
      <c r="C944">
        <v>6320.03</v>
      </c>
      <c r="D944">
        <v>6319.94</v>
      </c>
      <c r="E944">
        <v>6310.74</v>
      </c>
      <c r="F944">
        <v>503.50099999999998</v>
      </c>
      <c r="G944">
        <v>561.14700000000005</v>
      </c>
      <c r="H944">
        <v>210.55600000000001</v>
      </c>
      <c r="I944">
        <v>148.13300000000001</v>
      </c>
      <c r="J944">
        <v>178.501</v>
      </c>
      <c r="K944">
        <v>5230.68</v>
      </c>
      <c r="L944">
        <v>0.14710300000000001</v>
      </c>
      <c r="M944">
        <v>0.83672899999999995</v>
      </c>
      <c r="N944">
        <v>0</v>
      </c>
      <c r="O944" t="s">
        <v>43</v>
      </c>
    </row>
    <row r="945" spans="1:25" x14ac:dyDescent="0.25">
      <c r="A945" t="s">
        <v>42</v>
      </c>
      <c r="B945">
        <v>6381.16</v>
      </c>
      <c r="C945">
        <v>6325.43</v>
      </c>
      <c r="D945">
        <v>6325.35</v>
      </c>
      <c r="E945">
        <v>6316.05</v>
      </c>
      <c r="F945">
        <v>502.26</v>
      </c>
      <c r="G945">
        <v>561.92700000000002</v>
      </c>
      <c r="H945">
        <v>211.16300000000001</v>
      </c>
      <c r="I945">
        <v>148.18799999999999</v>
      </c>
      <c r="J945">
        <v>178.58699999999999</v>
      </c>
      <c r="K945">
        <v>5236.3599999999997</v>
      </c>
      <c r="L945">
        <v>0.17845800000000001</v>
      </c>
      <c r="M945">
        <v>0.836951</v>
      </c>
      <c r="N945">
        <v>0</v>
      </c>
      <c r="O945" t="s">
        <v>43</v>
      </c>
    </row>
    <row r="946" spans="1:25" x14ac:dyDescent="0.25">
      <c r="A946" t="s">
        <v>42</v>
      </c>
      <c r="B946">
        <v>6374.97</v>
      </c>
      <c r="C946">
        <v>6319.23</v>
      </c>
      <c r="D946">
        <v>6319.14</v>
      </c>
      <c r="E946">
        <v>6309.93</v>
      </c>
      <c r="F946">
        <v>503.38</v>
      </c>
      <c r="G946">
        <v>560.84900000000005</v>
      </c>
      <c r="H946">
        <v>210.96700000000001</v>
      </c>
      <c r="I946">
        <v>147.74299999999999</v>
      </c>
      <c r="J946">
        <v>178.08099999999999</v>
      </c>
      <c r="K946">
        <v>5230.24</v>
      </c>
      <c r="L946">
        <v>0.15032699999999999</v>
      </c>
      <c r="M946">
        <v>0.83702900000000002</v>
      </c>
      <c r="N946">
        <v>0</v>
      </c>
      <c r="O946" t="s">
        <v>43</v>
      </c>
    </row>
    <row r="947" spans="1:25" x14ac:dyDescent="0.25">
      <c r="A947" t="s">
        <v>42</v>
      </c>
      <c r="B947">
        <v>6369.55</v>
      </c>
      <c r="C947">
        <v>6312.43</v>
      </c>
      <c r="D947">
        <v>6312.34</v>
      </c>
      <c r="E947">
        <v>6303.16</v>
      </c>
      <c r="F947">
        <v>502.67500000000001</v>
      </c>
      <c r="G947">
        <v>561.90700000000004</v>
      </c>
      <c r="H947">
        <v>210.52799999999999</v>
      </c>
      <c r="I947">
        <v>148.56899999999999</v>
      </c>
      <c r="J947">
        <v>178.822</v>
      </c>
      <c r="K947">
        <v>5223.34</v>
      </c>
      <c r="L947">
        <v>0.17613400000000001</v>
      </c>
      <c r="M947">
        <v>0.83697500000000002</v>
      </c>
      <c r="N947">
        <v>0</v>
      </c>
      <c r="O947" t="s">
        <v>43</v>
      </c>
    </row>
    <row r="948" spans="1:25" x14ac:dyDescent="0.25">
      <c r="A948" t="s">
        <v>42</v>
      </c>
      <c r="B948">
        <v>6372.73</v>
      </c>
      <c r="C948">
        <v>6315.57</v>
      </c>
      <c r="D948">
        <v>6315.48</v>
      </c>
      <c r="E948">
        <v>6306.35</v>
      </c>
      <c r="F948">
        <v>502.82299999999998</v>
      </c>
      <c r="G948">
        <v>561.61199999999997</v>
      </c>
      <c r="H948">
        <v>210.73500000000001</v>
      </c>
      <c r="I948">
        <v>148.27000000000001</v>
      </c>
      <c r="J948">
        <v>178.67500000000001</v>
      </c>
      <c r="K948">
        <v>5226.41</v>
      </c>
      <c r="L948">
        <v>0.17416999999999999</v>
      </c>
      <c r="M948">
        <v>0.83691700000000002</v>
      </c>
      <c r="N948">
        <v>0</v>
      </c>
      <c r="O948" t="s">
        <v>43</v>
      </c>
    </row>
    <row r="949" spans="1:25" x14ac:dyDescent="0.25">
      <c r="A949" t="s">
        <v>42</v>
      </c>
      <c r="B949">
        <v>6377.45</v>
      </c>
      <c r="C949">
        <v>6321.59</v>
      </c>
      <c r="D949">
        <v>6321.5</v>
      </c>
      <c r="E949">
        <v>6312.31</v>
      </c>
      <c r="F949">
        <v>503.16</v>
      </c>
      <c r="G949">
        <v>562.14</v>
      </c>
      <c r="H949">
        <v>210.80799999999999</v>
      </c>
      <c r="I949">
        <v>148.31399999999999</v>
      </c>
      <c r="J949">
        <v>179.07900000000001</v>
      </c>
      <c r="K949">
        <v>5231.6099999999997</v>
      </c>
      <c r="L949">
        <v>0.178618</v>
      </c>
      <c r="M949">
        <v>0.83652499999999996</v>
      </c>
      <c r="N949">
        <v>0</v>
      </c>
      <c r="O949" t="s">
        <v>43</v>
      </c>
    </row>
    <row r="950" spans="1:25" x14ac:dyDescent="0.25">
      <c r="A950" t="s">
        <v>42</v>
      </c>
      <c r="B950">
        <v>6379.04</v>
      </c>
      <c r="C950">
        <v>6322.23</v>
      </c>
      <c r="D950">
        <v>6322.14</v>
      </c>
      <c r="E950">
        <v>6312.95</v>
      </c>
      <c r="F950">
        <v>503.68700000000001</v>
      </c>
      <c r="G950">
        <v>561.64499999999998</v>
      </c>
      <c r="H950">
        <v>210.81299999999999</v>
      </c>
      <c r="I950">
        <v>148.05199999999999</v>
      </c>
      <c r="J950">
        <v>178.78899999999999</v>
      </c>
      <c r="K950">
        <v>5232.13</v>
      </c>
      <c r="L950">
        <v>0.16428200000000001</v>
      </c>
      <c r="M950">
        <v>0.86848199999999998</v>
      </c>
      <c r="N950">
        <v>0</v>
      </c>
      <c r="O950" t="s">
        <v>43</v>
      </c>
    </row>
    <row r="951" spans="1:25" x14ac:dyDescent="0.25">
      <c r="A951" t="s">
        <v>42</v>
      </c>
      <c r="B951">
        <v>6371.88</v>
      </c>
      <c r="C951">
        <v>6315.81</v>
      </c>
      <c r="D951">
        <v>6315.72</v>
      </c>
      <c r="E951">
        <v>6306.5</v>
      </c>
      <c r="F951">
        <v>503.07299999999998</v>
      </c>
      <c r="G951">
        <v>560.76099999999997</v>
      </c>
      <c r="H951">
        <v>210.99100000000001</v>
      </c>
      <c r="I951">
        <v>148.202</v>
      </c>
      <c r="J951">
        <v>177.53100000000001</v>
      </c>
      <c r="K951">
        <v>5227.16</v>
      </c>
      <c r="L951">
        <v>0.16206999999999999</v>
      </c>
      <c r="M951">
        <v>0.83658399999999999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6377.46</v>
      </c>
      <c r="C952">
        <v>6321.14</v>
      </c>
      <c r="D952">
        <v>6321.05</v>
      </c>
      <c r="E952">
        <v>6311.87</v>
      </c>
      <c r="F952">
        <v>502.98899999999998</v>
      </c>
      <c r="G952">
        <v>561.74800000000005</v>
      </c>
      <c r="H952">
        <v>211.035</v>
      </c>
      <c r="I952">
        <v>148.185</v>
      </c>
      <c r="J952">
        <v>178.55799999999999</v>
      </c>
      <c r="K952">
        <v>5231.6400000000003</v>
      </c>
      <c r="L952">
        <v>0.16879</v>
      </c>
      <c r="M952">
        <v>0.83657899999999996</v>
      </c>
      <c r="N952">
        <v>0</v>
      </c>
      <c r="O952" t="s">
        <v>43</v>
      </c>
      <c r="R952">
        <f>AVERAGE(B903:B952)</f>
        <v>6411.2783999999992</v>
      </c>
      <c r="S952">
        <f>AVERAGE(C903:C952)</f>
        <v>6355.2400000000016</v>
      </c>
      <c r="U952">
        <f>_xlfn.VAR.P(B903:B952)</f>
        <v>1208.059873440006</v>
      </c>
      <c r="V952">
        <f>_xlfn.VAR.P(C903:C952)</f>
        <v>1229.4332560000005</v>
      </c>
      <c r="X952">
        <f>1.96*SQRT(U952)/50</f>
        <v>1.3624805040523884</v>
      </c>
      <c r="Y952">
        <f>1.96*SQRT(V952)/50</f>
        <v>1.3744803812713515</v>
      </c>
    </row>
    <row r="953" spans="1:25" x14ac:dyDescent="0.25">
      <c r="A953" t="s">
        <v>44</v>
      </c>
      <c r="B953">
        <v>320722.0086</v>
      </c>
      <c r="C953" t="s">
        <v>37</v>
      </c>
    </row>
    <row r="954" spans="1:25" x14ac:dyDescent="0.25">
      <c r="A954" t="s">
        <v>45</v>
      </c>
      <c r="B954">
        <v>6286.9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0.14740700000000001</v>
      </c>
      <c r="L954">
        <v>0.83701199999999998</v>
      </c>
      <c r="M954">
        <v>0</v>
      </c>
      <c r="N954" t="s">
        <v>43</v>
      </c>
    </row>
    <row r="955" spans="1:25" x14ac:dyDescent="0.25">
      <c r="A955" t="s">
        <v>45</v>
      </c>
      <c r="B955">
        <v>6293.58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0.14885599999999999</v>
      </c>
      <c r="L955">
        <v>0.83701899999999996</v>
      </c>
      <c r="M955">
        <v>0</v>
      </c>
      <c r="N955" t="s">
        <v>43</v>
      </c>
    </row>
    <row r="956" spans="1:25" x14ac:dyDescent="0.25">
      <c r="A956" t="s">
        <v>45</v>
      </c>
      <c r="B956">
        <v>6293.44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0.83518700000000001</v>
      </c>
      <c r="M956">
        <v>0</v>
      </c>
      <c r="N956" t="s">
        <v>43</v>
      </c>
    </row>
    <row r="957" spans="1:25" x14ac:dyDescent="0.25">
      <c r="A957" t="s">
        <v>45</v>
      </c>
      <c r="B957">
        <v>6292.34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0.17849499999999999</v>
      </c>
      <c r="L957">
        <v>0.83705200000000002</v>
      </c>
      <c r="M957">
        <v>0</v>
      </c>
      <c r="N957" t="s">
        <v>43</v>
      </c>
    </row>
    <row r="958" spans="1:25" x14ac:dyDescent="0.25">
      <c r="A958" t="s">
        <v>45</v>
      </c>
      <c r="B958">
        <v>6288.09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0.17847199999999999</v>
      </c>
      <c r="L958">
        <v>0.83666099999999999</v>
      </c>
      <c r="M958">
        <v>0</v>
      </c>
      <c r="N958" t="s">
        <v>43</v>
      </c>
    </row>
    <row r="959" spans="1:25" x14ac:dyDescent="0.25">
      <c r="A959" t="s">
        <v>45</v>
      </c>
      <c r="B959">
        <v>6289.12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0.17847499999999999</v>
      </c>
      <c r="L959">
        <v>0.83691000000000004</v>
      </c>
      <c r="M959">
        <v>0</v>
      </c>
      <c r="N959" t="s">
        <v>43</v>
      </c>
    </row>
    <row r="960" spans="1:25" x14ac:dyDescent="0.25">
      <c r="A960" t="s">
        <v>45</v>
      </c>
      <c r="B960">
        <v>6302.32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0.15029100000000001</v>
      </c>
      <c r="L960">
        <v>0.83703499999999997</v>
      </c>
      <c r="M960">
        <v>0</v>
      </c>
      <c r="N960" t="s">
        <v>43</v>
      </c>
    </row>
    <row r="961" spans="1:14" x14ac:dyDescent="0.25">
      <c r="A961" t="s">
        <v>45</v>
      </c>
      <c r="B961">
        <v>6300.61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0.147678</v>
      </c>
      <c r="L961">
        <v>0.83695299999999995</v>
      </c>
      <c r="M961">
        <v>0</v>
      </c>
      <c r="N961" t="s">
        <v>43</v>
      </c>
    </row>
    <row r="962" spans="1:14" x14ac:dyDescent="0.25">
      <c r="A962" t="s">
        <v>45</v>
      </c>
      <c r="B962">
        <v>6291.34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0.15391099999999999</v>
      </c>
      <c r="L962">
        <v>0.83687299999999998</v>
      </c>
      <c r="M962">
        <v>0</v>
      </c>
      <c r="N962" t="s">
        <v>43</v>
      </c>
    </row>
    <row r="963" spans="1:14" x14ac:dyDescent="0.25">
      <c r="A963" t="s">
        <v>45</v>
      </c>
      <c r="B963">
        <v>6295.59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0.15943499999999999</v>
      </c>
      <c r="L963">
        <v>0.83613099999999996</v>
      </c>
      <c r="M963">
        <v>0</v>
      </c>
      <c r="N963" t="s">
        <v>43</v>
      </c>
    </row>
    <row r="964" spans="1:14" x14ac:dyDescent="0.25">
      <c r="A964" t="s">
        <v>45</v>
      </c>
      <c r="B964">
        <v>6293.78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0.178454</v>
      </c>
      <c r="L964">
        <v>0.83689999999999998</v>
      </c>
      <c r="M964">
        <v>0</v>
      </c>
      <c r="N964" t="s">
        <v>43</v>
      </c>
    </row>
    <row r="965" spans="1:14" x14ac:dyDescent="0.25">
      <c r="A965" t="s">
        <v>45</v>
      </c>
      <c r="B965">
        <v>6290.43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0.14811299999999999</v>
      </c>
      <c r="L965">
        <v>0.83687800000000001</v>
      </c>
      <c r="M965">
        <v>0</v>
      </c>
      <c r="N965" t="s">
        <v>43</v>
      </c>
    </row>
    <row r="966" spans="1:14" x14ac:dyDescent="0.25">
      <c r="A966" t="s">
        <v>45</v>
      </c>
      <c r="B966">
        <v>6291.77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0.16093099999999999</v>
      </c>
      <c r="L966">
        <v>0.86124800000000001</v>
      </c>
      <c r="M966">
        <v>0</v>
      </c>
      <c r="N966" t="s">
        <v>43</v>
      </c>
    </row>
    <row r="967" spans="1:14" x14ac:dyDescent="0.25">
      <c r="A967" t="s">
        <v>45</v>
      </c>
      <c r="B967">
        <v>6304.33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0.14870700000000001</v>
      </c>
      <c r="L967">
        <v>0.83571399999999996</v>
      </c>
      <c r="M967">
        <v>0</v>
      </c>
      <c r="N967" t="s">
        <v>43</v>
      </c>
    </row>
    <row r="968" spans="1:14" x14ac:dyDescent="0.25">
      <c r="A968" t="s">
        <v>45</v>
      </c>
      <c r="B968">
        <v>6311.73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0.178454</v>
      </c>
      <c r="L968">
        <v>0.837001</v>
      </c>
      <c r="M968">
        <v>0</v>
      </c>
      <c r="N968" t="s">
        <v>43</v>
      </c>
    </row>
    <row r="969" spans="1:14" x14ac:dyDescent="0.25">
      <c r="A969" t="s">
        <v>45</v>
      </c>
      <c r="B969">
        <v>6286.22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0.147312</v>
      </c>
      <c r="L969">
        <v>0.83702200000000004</v>
      </c>
      <c r="M969">
        <v>0</v>
      </c>
      <c r="N969" t="s">
        <v>43</v>
      </c>
    </row>
    <row r="970" spans="1:14" x14ac:dyDescent="0.25">
      <c r="A970" t="s">
        <v>45</v>
      </c>
      <c r="B970">
        <v>6293.26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0.147227</v>
      </c>
      <c r="L970">
        <v>0.83702100000000002</v>
      </c>
      <c r="M970">
        <v>0</v>
      </c>
      <c r="N970" t="s">
        <v>43</v>
      </c>
    </row>
    <row r="971" spans="1:14" x14ac:dyDescent="0.25">
      <c r="A971" t="s">
        <v>45</v>
      </c>
      <c r="B971">
        <v>6294.45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0.17845900000000001</v>
      </c>
      <c r="L971">
        <v>0.83686000000000005</v>
      </c>
      <c r="M971">
        <v>0</v>
      </c>
      <c r="N971" t="s">
        <v>43</v>
      </c>
    </row>
    <row r="972" spans="1:14" x14ac:dyDescent="0.25">
      <c r="A972" t="s">
        <v>45</v>
      </c>
      <c r="B972">
        <v>6294.72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0.17021800000000001</v>
      </c>
      <c r="L972">
        <v>0.83704299999999998</v>
      </c>
      <c r="M972">
        <v>0</v>
      </c>
      <c r="N972" t="s">
        <v>43</v>
      </c>
    </row>
    <row r="973" spans="1:14" x14ac:dyDescent="0.25">
      <c r="A973" t="s">
        <v>45</v>
      </c>
      <c r="B973">
        <v>6293.44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0.16082299999999999</v>
      </c>
      <c r="L973">
        <v>0.83704999999999996</v>
      </c>
      <c r="M973">
        <v>0</v>
      </c>
      <c r="N973" t="s">
        <v>43</v>
      </c>
    </row>
    <row r="974" spans="1:14" x14ac:dyDescent="0.25">
      <c r="A974" t="s">
        <v>45</v>
      </c>
      <c r="B974">
        <v>6290.75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0.16209000000000001</v>
      </c>
      <c r="L974">
        <v>0.85889300000000002</v>
      </c>
      <c r="M974">
        <v>0</v>
      </c>
      <c r="N974" t="s">
        <v>43</v>
      </c>
    </row>
    <row r="975" spans="1:14" x14ac:dyDescent="0.25">
      <c r="A975" t="s">
        <v>45</v>
      </c>
      <c r="B975">
        <v>6293.05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0.17846300000000001</v>
      </c>
      <c r="L975">
        <v>0.83699000000000001</v>
      </c>
      <c r="M975">
        <v>0</v>
      </c>
      <c r="N975" t="s">
        <v>43</v>
      </c>
    </row>
    <row r="976" spans="1:14" x14ac:dyDescent="0.25">
      <c r="A976" t="s">
        <v>45</v>
      </c>
      <c r="B976">
        <v>6296.31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0.14990999999999999</v>
      </c>
      <c r="L976">
        <v>0.83687199999999995</v>
      </c>
      <c r="M976">
        <v>0</v>
      </c>
      <c r="N976" t="s">
        <v>43</v>
      </c>
    </row>
    <row r="977" spans="1:14" x14ac:dyDescent="0.25">
      <c r="A977" t="s">
        <v>45</v>
      </c>
      <c r="B977">
        <v>6284.48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0.154061</v>
      </c>
      <c r="L977">
        <v>0.86072099999999996</v>
      </c>
      <c r="M977">
        <v>0</v>
      </c>
      <c r="N977" t="s">
        <v>43</v>
      </c>
    </row>
    <row r="978" spans="1:14" x14ac:dyDescent="0.25">
      <c r="A978" t="s">
        <v>45</v>
      </c>
      <c r="B978">
        <v>6292.17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0.14923600000000001</v>
      </c>
      <c r="L978">
        <v>0.83559499999999998</v>
      </c>
      <c r="M978">
        <v>0</v>
      </c>
      <c r="N978" t="s">
        <v>43</v>
      </c>
    </row>
    <row r="979" spans="1:14" x14ac:dyDescent="0.25">
      <c r="A979" t="s">
        <v>45</v>
      </c>
      <c r="B979">
        <v>6294.33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0.17852100000000001</v>
      </c>
      <c r="L979">
        <v>0.83705200000000002</v>
      </c>
      <c r="M979">
        <v>0</v>
      </c>
      <c r="N979" t="s">
        <v>43</v>
      </c>
    </row>
    <row r="980" spans="1:14" x14ac:dyDescent="0.25">
      <c r="A980" t="s">
        <v>45</v>
      </c>
      <c r="B980">
        <v>6299.23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0.17710500000000001</v>
      </c>
      <c r="L980">
        <v>0.83671399999999996</v>
      </c>
      <c r="M980">
        <v>0</v>
      </c>
      <c r="N980" t="s">
        <v>43</v>
      </c>
    </row>
    <row r="981" spans="1:14" x14ac:dyDescent="0.25">
      <c r="A981" t="s">
        <v>45</v>
      </c>
      <c r="B981">
        <v>6291.03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0.17846400000000001</v>
      </c>
      <c r="L981">
        <v>0.83686300000000002</v>
      </c>
      <c r="M981">
        <v>0</v>
      </c>
      <c r="N981" t="s">
        <v>43</v>
      </c>
    </row>
    <row r="982" spans="1:14" x14ac:dyDescent="0.25">
      <c r="A982" t="s">
        <v>45</v>
      </c>
      <c r="B982">
        <v>6290.41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0.17845900000000001</v>
      </c>
      <c r="L982">
        <v>0.83702600000000005</v>
      </c>
      <c r="M982">
        <v>0</v>
      </c>
      <c r="N982" t="s">
        <v>43</v>
      </c>
    </row>
    <row r="983" spans="1:14" x14ac:dyDescent="0.25">
      <c r="A983" t="s">
        <v>45</v>
      </c>
      <c r="B983">
        <v>6296.82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0.178478</v>
      </c>
      <c r="L983">
        <v>0.83703799999999995</v>
      </c>
      <c r="M983">
        <v>0</v>
      </c>
      <c r="N983" t="s">
        <v>43</v>
      </c>
    </row>
    <row r="984" spans="1:14" x14ac:dyDescent="0.25">
      <c r="A984" t="s">
        <v>45</v>
      </c>
      <c r="B984">
        <v>6298.98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0.178476</v>
      </c>
      <c r="L984">
        <v>0.83693899999999999</v>
      </c>
      <c r="M984">
        <v>0</v>
      </c>
      <c r="N984" t="s">
        <v>43</v>
      </c>
    </row>
    <row r="985" spans="1:14" x14ac:dyDescent="0.25">
      <c r="A985" t="s">
        <v>45</v>
      </c>
      <c r="B985">
        <v>6295.77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0.16747100000000001</v>
      </c>
      <c r="L985">
        <v>0.83704500000000004</v>
      </c>
      <c r="M985">
        <v>0</v>
      </c>
      <c r="N985" t="s">
        <v>43</v>
      </c>
    </row>
    <row r="986" spans="1:14" x14ac:dyDescent="0.25">
      <c r="A986" t="s">
        <v>45</v>
      </c>
      <c r="B986">
        <v>6298.15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0.178455</v>
      </c>
      <c r="L986">
        <v>0.83702900000000002</v>
      </c>
      <c r="M986">
        <v>0</v>
      </c>
      <c r="N986" t="s">
        <v>43</v>
      </c>
    </row>
    <row r="987" spans="1:14" x14ac:dyDescent="0.25">
      <c r="A987" t="s">
        <v>45</v>
      </c>
      <c r="B987">
        <v>6294.37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0.17276</v>
      </c>
      <c r="L987">
        <v>0.83702399999999999</v>
      </c>
      <c r="M987">
        <v>0</v>
      </c>
      <c r="N987" t="s">
        <v>43</v>
      </c>
    </row>
    <row r="988" spans="1:14" x14ac:dyDescent="0.25">
      <c r="A988" t="s">
        <v>45</v>
      </c>
      <c r="B988">
        <v>6289.65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0.14857400000000001</v>
      </c>
      <c r="L988">
        <v>0.83705099999999999</v>
      </c>
      <c r="M988">
        <v>0</v>
      </c>
      <c r="N988" t="s">
        <v>43</v>
      </c>
    </row>
    <row r="989" spans="1:14" x14ac:dyDescent="0.25">
      <c r="A989" t="s">
        <v>45</v>
      </c>
      <c r="B989">
        <v>6286.6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0.15990399999999999</v>
      </c>
      <c r="L989">
        <v>0.824013</v>
      </c>
      <c r="M989">
        <v>0</v>
      </c>
      <c r="N989" t="s">
        <v>43</v>
      </c>
    </row>
    <row r="990" spans="1:14" x14ac:dyDescent="0.25">
      <c r="A990" t="s">
        <v>45</v>
      </c>
      <c r="B990">
        <v>6294.04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0.157137</v>
      </c>
      <c r="L990">
        <v>0.83637899999999998</v>
      </c>
      <c r="M990">
        <v>0</v>
      </c>
      <c r="N990" t="s">
        <v>43</v>
      </c>
    </row>
    <row r="991" spans="1:14" x14ac:dyDescent="0.25">
      <c r="A991" t="s">
        <v>45</v>
      </c>
      <c r="B991">
        <v>6291.08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0.17846500000000001</v>
      </c>
      <c r="L991">
        <v>0.836955</v>
      </c>
      <c r="M991">
        <v>0</v>
      </c>
      <c r="N991" t="s">
        <v>43</v>
      </c>
    </row>
    <row r="992" spans="1:14" x14ac:dyDescent="0.25">
      <c r="A992" t="s">
        <v>45</v>
      </c>
      <c r="B992">
        <v>6291.61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0.160247</v>
      </c>
      <c r="L992">
        <v>0.83705300000000005</v>
      </c>
      <c r="M992">
        <v>0</v>
      </c>
      <c r="N992" t="s">
        <v>43</v>
      </c>
    </row>
    <row r="993" spans="1:25" x14ac:dyDescent="0.25">
      <c r="A993" t="s">
        <v>45</v>
      </c>
      <c r="B993">
        <v>6294.5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0.17848</v>
      </c>
      <c r="L993">
        <v>0.83702299999999996</v>
      </c>
      <c r="M993">
        <v>0</v>
      </c>
      <c r="N993" t="s">
        <v>43</v>
      </c>
    </row>
    <row r="994" spans="1:25" x14ac:dyDescent="0.25">
      <c r="A994" t="s">
        <v>45</v>
      </c>
      <c r="B994">
        <v>6296.71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0.15621299999999999</v>
      </c>
      <c r="L994">
        <v>0.83690100000000001</v>
      </c>
      <c r="M994">
        <v>0</v>
      </c>
      <c r="N994" t="s">
        <v>43</v>
      </c>
    </row>
    <row r="995" spans="1:25" x14ac:dyDescent="0.25">
      <c r="A995" t="s">
        <v>45</v>
      </c>
      <c r="B995">
        <v>6294.15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0.160297</v>
      </c>
      <c r="L995">
        <v>0.86865300000000001</v>
      </c>
      <c r="M995">
        <v>0</v>
      </c>
      <c r="N995" t="s">
        <v>43</v>
      </c>
    </row>
    <row r="996" spans="1:25" x14ac:dyDescent="0.25">
      <c r="A996" t="s">
        <v>45</v>
      </c>
      <c r="B996">
        <v>6300.54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0.15969800000000001</v>
      </c>
      <c r="L996">
        <v>0.84928499999999996</v>
      </c>
      <c r="M996">
        <v>0</v>
      </c>
      <c r="N996" t="s">
        <v>43</v>
      </c>
    </row>
    <row r="997" spans="1:25" x14ac:dyDescent="0.25">
      <c r="A997" t="s">
        <v>45</v>
      </c>
      <c r="B997">
        <v>6296.64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0.14902099999999999</v>
      </c>
      <c r="L997">
        <v>0.83703799999999995</v>
      </c>
      <c r="M997">
        <v>0</v>
      </c>
      <c r="N997" t="s">
        <v>43</v>
      </c>
    </row>
    <row r="998" spans="1:25" x14ac:dyDescent="0.25">
      <c r="A998" t="s">
        <v>45</v>
      </c>
      <c r="B998">
        <v>6287.46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0.16540199999999999</v>
      </c>
      <c r="L998">
        <v>0.83704999999999996</v>
      </c>
      <c r="M998">
        <v>0</v>
      </c>
      <c r="N998" t="s">
        <v>43</v>
      </c>
    </row>
    <row r="999" spans="1:25" x14ac:dyDescent="0.25">
      <c r="A999" t="s">
        <v>45</v>
      </c>
      <c r="B999">
        <v>6297.8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0.17846200000000001</v>
      </c>
      <c r="L999">
        <v>0.83585399999999999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6301.34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0.14810200000000001</v>
      </c>
      <c r="L1000">
        <v>0.83503000000000005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6292.95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0.16691500000000001</v>
      </c>
      <c r="L1001">
        <v>0.83579599999999998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6281.76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0.15195800000000001</v>
      </c>
      <c r="L1002">
        <v>0.83705099999999999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6291.79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0.16462299999999999</v>
      </c>
      <c r="L1003">
        <v>0.83691499999999996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6292.3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0.15496699999999999</v>
      </c>
      <c r="L1004">
        <v>0.83598700000000004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6295.81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0.147151</v>
      </c>
      <c r="L1005">
        <v>0.83697500000000002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6298.19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0.178455</v>
      </c>
      <c r="L1006">
        <v>0.83701999999999999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6290.76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0.15065600000000001</v>
      </c>
      <c r="L1007">
        <v>0.83703099999999997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6294.97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0.152064</v>
      </c>
      <c r="L1008">
        <v>0.86103300000000005</v>
      </c>
      <c r="M1008">
        <v>0</v>
      </c>
      <c r="N1008" t="s">
        <v>43</v>
      </c>
      <c r="R1008">
        <f>AVERAGE(B959:B1008)</f>
        <v>6294.1921999999986</v>
      </c>
      <c r="S1008">
        <f>AVERAGE(C959:C1008)</f>
        <v>0</v>
      </c>
      <c r="U1008">
        <f>_xlfn.VAR.P(B959:B1008)</f>
        <v>26.119057159999269</v>
      </c>
      <c r="V1008">
        <f>_xlfn.VAR.P(C959:C1008)</f>
        <v>0</v>
      </c>
      <c r="X1008">
        <f>1.96*SQRT(U1008)/50</f>
        <v>0.20033868322004433</v>
      </c>
      <c r="Y1008">
        <f>1.96*SQRT(V1008)/50</f>
        <v>0</v>
      </c>
    </row>
    <row r="1009" spans="1:13" x14ac:dyDescent="0.25">
      <c r="A1009" t="s">
        <v>46</v>
      </c>
      <c r="B1009">
        <v>314820.49969999999</v>
      </c>
      <c r="C1009" t="s">
        <v>37</v>
      </c>
    </row>
    <row r="1010" spans="1:13" x14ac:dyDescent="0.25">
      <c r="A1010" t="s">
        <v>47</v>
      </c>
      <c r="B1010">
        <v>6045.04</v>
      </c>
      <c r="C1010">
        <v>6038.87</v>
      </c>
      <c r="D1010">
        <v>6038.79</v>
      </c>
      <c r="E1010">
        <v>6029.79</v>
      </c>
      <c r="F1010">
        <v>500.33300000000003</v>
      </c>
      <c r="G1010">
        <v>0</v>
      </c>
      <c r="H1010">
        <v>210.23500000000001</v>
      </c>
      <c r="I1010">
        <v>0</v>
      </c>
      <c r="J1010">
        <v>0.165774</v>
      </c>
      <c r="K1010">
        <v>0.83685500000000002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6046.05</v>
      </c>
      <c r="C1011">
        <v>6040.92</v>
      </c>
      <c r="D1011">
        <v>6040.83</v>
      </c>
      <c r="E1011">
        <v>6031.83</v>
      </c>
      <c r="F1011">
        <v>499.601</v>
      </c>
      <c r="G1011">
        <v>0</v>
      </c>
      <c r="H1011">
        <v>210.27799999999999</v>
      </c>
      <c r="I1011">
        <v>0</v>
      </c>
      <c r="J1011">
        <v>0.150447</v>
      </c>
      <c r="K1011">
        <v>0.83702600000000005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6041.39</v>
      </c>
      <c r="C1012">
        <v>6036.09</v>
      </c>
      <c r="D1012">
        <v>6036</v>
      </c>
      <c r="E1012">
        <v>6027.04</v>
      </c>
      <c r="F1012">
        <v>501.37</v>
      </c>
      <c r="G1012">
        <v>0</v>
      </c>
      <c r="H1012">
        <v>210.28800000000001</v>
      </c>
      <c r="I1012">
        <v>0</v>
      </c>
      <c r="J1012">
        <v>0.148205</v>
      </c>
      <c r="K1012">
        <v>0.86653100000000005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6049.93</v>
      </c>
      <c r="C1013">
        <v>6044.8</v>
      </c>
      <c r="D1013">
        <v>6044.71</v>
      </c>
      <c r="E1013">
        <v>6035.73</v>
      </c>
      <c r="F1013">
        <v>500.798</v>
      </c>
      <c r="G1013">
        <v>0</v>
      </c>
      <c r="H1013">
        <v>210.596</v>
      </c>
      <c r="I1013">
        <v>0</v>
      </c>
      <c r="J1013">
        <v>0.178455</v>
      </c>
      <c r="K1013">
        <v>0.83605799999999997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6043.71</v>
      </c>
      <c r="C1014">
        <v>6038.56</v>
      </c>
      <c r="D1014">
        <v>6038.47</v>
      </c>
      <c r="E1014">
        <v>6029.44</v>
      </c>
      <c r="F1014">
        <v>499.98</v>
      </c>
      <c r="G1014">
        <v>0</v>
      </c>
      <c r="H1014">
        <v>210.20500000000001</v>
      </c>
      <c r="I1014">
        <v>0</v>
      </c>
      <c r="J1014">
        <v>0.15676599999999999</v>
      </c>
      <c r="K1014">
        <v>0.83643000000000001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6045.88</v>
      </c>
      <c r="C1015">
        <v>6040.7</v>
      </c>
      <c r="D1015">
        <v>6040.62</v>
      </c>
      <c r="E1015">
        <v>6031.62</v>
      </c>
      <c r="F1015">
        <v>500.34500000000003</v>
      </c>
      <c r="G1015">
        <v>0</v>
      </c>
      <c r="H1015">
        <v>209.70599999999999</v>
      </c>
      <c r="I1015">
        <v>0</v>
      </c>
      <c r="J1015">
        <v>0.17845900000000001</v>
      </c>
      <c r="K1015">
        <v>0.83660800000000002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6043.64</v>
      </c>
      <c r="C1016">
        <v>6038.45</v>
      </c>
      <c r="D1016">
        <v>6038.36</v>
      </c>
      <c r="E1016">
        <v>6029.34</v>
      </c>
      <c r="F1016">
        <v>500.5</v>
      </c>
      <c r="G1016">
        <v>0</v>
      </c>
      <c r="H1016">
        <v>210.41200000000001</v>
      </c>
      <c r="I1016">
        <v>0</v>
      </c>
      <c r="J1016">
        <v>0.17845800000000001</v>
      </c>
      <c r="K1016">
        <v>0.83436100000000002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6037.17</v>
      </c>
      <c r="C1017">
        <v>6032.01</v>
      </c>
      <c r="D1017">
        <v>6031.93</v>
      </c>
      <c r="E1017">
        <v>6022.96</v>
      </c>
      <c r="F1017">
        <v>501.38</v>
      </c>
      <c r="G1017">
        <v>0</v>
      </c>
      <c r="H1017">
        <v>210.107</v>
      </c>
      <c r="I1017">
        <v>0</v>
      </c>
      <c r="J1017">
        <v>0.178454</v>
      </c>
      <c r="K1017">
        <v>0.83640599999999998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6043.01</v>
      </c>
      <c r="C1018">
        <v>6037.76</v>
      </c>
      <c r="D1018">
        <v>6037.68</v>
      </c>
      <c r="E1018">
        <v>6028.68</v>
      </c>
      <c r="F1018">
        <v>500.25700000000001</v>
      </c>
      <c r="G1018">
        <v>0</v>
      </c>
      <c r="H1018">
        <v>210.596</v>
      </c>
      <c r="I1018">
        <v>0</v>
      </c>
      <c r="J1018">
        <v>0.147399</v>
      </c>
      <c r="K1018">
        <v>0.83677900000000005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6053.14</v>
      </c>
      <c r="C1019">
        <v>6047.88</v>
      </c>
      <c r="D1019">
        <v>6047.8</v>
      </c>
      <c r="E1019">
        <v>6038.81</v>
      </c>
      <c r="F1019">
        <v>501.88499999999999</v>
      </c>
      <c r="G1019">
        <v>0</v>
      </c>
      <c r="H1019">
        <v>210.45699999999999</v>
      </c>
      <c r="I1019">
        <v>0</v>
      </c>
      <c r="J1019">
        <v>0.178455</v>
      </c>
      <c r="K1019">
        <v>0.83691199999999999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6050.85</v>
      </c>
      <c r="C1020">
        <v>6045.67</v>
      </c>
      <c r="D1020">
        <v>6045.59</v>
      </c>
      <c r="E1020">
        <v>6036.46</v>
      </c>
      <c r="F1020">
        <v>500.84899999999999</v>
      </c>
      <c r="G1020">
        <v>0</v>
      </c>
      <c r="H1020">
        <v>211.31800000000001</v>
      </c>
      <c r="I1020">
        <v>0</v>
      </c>
      <c r="J1020">
        <v>0.15168000000000001</v>
      </c>
      <c r="K1020">
        <v>0.83655900000000005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6050.25</v>
      </c>
      <c r="C1021">
        <v>6045.02</v>
      </c>
      <c r="D1021">
        <v>6044.94</v>
      </c>
      <c r="E1021">
        <v>6035.93</v>
      </c>
      <c r="F1021">
        <v>500.065</v>
      </c>
      <c r="G1021">
        <v>0</v>
      </c>
      <c r="H1021">
        <v>210.63399999999999</v>
      </c>
      <c r="I1021">
        <v>0</v>
      </c>
      <c r="J1021">
        <v>0.16658100000000001</v>
      </c>
      <c r="K1021">
        <v>0.83701199999999998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6047.74</v>
      </c>
      <c r="C1022">
        <v>6042.59</v>
      </c>
      <c r="D1022">
        <v>6042.5</v>
      </c>
      <c r="E1022">
        <v>6033.5</v>
      </c>
      <c r="F1022">
        <v>500.88099999999997</v>
      </c>
      <c r="G1022">
        <v>0</v>
      </c>
      <c r="H1022">
        <v>210.93600000000001</v>
      </c>
      <c r="I1022">
        <v>0</v>
      </c>
      <c r="J1022">
        <v>0.14882300000000001</v>
      </c>
      <c r="K1022">
        <v>0.83705099999999999</v>
      </c>
      <c r="L1022">
        <v>0</v>
      </c>
      <c r="M1022" t="s">
        <v>43</v>
      </c>
    </row>
    <row r="1023" spans="1:13" x14ac:dyDescent="0.25">
      <c r="A1023" t="s">
        <v>47</v>
      </c>
      <c r="B1023">
        <v>6045.25</v>
      </c>
      <c r="C1023">
        <v>6040.06</v>
      </c>
      <c r="D1023">
        <v>6039.97</v>
      </c>
      <c r="E1023">
        <v>6030.99</v>
      </c>
      <c r="F1023">
        <v>500.54</v>
      </c>
      <c r="G1023">
        <v>0</v>
      </c>
      <c r="H1023">
        <v>210.21700000000001</v>
      </c>
      <c r="I1023">
        <v>0</v>
      </c>
      <c r="J1023">
        <v>0.17847399999999999</v>
      </c>
      <c r="K1023">
        <v>0.835893</v>
      </c>
      <c r="L1023">
        <v>0</v>
      </c>
      <c r="M1023" t="s">
        <v>43</v>
      </c>
    </row>
    <row r="1024" spans="1:13" x14ac:dyDescent="0.25">
      <c r="A1024" t="s">
        <v>47</v>
      </c>
      <c r="B1024">
        <v>6048.74</v>
      </c>
      <c r="C1024">
        <v>6043.52</v>
      </c>
      <c r="D1024">
        <v>6043.43</v>
      </c>
      <c r="E1024">
        <v>6034.44</v>
      </c>
      <c r="F1024">
        <v>501.45600000000002</v>
      </c>
      <c r="G1024">
        <v>0</v>
      </c>
      <c r="H1024">
        <v>210.41800000000001</v>
      </c>
      <c r="I1024">
        <v>0</v>
      </c>
      <c r="J1024">
        <v>0.17845800000000001</v>
      </c>
      <c r="K1024">
        <v>0.83702900000000002</v>
      </c>
      <c r="L1024">
        <v>0</v>
      </c>
      <c r="M1024" t="s">
        <v>43</v>
      </c>
    </row>
    <row r="1025" spans="1:13" x14ac:dyDescent="0.25">
      <c r="A1025" t="s">
        <v>47</v>
      </c>
      <c r="B1025">
        <v>6035.94</v>
      </c>
      <c r="C1025">
        <v>6030.73</v>
      </c>
      <c r="D1025">
        <v>6030.64</v>
      </c>
      <c r="E1025">
        <v>6021.65</v>
      </c>
      <c r="F1025">
        <v>501.86099999999999</v>
      </c>
      <c r="G1025">
        <v>0</v>
      </c>
      <c r="H1025">
        <v>210.304</v>
      </c>
      <c r="I1025">
        <v>0</v>
      </c>
      <c r="J1025">
        <v>0.14726</v>
      </c>
      <c r="K1025">
        <v>0.83600699999999994</v>
      </c>
      <c r="L1025">
        <v>0</v>
      </c>
      <c r="M1025" t="s">
        <v>43</v>
      </c>
    </row>
    <row r="1026" spans="1:13" x14ac:dyDescent="0.25">
      <c r="A1026" t="s">
        <v>47</v>
      </c>
      <c r="B1026">
        <v>6045.36</v>
      </c>
      <c r="C1026">
        <v>6040.17</v>
      </c>
      <c r="D1026">
        <v>6040.08</v>
      </c>
      <c r="E1026">
        <v>6031.08</v>
      </c>
      <c r="F1026">
        <v>500.37</v>
      </c>
      <c r="G1026">
        <v>0</v>
      </c>
      <c r="H1026">
        <v>210.578</v>
      </c>
      <c r="I1026">
        <v>0</v>
      </c>
      <c r="J1026">
        <v>0.147787</v>
      </c>
      <c r="K1026">
        <v>0.83579999999999999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6049.8</v>
      </c>
      <c r="C1027">
        <v>6044.56</v>
      </c>
      <c r="D1027">
        <v>6044.47</v>
      </c>
      <c r="E1027">
        <v>6035.48</v>
      </c>
      <c r="F1027">
        <v>500.93299999999999</v>
      </c>
      <c r="G1027">
        <v>0</v>
      </c>
      <c r="H1027">
        <v>210.57300000000001</v>
      </c>
      <c r="I1027">
        <v>0</v>
      </c>
      <c r="J1027">
        <v>0.14729200000000001</v>
      </c>
      <c r="K1027">
        <v>0.83705099999999999</v>
      </c>
      <c r="L1027">
        <v>0</v>
      </c>
      <c r="M1027" t="s">
        <v>43</v>
      </c>
    </row>
    <row r="1028" spans="1:13" x14ac:dyDescent="0.25">
      <c r="A1028" t="s">
        <v>47</v>
      </c>
      <c r="B1028">
        <v>6049.95</v>
      </c>
      <c r="C1028">
        <v>6044.8</v>
      </c>
      <c r="D1028">
        <v>6044.72</v>
      </c>
      <c r="E1028">
        <v>6035.69</v>
      </c>
      <c r="F1028">
        <v>500.55200000000002</v>
      </c>
      <c r="G1028">
        <v>0</v>
      </c>
      <c r="H1028">
        <v>210.32300000000001</v>
      </c>
      <c r="I1028">
        <v>0</v>
      </c>
      <c r="J1028">
        <v>0.15354300000000001</v>
      </c>
      <c r="K1028">
        <v>0.83682699999999999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6043.28</v>
      </c>
      <c r="C1029">
        <v>6038.07</v>
      </c>
      <c r="D1029">
        <v>6037.98</v>
      </c>
      <c r="E1029">
        <v>6029</v>
      </c>
      <c r="F1029">
        <v>500.70299999999997</v>
      </c>
      <c r="G1029">
        <v>0</v>
      </c>
      <c r="H1029">
        <v>210.47</v>
      </c>
      <c r="I1029">
        <v>0</v>
      </c>
      <c r="J1029">
        <v>0.14818799999999999</v>
      </c>
      <c r="K1029">
        <v>0.83704100000000004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6044.62</v>
      </c>
      <c r="C1030">
        <v>6039.35</v>
      </c>
      <c r="D1030">
        <v>6039.27</v>
      </c>
      <c r="E1030">
        <v>6030.24</v>
      </c>
      <c r="F1030">
        <v>500.78699999999998</v>
      </c>
      <c r="G1030">
        <v>0</v>
      </c>
      <c r="H1030">
        <v>210.22399999999999</v>
      </c>
      <c r="I1030">
        <v>0</v>
      </c>
      <c r="J1030">
        <v>0.14902599999999999</v>
      </c>
      <c r="K1030">
        <v>0.84984499999999996</v>
      </c>
      <c r="L1030">
        <v>0</v>
      </c>
      <c r="M1030" t="s">
        <v>43</v>
      </c>
    </row>
    <row r="1031" spans="1:13" x14ac:dyDescent="0.25">
      <c r="A1031" t="s">
        <v>47</v>
      </c>
      <c r="B1031">
        <v>6045.51</v>
      </c>
      <c r="C1031">
        <v>6040.27</v>
      </c>
      <c r="D1031">
        <v>6040.19</v>
      </c>
      <c r="E1031">
        <v>6031.16</v>
      </c>
      <c r="F1031">
        <v>500.43299999999999</v>
      </c>
      <c r="G1031">
        <v>0</v>
      </c>
      <c r="H1031">
        <v>210.785</v>
      </c>
      <c r="I1031">
        <v>0</v>
      </c>
      <c r="J1031">
        <v>0.17845800000000001</v>
      </c>
      <c r="K1031">
        <v>0.83624299999999996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6050.18</v>
      </c>
      <c r="C1032">
        <v>6044.95</v>
      </c>
      <c r="D1032">
        <v>6044.87</v>
      </c>
      <c r="E1032">
        <v>6035.91</v>
      </c>
      <c r="F1032">
        <v>500.13</v>
      </c>
      <c r="G1032">
        <v>0</v>
      </c>
      <c r="H1032">
        <v>209.97499999999999</v>
      </c>
      <c r="I1032">
        <v>0</v>
      </c>
      <c r="J1032">
        <v>0.174322</v>
      </c>
      <c r="K1032">
        <v>0.83704400000000001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6039.41</v>
      </c>
      <c r="C1033">
        <v>6034.17</v>
      </c>
      <c r="D1033">
        <v>6034.09</v>
      </c>
      <c r="E1033">
        <v>6025.1</v>
      </c>
      <c r="F1033">
        <v>500.82799999999997</v>
      </c>
      <c r="G1033">
        <v>0</v>
      </c>
      <c r="H1033">
        <v>210.49</v>
      </c>
      <c r="I1033">
        <v>0</v>
      </c>
      <c r="J1033">
        <v>0.15389600000000001</v>
      </c>
      <c r="K1033">
        <v>0.83676499999999998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6044.49</v>
      </c>
      <c r="C1034">
        <v>6039.29</v>
      </c>
      <c r="D1034">
        <v>6039.2</v>
      </c>
      <c r="E1034">
        <v>6030.11</v>
      </c>
      <c r="F1034">
        <v>499.77499999999998</v>
      </c>
      <c r="G1034">
        <v>0</v>
      </c>
      <c r="H1034">
        <v>210.71600000000001</v>
      </c>
      <c r="I1034">
        <v>0</v>
      </c>
      <c r="J1034">
        <v>0.16792399999999999</v>
      </c>
      <c r="K1034">
        <v>0.83698099999999998</v>
      </c>
      <c r="L1034">
        <v>0</v>
      </c>
      <c r="M1034" t="s">
        <v>43</v>
      </c>
    </row>
    <row r="1035" spans="1:13" x14ac:dyDescent="0.25">
      <c r="A1035" t="s">
        <v>47</v>
      </c>
      <c r="B1035">
        <v>6043.37</v>
      </c>
      <c r="C1035">
        <v>6038.2</v>
      </c>
      <c r="D1035">
        <v>6038.12</v>
      </c>
      <c r="E1035">
        <v>6029.13</v>
      </c>
      <c r="F1035">
        <v>500.57</v>
      </c>
      <c r="G1035">
        <v>0</v>
      </c>
      <c r="H1035">
        <v>209.81200000000001</v>
      </c>
      <c r="I1035">
        <v>0</v>
      </c>
      <c r="J1035">
        <v>0.17846600000000001</v>
      </c>
      <c r="K1035">
        <v>0.836982</v>
      </c>
      <c r="L1035">
        <v>0</v>
      </c>
      <c r="M1035" t="s">
        <v>43</v>
      </c>
    </row>
    <row r="1036" spans="1:13" x14ac:dyDescent="0.25">
      <c r="A1036" t="s">
        <v>47</v>
      </c>
      <c r="B1036">
        <v>6041.06</v>
      </c>
      <c r="C1036">
        <v>6035.85</v>
      </c>
      <c r="D1036">
        <v>6035.76</v>
      </c>
      <c r="E1036">
        <v>6026.76</v>
      </c>
      <c r="F1036">
        <v>500.33600000000001</v>
      </c>
      <c r="G1036">
        <v>0</v>
      </c>
      <c r="H1036">
        <v>209.941</v>
      </c>
      <c r="I1036">
        <v>0</v>
      </c>
      <c r="J1036">
        <v>0.15057000000000001</v>
      </c>
      <c r="K1036">
        <v>0.83675299999999997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6044.69</v>
      </c>
      <c r="C1037">
        <v>6039.45</v>
      </c>
      <c r="D1037">
        <v>6039.37</v>
      </c>
      <c r="E1037">
        <v>6030.33</v>
      </c>
      <c r="F1037">
        <v>501.49700000000001</v>
      </c>
      <c r="G1037">
        <v>0</v>
      </c>
      <c r="H1037">
        <v>210.614</v>
      </c>
      <c r="I1037">
        <v>0</v>
      </c>
      <c r="J1037">
        <v>0.14710899999999999</v>
      </c>
      <c r="K1037">
        <v>0.86874200000000001</v>
      </c>
      <c r="L1037">
        <v>0</v>
      </c>
      <c r="M1037" t="s">
        <v>43</v>
      </c>
    </row>
    <row r="1038" spans="1:13" x14ac:dyDescent="0.25">
      <c r="A1038" t="s">
        <v>47</v>
      </c>
      <c r="B1038">
        <v>6038.72</v>
      </c>
      <c r="C1038">
        <v>6033.56</v>
      </c>
      <c r="D1038">
        <v>6033.47</v>
      </c>
      <c r="E1038">
        <v>6024.49</v>
      </c>
      <c r="F1038">
        <v>500.93599999999998</v>
      </c>
      <c r="G1038">
        <v>0</v>
      </c>
      <c r="H1038">
        <v>210.178</v>
      </c>
      <c r="I1038">
        <v>0</v>
      </c>
      <c r="J1038">
        <v>0.155724</v>
      </c>
      <c r="K1038">
        <v>0.83518400000000004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6049.81</v>
      </c>
      <c r="C1039">
        <v>6044.55</v>
      </c>
      <c r="D1039">
        <v>6044.46</v>
      </c>
      <c r="E1039">
        <v>6035.46</v>
      </c>
      <c r="F1039">
        <v>501.315</v>
      </c>
      <c r="G1039">
        <v>0</v>
      </c>
      <c r="H1039">
        <v>210.53200000000001</v>
      </c>
      <c r="I1039">
        <v>0</v>
      </c>
      <c r="J1039">
        <v>0.178454</v>
      </c>
      <c r="K1039">
        <v>0.83702799999999999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6036.98</v>
      </c>
      <c r="C1040">
        <v>6031.85</v>
      </c>
      <c r="D1040">
        <v>6031.77</v>
      </c>
      <c r="E1040">
        <v>6022.77</v>
      </c>
      <c r="F1040">
        <v>500.25099999999998</v>
      </c>
      <c r="G1040">
        <v>0</v>
      </c>
      <c r="H1040">
        <v>210.101</v>
      </c>
      <c r="I1040">
        <v>0</v>
      </c>
      <c r="J1040">
        <v>0.153919</v>
      </c>
      <c r="K1040">
        <v>0.83480399999999999</v>
      </c>
      <c r="L1040">
        <v>0</v>
      </c>
      <c r="M1040" t="s">
        <v>43</v>
      </c>
    </row>
    <row r="1041" spans="1:13" x14ac:dyDescent="0.25">
      <c r="A1041" t="s">
        <v>47</v>
      </c>
      <c r="B1041">
        <v>6044.96</v>
      </c>
      <c r="C1041">
        <v>6039.8</v>
      </c>
      <c r="D1041">
        <v>6039.72</v>
      </c>
      <c r="E1041">
        <v>6030.71</v>
      </c>
      <c r="F1041">
        <v>501.86399999999998</v>
      </c>
      <c r="G1041">
        <v>0</v>
      </c>
      <c r="H1041">
        <v>210.25399999999999</v>
      </c>
      <c r="I1041">
        <v>0</v>
      </c>
      <c r="J1041">
        <v>0.15773499999999999</v>
      </c>
      <c r="K1041">
        <v>0.83685500000000002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6048.7</v>
      </c>
      <c r="C1042">
        <v>6043.46</v>
      </c>
      <c r="D1042">
        <v>6043.38</v>
      </c>
      <c r="E1042">
        <v>6034.32</v>
      </c>
      <c r="F1042">
        <v>500.81200000000001</v>
      </c>
      <c r="G1042">
        <v>0</v>
      </c>
      <c r="H1042">
        <v>210.55199999999999</v>
      </c>
      <c r="I1042">
        <v>0</v>
      </c>
      <c r="J1042">
        <v>0.14793100000000001</v>
      </c>
      <c r="K1042">
        <v>0.83692200000000005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6045.03</v>
      </c>
      <c r="C1043">
        <v>6039.86</v>
      </c>
      <c r="D1043">
        <v>6039.77</v>
      </c>
      <c r="E1043">
        <v>6030.76</v>
      </c>
      <c r="F1043">
        <v>500.28699999999998</v>
      </c>
      <c r="G1043">
        <v>0</v>
      </c>
      <c r="H1043">
        <v>209.625</v>
      </c>
      <c r="I1043">
        <v>0</v>
      </c>
      <c r="J1043">
        <v>0.14957599999999999</v>
      </c>
      <c r="K1043">
        <v>0.836453</v>
      </c>
      <c r="L1043">
        <v>0</v>
      </c>
      <c r="M1043" t="s">
        <v>43</v>
      </c>
    </row>
    <row r="1044" spans="1:13" x14ac:dyDescent="0.25">
      <c r="A1044" t="s">
        <v>47</v>
      </c>
      <c r="B1044">
        <v>6043.45</v>
      </c>
      <c r="C1044">
        <v>6037.16</v>
      </c>
      <c r="D1044">
        <v>6037.08</v>
      </c>
      <c r="E1044">
        <v>6028.08</v>
      </c>
      <c r="F1044">
        <v>500.30200000000002</v>
      </c>
      <c r="G1044">
        <v>0</v>
      </c>
      <c r="H1044">
        <v>210.71799999999999</v>
      </c>
      <c r="I1044">
        <v>0</v>
      </c>
      <c r="J1044">
        <v>0.163191</v>
      </c>
      <c r="K1044">
        <v>0.83655199999999996</v>
      </c>
      <c r="L1044">
        <v>0</v>
      </c>
      <c r="M1044" t="s">
        <v>43</v>
      </c>
    </row>
    <row r="1045" spans="1:13" x14ac:dyDescent="0.25">
      <c r="A1045" t="s">
        <v>47</v>
      </c>
      <c r="B1045">
        <v>6049.08</v>
      </c>
      <c r="C1045">
        <v>6043.89</v>
      </c>
      <c r="D1045">
        <v>6043.8</v>
      </c>
      <c r="E1045">
        <v>6034.77</v>
      </c>
      <c r="F1045">
        <v>501.60599999999999</v>
      </c>
      <c r="G1045">
        <v>0</v>
      </c>
      <c r="H1045">
        <v>210.471</v>
      </c>
      <c r="I1045">
        <v>0</v>
      </c>
      <c r="J1045">
        <v>0.17846100000000001</v>
      </c>
      <c r="K1045">
        <v>0.83507900000000002</v>
      </c>
      <c r="L1045">
        <v>0</v>
      </c>
      <c r="M1045" t="s">
        <v>43</v>
      </c>
    </row>
    <row r="1046" spans="1:13" x14ac:dyDescent="0.25">
      <c r="A1046" t="s">
        <v>47</v>
      </c>
      <c r="B1046">
        <v>6043.76</v>
      </c>
      <c r="C1046">
        <v>6038.54</v>
      </c>
      <c r="D1046">
        <v>6038.45</v>
      </c>
      <c r="E1046">
        <v>6029.47</v>
      </c>
      <c r="F1046">
        <v>501.23899999999998</v>
      </c>
      <c r="G1046">
        <v>0</v>
      </c>
      <c r="H1046">
        <v>210.27</v>
      </c>
      <c r="I1046">
        <v>0</v>
      </c>
      <c r="J1046">
        <v>0.17846100000000001</v>
      </c>
      <c r="K1046">
        <v>0.83609900000000004</v>
      </c>
      <c r="L1046">
        <v>0</v>
      </c>
      <c r="M1046" t="s">
        <v>43</v>
      </c>
    </row>
    <row r="1047" spans="1:13" x14ac:dyDescent="0.25">
      <c r="A1047" t="s">
        <v>47</v>
      </c>
      <c r="B1047">
        <v>6042.13</v>
      </c>
      <c r="C1047">
        <v>6036.92</v>
      </c>
      <c r="D1047">
        <v>6036.83</v>
      </c>
      <c r="E1047">
        <v>6027.82</v>
      </c>
      <c r="F1047">
        <v>501.03300000000002</v>
      </c>
      <c r="G1047">
        <v>0</v>
      </c>
      <c r="H1047">
        <v>210.70599999999999</v>
      </c>
      <c r="I1047">
        <v>0</v>
      </c>
      <c r="J1047">
        <v>0.178476</v>
      </c>
      <c r="K1047">
        <v>0.83704299999999998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6045.21</v>
      </c>
      <c r="C1048">
        <v>6039.96</v>
      </c>
      <c r="D1048">
        <v>6039.87</v>
      </c>
      <c r="E1048">
        <v>6030.85</v>
      </c>
      <c r="F1048">
        <v>500.71199999999999</v>
      </c>
      <c r="G1048">
        <v>0</v>
      </c>
      <c r="H1048">
        <v>210.648</v>
      </c>
      <c r="I1048">
        <v>0</v>
      </c>
      <c r="J1048">
        <v>0.17846699999999999</v>
      </c>
      <c r="K1048">
        <v>0.83406999999999998</v>
      </c>
      <c r="L1048">
        <v>0</v>
      </c>
      <c r="M1048" t="s">
        <v>43</v>
      </c>
    </row>
    <row r="1049" spans="1:13" x14ac:dyDescent="0.25">
      <c r="A1049" t="s">
        <v>47</v>
      </c>
      <c r="B1049">
        <v>6040.91</v>
      </c>
      <c r="C1049">
        <v>6035.69</v>
      </c>
      <c r="D1049">
        <v>6035.61</v>
      </c>
      <c r="E1049">
        <v>6026.61</v>
      </c>
      <c r="F1049">
        <v>501.26799999999997</v>
      </c>
      <c r="G1049">
        <v>0</v>
      </c>
      <c r="H1049">
        <v>210.48599999999999</v>
      </c>
      <c r="I1049">
        <v>0</v>
      </c>
      <c r="J1049">
        <v>0.147206</v>
      </c>
      <c r="K1049">
        <v>0.83658900000000003</v>
      </c>
      <c r="L1049">
        <v>0</v>
      </c>
      <c r="M1049" t="s">
        <v>43</v>
      </c>
    </row>
    <row r="1050" spans="1:13" x14ac:dyDescent="0.25">
      <c r="A1050" t="s">
        <v>47</v>
      </c>
      <c r="B1050">
        <v>6042.47</v>
      </c>
      <c r="C1050">
        <v>6037.17</v>
      </c>
      <c r="D1050">
        <v>6037.09</v>
      </c>
      <c r="E1050">
        <v>6028.13</v>
      </c>
      <c r="F1050">
        <v>500.77699999999999</v>
      </c>
      <c r="G1050">
        <v>0</v>
      </c>
      <c r="H1050">
        <v>210.333</v>
      </c>
      <c r="I1050">
        <v>0</v>
      </c>
      <c r="J1050">
        <v>0.16647400000000001</v>
      </c>
      <c r="K1050">
        <v>0.86046599999999995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6046.95</v>
      </c>
      <c r="C1051">
        <v>6041.78</v>
      </c>
      <c r="D1051">
        <v>6041.69</v>
      </c>
      <c r="E1051">
        <v>6032.69</v>
      </c>
      <c r="F1051">
        <v>501.06200000000001</v>
      </c>
      <c r="G1051">
        <v>0</v>
      </c>
      <c r="H1051">
        <v>209.96700000000001</v>
      </c>
      <c r="I1051">
        <v>0</v>
      </c>
      <c r="J1051">
        <v>0.15414800000000001</v>
      </c>
      <c r="K1051">
        <v>0.83667199999999997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6046.06</v>
      </c>
      <c r="C1052">
        <v>6040.87</v>
      </c>
      <c r="D1052">
        <v>6040.79</v>
      </c>
      <c r="E1052">
        <v>6031.79</v>
      </c>
      <c r="F1052">
        <v>500.81</v>
      </c>
      <c r="G1052">
        <v>0</v>
      </c>
      <c r="H1052">
        <v>210.25399999999999</v>
      </c>
      <c r="I1052">
        <v>0</v>
      </c>
      <c r="J1052">
        <v>0.14252200000000001</v>
      </c>
      <c r="K1052">
        <v>0.83653599999999995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6047.71</v>
      </c>
      <c r="C1053">
        <v>6042.53</v>
      </c>
      <c r="D1053">
        <v>6042.45</v>
      </c>
      <c r="E1053">
        <v>6033.48</v>
      </c>
      <c r="F1053">
        <v>501.00599999999997</v>
      </c>
      <c r="G1053">
        <v>0</v>
      </c>
      <c r="H1053">
        <v>210.34700000000001</v>
      </c>
      <c r="I1053">
        <v>0</v>
      </c>
      <c r="J1053">
        <v>0.178457</v>
      </c>
      <c r="K1053">
        <v>0.86800699999999997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6039.83</v>
      </c>
      <c r="C1054">
        <v>6034.64</v>
      </c>
      <c r="D1054">
        <v>6034.56</v>
      </c>
      <c r="E1054">
        <v>6025.58</v>
      </c>
      <c r="F1054">
        <v>500.84699999999998</v>
      </c>
      <c r="G1054">
        <v>0</v>
      </c>
      <c r="H1054">
        <v>210.21199999999999</v>
      </c>
      <c r="I1054">
        <v>0</v>
      </c>
      <c r="J1054">
        <v>0.17846100000000001</v>
      </c>
      <c r="K1054">
        <v>0.83698799999999995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6044.82</v>
      </c>
      <c r="C1055">
        <v>6039.62</v>
      </c>
      <c r="D1055">
        <v>6039.53</v>
      </c>
      <c r="E1055">
        <v>6030.58</v>
      </c>
      <c r="F1055">
        <v>500.46300000000002</v>
      </c>
      <c r="G1055">
        <v>0</v>
      </c>
      <c r="H1055">
        <v>210.208</v>
      </c>
      <c r="I1055">
        <v>0</v>
      </c>
      <c r="J1055">
        <v>0.14779200000000001</v>
      </c>
      <c r="K1055">
        <v>0.83705200000000002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6044.28</v>
      </c>
      <c r="C1056">
        <v>6039.05</v>
      </c>
      <c r="D1056">
        <v>6038.96</v>
      </c>
      <c r="E1056">
        <v>6029.98</v>
      </c>
      <c r="F1056">
        <v>503.44200000000001</v>
      </c>
      <c r="G1056">
        <v>0</v>
      </c>
      <c r="H1056">
        <v>210.489</v>
      </c>
      <c r="I1056">
        <v>0</v>
      </c>
      <c r="J1056">
        <v>0.147257</v>
      </c>
      <c r="K1056">
        <v>0.83696800000000005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6048.53</v>
      </c>
      <c r="C1057">
        <v>6043.35</v>
      </c>
      <c r="D1057">
        <v>6043.27</v>
      </c>
      <c r="E1057">
        <v>6034.22</v>
      </c>
      <c r="F1057">
        <v>499.93900000000002</v>
      </c>
      <c r="G1057">
        <v>0</v>
      </c>
      <c r="H1057">
        <v>210.55099999999999</v>
      </c>
      <c r="I1057">
        <v>0</v>
      </c>
      <c r="J1057">
        <v>0.17341500000000001</v>
      </c>
      <c r="K1057">
        <v>0.83682800000000002</v>
      </c>
      <c r="L1057">
        <v>0</v>
      </c>
      <c r="M1057" t="s">
        <v>43</v>
      </c>
    </row>
    <row r="1058" spans="1:25" x14ac:dyDescent="0.25">
      <c r="A1058" t="s">
        <v>47</v>
      </c>
      <c r="B1058">
        <v>6042.13</v>
      </c>
      <c r="C1058">
        <v>6036.91</v>
      </c>
      <c r="D1058">
        <v>6036.82</v>
      </c>
      <c r="E1058">
        <v>6027.83</v>
      </c>
      <c r="F1058">
        <v>500.91800000000001</v>
      </c>
      <c r="G1058">
        <v>0</v>
      </c>
      <c r="H1058">
        <v>209.94399999999999</v>
      </c>
      <c r="I1058">
        <v>0</v>
      </c>
      <c r="J1058">
        <v>0.15141299999999999</v>
      </c>
      <c r="K1058">
        <v>0.83700600000000003</v>
      </c>
      <c r="L1058">
        <v>0</v>
      </c>
      <c r="M1058" t="s">
        <v>43</v>
      </c>
    </row>
    <row r="1059" spans="1:25" x14ac:dyDescent="0.25">
      <c r="A1059" t="s">
        <v>47</v>
      </c>
      <c r="B1059">
        <v>6061.26</v>
      </c>
      <c r="C1059">
        <v>6056.04</v>
      </c>
      <c r="D1059">
        <v>6055.95</v>
      </c>
      <c r="E1059">
        <v>6046.88</v>
      </c>
      <c r="F1059">
        <v>502.36</v>
      </c>
      <c r="G1059">
        <v>0</v>
      </c>
      <c r="H1059">
        <v>210.19900000000001</v>
      </c>
      <c r="I1059">
        <v>0</v>
      </c>
      <c r="J1059">
        <v>0.16133900000000001</v>
      </c>
      <c r="K1059">
        <v>0.86619699999999999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6040.27</v>
      </c>
      <c r="C1060">
        <v>6035.06</v>
      </c>
      <c r="D1060">
        <v>6034.97</v>
      </c>
      <c r="E1060">
        <v>6025.97</v>
      </c>
      <c r="F1060">
        <v>500.58800000000002</v>
      </c>
      <c r="G1060">
        <v>0</v>
      </c>
      <c r="H1060">
        <v>210.089</v>
      </c>
      <c r="I1060">
        <v>0</v>
      </c>
      <c r="J1060">
        <v>0.14763999999999999</v>
      </c>
      <c r="K1060">
        <v>0.85615200000000002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6043.88</v>
      </c>
      <c r="C1061">
        <v>6038.68</v>
      </c>
      <c r="D1061">
        <v>6038.59</v>
      </c>
      <c r="E1061">
        <v>6029.59</v>
      </c>
      <c r="F1061">
        <v>502.08499999999998</v>
      </c>
      <c r="G1061">
        <v>0</v>
      </c>
      <c r="H1061">
        <v>210.66900000000001</v>
      </c>
      <c r="I1061">
        <v>0</v>
      </c>
      <c r="J1061">
        <v>0.14730199999999999</v>
      </c>
      <c r="K1061">
        <v>0.84086099999999997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6049.03</v>
      </c>
      <c r="C1062">
        <v>6043.78</v>
      </c>
      <c r="D1062">
        <v>6043.69</v>
      </c>
      <c r="E1062">
        <v>6034.7</v>
      </c>
      <c r="F1062">
        <v>501.64699999999999</v>
      </c>
      <c r="G1062">
        <v>0</v>
      </c>
      <c r="H1062">
        <v>210.37299999999999</v>
      </c>
      <c r="I1062">
        <v>0</v>
      </c>
      <c r="J1062">
        <v>0.17846899999999999</v>
      </c>
      <c r="K1062">
        <v>0.83611999999999997</v>
      </c>
      <c r="L1062">
        <v>0</v>
      </c>
      <c r="M1062" t="s">
        <v>43</v>
      </c>
    </row>
    <row r="1063" spans="1:25" x14ac:dyDescent="0.25">
      <c r="A1063" t="s">
        <v>47</v>
      </c>
      <c r="B1063">
        <v>6037.61</v>
      </c>
      <c r="C1063">
        <v>6032.39</v>
      </c>
      <c r="D1063">
        <v>6032.3</v>
      </c>
      <c r="E1063">
        <v>6023.3</v>
      </c>
      <c r="F1063">
        <v>500.56799999999998</v>
      </c>
      <c r="G1063">
        <v>0</v>
      </c>
      <c r="H1063">
        <v>210.149</v>
      </c>
      <c r="I1063">
        <v>0</v>
      </c>
      <c r="J1063">
        <v>0.14833399999999999</v>
      </c>
      <c r="K1063">
        <v>0.86866399999999999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6043.08</v>
      </c>
      <c r="C1064">
        <v>6037.83</v>
      </c>
      <c r="D1064">
        <v>6037.75</v>
      </c>
      <c r="E1064">
        <v>6028.74</v>
      </c>
      <c r="F1064">
        <v>501.07499999999999</v>
      </c>
      <c r="G1064">
        <v>0</v>
      </c>
      <c r="H1064">
        <v>209.74100000000001</v>
      </c>
      <c r="I1064">
        <v>0</v>
      </c>
      <c r="J1064">
        <v>0.178456</v>
      </c>
      <c r="K1064">
        <v>0.83685100000000001</v>
      </c>
      <c r="L1064">
        <v>0</v>
      </c>
      <c r="M1064" t="s">
        <v>43</v>
      </c>
      <c r="R1064">
        <f>AVERAGE(B1015:B1064)</f>
        <v>6044.9996000000019</v>
      </c>
      <c r="S1064">
        <f>AVERAGE(C1015:C1064)</f>
        <v>6039.7692000000006</v>
      </c>
      <c r="U1064">
        <f>_xlfn.VAR.P(B1015:B1064)</f>
        <v>20.852339840000482</v>
      </c>
      <c r="V1064">
        <f>_xlfn.VAR.P(C1015:C1064)</f>
        <v>20.893023359999987</v>
      </c>
      <c r="X1064">
        <f>1.96*SQRT(U1064)/50</f>
        <v>0.1790043002045994</v>
      </c>
      <c r="Y1064">
        <f>1.96*SQRT(V1064)/50</f>
        <v>0.17917883640628537</v>
      </c>
    </row>
    <row r="1065" spans="1:25" x14ac:dyDescent="0.25">
      <c r="A1065" t="s">
        <v>47</v>
      </c>
      <c r="B1065">
        <v>302391.64370000002</v>
      </c>
      <c r="C1065" t="s">
        <v>37</v>
      </c>
    </row>
    <row r="1066" spans="1:25" x14ac:dyDescent="0.25">
      <c r="A1066" t="s">
        <v>48</v>
      </c>
      <c r="B1066">
        <v>81665.2</v>
      </c>
      <c r="C1066">
        <v>77528</v>
      </c>
      <c r="D1066">
        <v>77477</v>
      </c>
      <c r="E1066">
        <v>77454</v>
      </c>
      <c r="F1066">
        <v>1460.55</v>
      </c>
      <c r="G1066">
        <v>1568.73</v>
      </c>
      <c r="H1066">
        <v>981.63099999999997</v>
      </c>
      <c r="I1066">
        <v>0.17845800000000001</v>
      </c>
      <c r="J1066">
        <v>0.83694299999999999</v>
      </c>
      <c r="K1066">
        <v>0</v>
      </c>
      <c r="L1066" t="s">
        <v>43</v>
      </c>
    </row>
    <row r="1067" spans="1:25" x14ac:dyDescent="0.25">
      <c r="A1067" t="s">
        <v>48</v>
      </c>
      <c r="B1067">
        <v>81753.3</v>
      </c>
      <c r="C1067">
        <v>77538</v>
      </c>
      <c r="D1067">
        <v>77480.3</v>
      </c>
      <c r="E1067">
        <v>77457.399999999994</v>
      </c>
      <c r="F1067">
        <v>1457.73</v>
      </c>
      <c r="G1067">
        <v>1569.17</v>
      </c>
      <c r="H1067">
        <v>979.36599999999999</v>
      </c>
      <c r="I1067">
        <v>0.14788200000000001</v>
      </c>
      <c r="J1067">
        <v>0.83688600000000002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81769.899999999994</v>
      </c>
      <c r="C1068">
        <v>77538.399999999994</v>
      </c>
      <c r="D1068">
        <v>77465.899999999994</v>
      </c>
      <c r="E1068">
        <v>77442.899999999994</v>
      </c>
      <c r="F1068">
        <v>1423.3</v>
      </c>
      <c r="G1068">
        <v>1573.16</v>
      </c>
      <c r="H1068">
        <v>980.13599999999997</v>
      </c>
      <c r="I1068">
        <v>0.15914</v>
      </c>
      <c r="J1068">
        <v>0.83702399999999999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81828.5</v>
      </c>
      <c r="C1069">
        <v>77595.7</v>
      </c>
      <c r="D1069">
        <v>77512.5</v>
      </c>
      <c r="E1069">
        <v>77489.600000000006</v>
      </c>
      <c r="F1069">
        <v>1430.46</v>
      </c>
      <c r="G1069">
        <v>1573.74</v>
      </c>
      <c r="H1069">
        <v>980.53099999999995</v>
      </c>
      <c r="I1069">
        <v>0.176373</v>
      </c>
      <c r="J1069">
        <v>0.83678699999999995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81909.399999999994</v>
      </c>
      <c r="C1070">
        <v>77673.899999999994</v>
      </c>
      <c r="D1070">
        <v>77582.7</v>
      </c>
      <c r="E1070">
        <v>77559.899999999994</v>
      </c>
      <c r="F1070">
        <v>1426.29</v>
      </c>
      <c r="G1070">
        <v>1586.82</v>
      </c>
      <c r="H1070">
        <v>980.84100000000001</v>
      </c>
      <c r="I1070">
        <v>0.17849100000000001</v>
      </c>
      <c r="J1070">
        <v>0.836974</v>
      </c>
      <c r="K1070">
        <v>0</v>
      </c>
      <c r="L1070" t="s">
        <v>43</v>
      </c>
    </row>
    <row r="1071" spans="1:25" x14ac:dyDescent="0.25">
      <c r="A1071" t="s">
        <v>48</v>
      </c>
      <c r="B1071">
        <v>81901.5</v>
      </c>
      <c r="C1071">
        <v>77653</v>
      </c>
      <c r="D1071">
        <v>77555.5</v>
      </c>
      <c r="E1071">
        <v>77532.399999999994</v>
      </c>
      <c r="F1071">
        <v>1429.4</v>
      </c>
      <c r="G1071">
        <v>1575.73</v>
      </c>
      <c r="H1071">
        <v>980.67</v>
      </c>
      <c r="I1071">
        <v>0.157833</v>
      </c>
      <c r="J1071">
        <v>0.83628899999999995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81906.899999999994</v>
      </c>
      <c r="C1072">
        <v>77670.5</v>
      </c>
      <c r="D1072">
        <v>77570.100000000006</v>
      </c>
      <c r="E1072">
        <v>77546.899999999994</v>
      </c>
      <c r="F1072">
        <v>1427.05</v>
      </c>
      <c r="G1072">
        <v>1580.31</v>
      </c>
      <c r="H1072">
        <v>981.01</v>
      </c>
      <c r="I1072">
        <v>0.178454</v>
      </c>
      <c r="J1072">
        <v>0.83699900000000005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81779.100000000006</v>
      </c>
      <c r="C1073">
        <v>77637.2</v>
      </c>
      <c r="D1073">
        <v>77535.899999999994</v>
      </c>
      <c r="E1073">
        <v>77512.899999999994</v>
      </c>
      <c r="F1073">
        <v>1433.58</v>
      </c>
      <c r="G1073">
        <v>1578.3</v>
      </c>
      <c r="H1073">
        <v>981.57299999999998</v>
      </c>
      <c r="I1073">
        <v>0.178455</v>
      </c>
      <c r="J1073">
        <v>0.83555699999999999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81906</v>
      </c>
      <c r="C1074">
        <v>77690.899999999994</v>
      </c>
      <c r="D1074">
        <v>77585.8</v>
      </c>
      <c r="E1074">
        <v>77562.7</v>
      </c>
      <c r="F1074">
        <v>1430.25</v>
      </c>
      <c r="G1074">
        <v>1586.06</v>
      </c>
      <c r="H1074">
        <v>982.17700000000002</v>
      </c>
      <c r="I1074">
        <v>0.17845800000000001</v>
      </c>
      <c r="J1074">
        <v>0.83510499999999999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81947</v>
      </c>
      <c r="C1075">
        <v>77694.7</v>
      </c>
      <c r="D1075">
        <v>77587.100000000006</v>
      </c>
      <c r="E1075">
        <v>77564.100000000006</v>
      </c>
      <c r="F1075">
        <v>1435.94</v>
      </c>
      <c r="G1075">
        <v>1597.94</v>
      </c>
      <c r="H1075">
        <v>980.93700000000001</v>
      </c>
      <c r="I1075">
        <v>0.14822399999999999</v>
      </c>
      <c r="J1075">
        <v>0.83616999999999997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81835.5</v>
      </c>
      <c r="C1076">
        <v>77681.399999999994</v>
      </c>
      <c r="D1076">
        <v>77571.7</v>
      </c>
      <c r="E1076">
        <v>77548.7</v>
      </c>
      <c r="F1076">
        <v>1438.06</v>
      </c>
      <c r="G1076">
        <v>1585.48</v>
      </c>
      <c r="H1076">
        <v>981.48400000000004</v>
      </c>
      <c r="I1076">
        <v>0.171678</v>
      </c>
      <c r="J1076">
        <v>0.836364</v>
      </c>
      <c r="K1076">
        <v>0</v>
      </c>
      <c r="L1076" t="s">
        <v>43</v>
      </c>
    </row>
    <row r="1077" spans="1:12" x14ac:dyDescent="0.25">
      <c r="A1077" t="s">
        <v>48</v>
      </c>
      <c r="B1077">
        <v>81875.899999999994</v>
      </c>
      <c r="C1077">
        <v>77713.7</v>
      </c>
      <c r="D1077">
        <v>77603.100000000006</v>
      </c>
      <c r="E1077">
        <v>77580.100000000006</v>
      </c>
      <c r="F1077">
        <v>1422.87</v>
      </c>
      <c r="G1077">
        <v>1583.43</v>
      </c>
      <c r="H1077">
        <v>981.43899999999996</v>
      </c>
      <c r="I1077">
        <v>0.17845900000000001</v>
      </c>
      <c r="J1077">
        <v>0.83676899999999999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81803.8</v>
      </c>
      <c r="C1078">
        <v>77650.899999999994</v>
      </c>
      <c r="D1078">
        <v>77541.7</v>
      </c>
      <c r="E1078">
        <v>77518.7</v>
      </c>
      <c r="F1078">
        <v>1437.19</v>
      </c>
      <c r="G1078">
        <v>1581.34</v>
      </c>
      <c r="H1078">
        <v>980.50900000000001</v>
      </c>
      <c r="I1078">
        <v>0.147145</v>
      </c>
      <c r="J1078">
        <v>0.83701800000000004</v>
      </c>
      <c r="K1078">
        <v>0</v>
      </c>
      <c r="L1078" t="s">
        <v>43</v>
      </c>
    </row>
    <row r="1079" spans="1:12" x14ac:dyDescent="0.25">
      <c r="A1079" t="s">
        <v>48</v>
      </c>
      <c r="B1079">
        <v>81922.3</v>
      </c>
      <c r="C1079">
        <v>77681.600000000006</v>
      </c>
      <c r="D1079">
        <v>77563.8</v>
      </c>
      <c r="E1079">
        <v>77540.5</v>
      </c>
      <c r="F1079">
        <v>1429.99</v>
      </c>
      <c r="G1079">
        <v>1581.96</v>
      </c>
      <c r="H1079">
        <v>980.75900000000001</v>
      </c>
      <c r="I1079">
        <v>0.16777600000000001</v>
      </c>
      <c r="J1079">
        <v>0.83702100000000002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81985.8</v>
      </c>
      <c r="C1080">
        <v>77690.5</v>
      </c>
      <c r="D1080">
        <v>77571.199999999997</v>
      </c>
      <c r="E1080">
        <v>77548</v>
      </c>
      <c r="F1080">
        <v>1423.9</v>
      </c>
      <c r="G1080">
        <v>1596.55</v>
      </c>
      <c r="H1080">
        <v>980.58100000000002</v>
      </c>
      <c r="I1080">
        <v>0.15113799999999999</v>
      </c>
      <c r="J1080">
        <v>0.83589400000000003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81915.100000000006</v>
      </c>
      <c r="C1081">
        <v>77747</v>
      </c>
      <c r="D1081">
        <v>77630.7</v>
      </c>
      <c r="E1081">
        <v>77607.600000000006</v>
      </c>
      <c r="F1081">
        <v>1441.12</v>
      </c>
      <c r="G1081">
        <v>1584.98</v>
      </c>
      <c r="H1081">
        <v>981.846</v>
      </c>
      <c r="I1081">
        <v>0.15308099999999999</v>
      </c>
      <c r="J1081">
        <v>0.83699800000000002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81930.399999999994</v>
      </c>
      <c r="C1082">
        <v>77744.800000000003</v>
      </c>
      <c r="D1082">
        <v>77628.7</v>
      </c>
      <c r="E1082">
        <v>77605.600000000006</v>
      </c>
      <c r="F1082">
        <v>1428</v>
      </c>
      <c r="G1082">
        <v>1589.92</v>
      </c>
      <c r="H1082">
        <v>981.92499999999995</v>
      </c>
      <c r="I1082">
        <v>0.178455</v>
      </c>
      <c r="J1082">
        <v>0.83691800000000005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81879.7</v>
      </c>
      <c r="C1083">
        <v>77724.899999999994</v>
      </c>
      <c r="D1083">
        <v>77612.100000000006</v>
      </c>
      <c r="E1083">
        <v>77588.899999999994</v>
      </c>
      <c r="F1083">
        <v>1435.32</v>
      </c>
      <c r="G1083">
        <v>1591.1</v>
      </c>
      <c r="H1083">
        <v>981.86</v>
      </c>
      <c r="I1083">
        <v>0.178454</v>
      </c>
      <c r="J1083">
        <v>0.83404199999999995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81943.899999999994</v>
      </c>
      <c r="C1084">
        <v>77690.3</v>
      </c>
      <c r="D1084">
        <v>77571.899999999994</v>
      </c>
      <c r="E1084">
        <v>77548.899999999994</v>
      </c>
      <c r="F1084">
        <v>1435.1</v>
      </c>
      <c r="G1084">
        <v>1582.71</v>
      </c>
      <c r="H1084">
        <v>981.85199999999998</v>
      </c>
      <c r="I1084">
        <v>0.147147</v>
      </c>
      <c r="J1084">
        <v>0.83670599999999995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82026.8</v>
      </c>
      <c r="C1085">
        <v>77723.3</v>
      </c>
      <c r="D1085">
        <v>77601.8</v>
      </c>
      <c r="E1085">
        <v>77578.5</v>
      </c>
      <c r="F1085">
        <v>1430.64</v>
      </c>
      <c r="G1085">
        <v>1594.57</v>
      </c>
      <c r="H1085">
        <v>981.947</v>
      </c>
      <c r="I1085">
        <v>0.17846400000000001</v>
      </c>
      <c r="J1085">
        <v>0.85527900000000001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81936.600000000006</v>
      </c>
      <c r="C1086">
        <v>77762.7</v>
      </c>
      <c r="D1086">
        <v>77642.2</v>
      </c>
      <c r="E1086">
        <v>77619.100000000006</v>
      </c>
      <c r="F1086">
        <v>1442.62</v>
      </c>
      <c r="G1086">
        <v>1594.28</v>
      </c>
      <c r="H1086">
        <v>980.36699999999996</v>
      </c>
      <c r="I1086">
        <v>0.15030199999999999</v>
      </c>
      <c r="J1086">
        <v>0.83696000000000004</v>
      </c>
      <c r="K1086">
        <v>0</v>
      </c>
      <c r="L1086" t="s">
        <v>43</v>
      </c>
    </row>
    <row r="1087" spans="1:12" x14ac:dyDescent="0.25">
      <c r="A1087" t="s">
        <v>48</v>
      </c>
      <c r="B1087">
        <v>81919.199999999997</v>
      </c>
      <c r="C1087">
        <v>77736.100000000006</v>
      </c>
      <c r="D1087">
        <v>77620.399999999994</v>
      </c>
      <c r="E1087">
        <v>77597.3</v>
      </c>
      <c r="F1087">
        <v>1425.84</v>
      </c>
      <c r="G1087">
        <v>1581.66</v>
      </c>
      <c r="H1087">
        <v>981.07600000000002</v>
      </c>
      <c r="I1087">
        <v>0.149558</v>
      </c>
      <c r="J1087">
        <v>0.83682500000000004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81868.399999999994</v>
      </c>
      <c r="C1088">
        <v>77693.3</v>
      </c>
      <c r="D1088">
        <v>77577.100000000006</v>
      </c>
      <c r="E1088">
        <v>77553.899999999994</v>
      </c>
      <c r="F1088">
        <v>1427.75</v>
      </c>
      <c r="G1088">
        <v>1591.26</v>
      </c>
      <c r="H1088">
        <v>981.44799999999998</v>
      </c>
      <c r="I1088">
        <v>0.16536699999999999</v>
      </c>
      <c r="J1088">
        <v>0.83702699999999997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81926.2</v>
      </c>
      <c r="C1089">
        <v>77674.5</v>
      </c>
      <c r="D1089">
        <v>77558</v>
      </c>
      <c r="E1089">
        <v>77534.600000000006</v>
      </c>
      <c r="F1089">
        <v>1439.97</v>
      </c>
      <c r="G1089">
        <v>1582.46</v>
      </c>
      <c r="H1089">
        <v>979.48</v>
      </c>
      <c r="I1089">
        <v>0.14897299999999999</v>
      </c>
      <c r="J1089">
        <v>0.85219800000000001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82091.399999999994</v>
      </c>
      <c r="C1090">
        <v>77773</v>
      </c>
      <c r="D1090">
        <v>77653</v>
      </c>
      <c r="E1090">
        <v>77629.899999999994</v>
      </c>
      <c r="F1090">
        <v>1470.12</v>
      </c>
      <c r="G1090">
        <v>1588.2</v>
      </c>
      <c r="H1090">
        <v>981.46699999999998</v>
      </c>
      <c r="I1090">
        <v>0.15214900000000001</v>
      </c>
      <c r="J1090">
        <v>0.83691199999999999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81937</v>
      </c>
      <c r="C1091">
        <v>77755</v>
      </c>
      <c r="D1091">
        <v>77633.7</v>
      </c>
      <c r="E1091">
        <v>77610.7</v>
      </c>
      <c r="F1091">
        <v>1458.78</v>
      </c>
      <c r="G1091">
        <v>1595.82</v>
      </c>
      <c r="H1091">
        <v>980.70299999999997</v>
      </c>
      <c r="I1091">
        <v>0.15687699999999999</v>
      </c>
      <c r="J1091">
        <v>0.83701899999999996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81912.800000000003</v>
      </c>
      <c r="C1092">
        <v>77721.100000000006</v>
      </c>
      <c r="D1092">
        <v>77604.3</v>
      </c>
      <c r="E1092">
        <v>77581.2</v>
      </c>
      <c r="F1092">
        <v>1425.5</v>
      </c>
      <c r="G1092">
        <v>1587.85</v>
      </c>
      <c r="H1092">
        <v>982.88499999999999</v>
      </c>
      <c r="I1092">
        <v>0.147235</v>
      </c>
      <c r="J1092">
        <v>0.83685900000000002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81906</v>
      </c>
      <c r="C1093">
        <v>77714.899999999994</v>
      </c>
      <c r="D1093">
        <v>77594.600000000006</v>
      </c>
      <c r="E1093">
        <v>77571.5</v>
      </c>
      <c r="F1093">
        <v>1435.21</v>
      </c>
      <c r="G1093">
        <v>1588.41</v>
      </c>
      <c r="H1093">
        <v>980.94899999999996</v>
      </c>
      <c r="I1093">
        <v>0.149228</v>
      </c>
      <c r="J1093">
        <v>0.83699800000000002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82001.899999999994</v>
      </c>
      <c r="C1094">
        <v>77731.199999999997</v>
      </c>
      <c r="D1094">
        <v>77611.899999999994</v>
      </c>
      <c r="E1094">
        <v>77588.800000000003</v>
      </c>
      <c r="F1094">
        <v>1443.93</v>
      </c>
      <c r="G1094">
        <v>1589.12</v>
      </c>
      <c r="H1094">
        <v>980.99800000000005</v>
      </c>
      <c r="I1094">
        <v>0.150256</v>
      </c>
      <c r="J1094">
        <v>0.84167700000000001</v>
      </c>
      <c r="K1094">
        <v>0</v>
      </c>
      <c r="L1094" t="s">
        <v>43</v>
      </c>
    </row>
    <row r="1095" spans="1:12" x14ac:dyDescent="0.25">
      <c r="A1095" t="s">
        <v>48</v>
      </c>
      <c r="B1095">
        <v>82108.2</v>
      </c>
      <c r="C1095">
        <v>77764.600000000006</v>
      </c>
      <c r="D1095">
        <v>77641.899999999994</v>
      </c>
      <c r="E1095">
        <v>77618.600000000006</v>
      </c>
      <c r="F1095">
        <v>1440.96</v>
      </c>
      <c r="G1095">
        <v>1601.9</v>
      </c>
      <c r="H1095">
        <v>980.93899999999996</v>
      </c>
      <c r="I1095">
        <v>0.14710599999999999</v>
      </c>
      <c r="J1095">
        <v>0.83703499999999997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81961.5</v>
      </c>
      <c r="C1096">
        <v>77766.399999999994</v>
      </c>
      <c r="D1096">
        <v>77644.3</v>
      </c>
      <c r="E1096">
        <v>77621.2</v>
      </c>
      <c r="F1096">
        <v>1448.69</v>
      </c>
      <c r="G1096">
        <v>1598.16</v>
      </c>
      <c r="H1096">
        <v>980.43799999999999</v>
      </c>
      <c r="I1096">
        <v>0.160048</v>
      </c>
      <c r="J1096">
        <v>0.83646200000000004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81986.3</v>
      </c>
      <c r="C1097">
        <v>77796.5</v>
      </c>
      <c r="D1097">
        <v>77674.3</v>
      </c>
      <c r="E1097">
        <v>77651</v>
      </c>
      <c r="F1097">
        <v>1447.17</v>
      </c>
      <c r="G1097">
        <v>1605.89</v>
      </c>
      <c r="H1097">
        <v>981.03099999999995</v>
      </c>
      <c r="I1097">
        <v>0.14719199999999999</v>
      </c>
      <c r="J1097">
        <v>0.83662800000000004</v>
      </c>
      <c r="K1097">
        <v>0</v>
      </c>
      <c r="L1097" t="s">
        <v>43</v>
      </c>
    </row>
    <row r="1098" spans="1:12" x14ac:dyDescent="0.25">
      <c r="A1098" t="s">
        <v>48</v>
      </c>
      <c r="B1098">
        <v>81896.800000000003</v>
      </c>
      <c r="C1098">
        <v>77682.399999999994</v>
      </c>
      <c r="D1098">
        <v>77559.199999999997</v>
      </c>
      <c r="E1098">
        <v>77536</v>
      </c>
      <c r="F1098">
        <v>1449.87</v>
      </c>
      <c r="G1098">
        <v>1585.95</v>
      </c>
      <c r="H1098">
        <v>980.68200000000002</v>
      </c>
      <c r="I1098">
        <v>0.156195</v>
      </c>
      <c r="J1098">
        <v>0.83701000000000003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81999.399999999994</v>
      </c>
      <c r="C1099">
        <v>77711.7</v>
      </c>
      <c r="D1099">
        <v>77588.5</v>
      </c>
      <c r="E1099">
        <v>77565.3</v>
      </c>
      <c r="F1099">
        <v>1451.59</v>
      </c>
      <c r="G1099">
        <v>1592.25</v>
      </c>
      <c r="H1099">
        <v>982.13699999999994</v>
      </c>
      <c r="I1099">
        <v>0.15066599999999999</v>
      </c>
      <c r="J1099">
        <v>0.83701999999999999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82123.8</v>
      </c>
      <c r="C1100">
        <v>77762.600000000006</v>
      </c>
      <c r="D1100">
        <v>77637.100000000006</v>
      </c>
      <c r="E1100">
        <v>77613.899999999994</v>
      </c>
      <c r="F1100">
        <v>1431.94</v>
      </c>
      <c r="G1100">
        <v>1586.56</v>
      </c>
      <c r="H1100">
        <v>981.48900000000003</v>
      </c>
      <c r="I1100">
        <v>0.14893600000000001</v>
      </c>
      <c r="J1100">
        <v>0.83704999999999996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82045.8</v>
      </c>
      <c r="C1101">
        <v>77693.100000000006</v>
      </c>
      <c r="D1101">
        <v>77568.899999999994</v>
      </c>
      <c r="E1101">
        <v>77545.8</v>
      </c>
      <c r="F1101">
        <v>1460.64</v>
      </c>
      <c r="G1101">
        <v>1601.51</v>
      </c>
      <c r="H1101">
        <v>980.43</v>
      </c>
      <c r="I1101">
        <v>0.14710799999999999</v>
      </c>
      <c r="J1101">
        <v>0.83452099999999996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81860.5</v>
      </c>
      <c r="C1102">
        <v>77657.100000000006</v>
      </c>
      <c r="D1102">
        <v>77535</v>
      </c>
      <c r="E1102">
        <v>77511.899999999994</v>
      </c>
      <c r="F1102">
        <v>1428.32</v>
      </c>
      <c r="G1102">
        <v>1588.8</v>
      </c>
      <c r="H1102">
        <v>978.73800000000006</v>
      </c>
      <c r="I1102">
        <v>0.15087300000000001</v>
      </c>
      <c r="J1102">
        <v>0.83701000000000003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81872.5</v>
      </c>
      <c r="C1103">
        <v>77677.100000000006</v>
      </c>
      <c r="D1103">
        <v>77552.7</v>
      </c>
      <c r="E1103">
        <v>77529.7</v>
      </c>
      <c r="F1103">
        <v>1449.75</v>
      </c>
      <c r="G1103">
        <v>1589.09</v>
      </c>
      <c r="H1103">
        <v>980.72400000000005</v>
      </c>
      <c r="I1103">
        <v>0.167908</v>
      </c>
      <c r="J1103">
        <v>0.83705099999999999</v>
      </c>
      <c r="K1103">
        <v>0</v>
      </c>
      <c r="L1103" t="s">
        <v>43</v>
      </c>
    </row>
    <row r="1104" spans="1:12" x14ac:dyDescent="0.25">
      <c r="A1104" t="s">
        <v>48</v>
      </c>
      <c r="B1104">
        <v>81836.600000000006</v>
      </c>
      <c r="C1104">
        <v>77549.600000000006</v>
      </c>
      <c r="D1104">
        <v>77423.100000000006</v>
      </c>
      <c r="E1104">
        <v>77400</v>
      </c>
      <c r="F1104">
        <v>1409.66</v>
      </c>
      <c r="G1104">
        <v>1586.26</v>
      </c>
      <c r="H1104">
        <v>979.197</v>
      </c>
      <c r="I1104">
        <v>0.15481900000000001</v>
      </c>
      <c r="J1104">
        <v>0.83691700000000002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81997.600000000006</v>
      </c>
      <c r="C1105">
        <v>77616.100000000006</v>
      </c>
      <c r="D1105">
        <v>77487.8</v>
      </c>
      <c r="E1105">
        <v>77464.7</v>
      </c>
      <c r="F1105">
        <v>1430.91</v>
      </c>
      <c r="G1105">
        <v>1591.04</v>
      </c>
      <c r="H1105">
        <v>979.52</v>
      </c>
      <c r="I1105">
        <v>0.17848700000000001</v>
      </c>
      <c r="J1105">
        <v>0.83703099999999997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81837.899999999994</v>
      </c>
      <c r="C1106">
        <v>77617</v>
      </c>
      <c r="D1106">
        <v>77489.7</v>
      </c>
      <c r="E1106">
        <v>77466.7</v>
      </c>
      <c r="F1106">
        <v>1431.06</v>
      </c>
      <c r="G1106">
        <v>1590.72</v>
      </c>
      <c r="H1106">
        <v>980.18899999999996</v>
      </c>
      <c r="I1106">
        <v>0.14821699999999999</v>
      </c>
      <c r="J1106">
        <v>0.83465599999999995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81936.3</v>
      </c>
      <c r="C1107">
        <v>77707</v>
      </c>
      <c r="D1107">
        <v>77579.899999999994</v>
      </c>
      <c r="E1107">
        <v>77556.899999999994</v>
      </c>
      <c r="F1107">
        <v>1422.59</v>
      </c>
      <c r="G1107">
        <v>1593.96</v>
      </c>
      <c r="H1107">
        <v>978.78</v>
      </c>
      <c r="I1107">
        <v>0.14830199999999999</v>
      </c>
      <c r="J1107">
        <v>0.83704800000000001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81814.3</v>
      </c>
      <c r="C1108">
        <v>77606.7</v>
      </c>
      <c r="D1108">
        <v>77479.8</v>
      </c>
      <c r="E1108">
        <v>77456.7</v>
      </c>
      <c r="F1108">
        <v>1430.39</v>
      </c>
      <c r="G1108">
        <v>1588.57</v>
      </c>
      <c r="H1108">
        <v>978.39099999999996</v>
      </c>
      <c r="I1108">
        <v>0.178456</v>
      </c>
      <c r="J1108">
        <v>0.83685799999999999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82027.199999999997</v>
      </c>
      <c r="C1109">
        <v>77720.2</v>
      </c>
      <c r="D1109">
        <v>77595.199999999997</v>
      </c>
      <c r="E1109">
        <v>77572.100000000006</v>
      </c>
      <c r="F1109">
        <v>1441.57</v>
      </c>
      <c r="G1109">
        <v>1591.78</v>
      </c>
      <c r="H1109">
        <v>980.00199999999995</v>
      </c>
      <c r="I1109">
        <v>0.17846300000000001</v>
      </c>
      <c r="J1109">
        <v>0.83617799999999998</v>
      </c>
      <c r="K1109">
        <v>0</v>
      </c>
      <c r="L1109" t="s">
        <v>43</v>
      </c>
    </row>
    <row r="1110" spans="1:25" x14ac:dyDescent="0.25">
      <c r="A1110" t="s">
        <v>48</v>
      </c>
      <c r="B1110">
        <v>82089.600000000006</v>
      </c>
      <c r="C1110">
        <v>77705.7</v>
      </c>
      <c r="D1110">
        <v>77580.3</v>
      </c>
      <c r="E1110">
        <v>77557.100000000006</v>
      </c>
      <c r="F1110">
        <v>1429.93</v>
      </c>
      <c r="G1110">
        <v>1595.89</v>
      </c>
      <c r="H1110">
        <v>978.53599999999994</v>
      </c>
      <c r="I1110">
        <v>0.14710300000000001</v>
      </c>
      <c r="J1110">
        <v>0.83704900000000004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81821.7</v>
      </c>
      <c r="C1111">
        <v>77594.399999999994</v>
      </c>
      <c r="D1111">
        <v>77469.2</v>
      </c>
      <c r="E1111">
        <v>77446</v>
      </c>
      <c r="F1111">
        <v>1440.54</v>
      </c>
      <c r="G1111">
        <v>1589.93</v>
      </c>
      <c r="H1111">
        <v>976.84199999999998</v>
      </c>
      <c r="I1111">
        <v>0.15737300000000001</v>
      </c>
      <c r="J1111">
        <v>0.83593700000000004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81826.2</v>
      </c>
      <c r="C1112">
        <v>77616.5</v>
      </c>
      <c r="D1112">
        <v>77494.899999999994</v>
      </c>
      <c r="E1112">
        <v>77471.8</v>
      </c>
      <c r="F1112">
        <v>1413.25</v>
      </c>
      <c r="G1112">
        <v>1595.59</v>
      </c>
      <c r="H1112">
        <v>980.52700000000004</v>
      </c>
      <c r="I1112">
        <v>0.155473</v>
      </c>
      <c r="J1112">
        <v>0.85134399999999999</v>
      </c>
      <c r="K1112">
        <v>0</v>
      </c>
      <c r="L1112" t="s">
        <v>43</v>
      </c>
    </row>
    <row r="1113" spans="1:25" x14ac:dyDescent="0.25">
      <c r="A1113" t="s">
        <v>48</v>
      </c>
      <c r="B1113">
        <v>81868.100000000006</v>
      </c>
      <c r="C1113">
        <v>77641.3</v>
      </c>
      <c r="D1113">
        <v>77518.399999999994</v>
      </c>
      <c r="E1113">
        <v>77495.199999999997</v>
      </c>
      <c r="F1113">
        <v>1438.46</v>
      </c>
      <c r="G1113">
        <v>1590.81</v>
      </c>
      <c r="H1113">
        <v>979.28200000000004</v>
      </c>
      <c r="I1113">
        <v>0.178456</v>
      </c>
      <c r="J1113">
        <v>0.83704000000000001</v>
      </c>
      <c r="K1113">
        <v>0</v>
      </c>
      <c r="L1113" t="s">
        <v>43</v>
      </c>
    </row>
    <row r="1114" spans="1:25" x14ac:dyDescent="0.25">
      <c r="A1114" t="s">
        <v>48</v>
      </c>
      <c r="B1114">
        <v>81933.100000000006</v>
      </c>
      <c r="C1114">
        <v>77600.2</v>
      </c>
      <c r="D1114">
        <v>77475.8</v>
      </c>
      <c r="E1114">
        <v>77452.899999999994</v>
      </c>
      <c r="F1114">
        <v>1437.91</v>
      </c>
      <c r="G1114">
        <v>1585.49</v>
      </c>
      <c r="H1114">
        <v>978.27099999999996</v>
      </c>
      <c r="I1114">
        <v>0.14822399999999999</v>
      </c>
      <c r="J1114">
        <v>0.83676499999999998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82046.100000000006</v>
      </c>
      <c r="C1115">
        <v>77662.399999999994</v>
      </c>
      <c r="D1115">
        <v>77537.399999999994</v>
      </c>
      <c r="E1115">
        <v>77514.2</v>
      </c>
      <c r="F1115">
        <v>1430.14</v>
      </c>
      <c r="G1115">
        <v>1601.7</v>
      </c>
      <c r="H1115">
        <v>980.62</v>
      </c>
      <c r="I1115">
        <v>0.14752299999999999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81900.7</v>
      </c>
      <c r="C1116">
        <v>77672.399999999994</v>
      </c>
      <c r="D1116">
        <v>77546.5</v>
      </c>
      <c r="E1116">
        <v>77523.399999999994</v>
      </c>
      <c r="F1116">
        <v>1420.88</v>
      </c>
      <c r="G1116">
        <v>1594.75</v>
      </c>
      <c r="H1116">
        <v>980.899</v>
      </c>
      <c r="I1116">
        <v>0.164158</v>
      </c>
      <c r="J1116">
        <v>0.83654099999999998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81958.8</v>
      </c>
      <c r="C1117">
        <v>77722.7</v>
      </c>
      <c r="D1117">
        <v>77597.600000000006</v>
      </c>
      <c r="E1117">
        <v>77574.399999999994</v>
      </c>
      <c r="F1117">
        <v>1433.52</v>
      </c>
      <c r="G1117">
        <v>1592.12</v>
      </c>
      <c r="H1117">
        <v>980.70500000000004</v>
      </c>
      <c r="I1117">
        <v>0.148174</v>
      </c>
      <c r="J1117">
        <v>0.83671600000000002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81982.7</v>
      </c>
      <c r="C1118">
        <v>77737.5</v>
      </c>
      <c r="D1118">
        <v>77610</v>
      </c>
      <c r="E1118">
        <v>77586.8</v>
      </c>
      <c r="F1118">
        <v>1433.95</v>
      </c>
      <c r="G1118">
        <v>1597.54</v>
      </c>
      <c r="H1118">
        <v>980.86</v>
      </c>
      <c r="I1118">
        <v>0.15465000000000001</v>
      </c>
      <c r="J1118">
        <v>0.85666600000000004</v>
      </c>
      <c r="K1118">
        <v>0</v>
      </c>
      <c r="L1118" t="s">
        <v>43</v>
      </c>
    </row>
    <row r="1119" spans="1:25" x14ac:dyDescent="0.25">
      <c r="A1119" t="s">
        <v>48</v>
      </c>
      <c r="B1119">
        <v>82080.7</v>
      </c>
      <c r="C1119">
        <v>77735</v>
      </c>
      <c r="D1119">
        <v>77605.2</v>
      </c>
      <c r="E1119">
        <v>77582</v>
      </c>
      <c r="F1119">
        <v>1439.23</v>
      </c>
      <c r="G1119">
        <v>1593.37</v>
      </c>
      <c r="H1119">
        <v>980.53800000000001</v>
      </c>
      <c r="I1119">
        <v>0.17039299999999999</v>
      </c>
      <c r="J1119">
        <v>0.837032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82240</v>
      </c>
      <c r="C1120">
        <v>77821.5</v>
      </c>
      <c r="D1120">
        <v>77688.399999999994</v>
      </c>
      <c r="E1120">
        <v>77665.3</v>
      </c>
      <c r="F1120">
        <v>1433.13</v>
      </c>
      <c r="G1120">
        <v>1622.55</v>
      </c>
      <c r="H1120">
        <v>981.84199999999998</v>
      </c>
      <c r="I1120">
        <v>0.14710400000000001</v>
      </c>
      <c r="J1120">
        <v>0.83703000000000005</v>
      </c>
      <c r="K1120">
        <v>0</v>
      </c>
      <c r="L1120" t="s">
        <v>43</v>
      </c>
      <c r="R1120">
        <f>AVERAGE(B1071:B1120)</f>
        <v>81942.232000000004</v>
      </c>
      <c r="S1120">
        <f>AVERAGE(C1071:C1120)</f>
        <v>77695.88400000002</v>
      </c>
      <c r="U1120">
        <f>_xlfn.VAR.P(B1071:B1120)</f>
        <v>8620.8813759999939</v>
      </c>
      <c r="V1120">
        <f>_xlfn.VAR.P(C1071:C1120)</f>
        <v>3061.7233440000105</v>
      </c>
      <c r="X1120">
        <f>1.96*SQRT(U1120)/50</f>
        <v>3.6396691000167349</v>
      </c>
      <c r="Y1120">
        <f>1.96*SQRT(V1120)/50</f>
        <v>2.1690473852187222</v>
      </c>
    </row>
    <row r="1121" spans="1:12" x14ac:dyDescent="0.25">
      <c r="A1121" t="s">
        <v>49</v>
      </c>
      <c r="B1121">
        <v>4097326.2667999999</v>
      </c>
      <c r="C1121" t="s">
        <v>37</v>
      </c>
    </row>
    <row r="1122" spans="1:12" x14ac:dyDescent="0.25">
      <c r="A1122" t="s">
        <v>50</v>
      </c>
      <c r="B1122">
        <v>76805.7</v>
      </c>
      <c r="C1122">
        <v>76798.3</v>
      </c>
      <c r="D1122">
        <v>76750.600000000006</v>
      </c>
      <c r="E1122">
        <v>76727.7</v>
      </c>
      <c r="F1122">
        <v>1465.83</v>
      </c>
      <c r="G1122">
        <v>0</v>
      </c>
      <c r="H1122">
        <v>1004.06</v>
      </c>
      <c r="I1122">
        <v>0.153974</v>
      </c>
      <c r="J1122">
        <v>0.83282800000000001</v>
      </c>
      <c r="K1122">
        <v>0</v>
      </c>
      <c r="L1122" t="s">
        <v>43</v>
      </c>
    </row>
    <row r="1123" spans="1:12" x14ac:dyDescent="0.25">
      <c r="A1123" t="s">
        <v>50</v>
      </c>
      <c r="B1123">
        <v>76791.600000000006</v>
      </c>
      <c r="C1123">
        <v>76784.2</v>
      </c>
      <c r="D1123">
        <v>76737.2</v>
      </c>
      <c r="E1123">
        <v>76714.399999999994</v>
      </c>
      <c r="F1123">
        <v>1411.1</v>
      </c>
      <c r="G1123">
        <v>0</v>
      </c>
      <c r="H1123">
        <v>1004.53</v>
      </c>
      <c r="I1123">
        <v>0.17845800000000001</v>
      </c>
      <c r="J1123">
        <v>0.83657800000000004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76759.8</v>
      </c>
      <c r="C1124">
        <v>76752.5</v>
      </c>
      <c r="D1124">
        <v>76705.100000000006</v>
      </c>
      <c r="E1124">
        <v>76682.100000000006</v>
      </c>
      <c r="F1124">
        <v>1414.46</v>
      </c>
      <c r="G1124">
        <v>0</v>
      </c>
      <c r="H1124">
        <v>1004.41</v>
      </c>
      <c r="I1124">
        <v>0.178457</v>
      </c>
      <c r="J1124">
        <v>0.83700799999999997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76787.5</v>
      </c>
      <c r="C1125">
        <v>76780.100000000006</v>
      </c>
      <c r="D1125">
        <v>76732.800000000003</v>
      </c>
      <c r="E1125">
        <v>76710.100000000006</v>
      </c>
      <c r="F1125">
        <v>1456.42</v>
      </c>
      <c r="G1125">
        <v>0</v>
      </c>
      <c r="H1125">
        <v>1002.91</v>
      </c>
      <c r="I1125">
        <v>0.14711399999999999</v>
      </c>
      <c r="J1125">
        <v>0.836781</v>
      </c>
      <c r="K1125">
        <v>0</v>
      </c>
      <c r="L1125" t="s">
        <v>43</v>
      </c>
    </row>
    <row r="1126" spans="1:12" x14ac:dyDescent="0.25">
      <c r="A1126" t="s">
        <v>50</v>
      </c>
      <c r="B1126">
        <v>76787.100000000006</v>
      </c>
      <c r="C1126">
        <v>76779.8</v>
      </c>
      <c r="D1126">
        <v>76732.3</v>
      </c>
      <c r="E1126">
        <v>76709.399999999994</v>
      </c>
      <c r="F1126">
        <v>1454.3</v>
      </c>
      <c r="G1126">
        <v>0</v>
      </c>
      <c r="H1126">
        <v>1003.66</v>
      </c>
      <c r="I1126">
        <v>0.178455</v>
      </c>
      <c r="J1126">
        <v>0.83705099999999999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76758.2</v>
      </c>
      <c r="C1127">
        <v>76750.899999999994</v>
      </c>
      <c r="D1127">
        <v>76703.5</v>
      </c>
      <c r="E1127">
        <v>76680.7</v>
      </c>
      <c r="F1127">
        <v>1411.84</v>
      </c>
      <c r="G1127">
        <v>0</v>
      </c>
      <c r="H1127">
        <v>1004.01</v>
      </c>
      <c r="I1127">
        <v>0.149644</v>
      </c>
      <c r="J1127">
        <v>0.83562099999999995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76761.899999999994</v>
      </c>
      <c r="C1128">
        <v>76754.5</v>
      </c>
      <c r="D1128">
        <v>76707.5</v>
      </c>
      <c r="E1128">
        <v>76684.600000000006</v>
      </c>
      <c r="F1128">
        <v>1413.13</v>
      </c>
      <c r="G1128">
        <v>0</v>
      </c>
      <c r="H1128">
        <v>1003.87</v>
      </c>
      <c r="I1128">
        <v>0.16675200000000001</v>
      </c>
      <c r="J1128">
        <v>0.83696700000000002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76745.600000000006</v>
      </c>
      <c r="C1129">
        <v>76738.3</v>
      </c>
      <c r="D1129">
        <v>76691.199999999997</v>
      </c>
      <c r="E1129">
        <v>76668.399999999994</v>
      </c>
      <c r="F1129">
        <v>1411.07</v>
      </c>
      <c r="G1129">
        <v>0</v>
      </c>
      <c r="H1129">
        <v>1003.4</v>
      </c>
      <c r="I1129">
        <v>0.14897299999999999</v>
      </c>
      <c r="J1129">
        <v>0.83685299999999996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76834</v>
      </c>
      <c r="C1130">
        <v>76826.600000000006</v>
      </c>
      <c r="D1130">
        <v>76779.600000000006</v>
      </c>
      <c r="E1130">
        <v>76756.600000000006</v>
      </c>
      <c r="F1130">
        <v>1459.98</v>
      </c>
      <c r="G1130">
        <v>0</v>
      </c>
      <c r="H1130">
        <v>1004.16</v>
      </c>
      <c r="I1130">
        <v>0.17847299999999999</v>
      </c>
      <c r="J1130">
        <v>0.83699800000000002</v>
      </c>
      <c r="K1130">
        <v>0</v>
      </c>
      <c r="L1130" t="s">
        <v>43</v>
      </c>
    </row>
    <row r="1131" spans="1:12" x14ac:dyDescent="0.25">
      <c r="A1131" t="s">
        <v>50</v>
      </c>
      <c r="B1131">
        <v>76740.399999999994</v>
      </c>
      <c r="C1131">
        <v>76733.100000000006</v>
      </c>
      <c r="D1131">
        <v>76685.5</v>
      </c>
      <c r="E1131">
        <v>76662.7</v>
      </c>
      <c r="F1131">
        <v>1414.14</v>
      </c>
      <c r="G1131">
        <v>0</v>
      </c>
      <c r="H1131">
        <v>1003.24</v>
      </c>
      <c r="I1131">
        <v>0.15858</v>
      </c>
      <c r="J1131">
        <v>0.836982</v>
      </c>
      <c r="K1131">
        <v>0</v>
      </c>
      <c r="L1131" t="s">
        <v>43</v>
      </c>
    </row>
    <row r="1132" spans="1:12" x14ac:dyDescent="0.25">
      <c r="A1132" t="s">
        <v>50</v>
      </c>
      <c r="B1132">
        <v>76786.7</v>
      </c>
      <c r="C1132">
        <v>76779.199999999997</v>
      </c>
      <c r="D1132">
        <v>76731.899999999994</v>
      </c>
      <c r="E1132">
        <v>76709</v>
      </c>
      <c r="F1132">
        <v>1461.36</v>
      </c>
      <c r="G1132">
        <v>0</v>
      </c>
      <c r="H1132">
        <v>1003.11</v>
      </c>
      <c r="I1132">
        <v>0.178454</v>
      </c>
      <c r="J1132">
        <v>0.83701000000000003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76738.8</v>
      </c>
      <c r="C1133">
        <v>76731.5</v>
      </c>
      <c r="D1133">
        <v>76684.2</v>
      </c>
      <c r="E1133">
        <v>76661.3</v>
      </c>
      <c r="F1133">
        <v>1412.22</v>
      </c>
      <c r="G1133">
        <v>0</v>
      </c>
      <c r="H1133">
        <v>1003.26</v>
      </c>
      <c r="I1133">
        <v>0.178455</v>
      </c>
      <c r="J1133">
        <v>0.83705099999999999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76750.2</v>
      </c>
      <c r="C1134">
        <v>76742.899999999994</v>
      </c>
      <c r="D1134">
        <v>76695.5</v>
      </c>
      <c r="E1134">
        <v>76672.800000000003</v>
      </c>
      <c r="F1134">
        <v>1412.98</v>
      </c>
      <c r="G1134">
        <v>0</v>
      </c>
      <c r="H1134">
        <v>1003.09</v>
      </c>
      <c r="I1134">
        <v>0.14848700000000001</v>
      </c>
      <c r="J1134">
        <v>0.86634199999999995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76782.399999999994</v>
      </c>
      <c r="C1135">
        <v>76775.100000000006</v>
      </c>
      <c r="D1135">
        <v>76727.5</v>
      </c>
      <c r="E1135">
        <v>76704.7</v>
      </c>
      <c r="F1135">
        <v>1460.43</v>
      </c>
      <c r="G1135">
        <v>0</v>
      </c>
      <c r="H1135">
        <v>1003.04</v>
      </c>
      <c r="I1135">
        <v>0.178454</v>
      </c>
      <c r="J1135">
        <v>0.83698600000000001</v>
      </c>
      <c r="K1135">
        <v>0</v>
      </c>
      <c r="L1135" t="s">
        <v>43</v>
      </c>
    </row>
    <row r="1136" spans="1:12" x14ac:dyDescent="0.25">
      <c r="A1136" t="s">
        <v>50</v>
      </c>
      <c r="B1136">
        <v>76778.8</v>
      </c>
      <c r="C1136">
        <v>76771.5</v>
      </c>
      <c r="D1136">
        <v>76724</v>
      </c>
      <c r="E1136">
        <v>76701.100000000006</v>
      </c>
      <c r="F1136">
        <v>1454.67</v>
      </c>
      <c r="G1136">
        <v>0</v>
      </c>
      <c r="H1136">
        <v>1003.67</v>
      </c>
      <c r="I1136">
        <v>0.178454</v>
      </c>
      <c r="J1136">
        <v>0.83705300000000005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76760.2</v>
      </c>
      <c r="C1137">
        <v>76752.600000000006</v>
      </c>
      <c r="D1137">
        <v>76705.3</v>
      </c>
      <c r="E1137">
        <v>76682.5</v>
      </c>
      <c r="F1137">
        <v>1413.12</v>
      </c>
      <c r="G1137">
        <v>0</v>
      </c>
      <c r="H1137">
        <v>1003.92</v>
      </c>
      <c r="I1137">
        <v>0.14746300000000001</v>
      </c>
      <c r="J1137">
        <v>0.83607600000000004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76635</v>
      </c>
      <c r="C1138">
        <v>76627.7</v>
      </c>
      <c r="D1138">
        <v>76581.3</v>
      </c>
      <c r="E1138">
        <v>76558.5</v>
      </c>
      <c r="F1138">
        <v>1409.1</v>
      </c>
      <c r="G1138">
        <v>0</v>
      </c>
      <c r="H1138">
        <v>1002.03</v>
      </c>
      <c r="I1138">
        <v>0.167877</v>
      </c>
      <c r="J1138">
        <v>0.83691599999999999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76576.2</v>
      </c>
      <c r="C1139">
        <v>76568.899999999994</v>
      </c>
      <c r="D1139">
        <v>76523.3</v>
      </c>
      <c r="E1139">
        <v>76500.399999999994</v>
      </c>
      <c r="F1139">
        <v>1410.34</v>
      </c>
      <c r="G1139">
        <v>0</v>
      </c>
      <c r="H1139">
        <v>1000.2</v>
      </c>
      <c r="I1139">
        <v>0.14710300000000001</v>
      </c>
      <c r="J1139">
        <v>0.83701599999999998</v>
      </c>
      <c r="K1139">
        <v>0</v>
      </c>
      <c r="L1139" t="s">
        <v>43</v>
      </c>
    </row>
    <row r="1140" spans="1:12" x14ac:dyDescent="0.25">
      <c r="A1140" t="s">
        <v>50</v>
      </c>
      <c r="B1140">
        <v>76752.100000000006</v>
      </c>
      <c r="C1140">
        <v>76744.7</v>
      </c>
      <c r="D1140">
        <v>76697.399999999994</v>
      </c>
      <c r="E1140">
        <v>76674.5</v>
      </c>
      <c r="F1140">
        <v>1414.09</v>
      </c>
      <c r="G1140">
        <v>0</v>
      </c>
      <c r="H1140">
        <v>1004</v>
      </c>
      <c r="I1140">
        <v>0.178454</v>
      </c>
      <c r="J1140">
        <v>0.83685600000000004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76730.7</v>
      </c>
      <c r="C1141">
        <v>76723.3</v>
      </c>
      <c r="D1141">
        <v>76675.899999999994</v>
      </c>
      <c r="E1141">
        <v>76653.100000000006</v>
      </c>
      <c r="F1141">
        <v>1413.27</v>
      </c>
      <c r="G1141">
        <v>0</v>
      </c>
      <c r="H1141">
        <v>1004.31</v>
      </c>
      <c r="I1141">
        <v>0.15083099999999999</v>
      </c>
      <c r="J1141">
        <v>0.83704599999999996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76748.600000000006</v>
      </c>
      <c r="C1142">
        <v>76741</v>
      </c>
      <c r="D1142">
        <v>76693.600000000006</v>
      </c>
      <c r="E1142">
        <v>76670.899999999994</v>
      </c>
      <c r="F1142">
        <v>1416.3</v>
      </c>
      <c r="G1142">
        <v>0</v>
      </c>
      <c r="H1142">
        <v>1004.49</v>
      </c>
      <c r="I1142">
        <v>0.15892400000000001</v>
      </c>
      <c r="J1142">
        <v>0.83698099999999998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76705.8</v>
      </c>
      <c r="C1143">
        <v>76698.5</v>
      </c>
      <c r="D1143">
        <v>76651.199999999997</v>
      </c>
      <c r="E1143">
        <v>76628.399999999994</v>
      </c>
      <c r="F1143">
        <v>1413.12</v>
      </c>
      <c r="G1143">
        <v>0</v>
      </c>
      <c r="H1143">
        <v>1003.56</v>
      </c>
      <c r="I1143">
        <v>0.14979400000000001</v>
      </c>
      <c r="J1143">
        <v>0.83526100000000003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76690</v>
      </c>
      <c r="C1144">
        <v>76682.3</v>
      </c>
      <c r="D1144">
        <v>76635</v>
      </c>
      <c r="E1144">
        <v>76612.2</v>
      </c>
      <c r="F1144">
        <v>1411.68</v>
      </c>
      <c r="G1144">
        <v>0</v>
      </c>
      <c r="H1144">
        <v>1003.32</v>
      </c>
      <c r="I1144">
        <v>0.14981</v>
      </c>
      <c r="J1144">
        <v>0.83686799999999995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76572.100000000006</v>
      </c>
      <c r="C1145">
        <v>76564.800000000003</v>
      </c>
      <c r="D1145">
        <v>76517.8</v>
      </c>
      <c r="E1145">
        <v>76494.899999999994</v>
      </c>
      <c r="F1145">
        <v>1436.54</v>
      </c>
      <c r="G1145">
        <v>0</v>
      </c>
      <c r="H1145">
        <v>1002.3</v>
      </c>
      <c r="I1145">
        <v>0.14737600000000001</v>
      </c>
      <c r="J1145">
        <v>0.86736000000000002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76589.2</v>
      </c>
      <c r="C1146">
        <v>76581.899999999994</v>
      </c>
      <c r="D1146">
        <v>76535.199999999997</v>
      </c>
      <c r="E1146">
        <v>76512.5</v>
      </c>
      <c r="F1146">
        <v>1408.73</v>
      </c>
      <c r="G1146">
        <v>0</v>
      </c>
      <c r="H1146">
        <v>1002.38</v>
      </c>
      <c r="I1146">
        <v>0.15231700000000001</v>
      </c>
      <c r="J1146">
        <v>0.83704999999999996</v>
      </c>
      <c r="K1146">
        <v>0</v>
      </c>
      <c r="L1146" t="s">
        <v>43</v>
      </c>
    </row>
    <row r="1147" spans="1:12" x14ac:dyDescent="0.25">
      <c r="A1147" t="s">
        <v>50</v>
      </c>
      <c r="B1147">
        <v>76712</v>
      </c>
      <c r="C1147">
        <v>76697.3</v>
      </c>
      <c r="D1147">
        <v>76650.100000000006</v>
      </c>
      <c r="E1147">
        <v>76627.3</v>
      </c>
      <c r="F1147">
        <v>1445</v>
      </c>
      <c r="G1147">
        <v>0</v>
      </c>
      <c r="H1147">
        <v>1004.26</v>
      </c>
      <c r="I1147">
        <v>0.17580299999999999</v>
      </c>
      <c r="J1147">
        <v>0.837036</v>
      </c>
      <c r="K1147">
        <v>0</v>
      </c>
      <c r="L1147" t="s">
        <v>43</v>
      </c>
    </row>
    <row r="1148" spans="1:12" x14ac:dyDescent="0.25">
      <c r="A1148" t="s">
        <v>50</v>
      </c>
      <c r="B1148">
        <v>76782.899999999994</v>
      </c>
      <c r="C1148">
        <v>76775.600000000006</v>
      </c>
      <c r="D1148">
        <v>76728.2</v>
      </c>
      <c r="E1148">
        <v>76705.100000000006</v>
      </c>
      <c r="F1148">
        <v>1412.33</v>
      </c>
      <c r="G1148">
        <v>0</v>
      </c>
      <c r="H1148">
        <v>1003.8</v>
      </c>
      <c r="I1148">
        <v>0.17163100000000001</v>
      </c>
      <c r="J1148">
        <v>0.83704599999999996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76641</v>
      </c>
      <c r="C1149">
        <v>76633.7</v>
      </c>
      <c r="D1149">
        <v>76587.199999999997</v>
      </c>
      <c r="E1149">
        <v>76564.399999999994</v>
      </c>
      <c r="F1149">
        <v>1442.37</v>
      </c>
      <c r="G1149">
        <v>0</v>
      </c>
      <c r="H1149">
        <v>1002.53</v>
      </c>
      <c r="I1149">
        <v>0.15606900000000001</v>
      </c>
      <c r="J1149">
        <v>0.83448500000000003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77377.7</v>
      </c>
      <c r="C1150">
        <v>77370.399999999994</v>
      </c>
      <c r="D1150">
        <v>77323</v>
      </c>
      <c r="E1150">
        <v>77299.899999999994</v>
      </c>
      <c r="F1150">
        <v>1423.1</v>
      </c>
      <c r="G1150">
        <v>0</v>
      </c>
      <c r="H1150">
        <v>1012.24</v>
      </c>
      <c r="I1150">
        <v>0.178454</v>
      </c>
      <c r="J1150">
        <v>0.83701999999999999</v>
      </c>
      <c r="K1150">
        <v>0</v>
      </c>
      <c r="L1150" t="s">
        <v>43</v>
      </c>
    </row>
    <row r="1151" spans="1:12" x14ac:dyDescent="0.25">
      <c r="A1151" t="s">
        <v>50</v>
      </c>
      <c r="B1151">
        <v>76657.7</v>
      </c>
      <c r="C1151">
        <v>76650.2</v>
      </c>
      <c r="D1151">
        <v>76603.5</v>
      </c>
      <c r="E1151">
        <v>76580.7</v>
      </c>
      <c r="F1151">
        <v>1442.46</v>
      </c>
      <c r="G1151">
        <v>0</v>
      </c>
      <c r="H1151">
        <v>1002.88</v>
      </c>
      <c r="I1151">
        <v>0.14724499999999999</v>
      </c>
      <c r="J1151">
        <v>0.83704900000000004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76577.8</v>
      </c>
      <c r="C1152">
        <v>76570.5</v>
      </c>
      <c r="D1152">
        <v>76523.8</v>
      </c>
      <c r="E1152">
        <v>76500.800000000003</v>
      </c>
      <c r="F1152">
        <v>1408.6</v>
      </c>
      <c r="G1152">
        <v>0</v>
      </c>
      <c r="H1152">
        <v>1003.91</v>
      </c>
      <c r="I1152">
        <v>0.178457</v>
      </c>
      <c r="J1152">
        <v>0.83432399999999995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76628.3</v>
      </c>
      <c r="C1153">
        <v>76621</v>
      </c>
      <c r="D1153">
        <v>76574.5</v>
      </c>
      <c r="E1153">
        <v>76551.7</v>
      </c>
      <c r="F1153">
        <v>1437.91</v>
      </c>
      <c r="G1153">
        <v>0</v>
      </c>
      <c r="H1153">
        <v>1001.52</v>
      </c>
      <c r="I1153">
        <v>0.178455</v>
      </c>
      <c r="J1153">
        <v>0.836704</v>
      </c>
      <c r="K1153">
        <v>0</v>
      </c>
      <c r="L1153" t="s">
        <v>43</v>
      </c>
    </row>
    <row r="1154" spans="1:12" x14ac:dyDescent="0.25">
      <c r="A1154" t="s">
        <v>50</v>
      </c>
      <c r="B1154">
        <v>76591</v>
      </c>
      <c r="C1154">
        <v>76583.7</v>
      </c>
      <c r="D1154">
        <v>76537</v>
      </c>
      <c r="E1154">
        <v>76514.2</v>
      </c>
      <c r="F1154">
        <v>1410.32</v>
      </c>
      <c r="G1154">
        <v>0</v>
      </c>
      <c r="H1154">
        <v>1002.7</v>
      </c>
      <c r="I1154">
        <v>0.15973200000000001</v>
      </c>
      <c r="J1154">
        <v>0.83513999999999999</v>
      </c>
      <c r="K1154">
        <v>0</v>
      </c>
      <c r="L1154" t="s">
        <v>43</v>
      </c>
    </row>
    <row r="1155" spans="1:12" x14ac:dyDescent="0.25">
      <c r="A1155" t="s">
        <v>50</v>
      </c>
      <c r="B1155">
        <v>76680</v>
      </c>
      <c r="C1155">
        <v>76672.800000000003</v>
      </c>
      <c r="D1155">
        <v>76626.2</v>
      </c>
      <c r="E1155">
        <v>76603.3</v>
      </c>
      <c r="F1155">
        <v>1438.63</v>
      </c>
      <c r="G1155">
        <v>0</v>
      </c>
      <c r="H1155">
        <v>1002.96</v>
      </c>
      <c r="I1155">
        <v>0.17338700000000001</v>
      </c>
      <c r="J1155">
        <v>0.83614100000000002</v>
      </c>
      <c r="K1155">
        <v>0</v>
      </c>
      <c r="L1155" t="s">
        <v>43</v>
      </c>
    </row>
    <row r="1156" spans="1:12" x14ac:dyDescent="0.25">
      <c r="A1156" t="s">
        <v>50</v>
      </c>
      <c r="B1156">
        <v>76725.7</v>
      </c>
      <c r="C1156">
        <v>76718.399999999994</v>
      </c>
      <c r="D1156">
        <v>76671</v>
      </c>
      <c r="E1156">
        <v>76648.100000000006</v>
      </c>
      <c r="F1156">
        <v>1413.99</v>
      </c>
      <c r="G1156">
        <v>0</v>
      </c>
      <c r="H1156">
        <v>1003.66</v>
      </c>
      <c r="I1156">
        <v>0.148059</v>
      </c>
      <c r="J1156">
        <v>0.836843</v>
      </c>
      <c r="K1156">
        <v>0</v>
      </c>
      <c r="L1156" t="s">
        <v>43</v>
      </c>
    </row>
    <row r="1157" spans="1:12" x14ac:dyDescent="0.25">
      <c r="A1157" t="s">
        <v>50</v>
      </c>
      <c r="B1157">
        <v>76754.899999999994</v>
      </c>
      <c r="C1157">
        <v>76747.399999999994</v>
      </c>
      <c r="D1157">
        <v>76699.8</v>
      </c>
      <c r="E1157">
        <v>76676.899999999994</v>
      </c>
      <c r="F1157">
        <v>1459.95</v>
      </c>
      <c r="G1157">
        <v>0</v>
      </c>
      <c r="H1157">
        <v>1003.55</v>
      </c>
      <c r="I1157">
        <v>0.14710300000000001</v>
      </c>
      <c r="J1157">
        <v>0.83703700000000003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76771.3</v>
      </c>
      <c r="C1158">
        <v>76764</v>
      </c>
      <c r="D1158">
        <v>76716.899999999994</v>
      </c>
      <c r="E1158">
        <v>76694.100000000006</v>
      </c>
      <c r="F1158">
        <v>1451.25</v>
      </c>
      <c r="G1158">
        <v>0</v>
      </c>
      <c r="H1158">
        <v>1003.59</v>
      </c>
      <c r="I1158">
        <v>0.16294900000000001</v>
      </c>
      <c r="J1158">
        <v>0.83652599999999999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76833.7</v>
      </c>
      <c r="C1159">
        <v>76826.399999999994</v>
      </c>
      <c r="D1159">
        <v>76779.100000000006</v>
      </c>
      <c r="E1159">
        <v>76756.3</v>
      </c>
      <c r="F1159">
        <v>1452.35</v>
      </c>
      <c r="G1159">
        <v>0</v>
      </c>
      <c r="H1159">
        <v>1003.38</v>
      </c>
      <c r="I1159">
        <v>0.17077500000000001</v>
      </c>
      <c r="J1159">
        <v>0.83694100000000005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76769.100000000006</v>
      </c>
      <c r="C1160">
        <v>76761.8</v>
      </c>
      <c r="D1160">
        <v>76714.2</v>
      </c>
      <c r="E1160">
        <v>76691.5</v>
      </c>
      <c r="F1160">
        <v>1457.81</v>
      </c>
      <c r="G1160">
        <v>0</v>
      </c>
      <c r="H1160">
        <v>1003.06</v>
      </c>
      <c r="I1160">
        <v>0.14730799999999999</v>
      </c>
      <c r="J1160">
        <v>0.86861100000000002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76802.2</v>
      </c>
      <c r="C1161">
        <v>76794.899999999994</v>
      </c>
      <c r="D1161">
        <v>76747.5</v>
      </c>
      <c r="E1161">
        <v>76724.800000000003</v>
      </c>
      <c r="F1161">
        <v>1457.66</v>
      </c>
      <c r="G1161">
        <v>0</v>
      </c>
      <c r="H1161">
        <v>1004.32</v>
      </c>
      <c r="I1161">
        <v>0.15825900000000001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76815.3</v>
      </c>
      <c r="C1162">
        <v>76808</v>
      </c>
      <c r="D1162">
        <v>76760.399999999994</v>
      </c>
      <c r="E1162">
        <v>76737.399999999994</v>
      </c>
      <c r="F1162">
        <v>1461.77</v>
      </c>
      <c r="G1162">
        <v>0</v>
      </c>
      <c r="H1162">
        <v>1003.66</v>
      </c>
      <c r="I1162">
        <v>0.170733</v>
      </c>
      <c r="J1162">
        <v>0.83313099999999995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76722.7</v>
      </c>
      <c r="C1163">
        <v>76715.399999999994</v>
      </c>
      <c r="D1163">
        <v>76668.100000000006</v>
      </c>
      <c r="E1163">
        <v>76645.2</v>
      </c>
      <c r="F1163">
        <v>1412.04</v>
      </c>
      <c r="G1163">
        <v>0</v>
      </c>
      <c r="H1163">
        <v>1003.35</v>
      </c>
      <c r="I1163">
        <v>0.153611</v>
      </c>
      <c r="J1163">
        <v>0.84042899999999998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76802.100000000006</v>
      </c>
      <c r="C1164">
        <v>76794.8</v>
      </c>
      <c r="D1164">
        <v>76747.3</v>
      </c>
      <c r="E1164">
        <v>76724.399999999994</v>
      </c>
      <c r="F1164">
        <v>1460.82</v>
      </c>
      <c r="G1164">
        <v>0</v>
      </c>
      <c r="H1164">
        <v>1004.2</v>
      </c>
      <c r="I1164">
        <v>0.17846600000000001</v>
      </c>
      <c r="J1164">
        <v>0.83636900000000003</v>
      </c>
      <c r="K1164">
        <v>0</v>
      </c>
      <c r="L1164" t="s">
        <v>43</v>
      </c>
    </row>
    <row r="1165" spans="1:12" x14ac:dyDescent="0.25">
      <c r="A1165" t="s">
        <v>50</v>
      </c>
      <c r="B1165">
        <v>76774.2</v>
      </c>
      <c r="C1165">
        <v>76766.8</v>
      </c>
      <c r="D1165">
        <v>76719.399999999994</v>
      </c>
      <c r="E1165">
        <v>76696.7</v>
      </c>
      <c r="F1165">
        <v>1412.31</v>
      </c>
      <c r="G1165">
        <v>0</v>
      </c>
      <c r="H1165">
        <v>1004.07</v>
      </c>
      <c r="I1165">
        <v>0.148502</v>
      </c>
      <c r="J1165">
        <v>0.836947</v>
      </c>
      <c r="K1165">
        <v>0</v>
      </c>
      <c r="L1165" t="s">
        <v>43</v>
      </c>
    </row>
    <row r="1166" spans="1:12" x14ac:dyDescent="0.25">
      <c r="A1166" t="s">
        <v>50</v>
      </c>
      <c r="B1166">
        <v>76791.199999999997</v>
      </c>
      <c r="C1166">
        <v>76783.899999999994</v>
      </c>
      <c r="D1166">
        <v>76736.600000000006</v>
      </c>
      <c r="E1166">
        <v>76713.899999999994</v>
      </c>
      <c r="F1166">
        <v>1457.35</v>
      </c>
      <c r="G1166">
        <v>0</v>
      </c>
      <c r="H1166">
        <v>1003.55</v>
      </c>
      <c r="I1166">
        <v>0.14721000000000001</v>
      </c>
      <c r="J1166">
        <v>0.83705200000000002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76713.399999999994</v>
      </c>
      <c r="C1167">
        <v>76706.2</v>
      </c>
      <c r="D1167">
        <v>76658.7</v>
      </c>
      <c r="E1167">
        <v>76635.8</v>
      </c>
      <c r="F1167">
        <v>1413.12</v>
      </c>
      <c r="G1167">
        <v>0</v>
      </c>
      <c r="H1167">
        <v>1003.05</v>
      </c>
      <c r="I1167">
        <v>0.17848</v>
      </c>
      <c r="J1167">
        <v>0.83637799999999995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76743.5</v>
      </c>
      <c r="C1168">
        <v>76736.100000000006</v>
      </c>
      <c r="D1168">
        <v>76688.899999999994</v>
      </c>
      <c r="E1168">
        <v>76666</v>
      </c>
      <c r="F1168">
        <v>1412.09</v>
      </c>
      <c r="G1168">
        <v>0</v>
      </c>
      <c r="H1168">
        <v>1004.35</v>
      </c>
      <c r="I1168">
        <v>0.17847299999999999</v>
      </c>
      <c r="J1168">
        <v>0.83705099999999999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76752.2</v>
      </c>
      <c r="C1169">
        <v>76744.800000000003</v>
      </c>
      <c r="D1169">
        <v>76697.399999999994</v>
      </c>
      <c r="E1169">
        <v>76674.5</v>
      </c>
      <c r="F1169">
        <v>1414.66</v>
      </c>
      <c r="G1169">
        <v>0</v>
      </c>
      <c r="H1169">
        <v>1003.7</v>
      </c>
      <c r="I1169">
        <v>0.178455</v>
      </c>
      <c r="J1169">
        <v>0.83653</v>
      </c>
      <c r="K1169">
        <v>0</v>
      </c>
      <c r="L1169" t="s">
        <v>43</v>
      </c>
    </row>
    <row r="1170" spans="1:25" x14ac:dyDescent="0.25">
      <c r="A1170" t="s">
        <v>50</v>
      </c>
      <c r="B1170">
        <v>76785.899999999994</v>
      </c>
      <c r="C1170">
        <v>76778.600000000006</v>
      </c>
      <c r="D1170">
        <v>76731.3</v>
      </c>
      <c r="E1170">
        <v>76708.5</v>
      </c>
      <c r="F1170">
        <v>1458.63</v>
      </c>
      <c r="G1170">
        <v>0</v>
      </c>
      <c r="H1170">
        <v>1003.79</v>
      </c>
      <c r="I1170">
        <v>0.15037200000000001</v>
      </c>
      <c r="J1170">
        <v>0.837005</v>
      </c>
      <c r="K1170">
        <v>0</v>
      </c>
      <c r="L1170" t="s">
        <v>43</v>
      </c>
    </row>
    <row r="1171" spans="1:25" x14ac:dyDescent="0.25">
      <c r="A1171" t="s">
        <v>50</v>
      </c>
      <c r="B1171">
        <v>76753.7</v>
      </c>
      <c r="C1171">
        <v>76746.399999999994</v>
      </c>
      <c r="D1171">
        <v>76699</v>
      </c>
      <c r="E1171">
        <v>76676.2</v>
      </c>
      <c r="F1171">
        <v>1413.06</v>
      </c>
      <c r="G1171">
        <v>0</v>
      </c>
      <c r="H1171">
        <v>1003.73</v>
      </c>
      <c r="I1171">
        <v>0.14863999999999999</v>
      </c>
      <c r="J1171">
        <v>0.83704999999999996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76800.800000000003</v>
      </c>
      <c r="C1172">
        <v>76793.2</v>
      </c>
      <c r="D1172">
        <v>76745.8</v>
      </c>
      <c r="E1172">
        <v>76722.899999999994</v>
      </c>
      <c r="F1172">
        <v>1453.73</v>
      </c>
      <c r="G1172">
        <v>0</v>
      </c>
      <c r="H1172">
        <v>1004.58</v>
      </c>
      <c r="I1172">
        <v>0.17846100000000001</v>
      </c>
      <c r="J1172">
        <v>0.83697500000000002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76770</v>
      </c>
      <c r="C1173">
        <v>76762.5</v>
      </c>
      <c r="D1173">
        <v>76715.100000000006</v>
      </c>
      <c r="E1173">
        <v>76692.2</v>
      </c>
      <c r="F1173">
        <v>1415.58</v>
      </c>
      <c r="G1173">
        <v>0</v>
      </c>
      <c r="H1173">
        <v>1004.93</v>
      </c>
      <c r="I1173">
        <v>0.15271100000000001</v>
      </c>
      <c r="J1173">
        <v>0.83701800000000004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76774.5</v>
      </c>
      <c r="C1174">
        <v>76767</v>
      </c>
      <c r="D1174">
        <v>76719.199999999997</v>
      </c>
      <c r="E1174">
        <v>76696.399999999994</v>
      </c>
      <c r="F1174">
        <v>1456.75</v>
      </c>
      <c r="G1174">
        <v>0</v>
      </c>
      <c r="H1174">
        <v>1004.29</v>
      </c>
      <c r="I1174">
        <v>0.14798600000000001</v>
      </c>
      <c r="J1174">
        <v>0.835206</v>
      </c>
      <c r="K1174">
        <v>0</v>
      </c>
      <c r="L1174" t="s">
        <v>43</v>
      </c>
    </row>
    <row r="1175" spans="1:25" x14ac:dyDescent="0.25">
      <c r="A1175" t="s">
        <v>50</v>
      </c>
      <c r="B1175">
        <v>76650.600000000006</v>
      </c>
      <c r="C1175">
        <v>76643.3</v>
      </c>
      <c r="D1175">
        <v>76596.3</v>
      </c>
      <c r="E1175">
        <v>76573.399999999994</v>
      </c>
      <c r="F1175">
        <v>1414.36</v>
      </c>
      <c r="G1175">
        <v>0</v>
      </c>
      <c r="H1175">
        <v>1002.89</v>
      </c>
      <c r="I1175">
        <v>0.14743800000000001</v>
      </c>
      <c r="J1175">
        <v>0.83700600000000003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76786</v>
      </c>
      <c r="C1176">
        <v>76778.3</v>
      </c>
      <c r="D1176">
        <v>76731.3</v>
      </c>
      <c r="E1176">
        <v>76708.399999999994</v>
      </c>
      <c r="F1176">
        <v>1451.21</v>
      </c>
      <c r="G1176">
        <v>0</v>
      </c>
      <c r="H1176">
        <v>1003.13</v>
      </c>
      <c r="I1176">
        <v>0.15515200000000001</v>
      </c>
      <c r="J1176">
        <v>0.83522399999999997</v>
      </c>
      <c r="K1176">
        <v>0</v>
      </c>
      <c r="L1176" t="s">
        <v>43</v>
      </c>
      <c r="R1176">
        <f>AVERAGE(B1127:B1176)</f>
        <v>76743.566000000021</v>
      </c>
      <c r="S1176">
        <f>AVERAGE(C1127:C1176)</f>
        <v>76736.053999999975</v>
      </c>
      <c r="U1176">
        <f>_xlfn.VAR.P(B1127:B1176)</f>
        <v>12916.533443999859</v>
      </c>
      <c r="V1176">
        <f>_xlfn.VAR.P(C1127:C1176)</f>
        <v>12925.018883999946</v>
      </c>
      <c r="X1176">
        <f>1.96*SQRT(U1176)/50</f>
        <v>4.4551163791070536</v>
      </c>
      <c r="Y1176">
        <f>1.96*SQRT(V1176)/50</f>
        <v>4.4565795199805054</v>
      </c>
    </row>
    <row r="1177" spans="1:25" x14ac:dyDescent="0.25">
      <c r="A1177" t="s">
        <v>51</v>
      </c>
      <c r="B1177">
        <v>3837315.3368000002</v>
      </c>
      <c r="C1177" t="s">
        <v>37</v>
      </c>
    </row>
    <row r="1178" spans="1:25" x14ac:dyDescent="0.25">
      <c r="A1178" t="s">
        <v>52</v>
      </c>
      <c r="B1178">
        <v>6322.66</v>
      </c>
      <c r="C1178">
        <v>6269.47</v>
      </c>
      <c r="D1178">
        <v>6269.39</v>
      </c>
      <c r="E1178">
        <v>6260.37</v>
      </c>
      <c r="F1178">
        <v>504.11200000000002</v>
      </c>
      <c r="G1178">
        <v>543.73299999999995</v>
      </c>
      <c r="H1178">
        <v>211.92</v>
      </c>
      <c r="I1178">
        <v>0.14744399999999999</v>
      </c>
      <c r="J1178">
        <v>0.83704999999999996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6324.56</v>
      </c>
      <c r="C1179">
        <v>6271.2</v>
      </c>
      <c r="D1179">
        <v>6271.11</v>
      </c>
      <c r="E1179">
        <v>6262.1</v>
      </c>
      <c r="F1179">
        <v>502.71</v>
      </c>
      <c r="G1179">
        <v>543.87199999999996</v>
      </c>
      <c r="H1179">
        <v>211.84800000000001</v>
      </c>
      <c r="I1179">
        <v>0.161825</v>
      </c>
      <c r="J1179">
        <v>0.85245499999999996</v>
      </c>
      <c r="K1179">
        <v>0</v>
      </c>
      <c r="L1179" t="s">
        <v>43</v>
      </c>
    </row>
    <row r="1180" spans="1:25" x14ac:dyDescent="0.25">
      <c r="A1180" t="s">
        <v>52</v>
      </c>
      <c r="B1180">
        <v>6327.25</v>
      </c>
      <c r="C1180">
        <v>6272.43</v>
      </c>
      <c r="D1180">
        <v>6272.33</v>
      </c>
      <c r="E1180">
        <v>6263.3</v>
      </c>
      <c r="F1180">
        <v>504.43</v>
      </c>
      <c r="G1180">
        <v>545.30100000000004</v>
      </c>
      <c r="H1180">
        <v>211.749</v>
      </c>
      <c r="I1180">
        <v>0.17846000000000001</v>
      </c>
      <c r="J1180">
        <v>0.83620499999999998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6329.14</v>
      </c>
      <c r="C1181">
        <v>6275.43</v>
      </c>
      <c r="D1181">
        <v>6275.34</v>
      </c>
      <c r="E1181">
        <v>6266.3</v>
      </c>
      <c r="F1181">
        <v>502.83800000000002</v>
      </c>
      <c r="G1181">
        <v>544.76700000000005</v>
      </c>
      <c r="H1181">
        <v>211.875</v>
      </c>
      <c r="I1181">
        <v>0.17846699999999999</v>
      </c>
      <c r="J1181">
        <v>0.83695900000000001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6329.64</v>
      </c>
      <c r="C1182">
        <v>6276.99</v>
      </c>
      <c r="D1182">
        <v>6276.88</v>
      </c>
      <c r="E1182">
        <v>6267.83</v>
      </c>
      <c r="F1182">
        <v>507.137</v>
      </c>
      <c r="G1182">
        <v>544.87900000000002</v>
      </c>
      <c r="H1182">
        <v>212.208</v>
      </c>
      <c r="I1182">
        <v>0.149176</v>
      </c>
      <c r="J1182">
        <v>0.83310300000000004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6324.13</v>
      </c>
      <c r="C1183">
        <v>6270.96</v>
      </c>
      <c r="D1183">
        <v>6270.87</v>
      </c>
      <c r="E1183">
        <v>6261.81</v>
      </c>
      <c r="F1183">
        <v>502.91800000000001</v>
      </c>
      <c r="G1183">
        <v>545.04700000000003</v>
      </c>
      <c r="H1183">
        <v>211.72300000000001</v>
      </c>
      <c r="I1183">
        <v>0.178456</v>
      </c>
      <c r="J1183">
        <v>0.83501899999999996</v>
      </c>
      <c r="K1183">
        <v>0</v>
      </c>
      <c r="L1183" t="s">
        <v>43</v>
      </c>
    </row>
    <row r="1184" spans="1:25" x14ac:dyDescent="0.25">
      <c r="A1184" t="s">
        <v>52</v>
      </c>
      <c r="B1184">
        <v>6328.45</v>
      </c>
      <c r="C1184">
        <v>6275.47</v>
      </c>
      <c r="D1184">
        <v>6275.37</v>
      </c>
      <c r="E1184">
        <v>6266.31</v>
      </c>
      <c r="F1184">
        <v>505.57900000000001</v>
      </c>
      <c r="G1184">
        <v>545.00599999999997</v>
      </c>
      <c r="H1184">
        <v>211.815</v>
      </c>
      <c r="I1184">
        <v>0.14727599999999999</v>
      </c>
      <c r="J1184">
        <v>0.83645800000000003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6327.19</v>
      </c>
      <c r="C1185">
        <v>6273.36</v>
      </c>
      <c r="D1185">
        <v>6273.26</v>
      </c>
      <c r="E1185">
        <v>6264.2</v>
      </c>
      <c r="F1185">
        <v>501.572</v>
      </c>
      <c r="G1185">
        <v>545.20500000000004</v>
      </c>
      <c r="H1185">
        <v>211.88399999999999</v>
      </c>
      <c r="I1185">
        <v>0.14801300000000001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6324.12</v>
      </c>
      <c r="C1186">
        <v>6270.65</v>
      </c>
      <c r="D1186">
        <v>6270.56</v>
      </c>
      <c r="E1186">
        <v>6261.53</v>
      </c>
      <c r="F1186">
        <v>505.00700000000001</v>
      </c>
      <c r="G1186">
        <v>544.53200000000004</v>
      </c>
      <c r="H1186">
        <v>211.797</v>
      </c>
      <c r="I1186">
        <v>0.16253000000000001</v>
      </c>
      <c r="J1186">
        <v>0.833395</v>
      </c>
      <c r="K1186">
        <v>0</v>
      </c>
      <c r="L1186" t="s">
        <v>43</v>
      </c>
    </row>
    <row r="1187" spans="1:12" x14ac:dyDescent="0.25">
      <c r="A1187" t="s">
        <v>52</v>
      </c>
      <c r="B1187">
        <v>6322.3</v>
      </c>
      <c r="C1187">
        <v>6269.08</v>
      </c>
      <c r="D1187">
        <v>6269</v>
      </c>
      <c r="E1187">
        <v>6259.97</v>
      </c>
      <c r="F1187">
        <v>504.34300000000002</v>
      </c>
      <c r="G1187">
        <v>544.74900000000002</v>
      </c>
      <c r="H1187">
        <v>212.06899999999999</v>
      </c>
      <c r="I1187">
        <v>0.14711299999999999</v>
      </c>
      <c r="J1187">
        <v>0.836283</v>
      </c>
      <c r="K1187">
        <v>0</v>
      </c>
      <c r="L1187" t="s">
        <v>43</v>
      </c>
    </row>
    <row r="1188" spans="1:12" x14ac:dyDescent="0.25">
      <c r="A1188" t="s">
        <v>52</v>
      </c>
      <c r="B1188">
        <v>6327.96</v>
      </c>
      <c r="C1188">
        <v>6275.49</v>
      </c>
      <c r="D1188">
        <v>6275.39</v>
      </c>
      <c r="E1188">
        <v>6266.24</v>
      </c>
      <c r="F1188">
        <v>505.33199999999999</v>
      </c>
      <c r="G1188">
        <v>543.70799999999997</v>
      </c>
      <c r="H1188">
        <v>212.34</v>
      </c>
      <c r="I1188">
        <v>0.17052700000000001</v>
      </c>
      <c r="J1188">
        <v>0.86314999999999997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6320.72</v>
      </c>
      <c r="C1189">
        <v>6266.75</v>
      </c>
      <c r="D1189">
        <v>6266.66</v>
      </c>
      <c r="E1189">
        <v>6257.6</v>
      </c>
      <c r="F1189">
        <v>502.53800000000001</v>
      </c>
      <c r="G1189">
        <v>544.80100000000004</v>
      </c>
      <c r="H1189">
        <v>211.70099999999999</v>
      </c>
      <c r="I1189">
        <v>0.157802</v>
      </c>
      <c r="J1189">
        <v>0.83700300000000005</v>
      </c>
      <c r="K1189">
        <v>0</v>
      </c>
      <c r="L1189" t="s">
        <v>43</v>
      </c>
    </row>
    <row r="1190" spans="1:12" x14ac:dyDescent="0.25">
      <c r="A1190" t="s">
        <v>52</v>
      </c>
      <c r="B1190">
        <v>6322.72</v>
      </c>
      <c r="C1190">
        <v>6269.14</v>
      </c>
      <c r="D1190">
        <v>6269.04</v>
      </c>
      <c r="E1190">
        <v>6260.02</v>
      </c>
      <c r="F1190">
        <v>505.13299999999998</v>
      </c>
      <c r="G1190">
        <v>544.40800000000002</v>
      </c>
      <c r="H1190">
        <v>211.934</v>
      </c>
      <c r="I1190">
        <v>0.14835899999999999</v>
      </c>
      <c r="J1190">
        <v>0.83698300000000003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6327.68</v>
      </c>
      <c r="C1191">
        <v>6273.53</v>
      </c>
      <c r="D1191">
        <v>6273.44</v>
      </c>
      <c r="E1191">
        <v>6264.4</v>
      </c>
      <c r="F1191">
        <v>503.012</v>
      </c>
      <c r="G1191">
        <v>544.86300000000006</v>
      </c>
      <c r="H1191">
        <v>212.24600000000001</v>
      </c>
      <c r="I1191">
        <v>0.16378400000000001</v>
      </c>
      <c r="J1191">
        <v>0.83647899999999997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6321.95</v>
      </c>
      <c r="C1192">
        <v>6268.77</v>
      </c>
      <c r="D1192">
        <v>6268.68</v>
      </c>
      <c r="E1192">
        <v>6259.67</v>
      </c>
      <c r="F1192">
        <v>502.73599999999999</v>
      </c>
      <c r="G1192">
        <v>544.71900000000005</v>
      </c>
      <c r="H1192">
        <v>212.16</v>
      </c>
      <c r="I1192">
        <v>0.160524</v>
      </c>
      <c r="J1192">
        <v>0.83704199999999995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6326.76</v>
      </c>
      <c r="C1193">
        <v>6273.54</v>
      </c>
      <c r="D1193">
        <v>6273.45</v>
      </c>
      <c r="E1193">
        <v>6264.39</v>
      </c>
      <c r="F1193">
        <v>501.95100000000002</v>
      </c>
      <c r="G1193">
        <v>544</v>
      </c>
      <c r="H1193">
        <v>211.089</v>
      </c>
      <c r="I1193">
        <v>0.16855500000000001</v>
      </c>
      <c r="J1193">
        <v>0.83703000000000005</v>
      </c>
      <c r="K1193">
        <v>0</v>
      </c>
      <c r="L1193" t="s">
        <v>43</v>
      </c>
    </row>
    <row r="1194" spans="1:12" x14ac:dyDescent="0.25">
      <c r="A1194" t="s">
        <v>52</v>
      </c>
      <c r="B1194">
        <v>6326.41</v>
      </c>
      <c r="C1194">
        <v>6273.38</v>
      </c>
      <c r="D1194">
        <v>6273.28</v>
      </c>
      <c r="E1194">
        <v>6264.21</v>
      </c>
      <c r="F1194">
        <v>504.83100000000002</v>
      </c>
      <c r="G1194">
        <v>545.322</v>
      </c>
      <c r="H1194">
        <v>212.25800000000001</v>
      </c>
      <c r="I1194">
        <v>0.15304599999999999</v>
      </c>
      <c r="J1194">
        <v>0.83704800000000001</v>
      </c>
      <c r="K1194">
        <v>0</v>
      </c>
      <c r="L1194" t="s">
        <v>43</v>
      </c>
    </row>
    <row r="1195" spans="1:12" x14ac:dyDescent="0.25">
      <c r="A1195" t="s">
        <v>52</v>
      </c>
      <c r="B1195">
        <v>6336.96</v>
      </c>
      <c r="C1195">
        <v>6284.02</v>
      </c>
      <c r="D1195">
        <v>6283.93</v>
      </c>
      <c r="E1195">
        <v>6274.78</v>
      </c>
      <c r="F1195">
        <v>502.53399999999999</v>
      </c>
      <c r="G1195">
        <v>544.53099999999995</v>
      </c>
      <c r="H1195">
        <v>212.73099999999999</v>
      </c>
      <c r="I1195">
        <v>0.17846200000000001</v>
      </c>
      <c r="J1195">
        <v>0.83603400000000005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6331.8</v>
      </c>
      <c r="C1196">
        <v>6278.18</v>
      </c>
      <c r="D1196">
        <v>6278.09</v>
      </c>
      <c r="E1196">
        <v>6269.07</v>
      </c>
      <c r="F1196">
        <v>504.12</v>
      </c>
      <c r="G1196">
        <v>548.01300000000003</v>
      </c>
      <c r="H1196">
        <v>211.83500000000001</v>
      </c>
      <c r="I1196">
        <v>0.148864</v>
      </c>
      <c r="J1196">
        <v>0.83698899999999998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6325.77</v>
      </c>
      <c r="C1197">
        <v>6272.44</v>
      </c>
      <c r="D1197">
        <v>6272.36</v>
      </c>
      <c r="E1197">
        <v>6263.28</v>
      </c>
      <c r="F1197">
        <v>501.93400000000003</v>
      </c>
      <c r="G1197">
        <v>544.399</v>
      </c>
      <c r="H1197">
        <v>212.584</v>
      </c>
      <c r="I1197">
        <v>0.17846699999999999</v>
      </c>
      <c r="J1197">
        <v>0.83704299999999998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6331.53</v>
      </c>
      <c r="C1198">
        <v>6278.7</v>
      </c>
      <c r="D1198">
        <v>6278.6</v>
      </c>
      <c r="E1198">
        <v>6269.48</v>
      </c>
      <c r="F1198">
        <v>503.73099999999999</v>
      </c>
      <c r="G1198">
        <v>543.72699999999998</v>
      </c>
      <c r="H1198">
        <v>212.17599999999999</v>
      </c>
      <c r="I1198">
        <v>0.178455</v>
      </c>
      <c r="J1198">
        <v>0.83535800000000004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6317.24</v>
      </c>
      <c r="C1199">
        <v>6264.11</v>
      </c>
      <c r="D1199">
        <v>6264.02</v>
      </c>
      <c r="E1199">
        <v>6255</v>
      </c>
      <c r="F1199">
        <v>502.65</v>
      </c>
      <c r="G1199">
        <v>544.75400000000002</v>
      </c>
      <c r="H1199">
        <v>212.10300000000001</v>
      </c>
      <c r="I1199">
        <v>0.17846400000000001</v>
      </c>
      <c r="J1199">
        <v>0.83704400000000001</v>
      </c>
      <c r="K1199">
        <v>0</v>
      </c>
      <c r="L1199" t="s">
        <v>43</v>
      </c>
    </row>
    <row r="1200" spans="1:12" x14ac:dyDescent="0.25">
      <c r="A1200" t="s">
        <v>52</v>
      </c>
      <c r="B1200">
        <v>6323.96</v>
      </c>
      <c r="C1200">
        <v>6271.02</v>
      </c>
      <c r="D1200">
        <v>6270.93</v>
      </c>
      <c r="E1200">
        <v>6261.84</v>
      </c>
      <c r="F1200">
        <v>503.72199999999998</v>
      </c>
      <c r="G1200">
        <v>544.88800000000003</v>
      </c>
      <c r="H1200">
        <v>212.04499999999999</v>
      </c>
      <c r="I1200">
        <v>0.156944</v>
      </c>
      <c r="J1200">
        <v>0.85880000000000001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6326.03</v>
      </c>
      <c r="C1201">
        <v>6271.86</v>
      </c>
      <c r="D1201">
        <v>6271.77</v>
      </c>
      <c r="E1201">
        <v>6262.7</v>
      </c>
      <c r="F1201">
        <v>501.41</v>
      </c>
      <c r="G1201">
        <v>544.13599999999997</v>
      </c>
      <c r="H1201">
        <v>211.971</v>
      </c>
      <c r="I1201">
        <v>0.14726500000000001</v>
      </c>
      <c r="J1201">
        <v>0.86886699999999994</v>
      </c>
      <c r="K1201">
        <v>0</v>
      </c>
      <c r="L1201" t="s">
        <v>43</v>
      </c>
    </row>
    <row r="1202" spans="1:12" x14ac:dyDescent="0.25">
      <c r="A1202" t="s">
        <v>52</v>
      </c>
      <c r="B1202">
        <v>6327.58</v>
      </c>
      <c r="C1202">
        <v>6274.96</v>
      </c>
      <c r="D1202">
        <v>6274.87</v>
      </c>
      <c r="E1202">
        <v>6265.78</v>
      </c>
      <c r="F1202">
        <v>504.214</v>
      </c>
      <c r="G1202">
        <v>545.48500000000001</v>
      </c>
      <c r="H1202">
        <v>212.51300000000001</v>
      </c>
      <c r="I1202">
        <v>0.158051</v>
      </c>
      <c r="J1202">
        <v>0.83701099999999995</v>
      </c>
      <c r="K1202">
        <v>0</v>
      </c>
      <c r="L1202" t="s">
        <v>43</v>
      </c>
    </row>
    <row r="1203" spans="1:12" x14ac:dyDescent="0.25">
      <c r="A1203" t="s">
        <v>52</v>
      </c>
      <c r="B1203">
        <v>6321.09</v>
      </c>
      <c r="C1203">
        <v>6267.49</v>
      </c>
      <c r="D1203">
        <v>6267.4</v>
      </c>
      <c r="E1203">
        <v>6258.34</v>
      </c>
      <c r="F1203">
        <v>502.53500000000003</v>
      </c>
      <c r="G1203">
        <v>543.89599999999996</v>
      </c>
      <c r="H1203">
        <v>211.858</v>
      </c>
      <c r="I1203">
        <v>0.1704</v>
      </c>
      <c r="J1203">
        <v>0.83679700000000001</v>
      </c>
      <c r="K1203">
        <v>0</v>
      </c>
      <c r="L1203" t="s">
        <v>43</v>
      </c>
    </row>
    <row r="1204" spans="1:12" x14ac:dyDescent="0.25">
      <c r="A1204" t="s">
        <v>52</v>
      </c>
      <c r="B1204">
        <v>6330.56</v>
      </c>
      <c r="C1204">
        <v>6277.38</v>
      </c>
      <c r="D1204">
        <v>6277.29</v>
      </c>
      <c r="E1204">
        <v>6268.22</v>
      </c>
      <c r="F1204">
        <v>503.964</v>
      </c>
      <c r="G1204">
        <v>545.29200000000003</v>
      </c>
      <c r="H1204">
        <v>212.03899999999999</v>
      </c>
      <c r="I1204">
        <v>0.17846200000000001</v>
      </c>
      <c r="J1204">
        <v>0.83649099999999998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6323.36</v>
      </c>
      <c r="C1205">
        <v>6269.42</v>
      </c>
      <c r="D1205">
        <v>6269.34</v>
      </c>
      <c r="E1205">
        <v>6260.34</v>
      </c>
      <c r="F1205">
        <v>502.94900000000001</v>
      </c>
      <c r="G1205">
        <v>544.33900000000006</v>
      </c>
      <c r="H1205">
        <v>211.97499999999999</v>
      </c>
      <c r="I1205">
        <v>0.14857500000000001</v>
      </c>
      <c r="J1205">
        <v>0.83705300000000005</v>
      </c>
      <c r="K1205">
        <v>0</v>
      </c>
      <c r="L1205" t="s">
        <v>43</v>
      </c>
    </row>
    <row r="1206" spans="1:12" x14ac:dyDescent="0.25">
      <c r="A1206" t="s">
        <v>52</v>
      </c>
      <c r="B1206">
        <v>6321.23</v>
      </c>
      <c r="C1206">
        <v>6268.26</v>
      </c>
      <c r="D1206">
        <v>6268.17</v>
      </c>
      <c r="E1206">
        <v>6259.1</v>
      </c>
      <c r="F1206">
        <v>503.26100000000002</v>
      </c>
      <c r="G1206">
        <v>545.05499999999995</v>
      </c>
      <c r="H1206">
        <v>212.28299999999999</v>
      </c>
      <c r="I1206">
        <v>0.15471299999999999</v>
      </c>
      <c r="J1206">
        <v>0.83681899999999998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6328.02</v>
      </c>
      <c r="C1207">
        <v>6274.55</v>
      </c>
      <c r="D1207">
        <v>6274.46</v>
      </c>
      <c r="E1207">
        <v>6265.43</v>
      </c>
      <c r="F1207">
        <v>503.07600000000002</v>
      </c>
      <c r="G1207">
        <v>544.99400000000003</v>
      </c>
      <c r="H1207">
        <v>211.11500000000001</v>
      </c>
      <c r="I1207">
        <v>0.14710300000000001</v>
      </c>
      <c r="J1207">
        <v>0.83698899999999998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6335.33</v>
      </c>
      <c r="C1208">
        <v>6281.9</v>
      </c>
      <c r="D1208">
        <v>6281.8</v>
      </c>
      <c r="E1208">
        <v>6272.74</v>
      </c>
      <c r="F1208">
        <v>505.33600000000001</v>
      </c>
      <c r="G1208">
        <v>545.44500000000005</v>
      </c>
      <c r="H1208">
        <v>211.417</v>
      </c>
      <c r="I1208">
        <v>0.15407999999999999</v>
      </c>
      <c r="J1208">
        <v>0.83705300000000005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6324.31</v>
      </c>
      <c r="C1209">
        <v>6271.41</v>
      </c>
      <c r="D1209">
        <v>6271.33</v>
      </c>
      <c r="E1209">
        <v>6262.31</v>
      </c>
      <c r="F1209">
        <v>502.12200000000001</v>
      </c>
      <c r="G1209">
        <v>544.50599999999997</v>
      </c>
      <c r="H1209">
        <v>212.10499999999999</v>
      </c>
      <c r="I1209">
        <v>0.15528700000000001</v>
      </c>
      <c r="J1209">
        <v>0.83701700000000001</v>
      </c>
      <c r="K1209">
        <v>0</v>
      </c>
      <c r="L1209" t="s">
        <v>43</v>
      </c>
    </row>
    <row r="1210" spans="1:12" x14ac:dyDescent="0.25">
      <c r="A1210" t="s">
        <v>52</v>
      </c>
      <c r="B1210">
        <v>6331.62</v>
      </c>
      <c r="C1210">
        <v>6278.27</v>
      </c>
      <c r="D1210">
        <v>6278.18</v>
      </c>
      <c r="E1210">
        <v>6269.11</v>
      </c>
      <c r="F1210">
        <v>503.92</v>
      </c>
      <c r="G1210">
        <v>546.00900000000001</v>
      </c>
      <c r="H1210">
        <v>212.43199999999999</v>
      </c>
      <c r="I1210">
        <v>0.148781</v>
      </c>
      <c r="J1210">
        <v>0.83694500000000005</v>
      </c>
      <c r="K1210">
        <v>0</v>
      </c>
      <c r="L1210" t="s">
        <v>43</v>
      </c>
    </row>
    <row r="1211" spans="1:12" x14ac:dyDescent="0.25">
      <c r="A1211" t="s">
        <v>52</v>
      </c>
      <c r="B1211">
        <v>6322.28</v>
      </c>
      <c r="C1211">
        <v>6268.91</v>
      </c>
      <c r="D1211">
        <v>6268.83</v>
      </c>
      <c r="E1211">
        <v>6259.79</v>
      </c>
      <c r="F1211">
        <v>503.37099999999998</v>
      </c>
      <c r="G1211">
        <v>544.04499999999996</v>
      </c>
      <c r="H1211">
        <v>212.07900000000001</v>
      </c>
      <c r="I1211">
        <v>0.161221</v>
      </c>
      <c r="J1211">
        <v>0.86756800000000001</v>
      </c>
      <c r="K1211">
        <v>0</v>
      </c>
      <c r="L1211" t="s">
        <v>43</v>
      </c>
    </row>
    <row r="1212" spans="1:12" x14ac:dyDescent="0.25">
      <c r="A1212" t="s">
        <v>52</v>
      </c>
      <c r="B1212">
        <v>6322.33</v>
      </c>
      <c r="C1212">
        <v>6269.25</v>
      </c>
      <c r="D1212">
        <v>6269.16</v>
      </c>
      <c r="E1212">
        <v>6260.16</v>
      </c>
      <c r="F1212">
        <v>503.51600000000002</v>
      </c>
      <c r="G1212">
        <v>544.53399999999999</v>
      </c>
      <c r="H1212">
        <v>212.03899999999999</v>
      </c>
      <c r="I1212">
        <v>0.17846000000000001</v>
      </c>
      <c r="J1212">
        <v>0.83704699999999999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6325.26</v>
      </c>
      <c r="C1213">
        <v>6272.12</v>
      </c>
      <c r="D1213">
        <v>6272.04</v>
      </c>
      <c r="E1213">
        <v>6262.98</v>
      </c>
      <c r="F1213">
        <v>504.279</v>
      </c>
      <c r="G1213">
        <v>544.74800000000005</v>
      </c>
      <c r="H1213">
        <v>212.13200000000001</v>
      </c>
      <c r="I1213">
        <v>0.178454</v>
      </c>
      <c r="J1213">
        <v>0.83648500000000003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6319.72</v>
      </c>
      <c r="C1214">
        <v>6265.92</v>
      </c>
      <c r="D1214">
        <v>6265.83</v>
      </c>
      <c r="E1214">
        <v>6256.85</v>
      </c>
      <c r="F1214">
        <v>503.41699999999997</v>
      </c>
      <c r="G1214">
        <v>545.04499999999996</v>
      </c>
      <c r="H1214">
        <v>211.84200000000001</v>
      </c>
      <c r="I1214">
        <v>0.147341</v>
      </c>
      <c r="J1214">
        <v>0.83668600000000004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6331.28</v>
      </c>
      <c r="C1215">
        <v>6278.33</v>
      </c>
      <c r="D1215">
        <v>6278.25</v>
      </c>
      <c r="E1215">
        <v>6269.19</v>
      </c>
      <c r="F1215">
        <v>502.64400000000001</v>
      </c>
      <c r="G1215">
        <v>547.47400000000005</v>
      </c>
      <c r="H1215">
        <v>211.50200000000001</v>
      </c>
      <c r="I1215">
        <v>0.15407100000000001</v>
      </c>
      <c r="J1215">
        <v>0.834812</v>
      </c>
      <c r="K1215">
        <v>0</v>
      </c>
      <c r="L1215" t="s">
        <v>43</v>
      </c>
    </row>
    <row r="1216" spans="1:12" x14ac:dyDescent="0.25">
      <c r="A1216" t="s">
        <v>52</v>
      </c>
      <c r="B1216">
        <v>6327.53</v>
      </c>
      <c r="C1216">
        <v>6274.64</v>
      </c>
      <c r="D1216">
        <v>6274.55</v>
      </c>
      <c r="E1216">
        <v>6265.48</v>
      </c>
      <c r="F1216">
        <v>502.42500000000001</v>
      </c>
      <c r="G1216">
        <v>544.726</v>
      </c>
      <c r="H1216">
        <v>211.715</v>
      </c>
      <c r="I1216">
        <v>0.148812</v>
      </c>
      <c r="J1216">
        <v>0.83704199999999995</v>
      </c>
      <c r="K1216">
        <v>0</v>
      </c>
      <c r="L1216" t="s">
        <v>43</v>
      </c>
    </row>
    <row r="1217" spans="1:25" x14ac:dyDescent="0.25">
      <c r="A1217" t="s">
        <v>52</v>
      </c>
      <c r="B1217">
        <v>6332.72</v>
      </c>
      <c r="C1217">
        <v>6280.25</v>
      </c>
      <c r="D1217">
        <v>6280.16</v>
      </c>
      <c r="E1217">
        <v>6271.1</v>
      </c>
      <c r="F1217">
        <v>503.21</v>
      </c>
      <c r="G1217">
        <v>544.27700000000004</v>
      </c>
      <c r="H1217">
        <v>211.15700000000001</v>
      </c>
      <c r="I1217">
        <v>0.170796</v>
      </c>
      <c r="J1217">
        <v>0.83591000000000004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6322.79</v>
      </c>
      <c r="C1218">
        <v>6270.04</v>
      </c>
      <c r="D1218">
        <v>6269.96</v>
      </c>
      <c r="E1218">
        <v>6260.9</v>
      </c>
      <c r="F1218">
        <v>502.858</v>
      </c>
      <c r="G1218">
        <v>544.04300000000001</v>
      </c>
      <c r="H1218">
        <v>211.71299999999999</v>
      </c>
      <c r="I1218">
        <v>0.178454</v>
      </c>
      <c r="J1218">
        <v>0.83696599999999999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6321.6</v>
      </c>
      <c r="C1219">
        <v>6268.43</v>
      </c>
      <c r="D1219">
        <v>6268.35</v>
      </c>
      <c r="E1219">
        <v>6259.29</v>
      </c>
      <c r="F1219">
        <v>503.08100000000002</v>
      </c>
      <c r="G1219">
        <v>543.428</v>
      </c>
      <c r="H1219">
        <v>211.71600000000001</v>
      </c>
      <c r="I1219">
        <v>0.15416199999999999</v>
      </c>
      <c r="J1219">
        <v>0.83703899999999998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6323.69</v>
      </c>
      <c r="C1220">
        <v>6270.98</v>
      </c>
      <c r="D1220">
        <v>6270.9</v>
      </c>
      <c r="E1220">
        <v>6261.85</v>
      </c>
      <c r="F1220">
        <v>502.52100000000002</v>
      </c>
      <c r="G1220">
        <v>544.59100000000001</v>
      </c>
      <c r="H1220">
        <v>212.19399999999999</v>
      </c>
      <c r="I1220">
        <v>0.17150799999999999</v>
      </c>
      <c r="J1220">
        <v>0.83700600000000003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6325.93</v>
      </c>
      <c r="C1221">
        <v>6272.68</v>
      </c>
      <c r="D1221">
        <v>6272.6</v>
      </c>
      <c r="E1221">
        <v>6263.53</v>
      </c>
      <c r="F1221">
        <v>502.67200000000003</v>
      </c>
      <c r="G1221">
        <v>543.78099999999995</v>
      </c>
      <c r="H1221">
        <v>211.68100000000001</v>
      </c>
      <c r="I1221">
        <v>0.14935899999999999</v>
      </c>
      <c r="J1221">
        <v>0.83536100000000002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6321.64</v>
      </c>
      <c r="C1222">
        <v>6268.44</v>
      </c>
      <c r="D1222">
        <v>6268.35</v>
      </c>
      <c r="E1222">
        <v>6259.31</v>
      </c>
      <c r="F1222">
        <v>504.08699999999999</v>
      </c>
      <c r="G1222">
        <v>545.01400000000001</v>
      </c>
      <c r="H1222">
        <v>212.22900000000001</v>
      </c>
      <c r="I1222">
        <v>0.16742599999999999</v>
      </c>
      <c r="J1222">
        <v>0.83705300000000005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6328.63</v>
      </c>
      <c r="C1223">
        <v>6275.08</v>
      </c>
      <c r="D1223">
        <v>6275</v>
      </c>
      <c r="E1223">
        <v>6265.93</v>
      </c>
      <c r="F1223">
        <v>501.07600000000002</v>
      </c>
      <c r="G1223">
        <v>544.30799999999999</v>
      </c>
      <c r="H1223">
        <v>212.40100000000001</v>
      </c>
      <c r="I1223">
        <v>0.147123</v>
      </c>
      <c r="J1223">
        <v>0.83685200000000004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6320.05</v>
      </c>
      <c r="C1224">
        <v>6266.35</v>
      </c>
      <c r="D1224">
        <v>6266.26</v>
      </c>
      <c r="E1224">
        <v>6257.18</v>
      </c>
      <c r="F1224">
        <v>503.42700000000002</v>
      </c>
      <c r="G1224">
        <v>544.28399999999999</v>
      </c>
      <c r="H1224">
        <v>211.94499999999999</v>
      </c>
      <c r="I1224">
        <v>0.155197</v>
      </c>
      <c r="J1224">
        <v>0.837009</v>
      </c>
      <c r="K1224">
        <v>0</v>
      </c>
      <c r="L1224" t="s">
        <v>43</v>
      </c>
    </row>
    <row r="1225" spans="1:25" x14ac:dyDescent="0.25">
      <c r="A1225" t="s">
        <v>52</v>
      </c>
      <c r="B1225">
        <v>6327.41</v>
      </c>
      <c r="C1225">
        <v>6274.2</v>
      </c>
      <c r="D1225">
        <v>6274.11</v>
      </c>
      <c r="E1225">
        <v>6265.07</v>
      </c>
      <c r="F1225">
        <v>503.64299999999997</v>
      </c>
      <c r="G1225">
        <v>543.49199999999996</v>
      </c>
      <c r="H1225">
        <v>211.29400000000001</v>
      </c>
      <c r="I1225">
        <v>0.14732000000000001</v>
      </c>
      <c r="J1225">
        <v>0.83545000000000003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6327.12</v>
      </c>
      <c r="C1226">
        <v>6274.39</v>
      </c>
      <c r="D1226">
        <v>6274.3</v>
      </c>
      <c r="E1226">
        <v>6265.28</v>
      </c>
      <c r="F1226">
        <v>502.54599999999999</v>
      </c>
      <c r="G1226">
        <v>544.476</v>
      </c>
      <c r="H1226">
        <v>211.56399999999999</v>
      </c>
      <c r="I1226">
        <v>0.178454</v>
      </c>
      <c r="J1226">
        <v>0.83701599999999998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6327.47</v>
      </c>
      <c r="C1227">
        <v>6275.04</v>
      </c>
      <c r="D1227">
        <v>6274.95</v>
      </c>
      <c r="E1227">
        <v>6265.88</v>
      </c>
      <c r="F1227">
        <v>503.685</v>
      </c>
      <c r="G1227">
        <v>545.596</v>
      </c>
      <c r="H1227">
        <v>212.59899999999999</v>
      </c>
      <c r="I1227">
        <v>0.148172</v>
      </c>
      <c r="J1227">
        <v>0.83455699999999999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6325.51</v>
      </c>
      <c r="C1228">
        <v>6272.96</v>
      </c>
      <c r="D1228">
        <v>6272.87</v>
      </c>
      <c r="E1228">
        <v>6263.83</v>
      </c>
      <c r="F1228">
        <v>503.14499999999998</v>
      </c>
      <c r="G1228">
        <v>546.20799999999997</v>
      </c>
      <c r="H1228">
        <v>211.96</v>
      </c>
      <c r="I1228">
        <v>0.147394</v>
      </c>
      <c r="J1228">
        <v>0.83580500000000002</v>
      </c>
      <c r="K1228">
        <v>0</v>
      </c>
      <c r="L1228" t="s">
        <v>43</v>
      </c>
    </row>
    <row r="1229" spans="1:25" x14ac:dyDescent="0.25">
      <c r="A1229" t="s">
        <v>52</v>
      </c>
      <c r="B1229">
        <v>6327.79</v>
      </c>
      <c r="C1229">
        <v>6273.43</v>
      </c>
      <c r="D1229">
        <v>6273.34</v>
      </c>
      <c r="E1229">
        <v>6264.33</v>
      </c>
      <c r="F1229">
        <v>501.59899999999999</v>
      </c>
      <c r="G1229">
        <v>544.94299999999998</v>
      </c>
      <c r="H1229">
        <v>211.41200000000001</v>
      </c>
      <c r="I1229">
        <v>0.149918</v>
      </c>
      <c r="J1229">
        <v>0.83704999999999996</v>
      </c>
      <c r="K1229">
        <v>0</v>
      </c>
      <c r="L1229" t="s">
        <v>43</v>
      </c>
    </row>
    <row r="1230" spans="1:25" x14ac:dyDescent="0.25">
      <c r="A1230" t="s">
        <v>52</v>
      </c>
      <c r="B1230">
        <v>6318.3</v>
      </c>
      <c r="C1230">
        <v>6264.74</v>
      </c>
      <c r="D1230">
        <v>6264.65</v>
      </c>
      <c r="E1230">
        <v>6255.65</v>
      </c>
      <c r="F1230">
        <v>502.36799999999999</v>
      </c>
      <c r="G1230">
        <v>544.32299999999998</v>
      </c>
      <c r="H1230">
        <v>212.05099999999999</v>
      </c>
      <c r="I1230">
        <v>0.15864400000000001</v>
      </c>
      <c r="J1230">
        <v>0.83610200000000001</v>
      </c>
      <c r="K1230">
        <v>0</v>
      </c>
      <c r="L1230" t="s">
        <v>43</v>
      </c>
    </row>
    <row r="1231" spans="1:25" x14ac:dyDescent="0.25">
      <c r="A1231" t="s">
        <v>52</v>
      </c>
      <c r="B1231">
        <v>6323.66</v>
      </c>
      <c r="C1231">
        <v>6270.43</v>
      </c>
      <c r="D1231">
        <v>6270.34</v>
      </c>
      <c r="E1231">
        <v>6261.3</v>
      </c>
      <c r="F1231">
        <v>503.41800000000001</v>
      </c>
      <c r="G1231">
        <v>544.99300000000005</v>
      </c>
      <c r="H1231">
        <v>212.375</v>
      </c>
      <c r="I1231">
        <v>0.14745800000000001</v>
      </c>
      <c r="J1231">
        <v>0.83694999999999997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6330.18</v>
      </c>
      <c r="C1232">
        <v>6275.03</v>
      </c>
      <c r="D1232">
        <v>6274.94</v>
      </c>
      <c r="E1232">
        <v>6265.81</v>
      </c>
      <c r="F1232">
        <v>502.27499999999998</v>
      </c>
      <c r="G1232">
        <v>545.43399999999997</v>
      </c>
      <c r="H1232">
        <v>211.96199999999999</v>
      </c>
      <c r="I1232">
        <v>0.148369</v>
      </c>
      <c r="J1232">
        <v>0.86623099999999997</v>
      </c>
      <c r="K1232">
        <v>0</v>
      </c>
      <c r="L1232" t="s">
        <v>43</v>
      </c>
      <c r="R1232">
        <f>AVERAGE(B1183:B1232)</f>
        <v>6325.7933999999987</v>
      </c>
      <c r="S1232">
        <f>AVERAGE(C1183:C1232)</f>
        <v>6272.5146000000004</v>
      </c>
      <c r="U1232">
        <f>_xlfn.VAR.P(B1183:B1232)</f>
        <v>17.730626439999973</v>
      </c>
      <c r="V1232">
        <f>_xlfn.VAR.P(C1183:C1232)</f>
        <v>18.387644840000242</v>
      </c>
      <c r="X1232">
        <f>1.96*SQRT(U1232)/50</f>
        <v>0.16506238157969719</v>
      </c>
      <c r="Y1232">
        <f>1.96*SQRT(V1232)/50</f>
        <v>0.16809280343589364</v>
      </c>
    </row>
    <row r="1233" spans="1:12" x14ac:dyDescent="0.25">
      <c r="A1233" t="s">
        <v>52</v>
      </c>
      <c r="B1233">
        <v>316434.0943</v>
      </c>
      <c r="C1233" t="s">
        <v>37</v>
      </c>
    </row>
    <row r="1234" spans="1:12" x14ac:dyDescent="0.25">
      <c r="A1234" t="s">
        <v>78</v>
      </c>
      <c r="B1234">
        <v>5932.35</v>
      </c>
      <c r="C1234">
        <v>5927.14</v>
      </c>
      <c r="D1234">
        <v>5927.06</v>
      </c>
      <c r="E1234">
        <v>5918.01</v>
      </c>
      <c r="F1234">
        <v>499.28500000000003</v>
      </c>
      <c r="G1234">
        <v>0</v>
      </c>
      <c r="H1234">
        <v>211.90899999999999</v>
      </c>
      <c r="I1234">
        <v>0.17846500000000001</v>
      </c>
      <c r="J1234">
        <v>0.83689999999999998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5941.71</v>
      </c>
      <c r="C1235">
        <v>5936.52</v>
      </c>
      <c r="D1235">
        <v>5936.44</v>
      </c>
      <c r="E1235">
        <v>5927.38</v>
      </c>
      <c r="F1235">
        <v>501.14299999999997</v>
      </c>
      <c r="G1235">
        <v>0</v>
      </c>
      <c r="H1235">
        <v>210.73699999999999</v>
      </c>
      <c r="I1235">
        <v>0.14837</v>
      </c>
      <c r="J1235">
        <v>0.83638199999999996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5945.64</v>
      </c>
      <c r="C1236">
        <v>5940.31</v>
      </c>
      <c r="D1236">
        <v>5940.23</v>
      </c>
      <c r="E1236">
        <v>5931.14</v>
      </c>
      <c r="F1236">
        <v>499.09199999999998</v>
      </c>
      <c r="G1236">
        <v>0</v>
      </c>
      <c r="H1236">
        <v>211.673</v>
      </c>
      <c r="I1236">
        <v>0.15764500000000001</v>
      </c>
      <c r="J1236">
        <v>0.83677000000000001</v>
      </c>
      <c r="K1236">
        <v>0</v>
      </c>
      <c r="L1236" t="s">
        <v>43</v>
      </c>
    </row>
    <row r="1237" spans="1:12" x14ac:dyDescent="0.25">
      <c r="A1237" t="s">
        <v>78</v>
      </c>
      <c r="B1237">
        <v>5939.62</v>
      </c>
      <c r="C1237">
        <v>5934.16</v>
      </c>
      <c r="D1237">
        <v>5934.08</v>
      </c>
      <c r="E1237">
        <v>5925</v>
      </c>
      <c r="F1237">
        <v>499.56900000000002</v>
      </c>
      <c r="G1237">
        <v>0</v>
      </c>
      <c r="H1237">
        <v>211.541</v>
      </c>
      <c r="I1237">
        <v>0.178456</v>
      </c>
      <c r="J1237">
        <v>0.83668399999999998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5947.52</v>
      </c>
      <c r="C1238">
        <v>5942.28</v>
      </c>
      <c r="D1238">
        <v>5942.2</v>
      </c>
      <c r="E1238">
        <v>5933.13</v>
      </c>
      <c r="F1238">
        <v>499.29399999999998</v>
      </c>
      <c r="G1238">
        <v>0</v>
      </c>
      <c r="H1238">
        <v>211.934</v>
      </c>
      <c r="I1238">
        <v>0.14926700000000001</v>
      </c>
      <c r="J1238">
        <v>0.83579000000000003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5941.58</v>
      </c>
      <c r="C1239">
        <v>5936.31</v>
      </c>
      <c r="D1239">
        <v>5936.23</v>
      </c>
      <c r="E1239">
        <v>5927.19</v>
      </c>
      <c r="F1239">
        <v>499.86099999999999</v>
      </c>
      <c r="G1239">
        <v>0</v>
      </c>
      <c r="H1239">
        <v>211.96700000000001</v>
      </c>
      <c r="I1239">
        <v>0.14711299999999999</v>
      </c>
      <c r="J1239">
        <v>0.837009</v>
      </c>
      <c r="K1239">
        <v>0</v>
      </c>
      <c r="L1239" t="s">
        <v>43</v>
      </c>
    </row>
    <row r="1240" spans="1:12" x14ac:dyDescent="0.25">
      <c r="A1240" t="s">
        <v>78</v>
      </c>
      <c r="B1240">
        <v>5938.56</v>
      </c>
      <c r="C1240">
        <v>5933.4</v>
      </c>
      <c r="D1240">
        <v>5933.32</v>
      </c>
      <c r="E1240">
        <v>5924.26</v>
      </c>
      <c r="F1240">
        <v>500.25900000000001</v>
      </c>
      <c r="G1240">
        <v>0</v>
      </c>
      <c r="H1240">
        <v>211.78399999999999</v>
      </c>
      <c r="I1240">
        <v>0.14809</v>
      </c>
      <c r="J1240">
        <v>0.83702399999999999</v>
      </c>
      <c r="K1240">
        <v>0</v>
      </c>
      <c r="L1240" t="s">
        <v>43</v>
      </c>
    </row>
    <row r="1241" spans="1:12" x14ac:dyDescent="0.25">
      <c r="A1241" t="s">
        <v>78</v>
      </c>
      <c r="B1241">
        <v>5941.31</v>
      </c>
      <c r="C1241">
        <v>5936.1</v>
      </c>
      <c r="D1241">
        <v>5936.03</v>
      </c>
      <c r="E1241">
        <v>5926.98</v>
      </c>
      <c r="F1241">
        <v>498.53899999999999</v>
      </c>
      <c r="G1241">
        <v>0</v>
      </c>
      <c r="H1241">
        <v>211.32900000000001</v>
      </c>
      <c r="I1241">
        <v>0.17846999999999999</v>
      </c>
      <c r="J1241">
        <v>0.83705300000000005</v>
      </c>
      <c r="K1241">
        <v>0</v>
      </c>
      <c r="L1241" t="s">
        <v>43</v>
      </c>
    </row>
    <row r="1242" spans="1:12" x14ac:dyDescent="0.25">
      <c r="A1242" t="s">
        <v>78</v>
      </c>
      <c r="B1242">
        <v>5938.8</v>
      </c>
      <c r="C1242">
        <v>5933.63</v>
      </c>
      <c r="D1242">
        <v>5933.55</v>
      </c>
      <c r="E1242">
        <v>5924.4</v>
      </c>
      <c r="F1242">
        <v>499.774</v>
      </c>
      <c r="G1242">
        <v>0</v>
      </c>
      <c r="H1242">
        <v>211.898</v>
      </c>
      <c r="I1242">
        <v>0.16812299999999999</v>
      </c>
      <c r="J1242">
        <v>0.836951</v>
      </c>
      <c r="K1242">
        <v>0</v>
      </c>
      <c r="L1242" t="s">
        <v>43</v>
      </c>
    </row>
    <row r="1243" spans="1:12" x14ac:dyDescent="0.25">
      <c r="A1243" t="s">
        <v>78</v>
      </c>
      <c r="B1243">
        <v>5940.83</v>
      </c>
      <c r="C1243">
        <v>5935.62</v>
      </c>
      <c r="D1243">
        <v>5935.55</v>
      </c>
      <c r="E1243">
        <v>5926.44</v>
      </c>
      <c r="F1243">
        <v>499.233</v>
      </c>
      <c r="G1243">
        <v>0</v>
      </c>
      <c r="H1243">
        <v>212.40600000000001</v>
      </c>
      <c r="I1243">
        <v>0.17013600000000001</v>
      </c>
      <c r="J1243">
        <v>0.83705099999999999</v>
      </c>
      <c r="K1243">
        <v>0</v>
      </c>
      <c r="L1243" t="s">
        <v>43</v>
      </c>
    </row>
    <row r="1244" spans="1:12" x14ac:dyDescent="0.25">
      <c r="A1244" t="s">
        <v>78</v>
      </c>
      <c r="B1244">
        <v>5940.9</v>
      </c>
      <c r="C1244">
        <v>5935.67</v>
      </c>
      <c r="D1244">
        <v>5935.59</v>
      </c>
      <c r="E1244">
        <v>5926.49</v>
      </c>
      <c r="F1244">
        <v>498.67899999999997</v>
      </c>
      <c r="G1244">
        <v>0</v>
      </c>
      <c r="H1244">
        <v>211.815</v>
      </c>
      <c r="I1244">
        <v>0.14960599999999999</v>
      </c>
      <c r="J1244">
        <v>0.83698799999999995</v>
      </c>
      <c r="K1244">
        <v>0</v>
      </c>
      <c r="L1244" t="s">
        <v>43</v>
      </c>
    </row>
    <row r="1245" spans="1:12" x14ac:dyDescent="0.25">
      <c r="A1245" t="s">
        <v>78</v>
      </c>
      <c r="B1245">
        <v>5944.08</v>
      </c>
      <c r="C1245">
        <v>5938.81</v>
      </c>
      <c r="D1245">
        <v>5938.73</v>
      </c>
      <c r="E1245">
        <v>5929.62</v>
      </c>
      <c r="F1245">
        <v>497.512</v>
      </c>
      <c r="G1245">
        <v>0</v>
      </c>
      <c r="H1245">
        <v>211.34299999999999</v>
      </c>
      <c r="I1245">
        <v>0.17846699999999999</v>
      </c>
      <c r="J1245">
        <v>0.83386300000000002</v>
      </c>
      <c r="K1245">
        <v>0</v>
      </c>
      <c r="L1245" t="s">
        <v>43</v>
      </c>
    </row>
    <row r="1246" spans="1:12" x14ac:dyDescent="0.25">
      <c r="A1246" t="s">
        <v>78</v>
      </c>
      <c r="B1246">
        <v>5939.19</v>
      </c>
      <c r="C1246">
        <v>5933.98</v>
      </c>
      <c r="D1246">
        <v>5933.9</v>
      </c>
      <c r="E1246">
        <v>5924.82</v>
      </c>
      <c r="F1246">
        <v>498.45400000000001</v>
      </c>
      <c r="G1246">
        <v>0</v>
      </c>
      <c r="H1246">
        <v>211.78899999999999</v>
      </c>
      <c r="I1246">
        <v>0.14988699999999999</v>
      </c>
      <c r="J1246">
        <v>0.83655400000000002</v>
      </c>
      <c r="K1246">
        <v>0</v>
      </c>
      <c r="L1246" t="s">
        <v>43</v>
      </c>
    </row>
    <row r="1247" spans="1:12" x14ac:dyDescent="0.25">
      <c r="A1247" t="s">
        <v>78</v>
      </c>
      <c r="B1247">
        <v>5941.63</v>
      </c>
      <c r="C1247">
        <v>5936.45</v>
      </c>
      <c r="D1247">
        <v>5936.37</v>
      </c>
      <c r="E1247">
        <v>5927.29</v>
      </c>
      <c r="F1247">
        <v>499.18599999999998</v>
      </c>
      <c r="G1247">
        <v>0</v>
      </c>
      <c r="H1247">
        <v>211.52600000000001</v>
      </c>
      <c r="I1247">
        <v>0.15823699999999999</v>
      </c>
      <c r="J1247">
        <v>0.83704800000000001</v>
      </c>
      <c r="K1247">
        <v>0</v>
      </c>
      <c r="L1247" t="s">
        <v>43</v>
      </c>
    </row>
    <row r="1248" spans="1:12" x14ac:dyDescent="0.25">
      <c r="A1248" t="s">
        <v>78</v>
      </c>
      <c r="B1248">
        <v>5935.65</v>
      </c>
      <c r="C1248">
        <v>5930.46</v>
      </c>
      <c r="D1248">
        <v>5930.39</v>
      </c>
      <c r="E1248">
        <v>5921.32</v>
      </c>
      <c r="F1248">
        <v>498.78800000000001</v>
      </c>
      <c r="G1248">
        <v>0</v>
      </c>
      <c r="H1248">
        <v>211.90100000000001</v>
      </c>
      <c r="I1248">
        <v>0.150286</v>
      </c>
      <c r="J1248">
        <v>0.83688899999999999</v>
      </c>
      <c r="K1248">
        <v>0</v>
      </c>
      <c r="L1248" t="s">
        <v>43</v>
      </c>
    </row>
    <row r="1249" spans="1:12" x14ac:dyDescent="0.25">
      <c r="A1249" t="s">
        <v>78</v>
      </c>
      <c r="B1249">
        <v>5938.48</v>
      </c>
      <c r="C1249">
        <v>5933.3</v>
      </c>
      <c r="D1249">
        <v>5933.22</v>
      </c>
      <c r="E1249">
        <v>5924.04</v>
      </c>
      <c r="F1249">
        <v>497.89699999999999</v>
      </c>
      <c r="G1249">
        <v>0</v>
      </c>
      <c r="H1249">
        <v>212.441</v>
      </c>
      <c r="I1249">
        <v>0.178454</v>
      </c>
      <c r="J1249">
        <v>0.85246599999999995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5941.34</v>
      </c>
      <c r="C1250">
        <v>5936.13</v>
      </c>
      <c r="D1250">
        <v>5936.05</v>
      </c>
      <c r="E1250">
        <v>5927</v>
      </c>
      <c r="F1250">
        <v>501.30500000000001</v>
      </c>
      <c r="G1250">
        <v>0</v>
      </c>
      <c r="H1250">
        <v>212.08099999999999</v>
      </c>
      <c r="I1250">
        <v>0.149147</v>
      </c>
      <c r="J1250">
        <v>0.83698799999999995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5942.54</v>
      </c>
      <c r="C1251">
        <v>5937.32</v>
      </c>
      <c r="D1251">
        <v>5937.24</v>
      </c>
      <c r="E1251">
        <v>5928.11</v>
      </c>
      <c r="F1251">
        <v>498.55200000000002</v>
      </c>
      <c r="G1251">
        <v>0</v>
      </c>
      <c r="H1251">
        <v>212.416</v>
      </c>
      <c r="I1251">
        <v>0.17157</v>
      </c>
      <c r="J1251">
        <v>0.84727399999999997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5930.15</v>
      </c>
      <c r="C1252">
        <v>5924.88</v>
      </c>
      <c r="D1252">
        <v>5924.8</v>
      </c>
      <c r="E1252">
        <v>5915.73</v>
      </c>
      <c r="F1252">
        <v>499.82400000000001</v>
      </c>
      <c r="G1252">
        <v>0</v>
      </c>
      <c r="H1252">
        <v>211.96299999999999</v>
      </c>
      <c r="I1252">
        <v>0.14711299999999999</v>
      </c>
      <c r="J1252">
        <v>0.83696000000000004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5938.14</v>
      </c>
      <c r="C1253">
        <v>5932.96</v>
      </c>
      <c r="D1253">
        <v>5932.88</v>
      </c>
      <c r="E1253">
        <v>5923.8</v>
      </c>
      <c r="F1253">
        <v>498.76900000000001</v>
      </c>
      <c r="G1253">
        <v>0</v>
      </c>
      <c r="H1253">
        <v>211.845</v>
      </c>
      <c r="I1253">
        <v>0.172071</v>
      </c>
      <c r="J1253">
        <v>0.83651399999999998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5941.33</v>
      </c>
      <c r="C1254">
        <v>5936.03</v>
      </c>
      <c r="D1254">
        <v>5935.95</v>
      </c>
      <c r="E1254">
        <v>5926.88</v>
      </c>
      <c r="F1254">
        <v>499.95699999999999</v>
      </c>
      <c r="G1254">
        <v>0</v>
      </c>
      <c r="H1254">
        <v>211.98500000000001</v>
      </c>
      <c r="I1254">
        <v>0.157669</v>
      </c>
      <c r="J1254">
        <v>0.83703799999999995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5945.96</v>
      </c>
      <c r="C1255">
        <v>5940.75</v>
      </c>
      <c r="D1255">
        <v>5940.66</v>
      </c>
      <c r="E1255">
        <v>5931.62</v>
      </c>
      <c r="F1255">
        <v>500.35599999999999</v>
      </c>
      <c r="G1255">
        <v>0</v>
      </c>
      <c r="H1255">
        <v>211.46</v>
      </c>
      <c r="I1255">
        <v>0.16192999999999999</v>
      </c>
      <c r="J1255">
        <v>0.83657999999999999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5937.95</v>
      </c>
      <c r="C1256">
        <v>5932.78</v>
      </c>
      <c r="D1256">
        <v>5932.7</v>
      </c>
      <c r="E1256">
        <v>5923.64</v>
      </c>
      <c r="F1256">
        <v>499.75299999999999</v>
      </c>
      <c r="G1256">
        <v>0</v>
      </c>
      <c r="H1256">
        <v>211.62</v>
      </c>
      <c r="I1256">
        <v>0.16158700000000001</v>
      </c>
      <c r="J1256">
        <v>0.83688899999999999</v>
      </c>
      <c r="K1256">
        <v>0</v>
      </c>
      <c r="L1256" t="s">
        <v>43</v>
      </c>
    </row>
    <row r="1257" spans="1:12" x14ac:dyDescent="0.25">
      <c r="A1257" t="s">
        <v>78</v>
      </c>
      <c r="B1257">
        <v>5943.89</v>
      </c>
      <c r="C1257">
        <v>5938.67</v>
      </c>
      <c r="D1257">
        <v>5938.59</v>
      </c>
      <c r="E1257">
        <v>5929.45</v>
      </c>
      <c r="F1257">
        <v>499.42099999999999</v>
      </c>
      <c r="G1257">
        <v>0</v>
      </c>
      <c r="H1257">
        <v>211.48500000000001</v>
      </c>
      <c r="I1257">
        <v>0.15654100000000001</v>
      </c>
      <c r="J1257">
        <v>0.86544100000000002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5943.48</v>
      </c>
      <c r="C1258">
        <v>5938.22</v>
      </c>
      <c r="D1258">
        <v>5938.14</v>
      </c>
      <c r="E1258">
        <v>5929.04</v>
      </c>
      <c r="F1258">
        <v>498.447</v>
      </c>
      <c r="G1258">
        <v>0</v>
      </c>
      <c r="H1258">
        <v>211.834</v>
      </c>
      <c r="I1258">
        <v>0.178454</v>
      </c>
      <c r="J1258">
        <v>0.83647000000000005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5938.68</v>
      </c>
      <c r="C1259">
        <v>5933.47</v>
      </c>
      <c r="D1259">
        <v>5933.39</v>
      </c>
      <c r="E1259">
        <v>5924.34</v>
      </c>
      <c r="F1259">
        <v>500.197</v>
      </c>
      <c r="G1259">
        <v>0</v>
      </c>
      <c r="H1259">
        <v>211.78399999999999</v>
      </c>
      <c r="I1259">
        <v>0.15740100000000001</v>
      </c>
      <c r="J1259">
        <v>0.83690900000000001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5936.69</v>
      </c>
      <c r="C1260">
        <v>5931.45</v>
      </c>
      <c r="D1260">
        <v>5931.38</v>
      </c>
      <c r="E1260">
        <v>5922.32</v>
      </c>
      <c r="F1260">
        <v>500.06700000000001</v>
      </c>
      <c r="G1260">
        <v>0</v>
      </c>
      <c r="H1260">
        <v>211.57400000000001</v>
      </c>
      <c r="I1260">
        <v>0.14727000000000001</v>
      </c>
      <c r="J1260">
        <v>0.83699999999999997</v>
      </c>
      <c r="K1260">
        <v>0</v>
      </c>
      <c r="L1260" t="s">
        <v>43</v>
      </c>
    </row>
    <row r="1261" spans="1:12" x14ac:dyDescent="0.25">
      <c r="A1261" t="s">
        <v>78</v>
      </c>
      <c r="B1261">
        <v>5938.36</v>
      </c>
      <c r="C1261">
        <v>5933.13</v>
      </c>
      <c r="D1261">
        <v>5933.05</v>
      </c>
      <c r="E1261">
        <v>5923.89</v>
      </c>
      <c r="F1261">
        <v>499.96699999999998</v>
      </c>
      <c r="G1261">
        <v>0</v>
      </c>
      <c r="H1261">
        <v>212.315</v>
      </c>
      <c r="I1261">
        <v>0.15143699999999999</v>
      </c>
      <c r="J1261">
        <v>0.83702200000000004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5935.87</v>
      </c>
      <c r="C1262">
        <v>5930.69</v>
      </c>
      <c r="D1262">
        <v>5930.61</v>
      </c>
      <c r="E1262">
        <v>5921.52</v>
      </c>
      <c r="F1262">
        <v>499.38799999999998</v>
      </c>
      <c r="G1262">
        <v>0</v>
      </c>
      <c r="H1262">
        <v>211.31100000000001</v>
      </c>
      <c r="I1262">
        <v>0.17846999999999999</v>
      </c>
      <c r="J1262">
        <v>0.83702399999999999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5937.13</v>
      </c>
      <c r="C1263">
        <v>5931.94</v>
      </c>
      <c r="D1263">
        <v>5931.86</v>
      </c>
      <c r="E1263">
        <v>5922.79</v>
      </c>
      <c r="F1263">
        <v>499.13299999999998</v>
      </c>
      <c r="G1263">
        <v>0</v>
      </c>
      <c r="H1263">
        <v>211.49700000000001</v>
      </c>
      <c r="I1263">
        <v>0.14718300000000001</v>
      </c>
      <c r="J1263">
        <v>0.83704100000000004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5938.2</v>
      </c>
      <c r="C1264">
        <v>5932.95</v>
      </c>
      <c r="D1264">
        <v>5932.87</v>
      </c>
      <c r="E1264">
        <v>5923.81</v>
      </c>
      <c r="F1264">
        <v>500.31700000000001</v>
      </c>
      <c r="G1264">
        <v>0</v>
      </c>
      <c r="H1264">
        <v>211.93299999999999</v>
      </c>
      <c r="I1264">
        <v>0.153194</v>
      </c>
      <c r="J1264">
        <v>0.83684400000000003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5936.26</v>
      </c>
      <c r="C1265">
        <v>5931.07</v>
      </c>
      <c r="D1265">
        <v>5930.99</v>
      </c>
      <c r="E1265">
        <v>5921.95</v>
      </c>
      <c r="F1265">
        <v>498.846</v>
      </c>
      <c r="G1265">
        <v>0</v>
      </c>
      <c r="H1265">
        <v>211.81399999999999</v>
      </c>
      <c r="I1265">
        <v>0.14737500000000001</v>
      </c>
      <c r="J1265">
        <v>0.83634299999999995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5935.64</v>
      </c>
      <c r="C1266">
        <v>5930.47</v>
      </c>
      <c r="D1266">
        <v>5930.4</v>
      </c>
      <c r="E1266">
        <v>5921.35</v>
      </c>
      <c r="F1266">
        <v>499.464</v>
      </c>
      <c r="G1266">
        <v>0</v>
      </c>
      <c r="H1266">
        <v>211.81200000000001</v>
      </c>
      <c r="I1266">
        <v>0.178456</v>
      </c>
      <c r="J1266">
        <v>0.83427300000000004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5937.77</v>
      </c>
      <c r="C1267">
        <v>5932.56</v>
      </c>
      <c r="D1267">
        <v>5932.48</v>
      </c>
      <c r="E1267">
        <v>5923.38</v>
      </c>
      <c r="F1267">
        <v>500.43799999999999</v>
      </c>
      <c r="G1267">
        <v>0</v>
      </c>
      <c r="H1267">
        <v>211.93899999999999</v>
      </c>
      <c r="I1267">
        <v>0.17846400000000001</v>
      </c>
      <c r="J1267">
        <v>0.83705300000000005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5937.36</v>
      </c>
      <c r="C1268">
        <v>5932.07</v>
      </c>
      <c r="D1268">
        <v>5931.99</v>
      </c>
      <c r="E1268">
        <v>5922.84</v>
      </c>
      <c r="F1268">
        <v>499.733</v>
      </c>
      <c r="G1268">
        <v>0</v>
      </c>
      <c r="H1268">
        <v>211.702</v>
      </c>
      <c r="I1268">
        <v>0.16898199999999999</v>
      </c>
      <c r="J1268">
        <v>0.84536199999999995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5945.65</v>
      </c>
      <c r="C1269">
        <v>5940.44</v>
      </c>
      <c r="D1269">
        <v>5940.37</v>
      </c>
      <c r="E1269">
        <v>5931.27</v>
      </c>
      <c r="F1269">
        <v>499.18900000000002</v>
      </c>
      <c r="G1269">
        <v>0</v>
      </c>
      <c r="H1269">
        <v>211.45400000000001</v>
      </c>
      <c r="I1269">
        <v>0.17846100000000001</v>
      </c>
      <c r="J1269">
        <v>0.83562499999999995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5938.88</v>
      </c>
      <c r="C1270">
        <v>5933.65</v>
      </c>
      <c r="D1270">
        <v>5933.57</v>
      </c>
      <c r="E1270">
        <v>5924.51</v>
      </c>
      <c r="F1270">
        <v>499.988</v>
      </c>
      <c r="G1270">
        <v>0</v>
      </c>
      <c r="H1270">
        <v>211.38900000000001</v>
      </c>
      <c r="I1270">
        <v>0.16320200000000001</v>
      </c>
      <c r="J1270">
        <v>0.83705300000000005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5941.83</v>
      </c>
      <c r="C1271">
        <v>5936.59</v>
      </c>
      <c r="D1271">
        <v>5936.51</v>
      </c>
      <c r="E1271">
        <v>5927.4</v>
      </c>
      <c r="F1271">
        <v>500.28899999999999</v>
      </c>
      <c r="G1271">
        <v>0</v>
      </c>
      <c r="H1271">
        <v>211.845</v>
      </c>
      <c r="I1271">
        <v>0.165435</v>
      </c>
      <c r="J1271">
        <v>0.83703899999999998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5936.34</v>
      </c>
      <c r="C1272">
        <v>5931.19</v>
      </c>
      <c r="D1272">
        <v>5931.1</v>
      </c>
      <c r="E1272">
        <v>5921.93</v>
      </c>
      <c r="F1272">
        <v>498.87</v>
      </c>
      <c r="G1272">
        <v>0</v>
      </c>
      <c r="H1272">
        <v>211.27699999999999</v>
      </c>
      <c r="I1272">
        <v>0.17845900000000001</v>
      </c>
      <c r="J1272">
        <v>0.836843</v>
      </c>
      <c r="K1272">
        <v>0</v>
      </c>
      <c r="L1272" t="s">
        <v>43</v>
      </c>
    </row>
    <row r="1273" spans="1:12" x14ac:dyDescent="0.25">
      <c r="A1273" t="s">
        <v>78</v>
      </c>
      <c r="B1273">
        <v>5935.75</v>
      </c>
      <c r="C1273">
        <v>5930.57</v>
      </c>
      <c r="D1273">
        <v>5930.49</v>
      </c>
      <c r="E1273">
        <v>5921.44</v>
      </c>
      <c r="F1273">
        <v>498.62200000000001</v>
      </c>
      <c r="G1273">
        <v>0</v>
      </c>
      <c r="H1273">
        <v>211.18700000000001</v>
      </c>
      <c r="I1273">
        <v>0.14802799999999999</v>
      </c>
      <c r="J1273">
        <v>0.83684700000000001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5936.54</v>
      </c>
      <c r="C1274">
        <v>5931.35</v>
      </c>
      <c r="D1274">
        <v>5931.28</v>
      </c>
      <c r="E1274">
        <v>5922.22</v>
      </c>
      <c r="F1274">
        <v>499.255</v>
      </c>
      <c r="G1274">
        <v>0</v>
      </c>
      <c r="H1274">
        <v>211.64699999999999</v>
      </c>
      <c r="I1274">
        <v>0.14976600000000001</v>
      </c>
      <c r="J1274">
        <v>0.836978</v>
      </c>
      <c r="K1274">
        <v>0</v>
      </c>
      <c r="L1274" t="s">
        <v>43</v>
      </c>
    </row>
    <row r="1275" spans="1:12" x14ac:dyDescent="0.25">
      <c r="A1275" t="s">
        <v>78</v>
      </c>
      <c r="B1275">
        <v>5936.74</v>
      </c>
      <c r="C1275">
        <v>5931.51</v>
      </c>
      <c r="D1275">
        <v>5931.43</v>
      </c>
      <c r="E1275">
        <v>5922.38</v>
      </c>
      <c r="F1275">
        <v>500.24599999999998</v>
      </c>
      <c r="G1275">
        <v>0</v>
      </c>
      <c r="H1275">
        <v>211.744</v>
      </c>
      <c r="I1275">
        <v>0.17854200000000001</v>
      </c>
      <c r="J1275">
        <v>0.835364</v>
      </c>
      <c r="K1275">
        <v>0</v>
      </c>
      <c r="L1275" t="s">
        <v>43</v>
      </c>
    </row>
    <row r="1276" spans="1:12" x14ac:dyDescent="0.25">
      <c r="A1276" t="s">
        <v>78</v>
      </c>
      <c r="B1276">
        <v>5943.26</v>
      </c>
      <c r="C1276">
        <v>5937.97</v>
      </c>
      <c r="D1276">
        <v>5937.9</v>
      </c>
      <c r="E1276">
        <v>5928.77</v>
      </c>
      <c r="F1276">
        <v>500.27800000000002</v>
      </c>
      <c r="G1276">
        <v>0</v>
      </c>
      <c r="H1276">
        <v>211.77099999999999</v>
      </c>
      <c r="I1276">
        <v>0.15145800000000001</v>
      </c>
      <c r="J1276">
        <v>0.83702399999999999</v>
      </c>
      <c r="K1276">
        <v>0</v>
      </c>
      <c r="L1276" t="s">
        <v>43</v>
      </c>
    </row>
    <row r="1277" spans="1:12" x14ac:dyDescent="0.25">
      <c r="A1277" t="s">
        <v>78</v>
      </c>
      <c r="B1277">
        <v>5941.12</v>
      </c>
      <c r="C1277">
        <v>5935.9</v>
      </c>
      <c r="D1277">
        <v>5935.82</v>
      </c>
      <c r="E1277">
        <v>5926.71</v>
      </c>
      <c r="F1277">
        <v>500.18799999999999</v>
      </c>
      <c r="G1277">
        <v>0</v>
      </c>
      <c r="H1277">
        <v>211.39</v>
      </c>
      <c r="I1277">
        <v>0.15792500000000001</v>
      </c>
      <c r="J1277">
        <v>0.83691099999999996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5937.64</v>
      </c>
      <c r="C1278">
        <v>5932.43</v>
      </c>
      <c r="D1278">
        <v>5932.34</v>
      </c>
      <c r="E1278">
        <v>5923.27</v>
      </c>
      <c r="F1278">
        <v>500.51799999999997</v>
      </c>
      <c r="G1278">
        <v>0</v>
      </c>
      <c r="H1278">
        <v>211.434</v>
      </c>
      <c r="I1278">
        <v>0.17854200000000001</v>
      </c>
      <c r="J1278">
        <v>0.846576</v>
      </c>
      <c r="K1278">
        <v>0</v>
      </c>
      <c r="L1278" t="s">
        <v>43</v>
      </c>
    </row>
    <row r="1279" spans="1:12" x14ac:dyDescent="0.25">
      <c r="A1279" t="s">
        <v>78</v>
      </c>
      <c r="B1279">
        <v>5938.81</v>
      </c>
      <c r="C1279">
        <v>5933.62</v>
      </c>
      <c r="D1279">
        <v>5933.54</v>
      </c>
      <c r="E1279">
        <v>5924.3</v>
      </c>
      <c r="F1279">
        <v>498.125</v>
      </c>
      <c r="G1279">
        <v>0</v>
      </c>
      <c r="H1279">
        <v>211.678</v>
      </c>
      <c r="I1279">
        <v>0.178454</v>
      </c>
      <c r="J1279">
        <v>0.86681200000000003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5939.35</v>
      </c>
      <c r="C1280">
        <v>5934.12</v>
      </c>
      <c r="D1280">
        <v>5934.04</v>
      </c>
      <c r="E1280">
        <v>5924.97</v>
      </c>
      <c r="F1280">
        <v>499.49</v>
      </c>
      <c r="G1280">
        <v>0</v>
      </c>
      <c r="H1280">
        <v>210.95099999999999</v>
      </c>
      <c r="I1280">
        <v>0.178456</v>
      </c>
      <c r="J1280">
        <v>0.83702100000000002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5942.09</v>
      </c>
      <c r="C1281">
        <v>5936.85</v>
      </c>
      <c r="D1281">
        <v>5936.77</v>
      </c>
      <c r="E1281">
        <v>5927.71</v>
      </c>
      <c r="F1281">
        <v>500.93700000000001</v>
      </c>
      <c r="G1281">
        <v>0</v>
      </c>
      <c r="H1281">
        <v>212.262</v>
      </c>
      <c r="I1281">
        <v>0.17846000000000001</v>
      </c>
      <c r="J1281">
        <v>0.83701800000000004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5934.24</v>
      </c>
      <c r="C1282">
        <v>5928.97</v>
      </c>
      <c r="D1282">
        <v>5928.9</v>
      </c>
      <c r="E1282">
        <v>5919.84</v>
      </c>
      <c r="F1282">
        <v>499.29700000000003</v>
      </c>
      <c r="G1282">
        <v>0</v>
      </c>
      <c r="H1282">
        <v>211.798</v>
      </c>
      <c r="I1282">
        <v>0.178456</v>
      </c>
      <c r="J1282">
        <v>0.836059</v>
      </c>
      <c r="K1282">
        <v>0</v>
      </c>
      <c r="L1282" t="s">
        <v>43</v>
      </c>
    </row>
    <row r="1283" spans="1:25" x14ac:dyDescent="0.25">
      <c r="A1283" t="s">
        <v>78</v>
      </c>
      <c r="B1283">
        <v>5946.79</v>
      </c>
      <c r="C1283">
        <v>5941.62</v>
      </c>
      <c r="D1283">
        <v>5941.54</v>
      </c>
      <c r="E1283">
        <v>5932.43</v>
      </c>
      <c r="F1283">
        <v>499.66800000000001</v>
      </c>
      <c r="G1283">
        <v>0</v>
      </c>
      <c r="H1283">
        <v>212.44900000000001</v>
      </c>
      <c r="I1283">
        <v>0.14802000000000001</v>
      </c>
      <c r="J1283">
        <v>0.83704299999999998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5931.08</v>
      </c>
      <c r="C1284">
        <v>5925.85</v>
      </c>
      <c r="D1284">
        <v>5925.74</v>
      </c>
      <c r="E1284">
        <v>5916.67</v>
      </c>
      <c r="F1284">
        <v>499.55</v>
      </c>
      <c r="G1284">
        <v>0</v>
      </c>
      <c r="H1284">
        <v>211.91</v>
      </c>
      <c r="I1284">
        <v>0.147261</v>
      </c>
      <c r="J1284">
        <v>0.83826699999999998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5944</v>
      </c>
      <c r="C1285">
        <v>5938.76</v>
      </c>
      <c r="D1285">
        <v>5938.67</v>
      </c>
      <c r="E1285">
        <v>5929.6</v>
      </c>
      <c r="F1285">
        <v>499.83300000000003</v>
      </c>
      <c r="G1285">
        <v>0</v>
      </c>
      <c r="H1285">
        <v>211.85499999999999</v>
      </c>
      <c r="I1285">
        <v>0.178455</v>
      </c>
      <c r="J1285">
        <v>0.84467700000000001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5936.54</v>
      </c>
      <c r="C1286">
        <v>5931.31</v>
      </c>
      <c r="D1286">
        <v>5931.24</v>
      </c>
      <c r="E1286">
        <v>5922.18</v>
      </c>
      <c r="F1286">
        <v>499.72300000000001</v>
      </c>
      <c r="G1286">
        <v>0</v>
      </c>
      <c r="H1286">
        <v>211.64599999999999</v>
      </c>
      <c r="I1286">
        <v>0.14730599999999999</v>
      </c>
      <c r="J1286">
        <v>0.83673600000000004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5938.82</v>
      </c>
      <c r="C1287">
        <v>5933.63</v>
      </c>
      <c r="D1287">
        <v>5933.55</v>
      </c>
      <c r="E1287">
        <v>5924.47</v>
      </c>
      <c r="F1287">
        <v>499.33199999999999</v>
      </c>
      <c r="G1287">
        <v>0</v>
      </c>
      <c r="H1287">
        <v>211.89599999999999</v>
      </c>
      <c r="I1287">
        <v>0.178455</v>
      </c>
      <c r="J1287">
        <v>0.85942399999999997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5935.67</v>
      </c>
      <c r="C1288">
        <v>5930.45</v>
      </c>
      <c r="D1288">
        <v>5930.36</v>
      </c>
      <c r="E1288">
        <v>5921.32</v>
      </c>
      <c r="F1288">
        <v>499.81599999999997</v>
      </c>
      <c r="G1288">
        <v>0</v>
      </c>
      <c r="H1288">
        <v>211.941</v>
      </c>
      <c r="I1288">
        <v>0.178454</v>
      </c>
      <c r="J1288">
        <v>0.86370499999999995</v>
      </c>
      <c r="K1288">
        <v>0</v>
      </c>
      <c r="L1288" t="s">
        <v>43</v>
      </c>
      <c r="R1288">
        <f>AVERAGE(B1239:B1288)</f>
        <v>5939.1777999999995</v>
      </c>
      <c r="S1288">
        <f>AVERAGE(C1239:C1288)</f>
        <v>5933.9610000000011</v>
      </c>
      <c r="U1288">
        <f>_xlfn.VAR.P(B1239:B1288)</f>
        <v>12.082909160000138</v>
      </c>
      <c r="V1288">
        <f>_xlfn.VAR.P(C1239:C1288)</f>
        <v>12.055156999999999</v>
      </c>
      <c r="X1288">
        <f>1.96*SQRT(U1288)/50</f>
        <v>0.13626107856472666</v>
      </c>
      <c r="Y1288">
        <f>1.96*SQRT(V1288)/50</f>
        <v>0.13610450562887327</v>
      </c>
    </row>
    <row r="1289" spans="1:25" x14ac:dyDescent="0.25">
      <c r="A1289" t="s">
        <v>78</v>
      </c>
      <c r="B1289">
        <v>297098.71620000002</v>
      </c>
      <c r="C1289" t="s">
        <v>37</v>
      </c>
    </row>
    <row r="1290" spans="1:25" x14ac:dyDescent="0.25">
      <c r="A1290" t="s">
        <v>158</v>
      </c>
      <c r="B1290">
        <v>6340.87</v>
      </c>
      <c r="C1290">
        <v>6287.57</v>
      </c>
      <c r="D1290">
        <v>6287.48</v>
      </c>
      <c r="E1290">
        <v>6274.97</v>
      </c>
      <c r="F1290">
        <v>431.036</v>
      </c>
      <c r="G1290">
        <v>564.50699999999995</v>
      </c>
      <c r="H1290">
        <v>211.209</v>
      </c>
      <c r="I1290">
        <v>148.767</v>
      </c>
      <c r="J1290">
        <v>179.20699999999999</v>
      </c>
      <c r="K1290">
        <v>5263.61</v>
      </c>
      <c r="L1290">
        <v>0.155136</v>
      </c>
      <c r="M1290">
        <v>0.83702600000000005</v>
      </c>
      <c r="N1290">
        <v>0</v>
      </c>
      <c r="O1290" t="s">
        <v>43</v>
      </c>
    </row>
    <row r="1291" spans="1:25" x14ac:dyDescent="0.25">
      <c r="A1291" t="s">
        <v>158</v>
      </c>
      <c r="B1291">
        <v>6348.4</v>
      </c>
      <c r="C1291">
        <v>6294.92</v>
      </c>
      <c r="D1291">
        <v>6294.83</v>
      </c>
      <c r="E1291">
        <v>6282.31</v>
      </c>
      <c r="F1291">
        <v>431.99400000000003</v>
      </c>
      <c r="G1291">
        <v>563.43399999999997</v>
      </c>
      <c r="H1291">
        <v>211.465</v>
      </c>
      <c r="I1291">
        <v>148.66499999999999</v>
      </c>
      <c r="J1291">
        <v>177.72800000000001</v>
      </c>
      <c r="K1291">
        <v>5270.9</v>
      </c>
      <c r="L1291">
        <v>0.17845900000000001</v>
      </c>
      <c r="M1291">
        <v>0.83637899999999998</v>
      </c>
      <c r="N1291">
        <v>0</v>
      </c>
      <c r="O1291" t="s">
        <v>43</v>
      </c>
    </row>
    <row r="1292" spans="1:25" x14ac:dyDescent="0.25">
      <c r="A1292" t="s">
        <v>158</v>
      </c>
      <c r="B1292">
        <v>6334.14</v>
      </c>
      <c r="C1292">
        <v>6279.83</v>
      </c>
      <c r="D1292">
        <v>6279.74</v>
      </c>
      <c r="E1292">
        <v>6267.27</v>
      </c>
      <c r="F1292">
        <v>430.96499999999997</v>
      </c>
      <c r="G1292">
        <v>564.73299999999995</v>
      </c>
      <c r="H1292">
        <v>211.42099999999999</v>
      </c>
      <c r="I1292">
        <v>148.495</v>
      </c>
      <c r="J1292">
        <v>179.46199999999999</v>
      </c>
      <c r="K1292">
        <v>5255.75</v>
      </c>
      <c r="L1292">
        <v>0.15029600000000001</v>
      </c>
      <c r="M1292">
        <v>0.83616000000000001</v>
      </c>
      <c r="N1292">
        <v>0</v>
      </c>
      <c r="O1292" t="s">
        <v>43</v>
      </c>
    </row>
    <row r="1293" spans="1:25" x14ac:dyDescent="0.25">
      <c r="A1293" t="s">
        <v>158</v>
      </c>
      <c r="B1293">
        <v>6337.86</v>
      </c>
      <c r="C1293">
        <v>6284.61</v>
      </c>
      <c r="D1293">
        <v>6284.53</v>
      </c>
      <c r="E1293">
        <v>6272.04</v>
      </c>
      <c r="F1293">
        <v>431.05399999999997</v>
      </c>
      <c r="G1293">
        <v>564.99300000000005</v>
      </c>
      <c r="H1293">
        <v>210.82400000000001</v>
      </c>
      <c r="I1293">
        <v>149.02199999999999</v>
      </c>
      <c r="J1293">
        <v>179.81200000000001</v>
      </c>
      <c r="K1293">
        <v>5260.26</v>
      </c>
      <c r="L1293">
        <v>0.16810600000000001</v>
      </c>
      <c r="M1293">
        <v>0.83658200000000005</v>
      </c>
      <c r="N1293">
        <v>0</v>
      </c>
      <c r="O1293" t="s">
        <v>43</v>
      </c>
    </row>
    <row r="1294" spans="1:25" x14ac:dyDescent="0.25">
      <c r="A1294" t="s">
        <v>158</v>
      </c>
      <c r="B1294">
        <v>6342.28</v>
      </c>
      <c r="C1294">
        <v>6289.16</v>
      </c>
      <c r="D1294">
        <v>6289.07</v>
      </c>
      <c r="E1294">
        <v>6276.53</v>
      </c>
      <c r="F1294">
        <v>431.42599999999999</v>
      </c>
      <c r="G1294">
        <v>563.79999999999995</v>
      </c>
      <c r="H1294">
        <v>211.01499999999999</v>
      </c>
      <c r="I1294">
        <v>148.465</v>
      </c>
      <c r="J1294">
        <v>178.89400000000001</v>
      </c>
      <c r="K1294">
        <v>5265.51</v>
      </c>
      <c r="L1294">
        <v>0.178455</v>
      </c>
      <c r="M1294">
        <v>0.83615899999999999</v>
      </c>
      <c r="N1294">
        <v>0</v>
      </c>
      <c r="O1294" t="s">
        <v>43</v>
      </c>
    </row>
    <row r="1295" spans="1:25" x14ac:dyDescent="0.25">
      <c r="A1295" t="s">
        <v>158</v>
      </c>
      <c r="B1295">
        <v>6344.24</v>
      </c>
      <c r="C1295">
        <v>6291.26</v>
      </c>
      <c r="D1295">
        <v>6291.17</v>
      </c>
      <c r="E1295">
        <v>6278.78</v>
      </c>
      <c r="F1295">
        <v>431.46800000000002</v>
      </c>
      <c r="G1295">
        <v>564.35299999999995</v>
      </c>
      <c r="H1295">
        <v>211.31899999999999</v>
      </c>
      <c r="I1295">
        <v>148.983</v>
      </c>
      <c r="J1295">
        <v>178.55699999999999</v>
      </c>
      <c r="K1295">
        <v>5267.02</v>
      </c>
      <c r="L1295">
        <v>0.14727000000000001</v>
      </c>
      <c r="M1295">
        <v>0.83705200000000002</v>
      </c>
      <c r="N1295">
        <v>0</v>
      </c>
      <c r="O1295" t="s">
        <v>43</v>
      </c>
    </row>
    <row r="1296" spans="1:25" x14ac:dyDescent="0.25">
      <c r="A1296" t="s">
        <v>158</v>
      </c>
      <c r="B1296">
        <v>6348.91</v>
      </c>
      <c r="C1296">
        <v>6295.88</v>
      </c>
      <c r="D1296">
        <v>6295.8</v>
      </c>
      <c r="E1296">
        <v>6283.35</v>
      </c>
      <c r="F1296">
        <v>431.61</v>
      </c>
      <c r="G1296">
        <v>567.46900000000005</v>
      </c>
      <c r="H1296">
        <v>210.55799999999999</v>
      </c>
      <c r="I1296">
        <v>150.006</v>
      </c>
      <c r="J1296">
        <v>181.59899999999999</v>
      </c>
      <c r="K1296">
        <v>5268.44</v>
      </c>
      <c r="L1296">
        <v>0.16745599999999999</v>
      </c>
      <c r="M1296">
        <v>0.86579600000000001</v>
      </c>
      <c r="N1296">
        <v>0</v>
      </c>
      <c r="O1296" t="s">
        <v>43</v>
      </c>
    </row>
    <row r="1297" spans="1:15" x14ac:dyDescent="0.25">
      <c r="A1297" t="s">
        <v>158</v>
      </c>
      <c r="B1297">
        <v>6340.9</v>
      </c>
      <c r="C1297">
        <v>6287.48</v>
      </c>
      <c r="D1297">
        <v>6287.39</v>
      </c>
      <c r="E1297">
        <v>6274.93</v>
      </c>
      <c r="F1297">
        <v>432.01299999999998</v>
      </c>
      <c r="G1297">
        <v>564.54100000000005</v>
      </c>
      <c r="H1297">
        <v>210.93700000000001</v>
      </c>
      <c r="I1297">
        <v>148.886</v>
      </c>
      <c r="J1297">
        <v>179.364</v>
      </c>
      <c r="K1297">
        <v>5262.43</v>
      </c>
      <c r="L1297">
        <v>0.178455</v>
      </c>
      <c r="M1297">
        <v>0.83662300000000001</v>
      </c>
      <c r="N1297">
        <v>0</v>
      </c>
      <c r="O1297" t="s">
        <v>43</v>
      </c>
    </row>
    <row r="1298" spans="1:15" x14ac:dyDescent="0.25">
      <c r="A1298" t="s">
        <v>158</v>
      </c>
      <c r="B1298">
        <v>6347.32</v>
      </c>
      <c r="C1298">
        <v>6294.59</v>
      </c>
      <c r="D1298">
        <v>6294.51</v>
      </c>
      <c r="E1298">
        <v>6282.05</v>
      </c>
      <c r="F1298">
        <v>432.00900000000001</v>
      </c>
      <c r="G1298">
        <v>563.697</v>
      </c>
      <c r="H1298">
        <v>210.84100000000001</v>
      </c>
      <c r="I1298">
        <v>148.697</v>
      </c>
      <c r="J1298">
        <v>178.851</v>
      </c>
      <c r="K1298">
        <v>5270.47</v>
      </c>
      <c r="L1298">
        <v>0.15154300000000001</v>
      </c>
      <c r="M1298">
        <v>0.83704900000000004</v>
      </c>
      <c r="N1298">
        <v>0</v>
      </c>
      <c r="O1298" t="s">
        <v>43</v>
      </c>
    </row>
    <row r="1299" spans="1:15" x14ac:dyDescent="0.25">
      <c r="A1299" t="s">
        <v>158</v>
      </c>
      <c r="B1299">
        <v>6338.02</v>
      </c>
      <c r="C1299">
        <v>6284.72</v>
      </c>
      <c r="D1299">
        <v>6284.64</v>
      </c>
      <c r="E1299">
        <v>6272.17</v>
      </c>
      <c r="F1299">
        <v>431.077</v>
      </c>
      <c r="G1299">
        <v>564.93299999999999</v>
      </c>
      <c r="H1299">
        <v>211.21799999999999</v>
      </c>
      <c r="I1299">
        <v>148.71700000000001</v>
      </c>
      <c r="J1299">
        <v>179.702</v>
      </c>
      <c r="K1299">
        <v>5260.31</v>
      </c>
      <c r="L1299">
        <v>0.157531</v>
      </c>
      <c r="M1299">
        <v>0.83695600000000003</v>
      </c>
      <c r="N1299">
        <v>0</v>
      </c>
      <c r="O1299" t="s">
        <v>43</v>
      </c>
    </row>
    <row r="1300" spans="1:15" x14ac:dyDescent="0.25">
      <c r="A1300" t="s">
        <v>158</v>
      </c>
      <c r="B1300">
        <v>6343.02</v>
      </c>
      <c r="C1300">
        <v>6289.59</v>
      </c>
      <c r="D1300">
        <v>6289.5</v>
      </c>
      <c r="E1300">
        <v>6277.18</v>
      </c>
      <c r="F1300">
        <v>431.286</v>
      </c>
      <c r="G1300">
        <v>563.90099999999995</v>
      </c>
      <c r="H1300">
        <v>210.90299999999999</v>
      </c>
      <c r="I1300">
        <v>148.727</v>
      </c>
      <c r="J1300">
        <v>178.89099999999999</v>
      </c>
      <c r="K1300">
        <v>5266.14</v>
      </c>
      <c r="L1300">
        <v>0.178481</v>
      </c>
      <c r="M1300">
        <v>0.83698799999999995</v>
      </c>
      <c r="N1300">
        <v>0</v>
      </c>
      <c r="O1300" t="s">
        <v>43</v>
      </c>
    </row>
    <row r="1301" spans="1:15" x14ac:dyDescent="0.25">
      <c r="A1301" t="s">
        <v>158</v>
      </c>
      <c r="B1301">
        <v>6334.07</v>
      </c>
      <c r="C1301">
        <v>6281.01</v>
      </c>
      <c r="D1301">
        <v>6280.93</v>
      </c>
      <c r="E1301">
        <v>6268.66</v>
      </c>
      <c r="F1301">
        <v>431.03899999999999</v>
      </c>
      <c r="G1301">
        <v>564.20899999999995</v>
      </c>
      <c r="H1301">
        <v>211.322</v>
      </c>
      <c r="I1301">
        <v>148.56299999999999</v>
      </c>
      <c r="J1301">
        <v>179.10499999999999</v>
      </c>
      <c r="K1301">
        <v>5257.43</v>
      </c>
      <c r="L1301">
        <v>0.16394700000000001</v>
      </c>
      <c r="M1301">
        <v>0.83694299999999999</v>
      </c>
      <c r="N1301">
        <v>0</v>
      </c>
      <c r="O1301" t="s">
        <v>43</v>
      </c>
    </row>
    <row r="1302" spans="1:15" x14ac:dyDescent="0.25">
      <c r="A1302" t="s">
        <v>158</v>
      </c>
      <c r="B1302">
        <v>6342.87</v>
      </c>
      <c r="C1302">
        <v>6289.04</v>
      </c>
      <c r="D1302">
        <v>6288.96</v>
      </c>
      <c r="E1302">
        <v>6276.5</v>
      </c>
      <c r="F1302">
        <v>431.459</v>
      </c>
      <c r="G1302">
        <v>564.63599999999997</v>
      </c>
      <c r="H1302">
        <v>211.02600000000001</v>
      </c>
      <c r="I1302">
        <v>148.74600000000001</v>
      </c>
      <c r="J1302">
        <v>179.54</v>
      </c>
      <c r="K1302">
        <v>5264.54</v>
      </c>
      <c r="L1302">
        <v>0.15619</v>
      </c>
      <c r="M1302">
        <v>0.83675500000000003</v>
      </c>
      <c r="N1302">
        <v>0</v>
      </c>
      <c r="O1302" t="s">
        <v>43</v>
      </c>
    </row>
    <row r="1303" spans="1:15" x14ac:dyDescent="0.25">
      <c r="A1303" t="s">
        <v>158</v>
      </c>
      <c r="B1303">
        <v>6334.96</v>
      </c>
      <c r="C1303">
        <v>6282.43</v>
      </c>
      <c r="D1303">
        <v>6282.34</v>
      </c>
      <c r="E1303">
        <v>6269.81</v>
      </c>
      <c r="F1303">
        <v>431.05900000000003</v>
      </c>
      <c r="G1303">
        <v>563.97400000000005</v>
      </c>
      <c r="H1303">
        <v>211.131</v>
      </c>
      <c r="I1303">
        <v>148.53</v>
      </c>
      <c r="J1303">
        <v>179.09200000000001</v>
      </c>
      <c r="K1303">
        <v>5259.03</v>
      </c>
      <c r="L1303">
        <v>0.178456</v>
      </c>
      <c r="M1303">
        <v>0.83569199999999999</v>
      </c>
      <c r="N1303">
        <v>0</v>
      </c>
      <c r="O1303" t="s">
        <v>43</v>
      </c>
    </row>
    <row r="1304" spans="1:15" x14ac:dyDescent="0.25">
      <c r="A1304" t="s">
        <v>158</v>
      </c>
      <c r="B1304">
        <v>6339.65</v>
      </c>
      <c r="C1304">
        <v>6286.77</v>
      </c>
      <c r="D1304">
        <v>6286.69</v>
      </c>
      <c r="E1304">
        <v>6274.34</v>
      </c>
      <c r="F1304">
        <v>432.04500000000002</v>
      </c>
      <c r="G1304">
        <v>565.79300000000001</v>
      </c>
      <c r="H1304">
        <v>211.00299999999999</v>
      </c>
      <c r="I1304">
        <v>149.49100000000001</v>
      </c>
      <c r="J1304">
        <v>180.06800000000001</v>
      </c>
      <c r="K1304">
        <v>5260.56</v>
      </c>
      <c r="L1304">
        <v>0.150258</v>
      </c>
      <c r="M1304">
        <v>0.83667400000000003</v>
      </c>
      <c r="N1304">
        <v>0</v>
      </c>
      <c r="O1304" t="s">
        <v>43</v>
      </c>
    </row>
    <row r="1305" spans="1:15" x14ac:dyDescent="0.25">
      <c r="A1305" t="s">
        <v>158</v>
      </c>
      <c r="B1305">
        <v>6331.58</v>
      </c>
      <c r="C1305">
        <v>6278.46</v>
      </c>
      <c r="D1305">
        <v>6278.37</v>
      </c>
      <c r="E1305">
        <v>6265.93</v>
      </c>
      <c r="F1305">
        <v>430.66399999999999</v>
      </c>
      <c r="G1305">
        <v>563.99699999999996</v>
      </c>
      <c r="H1305">
        <v>211.03399999999999</v>
      </c>
      <c r="I1305">
        <v>148.327</v>
      </c>
      <c r="J1305">
        <v>179.292</v>
      </c>
      <c r="K1305">
        <v>5255.47</v>
      </c>
      <c r="L1305">
        <v>0.163434</v>
      </c>
      <c r="M1305">
        <v>0.83647000000000005</v>
      </c>
      <c r="N1305">
        <v>0</v>
      </c>
      <c r="O1305" t="s">
        <v>43</v>
      </c>
    </row>
    <row r="1306" spans="1:15" x14ac:dyDescent="0.25">
      <c r="A1306" t="s">
        <v>158</v>
      </c>
      <c r="B1306">
        <v>6336.02</v>
      </c>
      <c r="C1306">
        <v>6282.46</v>
      </c>
      <c r="D1306">
        <v>6282.37</v>
      </c>
      <c r="E1306">
        <v>6270.05</v>
      </c>
      <c r="F1306">
        <v>431.26</v>
      </c>
      <c r="G1306">
        <v>563.63300000000004</v>
      </c>
      <c r="H1306">
        <v>210.816</v>
      </c>
      <c r="I1306">
        <v>148.251</v>
      </c>
      <c r="J1306">
        <v>179.21100000000001</v>
      </c>
      <c r="K1306">
        <v>5259.39</v>
      </c>
      <c r="L1306">
        <v>0.147311</v>
      </c>
      <c r="M1306">
        <v>0.835364</v>
      </c>
      <c r="N1306">
        <v>0</v>
      </c>
      <c r="O1306" t="s">
        <v>43</v>
      </c>
    </row>
    <row r="1307" spans="1:15" x14ac:dyDescent="0.25">
      <c r="A1307" t="s">
        <v>158</v>
      </c>
      <c r="B1307">
        <v>6344.7</v>
      </c>
      <c r="C1307">
        <v>6289.6</v>
      </c>
      <c r="D1307">
        <v>6289.51</v>
      </c>
      <c r="E1307">
        <v>6277.11</v>
      </c>
      <c r="F1307">
        <v>431.79</v>
      </c>
      <c r="G1307">
        <v>563.404</v>
      </c>
      <c r="H1307">
        <v>211.303</v>
      </c>
      <c r="I1307">
        <v>148.541</v>
      </c>
      <c r="J1307">
        <v>178.11099999999999</v>
      </c>
      <c r="K1307">
        <v>5265.93</v>
      </c>
      <c r="L1307">
        <v>0.14780699999999999</v>
      </c>
      <c r="M1307">
        <v>0.83704299999999998</v>
      </c>
      <c r="N1307">
        <v>0</v>
      </c>
      <c r="O1307" t="s">
        <v>43</v>
      </c>
    </row>
    <row r="1308" spans="1:15" x14ac:dyDescent="0.25">
      <c r="A1308" t="s">
        <v>158</v>
      </c>
      <c r="B1308">
        <v>6334.98</v>
      </c>
      <c r="C1308">
        <v>6281.46</v>
      </c>
      <c r="D1308">
        <v>6281.38</v>
      </c>
      <c r="E1308">
        <v>6269</v>
      </c>
      <c r="F1308">
        <v>431.26100000000002</v>
      </c>
      <c r="G1308">
        <v>564.06600000000003</v>
      </c>
      <c r="H1308">
        <v>211.14699999999999</v>
      </c>
      <c r="I1308">
        <v>148.44499999999999</v>
      </c>
      <c r="J1308">
        <v>179.12100000000001</v>
      </c>
      <c r="K1308">
        <v>5257.84</v>
      </c>
      <c r="L1308">
        <v>0.178455</v>
      </c>
      <c r="M1308">
        <v>0.83704199999999995</v>
      </c>
      <c r="N1308">
        <v>0</v>
      </c>
      <c r="O1308" t="s">
        <v>43</v>
      </c>
    </row>
    <row r="1309" spans="1:15" x14ac:dyDescent="0.25">
      <c r="A1309" t="s">
        <v>158</v>
      </c>
      <c r="B1309">
        <v>6346.77</v>
      </c>
      <c r="C1309">
        <v>6293.93</v>
      </c>
      <c r="D1309">
        <v>6293.85</v>
      </c>
      <c r="E1309">
        <v>6281.32</v>
      </c>
      <c r="F1309">
        <v>432.08300000000003</v>
      </c>
      <c r="G1309">
        <v>564.35299999999995</v>
      </c>
      <c r="H1309">
        <v>211.32300000000001</v>
      </c>
      <c r="I1309">
        <v>148.821</v>
      </c>
      <c r="J1309">
        <v>178.93700000000001</v>
      </c>
      <c r="K1309">
        <v>5268.68</v>
      </c>
      <c r="L1309">
        <v>0.15425800000000001</v>
      </c>
      <c r="M1309">
        <v>0.83550999999999997</v>
      </c>
      <c r="N1309">
        <v>0</v>
      </c>
      <c r="O1309" t="s">
        <v>43</v>
      </c>
    </row>
    <row r="1310" spans="1:15" x14ac:dyDescent="0.25">
      <c r="A1310" t="s">
        <v>158</v>
      </c>
      <c r="B1310">
        <v>6343.61</v>
      </c>
      <c r="C1310">
        <v>6290</v>
      </c>
      <c r="D1310">
        <v>6289.91</v>
      </c>
      <c r="E1310">
        <v>6277.43</v>
      </c>
      <c r="F1310">
        <v>431.30900000000003</v>
      </c>
      <c r="G1310">
        <v>565.09799999999996</v>
      </c>
      <c r="H1310">
        <v>210.791</v>
      </c>
      <c r="I1310">
        <v>148.721</v>
      </c>
      <c r="J1310">
        <v>180.22</v>
      </c>
      <c r="K1310">
        <v>5265.17</v>
      </c>
      <c r="L1310">
        <v>0.178479</v>
      </c>
      <c r="M1310">
        <v>0.86276200000000003</v>
      </c>
      <c r="N1310">
        <v>0</v>
      </c>
      <c r="O1310" t="s">
        <v>43</v>
      </c>
    </row>
    <row r="1311" spans="1:15" x14ac:dyDescent="0.25">
      <c r="A1311" t="s">
        <v>158</v>
      </c>
      <c r="B1311">
        <v>6335.86</v>
      </c>
      <c r="C1311">
        <v>6282.21</v>
      </c>
      <c r="D1311">
        <v>6282.13</v>
      </c>
      <c r="E1311">
        <v>6269.75</v>
      </c>
      <c r="F1311">
        <v>431.01600000000002</v>
      </c>
      <c r="G1311">
        <v>564.69799999999998</v>
      </c>
      <c r="H1311">
        <v>210.57499999999999</v>
      </c>
      <c r="I1311">
        <v>148.74100000000001</v>
      </c>
      <c r="J1311">
        <v>180.119</v>
      </c>
      <c r="K1311">
        <v>5258.24</v>
      </c>
      <c r="L1311">
        <v>0.17846600000000001</v>
      </c>
      <c r="M1311">
        <v>0.83664400000000005</v>
      </c>
      <c r="N1311">
        <v>0</v>
      </c>
      <c r="O1311" t="s">
        <v>43</v>
      </c>
    </row>
    <row r="1312" spans="1:15" x14ac:dyDescent="0.25">
      <c r="A1312" t="s">
        <v>158</v>
      </c>
      <c r="B1312">
        <v>6343.79</v>
      </c>
      <c r="C1312">
        <v>6288.38</v>
      </c>
      <c r="D1312">
        <v>6288.3</v>
      </c>
      <c r="E1312">
        <v>6275.95</v>
      </c>
      <c r="F1312">
        <v>431.21899999999999</v>
      </c>
      <c r="G1312">
        <v>564.87099999999998</v>
      </c>
      <c r="H1312">
        <v>210.98599999999999</v>
      </c>
      <c r="I1312">
        <v>148.541</v>
      </c>
      <c r="J1312">
        <v>180.005</v>
      </c>
      <c r="K1312">
        <v>5263.88</v>
      </c>
      <c r="L1312">
        <v>0.17497199999999999</v>
      </c>
      <c r="M1312">
        <v>0.83697900000000003</v>
      </c>
      <c r="N1312">
        <v>0</v>
      </c>
      <c r="O1312" t="s">
        <v>43</v>
      </c>
    </row>
    <row r="1313" spans="1:15" x14ac:dyDescent="0.25">
      <c r="A1313" t="s">
        <v>158</v>
      </c>
      <c r="B1313">
        <v>6335.31</v>
      </c>
      <c r="C1313">
        <v>6281.86</v>
      </c>
      <c r="D1313">
        <v>6281.78</v>
      </c>
      <c r="E1313">
        <v>6269.44</v>
      </c>
      <c r="F1313">
        <v>431.04599999999999</v>
      </c>
      <c r="G1313">
        <v>563.89200000000005</v>
      </c>
      <c r="H1313">
        <v>210.91900000000001</v>
      </c>
      <c r="I1313">
        <v>148.43600000000001</v>
      </c>
      <c r="J1313">
        <v>179.291</v>
      </c>
      <c r="K1313">
        <v>5258.64</v>
      </c>
      <c r="L1313">
        <v>0.148729</v>
      </c>
      <c r="M1313">
        <v>0.837565</v>
      </c>
      <c r="N1313">
        <v>0</v>
      </c>
      <c r="O1313" t="s">
        <v>43</v>
      </c>
    </row>
    <row r="1314" spans="1:15" x14ac:dyDescent="0.25">
      <c r="A1314" t="s">
        <v>158</v>
      </c>
      <c r="B1314">
        <v>6336.33</v>
      </c>
      <c r="C1314">
        <v>6282.95</v>
      </c>
      <c r="D1314">
        <v>6282.86</v>
      </c>
      <c r="E1314">
        <v>6270.5</v>
      </c>
      <c r="F1314">
        <v>431.03899999999999</v>
      </c>
      <c r="G1314">
        <v>565.29700000000003</v>
      </c>
      <c r="H1314">
        <v>211.20400000000001</v>
      </c>
      <c r="I1314">
        <v>148.768</v>
      </c>
      <c r="J1314">
        <v>180.012</v>
      </c>
      <c r="K1314">
        <v>5258.5</v>
      </c>
      <c r="L1314">
        <v>0.170679</v>
      </c>
      <c r="M1314">
        <v>0.83701499999999995</v>
      </c>
      <c r="N1314">
        <v>0</v>
      </c>
      <c r="O1314" t="s">
        <v>43</v>
      </c>
    </row>
    <row r="1315" spans="1:15" x14ac:dyDescent="0.25">
      <c r="A1315" t="s">
        <v>158</v>
      </c>
      <c r="B1315">
        <v>6351.98</v>
      </c>
      <c r="C1315">
        <v>6299.74</v>
      </c>
      <c r="D1315">
        <v>6299.64</v>
      </c>
      <c r="E1315">
        <v>6287.05</v>
      </c>
      <c r="F1315">
        <v>432.49</v>
      </c>
      <c r="G1315">
        <v>569.12099999999998</v>
      </c>
      <c r="H1315">
        <v>211.048</v>
      </c>
      <c r="I1315">
        <v>150.78899999999999</v>
      </c>
      <c r="J1315">
        <v>181.91399999999999</v>
      </c>
      <c r="K1315">
        <v>5269.57</v>
      </c>
      <c r="L1315">
        <v>0.14860100000000001</v>
      </c>
      <c r="M1315">
        <v>0.83701599999999998</v>
      </c>
      <c r="N1315">
        <v>0</v>
      </c>
      <c r="O1315" t="s">
        <v>43</v>
      </c>
    </row>
    <row r="1316" spans="1:15" x14ac:dyDescent="0.25">
      <c r="A1316" t="s">
        <v>158</v>
      </c>
      <c r="B1316">
        <v>6335.12</v>
      </c>
      <c r="C1316">
        <v>6281.94</v>
      </c>
      <c r="D1316">
        <v>6281.86</v>
      </c>
      <c r="E1316">
        <v>6269.31</v>
      </c>
      <c r="F1316">
        <v>431.00799999999998</v>
      </c>
      <c r="G1316">
        <v>564.21699999999998</v>
      </c>
      <c r="H1316">
        <v>211.19499999999999</v>
      </c>
      <c r="I1316">
        <v>148.702</v>
      </c>
      <c r="J1316">
        <v>179.083</v>
      </c>
      <c r="K1316">
        <v>5258.15</v>
      </c>
      <c r="L1316">
        <v>0.149198</v>
      </c>
      <c r="M1316">
        <v>0.83703700000000003</v>
      </c>
      <c r="N1316">
        <v>0</v>
      </c>
      <c r="O1316" t="s">
        <v>43</v>
      </c>
    </row>
    <row r="1317" spans="1:15" x14ac:dyDescent="0.25">
      <c r="A1317" t="s">
        <v>158</v>
      </c>
      <c r="B1317">
        <v>6352.16</v>
      </c>
      <c r="C1317">
        <v>6298.84</v>
      </c>
      <c r="D1317">
        <v>6298.75</v>
      </c>
      <c r="E1317">
        <v>6286.15</v>
      </c>
      <c r="F1317">
        <v>432.101</v>
      </c>
      <c r="G1317">
        <v>565.61900000000003</v>
      </c>
      <c r="H1317">
        <v>211.255</v>
      </c>
      <c r="I1317">
        <v>149.12200000000001</v>
      </c>
      <c r="J1317">
        <v>179.91399999999999</v>
      </c>
      <c r="K1317">
        <v>5272.56</v>
      </c>
      <c r="L1317">
        <v>0.178457</v>
      </c>
      <c r="M1317">
        <v>0.83705200000000002</v>
      </c>
      <c r="N1317">
        <v>0</v>
      </c>
      <c r="O1317" t="s">
        <v>43</v>
      </c>
    </row>
    <row r="1318" spans="1:15" x14ac:dyDescent="0.25">
      <c r="A1318" t="s">
        <v>158</v>
      </c>
      <c r="B1318">
        <v>6346.49</v>
      </c>
      <c r="C1318">
        <v>6292.36</v>
      </c>
      <c r="D1318">
        <v>6292.28</v>
      </c>
      <c r="E1318">
        <v>6279.88</v>
      </c>
      <c r="F1318">
        <v>431.33699999999999</v>
      </c>
      <c r="G1318">
        <v>564.36599999999999</v>
      </c>
      <c r="H1318">
        <v>211.00399999999999</v>
      </c>
      <c r="I1318">
        <v>148.47900000000001</v>
      </c>
      <c r="J1318">
        <v>179.57400000000001</v>
      </c>
      <c r="K1318">
        <v>5268.05</v>
      </c>
      <c r="L1318">
        <v>0.178454</v>
      </c>
      <c r="M1318">
        <v>0.83694800000000003</v>
      </c>
      <c r="N1318">
        <v>0</v>
      </c>
      <c r="O1318" t="s">
        <v>43</v>
      </c>
    </row>
    <row r="1319" spans="1:15" x14ac:dyDescent="0.25">
      <c r="A1319" t="s">
        <v>158</v>
      </c>
      <c r="B1319">
        <v>6337.15</v>
      </c>
      <c r="C1319">
        <v>6284.11</v>
      </c>
      <c r="D1319">
        <v>6284.03</v>
      </c>
      <c r="E1319">
        <v>6271.61</v>
      </c>
      <c r="F1319">
        <v>431.44099999999997</v>
      </c>
      <c r="G1319">
        <v>563.61199999999997</v>
      </c>
      <c r="H1319">
        <v>210.953</v>
      </c>
      <c r="I1319">
        <v>148.506</v>
      </c>
      <c r="J1319">
        <v>178.92400000000001</v>
      </c>
      <c r="K1319">
        <v>5260.67</v>
      </c>
      <c r="L1319">
        <v>0.178455</v>
      </c>
      <c r="M1319">
        <v>0.83705300000000005</v>
      </c>
      <c r="N1319">
        <v>0</v>
      </c>
      <c r="O1319" t="s">
        <v>43</v>
      </c>
    </row>
    <row r="1320" spans="1:15" x14ac:dyDescent="0.25">
      <c r="A1320" t="s">
        <v>158</v>
      </c>
      <c r="B1320">
        <v>6343.08</v>
      </c>
      <c r="C1320">
        <v>6290.08</v>
      </c>
      <c r="D1320">
        <v>6289.99</v>
      </c>
      <c r="E1320">
        <v>6277.49</v>
      </c>
      <c r="F1320">
        <v>430.68299999999999</v>
      </c>
      <c r="G1320">
        <v>564.76900000000001</v>
      </c>
      <c r="H1320">
        <v>210.98599999999999</v>
      </c>
      <c r="I1320">
        <v>148.46700000000001</v>
      </c>
      <c r="J1320">
        <v>179.98699999999999</v>
      </c>
      <c r="K1320">
        <v>5266.12</v>
      </c>
      <c r="L1320">
        <v>0.15356</v>
      </c>
      <c r="M1320">
        <v>0.83667599999999998</v>
      </c>
      <c r="N1320">
        <v>0</v>
      </c>
      <c r="O1320" t="s">
        <v>43</v>
      </c>
    </row>
    <row r="1321" spans="1:15" x14ac:dyDescent="0.25">
      <c r="A1321" t="s">
        <v>158</v>
      </c>
      <c r="B1321">
        <v>6351.01</v>
      </c>
      <c r="C1321">
        <v>6298.06</v>
      </c>
      <c r="D1321">
        <v>6297.97</v>
      </c>
      <c r="E1321">
        <v>6285.48</v>
      </c>
      <c r="F1321">
        <v>432.21</v>
      </c>
      <c r="G1321">
        <v>563.95000000000005</v>
      </c>
      <c r="H1321">
        <v>210.89500000000001</v>
      </c>
      <c r="I1321">
        <v>148.56299999999999</v>
      </c>
      <c r="J1321">
        <v>179.25700000000001</v>
      </c>
      <c r="K1321">
        <v>5273.28</v>
      </c>
      <c r="L1321">
        <v>0.14910000000000001</v>
      </c>
      <c r="M1321">
        <v>0.83330000000000004</v>
      </c>
      <c r="N1321">
        <v>0</v>
      </c>
      <c r="O1321" t="s">
        <v>43</v>
      </c>
    </row>
    <row r="1322" spans="1:15" x14ac:dyDescent="0.25">
      <c r="A1322" t="s">
        <v>158</v>
      </c>
      <c r="B1322">
        <v>6348.21</v>
      </c>
      <c r="C1322">
        <v>6294.39</v>
      </c>
      <c r="D1322">
        <v>6294.3</v>
      </c>
      <c r="E1322">
        <v>6281.83</v>
      </c>
      <c r="F1322">
        <v>431.86399999999998</v>
      </c>
      <c r="G1322">
        <v>564.37900000000002</v>
      </c>
      <c r="H1322">
        <v>211.40899999999999</v>
      </c>
      <c r="I1322">
        <v>148.876</v>
      </c>
      <c r="J1322">
        <v>178.69800000000001</v>
      </c>
      <c r="K1322">
        <v>5269.8</v>
      </c>
      <c r="L1322">
        <v>0.15545100000000001</v>
      </c>
      <c r="M1322">
        <v>0.83615600000000001</v>
      </c>
      <c r="N1322">
        <v>0</v>
      </c>
      <c r="O1322" t="s">
        <v>43</v>
      </c>
    </row>
    <row r="1323" spans="1:15" x14ac:dyDescent="0.25">
      <c r="A1323" t="s">
        <v>158</v>
      </c>
      <c r="B1323">
        <v>6341.27</v>
      </c>
      <c r="C1323">
        <v>6287.92</v>
      </c>
      <c r="D1323">
        <v>6287.84</v>
      </c>
      <c r="E1323">
        <v>6275.49</v>
      </c>
      <c r="F1323">
        <v>431.02300000000002</v>
      </c>
      <c r="G1323">
        <v>564.03499999999997</v>
      </c>
      <c r="H1323">
        <v>211.297</v>
      </c>
      <c r="I1323">
        <v>148.78899999999999</v>
      </c>
      <c r="J1323">
        <v>178.63499999999999</v>
      </c>
      <c r="K1323">
        <v>5264.64</v>
      </c>
      <c r="L1323">
        <v>0.165184</v>
      </c>
      <c r="M1323">
        <v>0.83666700000000005</v>
      </c>
      <c r="N1323">
        <v>0</v>
      </c>
      <c r="O1323" t="s">
        <v>43</v>
      </c>
    </row>
    <row r="1324" spans="1:15" x14ac:dyDescent="0.25">
      <c r="A1324" t="s">
        <v>158</v>
      </c>
      <c r="B1324">
        <v>6343.86</v>
      </c>
      <c r="C1324">
        <v>6290.57</v>
      </c>
      <c r="D1324">
        <v>6290.48</v>
      </c>
      <c r="E1324">
        <v>6278.02</v>
      </c>
      <c r="F1324">
        <v>432.49200000000002</v>
      </c>
      <c r="G1324">
        <v>565.221</v>
      </c>
      <c r="H1324">
        <v>211.12100000000001</v>
      </c>
      <c r="I1324">
        <v>149.08799999999999</v>
      </c>
      <c r="J1324">
        <v>179.678</v>
      </c>
      <c r="K1324">
        <v>5264.43</v>
      </c>
      <c r="L1324">
        <v>0.147452</v>
      </c>
      <c r="M1324">
        <v>0.83703700000000003</v>
      </c>
      <c r="N1324">
        <v>0</v>
      </c>
      <c r="O1324" t="s">
        <v>43</v>
      </c>
    </row>
    <row r="1325" spans="1:15" x14ac:dyDescent="0.25">
      <c r="A1325" t="s">
        <v>158</v>
      </c>
      <c r="B1325">
        <v>6343.7</v>
      </c>
      <c r="C1325">
        <v>6290.18</v>
      </c>
      <c r="D1325">
        <v>6290.1</v>
      </c>
      <c r="E1325">
        <v>6277.61</v>
      </c>
      <c r="F1325">
        <v>431.98500000000001</v>
      </c>
      <c r="G1325">
        <v>565.05899999999997</v>
      </c>
      <c r="H1325">
        <v>211.077</v>
      </c>
      <c r="I1325">
        <v>149.22</v>
      </c>
      <c r="J1325">
        <v>179.447</v>
      </c>
      <c r="K1325">
        <v>5264.72</v>
      </c>
      <c r="L1325">
        <v>0.158001</v>
      </c>
      <c r="M1325">
        <v>0.83526100000000003</v>
      </c>
      <c r="N1325">
        <v>0</v>
      </c>
      <c r="O1325" t="s">
        <v>43</v>
      </c>
    </row>
    <row r="1326" spans="1:15" x14ac:dyDescent="0.25">
      <c r="A1326" t="s">
        <v>158</v>
      </c>
      <c r="B1326">
        <v>6341.48</v>
      </c>
      <c r="C1326">
        <v>6287.88</v>
      </c>
      <c r="D1326">
        <v>6287.8</v>
      </c>
      <c r="E1326">
        <v>6275.32</v>
      </c>
      <c r="F1326">
        <v>431.40199999999999</v>
      </c>
      <c r="G1326">
        <v>563.89</v>
      </c>
      <c r="H1326">
        <v>211.55500000000001</v>
      </c>
      <c r="I1326">
        <v>148.49100000000001</v>
      </c>
      <c r="J1326">
        <v>178.56800000000001</v>
      </c>
      <c r="K1326">
        <v>5264.17</v>
      </c>
      <c r="L1326">
        <v>0.151836</v>
      </c>
      <c r="M1326">
        <v>0.83679700000000001</v>
      </c>
      <c r="N1326">
        <v>0</v>
      </c>
      <c r="O1326" t="s">
        <v>43</v>
      </c>
    </row>
    <row r="1327" spans="1:15" x14ac:dyDescent="0.25">
      <c r="A1327" t="s">
        <v>158</v>
      </c>
      <c r="B1327">
        <v>6340.05</v>
      </c>
      <c r="C1327">
        <v>6286.37</v>
      </c>
      <c r="D1327">
        <v>6286.29</v>
      </c>
      <c r="E1327">
        <v>6273.8</v>
      </c>
      <c r="F1327">
        <v>431.137</v>
      </c>
      <c r="G1327">
        <v>564.24300000000005</v>
      </c>
      <c r="H1327">
        <v>211.27500000000001</v>
      </c>
      <c r="I1327">
        <v>148.46100000000001</v>
      </c>
      <c r="J1327">
        <v>179.18899999999999</v>
      </c>
      <c r="K1327">
        <v>5262.64</v>
      </c>
      <c r="L1327">
        <v>0.15535599999999999</v>
      </c>
      <c r="M1327">
        <v>0.83662199999999998</v>
      </c>
      <c r="N1327">
        <v>0</v>
      </c>
      <c r="O1327" t="s">
        <v>43</v>
      </c>
    </row>
    <row r="1328" spans="1:15" x14ac:dyDescent="0.25">
      <c r="A1328" t="s">
        <v>158</v>
      </c>
      <c r="B1328">
        <v>6340.99</v>
      </c>
      <c r="C1328">
        <v>6288.05</v>
      </c>
      <c r="D1328">
        <v>6287.96</v>
      </c>
      <c r="E1328">
        <v>6275.44</v>
      </c>
      <c r="F1328">
        <v>431.71100000000001</v>
      </c>
      <c r="G1328">
        <v>564.82899999999995</v>
      </c>
      <c r="H1328">
        <v>211.31100000000001</v>
      </c>
      <c r="I1328">
        <v>148.82499999999999</v>
      </c>
      <c r="J1328">
        <v>179.261</v>
      </c>
      <c r="K1328">
        <v>5263.03</v>
      </c>
      <c r="L1328">
        <v>0.156108</v>
      </c>
      <c r="M1328">
        <v>0.83704900000000004</v>
      </c>
      <c r="N1328">
        <v>0</v>
      </c>
      <c r="O1328" t="s">
        <v>43</v>
      </c>
    </row>
    <row r="1329" spans="1:25" x14ac:dyDescent="0.25">
      <c r="A1329" t="s">
        <v>158</v>
      </c>
      <c r="B1329">
        <v>6338.53</v>
      </c>
      <c r="C1329">
        <v>6285.21</v>
      </c>
      <c r="D1329">
        <v>6285.13</v>
      </c>
      <c r="E1329">
        <v>6272.78</v>
      </c>
      <c r="F1329">
        <v>430.85300000000001</v>
      </c>
      <c r="G1329">
        <v>564.495</v>
      </c>
      <c r="H1329">
        <v>210.42099999999999</v>
      </c>
      <c r="I1329">
        <v>148.71199999999999</v>
      </c>
      <c r="J1329">
        <v>180.11699999999999</v>
      </c>
      <c r="K1329">
        <v>5261.66</v>
      </c>
      <c r="L1329">
        <v>0.15160000000000001</v>
      </c>
      <c r="M1329">
        <v>0.83699400000000002</v>
      </c>
      <c r="N1329">
        <v>0</v>
      </c>
      <c r="O1329" t="s">
        <v>43</v>
      </c>
    </row>
    <row r="1330" spans="1:25" x14ac:dyDescent="0.25">
      <c r="A1330" t="s">
        <v>158</v>
      </c>
      <c r="B1330">
        <v>6345.19</v>
      </c>
      <c r="C1330">
        <v>6291.39</v>
      </c>
      <c r="D1330">
        <v>6291.3</v>
      </c>
      <c r="E1330">
        <v>6278.78</v>
      </c>
      <c r="F1330">
        <v>431.59699999999998</v>
      </c>
      <c r="G1330">
        <v>564.29499999999996</v>
      </c>
      <c r="H1330">
        <v>211.14699999999999</v>
      </c>
      <c r="I1330">
        <v>148.81</v>
      </c>
      <c r="J1330">
        <v>178.876</v>
      </c>
      <c r="K1330">
        <v>5266.87</v>
      </c>
      <c r="L1330">
        <v>0.166438</v>
      </c>
      <c r="M1330">
        <v>0.837032</v>
      </c>
      <c r="N1330">
        <v>0</v>
      </c>
      <c r="O1330" t="s">
        <v>43</v>
      </c>
    </row>
    <row r="1331" spans="1:25" x14ac:dyDescent="0.25">
      <c r="A1331" t="s">
        <v>158</v>
      </c>
      <c r="B1331">
        <v>6333.75</v>
      </c>
      <c r="C1331">
        <v>6280.54</v>
      </c>
      <c r="D1331">
        <v>6280.47</v>
      </c>
      <c r="E1331">
        <v>6268.17</v>
      </c>
      <c r="F1331">
        <v>430.80200000000002</v>
      </c>
      <c r="G1331">
        <v>563.54</v>
      </c>
      <c r="H1331">
        <v>211.03299999999999</v>
      </c>
      <c r="I1331">
        <v>148.34200000000001</v>
      </c>
      <c r="J1331">
        <v>178.89699999999999</v>
      </c>
      <c r="K1331">
        <v>5257.99</v>
      </c>
      <c r="L1331">
        <v>0.159473</v>
      </c>
      <c r="M1331">
        <v>0.83695399999999998</v>
      </c>
      <c r="N1331">
        <v>0</v>
      </c>
      <c r="O1331" t="s">
        <v>43</v>
      </c>
    </row>
    <row r="1332" spans="1:25" x14ac:dyDescent="0.25">
      <c r="A1332" t="s">
        <v>158</v>
      </c>
      <c r="B1332">
        <v>6337.13</v>
      </c>
      <c r="C1332">
        <v>6284.1</v>
      </c>
      <c r="D1332">
        <v>6284.01</v>
      </c>
      <c r="E1332">
        <v>6271.62</v>
      </c>
      <c r="F1332">
        <v>430.93200000000002</v>
      </c>
      <c r="G1332">
        <v>564.12699999999995</v>
      </c>
      <c r="H1332">
        <v>210.57499999999999</v>
      </c>
      <c r="I1332">
        <v>148.68700000000001</v>
      </c>
      <c r="J1332">
        <v>179.62299999999999</v>
      </c>
      <c r="K1332">
        <v>5260.69</v>
      </c>
      <c r="L1332">
        <v>0.148198</v>
      </c>
      <c r="M1332">
        <v>0.83677999999999997</v>
      </c>
      <c r="N1332">
        <v>0</v>
      </c>
      <c r="O1332" t="s">
        <v>43</v>
      </c>
    </row>
    <row r="1333" spans="1:25" x14ac:dyDescent="0.25">
      <c r="A1333" t="s">
        <v>158</v>
      </c>
      <c r="B1333">
        <v>6343.79</v>
      </c>
      <c r="C1333">
        <v>6291.01</v>
      </c>
      <c r="D1333">
        <v>6290.92</v>
      </c>
      <c r="E1333">
        <v>6278.56</v>
      </c>
      <c r="F1333">
        <v>431.779</v>
      </c>
      <c r="G1333">
        <v>563.827</v>
      </c>
      <c r="H1333">
        <v>210.7</v>
      </c>
      <c r="I1333">
        <v>148.88</v>
      </c>
      <c r="J1333">
        <v>179.04499999999999</v>
      </c>
      <c r="K1333">
        <v>5267.05</v>
      </c>
      <c r="L1333">
        <v>0.16999400000000001</v>
      </c>
      <c r="M1333">
        <v>0.83698600000000001</v>
      </c>
      <c r="N1333">
        <v>0</v>
      </c>
      <c r="O1333" t="s">
        <v>43</v>
      </c>
    </row>
    <row r="1334" spans="1:25" x14ac:dyDescent="0.25">
      <c r="A1334" t="s">
        <v>158</v>
      </c>
      <c r="B1334">
        <v>6349.44</v>
      </c>
      <c r="C1334">
        <v>6296.14</v>
      </c>
      <c r="D1334">
        <v>6296.05</v>
      </c>
      <c r="E1334">
        <v>6283.57</v>
      </c>
      <c r="F1334">
        <v>431.30799999999999</v>
      </c>
      <c r="G1334">
        <v>567.14800000000002</v>
      </c>
      <c r="H1334">
        <v>210.916</v>
      </c>
      <c r="I1334">
        <v>149.797</v>
      </c>
      <c r="J1334">
        <v>181.142</v>
      </c>
      <c r="K1334">
        <v>5269.13</v>
      </c>
      <c r="L1334">
        <v>0.14716199999999999</v>
      </c>
      <c r="M1334">
        <v>0.83566499999999999</v>
      </c>
      <c r="N1334">
        <v>0</v>
      </c>
      <c r="O1334" t="s">
        <v>43</v>
      </c>
    </row>
    <row r="1335" spans="1:25" x14ac:dyDescent="0.25">
      <c r="A1335" t="s">
        <v>158</v>
      </c>
      <c r="B1335">
        <v>6344.64</v>
      </c>
      <c r="C1335">
        <v>6291.53</v>
      </c>
      <c r="D1335">
        <v>6291.45</v>
      </c>
      <c r="E1335">
        <v>6278.94</v>
      </c>
      <c r="F1335">
        <v>432.23599999999999</v>
      </c>
      <c r="G1335">
        <v>563.85799999999995</v>
      </c>
      <c r="H1335">
        <v>210.708</v>
      </c>
      <c r="I1335">
        <v>148.554</v>
      </c>
      <c r="J1335">
        <v>179.25200000000001</v>
      </c>
      <c r="K1335">
        <v>5266.97</v>
      </c>
      <c r="L1335">
        <v>0.16562499999999999</v>
      </c>
      <c r="M1335">
        <v>0.83349899999999999</v>
      </c>
      <c r="N1335">
        <v>0</v>
      </c>
      <c r="O1335" t="s">
        <v>43</v>
      </c>
    </row>
    <row r="1336" spans="1:25" x14ac:dyDescent="0.25">
      <c r="A1336" t="s">
        <v>158</v>
      </c>
      <c r="B1336">
        <v>6342.09</v>
      </c>
      <c r="C1336">
        <v>6287.03</v>
      </c>
      <c r="D1336">
        <v>6286.94</v>
      </c>
      <c r="E1336">
        <v>6274.48</v>
      </c>
      <c r="F1336">
        <v>431.21199999999999</v>
      </c>
      <c r="G1336">
        <v>564.09799999999996</v>
      </c>
      <c r="H1336">
        <v>210.8</v>
      </c>
      <c r="I1336">
        <v>148.72800000000001</v>
      </c>
      <c r="J1336">
        <v>179.36799999999999</v>
      </c>
      <c r="K1336">
        <v>5263.35</v>
      </c>
      <c r="L1336">
        <v>0.17847399999999999</v>
      </c>
      <c r="M1336">
        <v>0.83701499999999995</v>
      </c>
      <c r="N1336">
        <v>0</v>
      </c>
      <c r="O1336" t="s">
        <v>43</v>
      </c>
    </row>
    <row r="1337" spans="1:25" x14ac:dyDescent="0.25">
      <c r="A1337" t="s">
        <v>158</v>
      </c>
      <c r="B1337">
        <v>6329.94</v>
      </c>
      <c r="C1337">
        <v>6276.47</v>
      </c>
      <c r="D1337">
        <v>6276.39</v>
      </c>
      <c r="E1337">
        <v>6263.97</v>
      </c>
      <c r="F1337">
        <v>431.16899999999998</v>
      </c>
      <c r="G1337">
        <v>564.03700000000003</v>
      </c>
      <c r="H1337">
        <v>210.88200000000001</v>
      </c>
      <c r="I1337">
        <v>148.28800000000001</v>
      </c>
      <c r="J1337">
        <v>179.60900000000001</v>
      </c>
      <c r="K1337">
        <v>5252.97</v>
      </c>
      <c r="L1337">
        <v>0.15509500000000001</v>
      </c>
      <c r="M1337">
        <v>0.83698700000000004</v>
      </c>
      <c r="N1337">
        <v>0</v>
      </c>
      <c r="O1337" t="s">
        <v>43</v>
      </c>
    </row>
    <row r="1338" spans="1:25" x14ac:dyDescent="0.25">
      <c r="A1338" t="s">
        <v>158</v>
      </c>
      <c r="B1338">
        <v>6344.55</v>
      </c>
      <c r="C1338">
        <v>6291.51</v>
      </c>
      <c r="D1338">
        <v>6291.42</v>
      </c>
      <c r="E1338">
        <v>6279.07</v>
      </c>
      <c r="F1338">
        <v>431.62200000000001</v>
      </c>
      <c r="G1338">
        <v>565.48299999999995</v>
      </c>
      <c r="H1338">
        <v>211.09700000000001</v>
      </c>
      <c r="I1338">
        <v>149.07400000000001</v>
      </c>
      <c r="J1338">
        <v>179.976</v>
      </c>
      <c r="K1338">
        <v>5266.17</v>
      </c>
      <c r="L1338">
        <v>0.14834600000000001</v>
      </c>
      <c r="M1338">
        <v>0.83704800000000001</v>
      </c>
      <c r="N1338">
        <v>0</v>
      </c>
      <c r="O1338" t="s">
        <v>43</v>
      </c>
    </row>
    <row r="1339" spans="1:25" x14ac:dyDescent="0.25">
      <c r="A1339" t="s">
        <v>158</v>
      </c>
      <c r="B1339">
        <v>6341.87</v>
      </c>
      <c r="C1339">
        <v>6288.78</v>
      </c>
      <c r="D1339">
        <v>6288.69</v>
      </c>
      <c r="E1339">
        <v>6276.09</v>
      </c>
      <c r="F1339">
        <v>431.52499999999998</v>
      </c>
      <c r="G1339">
        <v>565.17600000000004</v>
      </c>
      <c r="H1339">
        <v>211.17500000000001</v>
      </c>
      <c r="I1339">
        <v>148.785</v>
      </c>
      <c r="J1339">
        <v>179.86500000000001</v>
      </c>
      <c r="K1339">
        <v>5263.56</v>
      </c>
      <c r="L1339">
        <v>0.159415</v>
      </c>
      <c r="M1339">
        <v>0.836642</v>
      </c>
      <c r="N1339">
        <v>0</v>
      </c>
      <c r="O1339" t="s">
        <v>43</v>
      </c>
    </row>
    <row r="1340" spans="1:25" x14ac:dyDescent="0.25">
      <c r="A1340" t="s">
        <v>158</v>
      </c>
      <c r="B1340">
        <v>6339.37</v>
      </c>
      <c r="C1340">
        <v>6286.09</v>
      </c>
      <c r="D1340">
        <v>6286.01</v>
      </c>
      <c r="E1340">
        <v>6273.62</v>
      </c>
      <c r="F1340">
        <v>431.108</v>
      </c>
      <c r="G1340">
        <v>565.08900000000006</v>
      </c>
      <c r="H1340">
        <v>211.04900000000001</v>
      </c>
      <c r="I1340">
        <v>149.02199999999999</v>
      </c>
      <c r="J1340">
        <v>179.685</v>
      </c>
      <c r="K1340">
        <v>5261.66</v>
      </c>
      <c r="L1340">
        <v>0.15992799999999999</v>
      </c>
      <c r="M1340">
        <v>0.83698399999999995</v>
      </c>
      <c r="N1340">
        <v>0</v>
      </c>
      <c r="O1340" t="s">
        <v>43</v>
      </c>
    </row>
    <row r="1341" spans="1:25" x14ac:dyDescent="0.25">
      <c r="A1341" t="s">
        <v>158</v>
      </c>
      <c r="B1341">
        <v>6330.72</v>
      </c>
      <c r="C1341">
        <v>6277.77</v>
      </c>
      <c r="D1341">
        <v>6277.69</v>
      </c>
      <c r="E1341">
        <v>6265.32</v>
      </c>
      <c r="F1341">
        <v>430.71899999999999</v>
      </c>
      <c r="G1341">
        <v>563.82100000000003</v>
      </c>
      <c r="H1341">
        <v>210.62299999999999</v>
      </c>
      <c r="I1341">
        <v>148.42699999999999</v>
      </c>
      <c r="J1341">
        <v>179.53800000000001</v>
      </c>
      <c r="K1341">
        <v>5254.87</v>
      </c>
      <c r="L1341">
        <v>0.14722099999999999</v>
      </c>
      <c r="M1341">
        <v>0.83663900000000002</v>
      </c>
      <c r="N1341">
        <v>0</v>
      </c>
      <c r="O1341" t="s">
        <v>43</v>
      </c>
    </row>
    <row r="1342" spans="1:25" x14ac:dyDescent="0.25">
      <c r="A1342" t="s">
        <v>158</v>
      </c>
      <c r="B1342">
        <v>6340.57</v>
      </c>
      <c r="C1342">
        <v>6287.68</v>
      </c>
      <c r="D1342">
        <v>6287.59</v>
      </c>
      <c r="E1342">
        <v>6275.15</v>
      </c>
      <c r="F1342">
        <v>431.32600000000002</v>
      </c>
      <c r="G1342">
        <v>564.06799999999998</v>
      </c>
      <c r="H1342">
        <v>211.09100000000001</v>
      </c>
      <c r="I1342">
        <v>148.249</v>
      </c>
      <c r="J1342">
        <v>179.36699999999999</v>
      </c>
      <c r="K1342">
        <v>5263.88</v>
      </c>
      <c r="L1342">
        <v>0.164377</v>
      </c>
      <c r="M1342">
        <v>0.83527399999999996</v>
      </c>
      <c r="N1342">
        <v>0</v>
      </c>
      <c r="O1342" t="s">
        <v>43</v>
      </c>
    </row>
    <row r="1343" spans="1:25" x14ac:dyDescent="0.25">
      <c r="A1343" t="s">
        <v>158</v>
      </c>
      <c r="B1343">
        <v>6336.18</v>
      </c>
      <c r="C1343">
        <v>6283.02</v>
      </c>
      <c r="D1343">
        <v>6282.93</v>
      </c>
      <c r="E1343">
        <v>6270.49</v>
      </c>
      <c r="F1343">
        <v>430.83</v>
      </c>
      <c r="G1343">
        <v>563.17499999999995</v>
      </c>
      <c r="H1343">
        <v>211.06399999999999</v>
      </c>
      <c r="I1343">
        <v>148.28299999999999</v>
      </c>
      <c r="J1343">
        <v>178.65600000000001</v>
      </c>
      <c r="K1343">
        <v>5260.61</v>
      </c>
      <c r="L1343">
        <v>0.17188999999999999</v>
      </c>
      <c r="M1343">
        <v>0.83703300000000003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158</v>
      </c>
      <c r="B1344">
        <v>6340.64</v>
      </c>
      <c r="C1344">
        <v>6287.21</v>
      </c>
      <c r="D1344">
        <v>6287.13</v>
      </c>
      <c r="E1344">
        <v>6274.79</v>
      </c>
      <c r="F1344">
        <v>430.947</v>
      </c>
      <c r="G1344">
        <v>564.61500000000001</v>
      </c>
      <c r="H1344">
        <v>211.11699999999999</v>
      </c>
      <c r="I1344">
        <v>148.48599999999999</v>
      </c>
      <c r="J1344">
        <v>179.72300000000001</v>
      </c>
      <c r="K1344">
        <v>5263.36</v>
      </c>
      <c r="L1344">
        <v>0.15878900000000001</v>
      </c>
      <c r="M1344">
        <v>0.83636299999999997</v>
      </c>
      <c r="N1344">
        <v>0</v>
      </c>
      <c r="O1344" t="s">
        <v>43</v>
      </c>
      <c r="R1344">
        <f>AVERAGE(B1295:B1344)</f>
        <v>6341.1571999999996</v>
      </c>
      <c r="S1344">
        <f>AVERAGE(C1295:C1344)</f>
        <v>6287.8010000000031</v>
      </c>
      <c r="U1344">
        <f>_xlfn.VAR.P(B1295:B1344)</f>
        <v>29.131524159999717</v>
      </c>
      <c r="V1344">
        <f>_xlfn.VAR.P(C1295:C1344)</f>
        <v>29.168629000000152</v>
      </c>
      <c r="X1344">
        <f>1.96*SQRT(U1344)/50</f>
        <v>0.21157661800213642</v>
      </c>
      <c r="Y1344">
        <f>1.96*SQRT(V1344)/50</f>
        <v>0.21171131775736562</v>
      </c>
    </row>
    <row r="1345" spans="1:14" x14ac:dyDescent="0.25">
      <c r="A1345" t="s">
        <v>159</v>
      </c>
      <c r="B1345">
        <v>317219.3026</v>
      </c>
      <c r="C1345" t="s">
        <v>37</v>
      </c>
    </row>
    <row r="1346" spans="1:14" x14ac:dyDescent="0.25">
      <c r="A1346" t="s">
        <v>160</v>
      </c>
      <c r="B1346">
        <v>6341.87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0.14727899999999999</v>
      </c>
      <c r="L1346">
        <v>0.83696400000000004</v>
      </c>
      <c r="M1346">
        <v>0</v>
      </c>
      <c r="N1346" t="s">
        <v>43</v>
      </c>
    </row>
    <row r="1347" spans="1:14" x14ac:dyDescent="0.25">
      <c r="A1347" t="s">
        <v>160</v>
      </c>
      <c r="B1347">
        <v>6341.4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0.15126600000000001</v>
      </c>
      <c r="L1347">
        <v>0.83701899999999996</v>
      </c>
      <c r="M1347">
        <v>0</v>
      </c>
      <c r="N1347" t="s">
        <v>43</v>
      </c>
    </row>
    <row r="1348" spans="1:14" x14ac:dyDescent="0.25">
      <c r="A1348" t="s">
        <v>160</v>
      </c>
      <c r="B1348">
        <v>6337.33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0.178456</v>
      </c>
      <c r="L1348">
        <v>0.83697900000000003</v>
      </c>
      <c r="M1348">
        <v>0</v>
      </c>
      <c r="N1348" t="s">
        <v>43</v>
      </c>
    </row>
    <row r="1349" spans="1:14" x14ac:dyDescent="0.25">
      <c r="A1349" t="s">
        <v>160</v>
      </c>
      <c r="B1349">
        <v>6331.25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0.17846100000000001</v>
      </c>
      <c r="L1349">
        <v>0.86875500000000005</v>
      </c>
      <c r="M1349">
        <v>0</v>
      </c>
      <c r="N1349" t="s">
        <v>43</v>
      </c>
    </row>
    <row r="1350" spans="1:14" x14ac:dyDescent="0.25">
      <c r="A1350" t="s">
        <v>160</v>
      </c>
      <c r="B1350">
        <v>6343.9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0.178455</v>
      </c>
      <c r="L1350">
        <v>0.83683600000000002</v>
      </c>
      <c r="M1350">
        <v>0</v>
      </c>
      <c r="N1350" t="s">
        <v>43</v>
      </c>
    </row>
    <row r="1351" spans="1:14" x14ac:dyDescent="0.25">
      <c r="A1351" t="s">
        <v>160</v>
      </c>
      <c r="B1351">
        <v>6340.62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0.17847299999999999</v>
      </c>
      <c r="L1351">
        <v>0.836982</v>
      </c>
      <c r="M1351">
        <v>0</v>
      </c>
      <c r="N1351" t="s">
        <v>43</v>
      </c>
    </row>
    <row r="1352" spans="1:14" x14ac:dyDescent="0.25">
      <c r="A1352" t="s">
        <v>160</v>
      </c>
      <c r="B1352">
        <v>6348.49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0.17846899999999999</v>
      </c>
      <c r="L1352">
        <v>0.83704500000000004</v>
      </c>
      <c r="M1352">
        <v>0</v>
      </c>
      <c r="N1352" t="s">
        <v>43</v>
      </c>
    </row>
    <row r="1353" spans="1:14" x14ac:dyDescent="0.25">
      <c r="A1353" t="s">
        <v>160</v>
      </c>
      <c r="B1353">
        <v>6342.37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0.178455</v>
      </c>
      <c r="L1353">
        <v>0.83498499999999998</v>
      </c>
      <c r="M1353">
        <v>0</v>
      </c>
      <c r="N1353" t="s">
        <v>43</v>
      </c>
    </row>
    <row r="1354" spans="1:14" x14ac:dyDescent="0.25">
      <c r="A1354" t="s">
        <v>160</v>
      </c>
      <c r="B1354">
        <v>6341.65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0.148567</v>
      </c>
      <c r="L1354">
        <v>0.86890900000000004</v>
      </c>
      <c r="M1354">
        <v>0</v>
      </c>
      <c r="N1354" t="s">
        <v>43</v>
      </c>
    </row>
    <row r="1355" spans="1:14" x14ac:dyDescent="0.25">
      <c r="A1355" t="s">
        <v>160</v>
      </c>
      <c r="B1355">
        <v>6342.15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0.178456</v>
      </c>
      <c r="L1355">
        <v>0.83888799999999997</v>
      </c>
      <c r="M1355">
        <v>0</v>
      </c>
      <c r="N1355" t="s">
        <v>43</v>
      </c>
    </row>
    <row r="1356" spans="1:14" x14ac:dyDescent="0.25">
      <c r="A1356" t="s">
        <v>160</v>
      </c>
      <c r="B1356">
        <v>6339.68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0.14826600000000001</v>
      </c>
      <c r="L1356">
        <v>0.83635199999999998</v>
      </c>
      <c r="M1356">
        <v>0</v>
      </c>
      <c r="N1356" t="s">
        <v>43</v>
      </c>
    </row>
    <row r="1357" spans="1:14" x14ac:dyDescent="0.25">
      <c r="A1357" t="s">
        <v>160</v>
      </c>
      <c r="B1357">
        <v>6342.39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0.16658300000000001</v>
      </c>
      <c r="L1357">
        <v>0.83705300000000005</v>
      </c>
      <c r="M1357">
        <v>0</v>
      </c>
      <c r="N1357" t="s">
        <v>43</v>
      </c>
    </row>
    <row r="1358" spans="1:14" x14ac:dyDescent="0.25">
      <c r="A1358" t="s">
        <v>160</v>
      </c>
      <c r="B1358">
        <v>6338.81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0.15062300000000001</v>
      </c>
      <c r="L1358">
        <v>0.83691899999999997</v>
      </c>
      <c r="M1358">
        <v>0</v>
      </c>
      <c r="N1358" t="s">
        <v>43</v>
      </c>
    </row>
    <row r="1359" spans="1:14" x14ac:dyDescent="0.25">
      <c r="A1359" t="s">
        <v>160</v>
      </c>
      <c r="B1359">
        <v>6340.59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0.152561</v>
      </c>
      <c r="L1359">
        <v>0.83705099999999999</v>
      </c>
      <c r="M1359">
        <v>0</v>
      </c>
      <c r="N1359" t="s">
        <v>43</v>
      </c>
    </row>
    <row r="1360" spans="1:14" x14ac:dyDescent="0.25">
      <c r="A1360" t="s">
        <v>160</v>
      </c>
      <c r="B1360">
        <v>6341.07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0.178454</v>
      </c>
      <c r="L1360">
        <v>0.83705200000000002</v>
      </c>
      <c r="M1360">
        <v>0</v>
      </c>
      <c r="N1360" t="s">
        <v>43</v>
      </c>
    </row>
    <row r="1361" spans="1:14" x14ac:dyDescent="0.25">
      <c r="A1361" t="s">
        <v>160</v>
      </c>
      <c r="B1361">
        <v>6343.77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0.169437</v>
      </c>
      <c r="L1361">
        <v>0.83704599999999996</v>
      </c>
      <c r="M1361">
        <v>0</v>
      </c>
      <c r="N1361" t="s">
        <v>43</v>
      </c>
    </row>
    <row r="1362" spans="1:14" x14ac:dyDescent="0.25">
      <c r="A1362" t="s">
        <v>160</v>
      </c>
      <c r="B1362">
        <v>6336.31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0.178454</v>
      </c>
      <c r="L1362">
        <v>0.83640300000000001</v>
      </c>
      <c r="M1362">
        <v>0</v>
      </c>
      <c r="N1362" t="s">
        <v>43</v>
      </c>
    </row>
    <row r="1363" spans="1:14" x14ac:dyDescent="0.25">
      <c r="A1363" t="s">
        <v>160</v>
      </c>
      <c r="B1363">
        <v>6340.1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0.15457000000000001</v>
      </c>
      <c r="L1363">
        <v>0.83702699999999997</v>
      </c>
      <c r="M1363">
        <v>0</v>
      </c>
      <c r="N1363" t="s">
        <v>43</v>
      </c>
    </row>
    <row r="1364" spans="1:14" x14ac:dyDescent="0.25">
      <c r="A1364" t="s">
        <v>160</v>
      </c>
      <c r="B1364">
        <v>6335.21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0.157939</v>
      </c>
      <c r="L1364">
        <v>0.83705300000000005</v>
      </c>
      <c r="M1364">
        <v>0</v>
      </c>
      <c r="N1364" t="s">
        <v>43</v>
      </c>
    </row>
    <row r="1365" spans="1:14" x14ac:dyDescent="0.25">
      <c r="A1365" t="s">
        <v>160</v>
      </c>
      <c r="B1365">
        <v>6338.09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0.178455</v>
      </c>
      <c r="L1365">
        <v>0.83591800000000005</v>
      </c>
      <c r="M1365">
        <v>0</v>
      </c>
      <c r="N1365" t="s">
        <v>43</v>
      </c>
    </row>
    <row r="1366" spans="1:14" x14ac:dyDescent="0.25">
      <c r="A1366" t="s">
        <v>160</v>
      </c>
      <c r="B1366">
        <v>6339.76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0.178454</v>
      </c>
      <c r="L1366">
        <v>0.83705200000000002</v>
      </c>
      <c r="M1366">
        <v>0</v>
      </c>
      <c r="N1366" t="s">
        <v>43</v>
      </c>
    </row>
    <row r="1367" spans="1:14" x14ac:dyDescent="0.25">
      <c r="A1367" t="s">
        <v>160</v>
      </c>
      <c r="B1367">
        <v>6336.32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0.16336100000000001</v>
      </c>
      <c r="L1367">
        <v>0.84381899999999999</v>
      </c>
      <c r="M1367">
        <v>0</v>
      </c>
      <c r="N1367" t="s">
        <v>43</v>
      </c>
    </row>
    <row r="1368" spans="1:14" x14ac:dyDescent="0.25">
      <c r="A1368" t="s">
        <v>160</v>
      </c>
      <c r="B1368">
        <v>6347.41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0.14710300000000001</v>
      </c>
      <c r="L1368">
        <v>0.83705200000000002</v>
      </c>
      <c r="M1368">
        <v>0</v>
      </c>
      <c r="N1368" t="s">
        <v>43</v>
      </c>
    </row>
    <row r="1369" spans="1:14" x14ac:dyDescent="0.25">
      <c r="A1369" t="s">
        <v>160</v>
      </c>
      <c r="B1369">
        <v>6337.59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0.155276</v>
      </c>
      <c r="L1369">
        <v>0.83607299999999996</v>
      </c>
      <c r="M1369">
        <v>0</v>
      </c>
      <c r="N1369" t="s">
        <v>43</v>
      </c>
    </row>
    <row r="1370" spans="1:14" x14ac:dyDescent="0.25">
      <c r="A1370" t="s">
        <v>160</v>
      </c>
      <c r="B1370">
        <v>6345.43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0.15167</v>
      </c>
      <c r="L1370">
        <v>0.83587900000000004</v>
      </c>
      <c r="M1370">
        <v>0</v>
      </c>
      <c r="N1370" t="s">
        <v>43</v>
      </c>
    </row>
    <row r="1371" spans="1:14" x14ac:dyDescent="0.25">
      <c r="A1371" t="s">
        <v>160</v>
      </c>
      <c r="B1371">
        <v>6340.8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0.16592100000000001</v>
      </c>
      <c r="L1371">
        <v>0.844279</v>
      </c>
      <c r="M1371">
        <v>0</v>
      </c>
      <c r="N1371" t="s">
        <v>43</v>
      </c>
    </row>
    <row r="1372" spans="1:14" x14ac:dyDescent="0.25">
      <c r="A1372" t="s">
        <v>160</v>
      </c>
      <c r="B1372">
        <v>6339.65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0.17845800000000001</v>
      </c>
      <c r="L1372">
        <v>0.836592</v>
      </c>
      <c r="M1372">
        <v>0</v>
      </c>
      <c r="N1372" t="s">
        <v>43</v>
      </c>
    </row>
    <row r="1373" spans="1:14" x14ac:dyDescent="0.25">
      <c r="A1373" t="s">
        <v>160</v>
      </c>
      <c r="B1373">
        <v>6343.92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0.17846400000000001</v>
      </c>
      <c r="L1373">
        <v>0.83651799999999998</v>
      </c>
      <c r="M1373">
        <v>0</v>
      </c>
      <c r="N1373" t="s">
        <v>43</v>
      </c>
    </row>
    <row r="1374" spans="1:14" x14ac:dyDescent="0.25">
      <c r="A1374" t="s">
        <v>160</v>
      </c>
      <c r="B1374">
        <v>6353.25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0.153089</v>
      </c>
      <c r="L1374">
        <v>0.83573600000000003</v>
      </c>
      <c r="M1374">
        <v>0</v>
      </c>
      <c r="N1374" t="s">
        <v>43</v>
      </c>
    </row>
    <row r="1375" spans="1:14" x14ac:dyDescent="0.25">
      <c r="A1375" t="s">
        <v>160</v>
      </c>
      <c r="B1375">
        <v>6346.31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0.17846000000000001</v>
      </c>
      <c r="L1375">
        <v>0.83646799999999999</v>
      </c>
      <c r="M1375">
        <v>0</v>
      </c>
      <c r="N1375" t="s">
        <v>43</v>
      </c>
    </row>
    <row r="1376" spans="1:14" x14ac:dyDescent="0.25">
      <c r="A1376" t="s">
        <v>160</v>
      </c>
      <c r="B1376">
        <v>6342.65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0.16503100000000001</v>
      </c>
      <c r="L1376">
        <v>0.83684400000000003</v>
      </c>
      <c r="M1376">
        <v>0</v>
      </c>
      <c r="N1376" t="s">
        <v>43</v>
      </c>
    </row>
    <row r="1377" spans="1:14" x14ac:dyDescent="0.25">
      <c r="A1377" t="s">
        <v>160</v>
      </c>
      <c r="B1377">
        <v>6345.66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0.14741699999999999</v>
      </c>
      <c r="L1377">
        <v>0.84546500000000002</v>
      </c>
      <c r="M1377">
        <v>0</v>
      </c>
      <c r="N1377" t="s">
        <v>43</v>
      </c>
    </row>
    <row r="1378" spans="1:14" x14ac:dyDescent="0.25">
      <c r="A1378" t="s">
        <v>160</v>
      </c>
      <c r="B1378">
        <v>6347.17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0.83702799999999999</v>
      </c>
      <c r="M1378">
        <v>0</v>
      </c>
      <c r="N1378" t="s">
        <v>43</v>
      </c>
    </row>
    <row r="1379" spans="1:14" x14ac:dyDescent="0.25">
      <c r="A1379" t="s">
        <v>160</v>
      </c>
      <c r="B1379">
        <v>6408.12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0.178455</v>
      </c>
      <c r="L1379">
        <v>0.83705200000000002</v>
      </c>
      <c r="M1379">
        <v>0</v>
      </c>
      <c r="N1379" t="s">
        <v>43</v>
      </c>
    </row>
    <row r="1380" spans="1:14" x14ac:dyDescent="0.25">
      <c r="A1380" t="s">
        <v>160</v>
      </c>
      <c r="B1380">
        <v>6415.72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0.153748</v>
      </c>
      <c r="L1380">
        <v>0.83699999999999997</v>
      </c>
      <c r="M1380">
        <v>0</v>
      </c>
      <c r="N1380" t="s">
        <v>43</v>
      </c>
    </row>
    <row r="1381" spans="1:14" x14ac:dyDescent="0.25">
      <c r="A1381" t="s">
        <v>160</v>
      </c>
      <c r="B1381">
        <v>6407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0.151223</v>
      </c>
      <c r="L1381">
        <v>0.83568299999999995</v>
      </c>
      <c r="M1381">
        <v>0</v>
      </c>
      <c r="N1381" t="s">
        <v>43</v>
      </c>
    </row>
    <row r="1382" spans="1:14" x14ac:dyDescent="0.25">
      <c r="A1382" t="s">
        <v>160</v>
      </c>
      <c r="B1382">
        <v>6416.94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0.14713999999999999</v>
      </c>
      <c r="L1382">
        <v>0.84834500000000002</v>
      </c>
      <c r="M1382">
        <v>0</v>
      </c>
      <c r="N1382" t="s">
        <v>43</v>
      </c>
    </row>
    <row r="1383" spans="1:14" x14ac:dyDescent="0.25">
      <c r="A1383" t="s">
        <v>160</v>
      </c>
      <c r="B1383">
        <v>6423.29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0.14718700000000001</v>
      </c>
      <c r="L1383">
        <v>0.83698799999999995</v>
      </c>
      <c r="M1383">
        <v>0</v>
      </c>
      <c r="N1383" t="s">
        <v>43</v>
      </c>
    </row>
    <row r="1384" spans="1:14" x14ac:dyDescent="0.25">
      <c r="A1384" t="s">
        <v>160</v>
      </c>
      <c r="B1384">
        <v>6412.44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0.17846600000000001</v>
      </c>
      <c r="L1384">
        <v>0.83695399999999998</v>
      </c>
      <c r="M1384">
        <v>0</v>
      </c>
      <c r="N1384" t="s">
        <v>43</v>
      </c>
    </row>
    <row r="1385" spans="1:14" x14ac:dyDescent="0.25">
      <c r="A1385" t="s">
        <v>160</v>
      </c>
      <c r="B1385">
        <v>6419.51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0.14713499999999999</v>
      </c>
      <c r="L1385">
        <v>0.83705200000000002</v>
      </c>
      <c r="M1385">
        <v>0</v>
      </c>
      <c r="N1385" t="s">
        <v>43</v>
      </c>
    </row>
    <row r="1386" spans="1:14" x14ac:dyDescent="0.25">
      <c r="A1386" t="s">
        <v>160</v>
      </c>
      <c r="B1386">
        <v>6424.25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0.178456</v>
      </c>
      <c r="L1386">
        <v>0.83687199999999995</v>
      </c>
      <c r="M1386">
        <v>0</v>
      </c>
      <c r="N1386" t="s">
        <v>43</v>
      </c>
    </row>
    <row r="1387" spans="1:14" x14ac:dyDescent="0.25">
      <c r="A1387" t="s">
        <v>160</v>
      </c>
      <c r="B1387">
        <v>6410.18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0.178454</v>
      </c>
      <c r="L1387">
        <v>0.83683600000000002</v>
      </c>
      <c r="M1387">
        <v>0</v>
      </c>
      <c r="N1387" t="s">
        <v>43</v>
      </c>
    </row>
    <row r="1388" spans="1:14" x14ac:dyDescent="0.25">
      <c r="A1388" t="s">
        <v>160</v>
      </c>
      <c r="B1388">
        <v>6426.52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0.14793300000000001</v>
      </c>
      <c r="L1388">
        <v>0.83698700000000004</v>
      </c>
      <c r="M1388">
        <v>0</v>
      </c>
      <c r="N1388" t="s">
        <v>43</v>
      </c>
    </row>
    <row r="1389" spans="1:14" x14ac:dyDescent="0.25">
      <c r="A1389" t="s">
        <v>160</v>
      </c>
      <c r="B1389">
        <v>6422.8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0.178454</v>
      </c>
      <c r="L1389">
        <v>0.83703399999999994</v>
      </c>
      <c r="M1389">
        <v>0</v>
      </c>
      <c r="N1389" t="s">
        <v>43</v>
      </c>
    </row>
    <row r="1390" spans="1:14" x14ac:dyDescent="0.25">
      <c r="A1390" t="s">
        <v>160</v>
      </c>
      <c r="B1390">
        <v>6418.94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0.178456</v>
      </c>
      <c r="L1390">
        <v>0.83704699999999999</v>
      </c>
      <c r="M1390">
        <v>0</v>
      </c>
      <c r="N1390" t="s">
        <v>43</v>
      </c>
    </row>
    <row r="1391" spans="1:14" x14ac:dyDescent="0.25">
      <c r="A1391" t="s">
        <v>160</v>
      </c>
      <c r="B1391">
        <v>6408.91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0.147786</v>
      </c>
      <c r="L1391">
        <v>0.83796300000000001</v>
      </c>
      <c r="M1391">
        <v>0</v>
      </c>
      <c r="N1391" t="s">
        <v>43</v>
      </c>
    </row>
    <row r="1392" spans="1:14" x14ac:dyDescent="0.25">
      <c r="A1392" t="s">
        <v>160</v>
      </c>
      <c r="B1392">
        <v>6414.19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0.14754100000000001</v>
      </c>
      <c r="L1392">
        <v>0.83704900000000004</v>
      </c>
      <c r="M1392">
        <v>0</v>
      </c>
      <c r="N1392" t="s">
        <v>43</v>
      </c>
    </row>
    <row r="1393" spans="1:25" x14ac:dyDescent="0.25">
      <c r="A1393" t="s">
        <v>160</v>
      </c>
      <c r="B1393">
        <v>6426.64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0.178566</v>
      </c>
      <c r="L1393">
        <v>0.83705300000000005</v>
      </c>
      <c r="M1393">
        <v>0</v>
      </c>
      <c r="N1393" t="s">
        <v>43</v>
      </c>
    </row>
    <row r="1394" spans="1:25" x14ac:dyDescent="0.25">
      <c r="A1394" t="s">
        <v>160</v>
      </c>
      <c r="B1394">
        <v>6412.51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0.17850199999999999</v>
      </c>
      <c r="L1394">
        <v>0.84553599999999995</v>
      </c>
      <c r="M1394">
        <v>0</v>
      </c>
      <c r="N1394" t="s">
        <v>43</v>
      </c>
    </row>
    <row r="1395" spans="1:25" x14ac:dyDescent="0.25">
      <c r="A1395" t="s">
        <v>160</v>
      </c>
      <c r="B1395">
        <v>6428.28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0.178482</v>
      </c>
      <c r="L1395">
        <v>0.83699900000000005</v>
      </c>
      <c r="M1395">
        <v>0</v>
      </c>
      <c r="N1395" t="s">
        <v>43</v>
      </c>
    </row>
    <row r="1396" spans="1:25" x14ac:dyDescent="0.25">
      <c r="A1396" t="s">
        <v>160</v>
      </c>
      <c r="B1396">
        <v>6421.98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0.14726400000000001</v>
      </c>
      <c r="L1396">
        <v>0.83699299999999999</v>
      </c>
      <c r="M1396">
        <v>0</v>
      </c>
      <c r="N1396" t="s">
        <v>43</v>
      </c>
    </row>
    <row r="1397" spans="1:25" x14ac:dyDescent="0.25">
      <c r="A1397" t="s">
        <v>160</v>
      </c>
      <c r="B1397">
        <v>6411.11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0.163795</v>
      </c>
      <c r="L1397">
        <v>0.83702699999999997</v>
      </c>
      <c r="M1397">
        <v>0</v>
      </c>
      <c r="N1397" t="s">
        <v>43</v>
      </c>
    </row>
    <row r="1398" spans="1:25" x14ac:dyDescent="0.25">
      <c r="A1398" t="s">
        <v>160</v>
      </c>
      <c r="B1398">
        <v>6416.6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0.178455</v>
      </c>
      <c r="L1398">
        <v>0.83704599999999996</v>
      </c>
      <c r="M1398">
        <v>0</v>
      </c>
      <c r="N1398" t="s">
        <v>43</v>
      </c>
    </row>
    <row r="1399" spans="1:25" x14ac:dyDescent="0.25">
      <c r="A1399" t="s">
        <v>160</v>
      </c>
      <c r="B1399">
        <v>6420.86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0.148894</v>
      </c>
      <c r="L1399">
        <v>0.83700200000000002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160</v>
      </c>
      <c r="B1400">
        <v>6410.89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0.15302499999999999</v>
      </c>
      <c r="L1400">
        <v>0.83643800000000001</v>
      </c>
      <c r="M1400">
        <v>0</v>
      </c>
      <c r="N1400" t="s">
        <v>43</v>
      </c>
      <c r="R1400">
        <f>AVERAGE(B1351:B1400)</f>
        <v>6375.097999999999</v>
      </c>
      <c r="S1400">
        <f>AVERAGE(C1351:C1400)</f>
        <v>0</v>
      </c>
      <c r="U1400">
        <f>_xlfn.VAR.P(B1351:B1400)</f>
        <v>1417.7083239999972</v>
      </c>
      <c r="V1400">
        <f>_xlfn.VAR.P(C1351:C1400)</f>
        <v>0</v>
      </c>
      <c r="X1400">
        <f>1.96*SQRT(U1400)/50</f>
        <v>1.4759767338922913</v>
      </c>
      <c r="Y1400">
        <f>1.96*SQRT(V1400)/50</f>
        <v>0</v>
      </c>
    </row>
    <row r="1401" spans="1:25" x14ac:dyDescent="0.25">
      <c r="A1401" t="s">
        <v>161</v>
      </c>
      <c r="B1401">
        <v>318873.9302</v>
      </c>
      <c r="C1401" t="s">
        <v>37</v>
      </c>
    </row>
    <row r="1402" spans="1:25" x14ac:dyDescent="0.25">
      <c r="A1402" t="s">
        <v>162</v>
      </c>
      <c r="B1402">
        <v>6005.51</v>
      </c>
      <c r="C1402">
        <v>6000.38</v>
      </c>
      <c r="D1402">
        <v>6000.3</v>
      </c>
      <c r="E1402">
        <v>5988.46</v>
      </c>
      <c r="F1402">
        <v>428.26799999999997</v>
      </c>
      <c r="G1402">
        <v>0</v>
      </c>
      <c r="H1402">
        <v>200.48699999999999</v>
      </c>
      <c r="I1402">
        <v>0</v>
      </c>
      <c r="J1402">
        <v>0.14927099999999999</v>
      </c>
      <c r="K1402">
        <v>0.83677699999999999</v>
      </c>
      <c r="L1402">
        <v>0</v>
      </c>
      <c r="M1402" t="s">
        <v>43</v>
      </c>
    </row>
    <row r="1403" spans="1:25" x14ac:dyDescent="0.25">
      <c r="A1403" t="s">
        <v>162</v>
      </c>
      <c r="B1403">
        <v>6008.67</v>
      </c>
      <c r="C1403">
        <v>6003.47</v>
      </c>
      <c r="D1403">
        <v>6003.39</v>
      </c>
      <c r="E1403">
        <v>5991.5</v>
      </c>
      <c r="F1403">
        <v>428.56099999999998</v>
      </c>
      <c r="G1403">
        <v>0</v>
      </c>
      <c r="H1403">
        <v>200.93</v>
      </c>
      <c r="I1403">
        <v>0</v>
      </c>
      <c r="J1403">
        <v>0.178454</v>
      </c>
      <c r="K1403">
        <v>0.83554200000000001</v>
      </c>
      <c r="L1403">
        <v>0</v>
      </c>
      <c r="M1403" t="s">
        <v>43</v>
      </c>
    </row>
    <row r="1404" spans="1:25" x14ac:dyDescent="0.25">
      <c r="A1404" t="s">
        <v>162</v>
      </c>
      <c r="B1404">
        <v>5992.02</v>
      </c>
      <c r="C1404">
        <v>5986.83</v>
      </c>
      <c r="D1404">
        <v>5986.75</v>
      </c>
      <c r="E1404">
        <v>5974.86</v>
      </c>
      <c r="F1404">
        <v>428.66699999999997</v>
      </c>
      <c r="G1404">
        <v>0</v>
      </c>
      <c r="H1404">
        <v>200.12299999999999</v>
      </c>
      <c r="I1404">
        <v>0</v>
      </c>
      <c r="J1404">
        <v>0.14762800000000001</v>
      </c>
      <c r="K1404">
        <v>0.83703000000000005</v>
      </c>
      <c r="L1404">
        <v>0</v>
      </c>
      <c r="M1404" t="s">
        <v>43</v>
      </c>
    </row>
    <row r="1405" spans="1:25" x14ac:dyDescent="0.25">
      <c r="A1405" t="s">
        <v>162</v>
      </c>
      <c r="B1405">
        <v>5984.94</v>
      </c>
      <c r="C1405">
        <v>5979.71</v>
      </c>
      <c r="D1405">
        <v>5979.63</v>
      </c>
      <c r="E1405">
        <v>5967.84</v>
      </c>
      <c r="F1405">
        <v>427.70299999999997</v>
      </c>
      <c r="G1405">
        <v>0</v>
      </c>
      <c r="H1405">
        <v>200.49</v>
      </c>
      <c r="I1405">
        <v>0</v>
      </c>
      <c r="J1405">
        <v>0.14723900000000001</v>
      </c>
      <c r="K1405">
        <v>0.83705099999999999</v>
      </c>
      <c r="L1405">
        <v>0</v>
      </c>
      <c r="M1405" t="s">
        <v>43</v>
      </c>
    </row>
    <row r="1406" spans="1:25" x14ac:dyDescent="0.25">
      <c r="A1406" t="s">
        <v>162</v>
      </c>
      <c r="B1406">
        <v>5991.1</v>
      </c>
      <c r="C1406">
        <v>5985.94</v>
      </c>
      <c r="D1406">
        <v>5985.85</v>
      </c>
      <c r="E1406">
        <v>5974.01</v>
      </c>
      <c r="F1406">
        <v>428.06299999999999</v>
      </c>
      <c r="G1406">
        <v>0</v>
      </c>
      <c r="H1406">
        <v>200.648</v>
      </c>
      <c r="I1406">
        <v>0</v>
      </c>
      <c r="J1406">
        <v>0.148234</v>
      </c>
      <c r="K1406">
        <v>0.83693899999999999</v>
      </c>
      <c r="L1406">
        <v>0</v>
      </c>
      <c r="M1406" t="s">
        <v>43</v>
      </c>
    </row>
    <row r="1407" spans="1:25" x14ac:dyDescent="0.25">
      <c r="A1407" t="s">
        <v>162</v>
      </c>
      <c r="B1407">
        <v>5989.35</v>
      </c>
      <c r="C1407">
        <v>5984.16</v>
      </c>
      <c r="D1407">
        <v>5984.08</v>
      </c>
      <c r="E1407">
        <v>5972.06</v>
      </c>
      <c r="F1407">
        <v>430.798</v>
      </c>
      <c r="G1407">
        <v>0</v>
      </c>
      <c r="H1407">
        <v>202.12</v>
      </c>
      <c r="I1407">
        <v>0</v>
      </c>
      <c r="J1407">
        <v>0.178454</v>
      </c>
      <c r="K1407">
        <v>0.83704900000000004</v>
      </c>
      <c r="L1407">
        <v>0</v>
      </c>
      <c r="M1407" t="s">
        <v>43</v>
      </c>
    </row>
    <row r="1408" spans="1:25" x14ac:dyDescent="0.25">
      <c r="A1408" t="s">
        <v>162</v>
      </c>
      <c r="B1408">
        <v>5990.01</v>
      </c>
      <c r="C1408">
        <v>5984.83</v>
      </c>
      <c r="D1408">
        <v>5984.74</v>
      </c>
      <c r="E1408">
        <v>5972.71</v>
      </c>
      <c r="F1408">
        <v>428.92700000000002</v>
      </c>
      <c r="G1408">
        <v>0</v>
      </c>
      <c r="H1408">
        <v>201.63800000000001</v>
      </c>
      <c r="I1408">
        <v>0</v>
      </c>
      <c r="J1408">
        <v>0.150062</v>
      </c>
      <c r="K1408">
        <v>0.83447199999999999</v>
      </c>
      <c r="L1408">
        <v>0</v>
      </c>
      <c r="M1408" t="s">
        <v>43</v>
      </c>
    </row>
    <row r="1409" spans="1:13" x14ac:dyDescent="0.25">
      <c r="A1409" t="s">
        <v>162</v>
      </c>
      <c r="B1409">
        <v>5999.83</v>
      </c>
      <c r="C1409">
        <v>5994.64</v>
      </c>
      <c r="D1409">
        <v>5994.56</v>
      </c>
      <c r="E1409">
        <v>5982.7</v>
      </c>
      <c r="F1409">
        <v>428.16800000000001</v>
      </c>
      <c r="G1409">
        <v>0</v>
      </c>
      <c r="H1409">
        <v>201.411</v>
      </c>
      <c r="I1409">
        <v>0</v>
      </c>
      <c r="J1409">
        <v>0.14777899999999999</v>
      </c>
      <c r="K1409">
        <v>0.83580200000000004</v>
      </c>
      <c r="L1409">
        <v>0</v>
      </c>
      <c r="M1409" t="s">
        <v>43</v>
      </c>
    </row>
    <row r="1410" spans="1:13" x14ac:dyDescent="0.25">
      <c r="A1410" t="s">
        <v>162</v>
      </c>
      <c r="B1410">
        <v>5993.12</v>
      </c>
      <c r="C1410">
        <v>5987.86</v>
      </c>
      <c r="D1410">
        <v>5987.77</v>
      </c>
      <c r="E1410">
        <v>5975.71</v>
      </c>
      <c r="F1410">
        <v>428.00900000000001</v>
      </c>
      <c r="G1410">
        <v>0</v>
      </c>
      <c r="H1410">
        <v>201.101</v>
      </c>
      <c r="I1410">
        <v>0</v>
      </c>
      <c r="J1410">
        <v>0.152308</v>
      </c>
      <c r="K1410">
        <v>0.83463399999999999</v>
      </c>
      <c r="L1410">
        <v>0</v>
      </c>
      <c r="M1410" t="s">
        <v>43</v>
      </c>
    </row>
    <row r="1411" spans="1:13" x14ac:dyDescent="0.25">
      <c r="A1411" t="s">
        <v>162</v>
      </c>
      <c r="B1411">
        <v>6013.42</v>
      </c>
      <c r="C1411">
        <v>6008.24</v>
      </c>
      <c r="D1411">
        <v>6008.16</v>
      </c>
      <c r="E1411">
        <v>5996.38</v>
      </c>
      <c r="F1411">
        <v>428.88</v>
      </c>
      <c r="G1411">
        <v>0</v>
      </c>
      <c r="H1411">
        <v>201.09</v>
      </c>
      <c r="I1411">
        <v>0</v>
      </c>
      <c r="J1411">
        <v>0.16422999999999999</v>
      </c>
      <c r="K1411">
        <v>0.83703300000000003</v>
      </c>
      <c r="L1411">
        <v>0</v>
      </c>
      <c r="M1411" t="s">
        <v>43</v>
      </c>
    </row>
    <row r="1412" spans="1:13" x14ac:dyDescent="0.25">
      <c r="A1412" t="s">
        <v>162</v>
      </c>
      <c r="B1412">
        <v>5982.16</v>
      </c>
      <c r="C1412">
        <v>5976.98</v>
      </c>
      <c r="D1412">
        <v>5976.89</v>
      </c>
      <c r="E1412">
        <v>5964.65</v>
      </c>
      <c r="F1412">
        <v>428.96100000000001</v>
      </c>
      <c r="G1412">
        <v>0</v>
      </c>
      <c r="H1412">
        <v>202.15299999999999</v>
      </c>
      <c r="I1412">
        <v>0</v>
      </c>
      <c r="J1412">
        <v>0.16131499999999999</v>
      </c>
      <c r="K1412">
        <v>0.83703399999999994</v>
      </c>
      <c r="L1412">
        <v>0</v>
      </c>
      <c r="M1412" t="s">
        <v>43</v>
      </c>
    </row>
    <row r="1413" spans="1:13" x14ac:dyDescent="0.25">
      <c r="A1413" t="s">
        <v>162</v>
      </c>
      <c r="B1413">
        <v>6005.28</v>
      </c>
      <c r="C1413">
        <v>6000.08</v>
      </c>
      <c r="D1413">
        <v>6000.01</v>
      </c>
      <c r="E1413">
        <v>5987.87</v>
      </c>
      <c r="F1413">
        <v>428.553</v>
      </c>
      <c r="G1413">
        <v>0</v>
      </c>
      <c r="H1413">
        <v>200.65100000000001</v>
      </c>
      <c r="I1413">
        <v>0</v>
      </c>
      <c r="J1413">
        <v>0.147392</v>
      </c>
      <c r="K1413">
        <v>0.83626400000000001</v>
      </c>
      <c r="L1413">
        <v>0</v>
      </c>
      <c r="M1413" t="s">
        <v>43</v>
      </c>
    </row>
    <row r="1414" spans="1:13" x14ac:dyDescent="0.25">
      <c r="A1414" t="s">
        <v>162</v>
      </c>
      <c r="B1414">
        <v>5998.17</v>
      </c>
      <c r="C1414">
        <v>5992.95</v>
      </c>
      <c r="D1414">
        <v>5992.87</v>
      </c>
      <c r="E1414">
        <v>5980.94</v>
      </c>
      <c r="F1414">
        <v>427.94499999999999</v>
      </c>
      <c r="G1414">
        <v>0</v>
      </c>
      <c r="H1414">
        <v>200.96799999999999</v>
      </c>
      <c r="I1414">
        <v>0</v>
      </c>
      <c r="J1414">
        <v>0.178483</v>
      </c>
      <c r="K1414">
        <v>0.83701800000000004</v>
      </c>
      <c r="L1414">
        <v>0</v>
      </c>
      <c r="M1414" t="s">
        <v>43</v>
      </c>
    </row>
    <row r="1415" spans="1:13" x14ac:dyDescent="0.25">
      <c r="A1415" t="s">
        <v>162</v>
      </c>
      <c r="B1415">
        <v>5998.82</v>
      </c>
      <c r="C1415">
        <v>5993.67</v>
      </c>
      <c r="D1415">
        <v>5993.59</v>
      </c>
      <c r="E1415">
        <v>5981.68</v>
      </c>
      <c r="F1415">
        <v>428.65300000000002</v>
      </c>
      <c r="G1415">
        <v>0</v>
      </c>
      <c r="H1415">
        <v>201.52600000000001</v>
      </c>
      <c r="I1415">
        <v>0</v>
      </c>
      <c r="J1415">
        <v>0.147117</v>
      </c>
      <c r="K1415">
        <v>0.83690299999999995</v>
      </c>
      <c r="L1415">
        <v>0</v>
      </c>
      <c r="M1415" t="s">
        <v>43</v>
      </c>
    </row>
    <row r="1416" spans="1:13" x14ac:dyDescent="0.25">
      <c r="A1416" t="s">
        <v>162</v>
      </c>
      <c r="B1416">
        <v>6001.34</v>
      </c>
      <c r="C1416">
        <v>5996.22</v>
      </c>
      <c r="D1416">
        <v>5996.13</v>
      </c>
      <c r="E1416">
        <v>5983.98</v>
      </c>
      <c r="F1416">
        <v>430.30700000000002</v>
      </c>
      <c r="G1416">
        <v>0</v>
      </c>
      <c r="H1416">
        <v>201.86699999999999</v>
      </c>
      <c r="I1416">
        <v>0</v>
      </c>
      <c r="J1416">
        <v>0.17845800000000001</v>
      </c>
      <c r="K1416">
        <v>0.83701099999999995</v>
      </c>
      <c r="L1416">
        <v>0</v>
      </c>
      <c r="M1416" t="s">
        <v>43</v>
      </c>
    </row>
    <row r="1417" spans="1:13" x14ac:dyDescent="0.25">
      <c r="A1417" t="s">
        <v>162</v>
      </c>
      <c r="B1417">
        <v>6001.73</v>
      </c>
      <c r="C1417">
        <v>5996.51</v>
      </c>
      <c r="D1417">
        <v>5996.43</v>
      </c>
      <c r="E1417">
        <v>5984.37</v>
      </c>
      <c r="F1417">
        <v>428.005</v>
      </c>
      <c r="G1417">
        <v>0</v>
      </c>
      <c r="H1417">
        <v>201.75899999999999</v>
      </c>
      <c r="I1417">
        <v>0</v>
      </c>
      <c r="J1417">
        <v>0.14863499999999999</v>
      </c>
      <c r="K1417">
        <v>0.83704599999999996</v>
      </c>
      <c r="L1417">
        <v>0</v>
      </c>
      <c r="M1417" t="s">
        <v>43</v>
      </c>
    </row>
    <row r="1418" spans="1:13" x14ac:dyDescent="0.25">
      <c r="A1418" t="s">
        <v>162</v>
      </c>
      <c r="B1418">
        <v>6012.04</v>
      </c>
      <c r="C1418">
        <v>6006.87</v>
      </c>
      <c r="D1418">
        <v>6006.76</v>
      </c>
      <c r="E1418">
        <v>5993.99</v>
      </c>
      <c r="F1418">
        <v>431.94499999999999</v>
      </c>
      <c r="G1418">
        <v>0</v>
      </c>
      <c r="H1418">
        <v>202.477</v>
      </c>
      <c r="I1418">
        <v>0</v>
      </c>
      <c r="J1418">
        <v>0.176755</v>
      </c>
      <c r="K1418">
        <v>0.83665400000000001</v>
      </c>
      <c r="L1418">
        <v>0</v>
      </c>
      <c r="M1418" t="s">
        <v>43</v>
      </c>
    </row>
    <row r="1419" spans="1:13" x14ac:dyDescent="0.25">
      <c r="A1419" t="s">
        <v>162</v>
      </c>
      <c r="B1419">
        <v>5990.9</v>
      </c>
      <c r="C1419">
        <v>5985.65</v>
      </c>
      <c r="D1419">
        <v>5985.56</v>
      </c>
      <c r="E1419">
        <v>5972.6</v>
      </c>
      <c r="F1419">
        <v>429.47699999999998</v>
      </c>
      <c r="G1419">
        <v>0</v>
      </c>
      <c r="H1419">
        <v>201.67500000000001</v>
      </c>
      <c r="I1419">
        <v>0</v>
      </c>
      <c r="J1419">
        <v>0.151452</v>
      </c>
      <c r="K1419">
        <v>0.83631900000000003</v>
      </c>
      <c r="L1419">
        <v>0</v>
      </c>
      <c r="M1419" t="s">
        <v>43</v>
      </c>
    </row>
    <row r="1420" spans="1:13" x14ac:dyDescent="0.25">
      <c r="A1420" t="s">
        <v>162</v>
      </c>
      <c r="B1420">
        <v>5972.16</v>
      </c>
      <c r="C1420">
        <v>5967</v>
      </c>
      <c r="D1420">
        <v>5966.91</v>
      </c>
      <c r="E1420">
        <v>5954.55</v>
      </c>
      <c r="F1420">
        <v>427.94099999999997</v>
      </c>
      <c r="G1420">
        <v>0</v>
      </c>
      <c r="H1420">
        <v>203.99199999999999</v>
      </c>
      <c r="I1420">
        <v>0</v>
      </c>
      <c r="J1420">
        <v>0.14874899999999999</v>
      </c>
      <c r="K1420">
        <v>0.83701999999999999</v>
      </c>
      <c r="L1420">
        <v>0</v>
      </c>
      <c r="M1420" t="s">
        <v>43</v>
      </c>
    </row>
    <row r="1421" spans="1:13" x14ac:dyDescent="0.25">
      <c r="A1421" t="s">
        <v>162</v>
      </c>
      <c r="B1421">
        <v>5970.04</v>
      </c>
      <c r="C1421">
        <v>5964.81</v>
      </c>
      <c r="D1421">
        <v>5964.73</v>
      </c>
      <c r="E1421">
        <v>5952.64</v>
      </c>
      <c r="F1421">
        <v>428.58800000000002</v>
      </c>
      <c r="G1421">
        <v>0</v>
      </c>
      <c r="H1421">
        <v>205.327</v>
      </c>
      <c r="I1421">
        <v>0</v>
      </c>
      <c r="J1421">
        <v>0.165051</v>
      </c>
      <c r="K1421">
        <v>0.83705200000000002</v>
      </c>
      <c r="L1421">
        <v>0</v>
      </c>
      <c r="M1421" t="s">
        <v>43</v>
      </c>
    </row>
    <row r="1422" spans="1:13" x14ac:dyDescent="0.25">
      <c r="A1422" t="s">
        <v>162</v>
      </c>
      <c r="B1422">
        <v>5943.86</v>
      </c>
      <c r="C1422">
        <v>5938.56</v>
      </c>
      <c r="D1422">
        <v>5938.47</v>
      </c>
      <c r="E1422">
        <v>5926.38</v>
      </c>
      <c r="F1422">
        <v>429.20699999999999</v>
      </c>
      <c r="G1422">
        <v>0</v>
      </c>
      <c r="H1422">
        <v>209.78</v>
      </c>
      <c r="I1422">
        <v>0</v>
      </c>
      <c r="J1422">
        <v>0.178455</v>
      </c>
      <c r="K1422">
        <v>0.83187999999999995</v>
      </c>
      <c r="L1422">
        <v>0</v>
      </c>
      <c r="M1422" t="s">
        <v>43</v>
      </c>
    </row>
    <row r="1423" spans="1:13" x14ac:dyDescent="0.25">
      <c r="A1423" t="s">
        <v>162</v>
      </c>
      <c r="B1423">
        <v>5967.05</v>
      </c>
      <c r="C1423">
        <v>5961.79</v>
      </c>
      <c r="D1423">
        <v>5961.72</v>
      </c>
      <c r="E1423">
        <v>5949.07</v>
      </c>
      <c r="F1423">
        <v>428.13299999999998</v>
      </c>
      <c r="G1423">
        <v>0</v>
      </c>
      <c r="H1423">
        <v>201.941</v>
      </c>
      <c r="I1423">
        <v>0</v>
      </c>
      <c r="J1423">
        <v>0.17845900000000001</v>
      </c>
      <c r="K1423">
        <v>0.83704999999999996</v>
      </c>
      <c r="L1423">
        <v>0</v>
      </c>
      <c r="M1423" t="s">
        <v>43</v>
      </c>
    </row>
    <row r="1424" spans="1:13" x14ac:dyDescent="0.25">
      <c r="A1424" t="s">
        <v>162</v>
      </c>
      <c r="B1424">
        <v>5964.5</v>
      </c>
      <c r="C1424">
        <v>5959.31</v>
      </c>
      <c r="D1424">
        <v>5959.22</v>
      </c>
      <c r="E1424">
        <v>5946.49</v>
      </c>
      <c r="F1424">
        <v>429.38600000000002</v>
      </c>
      <c r="G1424">
        <v>0</v>
      </c>
      <c r="H1424">
        <v>205.89099999999999</v>
      </c>
      <c r="I1424">
        <v>0</v>
      </c>
      <c r="J1424">
        <v>0.147754</v>
      </c>
      <c r="K1424">
        <v>0.83674300000000001</v>
      </c>
      <c r="L1424">
        <v>0</v>
      </c>
      <c r="M1424" t="s">
        <v>43</v>
      </c>
    </row>
    <row r="1425" spans="1:13" x14ac:dyDescent="0.25">
      <c r="A1425" t="s">
        <v>162</v>
      </c>
      <c r="B1425">
        <v>5975.17</v>
      </c>
      <c r="C1425">
        <v>5969.98</v>
      </c>
      <c r="D1425">
        <v>5969.9</v>
      </c>
      <c r="E1425">
        <v>5957.18</v>
      </c>
      <c r="F1425">
        <v>427.94900000000001</v>
      </c>
      <c r="G1425">
        <v>0</v>
      </c>
      <c r="H1425">
        <v>202.506</v>
      </c>
      <c r="I1425">
        <v>0</v>
      </c>
      <c r="J1425">
        <v>0.17846000000000001</v>
      </c>
      <c r="K1425">
        <v>0.83704900000000004</v>
      </c>
      <c r="L1425">
        <v>0</v>
      </c>
      <c r="M1425" t="s">
        <v>43</v>
      </c>
    </row>
    <row r="1426" spans="1:13" x14ac:dyDescent="0.25">
      <c r="A1426" t="s">
        <v>162</v>
      </c>
      <c r="B1426">
        <v>5932.22</v>
      </c>
      <c r="C1426">
        <v>5926.91</v>
      </c>
      <c r="D1426">
        <v>5926.82</v>
      </c>
      <c r="E1426">
        <v>5914.24</v>
      </c>
      <c r="F1426">
        <v>428.74400000000003</v>
      </c>
      <c r="G1426">
        <v>0</v>
      </c>
      <c r="H1426">
        <v>210.249</v>
      </c>
      <c r="I1426">
        <v>0</v>
      </c>
      <c r="J1426">
        <v>0.178454</v>
      </c>
      <c r="K1426">
        <v>0.83702299999999996</v>
      </c>
      <c r="L1426">
        <v>0</v>
      </c>
      <c r="M1426" t="s">
        <v>43</v>
      </c>
    </row>
    <row r="1427" spans="1:13" x14ac:dyDescent="0.25">
      <c r="A1427" t="s">
        <v>162</v>
      </c>
      <c r="B1427">
        <v>5929.77</v>
      </c>
      <c r="C1427">
        <v>5924.6</v>
      </c>
      <c r="D1427">
        <v>5924.51</v>
      </c>
      <c r="E1427">
        <v>5912.05</v>
      </c>
      <c r="F1427">
        <v>428.65199999999999</v>
      </c>
      <c r="G1427">
        <v>0</v>
      </c>
      <c r="H1427">
        <v>211.95</v>
      </c>
      <c r="I1427">
        <v>0</v>
      </c>
      <c r="J1427">
        <v>0.14976100000000001</v>
      </c>
      <c r="K1427">
        <v>0.83664400000000005</v>
      </c>
      <c r="L1427">
        <v>0</v>
      </c>
      <c r="M1427" t="s">
        <v>43</v>
      </c>
    </row>
    <row r="1428" spans="1:13" x14ac:dyDescent="0.25">
      <c r="A1428" t="s">
        <v>162</v>
      </c>
      <c r="B1428">
        <v>5927.04</v>
      </c>
      <c r="C1428">
        <v>5921.81</v>
      </c>
      <c r="D1428">
        <v>5921.72</v>
      </c>
      <c r="E1428">
        <v>5909.39</v>
      </c>
      <c r="F1428">
        <v>428.85399999999998</v>
      </c>
      <c r="G1428">
        <v>0</v>
      </c>
      <c r="H1428">
        <v>211.93100000000001</v>
      </c>
      <c r="I1428">
        <v>0</v>
      </c>
      <c r="J1428">
        <v>0.163494</v>
      </c>
      <c r="K1428">
        <v>0.83440999999999999</v>
      </c>
      <c r="L1428">
        <v>0</v>
      </c>
      <c r="M1428" t="s">
        <v>43</v>
      </c>
    </row>
    <row r="1429" spans="1:13" x14ac:dyDescent="0.25">
      <c r="A1429" t="s">
        <v>162</v>
      </c>
      <c r="B1429">
        <v>5974.85</v>
      </c>
      <c r="C1429">
        <v>5969.66</v>
      </c>
      <c r="D1429">
        <v>5969.58</v>
      </c>
      <c r="E1429">
        <v>5957.39</v>
      </c>
      <c r="F1429">
        <v>427.92399999999998</v>
      </c>
      <c r="G1429">
        <v>0</v>
      </c>
      <c r="H1429">
        <v>201.57300000000001</v>
      </c>
      <c r="I1429">
        <v>0</v>
      </c>
      <c r="J1429">
        <v>0.16486400000000001</v>
      </c>
      <c r="K1429">
        <v>0.83703499999999997</v>
      </c>
      <c r="L1429">
        <v>0</v>
      </c>
      <c r="M1429" t="s">
        <v>43</v>
      </c>
    </row>
    <row r="1430" spans="1:13" x14ac:dyDescent="0.25">
      <c r="A1430" t="s">
        <v>162</v>
      </c>
      <c r="B1430">
        <v>5965.67</v>
      </c>
      <c r="C1430">
        <v>5960.34</v>
      </c>
      <c r="D1430">
        <v>5960.25</v>
      </c>
      <c r="E1430">
        <v>5947.97</v>
      </c>
      <c r="F1430">
        <v>428.08699999999999</v>
      </c>
      <c r="G1430">
        <v>0</v>
      </c>
      <c r="H1430">
        <v>205.18199999999999</v>
      </c>
      <c r="I1430">
        <v>0</v>
      </c>
      <c r="J1430">
        <v>0.14771999999999999</v>
      </c>
      <c r="K1430">
        <v>0.83656399999999997</v>
      </c>
      <c r="L1430">
        <v>0</v>
      </c>
      <c r="M1430" t="s">
        <v>43</v>
      </c>
    </row>
    <row r="1431" spans="1:13" x14ac:dyDescent="0.25">
      <c r="A1431" t="s">
        <v>162</v>
      </c>
      <c r="B1431">
        <v>5977.98</v>
      </c>
      <c r="C1431">
        <v>5972.8</v>
      </c>
      <c r="D1431">
        <v>5972.7</v>
      </c>
      <c r="E1431">
        <v>5960.35</v>
      </c>
      <c r="F1431">
        <v>428.39100000000002</v>
      </c>
      <c r="G1431">
        <v>0</v>
      </c>
      <c r="H1431">
        <v>203.572</v>
      </c>
      <c r="I1431">
        <v>0</v>
      </c>
      <c r="J1431">
        <v>0.178454</v>
      </c>
      <c r="K1431">
        <v>0.83677699999999999</v>
      </c>
      <c r="L1431">
        <v>0</v>
      </c>
      <c r="M1431" t="s">
        <v>43</v>
      </c>
    </row>
    <row r="1432" spans="1:13" x14ac:dyDescent="0.25">
      <c r="A1432" t="s">
        <v>162</v>
      </c>
      <c r="B1432">
        <v>5990.45</v>
      </c>
      <c r="C1432">
        <v>5985.19</v>
      </c>
      <c r="D1432">
        <v>5985.11</v>
      </c>
      <c r="E1432">
        <v>5972.88</v>
      </c>
      <c r="F1432">
        <v>428.55799999999999</v>
      </c>
      <c r="G1432">
        <v>0</v>
      </c>
      <c r="H1432">
        <v>202.142</v>
      </c>
      <c r="I1432">
        <v>0</v>
      </c>
      <c r="J1432">
        <v>0.152863</v>
      </c>
      <c r="K1432">
        <v>0.83702500000000002</v>
      </c>
      <c r="L1432">
        <v>0</v>
      </c>
      <c r="M1432" t="s">
        <v>43</v>
      </c>
    </row>
    <row r="1433" spans="1:13" x14ac:dyDescent="0.25">
      <c r="A1433" t="s">
        <v>162</v>
      </c>
      <c r="B1433">
        <v>5989.97</v>
      </c>
      <c r="C1433">
        <v>5984.42</v>
      </c>
      <c r="D1433">
        <v>5984.33</v>
      </c>
      <c r="E1433">
        <v>5972.16</v>
      </c>
      <c r="F1433">
        <v>427.87200000000001</v>
      </c>
      <c r="G1433">
        <v>0</v>
      </c>
      <c r="H1433">
        <v>201.55799999999999</v>
      </c>
      <c r="I1433">
        <v>0</v>
      </c>
      <c r="J1433">
        <v>0.166881</v>
      </c>
      <c r="K1433">
        <v>0.83567400000000003</v>
      </c>
      <c r="L1433">
        <v>0</v>
      </c>
      <c r="M1433" t="s">
        <v>43</v>
      </c>
    </row>
    <row r="1434" spans="1:13" x14ac:dyDescent="0.25">
      <c r="A1434" t="s">
        <v>162</v>
      </c>
      <c r="B1434">
        <v>6009.45</v>
      </c>
      <c r="C1434">
        <v>6004.17</v>
      </c>
      <c r="D1434">
        <v>6004.08</v>
      </c>
      <c r="E1434">
        <v>5991.92</v>
      </c>
      <c r="F1434">
        <v>428.28899999999999</v>
      </c>
      <c r="G1434">
        <v>0</v>
      </c>
      <c r="H1434">
        <v>201.79499999999999</v>
      </c>
      <c r="I1434">
        <v>0</v>
      </c>
      <c r="J1434">
        <v>0.17851900000000001</v>
      </c>
      <c r="K1434">
        <v>0.83702299999999996</v>
      </c>
      <c r="L1434">
        <v>0</v>
      </c>
      <c r="M1434" t="s">
        <v>43</v>
      </c>
    </row>
    <row r="1435" spans="1:13" x14ac:dyDescent="0.25">
      <c r="A1435" t="s">
        <v>162</v>
      </c>
      <c r="B1435">
        <v>5981.82</v>
      </c>
      <c r="C1435">
        <v>5976.63</v>
      </c>
      <c r="D1435">
        <v>5976.54</v>
      </c>
      <c r="E1435">
        <v>5964.48</v>
      </c>
      <c r="F1435">
        <v>427.947</v>
      </c>
      <c r="G1435">
        <v>0</v>
      </c>
      <c r="H1435">
        <v>200.75399999999999</v>
      </c>
      <c r="I1435">
        <v>0</v>
      </c>
      <c r="J1435">
        <v>0.15140899999999999</v>
      </c>
      <c r="K1435">
        <v>0.83574099999999996</v>
      </c>
      <c r="L1435">
        <v>0</v>
      </c>
      <c r="M1435" t="s">
        <v>43</v>
      </c>
    </row>
    <row r="1436" spans="1:13" x14ac:dyDescent="0.25">
      <c r="A1436" t="s">
        <v>162</v>
      </c>
      <c r="B1436">
        <v>5994.57</v>
      </c>
      <c r="C1436">
        <v>5989.12</v>
      </c>
      <c r="D1436">
        <v>5989.04</v>
      </c>
      <c r="E1436">
        <v>5976.98</v>
      </c>
      <c r="F1436">
        <v>428.09800000000001</v>
      </c>
      <c r="G1436">
        <v>0</v>
      </c>
      <c r="H1436">
        <v>201.90600000000001</v>
      </c>
      <c r="I1436">
        <v>0</v>
      </c>
      <c r="J1436">
        <v>0.178455</v>
      </c>
      <c r="K1436">
        <v>0.83678200000000003</v>
      </c>
      <c r="L1436">
        <v>0</v>
      </c>
      <c r="M1436" t="s">
        <v>43</v>
      </c>
    </row>
    <row r="1437" spans="1:13" x14ac:dyDescent="0.25">
      <c r="A1437" t="s">
        <v>162</v>
      </c>
      <c r="B1437">
        <v>5996.88</v>
      </c>
      <c r="C1437">
        <v>5990.66</v>
      </c>
      <c r="D1437">
        <v>5990.58</v>
      </c>
      <c r="E1437">
        <v>5978.45</v>
      </c>
      <c r="F1437">
        <v>428.47399999999999</v>
      </c>
      <c r="G1437">
        <v>0</v>
      </c>
      <c r="H1437">
        <v>200.791</v>
      </c>
      <c r="I1437">
        <v>0</v>
      </c>
      <c r="J1437">
        <v>0.15313199999999999</v>
      </c>
      <c r="K1437">
        <v>0.83705200000000002</v>
      </c>
      <c r="L1437">
        <v>0</v>
      </c>
      <c r="M1437" t="s">
        <v>43</v>
      </c>
    </row>
    <row r="1438" spans="1:13" x14ac:dyDescent="0.25">
      <c r="A1438" t="s">
        <v>162</v>
      </c>
      <c r="B1438">
        <v>6001.99</v>
      </c>
      <c r="C1438">
        <v>5996.8</v>
      </c>
      <c r="D1438">
        <v>5996.72</v>
      </c>
      <c r="E1438">
        <v>5984.67</v>
      </c>
      <c r="F1438">
        <v>428.91800000000001</v>
      </c>
      <c r="G1438">
        <v>0</v>
      </c>
      <c r="H1438">
        <v>201.70599999999999</v>
      </c>
      <c r="I1438">
        <v>0</v>
      </c>
      <c r="J1438">
        <v>0.178454</v>
      </c>
      <c r="K1438">
        <v>0.83701499999999995</v>
      </c>
      <c r="L1438">
        <v>0</v>
      </c>
      <c r="M1438" t="s">
        <v>43</v>
      </c>
    </row>
    <row r="1439" spans="1:13" x14ac:dyDescent="0.25">
      <c r="A1439" t="s">
        <v>162</v>
      </c>
      <c r="B1439">
        <v>6005.93</v>
      </c>
      <c r="C1439">
        <v>6000.49</v>
      </c>
      <c r="D1439">
        <v>6000.41</v>
      </c>
      <c r="E1439">
        <v>5988.37</v>
      </c>
      <c r="F1439">
        <v>428.08600000000001</v>
      </c>
      <c r="G1439">
        <v>0</v>
      </c>
      <c r="H1439">
        <v>200.18</v>
      </c>
      <c r="I1439">
        <v>0</v>
      </c>
      <c r="J1439">
        <v>0.178454</v>
      </c>
      <c r="K1439">
        <v>0.86817100000000003</v>
      </c>
      <c r="L1439">
        <v>0</v>
      </c>
      <c r="M1439" t="s">
        <v>43</v>
      </c>
    </row>
    <row r="1440" spans="1:13" x14ac:dyDescent="0.25">
      <c r="A1440" t="s">
        <v>162</v>
      </c>
      <c r="B1440">
        <v>5986.55</v>
      </c>
      <c r="C1440">
        <v>5981.29</v>
      </c>
      <c r="D1440">
        <v>5981.21</v>
      </c>
      <c r="E1440">
        <v>5969.23</v>
      </c>
      <c r="F1440">
        <v>427.42</v>
      </c>
      <c r="G1440">
        <v>0</v>
      </c>
      <c r="H1440">
        <v>201.01900000000001</v>
      </c>
      <c r="I1440">
        <v>0</v>
      </c>
      <c r="J1440">
        <v>0.147338</v>
      </c>
      <c r="K1440">
        <v>0.83704100000000004</v>
      </c>
      <c r="L1440">
        <v>0</v>
      </c>
      <c r="M1440" t="s">
        <v>43</v>
      </c>
    </row>
    <row r="1441" spans="1:25" x14ac:dyDescent="0.25">
      <c r="A1441" t="s">
        <v>162</v>
      </c>
      <c r="B1441">
        <v>5986.85</v>
      </c>
      <c r="C1441">
        <v>5981.4</v>
      </c>
      <c r="D1441">
        <v>5981.31</v>
      </c>
      <c r="E1441">
        <v>5969.12</v>
      </c>
      <c r="F1441">
        <v>427.99400000000003</v>
      </c>
      <c r="G1441">
        <v>0</v>
      </c>
      <c r="H1441">
        <v>201.137</v>
      </c>
      <c r="I1441">
        <v>0</v>
      </c>
      <c r="J1441">
        <v>0.148974</v>
      </c>
      <c r="K1441">
        <v>0.83246200000000004</v>
      </c>
      <c r="L1441">
        <v>0</v>
      </c>
      <c r="M1441" t="s">
        <v>43</v>
      </c>
    </row>
    <row r="1442" spans="1:25" x14ac:dyDescent="0.25">
      <c r="A1442" t="s">
        <v>162</v>
      </c>
      <c r="B1442">
        <v>5992.5</v>
      </c>
      <c r="C1442">
        <v>5986.9</v>
      </c>
      <c r="D1442">
        <v>5986.81</v>
      </c>
      <c r="E1442">
        <v>5974.75</v>
      </c>
      <c r="F1442">
        <v>427.85399999999998</v>
      </c>
      <c r="G1442">
        <v>0</v>
      </c>
      <c r="H1442">
        <v>200.34100000000001</v>
      </c>
      <c r="I1442">
        <v>0</v>
      </c>
      <c r="J1442">
        <v>0.178454</v>
      </c>
      <c r="K1442">
        <v>0.83360800000000002</v>
      </c>
      <c r="L1442">
        <v>0</v>
      </c>
      <c r="M1442" t="s">
        <v>43</v>
      </c>
    </row>
    <row r="1443" spans="1:25" x14ac:dyDescent="0.25">
      <c r="A1443" t="s">
        <v>162</v>
      </c>
      <c r="B1443">
        <v>5984.5</v>
      </c>
      <c r="C1443">
        <v>5979.19</v>
      </c>
      <c r="D1443">
        <v>5979.12</v>
      </c>
      <c r="E1443">
        <v>5967.24</v>
      </c>
      <c r="F1443">
        <v>427.54500000000002</v>
      </c>
      <c r="G1443">
        <v>0</v>
      </c>
      <c r="H1443">
        <v>201.01599999999999</v>
      </c>
      <c r="I1443">
        <v>0</v>
      </c>
      <c r="J1443">
        <v>0.15920300000000001</v>
      </c>
      <c r="K1443">
        <v>0.83705300000000005</v>
      </c>
      <c r="L1443">
        <v>0</v>
      </c>
      <c r="M1443" t="s">
        <v>43</v>
      </c>
    </row>
    <row r="1444" spans="1:25" x14ac:dyDescent="0.25">
      <c r="A1444" t="s">
        <v>162</v>
      </c>
      <c r="B1444">
        <v>6002.29</v>
      </c>
      <c r="C1444">
        <v>5996.97</v>
      </c>
      <c r="D1444">
        <v>5996.89</v>
      </c>
      <c r="E1444">
        <v>5984.93</v>
      </c>
      <c r="F1444">
        <v>427.68200000000002</v>
      </c>
      <c r="G1444">
        <v>0</v>
      </c>
      <c r="H1444">
        <v>200.52099999999999</v>
      </c>
      <c r="I1444">
        <v>0</v>
      </c>
      <c r="J1444">
        <v>0.15196499999999999</v>
      </c>
      <c r="K1444">
        <v>0.82474599999999998</v>
      </c>
      <c r="L1444">
        <v>0</v>
      </c>
      <c r="M1444" t="s">
        <v>43</v>
      </c>
    </row>
    <row r="1445" spans="1:25" x14ac:dyDescent="0.25">
      <c r="A1445" t="s">
        <v>162</v>
      </c>
      <c r="B1445">
        <v>6002.31</v>
      </c>
      <c r="C1445">
        <v>5996.24</v>
      </c>
      <c r="D1445">
        <v>5996.16</v>
      </c>
      <c r="E1445">
        <v>5984.17</v>
      </c>
      <c r="F1445">
        <v>427.40300000000002</v>
      </c>
      <c r="G1445">
        <v>0</v>
      </c>
      <c r="H1445">
        <v>201.28700000000001</v>
      </c>
      <c r="I1445">
        <v>0</v>
      </c>
      <c r="J1445">
        <v>0.14738999999999999</v>
      </c>
      <c r="K1445">
        <v>0.83703499999999997</v>
      </c>
      <c r="L1445">
        <v>0</v>
      </c>
      <c r="M1445" t="s">
        <v>43</v>
      </c>
    </row>
    <row r="1446" spans="1:25" x14ac:dyDescent="0.25">
      <c r="A1446" t="s">
        <v>162</v>
      </c>
      <c r="B1446">
        <v>6000.83</v>
      </c>
      <c r="C1446">
        <v>5995.64</v>
      </c>
      <c r="D1446">
        <v>5995.56</v>
      </c>
      <c r="E1446">
        <v>5983.38</v>
      </c>
      <c r="F1446">
        <v>429.053</v>
      </c>
      <c r="G1446">
        <v>0</v>
      </c>
      <c r="H1446">
        <v>201.59</v>
      </c>
      <c r="I1446">
        <v>0</v>
      </c>
      <c r="J1446">
        <v>0.157891</v>
      </c>
      <c r="K1446">
        <v>0.83702500000000002</v>
      </c>
      <c r="L1446">
        <v>0</v>
      </c>
      <c r="M1446" t="s">
        <v>43</v>
      </c>
    </row>
    <row r="1447" spans="1:25" x14ac:dyDescent="0.25">
      <c r="A1447" t="s">
        <v>162</v>
      </c>
      <c r="B1447">
        <v>5992.5</v>
      </c>
      <c r="C1447">
        <v>5987.09</v>
      </c>
      <c r="D1447">
        <v>5987.01</v>
      </c>
      <c r="E1447">
        <v>5974.94</v>
      </c>
      <c r="F1447">
        <v>428.76799999999997</v>
      </c>
      <c r="G1447">
        <v>0</v>
      </c>
      <c r="H1447">
        <v>201.01400000000001</v>
      </c>
      <c r="I1447">
        <v>0</v>
      </c>
      <c r="J1447">
        <v>0.14746699999999999</v>
      </c>
      <c r="K1447">
        <v>0.83695900000000001</v>
      </c>
      <c r="L1447">
        <v>0</v>
      </c>
      <c r="M1447" t="s">
        <v>43</v>
      </c>
    </row>
    <row r="1448" spans="1:25" x14ac:dyDescent="0.25">
      <c r="A1448" t="s">
        <v>162</v>
      </c>
      <c r="B1448">
        <v>6000.9</v>
      </c>
      <c r="C1448">
        <v>5995.56</v>
      </c>
      <c r="D1448">
        <v>5995.47</v>
      </c>
      <c r="E1448">
        <v>5983.38</v>
      </c>
      <c r="F1448">
        <v>427.81700000000001</v>
      </c>
      <c r="G1448">
        <v>0</v>
      </c>
      <c r="H1448">
        <v>202.05600000000001</v>
      </c>
      <c r="I1448">
        <v>0</v>
      </c>
      <c r="J1448">
        <v>0.147837</v>
      </c>
      <c r="K1448">
        <v>0.83703499999999997</v>
      </c>
      <c r="L1448">
        <v>0</v>
      </c>
      <c r="M1448" t="s">
        <v>43</v>
      </c>
    </row>
    <row r="1449" spans="1:25" x14ac:dyDescent="0.25">
      <c r="A1449" t="s">
        <v>162</v>
      </c>
      <c r="B1449">
        <v>5991.92</v>
      </c>
      <c r="C1449">
        <v>5986.61</v>
      </c>
      <c r="D1449">
        <v>5986.53</v>
      </c>
      <c r="E1449">
        <v>5974.58</v>
      </c>
      <c r="F1449">
        <v>428.00099999999998</v>
      </c>
      <c r="G1449">
        <v>0</v>
      </c>
      <c r="H1449">
        <v>200.75800000000001</v>
      </c>
      <c r="I1449">
        <v>0</v>
      </c>
      <c r="J1449">
        <v>0.15223700000000001</v>
      </c>
      <c r="K1449">
        <v>0.83690100000000001</v>
      </c>
      <c r="L1449">
        <v>0</v>
      </c>
      <c r="M1449" t="s">
        <v>43</v>
      </c>
    </row>
    <row r="1450" spans="1:25" x14ac:dyDescent="0.25">
      <c r="A1450" t="s">
        <v>162</v>
      </c>
      <c r="B1450">
        <v>5989.18</v>
      </c>
      <c r="C1450">
        <v>5983.98</v>
      </c>
      <c r="D1450">
        <v>5983.9</v>
      </c>
      <c r="E1450">
        <v>5971.76</v>
      </c>
      <c r="F1450">
        <v>427.88299999999998</v>
      </c>
      <c r="G1450">
        <v>0</v>
      </c>
      <c r="H1450">
        <v>201.37899999999999</v>
      </c>
      <c r="I1450">
        <v>0</v>
      </c>
      <c r="J1450">
        <v>0.159835</v>
      </c>
      <c r="K1450">
        <v>0.83562099999999995</v>
      </c>
      <c r="L1450">
        <v>0</v>
      </c>
      <c r="M1450" t="s">
        <v>43</v>
      </c>
    </row>
    <row r="1451" spans="1:25" x14ac:dyDescent="0.25">
      <c r="A1451" t="s">
        <v>162</v>
      </c>
      <c r="B1451">
        <v>5994.46</v>
      </c>
      <c r="C1451">
        <v>5989.16</v>
      </c>
      <c r="D1451">
        <v>5989.09</v>
      </c>
      <c r="E1451">
        <v>5977.09</v>
      </c>
      <c r="F1451">
        <v>429.00099999999998</v>
      </c>
      <c r="G1451">
        <v>0</v>
      </c>
      <c r="H1451">
        <v>201.46100000000001</v>
      </c>
      <c r="I1451">
        <v>0</v>
      </c>
      <c r="J1451">
        <v>0.17027999999999999</v>
      </c>
      <c r="K1451">
        <v>0.86596399999999996</v>
      </c>
      <c r="L1451">
        <v>0</v>
      </c>
      <c r="M1451" t="s">
        <v>43</v>
      </c>
    </row>
    <row r="1452" spans="1:25" x14ac:dyDescent="0.25">
      <c r="A1452" t="s">
        <v>162</v>
      </c>
      <c r="B1452">
        <v>5991.08</v>
      </c>
      <c r="C1452">
        <v>5984.73</v>
      </c>
      <c r="D1452">
        <v>5984.65</v>
      </c>
      <c r="E1452">
        <v>5972.51</v>
      </c>
      <c r="F1452">
        <v>429.30599999999998</v>
      </c>
      <c r="G1452">
        <v>0</v>
      </c>
      <c r="H1452">
        <v>201.965</v>
      </c>
      <c r="I1452">
        <v>0</v>
      </c>
      <c r="J1452">
        <v>0.176701</v>
      </c>
      <c r="K1452">
        <v>0.83649799999999996</v>
      </c>
      <c r="L1452">
        <v>0</v>
      </c>
      <c r="M1452" t="s">
        <v>43</v>
      </c>
    </row>
    <row r="1453" spans="1:25" x14ac:dyDescent="0.25">
      <c r="A1453" t="s">
        <v>162</v>
      </c>
      <c r="B1453">
        <v>6003.9</v>
      </c>
      <c r="C1453">
        <v>5998.78</v>
      </c>
      <c r="D1453">
        <v>5998.7</v>
      </c>
      <c r="E1453">
        <v>5986.71</v>
      </c>
      <c r="F1453">
        <v>428.71800000000002</v>
      </c>
      <c r="G1453">
        <v>0</v>
      </c>
      <c r="H1453">
        <v>200.14</v>
      </c>
      <c r="I1453">
        <v>0</v>
      </c>
      <c r="J1453">
        <v>0.178455</v>
      </c>
      <c r="K1453">
        <v>0.83669400000000005</v>
      </c>
      <c r="L1453">
        <v>0</v>
      </c>
      <c r="M1453" t="s">
        <v>43</v>
      </c>
    </row>
    <row r="1454" spans="1:25" x14ac:dyDescent="0.25">
      <c r="A1454" t="s">
        <v>162</v>
      </c>
      <c r="B1454">
        <v>6000.74</v>
      </c>
      <c r="C1454">
        <v>5995.61</v>
      </c>
      <c r="D1454">
        <v>5995.54</v>
      </c>
      <c r="E1454">
        <v>5983.48</v>
      </c>
      <c r="F1454">
        <v>428.17899999999997</v>
      </c>
      <c r="G1454">
        <v>0</v>
      </c>
      <c r="H1454">
        <v>201.006</v>
      </c>
      <c r="I1454">
        <v>0</v>
      </c>
      <c r="J1454">
        <v>0.14826600000000001</v>
      </c>
      <c r="K1454">
        <v>0.83341200000000004</v>
      </c>
      <c r="L1454">
        <v>0</v>
      </c>
      <c r="M1454" t="s">
        <v>43</v>
      </c>
    </row>
    <row r="1455" spans="1:25" x14ac:dyDescent="0.25">
      <c r="A1455" t="s">
        <v>162</v>
      </c>
      <c r="B1455">
        <v>5994.07</v>
      </c>
      <c r="C1455">
        <v>5988.87</v>
      </c>
      <c r="D1455">
        <v>5988.79</v>
      </c>
      <c r="E1455">
        <v>5976.87</v>
      </c>
      <c r="F1455">
        <v>427.73</v>
      </c>
      <c r="G1455">
        <v>0</v>
      </c>
      <c r="H1455">
        <v>200.86500000000001</v>
      </c>
      <c r="I1455">
        <v>0</v>
      </c>
      <c r="J1455">
        <v>0.16692599999999999</v>
      </c>
      <c r="K1455">
        <v>0.83704199999999995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162</v>
      </c>
      <c r="B1456">
        <v>5996.68</v>
      </c>
      <c r="C1456">
        <v>5991.46</v>
      </c>
      <c r="D1456">
        <v>5991.39</v>
      </c>
      <c r="E1456">
        <v>5979.29</v>
      </c>
      <c r="F1456">
        <v>427.55099999999999</v>
      </c>
      <c r="G1456">
        <v>0</v>
      </c>
      <c r="H1456">
        <v>200.79</v>
      </c>
      <c r="I1456">
        <v>0</v>
      </c>
      <c r="J1456">
        <v>0.151591</v>
      </c>
      <c r="K1456">
        <v>0.83703399999999994</v>
      </c>
      <c r="L1456">
        <v>0</v>
      </c>
      <c r="M1456" t="s">
        <v>43</v>
      </c>
      <c r="R1456">
        <f>AVERAGE(B1407:B1456)</f>
        <v>5987.1760000000022</v>
      </c>
      <c r="S1456">
        <f>AVERAGE(C1407:C1456)</f>
        <v>5981.8637999999992</v>
      </c>
      <c r="U1456">
        <f>_xlfn.VAR.P(B1407:B1456)</f>
        <v>389.93800399999787</v>
      </c>
      <c r="V1456">
        <f>_xlfn.VAR.P(C1407:C1456)</f>
        <v>388.93747955999692</v>
      </c>
      <c r="X1456">
        <f>1.96*SQRT(U1456)/50</f>
        <v>0.77407643967928441</v>
      </c>
      <c r="Y1456">
        <f>1.96*SQRT(V1456)/50</f>
        <v>0.77308271781942817</v>
      </c>
    </row>
    <row r="1457" spans="1:15" x14ac:dyDescent="0.25">
      <c r="A1457" t="s">
        <v>163</v>
      </c>
      <c r="B1457">
        <v>299485.3922</v>
      </c>
      <c r="C1457" t="s">
        <v>37</v>
      </c>
    </row>
    <row r="1458" spans="1:15" x14ac:dyDescent="0.25">
      <c r="A1458" t="s">
        <v>164</v>
      </c>
      <c r="B1458">
        <v>6435.05</v>
      </c>
      <c r="C1458">
        <v>6382.77</v>
      </c>
      <c r="D1458">
        <v>6382.7</v>
      </c>
      <c r="E1458">
        <v>6372.01</v>
      </c>
      <c r="F1458">
        <v>438.74299999999999</v>
      </c>
      <c r="G1458">
        <v>579.38800000000003</v>
      </c>
      <c r="H1458">
        <v>228.215</v>
      </c>
      <c r="I1458">
        <v>147.45500000000001</v>
      </c>
      <c r="J1458">
        <v>180.15</v>
      </c>
      <c r="K1458">
        <v>5337.63</v>
      </c>
      <c r="L1458">
        <v>0.174731</v>
      </c>
      <c r="M1458">
        <v>0.83612399999999998</v>
      </c>
      <c r="N1458">
        <v>0</v>
      </c>
      <c r="O1458" t="s">
        <v>43</v>
      </c>
    </row>
    <row r="1459" spans="1:15" x14ac:dyDescent="0.25">
      <c r="A1459" t="s">
        <v>164</v>
      </c>
      <c r="B1459">
        <v>6439.72</v>
      </c>
      <c r="C1459">
        <v>6386.3</v>
      </c>
      <c r="D1459">
        <v>6386.23</v>
      </c>
      <c r="E1459">
        <v>6375.65</v>
      </c>
      <c r="F1459">
        <v>438.077</v>
      </c>
      <c r="G1459">
        <v>578.06600000000003</v>
      </c>
      <c r="H1459">
        <v>228.21700000000001</v>
      </c>
      <c r="I1459">
        <v>147.23500000000001</v>
      </c>
      <c r="J1459">
        <v>179.09299999999999</v>
      </c>
      <c r="K1459">
        <v>5343.26</v>
      </c>
      <c r="L1459">
        <v>0.178456</v>
      </c>
      <c r="M1459">
        <v>0.837036</v>
      </c>
      <c r="N1459">
        <v>0</v>
      </c>
      <c r="O1459" t="s">
        <v>43</v>
      </c>
    </row>
    <row r="1460" spans="1:15" x14ac:dyDescent="0.25">
      <c r="A1460" t="s">
        <v>164</v>
      </c>
      <c r="B1460">
        <v>6443.42</v>
      </c>
      <c r="C1460">
        <v>6389.87</v>
      </c>
      <c r="D1460">
        <v>6389.8</v>
      </c>
      <c r="E1460">
        <v>6379.19</v>
      </c>
      <c r="F1460">
        <v>438.34199999999998</v>
      </c>
      <c r="G1460">
        <v>576.28</v>
      </c>
      <c r="H1460">
        <v>227.184</v>
      </c>
      <c r="I1460">
        <v>146.833</v>
      </c>
      <c r="J1460">
        <v>178.809</v>
      </c>
      <c r="K1460">
        <v>5348.22</v>
      </c>
      <c r="L1460">
        <v>0.17846100000000001</v>
      </c>
      <c r="M1460">
        <v>0.83648699999999998</v>
      </c>
      <c r="N1460">
        <v>0</v>
      </c>
      <c r="O1460" t="s">
        <v>43</v>
      </c>
    </row>
    <row r="1461" spans="1:15" x14ac:dyDescent="0.25">
      <c r="A1461" t="s">
        <v>164</v>
      </c>
      <c r="B1461">
        <v>6456.52</v>
      </c>
      <c r="C1461">
        <v>6402.8</v>
      </c>
      <c r="D1461">
        <v>6402.73</v>
      </c>
      <c r="E1461">
        <v>6392.07</v>
      </c>
      <c r="F1461">
        <v>437.79899999999998</v>
      </c>
      <c r="G1461">
        <v>582.30499999999995</v>
      </c>
      <c r="H1461">
        <v>227.584</v>
      </c>
      <c r="I1461">
        <v>149.53</v>
      </c>
      <c r="J1461">
        <v>181.66399999999999</v>
      </c>
      <c r="K1461">
        <v>5355.45</v>
      </c>
      <c r="L1461">
        <v>0.147228</v>
      </c>
      <c r="M1461">
        <v>0.83701199999999998</v>
      </c>
      <c r="N1461">
        <v>0</v>
      </c>
      <c r="O1461" t="s">
        <v>43</v>
      </c>
    </row>
    <row r="1462" spans="1:15" x14ac:dyDescent="0.25">
      <c r="A1462" t="s">
        <v>164</v>
      </c>
      <c r="B1462">
        <v>6438.48</v>
      </c>
      <c r="C1462">
        <v>6385.71</v>
      </c>
      <c r="D1462">
        <v>6385.64</v>
      </c>
      <c r="E1462">
        <v>6374.96</v>
      </c>
      <c r="F1462">
        <v>437.50400000000002</v>
      </c>
      <c r="G1462">
        <v>578.95600000000002</v>
      </c>
      <c r="H1462">
        <v>227.02600000000001</v>
      </c>
      <c r="I1462">
        <v>147.95400000000001</v>
      </c>
      <c r="J1462">
        <v>180.50700000000001</v>
      </c>
      <c r="K1462">
        <v>5342.23</v>
      </c>
      <c r="L1462">
        <v>0.17846100000000001</v>
      </c>
      <c r="M1462">
        <v>0.836812</v>
      </c>
      <c r="N1462">
        <v>0</v>
      </c>
      <c r="O1462" t="s">
        <v>43</v>
      </c>
    </row>
    <row r="1463" spans="1:15" x14ac:dyDescent="0.25">
      <c r="A1463" t="s">
        <v>164</v>
      </c>
      <c r="B1463">
        <v>6452.59</v>
      </c>
      <c r="C1463">
        <v>6398.58</v>
      </c>
      <c r="D1463">
        <v>6398.51</v>
      </c>
      <c r="E1463">
        <v>6387.97</v>
      </c>
      <c r="F1463">
        <v>437.76600000000002</v>
      </c>
      <c r="G1463">
        <v>581.09799999999996</v>
      </c>
      <c r="H1463">
        <v>227.428</v>
      </c>
      <c r="I1463">
        <v>148.834</v>
      </c>
      <c r="J1463">
        <v>181.24199999999999</v>
      </c>
      <c r="K1463">
        <v>5352.72</v>
      </c>
      <c r="L1463">
        <v>0.14757899999999999</v>
      </c>
      <c r="M1463">
        <v>0.83702900000000002</v>
      </c>
      <c r="N1463">
        <v>0</v>
      </c>
      <c r="O1463" t="s">
        <v>43</v>
      </c>
    </row>
    <row r="1464" spans="1:15" x14ac:dyDescent="0.25">
      <c r="A1464" t="s">
        <v>164</v>
      </c>
      <c r="B1464">
        <v>6454.75</v>
      </c>
      <c r="C1464">
        <v>6401.11</v>
      </c>
      <c r="D1464">
        <v>6401.04</v>
      </c>
      <c r="E1464">
        <v>6390.46</v>
      </c>
      <c r="F1464">
        <v>438.21699999999998</v>
      </c>
      <c r="G1464">
        <v>580.40700000000004</v>
      </c>
      <c r="H1464">
        <v>227.761</v>
      </c>
      <c r="I1464">
        <v>148.40899999999999</v>
      </c>
      <c r="J1464">
        <v>180.69900000000001</v>
      </c>
      <c r="K1464">
        <v>5355.33</v>
      </c>
      <c r="L1464">
        <v>0.14936099999999999</v>
      </c>
      <c r="M1464">
        <v>0.83619900000000003</v>
      </c>
      <c r="N1464">
        <v>0</v>
      </c>
      <c r="O1464" t="s">
        <v>43</v>
      </c>
    </row>
    <row r="1465" spans="1:15" x14ac:dyDescent="0.25">
      <c r="A1465" t="s">
        <v>164</v>
      </c>
      <c r="B1465">
        <v>6438.79</v>
      </c>
      <c r="C1465">
        <v>6385.56</v>
      </c>
      <c r="D1465">
        <v>6385.49</v>
      </c>
      <c r="E1465">
        <v>6374.89</v>
      </c>
      <c r="F1465">
        <v>438.43700000000001</v>
      </c>
      <c r="G1465">
        <v>581.20100000000002</v>
      </c>
      <c r="H1465">
        <v>228.31399999999999</v>
      </c>
      <c r="I1465">
        <v>148.61699999999999</v>
      </c>
      <c r="J1465">
        <v>180.81</v>
      </c>
      <c r="K1465">
        <v>5338.99</v>
      </c>
      <c r="L1465">
        <v>0.15265699999999999</v>
      </c>
      <c r="M1465">
        <v>0.83703499999999997</v>
      </c>
      <c r="N1465">
        <v>0</v>
      </c>
      <c r="O1465" t="s">
        <v>43</v>
      </c>
    </row>
    <row r="1466" spans="1:15" x14ac:dyDescent="0.25">
      <c r="A1466" t="s">
        <v>164</v>
      </c>
      <c r="B1466">
        <v>6439.3</v>
      </c>
      <c r="C1466">
        <v>6385.67</v>
      </c>
      <c r="D1466">
        <v>6385.6</v>
      </c>
      <c r="E1466">
        <v>6374.97</v>
      </c>
      <c r="F1466">
        <v>437.95400000000001</v>
      </c>
      <c r="G1466">
        <v>583.01900000000001</v>
      </c>
      <c r="H1466">
        <v>227.393</v>
      </c>
      <c r="I1466">
        <v>149.631</v>
      </c>
      <c r="J1466">
        <v>182.434</v>
      </c>
      <c r="K1466">
        <v>5337.71</v>
      </c>
      <c r="L1466">
        <v>0.15252299999999999</v>
      </c>
      <c r="M1466">
        <v>0.83637499999999998</v>
      </c>
      <c r="N1466">
        <v>0</v>
      </c>
      <c r="O1466" t="s">
        <v>43</v>
      </c>
    </row>
    <row r="1467" spans="1:15" x14ac:dyDescent="0.25">
      <c r="A1467" t="s">
        <v>164</v>
      </c>
      <c r="B1467">
        <v>6433.64</v>
      </c>
      <c r="C1467">
        <v>6380.94</v>
      </c>
      <c r="D1467">
        <v>6380.87</v>
      </c>
      <c r="E1467">
        <v>6370.28</v>
      </c>
      <c r="F1467">
        <v>437.709</v>
      </c>
      <c r="G1467">
        <v>580.66600000000005</v>
      </c>
      <c r="H1467">
        <v>228.01900000000001</v>
      </c>
      <c r="I1467">
        <v>148.30000000000001</v>
      </c>
      <c r="J1467">
        <v>180.83199999999999</v>
      </c>
      <c r="K1467">
        <v>5335.66</v>
      </c>
      <c r="L1467">
        <v>0.175536</v>
      </c>
      <c r="M1467">
        <v>0.83703099999999997</v>
      </c>
      <c r="N1467">
        <v>0</v>
      </c>
      <c r="O1467" t="s">
        <v>43</v>
      </c>
    </row>
    <row r="1468" spans="1:15" x14ac:dyDescent="0.25">
      <c r="A1468" t="s">
        <v>164</v>
      </c>
      <c r="B1468">
        <v>6428.46</v>
      </c>
      <c r="C1468">
        <v>6375.66</v>
      </c>
      <c r="D1468">
        <v>6375.59</v>
      </c>
      <c r="E1468">
        <v>6364.92</v>
      </c>
      <c r="F1468">
        <v>438.101</v>
      </c>
      <c r="G1468">
        <v>583.548</v>
      </c>
      <c r="H1468">
        <v>228.05199999999999</v>
      </c>
      <c r="I1468">
        <v>149.49600000000001</v>
      </c>
      <c r="J1468">
        <v>182.303</v>
      </c>
      <c r="K1468">
        <v>5327.19</v>
      </c>
      <c r="L1468">
        <v>0.147116</v>
      </c>
      <c r="M1468">
        <v>0.83704699999999999</v>
      </c>
      <c r="N1468">
        <v>0</v>
      </c>
      <c r="O1468" t="s">
        <v>43</v>
      </c>
    </row>
    <row r="1469" spans="1:15" x14ac:dyDescent="0.25">
      <c r="A1469" t="s">
        <v>164</v>
      </c>
      <c r="B1469">
        <v>6451.41</v>
      </c>
      <c r="C1469">
        <v>6397.26</v>
      </c>
      <c r="D1469">
        <v>6397.19</v>
      </c>
      <c r="E1469">
        <v>6386.56</v>
      </c>
      <c r="F1469">
        <v>437.93700000000001</v>
      </c>
      <c r="G1469">
        <v>580.24900000000002</v>
      </c>
      <c r="H1469">
        <v>227.50700000000001</v>
      </c>
      <c r="I1469">
        <v>148.51900000000001</v>
      </c>
      <c r="J1469">
        <v>180.79599999999999</v>
      </c>
      <c r="K1469">
        <v>5351.89</v>
      </c>
      <c r="L1469">
        <v>0.16569700000000001</v>
      </c>
      <c r="M1469">
        <v>0.83512299999999995</v>
      </c>
      <c r="N1469">
        <v>0</v>
      </c>
      <c r="O1469" t="s">
        <v>43</v>
      </c>
    </row>
    <row r="1470" spans="1:15" x14ac:dyDescent="0.25">
      <c r="A1470" t="s">
        <v>164</v>
      </c>
      <c r="B1470">
        <v>6443.23</v>
      </c>
      <c r="C1470">
        <v>6389.41</v>
      </c>
      <c r="D1470">
        <v>6389.34</v>
      </c>
      <c r="E1470">
        <v>6378.7</v>
      </c>
      <c r="F1470">
        <v>439.12400000000002</v>
      </c>
      <c r="G1470">
        <v>579.505</v>
      </c>
      <c r="H1470">
        <v>228.31100000000001</v>
      </c>
      <c r="I1470">
        <v>147.96899999999999</v>
      </c>
      <c r="J1470">
        <v>179.66900000000001</v>
      </c>
      <c r="K1470">
        <v>5343.69</v>
      </c>
      <c r="L1470">
        <v>0.159918</v>
      </c>
      <c r="M1470">
        <v>0.83704000000000001</v>
      </c>
      <c r="N1470">
        <v>0</v>
      </c>
      <c r="O1470" t="s">
        <v>43</v>
      </c>
    </row>
    <row r="1471" spans="1:15" x14ac:dyDescent="0.25">
      <c r="A1471" t="s">
        <v>164</v>
      </c>
      <c r="B1471">
        <v>6446.81</v>
      </c>
      <c r="C1471">
        <v>6393.49</v>
      </c>
      <c r="D1471">
        <v>6393.42</v>
      </c>
      <c r="E1471">
        <v>6382.75</v>
      </c>
      <c r="F1471">
        <v>437.90100000000001</v>
      </c>
      <c r="G1471">
        <v>581.39</v>
      </c>
      <c r="H1471">
        <v>227.67500000000001</v>
      </c>
      <c r="I1471">
        <v>148.50800000000001</v>
      </c>
      <c r="J1471">
        <v>181.66499999999999</v>
      </c>
      <c r="K1471">
        <v>5347.18</v>
      </c>
      <c r="L1471">
        <v>0.14918999999999999</v>
      </c>
      <c r="M1471">
        <v>0.83696300000000001</v>
      </c>
      <c r="N1471">
        <v>0</v>
      </c>
      <c r="O1471" t="s">
        <v>43</v>
      </c>
    </row>
    <row r="1472" spans="1:15" x14ac:dyDescent="0.25">
      <c r="A1472" t="s">
        <v>164</v>
      </c>
      <c r="B1472">
        <v>6417.65</v>
      </c>
      <c r="C1472">
        <v>6362.92</v>
      </c>
      <c r="D1472">
        <v>6362.84</v>
      </c>
      <c r="E1472">
        <v>6351.95</v>
      </c>
      <c r="F1472">
        <v>438.77499999999998</v>
      </c>
      <c r="G1472">
        <v>586.66999999999996</v>
      </c>
      <c r="H1472">
        <v>229.81</v>
      </c>
      <c r="I1472">
        <v>149.53800000000001</v>
      </c>
      <c r="J1472">
        <v>183.61500000000001</v>
      </c>
      <c r="K1472">
        <v>5310.42</v>
      </c>
      <c r="L1472">
        <v>0.178454</v>
      </c>
      <c r="M1472">
        <v>0.84726900000000005</v>
      </c>
      <c r="N1472">
        <v>0</v>
      </c>
      <c r="O1472" t="s">
        <v>43</v>
      </c>
    </row>
    <row r="1473" spans="1:15" x14ac:dyDescent="0.25">
      <c r="A1473" t="s">
        <v>164</v>
      </c>
      <c r="B1473">
        <v>6449.02</v>
      </c>
      <c r="C1473">
        <v>6395.28</v>
      </c>
      <c r="D1473">
        <v>6395.21</v>
      </c>
      <c r="E1473">
        <v>6384.56</v>
      </c>
      <c r="F1473">
        <v>437.96499999999997</v>
      </c>
      <c r="G1473">
        <v>579.86</v>
      </c>
      <c r="H1473">
        <v>227.41800000000001</v>
      </c>
      <c r="I1473">
        <v>148.09800000000001</v>
      </c>
      <c r="J1473">
        <v>180.80500000000001</v>
      </c>
      <c r="K1473">
        <v>5350.3</v>
      </c>
      <c r="L1473">
        <v>0.178456</v>
      </c>
      <c r="M1473">
        <v>0.83661200000000002</v>
      </c>
      <c r="N1473">
        <v>0</v>
      </c>
      <c r="O1473" t="s">
        <v>43</v>
      </c>
    </row>
    <row r="1474" spans="1:15" x14ac:dyDescent="0.25">
      <c r="A1474" t="s">
        <v>164</v>
      </c>
      <c r="B1474">
        <v>6445.22</v>
      </c>
      <c r="C1474">
        <v>6391.41</v>
      </c>
      <c r="D1474">
        <v>6391.34</v>
      </c>
      <c r="E1474">
        <v>6380.63</v>
      </c>
      <c r="F1474">
        <v>437.94099999999997</v>
      </c>
      <c r="G1474">
        <v>581.66999999999996</v>
      </c>
      <c r="H1474">
        <v>227.82400000000001</v>
      </c>
      <c r="I1474">
        <v>148.56700000000001</v>
      </c>
      <c r="J1474">
        <v>181.75299999999999</v>
      </c>
      <c r="K1474">
        <v>5344.75</v>
      </c>
      <c r="L1474">
        <v>0.15329400000000001</v>
      </c>
      <c r="M1474">
        <v>0.83704699999999999</v>
      </c>
      <c r="N1474">
        <v>0</v>
      </c>
      <c r="O1474" t="s">
        <v>43</v>
      </c>
    </row>
    <row r="1475" spans="1:15" x14ac:dyDescent="0.25">
      <c r="A1475" t="s">
        <v>164</v>
      </c>
      <c r="B1475">
        <v>6432.99</v>
      </c>
      <c r="C1475">
        <v>6379.06</v>
      </c>
      <c r="D1475">
        <v>6378.99</v>
      </c>
      <c r="E1475">
        <v>6368.28</v>
      </c>
      <c r="F1475">
        <v>439.28800000000001</v>
      </c>
      <c r="G1475">
        <v>582.17399999999998</v>
      </c>
      <c r="H1475">
        <v>227.43899999999999</v>
      </c>
      <c r="I1475">
        <v>148.684</v>
      </c>
      <c r="J1475">
        <v>182.595</v>
      </c>
      <c r="K1475">
        <v>5330.37</v>
      </c>
      <c r="L1475">
        <v>0.154506</v>
      </c>
      <c r="M1475">
        <v>0.83255400000000002</v>
      </c>
      <c r="N1475">
        <v>0</v>
      </c>
      <c r="O1475" t="s">
        <v>43</v>
      </c>
    </row>
    <row r="1476" spans="1:15" x14ac:dyDescent="0.25">
      <c r="A1476" t="s">
        <v>164</v>
      </c>
      <c r="B1476">
        <v>6432.68</v>
      </c>
      <c r="C1476">
        <v>6378.45</v>
      </c>
      <c r="D1476">
        <v>6378.38</v>
      </c>
      <c r="E1476">
        <v>6367.58</v>
      </c>
      <c r="F1476">
        <v>438.50200000000001</v>
      </c>
      <c r="G1476">
        <v>582.90800000000002</v>
      </c>
      <c r="H1476">
        <v>229.089</v>
      </c>
      <c r="I1476">
        <v>148.40700000000001</v>
      </c>
      <c r="J1476">
        <v>181.78700000000001</v>
      </c>
      <c r="K1476">
        <v>5329.95</v>
      </c>
      <c r="L1476">
        <v>0.14710500000000001</v>
      </c>
      <c r="M1476">
        <v>0.836982</v>
      </c>
      <c r="N1476">
        <v>0</v>
      </c>
      <c r="O1476" t="s">
        <v>43</v>
      </c>
    </row>
    <row r="1477" spans="1:15" x14ac:dyDescent="0.25">
      <c r="A1477" t="s">
        <v>164</v>
      </c>
      <c r="B1477">
        <v>6424.72</v>
      </c>
      <c r="C1477">
        <v>6370.05</v>
      </c>
      <c r="D1477">
        <v>6369.98</v>
      </c>
      <c r="E1477">
        <v>6359.28</v>
      </c>
      <c r="F1477">
        <v>438.18400000000003</v>
      </c>
      <c r="G1477">
        <v>580.32000000000005</v>
      </c>
      <c r="H1477">
        <v>227.89099999999999</v>
      </c>
      <c r="I1477">
        <v>148.119</v>
      </c>
      <c r="J1477">
        <v>180.86099999999999</v>
      </c>
      <c r="K1477">
        <v>5324.38</v>
      </c>
      <c r="L1477">
        <v>0.178456</v>
      </c>
      <c r="M1477">
        <v>0.83704599999999996</v>
      </c>
      <c r="N1477">
        <v>0</v>
      </c>
      <c r="O1477" t="s">
        <v>43</v>
      </c>
    </row>
    <row r="1478" spans="1:15" x14ac:dyDescent="0.25">
      <c r="A1478" t="s">
        <v>164</v>
      </c>
      <c r="B1478">
        <v>6438.63</v>
      </c>
      <c r="C1478">
        <v>6383.07</v>
      </c>
      <c r="D1478">
        <v>6383</v>
      </c>
      <c r="E1478">
        <v>6372.38</v>
      </c>
      <c r="F1478">
        <v>437.68099999999998</v>
      </c>
      <c r="G1478">
        <v>581.47199999999998</v>
      </c>
      <c r="H1478">
        <v>227.512</v>
      </c>
      <c r="I1478">
        <v>148.12799999999999</v>
      </c>
      <c r="J1478">
        <v>182.197</v>
      </c>
      <c r="K1478">
        <v>5337</v>
      </c>
      <c r="L1478">
        <v>0.178454</v>
      </c>
      <c r="M1478">
        <v>0.835619</v>
      </c>
      <c r="N1478">
        <v>0</v>
      </c>
      <c r="O1478" t="s">
        <v>43</v>
      </c>
    </row>
    <row r="1479" spans="1:15" x14ac:dyDescent="0.25">
      <c r="A1479" t="s">
        <v>164</v>
      </c>
      <c r="B1479">
        <v>6441.14</v>
      </c>
      <c r="C1479">
        <v>6385.75</v>
      </c>
      <c r="D1479">
        <v>6385.68</v>
      </c>
      <c r="E1479">
        <v>6375.06</v>
      </c>
      <c r="F1479">
        <v>437.54300000000001</v>
      </c>
      <c r="G1479">
        <v>580.94500000000005</v>
      </c>
      <c r="H1479">
        <v>228.61699999999999</v>
      </c>
      <c r="I1479">
        <v>148.078</v>
      </c>
      <c r="J1479">
        <v>180.80099999999999</v>
      </c>
      <c r="K1479">
        <v>5340.19</v>
      </c>
      <c r="L1479">
        <v>0.14871000000000001</v>
      </c>
      <c r="M1479">
        <v>0.83704900000000004</v>
      </c>
      <c r="N1479">
        <v>0</v>
      </c>
      <c r="O1479" t="s">
        <v>43</v>
      </c>
    </row>
    <row r="1480" spans="1:15" x14ac:dyDescent="0.25">
      <c r="A1480" t="s">
        <v>164</v>
      </c>
      <c r="B1480">
        <v>6439.91</v>
      </c>
      <c r="C1480">
        <v>6384.53</v>
      </c>
      <c r="D1480">
        <v>6384.45</v>
      </c>
      <c r="E1480">
        <v>6373.71</v>
      </c>
      <c r="F1480">
        <v>438.59899999999999</v>
      </c>
      <c r="G1480">
        <v>583.04899999999998</v>
      </c>
      <c r="H1480">
        <v>228.31800000000001</v>
      </c>
      <c r="I1480">
        <v>148.928</v>
      </c>
      <c r="J1480">
        <v>182.24799999999999</v>
      </c>
      <c r="K1480">
        <v>5335.96</v>
      </c>
      <c r="L1480">
        <v>0.14711399999999999</v>
      </c>
      <c r="M1480">
        <v>0.83699299999999999</v>
      </c>
      <c r="N1480">
        <v>0</v>
      </c>
      <c r="O1480" t="s">
        <v>43</v>
      </c>
    </row>
    <row r="1481" spans="1:15" x14ac:dyDescent="0.25">
      <c r="A1481" t="s">
        <v>164</v>
      </c>
      <c r="B1481">
        <v>6443.07</v>
      </c>
      <c r="C1481">
        <v>6388.15</v>
      </c>
      <c r="D1481">
        <v>6388.08</v>
      </c>
      <c r="E1481">
        <v>6377.35</v>
      </c>
      <c r="F1481">
        <v>438.077</v>
      </c>
      <c r="G1481">
        <v>578.64300000000003</v>
      </c>
      <c r="H1481">
        <v>228.114</v>
      </c>
      <c r="I1481">
        <v>146.69200000000001</v>
      </c>
      <c r="J1481">
        <v>180.37899999999999</v>
      </c>
      <c r="K1481">
        <v>5344.3</v>
      </c>
      <c r="L1481">
        <v>0.15182200000000001</v>
      </c>
      <c r="M1481">
        <v>0.83639399999999997</v>
      </c>
      <c r="N1481">
        <v>0</v>
      </c>
      <c r="O1481" t="s">
        <v>43</v>
      </c>
    </row>
    <row r="1482" spans="1:15" x14ac:dyDescent="0.25">
      <c r="A1482" t="s">
        <v>164</v>
      </c>
      <c r="B1482">
        <v>6433.31</v>
      </c>
      <c r="C1482">
        <v>6377.94</v>
      </c>
      <c r="D1482">
        <v>6377.87</v>
      </c>
      <c r="E1482">
        <v>6367.21</v>
      </c>
      <c r="F1482">
        <v>437.541</v>
      </c>
      <c r="G1482">
        <v>580.03599999999994</v>
      </c>
      <c r="H1482">
        <v>227.31200000000001</v>
      </c>
      <c r="I1482">
        <v>147.999</v>
      </c>
      <c r="J1482">
        <v>181.15299999999999</v>
      </c>
      <c r="K1482">
        <v>5333.42</v>
      </c>
      <c r="L1482">
        <v>0.15568499999999999</v>
      </c>
      <c r="M1482">
        <v>0.85434699999999997</v>
      </c>
      <c r="N1482">
        <v>0</v>
      </c>
      <c r="O1482" t="s">
        <v>43</v>
      </c>
    </row>
    <row r="1483" spans="1:15" x14ac:dyDescent="0.25">
      <c r="A1483" t="s">
        <v>164</v>
      </c>
      <c r="B1483">
        <v>6434.06</v>
      </c>
      <c r="C1483">
        <v>6378.35</v>
      </c>
      <c r="D1483">
        <v>6378.28</v>
      </c>
      <c r="E1483">
        <v>6367.67</v>
      </c>
      <c r="F1483">
        <v>437.84399999999999</v>
      </c>
      <c r="G1483">
        <v>581.17200000000003</v>
      </c>
      <c r="H1483">
        <v>227.84</v>
      </c>
      <c r="I1483">
        <v>148.24700000000001</v>
      </c>
      <c r="J1483">
        <v>181.46299999999999</v>
      </c>
      <c r="K1483">
        <v>5332.57</v>
      </c>
      <c r="L1483">
        <v>0.148481</v>
      </c>
      <c r="M1483">
        <v>0.83363600000000004</v>
      </c>
      <c r="N1483">
        <v>0</v>
      </c>
      <c r="O1483" t="s">
        <v>43</v>
      </c>
    </row>
    <row r="1484" spans="1:15" x14ac:dyDescent="0.25">
      <c r="A1484" t="s">
        <v>164</v>
      </c>
      <c r="B1484">
        <v>6433.08</v>
      </c>
      <c r="C1484">
        <v>6376.28</v>
      </c>
      <c r="D1484">
        <v>6376.22</v>
      </c>
      <c r="E1484">
        <v>6365.6</v>
      </c>
      <c r="F1484">
        <v>437.65600000000001</v>
      </c>
      <c r="G1484">
        <v>579.72</v>
      </c>
      <c r="H1484">
        <v>226.75899999999999</v>
      </c>
      <c r="I1484">
        <v>147.92699999999999</v>
      </c>
      <c r="J1484">
        <v>181.56399999999999</v>
      </c>
      <c r="K1484">
        <v>5331.86</v>
      </c>
      <c r="L1484">
        <v>0.14772099999999999</v>
      </c>
      <c r="M1484">
        <v>0.854715</v>
      </c>
      <c r="N1484">
        <v>0</v>
      </c>
      <c r="O1484" t="s">
        <v>43</v>
      </c>
    </row>
    <row r="1485" spans="1:15" x14ac:dyDescent="0.25">
      <c r="A1485" t="s">
        <v>164</v>
      </c>
      <c r="B1485">
        <v>6457</v>
      </c>
      <c r="C1485">
        <v>6401.12</v>
      </c>
      <c r="D1485">
        <v>6401.05</v>
      </c>
      <c r="E1485">
        <v>6390.62</v>
      </c>
      <c r="F1485">
        <v>437.46300000000002</v>
      </c>
      <c r="G1485">
        <v>578.33799999999997</v>
      </c>
      <c r="H1485">
        <v>227.03</v>
      </c>
      <c r="I1485">
        <v>147.29</v>
      </c>
      <c r="J1485">
        <v>180.46199999999999</v>
      </c>
      <c r="K1485">
        <v>5358.51</v>
      </c>
      <c r="L1485">
        <v>0.15393000000000001</v>
      </c>
      <c r="M1485">
        <v>0.83667199999999997</v>
      </c>
      <c r="N1485">
        <v>0</v>
      </c>
      <c r="O1485" t="s">
        <v>43</v>
      </c>
    </row>
    <row r="1486" spans="1:15" x14ac:dyDescent="0.25">
      <c r="A1486" t="s">
        <v>164</v>
      </c>
      <c r="B1486">
        <v>6390.62</v>
      </c>
      <c r="C1486">
        <v>6334.74</v>
      </c>
      <c r="D1486">
        <v>6334.66</v>
      </c>
      <c r="E1486">
        <v>6324.05</v>
      </c>
      <c r="F1486">
        <v>437.93099999999998</v>
      </c>
      <c r="G1486">
        <v>594.60799999999995</v>
      </c>
      <c r="H1486">
        <v>236.4</v>
      </c>
      <c r="I1486">
        <v>150.851</v>
      </c>
      <c r="J1486">
        <v>182.94499999999999</v>
      </c>
      <c r="K1486">
        <v>5275.62</v>
      </c>
      <c r="L1486">
        <v>0.17846999999999999</v>
      </c>
      <c r="M1486">
        <v>0.83665199999999995</v>
      </c>
      <c r="N1486">
        <v>0</v>
      </c>
      <c r="O1486" t="s">
        <v>43</v>
      </c>
    </row>
    <row r="1487" spans="1:15" x14ac:dyDescent="0.25">
      <c r="A1487" t="s">
        <v>164</v>
      </c>
      <c r="B1487">
        <v>6445.69</v>
      </c>
      <c r="C1487">
        <v>6389.42</v>
      </c>
      <c r="D1487">
        <v>6389.35</v>
      </c>
      <c r="E1487">
        <v>6378.6</v>
      </c>
      <c r="F1487">
        <v>438.22199999999998</v>
      </c>
      <c r="G1487">
        <v>583.86300000000006</v>
      </c>
      <c r="H1487">
        <v>228.547</v>
      </c>
      <c r="I1487">
        <v>149.119</v>
      </c>
      <c r="J1487">
        <v>182.56200000000001</v>
      </c>
      <c r="K1487">
        <v>5340.17</v>
      </c>
      <c r="L1487">
        <v>0.178454</v>
      </c>
      <c r="M1487">
        <v>0.83692500000000003</v>
      </c>
      <c r="N1487">
        <v>0</v>
      </c>
      <c r="O1487" t="s">
        <v>43</v>
      </c>
    </row>
    <row r="1488" spans="1:15" x14ac:dyDescent="0.25">
      <c r="A1488" t="s">
        <v>164</v>
      </c>
      <c r="B1488">
        <v>6431.62</v>
      </c>
      <c r="C1488">
        <v>6376.82</v>
      </c>
      <c r="D1488">
        <v>6376.74</v>
      </c>
      <c r="E1488">
        <v>6366.04</v>
      </c>
      <c r="F1488">
        <v>437.77800000000002</v>
      </c>
      <c r="G1488">
        <v>583.83199999999999</v>
      </c>
      <c r="H1488">
        <v>227.90100000000001</v>
      </c>
      <c r="I1488">
        <v>149.28100000000001</v>
      </c>
      <c r="J1488">
        <v>183.17099999999999</v>
      </c>
      <c r="K1488">
        <v>5328.29</v>
      </c>
      <c r="L1488">
        <v>0.17845900000000001</v>
      </c>
      <c r="M1488">
        <v>0.83679599999999998</v>
      </c>
      <c r="N1488">
        <v>0</v>
      </c>
      <c r="O1488" t="s">
        <v>43</v>
      </c>
    </row>
    <row r="1489" spans="1:15" x14ac:dyDescent="0.25">
      <c r="A1489" t="s">
        <v>164</v>
      </c>
      <c r="B1489">
        <v>6445.42</v>
      </c>
      <c r="C1489">
        <v>6389.54</v>
      </c>
      <c r="D1489">
        <v>6389.46</v>
      </c>
      <c r="E1489">
        <v>6378.75</v>
      </c>
      <c r="F1489">
        <v>437.928</v>
      </c>
      <c r="G1489">
        <v>582.31500000000005</v>
      </c>
      <c r="H1489">
        <v>226.75399999999999</v>
      </c>
      <c r="I1489">
        <v>149.072</v>
      </c>
      <c r="J1489">
        <v>182.88800000000001</v>
      </c>
      <c r="K1489">
        <v>5342.22</v>
      </c>
      <c r="L1489">
        <v>0.15171599999999999</v>
      </c>
      <c r="M1489">
        <v>0.83424100000000001</v>
      </c>
      <c r="N1489">
        <v>0</v>
      </c>
      <c r="O1489" t="s">
        <v>43</v>
      </c>
    </row>
    <row r="1490" spans="1:15" x14ac:dyDescent="0.25">
      <c r="A1490" t="s">
        <v>164</v>
      </c>
      <c r="B1490">
        <v>6433.76</v>
      </c>
      <c r="C1490">
        <v>6377.84</v>
      </c>
      <c r="D1490">
        <v>6377.76</v>
      </c>
      <c r="E1490">
        <v>6367.13</v>
      </c>
      <c r="F1490">
        <v>437.83300000000003</v>
      </c>
      <c r="G1490">
        <v>583.21100000000001</v>
      </c>
      <c r="H1490">
        <v>227.578</v>
      </c>
      <c r="I1490">
        <v>148.90899999999999</v>
      </c>
      <c r="J1490">
        <v>183.107</v>
      </c>
      <c r="K1490">
        <v>5329.86</v>
      </c>
      <c r="L1490">
        <v>0.178454</v>
      </c>
      <c r="M1490">
        <v>0.83705300000000005</v>
      </c>
      <c r="N1490">
        <v>0</v>
      </c>
      <c r="O1490" t="s">
        <v>43</v>
      </c>
    </row>
    <row r="1491" spans="1:15" x14ac:dyDescent="0.25">
      <c r="A1491" t="s">
        <v>164</v>
      </c>
      <c r="B1491">
        <v>6456.97</v>
      </c>
      <c r="C1491">
        <v>6400.78</v>
      </c>
      <c r="D1491">
        <v>6400.71</v>
      </c>
      <c r="E1491">
        <v>6389.98</v>
      </c>
      <c r="F1491">
        <v>438.67099999999999</v>
      </c>
      <c r="G1491">
        <v>587.63300000000004</v>
      </c>
      <c r="H1491">
        <v>229.29599999999999</v>
      </c>
      <c r="I1491">
        <v>150.44999999999999</v>
      </c>
      <c r="J1491">
        <v>184.13900000000001</v>
      </c>
      <c r="K1491">
        <v>5347.18</v>
      </c>
      <c r="L1491">
        <v>0.178455</v>
      </c>
      <c r="M1491">
        <v>0.85836100000000004</v>
      </c>
      <c r="N1491">
        <v>0</v>
      </c>
      <c r="O1491" t="s">
        <v>43</v>
      </c>
    </row>
    <row r="1492" spans="1:15" x14ac:dyDescent="0.25">
      <c r="A1492" t="s">
        <v>164</v>
      </c>
      <c r="B1492">
        <v>6448.08</v>
      </c>
      <c r="C1492">
        <v>6391.25</v>
      </c>
      <c r="D1492">
        <v>6391.18</v>
      </c>
      <c r="E1492">
        <v>6380.51</v>
      </c>
      <c r="F1492">
        <v>437.767</v>
      </c>
      <c r="G1492">
        <v>583.93299999999999</v>
      </c>
      <c r="H1492">
        <v>228.501</v>
      </c>
      <c r="I1492">
        <v>148.90299999999999</v>
      </c>
      <c r="J1492">
        <v>183.035</v>
      </c>
      <c r="K1492">
        <v>5342.63</v>
      </c>
      <c r="L1492">
        <v>0.168546</v>
      </c>
      <c r="M1492">
        <v>0.83612799999999998</v>
      </c>
      <c r="N1492">
        <v>0</v>
      </c>
      <c r="O1492" t="s">
        <v>43</v>
      </c>
    </row>
    <row r="1493" spans="1:15" x14ac:dyDescent="0.25">
      <c r="A1493" t="s">
        <v>164</v>
      </c>
      <c r="B1493">
        <v>6445.04</v>
      </c>
      <c r="C1493">
        <v>6388.54</v>
      </c>
      <c r="D1493">
        <v>6388.47</v>
      </c>
      <c r="E1493">
        <v>6377.81</v>
      </c>
      <c r="F1493">
        <v>437.673</v>
      </c>
      <c r="G1493">
        <v>584.548</v>
      </c>
      <c r="H1493">
        <v>228.13499999999999</v>
      </c>
      <c r="I1493">
        <v>149.536</v>
      </c>
      <c r="J1493">
        <v>183.268</v>
      </c>
      <c r="K1493">
        <v>5339.38</v>
      </c>
      <c r="L1493">
        <v>0.17846400000000001</v>
      </c>
      <c r="M1493">
        <v>0.83667599999999998</v>
      </c>
      <c r="N1493">
        <v>0</v>
      </c>
      <c r="O1493" t="s">
        <v>43</v>
      </c>
    </row>
    <row r="1494" spans="1:15" x14ac:dyDescent="0.25">
      <c r="A1494" t="s">
        <v>164</v>
      </c>
      <c r="B1494">
        <v>6445.4</v>
      </c>
      <c r="C1494">
        <v>6388.62</v>
      </c>
      <c r="D1494">
        <v>6388.54</v>
      </c>
      <c r="E1494">
        <v>6377.96</v>
      </c>
      <c r="F1494">
        <v>437.58</v>
      </c>
      <c r="G1494">
        <v>581.62199999999996</v>
      </c>
      <c r="H1494">
        <v>227.02199999999999</v>
      </c>
      <c r="I1494">
        <v>148.69399999999999</v>
      </c>
      <c r="J1494">
        <v>182.36500000000001</v>
      </c>
      <c r="K1494">
        <v>5342.33</v>
      </c>
      <c r="L1494">
        <v>0.14746100000000001</v>
      </c>
      <c r="M1494">
        <v>0.85844200000000004</v>
      </c>
      <c r="N1494">
        <v>0</v>
      </c>
      <c r="O1494" t="s">
        <v>43</v>
      </c>
    </row>
    <row r="1495" spans="1:15" x14ac:dyDescent="0.25">
      <c r="A1495" t="s">
        <v>164</v>
      </c>
      <c r="B1495">
        <v>6442.87</v>
      </c>
      <c r="C1495">
        <v>6386.4</v>
      </c>
      <c r="D1495">
        <v>6386.33</v>
      </c>
      <c r="E1495">
        <v>6375.87</v>
      </c>
      <c r="F1495">
        <v>437.62799999999999</v>
      </c>
      <c r="G1495">
        <v>580.37099999999998</v>
      </c>
      <c r="H1495">
        <v>227.15799999999999</v>
      </c>
      <c r="I1495">
        <v>148.017</v>
      </c>
      <c r="J1495">
        <v>181.71600000000001</v>
      </c>
      <c r="K1495">
        <v>5341.52</v>
      </c>
      <c r="L1495">
        <v>0.14712</v>
      </c>
      <c r="M1495">
        <v>0.86834599999999995</v>
      </c>
      <c r="N1495">
        <v>0</v>
      </c>
      <c r="O1495" t="s">
        <v>43</v>
      </c>
    </row>
    <row r="1496" spans="1:15" x14ac:dyDescent="0.25">
      <c r="A1496" t="s">
        <v>164</v>
      </c>
      <c r="B1496">
        <v>6457.45</v>
      </c>
      <c r="C1496">
        <v>6401.87</v>
      </c>
      <c r="D1496">
        <v>6401.81</v>
      </c>
      <c r="E1496">
        <v>6391.23</v>
      </c>
      <c r="F1496">
        <v>437.67899999999997</v>
      </c>
      <c r="G1496">
        <v>585.726</v>
      </c>
      <c r="H1496">
        <v>228.1</v>
      </c>
      <c r="I1496">
        <v>150.07499999999999</v>
      </c>
      <c r="J1496">
        <v>183.994</v>
      </c>
      <c r="K1496">
        <v>5351.4</v>
      </c>
      <c r="L1496">
        <v>0.149892</v>
      </c>
      <c r="M1496">
        <v>0.83687699999999998</v>
      </c>
      <c r="N1496">
        <v>0</v>
      </c>
      <c r="O1496" t="s">
        <v>43</v>
      </c>
    </row>
    <row r="1497" spans="1:15" x14ac:dyDescent="0.25">
      <c r="A1497" t="s">
        <v>164</v>
      </c>
      <c r="B1497">
        <v>6443.72</v>
      </c>
      <c r="C1497">
        <v>6387.13</v>
      </c>
      <c r="D1497">
        <v>6387.06</v>
      </c>
      <c r="E1497">
        <v>6376.36</v>
      </c>
      <c r="F1497">
        <v>437.61599999999999</v>
      </c>
      <c r="G1497">
        <v>585.82600000000002</v>
      </c>
      <c r="H1497">
        <v>228.13800000000001</v>
      </c>
      <c r="I1497">
        <v>149.851</v>
      </c>
      <c r="J1497">
        <v>184.238</v>
      </c>
      <c r="K1497">
        <v>5336.54</v>
      </c>
      <c r="L1497">
        <v>0.158497</v>
      </c>
      <c r="M1497">
        <v>0.86536199999999996</v>
      </c>
      <c r="N1497">
        <v>0</v>
      </c>
      <c r="O1497" t="s">
        <v>43</v>
      </c>
    </row>
    <row r="1498" spans="1:15" x14ac:dyDescent="0.25">
      <c r="A1498" t="s">
        <v>164</v>
      </c>
      <c r="B1498">
        <v>6451.61</v>
      </c>
      <c r="C1498">
        <v>6395.06</v>
      </c>
      <c r="D1498">
        <v>6394.99</v>
      </c>
      <c r="E1498">
        <v>6384.28</v>
      </c>
      <c r="F1498">
        <v>437.46899999999999</v>
      </c>
      <c r="G1498">
        <v>582.96500000000003</v>
      </c>
      <c r="H1498">
        <v>228.21299999999999</v>
      </c>
      <c r="I1498">
        <v>148.65899999999999</v>
      </c>
      <c r="J1498">
        <v>182.56100000000001</v>
      </c>
      <c r="K1498">
        <v>5347.48</v>
      </c>
      <c r="L1498">
        <v>0.178454</v>
      </c>
      <c r="M1498">
        <v>0.83433199999999996</v>
      </c>
      <c r="N1498">
        <v>0</v>
      </c>
      <c r="O1498" t="s">
        <v>43</v>
      </c>
    </row>
    <row r="1499" spans="1:15" x14ac:dyDescent="0.25">
      <c r="A1499" t="s">
        <v>164</v>
      </c>
      <c r="B1499">
        <v>6442.15</v>
      </c>
      <c r="C1499">
        <v>6386.74</v>
      </c>
      <c r="D1499">
        <v>6386.67</v>
      </c>
      <c r="E1499">
        <v>6376.01</v>
      </c>
      <c r="F1499">
        <v>437.39400000000001</v>
      </c>
      <c r="G1499">
        <v>581.82600000000002</v>
      </c>
      <c r="H1499">
        <v>227.78899999999999</v>
      </c>
      <c r="I1499">
        <v>148.32400000000001</v>
      </c>
      <c r="J1499">
        <v>182.06200000000001</v>
      </c>
      <c r="K1499">
        <v>5340.25</v>
      </c>
      <c r="L1499">
        <v>0.17847299999999999</v>
      </c>
      <c r="M1499">
        <v>0.83699999999999997</v>
      </c>
      <c r="N1499">
        <v>0</v>
      </c>
      <c r="O1499" t="s">
        <v>43</v>
      </c>
    </row>
    <row r="1500" spans="1:15" x14ac:dyDescent="0.25">
      <c r="A1500" t="s">
        <v>164</v>
      </c>
      <c r="B1500">
        <v>6436.78</v>
      </c>
      <c r="C1500">
        <v>6380.1</v>
      </c>
      <c r="D1500">
        <v>6380.03</v>
      </c>
      <c r="E1500">
        <v>6369.36</v>
      </c>
      <c r="F1500">
        <v>437.49799999999999</v>
      </c>
      <c r="G1500">
        <v>579.24900000000002</v>
      </c>
      <c r="H1500">
        <v>228.28200000000001</v>
      </c>
      <c r="I1500">
        <v>146.91999999999999</v>
      </c>
      <c r="J1500">
        <v>180.59800000000001</v>
      </c>
      <c r="K1500">
        <v>5336.28</v>
      </c>
      <c r="L1500">
        <v>0.149169</v>
      </c>
      <c r="M1500">
        <v>0.83699299999999999</v>
      </c>
      <c r="N1500">
        <v>0</v>
      </c>
      <c r="O1500" t="s">
        <v>43</v>
      </c>
    </row>
    <row r="1501" spans="1:15" x14ac:dyDescent="0.25">
      <c r="A1501" t="s">
        <v>164</v>
      </c>
      <c r="B1501">
        <v>6449.36</v>
      </c>
      <c r="C1501">
        <v>6392.23</v>
      </c>
      <c r="D1501">
        <v>6392.16</v>
      </c>
      <c r="E1501">
        <v>6381.5</v>
      </c>
      <c r="F1501">
        <v>437.827</v>
      </c>
      <c r="G1501">
        <v>582.38599999999997</v>
      </c>
      <c r="H1501">
        <v>227.517</v>
      </c>
      <c r="I1501">
        <v>148.56200000000001</v>
      </c>
      <c r="J1501">
        <v>182.774</v>
      </c>
      <c r="K1501">
        <v>5344.86</v>
      </c>
      <c r="L1501">
        <v>0.14929600000000001</v>
      </c>
      <c r="M1501">
        <v>0.83668699999999996</v>
      </c>
      <c r="N1501">
        <v>0</v>
      </c>
      <c r="O1501" t="s">
        <v>43</v>
      </c>
    </row>
    <row r="1502" spans="1:15" x14ac:dyDescent="0.25">
      <c r="A1502" t="s">
        <v>164</v>
      </c>
      <c r="B1502">
        <v>6441.32</v>
      </c>
      <c r="C1502">
        <v>6385.64</v>
      </c>
      <c r="D1502">
        <v>6385.57</v>
      </c>
      <c r="E1502">
        <v>6374.85</v>
      </c>
      <c r="F1502">
        <v>438.20499999999998</v>
      </c>
      <c r="G1502">
        <v>581.20100000000002</v>
      </c>
      <c r="H1502">
        <v>228.06399999999999</v>
      </c>
      <c r="I1502">
        <v>148.14500000000001</v>
      </c>
      <c r="J1502">
        <v>181.49700000000001</v>
      </c>
      <c r="K1502">
        <v>5339.15</v>
      </c>
      <c r="L1502">
        <v>0.17858199999999999</v>
      </c>
      <c r="M1502">
        <v>0.83699100000000004</v>
      </c>
      <c r="N1502">
        <v>0</v>
      </c>
      <c r="O1502" t="s">
        <v>43</v>
      </c>
    </row>
    <row r="1503" spans="1:15" x14ac:dyDescent="0.25">
      <c r="A1503" t="s">
        <v>164</v>
      </c>
      <c r="B1503">
        <v>6431.24</v>
      </c>
      <c r="C1503">
        <v>6374.07</v>
      </c>
      <c r="D1503">
        <v>6373.99</v>
      </c>
      <c r="E1503">
        <v>6363.3</v>
      </c>
      <c r="F1503">
        <v>437.702</v>
      </c>
      <c r="G1503">
        <v>583.33500000000004</v>
      </c>
      <c r="H1503">
        <v>228.29599999999999</v>
      </c>
      <c r="I1503">
        <v>149.196</v>
      </c>
      <c r="J1503">
        <v>182.17</v>
      </c>
      <c r="K1503">
        <v>5325.99</v>
      </c>
      <c r="L1503">
        <v>0.17846699999999999</v>
      </c>
      <c r="M1503">
        <v>0.83704400000000001</v>
      </c>
      <c r="N1503">
        <v>0</v>
      </c>
      <c r="O1503" t="s">
        <v>43</v>
      </c>
    </row>
    <row r="1504" spans="1:15" x14ac:dyDescent="0.25">
      <c r="A1504" t="s">
        <v>164</v>
      </c>
      <c r="B1504">
        <v>6450.45</v>
      </c>
      <c r="C1504">
        <v>6394.35</v>
      </c>
      <c r="D1504">
        <v>6394.27</v>
      </c>
      <c r="E1504">
        <v>6383.38</v>
      </c>
      <c r="F1504">
        <v>438.4</v>
      </c>
      <c r="G1504">
        <v>585.09500000000003</v>
      </c>
      <c r="H1504">
        <v>228.57300000000001</v>
      </c>
      <c r="I1504">
        <v>149.774</v>
      </c>
      <c r="J1504">
        <v>183.2</v>
      </c>
      <c r="K1504">
        <v>5343.39</v>
      </c>
      <c r="L1504">
        <v>0.15520600000000001</v>
      </c>
      <c r="M1504">
        <v>0.83619299999999996</v>
      </c>
      <c r="N1504">
        <v>0</v>
      </c>
      <c r="O1504" t="s">
        <v>43</v>
      </c>
    </row>
    <row r="1505" spans="1:25" x14ac:dyDescent="0.25">
      <c r="A1505" t="s">
        <v>164</v>
      </c>
      <c r="B1505">
        <v>6439.06</v>
      </c>
      <c r="C1505">
        <v>6386.98</v>
      </c>
      <c r="D1505">
        <v>6386.91</v>
      </c>
      <c r="E1505">
        <v>6376.16</v>
      </c>
      <c r="F1505">
        <v>437.86799999999999</v>
      </c>
      <c r="G1505">
        <v>584.50300000000004</v>
      </c>
      <c r="H1505">
        <v>227.63</v>
      </c>
      <c r="I1505">
        <v>149.458</v>
      </c>
      <c r="J1505">
        <v>183.88499999999999</v>
      </c>
      <c r="K1505">
        <v>5337.47</v>
      </c>
      <c r="L1505">
        <v>0.150696</v>
      </c>
      <c r="M1505">
        <v>0.83684199999999997</v>
      </c>
      <c r="N1505">
        <v>0</v>
      </c>
      <c r="O1505" t="s">
        <v>43</v>
      </c>
    </row>
    <row r="1506" spans="1:25" x14ac:dyDescent="0.25">
      <c r="A1506" t="s">
        <v>164</v>
      </c>
      <c r="B1506">
        <v>6408.8</v>
      </c>
      <c r="C1506">
        <v>6352.23</v>
      </c>
      <c r="D1506">
        <v>6352.15</v>
      </c>
      <c r="E1506">
        <v>6341.31</v>
      </c>
      <c r="F1506">
        <v>438.959</v>
      </c>
      <c r="G1506">
        <v>586.99</v>
      </c>
      <c r="H1506">
        <v>231.32400000000001</v>
      </c>
      <c r="I1506">
        <v>149.46700000000001</v>
      </c>
      <c r="J1506">
        <v>182.345</v>
      </c>
      <c r="K1506">
        <v>5299.55</v>
      </c>
      <c r="L1506">
        <v>0.159663</v>
      </c>
      <c r="M1506">
        <v>0.83700300000000005</v>
      </c>
      <c r="N1506">
        <v>0</v>
      </c>
      <c r="O1506" t="s">
        <v>43</v>
      </c>
    </row>
    <row r="1507" spans="1:25" x14ac:dyDescent="0.25">
      <c r="A1507" t="s">
        <v>164</v>
      </c>
      <c r="B1507">
        <v>6407.72</v>
      </c>
      <c r="C1507">
        <v>6354.71</v>
      </c>
      <c r="D1507">
        <v>6354.62</v>
      </c>
      <c r="E1507">
        <v>6343.69</v>
      </c>
      <c r="F1507">
        <v>440.83300000000003</v>
      </c>
      <c r="G1507">
        <v>593.27300000000002</v>
      </c>
      <c r="H1507">
        <v>234.21799999999999</v>
      </c>
      <c r="I1507">
        <v>151.12</v>
      </c>
      <c r="J1507">
        <v>183.69900000000001</v>
      </c>
      <c r="K1507">
        <v>5293.46</v>
      </c>
      <c r="L1507">
        <v>0.178454</v>
      </c>
      <c r="M1507">
        <v>0.83701999999999999</v>
      </c>
      <c r="N1507">
        <v>0</v>
      </c>
      <c r="O1507" t="s">
        <v>43</v>
      </c>
    </row>
    <row r="1508" spans="1:25" x14ac:dyDescent="0.25">
      <c r="A1508" t="s">
        <v>164</v>
      </c>
      <c r="B1508">
        <v>6415</v>
      </c>
      <c r="C1508">
        <v>6362.1</v>
      </c>
      <c r="D1508">
        <v>6362.02</v>
      </c>
      <c r="E1508">
        <v>6351.28</v>
      </c>
      <c r="F1508">
        <v>439.67700000000002</v>
      </c>
      <c r="G1508">
        <v>592.70000000000005</v>
      </c>
      <c r="H1508">
        <v>233.738</v>
      </c>
      <c r="I1508">
        <v>151.28700000000001</v>
      </c>
      <c r="J1508">
        <v>183.44200000000001</v>
      </c>
      <c r="K1508">
        <v>5302.82</v>
      </c>
      <c r="L1508">
        <v>0.17845900000000001</v>
      </c>
      <c r="M1508">
        <v>0.83703399999999994</v>
      </c>
      <c r="N1508">
        <v>0</v>
      </c>
      <c r="O1508" t="s">
        <v>43</v>
      </c>
    </row>
    <row r="1509" spans="1:25" x14ac:dyDescent="0.25">
      <c r="A1509" t="s">
        <v>164</v>
      </c>
      <c r="B1509">
        <v>6400.54</v>
      </c>
      <c r="C1509">
        <v>6347.72</v>
      </c>
      <c r="D1509">
        <v>6347.64</v>
      </c>
      <c r="E1509">
        <v>6336.95</v>
      </c>
      <c r="F1509">
        <v>439.69600000000003</v>
      </c>
      <c r="G1509">
        <v>592.41200000000003</v>
      </c>
      <c r="H1509">
        <v>233.88</v>
      </c>
      <c r="I1509">
        <v>150.48400000000001</v>
      </c>
      <c r="J1509">
        <v>183.72900000000001</v>
      </c>
      <c r="K1509">
        <v>5288.88</v>
      </c>
      <c r="L1509">
        <v>0.15146299999999999</v>
      </c>
      <c r="M1509">
        <v>0.84009</v>
      </c>
      <c r="N1509">
        <v>0</v>
      </c>
      <c r="O1509" t="s">
        <v>43</v>
      </c>
    </row>
    <row r="1510" spans="1:25" x14ac:dyDescent="0.25">
      <c r="A1510" t="s">
        <v>164</v>
      </c>
      <c r="B1510">
        <v>6416.73</v>
      </c>
      <c r="C1510">
        <v>6364.15</v>
      </c>
      <c r="D1510">
        <v>6364.07</v>
      </c>
      <c r="E1510">
        <v>6353.19</v>
      </c>
      <c r="F1510">
        <v>439.75900000000001</v>
      </c>
      <c r="G1510">
        <v>592.68799999999999</v>
      </c>
      <c r="H1510">
        <v>233.905</v>
      </c>
      <c r="I1510">
        <v>151.37100000000001</v>
      </c>
      <c r="J1510">
        <v>183.27799999999999</v>
      </c>
      <c r="K1510">
        <v>5304.67</v>
      </c>
      <c r="L1510">
        <v>0.14710599999999999</v>
      </c>
      <c r="M1510">
        <v>0.83703700000000003</v>
      </c>
      <c r="N1510">
        <v>0</v>
      </c>
      <c r="O1510" t="s">
        <v>43</v>
      </c>
    </row>
    <row r="1511" spans="1:25" x14ac:dyDescent="0.25">
      <c r="A1511" t="s">
        <v>164</v>
      </c>
      <c r="B1511">
        <v>6401.02</v>
      </c>
      <c r="C1511">
        <v>6348.17</v>
      </c>
      <c r="D1511">
        <v>6348.09</v>
      </c>
      <c r="E1511">
        <v>6337.34</v>
      </c>
      <c r="F1511">
        <v>439.63099999999997</v>
      </c>
      <c r="G1511">
        <v>590.97</v>
      </c>
      <c r="H1511">
        <v>235.035</v>
      </c>
      <c r="I1511">
        <v>150.166</v>
      </c>
      <c r="J1511">
        <v>181.517</v>
      </c>
      <c r="K1511">
        <v>5290.62</v>
      </c>
      <c r="L1511">
        <v>0.178455</v>
      </c>
      <c r="M1511">
        <v>0.83699699999999999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164</v>
      </c>
      <c r="B1512">
        <v>6402.59</v>
      </c>
      <c r="C1512">
        <v>6349.59</v>
      </c>
      <c r="D1512">
        <v>6349.5</v>
      </c>
      <c r="E1512">
        <v>6338.79</v>
      </c>
      <c r="F1512">
        <v>440.31099999999998</v>
      </c>
      <c r="G1512">
        <v>592.21900000000005</v>
      </c>
      <c r="H1512">
        <v>235.56200000000001</v>
      </c>
      <c r="I1512">
        <v>150.38200000000001</v>
      </c>
      <c r="J1512">
        <v>181.84700000000001</v>
      </c>
      <c r="K1512">
        <v>5290.2</v>
      </c>
      <c r="L1512">
        <v>0.147786</v>
      </c>
      <c r="M1512">
        <v>0.837001</v>
      </c>
      <c r="N1512">
        <v>0</v>
      </c>
      <c r="O1512" t="s">
        <v>43</v>
      </c>
      <c r="R1512">
        <f>AVERAGE(B1463:B1512)</f>
        <v>6435.8493999999992</v>
      </c>
      <c r="S1512">
        <f>AVERAGE(C1463:C1512)</f>
        <v>6380.9366</v>
      </c>
      <c r="U1512">
        <f>_xlfn.VAR.P(B1463:B1512)</f>
        <v>253.57544963999896</v>
      </c>
      <c r="V1512">
        <f>_xlfn.VAR.P(C1463:C1512)</f>
        <v>239.53213843999933</v>
      </c>
      <c r="X1512">
        <f>1.96*SQRT(U1512)/50</f>
        <v>0.62422285999057103</v>
      </c>
      <c r="Y1512">
        <f>1.96*SQRT(V1512)/50</f>
        <v>0.60669157338176416</v>
      </c>
    </row>
    <row r="1513" spans="1:25" x14ac:dyDescent="0.25">
      <c r="A1513" t="s">
        <v>165</v>
      </c>
      <c r="B1513">
        <v>321954.37760000001</v>
      </c>
      <c r="C1513" t="s">
        <v>37</v>
      </c>
    </row>
    <row r="1514" spans="1:25" x14ac:dyDescent="0.25">
      <c r="A1514" t="s">
        <v>166</v>
      </c>
      <c r="B1514">
        <v>6400.63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0.17593700000000001</v>
      </c>
      <c r="L1514">
        <v>0.83663799999999999</v>
      </c>
      <c r="M1514">
        <v>0</v>
      </c>
      <c r="N1514" t="s">
        <v>43</v>
      </c>
    </row>
    <row r="1515" spans="1:25" x14ac:dyDescent="0.25">
      <c r="A1515" t="s">
        <v>166</v>
      </c>
      <c r="B1515">
        <v>6397.28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0.14945600000000001</v>
      </c>
      <c r="L1515">
        <v>0.83590699999999996</v>
      </c>
      <c r="M1515">
        <v>0</v>
      </c>
      <c r="N1515" t="s">
        <v>43</v>
      </c>
    </row>
    <row r="1516" spans="1:25" x14ac:dyDescent="0.25">
      <c r="A1516" t="s">
        <v>166</v>
      </c>
      <c r="B1516">
        <v>6401.53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0.178454</v>
      </c>
      <c r="L1516">
        <v>0.83682400000000001</v>
      </c>
      <c r="M1516">
        <v>0</v>
      </c>
      <c r="N1516" t="s">
        <v>43</v>
      </c>
    </row>
    <row r="1517" spans="1:25" x14ac:dyDescent="0.25">
      <c r="A1517" t="s">
        <v>166</v>
      </c>
      <c r="B1517">
        <v>6429.57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0.17846000000000001</v>
      </c>
      <c r="L1517">
        <v>0.83666399999999996</v>
      </c>
      <c r="M1517">
        <v>0</v>
      </c>
      <c r="N1517" t="s">
        <v>43</v>
      </c>
    </row>
    <row r="1518" spans="1:25" x14ac:dyDescent="0.25">
      <c r="A1518" t="s">
        <v>166</v>
      </c>
      <c r="B1518">
        <v>6442.56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0.152505</v>
      </c>
      <c r="L1518">
        <v>0.837001</v>
      </c>
      <c r="M1518">
        <v>0</v>
      </c>
      <c r="N1518" t="s">
        <v>43</v>
      </c>
    </row>
    <row r="1519" spans="1:25" x14ac:dyDescent="0.25">
      <c r="A1519" t="s">
        <v>166</v>
      </c>
      <c r="B1519">
        <v>6434.47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0.17851</v>
      </c>
      <c r="L1519">
        <v>0.867259</v>
      </c>
      <c r="M1519">
        <v>0</v>
      </c>
      <c r="N1519" t="s">
        <v>43</v>
      </c>
    </row>
    <row r="1520" spans="1:25" x14ac:dyDescent="0.25">
      <c r="A1520" t="s">
        <v>166</v>
      </c>
      <c r="B1520">
        <v>6441.65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0.178454</v>
      </c>
      <c r="L1520">
        <v>0.83704100000000004</v>
      </c>
      <c r="M1520">
        <v>0</v>
      </c>
      <c r="N1520" t="s">
        <v>43</v>
      </c>
    </row>
    <row r="1521" spans="1:14" x14ac:dyDescent="0.25">
      <c r="A1521" t="s">
        <v>166</v>
      </c>
      <c r="B1521">
        <v>6444.03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0.15260399999999999</v>
      </c>
      <c r="L1521">
        <v>0.83647499999999997</v>
      </c>
      <c r="M1521">
        <v>0</v>
      </c>
      <c r="N1521" t="s">
        <v>43</v>
      </c>
    </row>
    <row r="1522" spans="1:14" x14ac:dyDescent="0.25">
      <c r="A1522" t="s">
        <v>166</v>
      </c>
      <c r="B1522">
        <v>6420.44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0.148453</v>
      </c>
      <c r="L1522">
        <v>0.83700300000000005</v>
      </c>
      <c r="M1522">
        <v>0</v>
      </c>
      <c r="N1522" t="s">
        <v>43</v>
      </c>
    </row>
    <row r="1523" spans="1:14" x14ac:dyDescent="0.25">
      <c r="A1523" t="s">
        <v>166</v>
      </c>
      <c r="B1523">
        <v>6439.95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0.17846600000000001</v>
      </c>
      <c r="L1523">
        <v>0.85583699999999996</v>
      </c>
      <c r="M1523">
        <v>0</v>
      </c>
      <c r="N1523" t="s">
        <v>43</v>
      </c>
    </row>
    <row r="1524" spans="1:14" x14ac:dyDescent="0.25">
      <c r="A1524" t="s">
        <v>166</v>
      </c>
      <c r="B1524">
        <v>6440.88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0.14712</v>
      </c>
      <c r="L1524">
        <v>0.837032</v>
      </c>
      <c r="M1524">
        <v>0</v>
      </c>
      <c r="N1524" t="s">
        <v>43</v>
      </c>
    </row>
    <row r="1525" spans="1:14" x14ac:dyDescent="0.25">
      <c r="A1525" t="s">
        <v>166</v>
      </c>
      <c r="B1525">
        <v>6429.45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0.178455</v>
      </c>
      <c r="L1525">
        <v>0.83690299999999995</v>
      </c>
      <c r="M1525">
        <v>0</v>
      </c>
      <c r="N1525" t="s">
        <v>43</v>
      </c>
    </row>
    <row r="1526" spans="1:14" x14ac:dyDescent="0.25">
      <c r="A1526" t="s">
        <v>166</v>
      </c>
      <c r="B1526">
        <v>6427.58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0.16182199999999999</v>
      </c>
      <c r="L1526">
        <v>0.83701199999999998</v>
      </c>
      <c r="M1526">
        <v>0</v>
      </c>
      <c r="N1526" t="s">
        <v>43</v>
      </c>
    </row>
    <row r="1527" spans="1:14" x14ac:dyDescent="0.25">
      <c r="A1527" t="s">
        <v>166</v>
      </c>
      <c r="B1527">
        <v>6442.28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0.14713899999999999</v>
      </c>
      <c r="L1527">
        <v>0.86871399999999999</v>
      </c>
      <c r="M1527">
        <v>0</v>
      </c>
      <c r="N1527" t="s">
        <v>43</v>
      </c>
    </row>
    <row r="1528" spans="1:14" x14ac:dyDescent="0.25">
      <c r="A1528" t="s">
        <v>166</v>
      </c>
      <c r="B1528">
        <v>6439.95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0.16539699999999999</v>
      </c>
      <c r="L1528">
        <v>0.83702799999999999</v>
      </c>
      <c r="M1528">
        <v>0</v>
      </c>
      <c r="N1528" t="s">
        <v>43</v>
      </c>
    </row>
    <row r="1529" spans="1:14" x14ac:dyDescent="0.25">
      <c r="A1529" t="s">
        <v>166</v>
      </c>
      <c r="B1529">
        <v>6438.96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0.15573000000000001</v>
      </c>
      <c r="L1529">
        <v>0.83666200000000002</v>
      </c>
      <c r="M1529">
        <v>0</v>
      </c>
      <c r="N1529" t="s">
        <v>43</v>
      </c>
    </row>
    <row r="1530" spans="1:14" x14ac:dyDescent="0.25">
      <c r="A1530" t="s">
        <v>166</v>
      </c>
      <c r="B1530">
        <v>6439.87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0.15409300000000001</v>
      </c>
      <c r="L1530">
        <v>0.83552599999999999</v>
      </c>
      <c r="M1530">
        <v>0</v>
      </c>
      <c r="N1530" t="s">
        <v>43</v>
      </c>
    </row>
    <row r="1531" spans="1:14" x14ac:dyDescent="0.25">
      <c r="A1531" t="s">
        <v>166</v>
      </c>
      <c r="B1531">
        <v>6448.07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0.14563799999999999</v>
      </c>
      <c r="L1531">
        <v>0.83690600000000004</v>
      </c>
      <c r="M1531">
        <v>0</v>
      </c>
      <c r="N1531" t="s">
        <v>43</v>
      </c>
    </row>
    <row r="1532" spans="1:14" x14ac:dyDescent="0.25">
      <c r="A1532" t="s">
        <v>166</v>
      </c>
      <c r="B1532">
        <v>6434.95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0.153139</v>
      </c>
      <c r="L1532">
        <v>0.834615</v>
      </c>
      <c r="M1532">
        <v>0</v>
      </c>
      <c r="N1532" t="s">
        <v>43</v>
      </c>
    </row>
    <row r="1533" spans="1:14" x14ac:dyDescent="0.25">
      <c r="A1533" t="s">
        <v>166</v>
      </c>
      <c r="B1533">
        <v>6436.91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0.148398</v>
      </c>
      <c r="L1533">
        <v>0.837005</v>
      </c>
      <c r="M1533">
        <v>0</v>
      </c>
      <c r="N1533" t="s">
        <v>43</v>
      </c>
    </row>
    <row r="1534" spans="1:14" x14ac:dyDescent="0.25">
      <c r="A1534" t="s">
        <v>166</v>
      </c>
      <c r="B1534">
        <v>6426.96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0.16364300000000001</v>
      </c>
      <c r="L1534">
        <v>0.83649200000000001</v>
      </c>
      <c r="M1534">
        <v>0</v>
      </c>
      <c r="N1534" t="s">
        <v>43</v>
      </c>
    </row>
    <row r="1535" spans="1:14" x14ac:dyDescent="0.25">
      <c r="A1535" t="s">
        <v>166</v>
      </c>
      <c r="B1535">
        <v>6438.87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0.15143699999999999</v>
      </c>
      <c r="L1535">
        <v>0.83686499999999997</v>
      </c>
      <c r="M1535">
        <v>0</v>
      </c>
      <c r="N1535" t="s">
        <v>43</v>
      </c>
    </row>
    <row r="1536" spans="1:14" x14ac:dyDescent="0.25">
      <c r="A1536" t="s">
        <v>166</v>
      </c>
      <c r="B1536">
        <v>6440.4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0.14841299999999999</v>
      </c>
      <c r="L1536">
        <v>0.8387</v>
      </c>
      <c r="M1536">
        <v>0</v>
      </c>
      <c r="N1536" t="s">
        <v>43</v>
      </c>
    </row>
    <row r="1537" spans="1:14" x14ac:dyDescent="0.25">
      <c r="A1537" t="s">
        <v>166</v>
      </c>
      <c r="B1537">
        <v>6445.52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0.15193599999999999</v>
      </c>
      <c r="L1537">
        <v>0.866842</v>
      </c>
      <c r="M1537">
        <v>0</v>
      </c>
      <c r="N1537" t="s">
        <v>43</v>
      </c>
    </row>
    <row r="1538" spans="1:14" x14ac:dyDescent="0.25">
      <c r="A1538" t="s">
        <v>166</v>
      </c>
      <c r="B1538">
        <v>6433.45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0.178454</v>
      </c>
      <c r="L1538">
        <v>0.83701000000000003</v>
      </c>
      <c r="M1538">
        <v>0</v>
      </c>
      <c r="N1538" t="s">
        <v>43</v>
      </c>
    </row>
    <row r="1539" spans="1:14" x14ac:dyDescent="0.25">
      <c r="A1539" t="s">
        <v>166</v>
      </c>
      <c r="B1539">
        <v>6447.81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0.178455</v>
      </c>
      <c r="L1539">
        <v>0.83667100000000005</v>
      </c>
      <c r="M1539">
        <v>0</v>
      </c>
      <c r="N1539" t="s">
        <v>43</v>
      </c>
    </row>
    <row r="1540" spans="1:14" x14ac:dyDescent="0.25">
      <c r="A1540" t="s">
        <v>166</v>
      </c>
      <c r="B1540">
        <v>6436.87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0.15174099999999999</v>
      </c>
      <c r="L1540">
        <v>0.83695900000000001</v>
      </c>
      <c r="M1540">
        <v>0</v>
      </c>
      <c r="N1540" t="s">
        <v>43</v>
      </c>
    </row>
    <row r="1541" spans="1:14" x14ac:dyDescent="0.25">
      <c r="A1541" t="s">
        <v>166</v>
      </c>
      <c r="B1541">
        <v>6439.71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0.163884</v>
      </c>
      <c r="L1541">
        <v>0.83704199999999995</v>
      </c>
      <c r="M1541">
        <v>0</v>
      </c>
      <c r="N1541" t="s">
        <v>43</v>
      </c>
    </row>
    <row r="1542" spans="1:14" x14ac:dyDescent="0.25">
      <c r="A1542" t="s">
        <v>166</v>
      </c>
      <c r="B1542">
        <v>6444.56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0.162971</v>
      </c>
      <c r="L1542">
        <v>0.83704400000000001</v>
      </c>
      <c r="M1542">
        <v>0</v>
      </c>
      <c r="N1542" t="s">
        <v>43</v>
      </c>
    </row>
    <row r="1543" spans="1:14" x14ac:dyDescent="0.25">
      <c r="A1543" t="s">
        <v>166</v>
      </c>
      <c r="B1543">
        <v>6428.72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0.17847099999999999</v>
      </c>
      <c r="L1543">
        <v>0.82740499999999995</v>
      </c>
      <c r="M1543">
        <v>0</v>
      </c>
      <c r="N1543" t="s">
        <v>43</v>
      </c>
    </row>
    <row r="1544" spans="1:14" x14ac:dyDescent="0.25">
      <c r="A1544" t="s">
        <v>166</v>
      </c>
      <c r="B1544">
        <v>6435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0.15770899999999999</v>
      </c>
      <c r="L1544">
        <v>0.83194900000000005</v>
      </c>
      <c r="M1544">
        <v>0</v>
      </c>
      <c r="N1544" t="s">
        <v>43</v>
      </c>
    </row>
    <row r="1545" spans="1:14" x14ac:dyDescent="0.25">
      <c r="A1545" t="s">
        <v>166</v>
      </c>
      <c r="B1545">
        <v>6442.06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0.147121</v>
      </c>
      <c r="L1545">
        <v>0.835866</v>
      </c>
      <c r="M1545">
        <v>0</v>
      </c>
      <c r="N1545" t="s">
        <v>43</v>
      </c>
    </row>
    <row r="1546" spans="1:14" x14ac:dyDescent="0.25">
      <c r="A1546" t="s">
        <v>166</v>
      </c>
      <c r="B1546">
        <v>6456.68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0.150616</v>
      </c>
      <c r="L1546">
        <v>0.83658600000000005</v>
      </c>
      <c r="M1546">
        <v>0</v>
      </c>
      <c r="N1546" t="s">
        <v>43</v>
      </c>
    </row>
    <row r="1547" spans="1:14" x14ac:dyDescent="0.25">
      <c r="A1547" t="s">
        <v>166</v>
      </c>
      <c r="B1547">
        <v>6439.51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0.15400700000000001</v>
      </c>
      <c r="L1547">
        <v>0.83692900000000003</v>
      </c>
      <c r="M1547">
        <v>0</v>
      </c>
      <c r="N1547" t="s">
        <v>43</v>
      </c>
    </row>
    <row r="1548" spans="1:14" x14ac:dyDescent="0.25">
      <c r="A1548" t="s">
        <v>166</v>
      </c>
      <c r="B1548">
        <v>6427.28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0.149641</v>
      </c>
      <c r="L1548">
        <v>0.83676300000000003</v>
      </c>
      <c r="M1548">
        <v>0</v>
      </c>
      <c r="N1548" t="s">
        <v>43</v>
      </c>
    </row>
    <row r="1549" spans="1:14" x14ac:dyDescent="0.25">
      <c r="A1549" t="s">
        <v>166</v>
      </c>
      <c r="B1549">
        <v>6453.31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0.155193</v>
      </c>
      <c r="L1549">
        <v>0.86840799999999996</v>
      </c>
      <c r="M1549">
        <v>0</v>
      </c>
      <c r="N1549" t="s">
        <v>43</v>
      </c>
    </row>
    <row r="1550" spans="1:14" x14ac:dyDescent="0.25">
      <c r="A1550" t="s">
        <v>166</v>
      </c>
      <c r="B1550">
        <v>6434.76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0.14797399999999999</v>
      </c>
      <c r="L1550">
        <v>0.83705200000000002</v>
      </c>
      <c r="M1550">
        <v>0</v>
      </c>
      <c r="N1550" t="s">
        <v>43</v>
      </c>
    </row>
    <row r="1551" spans="1:14" x14ac:dyDescent="0.25">
      <c r="A1551" t="s">
        <v>166</v>
      </c>
      <c r="B1551">
        <v>6442.36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0.17846500000000001</v>
      </c>
      <c r="L1551">
        <v>0.83681799999999995</v>
      </c>
      <c r="M1551">
        <v>0</v>
      </c>
      <c r="N1551" t="s">
        <v>43</v>
      </c>
    </row>
    <row r="1552" spans="1:14" x14ac:dyDescent="0.25">
      <c r="A1552" t="s">
        <v>166</v>
      </c>
      <c r="B1552">
        <v>6434.21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0.16483600000000001</v>
      </c>
      <c r="L1552">
        <v>0.83682100000000004</v>
      </c>
      <c r="M1552">
        <v>0</v>
      </c>
      <c r="N1552" t="s">
        <v>43</v>
      </c>
    </row>
    <row r="1553" spans="1:25" x14ac:dyDescent="0.25">
      <c r="A1553" t="s">
        <v>166</v>
      </c>
      <c r="B1553">
        <v>6436.04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0.166577</v>
      </c>
      <c r="L1553">
        <v>0.836615</v>
      </c>
      <c r="M1553">
        <v>0</v>
      </c>
      <c r="N1553" t="s">
        <v>43</v>
      </c>
    </row>
    <row r="1554" spans="1:25" x14ac:dyDescent="0.25">
      <c r="A1554" t="s">
        <v>166</v>
      </c>
      <c r="B1554">
        <v>6438.11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0.148504</v>
      </c>
      <c r="L1554">
        <v>0.83688499999999999</v>
      </c>
      <c r="M1554">
        <v>0</v>
      </c>
      <c r="N1554" t="s">
        <v>43</v>
      </c>
    </row>
    <row r="1555" spans="1:25" x14ac:dyDescent="0.25">
      <c r="A1555" t="s">
        <v>166</v>
      </c>
      <c r="B1555">
        <v>6436.87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0.14713399999999999</v>
      </c>
      <c r="L1555">
        <v>0.834426</v>
      </c>
      <c r="M1555">
        <v>0</v>
      </c>
      <c r="N1555" t="s">
        <v>43</v>
      </c>
    </row>
    <row r="1556" spans="1:25" x14ac:dyDescent="0.25">
      <c r="A1556" t="s">
        <v>166</v>
      </c>
      <c r="B1556">
        <v>6427.14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0.14735000000000001</v>
      </c>
      <c r="L1556">
        <v>0.86889799999999995</v>
      </c>
      <c r="M1556">
        <v>0</v>
      </c>
      <c r="N1556" t="s">
        <v>43</v>
      </c>
    </row>
    <row r="1557" spans="1:25" x14ac:dyDescent="0.25">
      <c r="A1557" t="s">
        <v>166</v>
      </c>
      <c r="B1557">
        <v>6440.86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0.152892</v>
      </c>
      <c r="L1557">
        <v>0.83675999999999995</v>
      </c>
      <c r="M1557">
        <v>0</v>
      </c>
      <c r="N1557" t="s">
        <v>43</v>
      </c>
    </row>
    <row r="1558" spans="1:25" x14ac:dyDescent="0.25">
      <c r="A1558" t="s">
        <v>166</v>
      </c>
      <c r="B1558">
        <v>6421.64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0.17846100000000001</v>
      </c>
      <c r="L1558">
        <v>0.83704500000000004</v>
      </c>
      <c r="M1558">
        <v>0</v>
      </c>
      <c r="N1558" t="s">
        <v>43</v>
      </c>
    </row>
    <row r="1559" spans="1:25" x14ac:dyDescent="0.25">
      <c r="A1559" t="s">
        <v>166</v>
      </c>
      <c r="B1559">
        <v>6436.39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0.15130399999999999</v>
      </c>
      <c r="L1559">
        <v>0.83696700000000002</v>
      </c>
      <c r="M1559">
        <v>0</v>
      </c>
      <c r="N1559" t="s">
        <v>43</v>
      </c>
    </row>
    <row r="1560" spans="1:25" x14ac:dyDescent="0.25">
      <c r="A1560" t="s">
        <v>166</v>
      </c>
      <c r="B1560">
        <v>6432.79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0.16156300000000001</v>
      </c>
      <c r="L1560">
        <v>0.83694400000000002</v>
      </c>
      <c r="M1560">
        <v>0</v>
      </c>
      <c r="N1560" t="s">
        <v>43</v>
      </c>
    </row>
    <row r="1561" spans="1:25" x14ac:dyDescent="0.25">
      <c r="A1561" t="s">
        <v>166</v>
      </c>
      <c r="B1561">
        <v>6420.4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0.14785899999999999</v>
      </c>
      <c r="L1561">
        <v>0.86894099999999996</v>
      </c>
      <c r="M1561">
        <v>0</v>
      </c>
      <c r="N1561" t="s">
        <v>43</v>
      </c>
    </row>
    <row r="1562" spans="1:25" x14ac:dyDescent="0.25">
      <c r="A1562" t="s">
        <v>166</v>
      </c>
      <c r="B1562">
        <v>6446.74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0.17846300000000001</v>
      </c>
      <c r="L1562">
        <v>0.83705200000000002</v>
      </c>
      <c r="M1562">
        <v>0</v>
      </c>
      <c r="N1562" t="s">
        <v>43</v>
      </c>
    </row>
    <row r="1563" spans="1:25" x14ac:dyDescent="0.25">
      <c r="A1563" t="s">
        <v>166</v>
      </c>
      <c r="B1563">
        <v>6457.16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0.14712700000000001</v>
      </c>
      <c r="L1563">
        <v>0.84262800000000004</v>
      </c>
      <c r="M1563">
        <v>0</v>
      </c>
      <c r="N1563" t="s">
        <v>43</v>
      </c>
    </row>
    <row r="1564" spans="1:25" x14ac:dyDescent="0.25">
      <c r="A1564" t="s">
        <v>166</v>
      </c>
      <c r="B1564">
        <v>6439.13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0.147393</v>
      </c>
      <c r="L1564">
        <v>0.83619200000000005</v>
      </c>
      <c r="M1564">
        <v>0</v>
      </c>
      <c r="N1564" t="s">
        <v>43</v>
      </c>
    </row>
    <row r="1565" spans="1:25" x14ac:dyDescent="0.25">
      <c r="A1565" t="s">
        <v>166</v>
      </c>
      <c r="B1565">
        <v>6437.1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0.15596499999999999</v>
      </c>
      <c r="L1565">
        <v>0.83496499999999996</v>
      </c>
      <c r="M1565">
        <v>0</v>
      </c>
      <c r="N1565" t="s">
        <v>43</v>
      </c>
    </row>
    <row r="1566" spans="1:25" x14ac:dyDescent="0.25">
      <c r="A1566" t="s">
        <v>166</v>
      </c>
      <c r="B1566">
        <v>6431.6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0.14854999999999999</v>
      </c>
      <c r="L1566">
        <v>0.83696499999999996</v>
      </c>
      <c r="M1566">
        <v>0</v>
      </c>
      <c r="N1566" t="s">
        <v>43</v>
      </c>
    </row>
    <row r="1567" spans="1:25" x14ac:dyDescent="0.25">
      <c r="A1567" t="s">
        <v>166</v>
      </c>
      <c r="B1567">
        <v>6436.5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0.178454</v>
      </c>
      <c r="L1567">
        <v>0.83701800000000004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166</v>
      </c>
      <c r="B1568">
        <v>6438.32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0.17846000000000001</v>
      </c>
      <c r="L1568">
        <v>0.83603499999999997</v>
      </c>
      <c r="M1568">
        <v>0</v>
      </c>
      <c r="N1568" t="s">
        <v>43</v>
      </c>
      <c r="R1568">
        <f>AVERAGE(B1519:B1568)</f>
        <v>6437.6853999999985</v>
      </c>
      <c r="S1568">
        <f>AVERAGE(C1519:C1568)</f>
        <v>0</v>
      </c>
      <c r="U1568">
        <f>_xlfn.VAR.P(B1519:B1568)</f>
        <v>62.603608840000469</v>
      </c>
      <c r="V1568">
        <f>_xlfn.VAR.P(C1519:C1568)</f>
        <v>0</v>
      </c>
      <c r="X1568">
        <f>1.96*SQRT(U1568)/50</f>
        <v>0.31015997402614398</v>
      </c>
      <c r="Y1568">
        <f>1.96*SQRT(V1568)/50</f>
        <v>0</v>
      </c>
    </row>
    <row r="1569" spans="1:13" x14ac:dyDescent="0.25">
      <c r="A1569" t="s">
        <v>167</v>
      </c>
      <c r="B1569">
        <v>322010.2206</v>
      </c>
      <c r="C1569" t="s">
        <v>37</v>
      </c>
    </row>
    <row r="1570" spans="1:13" x14ac:dyDescent="0.25">
      <c r="A1570" t="s">
        <v>168</v>
      </c>
      <c r="B1570">
        <v>6031.68</v>
      </c>
      <c r="C1570">
        <v>6026.58</v>
      </c>
      <c r="D1570">
        <v>6026.5</v>
      </c>
      <c r="E1570">
        <v>6016.26</v>
      </c>
      <c r="F1570">
        <v>438.28800000000001</v>
      </c>
      <c r="G1570">
        <v>0</v>
      </c>
      <c r="H1570">
        <v>225.946</v>
      </c>
      <c r="I1570">
        <v>0</v>
      </c>
      <c r="J1570">
        <v>0.17847399999999999</v>
      </c>
      <c r="K1570">
        <v>0.83705200000000002</v>
      </c>
      <c r="L1570">
        <v>0</v>
      </c>
      <c r="M1570" t="s">
        <v>43</v>
      </c>
    </row>
    <row r="1571" spans="1:13" x14ac:dyDescent="0.25">
      <c r="A1571" t="s">
        <v>168</v>
      </c>
      <c r="B1571">
        <v>6004.49</v>
      </c>
      <c r="C1571">
        <v>5999.39</v>
      </c>
      <c r="D1571">
        <v>5999.32</v>
      </c>
      <c r="E1571">
        <v>5989.21</v>
      </c>
      <c r="F1571">
        <v>437.16399999999999</v>
      </c>
      <c r="G1571">
        <v>0</v>
      </c>
      <c r="H1571">
        <v>225.595</v>
      </c>
      <c r="I1571">
        <v>0</v>
      </c>
      <c r="J1571">
        <v>0.17846000000000001</v>
      </c>
      <c r="K1571">
        <v>0.86063400000000001</v>
      </c>
      <c r="L1571">
        <v>0</v>
      </c>
      <c r="M1571" t="s">
        <v>43</v>
      </c>
    </row>
    <row r="1572" spans="1:13" x14ac:dyDescent="0.25">
      <c r="A1572" t="s">
        <v>168</v>
      </c>
      <c r="B1572">
        <v>6019.01</v>
      </c>
      <c r="C1572">
        <v>6013.81</v>
      </c>
      <c r="D1572">
        <v>6013.73</v>
      </c>
      <c r="E1572">
        <v>6003.63</v>
      </c>
      <c r="F1572">
        <v>437.36700000000002</v>
      </c>
      <c r="G1572">
        <v>0</v>
      </c>
      <c r="H1572">
        <v>226.29499999999999</v>
      </c>
      <c r="I1572">
        <v>0</v>
      </c>
      <c r="J1572">
        <v>0.15251200000000001</v>
      </c>
      <c r="K1572">
        <v>0.83705099999999999</v>
      </c>
      <c r="L1572">
        <v>0</v>
      </c>
      <c r="M1572" t="s">
        <v>43</v>
      </c>
    </row>
    <row r="1573" spans="1:13" x14ac:dyDescent="0.25">
      <c r="A1573" t="s">
        <v>168</v>
      </c>
      <c r="B1573">
        <v>6025.89</v>
      </c>
      <c r="C1573">
        <v>6020.63</v>
      </c>
      <c r="D1573">
        <v>6020.56</v>
      </c>
      <c r="E1573">
        <v>6010.46</v>
      </c>
      <c r="F1573">
        <v>436.83300000000003</v>
      </c>
      <c r="G1573">
        <v>0</v>
      </c>
      <c r="H1573">
        <v>225.74600000000001</v>
      </c>
      <c r="I1573">
        <v>0</v>
      </c>
      <c r="J1573">
        <v>0.178457</v>
      </c>
      <c r="K1573">
        <v>0.83703000000000005</v>
      </c>
      <c r="L1573">
        <v>0</v>
      </c>
      <c r="M1573" t="s">
        <v>43</v>
      </c>
    </row>
    <row r="1574" spans="1:13" x14ac:dyDescent="0.25">
      <c r="A1574" t="s">
        <v>168</v>
      </c>
      <c r="B1574">
        <v>6017.18</v>
      </c>
      <c r="C1574">
        <v>6012.01</v>
      </c>
      <c r="D1574">
        <v>6011.93</v>
      </c>
      <c r="E1574">
        <v>6001.76</v>
      </c>
      <c r="F1574">
        <v>436.94400000000002</v>
      </c>
      <c r="G1574">
        <v>0</v>
      </c>
      <c r="H1574">
        <v>226.596</v>
      </c>
      <c r="I1574">
        <v>0</v>
      </c>
      <c r="J1574">
        <v>0.178455</v>
      </c>
      <c r="K1574">
        <v>0.83696499999999996</v>
      </c>
      <c r="L1574">
        <v>0</v>
      </c>
      <c r="M1574" t="s">
        <v>43</v>
      </c>
    </row>
    <row r="1575" spans="1:13" x14ac:dyDescent="0.25">
      <c r="A1575" t="s">
        <v>168</v>
      </c>
      <c r="B1575">
        <v>6000.96</v>
      </c>
      <c r="C1575">
        <v>5995.86</v>
      </c>
      <c r="D1575">
        <v>5995.79</v>
      </c>
      <c r="E1575">
        <v>5985.59</v>
      </c>
      <c r="F1575">
        <v>437.08800000000002</v>
      </c>
      <c r="G1575">
        <v>0</v>
      </c>
      <c r="H1575">
        <v>226.191</v>
      </c>
      <c r="I1575">
        <v>0</v>
      </c>
      <c r="J1575">
        <v>0.14918300000000001</v>
      </c>
      <c r="K1575">
        <v>0.83705200000000002</v>
      </c>
      <c r="L1575">
        <v>0</v>
      </c>
      <c r="M1575" t="s">
        <v>43</v>
      </c>
    </row>
    <row r="1576" spans="1:13" x14ac:dyDescent="0.25">
      <c r="A1576" t="s">
        <v>168</v>
      </c>
      <c r="B1576">
        <v>6029.87</v>
      </c>
      <c r="C1576">
        <v>6024.72</v>
      </c>
      <c r="D1576">
        <v>6024.64</v>
      </c>
      <c r="E1576">
        <v>6014.32</v>
      </c>
      <c r="F1576">
        <v>439.18200000000002</v>
      </c>
      <c r="G1576">
        <v>0</v>
      </c>
      <c r="H1576">
        <v>226.452</v>
      </c>
      <c r="I1576">
        <v>0</v>
      </c>
      <c r="J1576">
        <v>0.15182399999999999</v>
      </c>
      <c r="K1576">
        <v>0.83704199999999995</v>
      </c>
      <c r="L1576">
        <v>0</v>
      </c>
      <c r="M1576" t="s">
        <v>43</v>
      </c>
    </row>
    <row r="1577" spans="1:13" x14ac:dyDescent="0.25">
      <c r="A1577" t="s">
        <v>168</v>
      </c>
      <c r="B1577">
        <v>6018.42</v>
      </c>
      <c r="C1577">
        <v>6013.25</v>
      </c>
      <c r="D1577">
        <v>6013.17</v>
      </c>
      <c r="E1577">
        <v>6003.05</v>
      </c>
      <c r="F1577">
        <v>437.33800000000002</v>
      </c>
      <c r="G1577">
        <v>0</v>
      </c>
      <c r="H1577">
        <v>225.399</v>
      </c>
      <c r="I1577">
        <v>0</v>
      </c>
      <c r="J1577">
        <v>0.155885</v>
      </c>
      <c r="K1577">
        <v>0.83705200000000002</v>
      </c>
      <c r="L1577">
        <v>0</v>
      </c>
      <c r="M1577" t="s">
        <v>43</v>
      </c>
    </row>
    <row r="1578" spans="1:13" x14ac:dyDescent="0.25">
      <c r="A1578" t="s">
        <v>168</v>
      </c>
      <c r="B1578">
        <v>6030.68</v>
      </c>
      <c r="C1578">
        <v>6025.5</v>
      </c>
      <c r="D1578">
        <v>6025.43</v>
      </c>
      <c r="E1578">
        <v>6015.25</v>
      </c>
      <c r="F1578">
        <v>437.279</v>
      </c>
      <c r="G1578">
        <v>0</v>
      </c>
      <c r="H1578">
        <v>226.95400000000001</v>
      </c>
      <c r="I1578">
        <v>0</v>
      </c>
      <c r="J1578">
        <v>0.15581300000000001</v>
      </c>
      <c r="K1578">
        <v>0.83459499999999998</v>
      </c>
      <c r="L1578">
        <v>0</v>
      </c>
      <c r="M1578" t="s">
        <v>43</v>
      </c>
    </row>
    <row r="1579" spans="1:13" x14ac:dyDescent="0.25">
      <c r="A1579" t="s">
        <v>168</v>
      </c>
      <c r="B1579">
        <v>6023.88</v>
      </c>
      <c r="C1579">
        <v>6018.58</v>
      </c>
      <c r="D1579">
        <v>6018.5</v>
      </c>
      <c r="E1579">
        <v>6008.09</v>
      </c>
      <c r="F1579">
        <v>440.12599999999998</v>
      </c>
      <c r="G1579">
        <v>0</v>
      </c>
      <c r="H1579">
        <v>226.52799999999999</v>
      </c>
      <c r="I1579">
        <v>0</v>
      </c>
      <c r="J1579">
        <v>0.178455</v>
      </c>
      <c r="K1579">
        <v>0.83703300000000003</v>
      </c>
      <c r="L1579">
        <v>0</v>
      </c>
      <c r="M1579" t="s">
        <v>43</v>
      </c>
    </row>
    <row r="1580" spans="1:13" x14ac:dyDescent="0.25">
      <c r="A1580" t="s">
        <v>168</v>
      </c>
      <c r="B1580">
        <v>6013.29</v>
      </c>
      <c r="C1580">
        <v>6008.07</v>
      </c>
      <c r="D1580">
        <v>6008</v>
      </c>
      <c r="E1580">
        <v>5997.84</v>
      </c>
      <c r="F1580">
        <v>437.565</v>
      </c>
      <c r="G1580">
        <v>0</v>
      </c>
      <c r="H1580">
        <v>225.83500000000001</v>
      </c>
      <c r="I1580">
        <v>0</v>
      </c>
      <c r="J1580">
        <v>0.178507</v>
      </c>
      <c r="K1580">
        <v>0.83574599999999999</v>
      </c>
      <c r="L1580">
        <v>0</v>
      </c>
      <c r="M1580" t="s">
        <v>43</v>
      </c>
    </row>
    <row r="1581" spans="1:13" x14ac:dyDescent="0.25">
      <c r="A1581" t="s">
        <v>168</v>
      </c>
      <c r="B1581">
        <v>6019.82</v>
      </c>
      <c r="C1581">
        <v>6014.63</v>
      </c>
      <c r="D1581">
        <v>6014.56</v>
      </c>
      <c r="E1581">
        <v>6004.28</v>
      </c>
      <c r="F1581">
        <v>437.37700000000001</v>
      </c>
      <c r="G1581">
        <v>0</v>
      </c>
      <c r="H1581">
        <v>226.67500000000001</v>
      </c>
      <c r="I1581">
        <v>0</v>
      </c>
      <c r="J1581">
        <v>0.17846200000000001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168</v>
      </c>
      <c r="B1582">
        <v>6031.42</v>
      </c>
      <c r="C1582">
        <v>6026.23</v>
      </c>
      <c r="D1582">
        <v>6026.16</v>
      </c>
      <c r="E1582">
        <v>6016.03</v>
      </c>
      <c r="F1582">
        <v>437.20800000000003</v>
      </c>
      <c r="G1582">
        <v>0</v>
      </c>
      <c r="H1582">
        <v>225.97</v>
      </c>
      <c r="I1582">
        <v>0</v>
      </c>
      <c r="J1582">
        <v>0.15232699999999999</v>
      </c>
      <c r="K1582">
        <v>0.83659600000000001</v>
      </c>
      <c r="L1582">
        <v>0</v>
      </c>
      <c r="M1582" t="s">
        <v>43</v>
      </c>
    </row>
    <row r="1583" spans="1:13" x14ac:dyDescent="0.25">
      <c r="A1583" t="s">
        <v>168</v>
      </c>
      <c r="B1583">
        <v>6008.61</v>
      </c>
      <c r="C1583">
        <v>6003.44</v>
      </c>
      <c r="D1583">
        <v>6003.37</v>
      </c>
      <c r="E1583">
        <v>5993.24</v>
      </c>
      <c r="F1583">
        <v>437.73099999999999</v>
      </c>
      <c r="G1583">
        <v>0</v>
      </c>
      <c r="H1583">
        <v>225.85900000000001</v>
      </c>
      <c r="I1583">
        <v>0</v>
      </c>
      <c r="J1583">
        <v>0.178454</v>
      </c>
      <c r="K1583">
        <v>0.83565800000000001</v>
      </c>
      <c r="L1583">
        <v>0</v>
      </c>
      <c r="M1583" t="s">
        <v>43</v>
      </c>
    </row>
    <row r="1584" spans="1:13" x14ac:dyDescent="0.25">
      <c r="A1584" t="s">
        <v>168</v>
      </c>
      <c r="B1584">
        <v>6018.51</v>
      </c>
      <c r="C1584">
        <v>6013.35</v>
      </c>
      <c r="D1584">
        <v>6013.27</v>
      </c>
      <c r="E1584">
        <v>6003.01</v>
      </c>
      <c r="F1584">
        <v>438.60899999999998</v>
      </c>
      <c r="G1584">
        <v>0</v>
      </c>
      <c r="H1584">
        <v>226.08199999999999</v>
      </c>
      <c r="I1584">
        <v>0</v>
      </c>
      <c r="J1584">
        <v>0.17846000000000001</v>
      </c>
      <c r="K1584">
        <v>0.83703099999999997</v>
      </c>
      <c r="L1584">
        <v>0</v>
      </c>
      <c r="M1584" t="s">
        <v>43</v>
      </c>
    </row>
    <row r="1585" spans="1:13" x14ac:dyDescent="0.25">
      <c r="A1585" t="s">
        <v>168</v>
      </c>
      <c r="B1585">
        <v>6029.03</v>
      </c>
      <c r="C1585">
        <v>6023.89</v>
      </c>
      <c r="D1585">
        <v>6023.82</v>
      </c>
      <c r="E1585">
        <v>6013.64</v>
      </c>
      <c r="F1585">
        <v>436.92899999999997</v>
      </c>
      <c r="G1585">
        <v>0</v>
      </c>
      <c r="H1585">
        <v>225.81700000000001</v>
      </c>
      <c r="I1585">
        <v>0</v>
      </c>
      <c r="J1585">
        <v>0.14710599999999999</v>
      </c>
      <c r="K1585">
        <v>0.86847399999999997</v>
      </c>
      <c r="L1585">
        <v>0</v>
      </c>
      <c r="M1585" t="s">
        <v>43</v>
      </c>
    </row>
    <row r="1586" spans="1:13" x14ac:dyDescent="0.25">
      <c r="A1586" t="s">
        <v>168</v>
      </c>
      <c r="B1586">
        <v>6025.11</v>
      </c>
      <c r="C1586">
        <v>6019.99</v>
      </c>
      <c r="D1586">
        <v>6019.92</v>
      </c>
      <c r="E1586">
        <v>6009.62</v>
      </c>
      <c r="F1586">
        <v>438.411</v>
      </c>
      <c r="G1586">
        <v>0</v>
      </c>
      <c r="H1586">
        <v>226.53299999999999</v>
      </c>
      <c r="I1586">
        <v>0</v>
      </c>
      <c r="J1586">
        <v>0.168264</v>
      </c>
      <c r="K1586">
        <v>0.83701099999999995</v>
      </c>
      <c r="L1586">
        <v>0</v>
      </c>
      <c r="M1586" t="s">
        <v>43</v>
      </c>
    </row>
    <row r="1587" spans="1:13" x14ac:dyDescent="0.25">
      <c r="A1587" t="s">
        <v>168</v>
      </c>
      <c r="B1587">
        <v>6018.42</v>
      </c>
      <c r="C1587">
        <v>6013.26</v>
      </c>
      <c r="D1587">
        <v>6013.19</v>
      </c>
      <c r="E1587">
        <v>6002.8</v>
      </c>
      <c r="F1587">
        <v>439.35599999999999</v>
      </c>
      <c r="G1587">
        <v>0</v>
      </c>
      <c r="H1587">
        <v>227.22300000000001</v>
      </c>
      <c r="I1587">
        <v>0</v>
      </c>
      <c r="J1587">
        <v>0.14721500000000001</v>
      </c>
      <c r="K1587">
        <v>0.83683200000000002</v>
      </c>
      <c r="L1587">
        <v>0</v>
      </c>
      <c r="M1587" t="s">
        <v>43</v>
      </c>
    </row>
    <row r="1588" spans="1:13" x14ac:dyDescent="0.25">
      <c r="A1588" t="s">
        <v>168</v>
      </c>
      <c r="B1588">
        <v>6013.65</v>
      </c>
      <c r="C1588">
        <v>6008.45</v>
      </c>
      <c r="D1588">
        <v>6008.38</v>
      </c>
      <c r="E1588">
        <v>5998.34</v>
      </c>
      <c r="F1588">
        <v>436.80700000000002</v>
      </c>
      <c r="G1588">
        <v>0</v>
      </c>
      <c r="H1588">
        <v>225.52099999999999</v>
      </c>
      <c r="I1588">
        <v>0</v>
      </c>
      <c r="J1588">
        <v>0.14716499999999999</v>
      </c>
      <c r="K1588">
        <v>0.86276900000000001</v>
      </c>
      <c r="L1588">
        <v>0</v>
      </c>
      <c r="M1588" t="s">
        <v>43</v>
      </c>
    </row>
    <row r="1589" spans="1:13" x14ac:dyDescent="0.25">
      <c r="A1589" t="s">
        <v>168</v>
      </c>
      <c r="B1589">
        <v>6020.18</v>
      </c>
      <c r="C1589">
        <v>6015.04</v>
      </c>
      <c r="D1589">
        <v>6014.96</v>
      </c>
      <c r="E1589">
        <v>6004.81</v>
      </c>
      <c r="F1589">
        <v>437.44099999999997</v>
      </c>
      <c r="G1589">
        <v>0</v>
      </c>
      <c r="H1589">
        <v>226.66399999999999</v>
      </c>
      <c r="I1589">
        <v>0</v>
      </c>
      <c r="J1589">
        <v>0.16203999999999999</v>
      </c>
      <c r="K1589">
        <v>0.836557</v>
      </c>
      <c r="L1589">
        <v>0</v>
      </c>
      <c r="M1589" t="s">
        <v>43</v>
      </c>
    </row>
    <row r="1590" spans="1:13" x14ac:dyDescent="0.25">
      <c r="A1590" t="s">
        <v>168</v>
      </c>
      <c r="B1590">
        <v>6034.2</v>
      </c>
      <c r="C1590">
        <v>6029.08</v>
      </c>
      <c r="D1590">
        <v>6029.01</v>
      </c>
      <c r="E1590">
        <v>6018.81</v>
      </c>
      <c r="F1590">
        <v>437.33</v>
      </c>
      <c r="G1590">
        <v>0</v>
      </c>
      <c r="H1590">
        <v>226.857</v>
      </c>
      <c r="I1590">
        <v>0</v>
      </c>
      <c r="J1590">
        <v>0.178454</v>
      </c>
      <c r="K1590">
        <v>0.83513499999999996</v>
      </c>
      <c r="L1590">
        <v>0</v>
      </c>
      <c r="M1590" t="s">
        <v>43</v>
      </c>
    </row>
    <row r="1591" spans="1:13" x14ac:dyDescent="0.25">
      <c r="A1591" t="s">
        <v>168</v>
      </c>
      <c r="B1591">
        <v>6015.18</v>
      </c>
      <c r="C1591">
        <v>6010.01</v>
      </c>
      <c r="D1591">
        <v>6009.93</v>
      </c>
      <c r="E1591">
        <v>5999.76</v>
      </c>
      <c r="F1591">
        <v>437.74599999999998</v>
      </c>
      <c r="G1591">
        <v>0</v>
      </c>
      <c r="H1591">
        <v>226.42</v>
      </c>
      <c r="I1591">
        <v>0</v>
      </c>
      <c r="J1591">
        <v>0.178504</v>
      </c>
      <c r="K1591">
        <v>0.83673600000000004</v>
      </c>
      <c r="L1591">
        <v>0</v>
      </c>
      <c r="M1591" t="s">
        <v>43</v>
      </c>
    </row>
    <row r="1592" spans="1:13" x14ac:dyDescent="0.25">
      <c r="A1592" t="s">
        <v>168</v>
      </c>
      <c r="B1592">
        <v>6013.78</v>
      </c>
      <c r="C1592">
        <v>6008.54</v>
      </c>
      <c r="D1592">
        <v>6008.46</v>
      </c>
      <c r="E1592">
        <v>5998.01</v>
      </c>
      <c r="F1592">
        <v>438.34199999999998</v>
      </c>
      <c r="G1592">
        <v>0</v>
      </c>
      <c r="H1592">
        <v>226.78899999999999</v>
      </c>
      <c r="I1592">
        <v>0</v>
      </c>
      <c r="J1592">
        <v>0.178454</v>
      </c>
      <c r="K1592">
        <v>0.83698499999999998</v>
      </c>
      <c r="L1592">
        <v>0</v>
      </c>
      <c r="M1592" t="s">
        <v>43</v>
      </c>
    </row>
    <row r="1593" spans="1:13" x14ac:dyDescent="0.25">
      <c r="A1593" t="s">
        <v>168</v>
      </c>
      <c r="B1593">
        <v>6020.74</v>
      </c>
      <c r="C1593">
        <v>6015.5</v>
      </c>
      <c r="D1593">
        <v>6015.42</v>
      </c>
      <c r="E1593">
        <v>6005.18</v>
      </c>
      <c r="F1593">
        <v>437.58</v>
      </c>
      <c r="G1593">
        <v>0</v>
      </c>
      <c r="H1593">
        <v>227.46100000000001</v>
      </c>
      <c r="I1593">
        <v>0</v>
      </c>
      <c r="J1593">
        <v>0.15131700000000001</v>
      </c>
      <c r="K1593">
        <v>0.83684899999999995</v>
      </c>
      <c r="L1593">
        <v>0</v>
      </c>
      <c r="M1593" t="s">
        <v>43</v>
      </c>
    </row>
    <row r="1594" spans="1:13" x14ac:dyDescent="0.25">
      <c r="A1594" t="s">
        <v>168</v>
      </c>
      <c r="B1594">
        <v>6022.93</v>
      </c>
      <c r="C1594">
        <v>6017.79</v>
      </c>
      <c r="D1594">
        <v>6017.72</v>
      </c>
      <c r="E1594">
        <v>6007.51</v>
      </c>
      <c r="F1594">
        <v>437.18099999999998</v>
      </c>
      <c r="G1594">
        <v>0</v>
      </c>
      <c r="H1594">
        <v>226.41300000000001</v>
      </c>
      <c r="I1594">
        <v>0</v>
      </c>
      <c r="J1594">
        <v>0.17847399999999999</v>
      </c>
      <c r="K1594">
        <v>0.83687299999999998</v>
      </c>
      <c r="L1594">
        <v>0</v>
      </c>
      <c r="M1594" t="s">
        <v>43</v>
      </c>
    </row>
    <row r="1595" spans="1:13" x14ac:dyDescent="0.25">
      <c r="A1595" t="s">
        <v>168</v>
      </c>
      <c r="B1595">
        <v>6017.54</v>
      </c>
      <c r="C1595">
        <v>6012.39</v>
      </c>
      <c r="D1595">
        <v>6012.31</v>
      </c>
      <c r="E1595">
        <v>6002.04</v>
      </c>
      <c r="F1595">
        <v>438.77699999999999</v>
      </c>
      <c r="G1595">
        <v>0</v>
      </c>
      <c r="H1595">
        <v>226.43600000000001</v>
      </c>
      <c r="I1595">
        <v>0</v>
      </c>
      <c r="J1595">
        <v>0.14710799999999999</v>
      </c>
      <c r="K1595">
        <v>0.83673500000000001</v>
      </c>
      <c r="L1595">
        <v>0</v>
      </c>
      <c r="M1595" t="s">
        <v>43</v>
      </c>
    </row>
    <row r="1596" spans="1:13" x14ac:dyDescent="0.25">
      <c r="A1596" t="s">
        <v>168</v>
      </c>
      <c r="B1596">
        <v>6018.93</v>
      </c>
      <c r="C1596">
        <v>6013.73</v>
      </c>
      <c r="D1596">
        <v>6013.66</v>
      </c>
      <c r="E1596">
        <v>6003.6</v>
      </c>
      <c r="F1596">
        <v>436.93400000000003</v>
      </c>
      <c r="G1596">
        <v>0</v>
      </c>
      <c r="H1596">
        <v>225.06299999999999</v>
      </c>
      <c r="I1596">
        <v>0</v>
      </c>
      <c r="J1596">
        <v>0.178454</v>
      </c>
      <c r="K1596">
        <v>0.83622700000000005</v>
      </c>
      <c r="L1596">
        <v>0</v>
      </c>
      <c r="M1596" t="s">
        <v>43</v>
      </c>
    </row>
    <row r="1597" spans="1:13" x14ac:dyDescent="0.25">
      <c r="A1597" t="s">
        <v>168</v>
      </c>
      <c r="B1597">
        <v>6015.92</v>
      </c>
      <c r="C1597">
        <v>6010.75</v>
      </c>
      <c r="D1597">
        <v>6010.68</v>
      </c>
      <c r="E1597">
        <v>6000.61</v>
      </c>
      <c r="F1597">
        <v>436.96300000000002</v>
      </c>
      <c r="G1597">
        <v>0</v>
      </c>
      <c r="H1597">
        <v>226.43799999999999</v>
      </c>
      <c r="I1597">
        <v>0</v>
      </c>
      <c r="J1597">
        <v>0.14924899999999999</v>
      </c>
      <c r="K1597">
        <v>0.868757</v>
      </c>
      <c r="L1597">
        <v>0</v>
      </c>
      <c r="M1597" t="s">
        <v>43</v>
      </c>
    </row>
    <row r="1598" spans="1:13" x14ac:dyDescent="0.25">
      <c r="A1598" t="s">
        <v>168</v>
      </c>
      <c r="B1598">
        <v>6013.83</v>
      </c>
      <c r="C1598">
        <v>6008.68</v>
      </c>
      <c r="D1598">
        <v>6008.61</v>
      </c>
      <c r="E1598">
        <v>5998.48</v>
      </c>
      <c r="F1598">
        <v>437.61799999999999</v>
      </c>
      <c r="G1598">
        <v>0</v>
      </c>
      <c r="H1598">
        <v>225.81899999999999</v>
      </c>
      <c r="I1598">
        <v>0</v>
      </c>
      <c r="J1598">
        <v>0.17266300000000001</v>
      </c>
      <c r="K1598">
        <v>0.83566700000000005</v>
      </c>
      <c r="L1598">
        <v>0</v>
      </c>
      <c r="M1598" t="s">
        <v>43</v>
      </c>
    </row>
    <row r="1599" spans="1:13" x14ac:dyDescent="0.25">
      <c r="A1599" t="s">
        <v>168</v>
      </c>
      <c r="B1599">
        <v>6035.21</v>
      </c>
      <c r="C1599">
        <v>6029.93</v>
      </c>
      <c r="D1599">
        <v>6029.86</v>
      </c>
      <c r="E1599">
        <v>6019.7</v>
      </c>
      <c r="F1599">
        <v>438.45800000000003</v>
      </c>
      <c r="G1599">
        <v>0</v>
      </c>
      <c r="H1599">
        <v>226.88399999999999</v>
      </c>
      <c r="I1599">
        <v>0</v>
      </c>
      <c r="J1599">
        <v>0.178455</v>
      </c>
      <c r="K1599">
        <v>0.83703399999999994</v>
      </c>
      <c r="L1599">
        <v>0</v>
      </c>
      <c r="M1599" t="s">
        <v>43</v>
      </c>
    </row>
    <row r="1600" spans="1:13" x14ac:dyDescent="0.25">
      <c r="A1600" t="s">
        <v>168</v>
      </c>
      <c r="B1600">
        <v>6013.39</v>
      </c>
      <c r="C1600">
        <v>6008.11</v>
      </c>
      <c r="D1600">
        <v>6008.04</v>
      </c>
      <c r="E1600">
        <v>5997.81</v>
      </c>
      <c r="F1600">
        <v>437.505</v>
      </c>
      <c r="G1600">
        <v>0</v>
      </c>
      <c r="H1600">
        <v>226.178</v>
      </c>
      <c r="I1600">
        <v>0</v>
      </c>
      <c r="J1600">
        <v>0.155918</v>
      </c>
      <c r="K1600">
        <v>0.83474000000000004</v>
      </c>
      <c r="L1600">
        <v>0</v>
      </c>
      <c r="M1600" t="s">
        <v>43</v>
      </c>
    </row>
    <row r="1601" spans="1:13" x14ac:dyDescent="0.25">
      <c r="A1601" t="s">
        <v>168</v>
      </c>
      <c r="B1601">
        <v>6022.86</v>
      </c>
      <c r="C1601">
        <v>6017.73</v>
      </c>
      <c r="D1601">
        <v>6017.66</v>
      </c>
      <c r="E1601">
        <v>6007.56</v>
      </c>
      <c r="F1601">
        <v>437.87200000000001</v>
      </c>
      <c r="G1601">
        <v>0</v>
      </c>
      <c r="H1601">
        <v>226.45</v>
      </c>
      <c r="I1601">
        <v>0</v>
      </c>
      <c r="J1601">
        <v>0.17848900000000001</v>
      </c>
      <c r="K1601">
        <v>0.83687100000000003</v>
      </c>
      <c r="L1601">
        <v>0</v>
      </c>
      <c r="M1601" t="s">
        <v>43</v>
      </c>
    </row>
    <row r="1602" spans="1:13" x14ac:dyDescent="0.25">
      <c r="A1602" t="s">
        <v>168</v>
      </c>
      <c r="B1602">
        <v>6013.85</v>
      </c>
      <c r="C1602">
        <v>6008.69</v>
      </c>
      <c r="D1602">
        <v>6008.62</v>
      </c>
      <c r="E1602">
        <v>5998.52</v>
      </c>
      <c r="F1602">
        <v>437.63099999999997</v>
      </c>
      <c r="G1602">
        <v>0</v>
      </c>
      <c r="H1602">
        <v>225.37899999999999</v>
      </c>
      <c r="I1602">
        <v>0</v>
      </c>
      <c r="J1602">
        <v>0.14836199999999999</v>
      </c>
      <c r="K1602">
        <v>0.83698399999999995</v>
      </c>
      <c r="L1602">
        <v>0</v>
      </c>
      <c r="M1602" t="s">
        <v>43</v>
      </c>
    </row>
    <row r="1603" spans="1:13" x14ac:dyDescent="0.25">
      <c r="A1603" t="s">
        <v>168</v>
      </c>
      <c r="B1603">
        <v>6031.47</v>
      </c>
      <c r="C1603">
        <v>6026.3</v>
      </c>
      <c r="D1603">
        <v>6026.23</v>
      </c>
      <c r="E1603">
        <v>6015.99</v>
      </c>
      <c r="F1603">
        <v>438.13799999999998</v>
      </c>
      <c r="G1603">
        <v>0</v>
      </c>
      <c r="H1603">
        <v>226.732</v>
      </c>
      <c r="I1603">
        <v>0</v>
      </c>
      <c r="J1603">
        <v>0.17846799999999999</v>
      </c>
      <c r="K1603">
        <v>0.83654300000000004</v>
      </c>
      <c r="L1603">
        <v>0</v>
      </c>
      <c r="M1603" t="s">
        <v>43</v>
      </c>
    </row>
    <row r="1604" spans="1:13" x14ac:dyDescent="0.25">
      <c r="A1604" t="s">
        <v>168</v>
      </c>
      <c r="B1604">
        <v>6029.78</v>
      </c>
      <c r="C1604">
        <v>6024.47</v>
      </c>
      <c r="D1604">
        <v>6024.4</v>
      </c>
      <c r="E1604">
        <v>6014.32</v>
      </c>
      <c r="F1604">
        <v>437.14600000000002</v>
      </c>
      <c r="G1604">
        <v>0</v>
      </c>
      <c r="H1604">
        <v>226.01</v>
      </c>
      <c r="I1604">
        <v>0</v>
      </c>
      <c r="J1604">
        <v>0.149752</v>
      </c>
      <c r="K1604">
        <v>0.85491200000000001</v>
      </c>
      <c r="L1604">
        <v>0</v>
      </c>
      <c r="M1604" t="s">
        <v>43</v>
      </c>
    </row>
    <row r="1605" spans="1:13" x14ac:dyDescent="0.25">
      <c r="A1605" t="s">
        <v>168</v>
      </c>
      <c r="B1605">
        <v>6021.71</v>
      </c>
      <c r="C1605">
        <v>6016.53</v>
      </c>
      <c r="D1605">
        <v>6016.46</v>
      </c>
      <c r="E1605">
        <v>6006.21</v>
      </c>
      <c r="F1605">
        <v>438.60899999999998</v>
      </c>
      <c r="G1605">
        <v>0</v>
      </c>
      <c r="H1605">
        <v>226.60300000000001</v>
      </c>
      <c r="I1605">
        <v>0</v>
      </c>
      <c r="J1605">
        <v>0.14824799999999999</v>
      </c>
      <c r="K1605">
        <v>0.83597500000000002</v>
      </c>
      <c r="L1605">
        <v>0</v>
      </c>
      <c r="M1605" t="s">
        <v>43</v>
      </c>
    </row>
    <row r="1606" spans="1:13" x14ac:dyDescent="0.25">
      <c r="A1606" t="s">
        <v>168</v>
      </c>
      <c r="B1606">
        <v>6033.06</v>
      </c>
      <c r="C1606">
        <v>6027.82</v>
      </c>
      <c r="D1606">
        <v>6027.74</v>
      </c>
      <c r="E1606">
        <v>6017.65</v>
      </c>
      <c r="F1606">
        <v>437.05399999999997</v>
      </c>
      <c r="G1606">
        <v>0</v>
      </c>
      <c r="H1606">
        <v>226.495</v>
      </c>
      <c r="I1606">
        <v>0</v>
      </c>
      <c r="J1606">
        <v>0.178454</v>
      </c>
      <c r="K1606">
        <v>0.83655800000000002</v>
      </c>
      <c r="L1606">
        <v>0</v>
      </c>
      <c r="M1606" t="s">
        <v>43</v>
      </c>
    </row>
    <row r="1607" spans="1:13" x14ac:dyDescent="0.25">
      <c r="A1607" t="s">
        <v>168</v>
      </c>
      <c r="B1607">
        <v>6016.84</v>
      </c>
      <c r="C1607">
        <v>6011.61</v>
      </c>
      <c r="D1607">
        <v>6011.53</v>
      </c>
      <c r="E1607">
        <v>6001.32</v>
      </c>
      <c r="F1607">
        <v>437.15199999999999</v>
      </c>
      <c r="G1607">
        <v>0</v>
      </c>
      <c r="H1607">
        <v>226.995</v>
      </c>
      <c r="I1607">
        <v>0</v>
      </c>
      <c r="J1607">
        <v>0.178456</v>
      </c>
      <c r="K1607">
        <v>0.83658999999999994</v>
      </c>
      <c r="L1607">
        <v>0</v>
      </c>
      <c r="M1607" t="s">
        <v>43</v>
      </c>
    </row>
    <row r="1608" spans="1:13" x14ac:dyDescent="0.25">
      <c r="A1608" t="s">
        <v>168</v>
      </c>
      <c r="B1608">
        <v>6024.43</v>
      </c>
      <c r="C1608">
        <v>6019.27</v>
      </c>
      <c r="D1608">
        <v>6019.2</v>
      </c>
      <c r="E1608">
        <v>6009.18</v>
      </c>
      <c r="F1608">
        <v>437.392</v>
      </c>
      <c r="G1608">
        <v>0</v>
      </c>
      <c r="H1608">
        <v>225.31800000000001</v>
      </c>
      <c r="I1608">
        <v>0</v>
      </c>
      <c r="J1608">
        <v>0.14804999999999999</v>
      </c>
      <c r="K1608">
        <v>0.86830499999999999</v>
      </c>
      <c r="L1608">
        <v>0</v>
      </c>
      <c r="M1608" t="s">
        <v>43</v>
      </c>
    </row>
    <row r="1609" spans="1:13" x14ac:dyDescent="0.25">
      <c r="A1609" t="s">
        <v>168</v>
      </c>
      <c r="B1609">
        <v>6035.6</v>
      </c>
      <c r="C1609">
        <v>6030.27</v>
      </c>
      <c r="D1609">
        <v>6030.2</v>
      </c>
      <c r="E1609">
        <v>6020.14</v>
      </c>
      <c r="F1609">
        <v>437.06799999999998</v>
      </c>
      <c r="G1609">
        <v>0</v>
      </c>
      <c r="H1609">
        <v>226.82499999999999</v>
      </c>
      <c r="I1609">
        <v>0</v>
      </c>
      <c r="J1609">
        <v>0.17504900000000001</v>
      </c>
      <c r="K1609">
        <v>0.83697900000000003</v>
      </c>
      <c r="L1609">
        <v>0</v>
      </c>
      <c r="M1609" t="s">
        <v>43</v>
      </c>
    </row>
    <row r="1610" spans="1:13" x14ac:dyDescent="0.25">
      <c r="A1610" t="s">
        <v>168</v>
      </c>
      <c r="B1610">
        <v>6015.41</v>
      </c>
      <c r="C1610">
        <v>6010.26</v>
      </c>
      <c r="D1610">
        <v>6010.19</v>
      </c>
      <c r="E1610">
        <v>6000.09</v>
      </c>
      <c r="F1610">
        <v>437.27</v>
      </c>
      <c r="G1610">
        <v>0</v>
      </c>
      <c r="H1610">
        <v>226.357</v>
      </c>
      <c r="I1610">
        <v>0</v>
      </c>
      <c r="J1610">
        <v>0.17852000000000001</v>
      </c>
      <c r="K1610">
        <v>0.83903799999999995</v>
      </c>
      <c r="L1610">
        <v>0</v>
      </c>
      <c r="M1610" t="s">
        <v>43</v>
      </c>
    </row>
    <row r="1611" spans="1:13" x14ac:dyDescent="0.25">
      <c r="A1611" t="s">
        <v>168</v>
      </c>
      <c r="B1611">
        <v>6022.93</v>
      </c>
      <c r="C1611">
        <v>6017.74</v>
      </c>
      <c r="D1611">
        <v>6017.67</v>
      </c>
      <c r="E1611">
        <v>6007.57</v>
      </c>
      <c r="F1611">
        <v>437.59899999999999</v>
      </c>
      <c r="G1611">
        <v>0</v>
      </c>
      <c r="H1611">
        <v>226.755</v>
      </c>
      <c r="I1611">
        <v>0</v>
      </c>
      <c r="J1611">
        <v>0.161104</v>
      </c>
      <c r="K1611">
        <v>0.837036</v>
      </c>
      <c r="L1611">
        <v>0</v>
      </c>
      <c r="M1611" t="s">
        <v>43</v>
      </c>
    </row>
    <row r="1612" spans="1:13" x14ac:dyDescent="0.25">
      <c r="A1612" t="s">
        <v>168</v>
      </c>
      <c r="B1612">
        <v>6016.37</v>
      </c>
      <c r="C1612">
        <v>6011.22</v>
      </c>
      <c r="D1612">
        <v>6011.14</v>
      </c>
      <c r="E1612">
        <v>6000.93</v>
      </c>
      <c r="F1612">
        <v>438.15600000000001</v>
      </c>
      <c r="G1612">
        <v>0</v>
      </c>
      <c r="H1612">
        <v>226.68199999999999</v>
      </c>
      <c r="I1612">
        <v>0</v>
      </c>
      <c r="J1612">
        <v>0.14984</v>
      </c>
      <c r="K1612">
        <v>0.83705200000000002</v>
      </c>
      <c r="L1612">
        <v>0</v>
      </c>
      <c r="M1612" t="s">
        <v>43</v>
      </c>
    </row>
    <row r="1613" spans="1:13" x14ac:dyDescent="0.25">
      <c r="A1613" t="s">
        <v>168</v>
      </c>
      <c r="B1613">
        <v>6024.99</v>
      </c>
      <c r="C1613">
        <v>6019.8</v>
      </c>
      <c r="D1613">
        <v>6019.73</v>
      </c>
      <c r="E1613">
        <v>6009.6</v>
      </c>
      <c r="F1613">
        <v>438.19799999999998</v>
      </c>
      <c r="G1613">
        <v>0</v>
      </c>
      <c r="H1613">
        <v>226.017</v>
      </c>
      <c r="I1613">
        <v>0</v>
      </c>
      <c r="J1613">
        <v>0.178479</v>
      </c>
      <c r="K1613">
        <v>0.83703499999999997</v>
      </c>
      <c r="L1613">
        <v>0</v>
      </c>
      <c r="M1613" t="s">
        <v>43</v>
      </c>
    </row>
    <row r="1614" spans="1:13" x14ac:dyDescent="0.25">
      <c r="A1614" t="s">
        <v>168</v>
      </c>
      <c r="B1614">
        <v>6032.86</v>
      </c>
      <c r="C1614">
        <v>6027.72</v>
      </c>
      <c r="D1614">
        <v>6027.66</v>
      </c>
      <c r="E1614">
        <v>6017.49</v>
      </c>
      <c r="F1614">
        <v>437.13099999999997</v>
      </c>
      <c r="G1614">
        <v>0</v>
      </c>
      <c r="H1614">
        <v>226.953</v>
      </c>
      <c r="I1614">
        <v>0</v>
      </c>
      <c r="J1614">
        <v>0.149061</v>
      </c>
      <c r="K1614">
        <v>0.836314</v>
      </c>
      <c r="L1614">
        <v>0</v>
      </c>
      <c r="M1614" t="s">
        <v>43</v>
      </c>
    </row>
    <row r="1615" spans="1:13" x14ac:dyDescent="0.25">
      <c r="A1615" t="s">
        <v>168</v>
      </c>
      <c r="B1615">
        <v>6011.22</v>
      </c>
      <c r="C1615">
        <v>6006.06</v>
      </c>
      <c r="D1615">
        <v>6005.99</v>
      </c>
      <c r="E1615">
        <v>5995.91</v>
      </c>
      <c r="F1615">
        <v>436.83600000000001</v>
      </c>
      <c r="G1615">
        <v>0</v>
      </c>
      <c r="H1615">
        <v>226.11099999999999</v>
      </c>
      <c r="I1615">
        <v>0</v>
      </c>
      <c r="J1615">
        <v>0.15213199999999999</v>
      </c>
      <c r="K1615">
        <v>0.83689999999999998</v>
      </c>
      <c r="L1615">
        <v>0</v>
      </c>
      <c r="M1615" t="s">
        <v>43</v>
      </c>
    </row>
    <row r="1616" spans="1:13" x14ac:dyDescent="0.25">
      <c r="A1616" t="s">
        <v>168</v>
      </c>
      <c r="B1616">
        <v>6011.72</v>
      </c>
      <c r="C1616">
        <v>6006.5</v>
      </c>
      <c r="D1616">
        <v>6006.43</v>
      </c>
      <c r="E1616">
        <v>5996.33</v>
      </c>
      <c r="F1616">
        <v>437.83600000000001</v>
      </c>
      <c r="G1616">
        <v>0</v>
      </c>
      <c r="H1616">
        <v>226.084</v>
      </c>
      <c r="I1616">
        <v>0</v>
      </c>
      <c r="J1616">
        <v>0.15604699999999999</v>
      </c>
      <c r="K1616">
        <v>0.83704000000000001</v>
      </c>
      <c r="L1616">
        <v>0</v>
      </c>
      <c r="M1616" t="s">
        <v>43</v>
      </c>
    </row>
    <row r="1617" spans="1:25" x14ac:dyDescent="0.25">
      <c r="A1617" t="s">
        <v>168</v>
      </c>
      <c r="B1617">
        <v>6021.89</v>
      </c>
      <c r="C1617">
        <v>6016.72</v>
      </c>
      <c r="D1617">
        <v>6016.64</v>
      </c>
      <c r="E1617">
        <v>6006.34</v>
      </c>
      <c r="F1617">
        <v>437.18799999999999</v>
      </c>
      <c r="G1617">
        <v>0</v>
      </c>
      <c r="H1617">
        <v>226.24299999999999</v>
      </c>
      <c r="I1617">
        <v>0</v>
      </c>
      <c r="J1617">
        <v>0.17847299999999999</v>
      </c>
      <c r="K1617">
        <v>0.83696499999999996</v>
      </c>
      <c r="L1617">
        <v>0</v>
      </c>
      <c r="M1617" t="s">
        <v>43</v>
      </c>
    </row>
    <row r="1618" spans="1:25" x14ac:dyDescent="0.25">
      <c r="A1618" t="s">
        <v>168</v>
      </c>
      <c r="B1618">
        <v>6031.54</v>
      </c>
      <c r="C1618">
        <v>6026.37</v>
      </c>
      <c r="D1618">
        <v>6026.3</v>
      </c>
      <c r="E1618">
        <v>6016.13</v>
      </c>
      <c r="F1618">
        <v>438.42599999999999</v>
      </c>
      <c r="G1618">
        <v>0</v>
      </c>
      <c r="H1618">
        <v>225.095</v>
      </c>
      <c r="I1618">
        <v>0</v>
      </c>
      <c r="J1618">
        <v>0.148226</v>
      </c>
      <c r="K1618">
        <v>0.836314</v>
      </c>
      <c r="L1618">
        <v>0</v>
      </c>
      <c r="M1618" t="s">
        <v>43</v>
      </c>
    </row>
    <row r="1619" spans="1:25" x14ac:dyDescent="0.25">
      <c r="A1619" t="s">
        <v>168</v>
      </c>
      <c r="B1619">
        <v>6031.5</v>
      </c>
      <c r="C1619">
        <v>6026.26</v>
      </c>
      <c r="D1619">
        <v>6026.19</v>
      </c>
      <c r="E1619">
        <v>6016.11</v>
      </c>
      <c r="F1619">
        <v>436.863</v>
      </c>
      <c r="G1619">
        <v>0</v>
      </c>
      <c r="H1619">
        <v>226.279</v>
      </c>
      <c r="I1619">
        <v>0</v>
      </c>
      <c r="J1619">
        <v>0.15004400000000001</v>
      </c>
      <c r="K1619">
        <v>0.825237</v>
      </c>
      <c r="L1619">
        <v>0</v>
      </c>
      <c r="M1619" t="s">
        <v>43</v>
      </c>
    </row>
    <row r="1620" spans="1:25" x14ac:dyDescent="0.25">
      <c r="A1620" t="s">
        <v>168</v>
      </c>
      <c r="B1620">
        <v>6033.66</v>
      </c>
      <c r="C1620">
        <v>6028.46</v>
      </c>
      <c r="D1620">
        <v>6028.39</v>
      </c>
      <c r="E1620">
        <v>6018.41</v>
      </c>
      <c r="F1620">
        <v>436.851</v>
      </c>
      <c r="G1620">
        <v>0</v>
      </c>
      <c r="H1620">
        <v>226.39</v>
      </c>
      <c r="I1620">
        <v>0</v>
      </c>
      <c r="J1620">
        <v>0.15967799999999999</v>
      </c>
      <c r="K1620">
        <v>0.83666200000000002</v>
      </c>
      <c r="L1620">
        <v>0</v>
      </c>
      <c r="M1620" t="s">
        <v>43</v>
      </c>
    </row>
    <row r="1621" spans="1:25" x14ac:dyDescent="0.25">
      <c r="A1621" t="s">
        <v>168</v>
      </c>
      <c r="B1621">
        <v>6029.44</v>
      </c>
      <c r="C1621">
        <v>6024.24</v>
      </c>
      <c r="D1621">
        <v>6024.17</v>
      </c>
      <c r="E1621">
        <v>6013.8</v>
      </c>
      <c r="F1621">
        <v>438.63400000000001</v>
      </c>
      <c r="G1621">
        <v>0</v>
      </c>
      <c r="H1621">
        <v>226.55699999999999</v>
      </c>
      <c r="I1621">
        <v>0</v>
      </c>
      <c r="J1621">
        <v>0.14823700000000001</v>
      </c>
      <c r="K1621">
        <v>0.83705300000000005</v>
      </c>
      <c r="L1621">
        <v>0</v>
      </c>
      <c r="M1621" t="s">
        <v>43</v>
      </c>
    </row>
    <row r="1622" spans="1:25" x14ac:dyDescent="0.25">
      <c r="A1622" t="s">
        <v>168</v>
      </c>
      <c r="B1622">
        <v>6015.55</v>
      </c>
      <c r="C1622">
        <v>6010.37</v>
      </c>
      <c r="D1622">
        <v>6010.3</v>
      </c>
      <c r="E1622">
        <v>6000.07</v>
      </c>
      <c r="F1622">
        <v>437.87700000000001</v>
      </c>
      <c r="G1622">
        <v>0</v>
      </c>
      <c r="H1622">
        <v>227.48400000000001</v>
      </c>
      <c r="I1622">
        <v>0</v>
      </c>
      <c r="J1622">
        <v>0.16796800000000001</v>
      </c>
      <c r="K1622">
        <v>0.83677299999999999</v>
      </c>
      <c r="L1622">
        <v>0</v>
      </c>
      <c r="M1622" t="s">
        <v>43</v>
      </c>
    </row>
    <row r="1623" spans="1:25" x14ac:dyDescent="0.25">
      <c r="A1623" t="s">
        <v>168</v>
      </c>
      <c r="B1623">
        <v>6020.24</v>
      </c>
      <c r="C1623">
        <v>6015.12</v>
      </c>
      <c r="D1623">
        <v>6015.05</v>
      </c>
      <c r="E1623">
        <v>6004.97</v>
      </c>
      <c r="F1623">
        <v>437.12200000000001</v>
      </c>
      <c r="G1623">
        <v>0</v>
      </c>
      <c r="H1623">
        <v>226.24299999999999</v>
      </c>
      <c r="I1623">
        <v>0</v>
      </c>
      <c r="J1623">
        <v>0.15976399999999999</v>
      </c>
      <c r="K1623">
        <v>0.85470000000000002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168</v>
      </c>
      <c r="B1624">
        <v>6049.53</v>
      </c>
      <c r="C1624">
        <v>6044.37</v>
      </c>
      <c r="D1624">
        <v>6044.29</v>
      </c>
      <c r="E1624">
        <v>6033.96</v>
      </c>
      <c r="F1624">
        <v>438.08499999999998</v>
      </c>
      <c r="G1624">
        <v>0</v>
      </c>
      <c r="H1624">
        <v>227.35900000000001</v>
      </c>
      <c r="I1624">
        <v>0</v>
      </c>
      <c r="J1624">
        <v>0.14768000000000001</v>
      </c>
      <c r="K1624">
        <v>0.83704999999999996</v>
      </c>
      <c r="L1624">
        <v>0</v>
      </c>
      <c r="M1624" t="s">
        <v>43</v>
      </c>
      <c r="R1624">
        <f>AVERAGE(B1575:B1624)</f>
        <v>6022.4389999999994</v>
      </c>
      <c r="S1624">
        <f>AVERAGE(C1575:C1624)</f>
        <v>6017.2533999999987</v>
      </c>
      <c r="U1624">
        <f>_xlfn.VAR.P(B1575:B1624)</f>
        <v>77.933924999999476</v>
      </c>
      <c r="V1624">
        <f>_xlfn.VAR.P(C1575:C1624)</f>
        <v>77.767942440000851</v>
      </c>
      <c r="X1624">
        <f>1.96*SQRT(U1624)/50</f>
        <v>0.34605835709024452</v>
      </c>
      <c r="Y1624">
        <f>1.96*SQRT(V1624)/50</f>
        <v>0.34568964559414112</v>
      </c>
    </row>
    <row r="1625" spans="1:25" x14ac:dyDescent="0.25">
      <c r="A1625" t="s">
        <v>169</v>
      </c>
      <c r="B1625">
        <v>301269.29759999999</v>
      </c>
      <c r="C1625" t="s">
        <v>37</v>
      </c>
    </row>
    <row r="1626" spans="1:25" x14ac:dyDescent="0.25">
      <c r="A1626" t="s">
        <v>170</v>
      </c>
      <c r="B1626">
        <v>6448.21</v>
      </c>
      <c r="C1626">
        <v>6395.42</v>
      </c>
      <c r="D1626">
        <v>6395.34</v>
      </c>
      <c r="E1626">
        <v>6385.1</v>
      </c>
      <c r="F1626">
        <v>437.10899999999998</v>
      </c>
      <c r="G1626">
        <v>579.53200000000004</v>
      </c>
      <c r="H1626">
        <v>227.33500000000001</v>
      </c>
      <c r="I1626">
        <v>148.15899999999999</v>
      </c>
      <c r="J1626">
        <v>180.49600000000001</v>
      </c>
      <c r="K1626">
        <v>5352.02</v>
      </c>
      <c r="L1626">
        <v>0.16245100000000001</v>
      </c>
      <c r="M1626">
        <v>0.83705099999999999</v>
      </c>
      <c r="N1626">
        <v>0</v>
      </c>
      <c r="O1626" t="s">
        <v>43</v>
      </c>
    </row>
    <row r="1627" spans="1:25" x14ac:dyDescent="0.25">
      <c r="A1627" t="s">
        <v>170</v>
      </c>
      <c r="B1627">
        <v>6450.14</v>
      </c>
      <c r="C1627">
        <v>6397.53</v>
      </c>
      <c r="D1627">
        <v>6397.46</v>
      </c>
      <c r="E1627">
        <v>6387.25</v>
      </c>
      <c r="F1627">
        <v>437.30900000000003</v>
      </c>
      <c r="G1627">
        <v>580.34</v>
      </c>
      <c r="H1627">
        <v>227.678</v>
      </c>
      <c r="I1627">
        <v>148.75299999999999</v>
      </c>
      <c r="J1627">
        <v>180.38399999999999</v>
      </c>
      <c r="K1627">
        <v>5353.07</v>
      </c>
      <c r="L1627">
        <v>0.167378</v>
      </c>
      <c r="M1627">
        <v>0.83693700000000004</v>
      </c>
      <c r="N1627">
        <v>0</v>
      </c>
      <c r="O1627" t="s">
        <v>43</v>
      </c>
    </row>
    <row r="1628" spans="1:25" x14ac:dyDescent="0.25">
      <c r="A1628" t="s">
        <v>170</v>
      </c>
      <c r="B1628">
        <v>6432.78</v>
      </c>
      <c r="C1628">
        <v>6380.41</v>
      </c>
      <c r="D1628">
        <v>6380.33</v>
      </c>
      <c r="E1628">
        <v>6370.02</v>
      </c>
      <c r="F1628">
        <v>437.70800000000003</v>
      </c>
      <c r="G1628">
        <v>584.96699999999998</v>
      </c>
      <c r="H1628">
        <v>227.983</v>
      </c>
      <c r="I1628">
        <v>150.261</v>
      </c>
      <c r="J1628">
        <v>183.06200000000001</v>
      </c>
      <c r="K1628">
        <v>5331.2</v>
      </c>
      <c r="L1628">
        <v>0.17846200000000001</v>
      </c>
      <c r="M1628">
        <v>0.83683600000000002</v>
      </c>
      <c r="N1628">
        <v>0</v>
      </c>
      <c r="O1628" t="s">
        <v>43</v>
      </c>
    </row>
    <row r="1629" spans="1:25" x14ac:dyDescent="0.25">
      <c r="A1629" t="s">
        <v>170</v>
      </c>
      <c r="B1629">
        <v>6449.41</v>
      </c>
      <c r="C1629">
        <v>6396.66</v>
      </c>
      <c r="D1629">
        <v>6396.58</v>
      </c>
      <c r="E1629">
        <v>6386.25</v>
      </c>
      <c r="F1629">
        <v>438.20699999999999</v>
      </c>
      <c r="G1629">
        <v>579.16800000000001</v>
      </c>
      <c r="H1629">
        <v>227.46899999999999</v>
      </c>
      <c r="I1629">
        <v>148.10599999999999</v>
      </c>
      <c r="J1629">
        <v>180.202</v>
      </c>
      <c r="K1629">
        <v>5352.65</v>
      </c>
      <c r="L1629">
        <v>0.147534</v>
      </c>
      <c r="M1629">
        <v>0.83567800000000003</v>
      </c>
      <c r="N1629">
        <v>0</v>
      </c>
      <c r="O1629" t="s">
        <v>43</v>
      </c>
    </row>
    <row r="1630" spans="1:25" x14ac:dyDescent="0.25">
      <c r="A1630" t="s">
        <v>170</v>
      </c>
      <c r="B1630">
        <v>6451.61</v>
      </c>
      <c r="C1630">
        <v>6398.92</v>
      </c>
      <c r="D1630">
        <v>6398.84</v>
      </c>
      <c r="E1630">
        <v>6388.42</v>
      </c>
      <c r="F1630">
        <v>438.66699999999997</v>
      </c>
      <c r="G1630">
        <v>576.95500000000004</v>
      </c>
      <c r="H1630">
        <v>228.07</v>
      </c>
      <c r="I1630">
        <v>146.65199999999999</v>
      </c>
      <c r="J1630">
        <v>178.64699999999999</v>
      </c>
      <c r="K1630">
        <v>5356.38</v>
      </c>
      <c r="L1630">
        <v>0.153387</v>
      </c>
      <c r="M1630">
        <v>0.83696499999999996</v>
      </c>
      <c r="N1630">
        <v>0</v>
      </c>
      <c r="O1630" t="s">
        <v>43</v>
      </c>
    </row>
    <row r="1631" spans="1:25" x14ac:dyDescent="0.25">
      <c r="A1631" t="s">
        <v>170</v>
      </c>
      <c r="B1631">
        <v>6442.35</v>
      </c>
      <c r="C1631">
        <v>6389.4</v>
      </c>
      <c r="D1631">
        <v>6389.32</v>
      </c>
      <c r="E1631">
        <v>6378.89</v>
      </c>
      <c r="F1631">
        <v>439.13600000000002</v>
      </c>
      <c r="G1631">
        <v>580.56600000000003</v>
      </c>
      <c r="H1631">
        <v>227.92400000000001</v>
      </c>
      <c r="I1631">
        <v>148.20400000000001</v>
      </c>
      <c r="J1631">
        <v>180.995</v>
      </c>
      <c r="K1631">
        <v>5342.92</v>
      </c>
      <c r="L1631">
        <v>0.17846200000000001</v>
      </c>
      <c r="M1631">
        <v>0.83531100000000003</v>
      </c>
      <c r="N1631">
        <v>0</v>
      </c>
      <c r="O1631" t="s">
        <v>43</v>
      </c>
    </row>
    <row r="1632" spans="1:25" x14ac:dyDescent="0.25">
      <c r="A1632" t="s">
        <v>170</v>
      </c>
      <c r="B1632">
        <v>6444.59</v>
      </c>
      <c r="C1632">
        <v>6392.03</v>
      </c>
      <c r="D1632">
        <v>6391.95</v>
      </c>
      <c r="E1632">
        <v>6381.57</v>
      </c>
      <c r="F1632">
        <v>439.38099999999997</v>
      </c>
      <c r="G1632">
        <v>579.70699999999999</v>
      </c>
      <c r="H1632">
        <v>228.07900000000001</v>
      </c>
      <c r="I1632">
        <v>148.47900000000001</v>
      </c>
      <c r="J1632">
        <v>179.6</v>
      </c>
      <c r="K1632">
        <v>5346.13</v>
      </c>
      <c r="L1632">
        <v>0.17855399999999999</v>
      </c>
      <c r="M1632">
        <v>0.83704400000000001</v>
      </c>
      <c r="N1632">
        <v>0</v>
      </c>
      <c r="O1632" t="s">
        <v>43</v>
      </c>
    </row>
    <row r="1633" spans="1:15" x14ac:dyDescent="0.25">
      <c r="A1633" t="s">
        <v>170</v>
      </c>
      <c r="B1633">
        <v>6445.48</v>
      </c>
      <c r="C1633">
        <v>6391.12</v>
      </c>
      <c r="D1633">
        <v>6391.04</v>
      </c>
      <c r="E1633">
        <v>6380.67</v>
      </c>
      <c r="F1633">
        <v>438.43200000000002</v>
      </c>
      <c r="G1633">
        <v>578.88499999999999</v>
      </c>
      <c r="H1633">
        <v>227.74199999999999</v>
      </c>
      <c r="I1633">
        <v>147.714</v>
      </c>
      <c r="J1633">
        <v>180.04</v>
      </c>
      <c r="K1633">
        <v>5347.02</v>
      </c>
      <c r="L1633">
        <v>0.148484</v>
      </c>
      <c r="M1633">
        <v>0.83701899999999996</v>
      </c>
      <c r="N1633">
        <v>0</v>
      </c>
      <c r="O1633" t="s">
        <v>43</v>
      </c>
    </row>
    <row r="1634" spans="1:15" x14ac:dyDescent="0.25">
      <c r="A1634" t="s">
        <v>170</v>
      </c>
      <c r="B1634">
        <v>6446.16</v>
      </c>
      <c r="C1634">
        <v>6392.7</v>
      </c>
      <c r="D1634">
        <v>6392.63</v>
      </c>
      <c r="E1634">
        <v>6382.33</v>
      </c>
      <c r="F1634">
        <v>438.41699999999997</v>
      </c>
      <c r="G1634">
        <v>580.75400000000002</v>
      </c>
      <c r="H1634">
        <v>227.89400000000001</v>
      </c>
      <c r="I1634">
        <v>148.334</v>
      </c>
      <c r="J1634">
        <v>180.934</v>
      </c>
      <c r="K1634">
        <v>5346.72</v>
      </c>
      <c r="L1634">
        <v>0.14843799999999999</v>
      </c>
      <c r="M1634">
        <v>0.83689100000000005</v>
      </c>
      <c r="N1634">
        <v>0</v>
      </c>
      <c r="O1634" t="s">
        <v>43</v>
      </c>
    </row>
    <row r="1635" spans="1:15" x14ac:dyDescent="0.25">
      <c r="A1635" t="s">
        <v>170</v>
      </c>
      <c r="B1635">
        <v>6445.63</v>
      </c>
      <c r="C1635">
        <v>6392.79</v>
      </c>
      <c r="D1635">
        <v>6392.71</v>
      </c>
      <c r="E1635">
        <v>6382.29</v>
      </c>
      <c r="F1635">
        <v>440.79899999999998</v>
      </c>
      <c r="G1635">
        <v>581.58500000000004</v>
      </c>
      <c r="H1635">
        <v>228.59100000000001</v>
      </c>
      <c r="I1635">
        <v>148.61500000000001</v>
      </c>
      <c r="J1635">
        <v>180.77600000000001</v>
      </c>
      <c r="K1635">
        <v>5343.65</v>
      </c>
      <c r="L1635">
        <v>0.178454</v>
      </c>
      <c r="M1635">
        <v>0.83701000000000003</v>
      </c>
      <c r="N1635">
        <v>0</v>
      </c>
      <c r="O1635" t="s">
        <v>43</v>
      </c>
    </row>
    <row r="1636" spans="1:15" x14ac:dyDescent="0.25">
      <c r="A1636" t="s">
        <v>170</v>
      </c>
      <c r="B1636">
        <v>6444.23</v>
      </c>
      <c r="C1636">
        <v>6390.98</v>
      </c>
      <c r="D1636">
        <v>6390.9</v>
      </c>
      <c r="E1636">
        <v>6380.37</v>
      </c>
      <c r="F1636">
        <v>439.81799999999998</v>
      </c>
      <c r="G1636">
        <v>577.96900000000005</v>
      </c>
      <c r="H1636">
        <v>228.36799999999999</v>
      </c>
      <c r="I1636">
        <v>147.01</v>
      </c>
      <c r="J1636">
        <v>178.958</v>
      </c>
      <c r="K1636">
        <v>5346.19</v>
      </c>
      <c r="L1636">
        <v>0.147644</v>
      </c>
      <c r="M1636">
        <v>0.83602399999999999</v>
      </c>
      <c r="N1636">
        <v>0</v>
      </c>
      <c r="O1636" t="s">
        <v>43</v>
      </c>
    </row>
    <row r="1637" spans="1:15" x14ac:dyDescent="0.25">
      <c r="A1637" t="s">
        <v>170</v>
      </c>
      <c r="B1637">
        <v>6422.4</v>
      </c>
      <c r="C1637">
        <v>6369.3</v>
      </c>
      <c r="D1637">
        <v>6369.23</v>
      </c>
      <c r="E1637">
        <v>6359.01</v>
      </c>
      <c r="F1637">
        <v>437.2</v>
      </c>
      <c r="G1637">
        <v>580.971</v>
      </c>
      <c r="H1637">
        <v>226.809</v>
      </c>
      <c r="I1637">
        <v>149.50700000000001</v>
      </c>
      <c r="J1637">
        <v>181.14699999999999</v>
      </c>
      <c r="K1637">
        <v>5324.71</v>
      </c>
      <c r="L1637">
        <v>0.14851500000000001</v>
      </c>
      <c r="M1637">
        <v>0.83649300000000004</v>
      </c>
      <c r="N1637">
        <v>0</v>
      </c>
      <c r="O1637" t="s">
        <v>43</v>
      </c>
    </row>
    <row r="1638" spans="1:15" x14ac:dyDescent="0.25">
      <c r="A1638" t="s">
        <v>170</v>
      </c>
      <c r="B1638">
        <v>6447.88</v>
      </c>
      <c r="C1638">
        <v>6395.52</v>
      </c>
      <c r="D1638">
        <v>6395.44</v>
      </c>
      <c r="E1638">
        <v>6385.06</v>
      </c>
      <c r="F1638">
        <v>438.50599999999997</v>
      </c>
      <c r="G1638">
        <v>582.70699999999999</v>
      </c>
      <c r="H1638">
        <v>228.14</v>
      </c>
      <c r="I1638">
        <v>149.86199999999999</v>
      </c>
      <c r="J1638">
        <v>181.24100000000001</v>
      </c>
      <c r="K1638">
        <v>5347.4</v>
      </c>
      <c r="L1638">
        <v>0.17846300000000001</v>
      </c>
      <c r="M1638">
        <v>0.836399</v>
      </c>
      <c r="N1638">
        <v>0</v>
      </c>
      <c r="O1638" t="s">
        <v>43</v>
      </c>
    </row>
    <row r="1639" spans="1:15" x14ac:dyDescent="0.25">
      <c r="A1639" t="s">
        <v>170</v>
      </c>
      <c r="B1639">
        <v>6451.56</v>
      </c>
      <c r="C1639">
        <v>6399.05</v>
      </c>
      <c r="D1639">
        <v>6398.97</v>
      </c>
      <c r="E1639">
        <v>6388.65</v>
      </c>
      <c r="F1639">
        <v>439.20499999999998</v>
      </c>
      <c r="G1639">
        <v>578.33299999999997</v>
      </c>
      <c r="H1639">
        <v>227.761</v>
      </c>
      <c r="I1639">
        <v>147.88399999999999</v>
      </c>
      <c r="J1639">
        <v>179.197</v>
      </c>
      <c r="K1639">
        <v>5354.66</v>
      </c>
      <c r="L1639">
        <v>0.178456</v>
      </c>
      <c r="M1639">
        <v>0.83696000000000004</v>
      </c>
      <c r="N1639">
        <v>0</v>
      </c>
      <c r="O1639" t="s">
        <v>43</v>
      </c>
    </row>
    <row r="1640" spans="1:15" x14ac:dyDescent="0.25">
      <c r="A1640" t="s">
        <v>170</v>
      </c>
      <c r="B1640">
        <v>6446.59</v>
      </c>
      <c r="C1640">
        <v>6393.89</v>
      </c>
      <c r="D1640">
        <v>6393.81</v>
      </c>
      <c r="E1640">
        <v>6383.42</v>
      </c>
      <c r="F1640">
        <v>438.37</v>
      </c>
      <c r="G1640">
        <v>580.57299999999998</v>
      </c>
      <c r="H1640">
        <v>227.441</v>
      </c>
      <c r="I1640">
        <v>148.785</v>
      </c>
      <c r="J1640">
        <v>180.94200000000001</v>
      </c>
      <c r="K1640">
        <v>5348.19</v>
      </c>
      <c r="L1640">
        <v>0.1474</v>
      </c>
      <c r="M1640">
        <v>0.83701199999999998</v>
      </c>
      <c r="N1640">
        <v>0</v>
      </c>
      <c r="O1640" t="s">
        <v>43</v>
      </c>
    </row>
    <row r="1641" spans="1:15" x14ac:dyDescent="0.25">
      <c r="A1641" t="s">
        <v>170</v>
      </c>
      <c r="B1641">
        <v>6446.02</v>
      </c>
      <c r="C1641">
        <v>6393.47</v>
      </c>
      <c r="D1641">
        <v>6393.4</v>
      </c>
      <c r="E1641">
        <v>6383.04</v>
      </c>
      <c r="F1641">
        <v>438.137</v>
      </c>
      <c r="G1641">
        <v>578.63199999999995</v>
      </c>
      <c r="H1641">
        <v>228.07599999999999</v>
      </c>
      <c r="I1641">
        <v>147.45500000000001</v>
      </c>
      <c r="J1641">
        <v>179.63300000000001</v>
      </c>
      <c r="K1641">
        <v>5350.11</v>
      </c>
      <c r="L1641">
        <v>0.17294399999999999</v>
      </c>
      <c r="M1641">
        <v>0.836808</v>
      </c>
      <c r="N1641">
        <v>0</v>
      </c>
      <c r="O1641" t="s">
        <v>43</v>
      </c>
    </row>
    <row r="1642" spans="1:15" x14ac:dyDescent="0.25">
      <c r="A1642" t="s">
        <v>170</v>
      </c>
      <c r="B1642">
        <v>6443.71</v>
      </c>
      <c r="C1642">
        <v>6388.52</v>
      </c>
      <c r="D1642">
        <v>6388.45</v>
      </c>
      <c r="E1642">
        <v>6378.08</v>
      </c>
      <c r="F1642">
        <v>438.25299999999999</v>
      </c>
      <c r="G1642">
        <v>576.40899999999999</v>
      </c>
      <c r="H1642">
        <v>226.98699999999999</v>
      </c>
      <c r="I1642">
        <v>146.761</v>
      </c>
      <c r="J1642">
        <v>179.238</v>
      </c>
      <c r="K1642">
        <v>5346.95</v>
      </c>
      <c r="L1642">
        <v>0.154168</v>
      </c>
      <c r="M1642">
        <v>0.832785</v>
      </c>
      <c r="N1642">
        <v>0</v>
      </c>
      <c r="O1642" t="s">
        <v>43</v>
      </c>
    </row>
    <row r="1643" spans="1:15" x14ac:dyDescent="0.25">
      <c r="A1643" t="s">
        <v>170</v>
      </c>
      <c r="B1643">
        <v>6436.51</v>
      </c>
      <c r="C1643">
        <v>6383.43</v>
      </c>
      <c r="D1643">
        <v>6383.35</v>
      </c>
      <c r="E1643">
        <v>6372.82</v>
      </c>
      <c r="F1643">
        <v>439.721</v>
      </c>
      <c r="G1643">
        <v>580.37800000000004</v>
      </c>
      <c r="H1643">
        <v>228.95099999999999</v>
      </c>
      <c r="I1643">
        <v>148.084</v>
      </c>
      <c r="J1643">
        <v>179.85400000000001</v>
      </c>
      <c r="K1643">
        <v>5336.44</v>
      </c>
      <c r="L1643">
        <v>0.147256</v>
      </c>
      <c r="M1643">
        <v>0.83658200000000005</v>
      </c>
      <c r="N1643">
        <v>0</v>
      </c>
      <c r="O1643" t="s">
        <v>43</v>
      </c>
    </row>
    <row r="1644" spans="1:15" x14ac:dyDescent="0.25">
      <c r="A1644" t="s">
        <v>170</v>
      </c>
      <c r="B1644">
        <v>6445.66</v>
      </c>
      <c r="C1644">
        <v>6392.77</v>
      </c>
      <c r="D1644">
        <v>6392.7</v>
      </c>
      <c r="E1644">
        <v>6382.37</v>
      </c>
      <c r="F1644">
        <v>438.07499999999999</v>
      </c>
      <c r="G1644">
        <v>579.61699999999996</v>
      </c>
      <c r="H1644">
        <v>227.63900000000001</v>
      </c>
      <c r="I1644">
        <v>148.387</v>
      </c>
      <c r="J1644">
        <v>180.17699999999999</v>
      </c>
      <c r="K1644">
        <v>5348.29</v>
      </c>
      <c r="L1644">
        <v>0.14711299999999999</v>
      </c>
      <c r="M1644">
        <v>0.83387800000000001</v>
      </c>
      <c r="N1644">
        <v>0</v>
      </c>
      <c r="O1644" t="s">
        <v>43</v>
      </c>
    </row>
    <row r="1645" spans="1:15" x14ac:dyDescent="0.25">
      <c r="A1645" t="s">
        <v>170</v>
      </c>
      <c r="B1645">
        <v>6440.27</v>
      </c>
      <c r="C1645">
        <v>6386.77</v>
      </c>
      <c r="D1645">
        <v>6386.7</v>
      </c>
      <c r="E1645">
        <v>6376.4</v>
      </c>
      <c r="F1645">
        <v>438.35</v>
      </c>
      <c r="G1645">
        <v>579.45500000000004</v>
      </c>
      <c r="H1645">
        <v>227.60599999999999</v>
      </c>
      <c r="I1645">
        <v>148.15299999999999</v>
      </c>
      <c r="J1645">
        <v>180.25200000000001</v>
      </c>
      <c r="K1645">
        <v>5342.27</v>
      </c>
      <c r="L1645">
        <v>0.14722299999999999</v>
      </c>
      <c r="M1645">
        <v>0.836283</v>
      </c>
      <c r="N1645">
        <v>0</v>
      </c>
      <c r="O1645" t="s">
        <v>43</v>
      </c>
    </row>
    <row r="1646" spans="1:15" x14ac:dyDescent="0.25">
      <c r="A1646" t="s">
        <v>170</v>
      </c>
      <c r="B1646">
        <v>6451.82</v>
      </c>
      <c r="C1646">
        <v>6399.04</v>
      </c>
      <c r="D1646">
        <v>6398.96</v>
      </c>
      <c r="E1646">
        <v>6388.56</v>
      </c>
      <c r="F1646">
        <v>438.13400000000001</v>
      </c>
      <c r="G1646">
        <v>582.87800000000004</v>
      </c>
      <c r="H1646">
        <v>228.51599999999999</v>
      </c>
      <c r="I1646">
        <v>149.482</v>
      </c>
      <c r="J1646">
        <v>181.315</v>
      </c>
      <c r="K1646">
        <v>5351.11</v>
      </c>
      <c r="L1646">
        <v>0.17846799999999999</v>
      </c>
      <c r="M1646">
        <v>0.83703099999999997</v>
      </c>
      <c r="N1646">
        <v>0</v>
      </c>
      <c r="O1646" t="s">
        <v>43</v>
      </c>
    </row>
    <row r="1647" spans="1:15" x14ac:dyDescent="0.25">
      <c r="A1647" t="s">
        <v>170</v>
      </c>
      <c r="B1647">
        <v>6438.57</v>
      </c>
      <c r="C1647">
        <v>6385.91</v>
      </c>
      <c r="D1647">
        <v>6385.84</v>
      </c>
      <c r="E1647">
        <v>6375.63</v>
      </c>
      <c r="F1647">
        <v>438.05900000000003</v>
      </c>
      <c r="G1647">
        <v>579.45000000000005</v>
      </c>
      <c r="H1647">
        <v>227.381</v>
      </c>
      <c r="I1647">
        <v>148.32</v>
      </c>
      <c r="J1647">
        <v>180.137</v>
      </c>
      <c r="K1647">
        <v>5341.84</v>
      </c>
      <c r="L1647">
        <v>0.178454</v>
      </c>
      <c r="M1647">
        <v>0.83677400000000002</v>
      </c>
      <c r="N1647">
        <v>0</v>
      </c>
      <c r="O1647" t="s">
        <v>43</v>
      </c>
    </row>
    <row r="1648" spans="1:15" x14ac:dyDescent="0.25">
      <c r="A1648" t="s">
        <v>170</v>
      </c>
      <c r="B1648">
        <v>6442.49</v>
      </c>
      <c r="C1648">
        <v>6389.79</v>
      </c>
      <c r="D1648">
        <v>6389.71</v>
      </c>
      <c r="E1648">
        <v>6379.33</v>
      </c>
      <c r="F1648">
        <v>439.73200000000003</v>
      </c>
      <c r="G1648">
        <v>580.649</v>
      </c>
      <c r="H1648">
        <v>228.51300000000001</v>
      </c>
      <c r="I1648">
        <v>148.22</v>
      </c>
      <c r="J1648">
        <v>180.44399999999999</v>
      </c>
      <c r="K1648">
        <v>5342.88</v>
      </c>
      <c r="L1648">
        <v>0.178456</v>
      </c>
      <c r="M1648">
        <v>0.83646299999999996</v>
      </c>
      <c r="N1648">
        <v>0</v>
      </c>
      <c r="O1648" t="s">
        <v>43</v>
      </c>
    </row>
    <row r="1649" spans="1:15" x14ac:dyDescent="0.25">
      <c r="A1649" t="s">
        <v>170</v>
      </c>
      <c r="B1649">
        <v>6440.52</v>
      </c>
      <c r="C1649">
        <v>6387.44</v>
      </c>
      <c r="D1649">
        <v>6387.36</v>
      </c>
      <c r="E1649">
        <v>6377.06</v>
      </c>
      <c r="F1649">
        <v>438.20600000000002</v>
      </c>
      <c r="G1649">
        <v>579.16899999999998</v>
      </c>
      <c r="H1649">
        <v>228.87799999999999</v>
      </c>
      <c r="I1649">
        <v>147.84800000000001</v>
      </c>
      <c r="J1649">
        <v>178.88399999999999</v>
      </c>
      <c r="K1649">
        <v>5343.31</v>
      </c>
      <c r="L1649">
        <v>0.17066600000000001</v>
      </c>
      <c r="M1649">
        <v>0.83597399999999999</v>
      </c>
      <c r="N1649">
        <v>0</v>
      </c>
      <c r="O1649" t="s">
        <v>43</v>
      </c>
    </row>
    <row r="1650" spans="1:15" x14ac:dyDescent="0.25">
      <c r="A1650" t="s">
        <v>170</v>
      </c>
      <c r="B1650">
        <v>6441.67</v>
      </c>
      <c r="C1650">
        <v>6389.01</v>
      </c>
      <c r="D1650">
        <v>6388.93</v>
      </c>
      <c r="E1650">
        <v>6378.57</v>
      </c>
      <c r="F1650">
        <v>437.78500000000003</v>
      </c>
      <c r="G1650">
        <v>578.15899999999999</v>
      </c>
      <c r="H1650">
        <v>227.13900000000001</v>
      </c>
      <c r="I1650">
        <v>148.18799999999999</v>
      </c>
      <c r="J1650">
        <v>179.41200000000001</v>
      </c>
      <c r="K1650">
        <v>5346.36</v>
      </c>
      <c r="L1650">
        <v>0.16945399999999999</v>
      </c>
      <c r="M1650">
        <v>0.83704599999999996</v>
      </c>
      <c r="N1650">
        <v>0</v>
      </c>
      <c r="O1650" t="s">
        <v>43</v>
      </c>
    </row>
    <row r="1651" spans="1:15" x14ac:dyDescent="0.25">
      <c r="A1651" t="s">
        <v>170</v>
      </c>
      <c r="B1651">
        <v>6446.84</v>
      </c>
      <c r="C1651">
        <v>6391.78</v>
      </c>
      <c r="D1651">
        <v>6391.69</v>
      </c>
      <c r="E1651">
        <v>6381.38</v>
      </c>
      <c r="F1651">
        <v>438.69900000000001</v>
      </c>
      <c r="G1651">
        <v>579.20500000000004</v>
      </c>
      <c r="H1651">
        <v>228.14</v>
      </c>
      <c r="I1651">
        <v>147.69900000000001</v>
      </c>
      <c r="J1651">
        <v>179.83699999999999</v>
      </c>
      <c r="K1651">
        <v>5347.22</v>
      </c>
      <c r="L1651">
        <v>0.178454</v>
      </c>
      <c r="M1651">
        <v>0.83702699999999997</v>
      </c>
      <c r="N1651">
        <v>0</v>
      </c>
      <c r="O1651" t="s">
        <v>43</v>
      </c>
    </row>
    <row r="1652" spans="1:15" x14ac:dyDescent="0.25">
      <c r="A1652" t="s">
        <v>170</v>
      </c>
      <c r="B1652">
        <v>6448.55</v>
      </c>
      <c r="C1652">
        <v>6395.39</v>
      </c>
      <c r="D1652">
        <v>6395.32</v>
      </c>
      <c r="E1652">
        <v>6384.99</v>
      </c>
      <c r="F1652">
        <v>437.41500000000002</v>
      </c>
      <c r="G1652">
        <v>578.16200000000003</v>
      </c>
      <c r="H1652">
        <v>227.85300000000001</v>
      </c>
      <c r="I1652">
        <v>147.50899999999999</v>
      </c>
      <c r="J1652">
        <v>179.333</v>
      </c>
      <c r="K1652">
        <v>5353.04</v>
      </c>
      <c r="L1652">
        <v>0.16104599999999999</v>
      </c>
      <c r="M1652">
        <v>0.83699900000000005</v>
      </c>
      <c r="N1652">
        <v>0</v>
      </c>
      <c r="O1652" t="s">
        <v>43</v>
      </c>
    </row>
    <row r="1653" spans="1:15" x14ac:dyDescent="0.25">
      <c r="A1653" t="s">
        <v>170</v>
      </c>
      <c r="B1653">
        <v>6431.83</v>
      </c>
      <c r="C1653">
        <v>6379.25</v>
      </c>
      <c r="D1653">
        <v>6379.17</v>
      </c>
      <c r="E1653">
        <v>6368.95</v>
      </c>
      <c r="F1653">
        <v>437.976</v>
      </c>
      <c r="G1653">
        <v>579.32299999999998</v>
      </c>
      <c r="H1653">
        <v>227.51400000000001</v>
      </c>
      <c r="I1653">
        <v>148.33099999999999</v>
      </c>
      <c r="J1653">
        <v>179.93600000000001</v>
      </c>
      <c r="K1653">
        <v>5335.34</v>
      </c>
      <c r="L1653">
        <v>0.11798</v>
      </c>
      <c r="M1653">
        <v>0.83688300000000004</v>
      </c>
      <c r="N1653">
        <v>0</v>
      </c>
      <c r="O1653" t="s">
        <v>43</v>
      </c>
    </row>
    <row r="1654" spans="1:15" x14ac:dyDescent="0.25">
      <c r="A1654" t="s">
        <v>170</v>
      </c>
      <c r="B1654">
        <v>6436.58</v>
      </c>
      <c r="C1654">
        <v>6382.31</v>
      </c>
      <c r="D1654">
        <v>6382.24</v>
      </c>
      <c r="E1654">
        <v>6371.87</v>
      </c>
      <c r="F1654">
        <v>438.76600000000002</v>
      </c>
      <c r="G1654">
        <v>578.428</v>
      </c>
      <c r="H1654">
        <v>228.154</v>
      </c>
      <c r="I1654">
        <v>147.69200000000001</v>
      </c>
      <c r="J1654">
        <v>179.00299999999999</v>
      </c>
      <c r="K1654">
        <v>5338.27</v>
      </c>
      <c r="L1654">
        <v>0.16908599999999999</v>
      </c>
      <c r="M1654">
        <v>0.83704400000000001</v>
      </c>
      <c r="N1654">
        <v>0</v>
      </c>
      <c r="O1654" t="s">
        <v>43</v>
      </c>
    </row>
    <row r="1655" spans="1:15" x14ac:dyDescent="0.25">
      <c r="A1655" t="s">
        <v>170</v>
      </c>
      <c r="B1655">
        <v>6447.43</v>
      </c>
      <c r="C1655">
        <v>6394.77</v>
      </c>
      <c r="D1655">
        <v>6394.69</v>
      </c>
      <c r="E1655">
        <v>6384.38</v>
      </c>
      <c r="F1655">
        <v>438.48500000000001</v>
      </c>
      <c r="G1655">
        <v>579.12800000000004</v>
      </c>
      <c r="H1655">
        <v>227.70599999999999</v>
      </c>
      <c r="I1655">
        <v>148.06399999999999</v>
      </c>
      <c r="J1655">
        <v>179.85499999999999</v>
      </c>
      <c r="K1655">
        <v>5350.34</v>
      </c>
      <c r="L1655">
        <v>0.17846200000000001</v>
      </c>
      <c r="M1655">
        <v>0.83697900000000003</v>
      </c>
      <c r="N1655">
        <v>0</v>
      </c>
      <c r="O1655" t="s">
        <v>43</v>
      </c>
    </row>
    <row r="1656" spans="1:15" x14ac:dyDescent="0.25">
      <c r="A1656" t="s">
        <v>170</v>
      </c>
      <c r="B1656">
        <v>6443.39</v>
      </c>
      <c r="C1656">
        <v>6389.94</v>
      </c>
      <c r="D1656">
        <v>6389.86</v>
      </c>
      <c r="E1656">
        <v>6379.49</v>
      </c>
      <c r="F1656">
        <v>439.21199999999999</v>
      </c>
      <c r="G1656">
        <v>579.57600000000002</v>
      </c>
      <c r="H1656">
        <v>227.43199999999999</v>
      </c>
      <c r="I1656">
        <v>148.292</v>
      </c>
      <c r="J1656">
        <v>180.233</v>
      </c>
      <c r="K1656">
        <v>5344.5</v>
      </c>
      <c r="L1656">
        <v>0.152147</v>
      </c>
      <c r="M1656">
        <v>0.83619500000000002</v>
      </c>
      <c r="N1656">
        <v>0</v>
      </c>
      <c r="O1656" t="s">
        <v>43</v>
      </c>
    </row>
    <row r="1657" spans="1:15" x14ac:dyDescent="0.25">
      <c r="A1657" t="s">
        <v>170</v>
      </c>
      <c r="B1657">
        <v>6418.52</v>
      </c>
      <c r="C1657">
        <v>6365.38</v>
      </c>
      <c r="D1657">
        <v>6365.3</v>
      </c>
      <c r="E1657">
        <v>6355.06</v>
      </c>
      <c r="F1657">
        <v>437.678</v>
      </c>
      <c r="G1657">
        <v>579.88099999999997</v>
      </c>
      <c r="H1657">
        <v>227.405</v>
      </c>
      <c r="I1657">
        <v>148.49299999999999</v>
      </c>
      <c r="J1657">
        <v>180.44900000000001</v>
      </c>
      <c r="K1657">
        <v>5321.28</v>
      </c>
      <c r="L1657">
        <v>0.14970700000000001</v>
      </c>
      <c r="M1657">
        <v>0.82946299999999995</v>
      </c>
      <c r="N1657">
        <v>0</v>
      </c>
      <c r="O1657" t="s">
        <v>43</v>
      </c>
    </row>
    <row r="1658" spans="1:15" x14ac:dyDescent="0.25">
      <c r="A1658" t="s">
        <v>170</v>
      </c>
      <c r="B1658">
        <v>6438.71</v>
      </c>
      <c r="C1658">
        <v>6385.68</v>
      </c>
      <c r="D1658">
        <v>6385.6</v>
      </c>
      <c r="E1658">
        <v>6375.33</v>
      </c>
      <c r="F1658">
        <v>437.08699999999999</v>
      </c>
      <c r="G1658">
        <v>577.90300000000002</v>
      </c>
      <c r="H1658">
        <v>227.42099999999999</v>
      </c>
      <c r="I1658">
        <v>147.58000000000001</v>
      </c>
      <c r="J1658">
        <v>179.511</v>
      </c>
      <c r="K1658">
        <v>5343.93</v>
      </c>
      <c r="L1658">
        <v>0.14769299999999999</v>
      </c>
      <c r="M1658">
        <v>0.85172300000000001</v>
      </c>
      <c r="N1658">
        <v>0</v>
      </c>
      <c r="O1658" t="s">
        <v>43</v>
      </c>
    </row>
    <row r="1659" spans="1:15" x14ac:dyDescent="0.25">
      <c r="A1659" t="s">
        <v>170</v>
      </c>
      <c r="B1659">
        <v>6452.97</v>
      </c>
      <c r="C1659">
        <v>6399.9</v>
      </c>
      <c r="D1659">
        <v>6399.82</v>
      </c>
      <c r="E1659">
        <v>6389.52</v>
      </c>
      <c r="F1659">
        <v>438.59800000000001</v>
      </c>
      <c r="G1659">
        <v>579.84100000000001</v>
      </c>
      <c r="H1659">
        <v>227.512</v>
      </c>
      <c r="I1659">
        <v>148.83099999999999</v>
      </c>
      <c r="J1659">
        <v>179.732</v>
      </c>
      <c r="K1659">
        <v>5354.67</v>
      </c>
      <c r="L1659">
        <v>0.178455</v>
      </c>
      <c r="M1659">
        <v>0.83682199999999995</v>
      </c>
      <c r="N1659">
        <v>0</v>
      </c>
      <c r="O1659" t="s">
        <v>43</v>
      </c>
    </row>
    <row r="1660" spans="1:15" x14ac:dyDescent="0.25">
      <c r="A1660" t="s">
        <v>170</v>
      </c>
      <c r="B1660">
        <v>6435.32</v>
      </c>
      <c r="C1660">
        <v>6380.75</v>
      </c>
      <c r="D1660">
        <v>6380.68</v>
      </c>
      <c r="E1660">
        <v>6370.32</v>
      </c>
      <c r="F1660">
        <v>439.358</v>
      </c>
      <c r="G1660">
        <v>581.303</v>
      </c>
      <c r="H1660">
        <v>227.167</v>
      </c>
      <c r="I1660">
        <v>149.36799999999999</v>
      </c>
      <c r="J1660">
        <v>181.32499999999999</v>
      </c>
      <c r="K1660">
        <v>5333.38</v>
      </c>
      <c r="L1660">
        <v>0.14806900000000001</v>
      </c>
      <c r="M1660">
        <v>0.83479999999999999</v>
      </c>
      <c r="N1660">
        <v>0</v>
      </c>
      <c r="O1660" t="s">
        <v>43</v>
      </c>
    </row>
    <row r="1661" spans="1:15" x14ac:dyDescent="0.25">
      <c r="A1661" t="s">
        <v>170</v>
      </c>
      <c r="B1661">
        <v>6427.58</v>
      </c>
      <c r="C1661">
        <v>6374.48</v>
      </c>
      <c r="D1661">
        <v>6374.41</v>
      </c>
      <c r="E1661">
        <v>6364.17</v>
      </c>
      <c r="F1661">
        <v>437.767</v>
      </c>
      <c r="G1661">
        <v>578.86800000000005</v>
      </c>
      <c r="H1661">
        <v>226.78299999999999</v>
      </c>
      <c r="I1661">
        <v>148.26599999999999</v>
      </c>
      <c r="J1661">
        <v>180.31800000000001</v>
      </c>
      <c r="K1661">
        <v>5331.48</v>
      </c>
      <c r="L1661">
        <v>0.178455</v>
      </c>
      <c r="M1661">
        <v>0.83687500000000004</v>
      </c>
      <c r="N1661">
        <v>0</v>
      </c>
      <c r="O1661" t="s">
        <v>43</v>
      </c>
    </row>
    <row r="1662" spans="1:15" x14ac:dyDescent="0.25">
      <c r="A1662" t="s">
        <v>170</v>
      </c>
      <c r="B1662">
        <v>6442.03</v>
      </c>
      <c r="C1662">
        <v>6389.35</v>
      </c>
      <c r="D1662">
        <v>6389.27</v>
      </c>
      <c r="E1662">
        <v>6378.97</v>
      </c>
      <c r="F1662">
        <v>437.94900000000001</v>
      </c>
      <c r="G1662">
        <v>579.43899999999996</v>
      </c>
      <c r="H1662">
        <v>227.20699999999999</v>
      </c>
      <c r="I1662">
        <v>148.47399999999999</v>
      </c>
      <c r="J1662">
        <v>180.21199999999999</v>
      </c>
      <c r="K1662">
        <v>5345.15</v>
      </c>
      <c r="L1662">
        <v>0.158828</v>
      </c>
      <c r="M1662">
        <v>0.83704100000000004</v>
      </c>
      <c r="N1662">
        <v>0</v>
      </c>
      <c r="O1662" t="s">
        <v>43</v>
      </c>
    </row>
    <row r="1663" spans="1:15" x14ac:dyDescent="0.25">
      <c r="A1663" t="s">
        <v>170</v>
      </c>
      <c r="B1663">
        <v>6432.79</v>
      </c>
      <c r="C1663">
        <v>6379.67</v>
      </c>
      <c r="D1663">
        <v>6379.59</v>
      </c>
      <c r="E1663">
        <v>6369.17</v>
      </c>
      <c r="F1663">
        <v>438.18599999999998</v>
      </c>
      <c r="G1663">
        <v>581.91</v>
      </c>
      <c r="H1663">
        <v>227.15600000000001</v>
      </c>
      <c r="I1663">
        <v>149.572</v>
      </c>
      <c r="J1663">
        <v>181.666</v>
      </c>
      <c r="K1663">
        <v>5332.88</v>
      </c>
      <c r="L1663">
        <v>0.155774</v>
      </c>
      <c r="M1663">
        <v>0.83704699999999999</v>
      </c>
      <c r="N1663">
        <v>0</v>
      </c>
      <c r="O1663" t="s">
        <v>43</v>
      </c>
    </row>
    <row r="1664" spans="1:15" x14ac:dyDescent="0.25">
      <c r="A1664" t="s">
        <v>170</v>
      </c>
      <c r="B1664">
        <v>6429.3</v>
      </c>
      <c r="C1664">
        <v>6376.86</v>
      </c>
      <c r="D1664">
        <v>6376.79</v>
      </c>
      <c r="E1664">
        <v>6366.57</v>
      </c>
      <c r="F1664">
        <v>437.77600000000001</v>
      </c>
      <c r="G1664">
        <v>577.36800000000005</v>
      </c>
      <c r="H1664">
        <v>226.35900000000001</v>
      </c>
      <c r="I1664">
        <v>147.756</v>
      </c>
      <c r="J1664">
        <v>179.83</v>
      </c>
      <c r="K1664">
        <v>5335.2</v>
      </c>
      <c r="L1664">
        <v>0.17875199999999999</v>
      </c>
      <c r="M1664">
        <v>0.83634600000000003</v>
      </c>
      <c r="N1664">
        <v>0</v>
      </c>
      <c r="O1664" t="s">
        <v>43</v>
      </c>
    </row>
    <row r="1665" spans="1:25" x14ac:dyDescent="0.25">
      <c r="A1665" t="s">
        <v>170</v>
      </c>
      <c r="B1665">
        <v>6440.17</v>
      </c>
      <c r="C1665">
        <v>6387.27</v>
      </c>
      <c r="D1665">
        <v>6387.19</v>
      </c>
      <c r="E1665">
        <v>6376.85</v>
      </c>
      <c r="F1665">
        <v>438.75900000000001</v>
      </c>
      <c r="G1665">
        <v>583.15700000000004</v>
      </c>
      <c r="H1665">
        <v>227.565</v>
      </c>
      <c r="I1665">
        <v>149.53800000000001</v>
      </c>
      <c r="J1665">
        <v>182.54599999999999</v>
      </c>
      <c r="K1665">
        <v>5338.54</v>
      </c>
      <c r="L1665">
        <v>0.151369</v>
      </c>
      <c r="M1665">
        <v>0.83693600000000001</v>
      </c>
      <c r="N1665">
        <v>0</v>
      </c>
      <c r="O1665" t="s">
        <v>43</v>
      </c>
    </row>
    <row r="1666" spans="1:25" x14ac:dyDescent="0.25">
      <c r="A1666" t="s">
        <v>170</v>
      </c>
      <c r="B1666">
        <v>6445.94</v>
      </c>
      <c r="C1666">
        <v>6393.3</v>
      </c>
      <c r="D1666">
        <v>6393.22</v>
      </c>
      <c r="E1666">
        <v>6382.93</v>
      </c>
      <c r="F1666">
        <v>438.161</v>
      </c>
      <c r="G1666">
        <v>577.38599999999997</v>
      </c>
      <c r="H1666">
        <v>227.178</v>
      </c>
      <c r="I1666">
        <v>147.84200000000001</v>
      </c>
      <c r="J1666">
        <v>179.018</v>
      </c>
      <c r="K1666">
        <v>5350.8</v>
      </c>
      <c r="L1666">
        <v>0.17847299999999999</v>
      </c>
      <c r="M1666">
        <v>0.83704400000000001</v>
      </c>
      <c r="N1666">
        <v>0</v>
      </c>
      <c r="O1666" t="s">
        <v>43</v>
      </c>
    </row>
    <row r="1667" spans="1:25" x14ac:dyDescent="0.25">
      <c r="A1667" t="s">
        <v>170</v>
      </c>
      <c r="B1667">
        <v>6443.56</v>
      </c>
      <c r="C1667">
        <v>6390.88</v>
      </c>
      <c r="D1667">
        <v>6390.81</v>
      </c>
      <c r="E1667">
        <v>6380.42</v>
      </c>
      <c r="F1667">
        <v>439.76400000000001</v>
      </c>
      <c r="G1667">
        <v>578.404</v>
      </c>
      <c r="H1667">
        <v>228.10300000000001</v>
      </c>
      <c r="I1667">
        <v>147.68299999999999</v>
      </c>
      <c r="J1667">
        <v>179.01300000000001</v>
      </c>
      <c r="K1667">
        <v>5345.89</v>
      </c>
      <c r="L1667">
        <v>0.17849000000000001</v>
      </c>
      <c r="M1667">
        <v>0.83680200000000005</v>
      </c>
      <c r="N1667">
        <v>0</v>
      </c>
      <c r="O1667" t="s">
        <v>43</v>
      </c>
    </row>
    <row r="1668" spans="1:25" x14ac:dyDescent="0.25">
      <c r="A1668" t="s">
        <v>170</v>
      </c>
      <c r="B1668">
        <v>6436.76</v>
      </c>
      <c r="C1668">
        <v>6383.54</v>
      </c>
      <c r="D1668">
        <v>6383.47</v>
      </c>
      <c r="E1668">
        <v>6373.02</v>
      </c>
      <c r="F1668">
        <v>438.23099999999999</v>
      </c>
      <c r="G1668">
        <v>580.67200000000003</v>
      </c>
      <c r="H1668">
        <v>227.50800000000001</v>
      </c>
      <c r="I1668">
        <v>148.571</v>
      </c>
      <c r="J1668">
        <v>181.142</v>
      </c>
      <c r="K1668">
        <v>5337.67</v>
      </c>
      <c r="L1668">
        <v>0.178483</v>
      </c>
      <c r="M1668">
        <v>0.83704999999999996</v>
      </c>
      <c r="N1668">
        <v>0</v>
      </c>
      <c r="O1668" t="s">
        <v>43</v>
      </c>
    </row>
    <row r="1669" spans="1:25" x14ac:dyDescent="0.25">
      <c r="A1669" t="s">
        <v>170</v>
      </c>
      <c r="B1669">
        <v>6462.31</v>
      </c>
      <c r="C1669">
        <v>6408.53</v>
      </c>
      <c r="D1669">
        <v>6408.45</v>
      </c>
      <c r="E1669">
        <v>6398.19</v>
      </c>
      <c r="F1669">
        <v>437.67599999999999</v>
      </c>
      <c r="G1669">
        <v>577.92499999999995</v>
      </c>
      <c r="H1669">
        <v>227.61500000000001</v>
      </c>
      <c r="I1669">
        <v>147.27099999999999</v>
      </c>
      <c r="J1669">
        <v>179.56899999999999</v>
      </c>
      <c r="K1669">
        <v>5366.11</v>
      </c>
      <c r="L1669">
        <v>0.178455</v>
      </c>
      <c r="M1669">
        <v>0.836704</v>
      </c>
      <c r="N1669">
        <v>0</v>
      </c>
      <c r="O1669" t="s">
        <v>43</v>
      </c>
    </row>
    <row r="1670" spans="1:25" x14ac:dyDescent="0.25">
      <c r="A1670" t="s">
        <v>170</v>
      </c>
      <c r="B1670">
        <v>6444.16</v>
      </c>
      <c r="C1670">
        <v>6391.44</v>
      </c>
      <c r="D1670">
        <v>6391.36</v>
      </c>
      <c r="E1670">
        <v>6381</v>
      </c>
      <c r="F1670">
        <v>439.23099999999999</v>
      </c>
      <c r="G1670">
        <v>584.79200000000003</v>
      </c>
      <c r="H1670">
        <v>228.02099999999999</v>
      </c>
      <c r="I1670">
        <v>150.41999999999999</v>
      </c>
      <c r="J1670">
        <v>182.63499999999999</v>
      </c>
      <c r="K1670">
        <v>5340.76</v>
      </c>
      <c r="L1670">
        <v>0.17845900000000001</v>
      </c>
      <c r="M1670">
        <v>0.83621599999999996</v>
      </c>
      <c r="N1670">
        <v>0</v>
      </c>
      <c r="O1670" t="s">
        <v>43</v>
      </c>
    </row>
    <row r="1671" spans="1:25" x14ac:dyDescent="0.25">
      <c r="A1671" t="s">
        <v>170</v>
      </c>
      <c r="B1671">
        <v>6442.93</v>
      </c>
      <c r="C1671">
        <v>6390.06</v>
      </c>
      <c r="D1671">
        <v>6389.98</v>
      </c>
      <c r="E1671">
        <v>6379.75</v>
      </c>
      <c r="F1671">
        <v>437.75</v>
      </c>
      <c r="G1671">
        <v>579.05899999999997</v>
      </c>
      <c r="H1671">
        <v>227.28299999999999</v>
      </c>
      <c r="I1671">
        <v>148.036</v>
      </c>
      <c r="J1671">
        <v>180.268</v>
      </c>
      <c r="K1671">
        <v>5346.65</v>
      </c>
      <c r="L1671">
        <v>0.15757299999999999</v>
      </c>
      <c r="M1671">
        <v>0.83670299999999997</v>
      </c>
      <c r="N1671">
        <v>0</v>
      </c>
      <c r="O1671" t="s">
        <v>43</v>
      </c>
    </row>
    <row r="1672" spans="1:25" x14ac:dyDescent="0.25">
      <c r="A1672" t="s">
        <v>170</v>
      </c>
      <c r="B1672">
        <v>6432.31</v>
      </c>
      <c r="C1672">
        <v>6379.48</v>
      </c>
      <c r="D1672">
        <v>6379.4</v>
      </c>
      <c r="E1672">
        <v>6368.97</v>
      </c>
      <c r="F1672">
        <v>439.51</v>
      </c>
      <c r="G1672">
        <v>580.24800000000005</v>
      </c>
      <c r="H1672">
        <v>228.31200000000001</v>
      </c>
      <c r="I1672">
        <v>148.119</v>
      </c>
      <c r="J1672">
        <v>180.41200000000001</v>
      </c>
      <c r="K1672">
        <v>5332.93</v>
      </c>
      <c r="L1672">
        <v>0.178457</v>
      </c>
      <c r="M1672">
        <v>0.83601400000000003</v>
      </c>
      <c r="N1672">
        <v>0</v>
      </c>
      <c r="O1672" t="s">
        <v>43</v>
      </c>
    </row>
    <row r="1673" spans="1:25" x14ac:dyDescent="0.25">
      <c r="A1673" t="s">
        <v>170</v>
      </c>
      <c r="B1673">
        <v>6442.56</v>
      </c>
      <c r="C1673">
        <v>6390.11</v>
      </c>
      <c r="D1673">
        <v>6390.04</v>
      </c>
      <c r="E1673">
        <v>6379.89</v>
      </c>
      <c r="F1673">
        <v>437.51900000000001</v>
      </c>
      <c r="G1673">
        <v>578.80100000000004</v>
      </c>
      <c r="H1673">
        <v>227.654</v>
      </c>
      <c r="I1673">
        <v>148.02500000000001</v>
      </c>
      <c r="J1673">
        <v>179.71600000000001</v>
      </c>
      <c r="K1673">
        <v>5347.14</v>
      </c>
      <c r="L1673">
        <v>0.176431</v>
      </c>
      <c r="M1673">
        <v>0.83679199999999998</v>
      </c>
      <c r="N1673">
        <v>0</v>
      </c>
      <c r="O1673" t="s">
        <v>43</v>
      </c>
    </row>
    <row r="1674" spans="1:25" x14ac:dyDescent="0.25">
      <c r="A1674" t="s">
        <v>170</v>
      </c>
      <c r="B1674">
        <v>6449.45</v>
      </c>
      <c r="C1674">
        <v>6395.89</v>
      </c>
      <c r="D1674">
        <v>6395.81</v>
      </c>
      <c r="E1674">
        <v>6385.57</v>
      </c>
      <c r="F1674">
        <v>437.642</v>
      </c>
      <c r="G1674">
        <v>580.24</v>
      </c>
      <c r="H1674">
        <v>226.92</v>
      </c>
      <c r="I1674">
        <v>149.042</v>
      </c>
      <c r="J1674">
        <v>180.69200000000001</v>
      </c>
      <c r="K1674">
        <v>5351.46</v>
      </c>
      <c r="L1674">
        <v>0.16046099999999999</v>
      </c>
      <c r="M1674">
        <v>0.86222799999999999</v>
      </c>
      <c r="N1674">
        <v>0</v>
      </c>
      <c r="O1674" t="s">
        <v>43</v>
      </c>
    </row>
    <row r="1675" spans="1:25" x14ac:dyDescent="0.25">
      <c r="A1675" t="s">
        <v>170</v>
      </c>
      <c r="B1675">
        <v>6444.3</v>
      </c>
      <c r="C1675">
        <v>6391.77</v>
      </c>
      <c r="D1675">
        <v>6391.69</v>
      </c>
      <c r="E1675">
        <v>6381.44</v>
      </c>
      <c r="F1675">
        <v>437.54300000000001</v>
      </c>
      <c r="G1675">
        <v>580.33100000000002</v>
      </c>
      <c r="H1675">
        <v>227.35900000000001</v>
      </c>
      <c r="I1675">
        <v>148.876</v>
      </c>
      <c r="J1675">
        <v>180.60300000000001</v>
      </c>
      <c r="K1675">
        <v>5347.34</v>
      </c>
      <c r="L1675">
        <v>0.178454</v>
      </c>
      <c r="M1675">
        <v>0.83662499999999995</v>
      </c>
      <c r="N1675">
        <v>0</v>
      </c>
      <c r="O1675" t="s">
        <v>43</v>
      </c>
    </row>
    <row r="1676" spans="1:25" x14ac:dyDescent="0.25">
      <c r="A1676" t="s">
        <v>170</v>
      </c>
      <c r="B1676">
        <v>6434.7</v>
      </c>
      <c r="C1676">
        <v>6381.26</v>
      </c>
      <c r="D1676">
        <v>6381.19</v>
      </c>
      <c r="E1676">
        <v>6370.88</v>
      </c>
      <c r="F1676">
        <v>437.99</v>
      </c>
      <c r="G1676">
        <v>576.73400000000004</v>
      </c>
      <c r="H1676">
        <v>226.91399999999999</v>
      </c>
      <c r="I1676">
        <v>147.114</v>
      </c>
      <c r="J1676">
        <v>179.28800000000001</v>
      </c>
      <c r="K1676">
        <v>5339.75</v>
      </c>
      <c r="L1676">
        <v>0.14716000000000001</v>
      </c>
      <c r="M1676">
        <v>0.836256</v>
      </c>
      <c r="N1676">
        <v>0</v>
      </c>
      <c r="O1676" t="s">
        <v>43</v>
      </c>
    </row>
    <row r="1677" spans="1:25" x14ac:dyDescent="0.25">
      <c r="A1677" t="s">
        <v>170</v>
      </c>
      <c r="B1677">
        <v>6439.68</v>
      </c>
      <c r="C1677">
        <v>6386.38</v>
      </c>
      <c r="D1677">
        <v>6386.3</v>
      </c>
      <c r="E1677">
        <v>6376</v>
      </c>
      <c r="F1677">
        <v>437.60300000000001</v>
      </c>
      <c r="G1677">
        <v>579.26199999999994</v>
      </c>
      <c r="H1677">
        <v>227.43199999999999</v>
      </c>
      <c r="I1677">
        <v>147.98400000000001</v>
      </c>
      <c r="J1677">
        <v>180.30099999999999</v>
      </c>
      <c r="K1677">
        <v>5342.74</v>
      </c>
      <c r="L1677">
        <v>0.17393900000000001</v>
      </c>
      <c r="M1677">
        <v>0.83587400000000001</v>
      </c>
      <c r="N1677">
        <v>0</v>
      </c>
      <c r="O1677" t="s">
        <v>43</v>
      </c>
    </row>
    <row r="1678" spans="1:25" x14ac:dyDescent="0.25">
      <c r="A1678" t="s">
        <v>170</v>
      </c>
      <c r="B1678">
        <v>6445.44</v>
      </c>
      <c r="C1678">
        <v>6390.62</v>
      </c>
      <c r="D1678">
        <v>6390.54</v>
      </c>
      <c r="E1678">
        <v>6380.25</v>
      </c>
      <c r="F1678">
        <v>437.97899999999998</v>
      </c>
      <c r="G1678">
        <v>581.32299999999998</v>
      </c>
      <c r="H1678">
        <v>227.81399999999999</v>
      </c>
      <c r="I1678">
        <v>149.214</v>
      </c>
      <c r="J1678">
        <v>180.87899999999999</v>
      </c>
      <c r="K1678">
        <v>5344.51</v>
      </c>
      <c r="L1678">
        <v>0.14732999999999999</v>
      </c>
      <c r="M1678">
        <v>0.83705200000000002</v>
      </c>
      <c r="N1678">
        <v>0</v>
      </c>
      <c r="O1678" t="s">
        <v>43</v>
      </c>
    </row>
    <row r="1679" spans="1:25" x14ac:dyDescent="0.25">
      <c r="A1679" t="s">
        <v>170</v>
      </c>
      <c r="B1679">
        <v>6432.06</v>
      </c>
      <c r="C1679">
        <v>6379.26</v>
      </c>
      <c r="D1679">
        <v>6379.19</v>
      </c>
      <c r="E1679">
        <v>6368.9</v>
      </c>
      <c r="F1679">
        <v>437.28800000000001</v>
      </c>
      <c r="G1679">
        <v>577.88</v>
      </c>
      <c r="H1679">
        <v>227.322</v>
      </c>
      <c r="I1679">
        <v>147.74299999999999</v>
      </c>
      <c r="J1679">
        <v>179.32300000000001</v>
      </c>
      <c r="K1679">
        <v>5337.29</v>
      </c>
      <c r="L1679">
        <v>0.14788100000000001</v>
      </c>
      <c r="M1679">
        <v>0.836727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170</v>
      </c>
      <c r="B1680">
        <v>6461.52</v>
      </c>
      <c r="C1680">
        <v>6409</v>
      </c>
      <c r="D1680">
        <v>6408.91</v>
      </c>
      <c r="E1680">
        <v>6398.68</v>
      </c>
      <c r="F1680">
        <v>437.52499999999998</v>
      </c>
      <c r="G1680">
        <v>581.96600000000001</v>
      </c>
      <c r="H1680">
        <v>227.80699999999999</v>
      </c>
      <c r="I1680">
        <v>149.33600000000001</v>
      </c>
      <c r="J1680">
        <v>181.304</v>
      </c>
      <c r="K1680">
        <v>5362.8</v>
      </c>
      <c r="L1680">
        <v>0.14730499999999999</v>
      </c>
      <c r="M1680">
        <v>0.83572999999999997</v>
      </c>
      <c r="N1680">
        <v>0</v>
      </c>
      <c r="O1680" t="s">
        <v>43</v>
      </c>
      <c r="R1680">
        <f>AVERAGE(B1631:B1680)</f>
        <v>6441.8760000000011</v>
      </c>
      <c r="S1680">
        <f>AVERAGE(C1631:C1680)</f>
        <v>6388.7446000000009</v>
      </c>
      <c r="U1680">
        <f>_xlfn.VAR.P(B1631:B1680)</f>
        <v>66.900112000000405</v>
      </c>
      <c r="V1680">
        <f>_xlfn.VAR.P(C1631:C1680)</f>
        <v>67.204552840000076</v>
      </c>
      <c r="X1680">
        <f>1.96*SQRT(U1680)/50</f>
        <v>0.32062655551853558</v>
      </c>
      <c r="Y1680">
        <f>1.96*SQRT(V1680)/50</f>
        <v>0.32135526147249821</v>
      </c>
    </row>
    <row r="1681" spans="1:14" x14ac:dyDescent="0.25">
      <c r="A1681" t="s">
        <v>171</v>
      </c>
      <c r="B1681">
        <v>322263.73739999998</v>
      </c>
      <c r="C1681" t="s">
        <v>37</v>
      </c>
    </row>
    <row r="1682" spans="1:14" x14ac:dyDescent="0.25">
      <c r="A1682" t="s">
        <v>172</v>
      </c>
      <c r="B1682">
        <v>6436.01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0.178454</v>
      </c>
      <c r="L1682">
        <v>0.86747399999999997</v>
      </c>
      <c r="M1682">
        <v>0</v>
      </c>
      <c r="N1682" t="s">
        <v>43</v>
      </c>
    </row>
    <row r="1683" spans="1:14" x14ac:dyDescent="0.25">
      <c r="A1683" t="s">
        <v>172</v>
      </c>
      <c r="B1683">
        <v>6427.94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0.14815999999999999</v>
      </c>
      <c r="L1683">
        <v>0.86202900000000005</v>
      </c>
      <c r="M1683">
        <v>0</v>
      </c>
      <c r="N1683" t="s">
        <v>43</v>
      </c>
    </row>
    <row r="1684" spans="1:14" x14ac:dyDescent="0.25">
      <c r="A1684" t="s">
        <v>172</v>
      </c>
      <c r="B1684">
        <v>6426.41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0.14860100000000001</v>
      </c>
      <c r="L1684">
        <v>0.83679599999999998</v>
      </c>
      <c r="M1684">
        <v>0</v>
      </c>
      <c r="N1684" t="s">
        <v>43</v>
      </c>
    </row>
    <row r="1685" spans="1:14" x14ac:dyDescent="0.25">
      <c r="A1685" t="s">
        <v>172</v>
      </c>
      <c r="B1685">
        <v>6443.79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0.148953</v>
      </c>
      <c r="L1685">
        <v>0.836951</v>
      </c>
      <c r="M1685">
        <v>0</v>
      </c>
      <c r="N1685" t="s">
        <v>43</v>
      </c>
    </row>
    <row r="1686" spans="1:14" x14ac:dyDescent="0.25">
      <c r="A1686" t="s">
        <v>172</v>
      </c>
      <c r="B1686">
        <v>6436.99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0.178454</v>
      </c>
      <c r="L1686">
        <v>0.83704500000000004</v>
      </c>
      <c r="M1686">
        <v>0</v>
      </c>
      <c r="N1686" t="s">
        <v>43</v>
      </c>
    </row>
    <row r="1687" spans="1:14" x14ac:dyDescent="0.25">
      <c r="A1687" t="s">
        <v>172</v>
      </c>
      <c r="B1687">
        <v>6443.36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0.150282</v>
      </c>
      <c r="L1687">
        <v>0.822963</v>
      </c>
      <c r="M1687">
        <v>0</v>
      </c>
      <c r="N1687" t="s">
        <v>43</v>
      </c>
    </row>
    <row r="1688" spans="1:14" x14ac:dyDescent="0.25">
      <c r="A1688" t="s">
        <v>172</v>
      </c>
      <c r="B1688">
        <v>6444.23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0.178457</v>
      </c>
      <c r="L1688">
        <v>0.86493900000000001</v>
      </c>
      <c r="M1688">
        <v>0</v>
      </c>
      <c r="N1688" t="s">
        <v>43</v>
      </c>
    </row>
    <row r="1689" spans="1:14" x14ac:dyDescent="0.25">
      <c r="A1689" t="s">
        <v>172</v>
      </c>
      <c r="B1689">
        <v>6441.98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0.14801500000000001</v>
      </c>
      <c r="L1689">
        <v>0.861572</v>
      </c>
      <c r="M1689">
        <v>0</v>
      </c>
      <c r="N1689" t="s">
        <v>43</v>
      </c>
    </row>
    <row r="1690" spans="1:14" x14ac:dyDescent="0.25">
      <c r="A1690" t="s">
        <v>172</v>
      </c>
      <c r="B1690">
        <v>6434.12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0.178456</v>
      </c>
      <c r="L1690">
        <v>0.837036</v>
      </c>
      <c r="M1690">
        <v>0</v>
      </c>
      <c r="N1690" t="s">
        <v>43</v>
      </c>
    </row>
    <row r="1691" spans="1:14" x14ac:dyDescent="0.25">
      <c r="A1691" t="s">
        <v>172</v>
      </c>
      <c r="B1691">
        <v>6428.67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0.147399</v>
      </c>
      <c r="L1691">
        <v>0.83589999999999998</v>
      </c>
      <c r="M1691">
        <v>0</v>
      </c>
      <c r="N1691" t="s">
        <v>43</v>
      </c>
    </row>
    <row r="1692" spans="1:14" x14ac:dyDescent="0.25">
      <c r="A1692" t="s">
        <v>172</v>
      </c>
      <c r="B1692">
        <v>6422.75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0.149563</v>
      </c>
      <c r="L1692">
        <v>0.84749399999999997</v>
      </c>
      <c r="M1692">
        <v>0</v>
      </c>
      <c r="N1692" t="s">
        <v>43</v>
      </c>
    </row>
    <row r="1693" spans="1:14" x14ac:dyDescent="0.25">
      <c r="A1693" t="s">
        <v>172</v>
      </c>
      <c r="B1693">
        <v>6428.92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0.147588</v>
      </c>
      <c r="L1693">
        <v>0.83664400000000005</v>
      </c>
      <c r="M1693">
        <v>0</v>
      </c>
      <c r="N1693" t="s">
        <v>43</v>
      </c>
    </row>
    <row r="1694" spans="1:14" x14ac:dyDescent="0.25">
      <c r="A1694" t="s">
        <v>172</v>
      </c>
      <c r="B1694">
        <v>6436.66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0.15034900000000001</v>
      </c>
      <c r="L1694">
        <v>0.86401799999999995</v>
      </c>
      <c r="M1694">
        <v>0</v>
      </c>
      <c r="N1694" t="s">
        <v>43</v>
      </c>
    </row>
    <row r="1695" spans="1:14" x14ac:dyDescent="0.25">
      <c r="A1695" t="s">
        <v>172</v>
      </c>
      <c r="B1695">
        <v>6432.75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0.178455</v>
      </c>
      <c r="L1695">
        <v>0.83702399999999999</v>
      </c>
      <c r="M1695">
        <v>0</v>
      </c>
      <c r="N1695" t="s">
        <v>43</v>
      </c>
    </row>
    <row r="1696" spans="1:14" x14ac:dyDescent="0.25">
      <c r="A1696" t="s">
        <v>172</v>
      </c>
      <c r="B1696">
        <v>6445.76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0.162385</v>
      </c>
      <c r="L1696">
        <v>0.837032</v>
      </c>
      <c r="M1696">
        <v>0</v>
      </c>
      <c r="N1696" t="s">
        <v>43</v>
      </c>
    </row>
    <row r="1697" spans="1:14" x14ac:dyDescent="0.25">
      <c r="A1697" t="s">
        <v>172</v>
      </c>
      <c r="B1697">
        <v>6439.83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0.15103900000000001</v>
      </c>
      <c r="L1697">
        <v>0.83704000000000001</v>
      </c>
      <c r="M1697">
        <v>0</v>
      </c>
      <c r="N1697" t="s">
        <v>43</v>
      </c>
    </row>
    <row r="1698" spans="1:14" x14ac:dyDescent="0.25">
      <c r="A1698" t="s">
        <v>172</v>
      </c>
      <c r="B1698">
        <v>6427.75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0.17271700000000001</v>
      </c>
      <c r="L1698">
        <v>0.83685799999999999</v>
      </c>
      <c r="M1698">
        <v>0</v>
      </c>
      <c r="N1698" t="s">
        <v>43</v>
      </c>
    </row>
    <row r="1699" spans="1:14" x14ac:dyDescent="0.25">
      <c r="A1699" t="s">
        <v>172</v>
      </c>
      <c r="B1699">
        <v>6432.14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0.178457</v>
      </c>
      <c r="L1699">
        <v>0.83704400000000001</v>
      </c>
      <c r="M1699">
        <v>0</v>
      </c>
      <c r="N1699" t="s">
        <v>43</v>
      </c>
    </row>
    <row r="1700" spans="1:14" x14ac:dyDescent="0.25">
      <c r="A1700" t="s">
        <v>172</v>
      </c>
      <c r="B1700">
        <v>6439.4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0.17846200000000001</v>
      </c>
      <c r="L1700">
        <v>0.83705099999999999</v>
      </c>
      <c r="M1700">
        <v>0</v>
      </c>
      <c r="N1700" t="s">
        <v>43</v>
      </c>
    </row>
    <row r="1701" spans="1:14" x14ac:dyDescent="0.25">
      <c r="A1701" t="s">
        <v>172</v>
      </c>
      <c r="B1701">
        <v>6430.33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0.150533</v>
      </c>
      <c r="L1701">
        <v>0.83584000000000003</v>
      </c>
      <c r="M1701">
        <v>0</v>
      </c>
      <c r="N1701" t="s">
        <v>43</v>
      </c>
    </row>
    <row r="1702" spans="1:14" x14ac:dyDescent="0.25">
      <c r="A1702" t="s">
        <v>172</v>
      </c>
      <c r="B1702">
        <v>6427.68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0.17846000000000001</v>
      </c>
      <c r="L1702">
        <v>0.83687299999999998</v>
      </c>
      <c r="M1702">
        <v>0</v>
      </c>
      <c r="N1702" t="s">
        <v>43</v>
      </c>
    </row>
    <row r="1703" spans="1:14" x14ac:dyDescent="0.25">
      <c r="A1703" t="s">
        <v>172</v>
      </c>
      <c r="B1703">
        <v>6437.7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0.17845900000000001</v>
      </c>
      <c r="L1703">
        <v>0.83687599999999995</v>
      </c>
      <c r="M1703">
        <v>0</v>
      </c>
      <c r="N1703" t="s">
        <v>43</v>
      </c>
    </row>
    <row r="1704" spans="1:14" x14ac:dyDescent="0.25">
      <c r="A1704" t="s">
        <v>172</v>
      </c>
      <c r="B1704">
        <v>6433.66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0.15210399999999999</v>
      </c>
      <c r="L1704">
        <v>0.83694599999999997</v>
      </c>
      <c r="M1704">
        <v>0</v>
      </c>
      <c r="N1704" t="s">
        <v>43</v>
      </c>
    </row>
    <row r="1705" spans="1:14" x14ac:dyDescent="0.25">
      <c r="A1705" t="s">
        <v>172</v>
      </c>
      <c r="B1705">
        <v>6419.85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0.178455</v>
      </c>
      <c r="L1705">
        <v>0.86659799999999998</v>
      </c>
      <c r="M1705">
        <v>0</v>
      </c>
      <c r="N1705" t="s">
        <v>43</v>
      </c>
    </row>
    <row r="1706" spans="1:14" x14ac:dyDescent="0.25">
      <c r="A1706" t="s">
        <v>172</v>
      </c>
      <c r="B1706">
        <v>6432.93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0.17846000000000001</v>
      </c>
      <c r="L1706">
        <v>0.83676600000000001</v>
      </c>
      <c r="M1706">
        <v>0</v>
      </c>
      <c r="N1706" t="s">
        <v>43</v>
      </c>
    </row>
    <row r="1707" spans="1:14" x14ac:dyDescent="0.25">
      <c r="A1707" t="s">
        <v>172</v>
      </c>
      <c r="B1707">
        <v>6433.9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0.14990100000000001</v>
      </c>
      <c r="L1707">
        <v>0.83705200000000002</v>
      </c>
      <c r="M1707">
        <v>0</v>
      </c>
      <c r="N1707" t="s">
        <v>43</v>
      </c>
    </row>
    <row r="1708" spans="1:14" x14ac:dyDescent="0.25">
      <c r="A1708" t="s">
        <v>172</v>
      </c>
      <c r="B1708">
        <v>6439.33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0.178454</v>
      </c>
      <c r="L1708">
        <v>0.83265500000000003</v>
      </c>
      <c r="M1708">
        <v>0</v>
      </c>
      <c r="N1708" t="s">
        <v>43</v>
      </c>
    </row>
    <row r="1709" spans="1:14" x14ac:dyDescent="0.25">
      <c r="A1709" t="s">
        <v>172</v>
      </c>
      <c r="B1709">
        <v>6443.97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0.83697299999999997</v>
      </c>
      <c r="M1709">
        <v>0</v>
      </c>
      <c r="N1709" t="s">
        <v>43</v>
      </c>
    </row>
    <row r="1710" spans="1:14" x14ac:dyDescent="0.25">
      <c r="A1710" t="s">
        <v>172</v>
      </c>
      <c r="B1710">
        <v>6436.55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0.15454399999999999</v>
      </c>
      <c r="L1710">
        <v>0.83598399999999995</v>
      </c>
      <c r="M1710">
        <v>0</v>
      </c>
      <c r="N1710" t="s">
        <v>43</v>
      </c>
    </row>
    <row r="1711" spans="1:14" x14ac:dyDescent="0.25">
      <c r="A1711" t="s">
        <v>172</v>
      </c>
      <c r="B1711">
        <v>6436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0.15471799999999999</v>
      </c>
      <c r="L1711">
        <v>0.83678900000000001</v>
      </c>
      <c r="M1711">
        <v>0</v>
      </c>
      <c r="N1711" t="s">
        <v>43</v>
      </c>
    </row>
    <row r="1712" spans="1:14" x14ac:dyDescent="0.25">
      <c r="A1712" t="s">
        <v>172</v>
      </c>
      <c r="B1712">
        <v>6444.5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0.15157100000000001</v>
      </c>
      <c r="L1712">
        <v>0.86892199999999997</v>
      </c>
      <c r="M1712">
        <v>0</v>
      </c>
      <c r="N1712" t="s">
        <v>43</v>
      </c>
    </row>
    <row r="1713" spans="1:14" x14ac:dyDescent="0.25">
      <c r="A1713" t="s">
        <v>172</v>
      </c>
      <c r="B1713">
        <v>6449.84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0.14723700000000001</v>
      </c>
      <c r="L1713">
        <v>0.83634900000000001</v>
      </c>
      <c r="M1713">
        <v>0</v>
      </c>
      <c r="N1713" t="s">
        <v>43</v>
      </c>
    </row>
    <row r="1714" spans="1:14" x14ac:dyDescent="0.25">
      <c r="A1714" t="s">
        <v>172</v>
      </c>
      <c r="B1714">
        <v>6432.95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0.16452800000000001</v>
      </c>
      <c r="L1714">
        <v>0.83705200000000002</v>
      </c>
      <c r="M1714">
        <v>0</v>
      </c>
      <c r="N1714" t="s">
        <v>43</v>
      </c>
    </row>
    <row r="1715" spans="1:14" x14ac:dyDescent="0.25">
      <c r="A1715" t="s">
        <v>172</v>
      </c>
      <c r="B1715">
        <v>6435.04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0.17845800000000001</v>
      </c>
      <c r="L1715">
        <v>0.83684800000000004</v>
      </c>
      <c r="M1715">
        <v>0</v>
      </c>
      <c r="N1715" t="s">
        <v>43</v>
      </c>
    </row>
    <row r="1716" spans="1:14" x14ac:dyDescent="0.25">
      <c r="A1716" t="s">
        <v>172</v>
      </c>
      <c r="B1716">
        <v>6430.76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0.152917</v>
      </c>
      <c r="L1716">
        <v>0.83635499999999996</v>
      </c>
      <c r="M1716">
        <v>0</v>
      </c>
      <c r="N1716" t="s">
        <v>43</v>
      </c>
    </row>
    <row r="1717" spans="1:14" x14ac:dyDescent="0.25">
      <c r="A1717" t="s">
        <v>172</v>
      </c>
      <c r="B1717">
        <v>6438.01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0.178454</v>
      </c>
      <c r="L1717">
        <v>0.83618000000000003</v>
      </c>
      <c r="M1717">
        <v>0</v>
      </c>
      <c r="N1717" t="s">
        <v>43</v>
      </c>
    </row>
    <row r="1718" spans="1:14" x14ac:dyDescent="0.25">
      <c r="A1718" t="s">
        <v>172</v>
      </c>
      <c r="B1718">
        <v>6434.51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0.148617</v>
      </c>
      <c r="L1718">
        <v>0.83697600000000005</v>
      </c>
      <c r="M1718">
        <v>0</v>
      </c>
      <c r="N1718" t="s">
        <v>43</v>
      </c>
    </row>
    <row r="1719" spans="1:14" x14ac:dyDescent="0.25">
      <c r="A1719" t="s">
        <v>172</v>
      </c>
      <c r="B1719">
        <v>6427.43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0.14944199999999999</v>
      </c>
      <c r="L1719">
        <v>0.83332499999999998</v>
      </c>
      <c r="M1719">
        <v>0</v>
      </c>
      <c r="N1719" t="s">
        <v>43</v>
      </c>
    </row>
    <row r="1720" spans="1:14" x14ac:dyDescent="0.25">
      <c r="A1720" t="s">
        <v>172</v>
      </c>
      <c r="B1720">
        <v>6432.73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0.15898999999999999</v>
      </c>
      <c r="L1720">
        <v>0.83697999999999995</v>
      </c>
      <c r="M1720">
        <v>0</v>
      </c>
      <c r="N1720" t="s">
        <v>43</v>
      </c>
    </row>
    <row r="1721" spans="1:14" x14ac:dyDescent="0.25">
      <c r="A1721" t="s">
        <v>172</v>
      </c>
      <c r="B1721">
        <v>6455.75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0.17846699999999999</v>
      </c>
      <c r="L1721">
        <v>0.83838699999999999</v>
      </c>
      <c r="M1721">
        <v>0</v>
      </c>
      <c r="N1721" t="s">
        <v>43</v>
      </c>
    </row>
    <row r="1722" spans="1:14" x14ac:dyDescent="0.25">
      <c r="A1722" t="s">
        <v>172</v>
      </c>
      <c r="B1722">
        <v>6441.58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0.14738799999999999</v>
      </c>
      <c r="L1722">
        <v>0.83565500000000004</v>
      </c>
      <c r="M1722">
        <v>0</v>
      </c>
      <c r="N1722" t="s">
        <v>43</v>
      </c>
    </row>
    <row r="1723" spans="1:14" x14ac:dyDescent="0.25">
      <c r="A1723" t="s">
        <v>172</v>
      </c>
      <c r="B1723">
        <v>6433.34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0.176042</v>
      </c>
      <c r="L1723">
        <v>0.837036</v>
      </c>
      <c r="M1723">
        <v>0</v>
      </c>
      <c r="N1723" t="s">
        <v>43</v>
      </c>
    </row>
    <row r="1724" spans="1:14" x14ac:dyDescent="0.25">
      <c r="A1724" t="s">
        <v>172</v>
      </c>
      <c r="B1724">
        <v>6441.43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0.17849699999999999</v>
      </c>
      <c r="L1724">
        <v>0.83312900000000001</v>
      </c>
      <c r="M1724">
        <v>0</v>
      </c>
      <c r="N1724" t="s">
        <v>43</v>
      </c>
    </row>
    <row r="1725" spans="1:14" x14ac:dyDescent="0.25">
      <c r="A1725" t="s">
        <v>172</v>
      </c>
      <c r="B1725">
        <v>6433.4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0.17846400000000001</v>
      </c>
      <c r="L1725">
        <v>0.83698899999999998</v>
      </c>
      <c r="M1725">
        <v>0</v>
      </c>
      <c r="N1725" t="s">
        <v>43</v>
      </c>
    </row>
    <row r="1726" spans="1:14" x14ac:dyDescent="0.25">
      <c r="A1726" t="s">
        <v>172</v>
      </c>
      <c r="B1726">
        <v>6450.07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0.17846899999999999</v>
      </c>
      <c r="L1726">
        <v>0.83676899999999999</v>
      </c>
      <c r="M1726">
        <v>0</v>
      </c>
      <c r="N1726" t="s">
        <v>43</v>
      </c>
    </row>
    <row r="1727" spans="1:14" x14ac:dyDescent="0.25">
      <c r="A1727" t="s">
        <v>172</v>
      </c>
      <c r="B1727">
        <v>6436.63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0.15220600000000001</v>
      </c>
      <c r="L1727">
        <v>0.83701899999999996</v>
      </c>
      <c r="M1727">
        <v>0</v>
      </c>
      <c r="N1727" t="s">
        <v>43</v>
      </c>
    </row>
    <row r="1728" spans="1:14" x14ac:dyDescent="0.25">
      <c r="A1728" t="s">
        <v>172</v>
      </c>
      <c r="B1728">
        <v>6440.81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0.16303699999999999</v>
      </c>
      <c r="L1728">
        <v>0.83631800000000001</v>
      </c>
      <c r="M1728">
        <v>0</v>
      </c>
      <c r="N1728" t="s">
        <v>43</v>
      </c>
    </row>
    <row r="1729" spans="1:25" x14ac:dyDescent="0.25">
      <c r="A1729" t="s">
        <v>172</v>
      </c>
      <c r="B1729">
        <v>6443.89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0.14891299999999999</v>
      </c>
      <c r="L1729">
        <v>0.83541600000000005</v>
      </c>
      <c r="M1729">
        <v>0</v>
      </c>
      <c r="N1729" t="s">
        <v>43</v>
      </c>
    </row>
    <row r="1730" spans="1:25" x14ac:dyDescent="0.25">
      <c r="A1730" t="s">
        <v>172</v>
      </c>
      <c r="B1730">
        <v>6428.34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0.178454</v>
      </c>
      <c r="L1730">
        <v>0.86231100000000005</v>
      </c>
      <c r="M1730">
        <v>0</v>
      </c>
      <c r="N1730" t="s">
        <v>43</v>
      </c>
    </row>
    <row r="1731" spans="1:25" x14ac:dyDescent="0.25">
      <c r="A1731" t="s">
        <v>172</v>
      </c>
      <c r="B1731">
        <v>6430.51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0.157892</v>
      </c>
      <c r="L1731">
        <v>0.83670599999999995</v>
      </c>
      <c r="M1731">
        <v>0</v>
      </c>
      <c r="N1731" t="s">
        <v>43</v>
      </c>
    </row>
    <row r="1732" spans="1:25" x14ac:dyDescent="0.25">
      <c r="A1732" t="s">
        <v>172</v>
      </c>
      <c r="B1732">
        <v>6437.34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0.17846699999999999</v>
      </c>
      <c r="L1732">
        <v>0.83691499999999996</v>
      </c>
      <c r="M1732">
        <v>0</v>
      </c>
      <c r="N1732" t="s">
        <v>43</v>
      </c>
    </row>
    <row r="1733" spans="1:25" x14ac:dyDescent="0.25">
      <c r="A1733" t="s">
        <v>172</v>
      </c>
      <c r="B1733">
        <v>6438.32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0.147983</v>
      </c>
      <c r="L1733">
        <v>0.83705200000000002</v>
      </c>
      <c r="M1733">
        <v>0</v>
      </c>
      <c r="N1733" t="s">
        <v>43</v>
      </c>
    </row>
    <row r="1734" spans="1:25" x14ac:dyDescent="0.25">
      <c r="A1734" t="s">
        <v>172</v>
      </c>
      <c r="B1734">
        <v>6441.38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0.178454</v>
      </c>
      <c r="L1734">
        <v>0.85529500000000003</v>
      </c>
      <c r="M1734">
        <v>0</v>
      </c>
      <c r="N1734" t="s">
        <v>43</v>
      </c>
    </row>
    <row r="1735" spans="1:25" x14ac:dyDescent="0.25">
      <c r="A1735" t="s">
        <v>172</v>
      </c>
      <c r="B1735">
        <v>6424.85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0.178457</v>
      </c>
      <c r="L1735">
        <v>0.83705099999999999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172</v>
      </c>
      <c r="B1736">
        <v>6429.2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0.14852199999999999</v>
      </c>
      <c r="L1736">
        <v>0.86585599999999996</v>
      </c>
      <c r="M1736">
        <v>0</v>
      </c>
      <c r="N1736" t="s">
        <v>43</v>
      </c>
      <c r="R1736">
        <f>AVERAGE(B1687:B1736)</f>
        <v>6436.0566000000017</v>
      </c>
      <c r="S1736">
        <f>AVERAGE(C1687:C1736)</f>
        <v>0</v>
      </c>
      <c r="U1736">
        <f>_xlfn.VAR.P(B1687:B1736)</f>
        <v>51.017070439999252</v>
      </c>
      <c r="V1736">
        <f>_xlfn.VAR.P(C1687:C1736)</f>
        <v>0</v>
      </c>
      <c r="X1736">
        <f>1.96*SQRT(U1736)/50</f>
        <v>0.27999084113756373</v>
      </c>
      <c r="Y1736">
        <f>1.96*SQRT(V1736)/50</f>
        <v>0</v>
      </c>
    </row>
    <row r="1737" spans="1:25" x14ac:dyDescent="0.25">
      <c r="A1737" t="s">
        <v>173</v>
      </c>
      <c r="B1737">
        <v>321922.7844</v>
      </c>
      <c r="C1737" t="s">
        <v>37</v>
      </c>
    </row>
    <row r="1738" spans="1:25" x14ac:dyDescent="0.25">
      <c r="A1738" t="s">
        <v>174</v>
      </c>
      <c r="B1738">
        <v>6033.66</v>
      </c>
      <c r="C1738">
        <v>6028.53</v>
      </c>
      <c r="D1738">
        <v>6028.45</v>
      </c>
      <c r="E1738">
        <v>6018.45</v>
      </c>
      <c r="F1738">
        <v>437.07</v>
      </c>
      <c r="G1738">
        <v>0</v>
      </c>
      <c r="H1738">
        <v>227.28100000000001</v>
      </c>
      <c r="I1738">
        <v>0</v>
      </c>
      <c r="J1738">
        <v>0.15162800000000001</v>
      </c>
      <c r="K1738">
        <v>0.83696499999999996</v>
      </c>
      <c r="L1738">
        <v>0</v>
      </c>
      <c r="M1738" t="s">
        <v>43</v>
      </c>
    </row>
    <row r="1739" spans="1:25" x14ac:dyDescent="0.25">
      <c r="A1739" t="s">
        <v>174</v>
      </c>
      <c r="B1739">
        <v>6009.92</v>
      </c>
      <c r="C1739">
        <v>6004.7</v>
      </c>
      <c r="D1739">
        <v>6004.62</v>
      </c>
      <c r="E1739">
        <v>5994.61</v>
      </c>
      <c r="F1739">
        <v>437.11399999999998</v>
      </c>
      <c r="G1739">
        <v>0</v>
      </c>
      <c r="H1739">
        <v>226.76400000000001</v>
      </c>
      <c r="I1739">
        <v>0</v>
      </c>
      <c r="J1739">
        <v>0.14740400000000001</v>
      </c>
      <c r="K1739">
        <v>0.83701099999999995</v>
      </c>
      <c r="L1739">
        <v>0</v>
      </c>
      <c r="M1739" t="s">
        <v>43</v>
      </c>
    </row>
    <row r="1740" spans="1:25" x14ac:dyDescent="0.25">
      <c r="A1740" t="s">
        <v>174</v>
      </c>
      <c r="B1740">
        <v>6022.05</v>
      </c>
      <c r="C1740">
        <v>6016.89</v>
      </c>
      <c r="D1740">
        <v>6016.81</v>
      </c>
      <c r="E1740">
        <v>6006.78</v>
      </c>
      <c r="F1740">
        <v>437.11099999999999</v>
      </c>
      <c r="G1740">
        <v>0</v>
      </c>
      <c r="H1740">
        <v>226.292</v>
      </c>
      <c r="I1740">
        <v>0</v>
      </c>
      <c r="J1740">
        <v>0.161053</v>
      </c>
      <c r="K1740">
        <v>0.83704299999999998</v>
      </c>
      <c r="L1740">
        <v>0</v>
      </c>
      <c r="M1740" t="s">
        <v>43</v>
      </c>
    </row>
    <row r="1741" spans="1:25" x14ac:dyDescent="0.25">
      <c r="A1741" t="s">
        <v>174</v>
      </c>
      <c r="B1741">
        <v>6019.03</v>
      </c>
      <c r="C1741">
        <v>6013.85</v>
      </c>
      <c r="D1741">
        <v>6013.78</v>
      </c>
      <c r="E1741">
        <v>6003.83</v>
      </c>
      <c r="F1741">
        <v>437.46600000000001</v>
      </c>
      <c r="G1741">
        <v>0</v>
      </c>
      <c r="H1741">
        <v>225.87</v>
      </c>
      <c r="I1741">
        <v>0</v>
      </c>
      <c r="J1741">
        <v>0.15929199999999999</v>
      </c>
      <c r="K1741">
        <v>0.85780699999999999</v>
      </c>
      <c r="L1741">
        <v>0</v>
      </c>
      <c r="M1741" t="s">
        <v>43</v>
      </c>
    </row>
    <row r="1742" spans="1:25" x14ac:dyDescent="0.25">
      <c r="A1742" t="s">
        <v>174</v>
      </c>
      <c r="B1742">
        <v>5999.67</v>
      </c>
      <c r="C1742">
        <v>5994.53</v>
      </c>
      <c r="D1742">
        <v>5994.46</v>
      </c>
      <c r="E1742">
        <v>5984.49</v>
      </c>
      <c r="F1742">
        <v>436.238</v>
      </c>
      <c r="G1742">
        <v>0</v>
      </c>
      <c r="H1742">
        <v>227.136</v>
      </c>
      <c r="I1742">
        <v>0</v>
      </c>
      <c r="J1742">
        <v>0.14906</v>
      </c>
      <c r="K1742">
        <v>0.83677100000000004</v>
      </c>
      <c r="L1742">
        <v>0</v>
      </c>
      <c r="M1742" t="s">
        <v>43</v>
      </c>
    </row>
    <row r="1743" spans="1:25" x14ac:dyDescent="0.25">
      <c r="A1743" t="s">
        <v>174</v>
      </c>
      <c r="B1743">
        <v>6013.93</v>
      </c>
      <c r="C1743">
        <v>6008.79</v>
      </c>
      <c r="D1743">
        <v>6008.71</v>
      </c>
      <c r="E1743">
        <v>5998.79</v>
      </c>
      <c r="F1743">
        <v>436.63099999999997</v>
      </c>
      <c r="G1743">
        <v>0</v>
      </c>
      <c r="H1743">
        <v>225.89500000000001</v>
      </c>
      <c r="I1743">
        <v>0</v>
      </c>
      <c r="J1743">
        <v>0.14715300000000001</v>
      </c>
      <c r="K1743">
        <v>0.837032</v>
      </c>
      <c r="L1743">
        <v>0</v>
      </c>
      <c r="M1743" t="s">
        <v>43</v>
      </c>
    </row>
    <row r="1744" spans="1:25" x14ac:dyDescent="0.25">
      <c r="A1744" t="s">
        <v>174</v>
      </c>
      <c r="B1744">
        <v>6020.86</v>
      </c>
      <c r="C1744">
        <v>6015.69</v>
      </c>
      <c r="D1744">
        <v>6015.61</v>
      </c>
      <c r="E1744">
        <v>6005.55</v>
      </c>
      <c r="F1744">
        <v>436.93799999999999</v>
      </c>
      <c r="G1744">
        <v>0</v>
      </c>
      <c r="H1744">
        <v>226.904</v>
      </c>
      <c r="I1744">
        <v>0</v>
      </c>
      <c r="J1744">
        <v>0.152063</v>
      </c>
      <c r="K1744">
        <v>0.83578600000000003</v>
      </c>
      <c r="L1744">
        <v>0</v>
      </c>
      <c r="M1744" t="s">
        <v>43</v>
      </c>
    </row>
    <row r="1745" spans="1:13" x14ac:dyDescent="0.25">
      <c r="A1745" t="s">
        <v>174</v>
      </c>
      <c r="B1745">
        <v>6013.83</v>
      </c>
      <c r="C1745">
        <v>6008.65</v>
      </c>
      <c r="D1745">
        <v>6008.57</v>
      </c>
      <c r="E1745">
        <v>5998.38</v>
      </c>
      <c r="F1745">
        <v>438.00099999999998</v>
      </c>
      <c r="G1745">
        <v>0</v>
      </c>
      <c r="H1745">
        <v>227.14500000000001</v>
      </c>
      <c r="I1745">
        <v>0</v>
      </c>
      <c r="J1745">
        <v>0.14710999999999999</v>
      </c>
      <c r="K1745">
        <v>0.83705300000000005</v>
      </c>
      <c r="L1745">
        <v>0</v>
      </c>
      <c r="M1745" t="s">
        <v>43</v>
      </c>
    </row>
    <row r="1746" spans="1:13" x14ac:dyDescent="0.25">
      <c r="A1746" t="s">
        <v>174</v>
      </c>
      <c r="B1746">
        <v>6020.73</v>
      </c>
      <c r="C1746">
        <v>6015.54</v>
      </c>
      <c r="D1746">
        <v>6015.46</v>
      </c>
      <c r="E1746">
        <v>6005.44</v>
      </c>
      <c r="F1746">
        <v>436.80599999999998</v>
      </c>
      <c r="G1746">
        <v>0</v>
      </c>
      <c r="H1746">
        <v>225.88</v>
      </c>
      <c r="I1746">
        <v>0</v>
      </c>
      <c r="J1746">
        <v>0.14862800000000001</v>
      </c>
      <c r="K1746">
        <v>0.83553500000000003</v>
      </c>
      <c r="L1746">
        <v>0</v>
      </c>
      <c r="M1746" t="s">
        <v>43</v>
      </c>
    </row>
    <row r="1747" spans="1:13" x14ac:dyDescent="0.25">
      <c r="A1747" t="s">
        <v>174</v>
      </c>
      <c r="B1747">
        <v>6015.45</v>
      </c>
      <c r="C1747">
        <v>6010.29</v>
      </c>
      <c r="D1747">
        <v>6010.21</v>
      </c>
      <c r="E1747">
        <v>6000.33</v>
      </c>
      <c r="F1747">
        <v>436.04300000000001</v>
      </c>
      <c r="G1747">
        <v>0</v>
      </c>
      <c r="H1747">
        <v>225.137</v>
      </c>
      <c r="I1747">
        <v>0</v>
      </c>
      <c r="J1747">
        <v>0.17849100000000001</v>
      </c>
      <c r="K1747">
        <v>0.83690399999999998</v>
      </c>
      <c r="L1747">
        <v>0</v>
      </c>
      <c r="M1747" t="s">
        <v>43</v>
      </c>
    </row>
    <row r="1748" spans="1:13" x14ac:dyDescent="0.25">
      <c r="A1748" t="s">
        <v>174</v>
      </c>
      <c r="B1748">
        <v>6030.51</v>
      </c>
      <c r="C1748">
        <v>6025.25</v>
      </c>
      <c r="D1748">
        <v>6025.17</v>
      </c>
      <c r="E1748">
        <v>6015.27</v>
      </c>
      <c r="F1748">
        <v>436.59</v>
      </c>
      <c r="G1748">
        <v>0</v>
      </c>
      <c r="H1748">
        <v>225.94800000000001</v>
      </c>
      <c r="I1748">
        <v>0</v>
      </c>
      <c r="J1748">
        <v>0.17845800000000001</v>
      </c>
      <c r="K1748">
        <v>0.86190199999999995</v>
      </c>
      <c r="L1748">
        <v>0</v>
      </c>
      <c r="M1748" t="s">
        <v>43</v>
      </c>
    </row>
    <row r="1749" spans="1:13" x14ac:dyDescent="0.25">
      <c r="A1749" t="s">
        <v>174</v>
      </c>
      <c r="B1749">
        <v>6035.42</v>
      </c>
      <c r="C1749">
        <v>6030.24</v>
      </c>
      <c r="D1749">
        <v>6030.15</v>
      </c>
      <c r="E1749">
        <v>6020.1</v>
      </c>
      <c r="F1749">
        <v>437.32400000000001</v>
      </c>
      <c r="G1749">
        <v>0</v>
      </c>
      <c r="H1749">
        <v>226.376</v>
      </c>
      <c r="I1749">
        <v>0</v>
      </c>
      <c r="J1749">
        <v>0.14954200000000001</v>
      </c>
      <c r="K1749">
        <v>0.83703300000000003</v>
      </c>
      <c r="L1749">
        <v>0</v>
      </c>
      <c r="M1749" t="s">
        <v>43</v>
      </c>
    </row>
    <row r="1750" spans="1:13" x14ac:dyDescent="0.25">
      <c r="A1750" t="s">
        <v>174</v>
      </c>
      <c r="B1750">
        <v>6027.19</v>
      </c>
      <c r="C1750">
        <v>6022</v>
      </c>
      <c r="D1750">
        <v>6021.93</v>
      </c>
      <c r="E1750">
        <v>6012.13</v>
      </c>
      <c r="F1750">
        <v>436.21199999999999</v>
      </c>
      <c r="G1750">
        <v>0</v>
      </c>
      <c r="H1750">
        <v>225.898</v>
      </c>
      <c r="I1750">
        <v>0</v>
      </c>
      <c r="J1750">
        <v>0.14724499999999999</v>
      </c>
      <c r="K1750">
        <v>0.83703300000000003</v>
      </c>
      <c r="L1750">
        <v>0</v>
      </c>
      <c r="M1750" t="s">
        <v>43</v>
      </c>
    </row>
    <row r="1751" spans="1:13" x14ac:dyDescent="0.25">
      <c r="A1751" t="s">
        <v>174</v>
      </c>
      <c r="B1751">
        <v>6025.28</v>
      </c>
      <c r="C1751">
        <v>6020.13</v>
      </c>
      <c r="D1751">
        <v>6020.06</v>
      </c>
      <c r="E1751">
        <v>6010.12</v>
      </c>
      <c r="F1751">
        <v>436.791</v>
      </c>
      <c r="G1751">
        <v>0</v>
      </c>
      <c r="H1751">
        <v>226.82300000000001</v>
      </c>
      <c r="I1751">
        <v>0</v>
      </c>
      <c r="J1751">
        <v>0.15435199999999999</v>
      </c>
      <c r="K1751">
        <v>0.83702799999999999</v>
      </c>
      <c r="L1751">
        <v>0</v>
      </c>
      <c r="M1751" t="s">
        <v>43</v>
      </c>
    </row>
    <row r="1752" spans="1:13" x14ac:dyDescent="0.25">
      <c r="A1752" t="s">
        <v>174</v>
      </c>
      <c r="B1752">
        <v>6022.17</v>
      </c>
      <c r="C1752">
        <v>6017</v>
      </c>
      <c r="D1752">
        <v>6016.93</v>
      </c>
      <c r="E1752">
        <v>6007.01</v>
      </c>
      <c r="F1752">
        <v>436.44499999999999</v>
      </c>
      <c r="G1752">
        <v>0</v>
      </c>
      <c r="H1752">
        <v>226.56200000000001</v>
      </c>
      <c r="I1752">
        <v>0</v>
      </c>
      <c r="J1752">
        <v>0.14716000000000001</v>
      </c>
      <c r="K1752">
        <v>0.83482500000000004</v>
      </c>
      <c r="L1752">
        <v>0</v>
      </c>
      <c r="M1752" t="s">
        <v>43</v>
      </c>
    </row>
    <row r="1753" spans="1:13" x14ac:dyDescent="0.25">
      <c r="A1753" t="s">
        <v>174</v>
      </c>
      <c r="B1753">
        <v>6025.45</v>
      </c>
      <c r="C1753">
        <v>6020.05</v>
      </c>
      <c r="D1753">
        <v>6019.96</v>
      </c>
      <c r="E1753">
        <v>6009.85</v>
      </c>
      <c r="F1753">
        <v>437.47500000000002</v>
      </c>
      <c r="G1753">
        <v>0</v>
      </c>
      <c r="H1753">
        <v>227.45500000000001</v>
      </c>
      <c r="I1753">
        <v>0</v>
      </c>
      <c r="J1753">
        <v>0.178454</v>
      </c>
      <c r="K1753">
        <v>0.83640599999999998</v>
      </c>
      <c r="L1753">
        <v>0</v>
      </c>
      <c r="M1753" t="s">
        <v>43</v>
      </c>
    </row>
    <row r="1754" spans="1:13" x14ac:dyDescent="0.25">
      <c r="A1754" t="s">
        <v>174</v>
      </c>
      <c r="B1754">
        <v>6027.3</v>
      </c>
      <c r="C1754">
        <v>6022.02</v>
      </c>
      <c r="D1754">
        <v>6021.94</v>
      </c>
      <c r="E1754">
        <v>6012.05</v>
      </c>
      <c r="F1754">
        <v>436.108</v>
      </c>
      <c r="G1754">
        <v>0</v>
      </c>
      <c r="H1754">
        <v>225.495</v>
      </c>
      <c r="I1754">
        <v>0</v>
      </c>
      <c r="J1754">
        <v>0.17846400000000001</v>
      </c>
      <c r="K1754">
        <v>0.83848699999999998</v>
      </c>
      <c r="L1754">
        <v>0</v>
      </c>
      <c r="M1754" t="s">
        <v>43</v>
      </c>
    </row>
    <row r="1755" spans="1:13" x14ac:dyDescent="0.25">
      <c r="A1755" t="s">
        <v>174</v>
      </c>
      <c r="B1755">
        <v>6038.94</v>
      </c>
      <c r="C1755">
        <v>6033.73</v>
      </c>
      <c r="D1755">
        <v>6033.64</v>
      </c>
      <c r="E1755">
        <v>6023.48</v>
      </c>
      <c r="F1755">
        <v>438.185</v>
      </c>
      <c r="G1755">
        <v>0</v>
      </c>
      <c r="H1755">
        <v>227.63399999999999</v>
      </c>
      <c r="I1755">
        <v>0</v>
      </c>
      <c r="J1755">
        <v>0.15395600000000001</v>
      </c>
      <c r="K1755">
        <v>0.83702200000000004</v>
      </c>
      <c r="L1755">
        <v>0</v>
      </c>
      <c r="M1755" t="s">
        <v>43</v>
      </c>
    </row>
    <row r="1756" spans="1:13" x14ac:dyDescent="0.25">
      <c r="A1756" t="s">
        <v>174</v>
      </c>
      <c r="B1756">
        <v>6026.88</v>
      </c>
      <c r="C1756">
        <v>6021.74</v>
      </c>
      <c r="D1756">
        <v>6021.66</v>
      </c>
      <c r="E1756">
        <v>6011.71</v>
      </c>
      <c r="F1756">
        <v>436.2</v>
      </c>
      <c r="G1756">
        <v>0</v>
      </c>
      <c r="H1756">
        <v>225.345</v>
      </c>
      <c r="I1756">
        <v>0</v>
      </c>
      <c r="J1756">
        <v>0.15159300000000001</v>
      </c>
      <c r="K1756">
        <v>0.83693399999999996</v>
      </c>
      <c r="L1756">
        <v>0</v>
      </c>
      <c r="M1756" t="s">
        <v>43</v>
      </c>
    </row>
    <row r="1757" spans="1:13" x14ac:dyDescent="0.25">
      <c r="A1757" t="s">
        <v>174</v>
      </c>
      <c r="B1757">
        <v>6020.61</v>
      </c>
      <c r="C1757">
        <v>6015.44</v>
      </c>
      <c r="D1757">
        <v>6015.37</v>
      </c>
      <c r="E1757">
        <v>6005.38</v>
      </c>
      <c r="F1757">
        <v>436.93599999999998</v>
      </c>
      <c r="G1757">
        <v>0</v>
      </c>
      <c r="H1757">
        <v>226.42599999999999</v>
      </c>
      <c r="I1757">
        <v>0</v>
      </c>
      <c r="J1757">
        <v>0.17847099999999999</v>
      </c>
      <c r="K1757">
        <v>0.83402399999999999</v>
      </c>
      <c r="L1757">
        <v>0</v>
      </c>
      <c r="M1757" t="s">
        <v>43</v>
      </c>
    </row>
    <row r="1758" spans="1:13" x14ac:dyDescent="0.25">
      <c r="A1758" t="s">
        <v>174</v>
      </c>
      <c r="B1758">
        <v>6011.21</v>
      </c>
      <c r="C1758">
        <v>6005.86</v>
      </c>
      <c r="D1758">
        <v>6005.78</v>
      </c>
      <c r="E1758">
        <v>5995.68</v>
      </c>
      <c r="F1758">
        <v>438.52600000000001</v>
      </c>
      <c r="G1758">
        <v>0</v>
      </c>
      <c r="H1758">
        <v>226.459</v>
      </c>
      <c r="I1758">
        <v>0</v>
      </c>
      <c r="J1758">
        <v>0.17847299999999999</v>
      </c>
      <c r="K1758">
        <v>0.85083500000000001</v>
      </c>
      <c r="L1758">
        <v>0</v>
      </c>
      <c r="M1758" t="s">
        <v>43</v>
      </c>
    </row>
    <row r="1759" spans="1:13" x14ac:dyDescent="0.25">
      <c r="A1759" t="s">
        <v>174</v>
      </c>
      <c r="B1759">
        <v>6019.08</v>
      </c>
      <c r="C1759">
        <v>6013.93</v>
      </c>
      <c r="D1759">
        <v>6013.85</v>
      </c>
      <c r="E1759">
        <v>6003.87</v>
      </c>
      <c r="F1759">
        <v>436.07100000000003</v>
      </c>
      <c r="G1759">
        <v>0</v>
      </c>
      <c r="H1759">
        <v>225.995</v>
      </c>
      <c r="I1759">
        <v>0</v>
      </c>
      <c r="J1759">
        <v>0.17846999999999999</v>
      </c>
      <c r="K1759">
        <v>0.83705200000000002</v>
      </c>
      <c r="L1759">
        <v>0</v>
      </c>
      <c r="M1759" t="s">
        <v>43</v>
      </c>
    </row>
    <row r="1760" spans="1:13" x14ac:dyDescent="0.25">
      <c r="A1760" t="s">
        <v>174</v>
      </c>
      <c r="B1760">
        <v>6021.13</v>
      </c>
      <c r="C1760">
        <v>6015.98</v>
      </c>
      <c r="D1760">
        <v>6015.9</v>
      </c>
      <c r="E1760">
        <v>6005.96</v>
      </c>
      <c r="F1760">
        <v>436.43700000000001</v>
      </c>
      <c r="G1760">
        <v>0</v>
      </c>
      <c r="H1760">
        <v>226.173</v>
      </c>
      <c r="I1760">
        <v>0</v>
      </c>
      <c r="J1760">
        <v>0.17845800000000001</v>
      </c>
      <c r="K1760">
        <v>0.83705200000000002</v>
      </c>
      <c r="L1760">
        <v>0</v>
      </c>
      <c r="M1760" t="s">
        <v>43</v>
      </c>
    </row>
    <row r="1761" spans="1:13" x14ac:dyDescent="0.25">
      <c r="A1761" t="s">
        <v>174</v>
      </c>
      <c r="B1761">
        <v>6029.32</v>
      </c>
      <c r="C1761">
        <v>6024.16</v>
      </c>
      <c r="D1761">
        <v>6024.07</v>
      </c>
      <c r="E1761">
        <v>6014</v>
      </c>
      <c r="F1761">
        <v>437.346</v>
      </c>
      <c r="G1761">
        <v>0</v>
      </c>
      <c r="H1761">
        <v>226.69</v>
      </c>
      <c r="I1761">
        <v>0</v>
      </c>
      <c r="J1761">
        <v>0.15401200000000001</v>
      </c>
      <c r="K1761">
        <v>0.83704699999999999</v>
      </c>
      <c r="L1761">
        <v>0</v>
      </c>
      <c r="M1761" t="s">
        <v>43</v>
      </c>
    </row>
    <row r="1762" spans="1:13" x14ac:dyDescent="0.25">
      <c r="A1762" t="s">
        <v>174</v>
      </c>
      <c r="B1762">
        <v>6011.13</v>
      </c>
      <c r="C1762">
        <v>6005.97</v>
      </c>
      <c r="D1762">
        <v>6005.89</v>
      </c>
      <c r="E1762">
        <v>5995.99</v>
      </c>
      <c r="F1762">
        <v>436.54500000000002</v>
      </c>
      <c r="G1762">
        <v>0</v>
      </c>
      <c r="H1762">
        <v>226.88399999999999</v>
      </c>
      <c r="I1762">
        <v>0</v>
      </c>
      <c r="J1762">
        <v>0.149564</v>
      </c>
      <c r="K1762">
        <v>0.82556600000000002</v>
      </c>
      <c r="L1762">
        <v>0</v>
      </c>
      <c r="M1762" t="s">
        <v>43</v>
      </c>
    </row>
    <row r="1763" spans="1:13" x14ac:dyDescent="0.25">
      <c r="A1763" t="s">
        <v>174</v>
      </c>
      <c r="B1763">
        <v>6014.27</v>
      </c>
      <c r="C1763">
        <v>6009.13</v>
      </c>
      <c r="D1763">
        <v>6009.05</v>
      </c>
      <c r="E1763">
        <v>5998.98</v>
      </c>
      <c r="F1763">
        <v>438.113</v>
      </c>
      <c r="G1763">
        <v>0</v>
      </c>
      <c r="H1763">
        <v>226.12100000000001</v>
      </c>
      <c r="I1763">
        <v>0</v>
      </c>
      <c r="J1763">
        <v>0.15409</v>
      </c>
      <c r="K1763">
        <v>0.83625700000000003</v>
      </c>
      <c r="L1763">
        <v>0</v>
      </c>
      <c r="M1763" t="s">
        <v>43</v>
      </c>
    </row>
    <row r="1764" spans="1:13" x14ac:dyDescent="0.25">
      <c r="A1764" t="s">
        <v>174</v>
      </c>
      <c r="B1764">
        <v>6025.18</v>
      </c>
      <c r="C1764">
        <v>6020.01</v>
      </c>
      <c r="D1764">
        <v>6019.93</v>
      </c>
      <c r="E1764">
        <v>6010.15</v>
      </c>
      <c r="F1764">
        <v>436.178</v>
      </c>
      <c r="G1764">
        <v>0</v>
      </c>
      <c r="H1764">
        <v>226.006</v>
      </c>
      <c r="I1764">
        <v>0</v>
      </c>
      <c r="J1764">
        <v>0.14738599999999999</v>
      </c>
      <c r="K1764">
        <v>0.83703099999999997</v>
      </c>
      <c r="L1764">
        <v>0</v>
      </c>
      <c r="M1764" t="s">
        <v>43</v>
      </c>
    </row>
    <row r="1765" spans="1:13" x14ac:dyDescent="0.25">
      <c r="A1765" t="s">
        <v>174</v>
      </c>
      <c r="B1765">
        <v>6014.18</v>
      </c>
      <c r="C1765">
        <v>6009.05</v>
      </c>
      <c r="D1765">
        <v>6008.97</v>
      </c>
      <c r="E1765">
        <v>5998.9</v>
      </c>
      <c r="F1765">
        <v>436.363</v>
      </c>
      <c r="G1765">
        <v>0</v>
      </c>
      <c r="H1765">
        <v>226.36799999999999</v>
      </c>
      <c r="I1765">
        <v>0</v>
      </c>
      <c r="J1765">
        <v>0.15859699999999999</v>
      </c>
      <c r="K1765">
        <v>0.83513599999999999</v>
      </c>
      <c r="L1765">
        <v>0</v>
      </c>
      <c r="M1765" t="s">
        <v>43</v>
      </c>
    </row>
    <row r="1766" spans="1:13" x14ac:dyDescent="0.25">
      <c r="A1766" t="s">
        <v>174</v>
      </c>
      <c r="B1766">
        <v>6031.5</v>
      </c>
      <c r="C1766">
        <v>6026.37</v>
      </c>
      <c r="D1766">
        <v>6026.29</v>
      </c>
      <c r="E1766">
        <v>6016.41</v>
      </c>
      <c r="F1766">
        <v>436.87599999999998</v>
      </c>
      <c r="G1766">
        <v>0</v>
      </c>
      <c r="H1766">
        <v>226.70400000000001</v>
      </c>
      <c r="I1766">
        <v>0</v>
      </c>
      <c r="J1766">
        <v>0.178509</v>
      </c>
      <c r="K1766">
        <v>0.83482800000000001</v>
      </c>
      <c r="L1766">
        <v>0</v>
      </c>
      <c r="M1766" t="s">
        <v>43</v>
      </c>
    </row>
    <row r="1767" spans="1:13" x14ac:dyDescent="0.25">
      <c r="A1767" t="s">
        <v>174</v>
      </c>
      <c r="B1767">
        <v>6009.22</v>
      </c>
      <c r="C1767">
        <v>6004.05</v>
      </c>
      <c r="D1767">
        <v>6003.97</v>
      </c>
      <c r="E1767">
        <v>5993.9</v>
      </c>
      <c r="F1767">
        <v>436.82100000000003</v>
      </c>
      <c r="G1767">
        <v>0</v>
      </c>
      <c r="H1767">
        <v>226.08799999999999</v>
      </c>
      <c r="I1767">
        <v>0</v>
      </c>
      <c r="J1767">
        <v>0.17845900000000001</v>
      </c>
      <c r="K1767">
        <v>0.83534200000000003</v>
      </c>
      <c r="L1767">
        <v>0</v>
      </c>
      <c r="M1767" t="s">
        <v>43</v>
      </c>
    </row>
    <row r="1768" spans="1:13" x14ac:dyDescent="0.25">
      <c r="A1768" t="s">
        <v>174</v>
      </c>
      <c r="B1768">
        <v>6030.39</v>
      </c>
      <c r="C1768">
        <v>6025.15</v>
      </c>
      <c r="D1768">
        <v>6025.07</v>
      </c>
      <c r="E1768">
        <v>6015.11</v>
      </c>
      <c r="F1768">
        <v>436.63499999999999</v>
      </c>
      <c r="G1768">
        <v>0</v>
      </c>
      <c r="H1768">
        <v>227.107</v>
      </c>
      <c r="I1768">
        <v>0</v>
      </c>
      <c r="J1768">
        <v>0.14779300000000001</v>
      </c>
      <c r="K1768">
        <v>0.83561799999999997</v>
      </c>
      <c r="L1768">
        <v>0</v>
      </c>
      <c r="M1768" t="s">
        <v>43</v>
      </c>
    </row>
    <row r="1769" spans="1:13" x14ac:dyDescent="0.25">
      <c r="A1769" t="s">
        <v>174</v>
      </c>
      <c r="B1769">
        <v>6024.32</v>
      </c>
      <c r="C1769">
        <v>6019.2</v>
      </c>
      <c r="D1769">
        <v>6019.12</v>
      </c>
      <c r="E1769">
        <v>6008.95</v>
      </c>
      <c r="F1769">
        <v>437.12400000000002</v>
      </c>
      <c r="G1769">
        <v>0</v>
      </c>
      <c r="H1769">
        <v>226.15899999999999</v>
      </c>
      <c r="I1769">
        <v>0</v>
      </c>
      <c r="J1769">
        <v>0.14869599999999999</v>
      </c>
      <c r="K1769">
        <v>0.83679099999999995</v>
      </c>
      <c r="L1769">
        <v>0</v>
      </c>
      <c r="M1769" t="s">
        <v>43</v>
      </c>
    </row>
    <row r="1770" spans="1:13" x14ac:dyDescent="0.25">
      <c r="A1770" t="s">
        <v>174</v>
      </c>
      <c r="B1770">
        <v>6022.79</v>
      </c>
      <c r="C1770">
        <v>6017.61</v>
      </c>
      <c r="D1770">
        <v>6017.53</v>
      </c>
      <c r="E1770">
        <v>6007.6</v>
      </c>
      <c r="F1770">
        <v>436.25299999999999</v>
      </c>
      <c r="G1770">
        <v>0</v>
      </c>
      <c r="H1770">
        <v>226.31700000000001</v>
      </c>
      <c r="I1770">
        <v>0</v>
      </c>
      <c r="J1770">
        <v>0.17845800000000001</v>
      </c>
      <c r="K1770">
        <v>0.83705200000000002</v>
      </c>
      <c r="L1770">
        <v>0</v>
      </c>
      <c r="M1770" t="s">
        <v>43</v>
      </c>
    </row>
    <row r="1771" spans="1:13" x14ac:dyDescent="0.25">
      <c r="A1771" t="s">
        <v>174</v>
      </c>
      <c r="B1771">
        <v>6029</v>
      </c>
      <c r="C1771">
        <v>6023.89</v>
      </c>
      <c r="D1771">
        <v>6023.82</v>
      </c>
      <c r="E1771">
        <v>6013.75</v>
      </c>
      <c r="F1771">
        <v>437.23200000000003</v>
      </c>
      <c r="G1771">
        <v>0</v>
      </c>
      <c r="H1771">
        <v>226.64</v>
      </c>
      <c r="I1771">
        <v>0</v>
      </c>
      <c r="J1771">
        <v>0.14913000000000001</v>
      </c>
      <c r="K1771">
        <v>0.836982</v>
      </c>
      <c r="L1771">
        <v>0</v>
      </c>
      <c r="M1771" t="s">
        <v>43</v>
      </c>
    </row>
    <row r="1772" spans="1:13" x14ac:dyDescent="0.25">
      <c r="A1772" t="s">
        <v>174</v>
      </c>
      <c r="B1772">
        <v>6034.19</v>
      </c>
      <c r="C1772">
        <v>6028.92</v>
      </c>
      <c r="D1772">
        <v>6028.84</v>
      </c>
      <c r="E1772">
        <v>6018.89</v>
      </c>
      <c r="F1772">
        <v>436.90199999999999</v>
      </c>
      <c r="G1772">
        <v>0</v>
      </c>
      <c r="H1772">
        <v>226.857</v>
      </c>
      <c r="I1772">
        <v>0</v>
      </c>
      <c r="J1772">
        <v>0.14843899999999999</v>
      </c>
      <c r="K1772">
        <v>0.86162700000000003</v>
      </c>
      <c r="L1772">
        <v>0</v>
      </c>
      <c r="M1772" t="s">
        <v>43</v>
      </c>
    </row>
    <row r="1773" spans="1:13" x14ac:dyDescent="0.25">
      <c r="A1773" t="s">
        <v>174</v>
      </c>
      <c r="B1773">
        <v>6025.29</v>
      </c>
      <c r="C1773">
        <v>6020.03</v>
      </c>
      <c r="D1773">
        <v>6019.95</v>
      </c>
      <c r="E1773">
        <v>6009.99</v>
      </c>
      <c r="F1773">
        <v>437.029</v>
      </c>
      <c r="G1773">
        <v>0</v>
      </c>
      <c r="H1773">
        <v>226.24199999999999</v>
      </c>
      <c r="I1773">
        <v>0</v>
      </c>
      <c r="J1773">
        <v>0.147344</v>
      </c>
      <c r="K1773">
        <v>0.83325199999999999</v>
      </c>
      <c r="L1773">
        <v>0</v>
      </c>
      <c r="M1773" t="s">
        <v>43</v>
      </c>
    </row>
    <row r="1774" spans="1:13" x14ac:dyDescent="0.25">
      <c r="A1774" t="s">
        <v>174</v>
      </c>
      <c r="B1774">
        <v>6024.99</v>
      </c>
      <c r="C1774">
        <v>6019.76</v>
      </c>
      <c r="D1774">
        <v>6019.69</v>
      </c>
      <c r="E1774">
        <v>6009.72</v>
      </c>
      <c r="F1774">
        <v>436.74099999999999</v>
      </c>
      <c r="G1774">
        <v>0</v>
      </c>
      <c r="H1774">
        <v>226.01599999999999</v>
      </c>
      <c r="I1774">
        <v>0</v>
      </c>
      <c r="J1774">
        <v>0.13613</v>
      </c>
      <c r="K1774">
        <v>0.83319100000000001</v>
      </c>
      <c r="L1774">
        <v>0</v>
      </c>
      <c r="M1774" t="s">
        <v>43</v>
      </c>
    </row>
    <row r="1775" spans="1:13" x14ac:dyDescent="0.25">
      <c r="A1775" t="s">
        <v>174</v>
      </c>
      <c r="B1775">
        <v>6023.1</v>
      </c>
      <c r="C1775">
        <v>6017.88</v>
      </c>
      <c r="D1775">
        <v>6017.8</v>
      </c>
      <c r="E1775">
        <v>6007.86</v>
      </c>
      <c r="F1775">
        <v>436.98599999999999</v>
      </c>
      <c r="G1775">
        <v>0</v>
      </c>
      <c r="H1775">
        <v>225.583</v>
      </c>
      <c r="I1775">
        <v>0</v>
      </c>
      <c r="J1775">
        <v>0.15506400000000001</v>
      </c>
      <c r="K1775">
        <v>0.83014600000000005</v>
      </c>
      <c r="L1775">
        <v>0</v>
      </c>
      <c r="M1775" t="s">
        <v>43</v>
      </c>
    </row>
    <row r="1776" spans="1:13" x14ac:dyDescent="0.25">
      <c r="A1776" t="s">
        <v>174</v>
      </c>
      <c r="B1776">
        <v>6007.49</v>
      </c>
      <c r="C1776">
        <v>6002.33</v>
      </c>
      <c r="D1776">
        <v>6002.25</v>
      </c>
      <c r="E1776">
        <v>5992.27</v>
      </c>
      <c r="F1776">
        <v>436.73099999999999</v>
      </c>
      <c r="G1776">
        <v>0</v>
      </c>
      <c r="H1776">
        <v>225.316</v>
      </c>
      <c r="I1776">
        <v>0</v>
      </c>
      <c r="J1776">
        <v>0.17852499999999999</v>
      </c>
      <c r="K1776">
        <v>0.83704299999999998</v>
      </c>
      <c r="L1776">
        <v>0</v>
      </c>
      <c r="M1776" t="s">
        <v>43</v>
      </c>
    </row>
    <row r="1777" spans="1:25" x14ac:dyDescent="0.25">
      <c r="A1777" t="s">
        <v>174</v>
      </c>
      <c r="B1777">
        <v>6011.75</v>
      </c>
      <c r="C1777">
        <v>6006.57</v>
      </c>
      <c r="D1777">
        <v>6006.5</v>
      </c>
      <c r="E1777">
        <v>5996.44</v>
      </c>
      <c r="F1777">
        <v>437.54300000000001</v>
      </c>
      <c r="G1777">
        <v>0</v>
      </c>
      <c r="H1777">
        <v>226.52</v>
      </c>
      <c r="I1777">
        <v>0</v>
      </c>
      <c r="J1777">
        <v>0.154588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174</v>
      </c>
      <c r="B1778">
        <v>6024.22</v>
      </c>
      <c r="C1778">
        <v>6018.84</v>
      </c>
      <c r="D1778">
        <v>6018.77</v>
      </c>
      <c r="E1778">
        <v>6008.92</v>
      </c>
      <c r="F1778">
        <v>436.755</v>
      </c>
      <c r="G1778">
        <v>0</v>
      </c>
      <c r="H1778">
        <v>225.255</v>
      </c>
      <c r="I1778">
        <v>0</v>
      </c>
      <c r="J1778">
        <v>0.15756100000000001</v>
      </c>
      <c r="K1778">
        <v>0.86811400000000005</v>
      </c>
      <c r="L1778">
        <v>0</v>
      </c>
      <c r="M1778" t="s">
        <v>43</v>
      </c>
    </row>
    <row r="1779" spans="1:25" x14ac:dyDescent="0.25">
      <c r="A1779" t="s">
        <v>174</v>
      </c>
      <c r="B1779">
        <v>6026.23</v>
      </c>
      <c r="C1779">
        <v>6021.1</v>
      </c>
      <c r="D1779">
        <v>6021.02</v>
      </c>
      <c r="E1779">
        <v>6010.74</v>
      </c>
      <c r="F1779">
        <v>438.90499999999997</v>
      </c>
      <c r="G1779">
        <v>0</v>
      </c>
      <c r="H1779">
        <v>227.35</v>
      </c>
      <c r="I1779">
        <v>0</v>
      </c>
      <c r="J1779">
        <v>0.14878</v>
      </c>
      <c r="K1779">
        <v>0.83704900000000004</v>
      </c>
      <c r="L1779">
        <v>0</v>
      </c>
      <c r="M1779" t="s">
        <v>43</v>
      </c>
    </row>
    <row r="1780" spans="1:25" x14ac:dyDescent="0.25">
      <c r="A1780" t="s">
        <v>174</v>
      </c>
      <c r="B1780">
        <v>6016.56</v>
      </c>
      <c r="C1780">
        <v>6011.4</v>
      </c>
      <c r="D1780">
        <v>6011.33</v>
      </c>
      <c r="E1780">
        <v>6001.33</v>
      </c>
      <c r="F1780">
        <v>436.72699999999998</v>
      </c>
      <c r="G1780">
        <v>0</v>
      </c>
      <c r="H1780">
        <v>226.11199999999999</v>
      </c>
      <c r="I1780">
        <v>0</v>
      </c>
      <c r="J1780">
        <v>0.17847099999999999</v>
      </c>
      <c r="K1780">
        <v>0.836974</v>
      </c>
      <c r="L1780">
        <v>0</v>
      </c>
      <c r="M1780" t="s">
        <v>43</v>
      </c>
    </row>
    <row r="1781" spans="1:25" x14ac:dyDescent="0.25">
      <c r="A1781" t="s">
        <v>174</v>
      </c>
      <c r="B1781">
        <v>6026.47</v>
      </c>
      <c r="C1781">
        <v>6021.29</v>
      </c>
      <c r="D1781">
        <v>6021.22</v>
      </c>
      <c r="E1781">
        <v>6011.28</v>
      </c>
      <c r="F1781">
        <v>436.44900000000001</v>
      </c>
      <c r="G1781">
        <v>0</v>
      </c>
      <c r="H1781">
        <v>226.095</v>
      </c>
      <c r="I1781">
        <v>0</v>
      </c>
      <c r="J1781">
        <v>0.15724199999999999</v>
      </c>
      <c r="K1781">
        <v>0.83574000000000004</v>
      </c>
      <c r="L1781">
        <v>0</v>
      </c>
      <c r="M1781" t="s">
        <v>43</v>
      </c>
    </row>
    <row r="1782" spans="1:25" x14ac:dyDescent="0.25">
      <c r="A1782" t="s">
        <v>174</v>
      </c>
      <c r="B1782">
        <v>6015.54</v>
      </c>
      <c r="C1782">
        <v>6010.36</v>
      </c>
      <c r="D1782">
        <v>6010.29</v>
      </c>
      <c r="E1782">
        <v>6000.33</v>
      </c>
      <c r="F1782">
        <v>436.76299999999998</v>
      </c>
      <c r="G1782">
        <v>0</v>
      </c>
      <c r="H1782">
        <v>226.60300000000001</v>
      </c>
      <c r="I1782">
        <v>0</v>
      </c>
      <c r="J1782">
        <v>0.17845800000000001</v>
      </c>
      <c r="K1782">
        <v>0.83704699999999999</v>
      </c>
      <c r="L1782">
        <v>0</v>
      </c>
      <c r="M1782" t="s">
        <v>43</v>
      </c>
    </row>
    <row r="1783" spans="1:25" x14ac:dyDescent="0.25">
      <c r="A1783" t="s">
        <v>174</v>
      </c>
      <c r="B1783">
        <v>6023.52</v>
      </c>
      <c r="C1783">
        <v>6018.36</v>
      </c>
      <c r="D1783">
        <v>6018.28</v>
      </c>
      <c r="E1783">
        <v>6008.16</v>
      </c>
      <c r="F1783">
        <v>437.76799999999997</v>
      </c>
      <c r="G1783">
        <v>0</v>
      </c>
      <c r="H1783">
        <v>227.42599999999999</v>
      </c>
      <c r="I1783">
        <v>0</v>
      </c>
      <c r="J1783">
        <v>0.168686</v>
      </c>
      <c r="K1783">
        <v>0.837032</v>
      </c>
      <c r="L1783">
        <v>0</v>
      </c>
      <c r="M1783" t="s">
        <v>43</v>
      </c>
    </row>
    <row r="1784" spans="1:25" x14ac:dyDescent="0.25">
      <c r="A1784" t="s">
        <v>174</v>
      </c>
      <c r="B1784">
        <v>6024.38</v>
      </c>
      <c r="C1784">
        <v>6019.26</v>
      </c>
      <c r="D1784">
        <v>6019.15</v>
      </c>
      <c r="E1784">
        <v>6009.27</v>
      </c>
      <c r="F1784">
        <v>436.709</v>
      </c>
      <c r="G1784">
        <v>0</v>
      </c>
      <c r="H1784">
        <v>226.078</v>
      </c>
      <c r="I1784">
        <v>0</v>
      </c>
      <c r="J1784">
        <v>0.117104</v>
      </c>
      <c r="K1784">
        <v>0.83600200000000002</v>
      </c>
      <c r="L1784">
        <v>0</v>
      </c>
      <c r="M1784" t="s">
        <v>43</v>
      </c>
    </row>
    <row r="1785" spans="1:25" x14ac:dyDescent="0.25">
      <c r="A1785" t="s">
        <v>174</v>
      </c>
      <c r="B1785">
        <v>6021.06</v>
      </c>
      <c r="C1785">
        <v>6015.8</v>
      </c>
      <c r="D1785">
        <v>6015.72</v>
      </c>
      <c r="E1785">
        <v>6005.78</v>
      </c>
      <c r="F1785">
        <v>436.08300000000003</v>
      </c>
      <c r="G1785">
        <v>0</v>
      </c>
      <c r="H1785">
        <v>226.345</v>
      </c>
      <c r="I1785">
        <v>0</v>
      </c>
      <c r="J1785">
        <v>0.14841399999999999</v>
      </c>
      <c r="K1785">
        <v>0.83705300000000005</v>
      </c>
      <c r="L1785">
        <v>0</v>
      </c>
      <c r="M1785" t="s">
        <v>43</v>
      </c>
    </row>
    <row r="1786" spans="1:25" x14ac:dyDescent="0.25">
      <c r="A1786" t="s">
        <v>174</v>
      </c>
      <c r="B1786">
        <v>6036.76</v>
      </c>
      <c r="C1786">
        <v>6031.65</v>
      </c>
      <c r="D1786">
        <v>6031.57</v>
      </c>
      <c r="E1786">
        <v>6021.62</v>
      </c>
      <c r="F1786">
        <v>435.98399999999998</v>
      </c>
      <c r="G1786">
        <v>0</v>
      </c>
      <c r="H1786">
        <v>225.63300000000001</v>
      </c>
      <c r="I1786">
        <v>0</v>
      </c>
      <c r="J1786">
        <v>0.178454</v>
      </c>
      <c r="K1786">
        <v>0.83633100000000005</v>
      </c>
      <c r="L1786">
        <v>0</v>
      </c>
      <c r="M1786" t="s">
        <v>43</v>
      </c>
    </row>
    <row r="1787" spans="1:25" x14ac:dyDescent="0.25">
      <c r="A1787" t="s">
        <v>174</v>
      </c>
      <c r="B1787">
        <v>6030.03</v>
      </c>
      <c r="C1787">
        <v>6024.87</v>
      </c>
      <c r="D1787">
        <v>6024.79</v>
      </c>
      <c r="E1787">
        <v>6014.77</v>
      </c>
      <c r="F1787">
        <v>437.64400000000001</v>
      </c>
      <c r="G1787">
        <v>0</v>
      </c>
      <c r="H1787">
        <v>226.154</v>
      </c>
      <c r="I1787">
        <v>0</v>
      </c>
      <c r="J1787">
        <v>0.15057100000000001</v>
      </c>
      <c r="K1787">
        <v>0.83675699999999997</v>
      </c>
      <c r="L1787">
        <v>0</v>
      </c>
      <c r="M1787" t="s">
        <v>43</v>
      </c>
    </row>
    <row r="1788" spans="1:25" x14ac:dyDescent="0.25">
      <c r="A1788" t="s">
        <v>174</v>
      </c>
      <c r="B1788">
        <v>6012.75</v>
      </c>
      <c r="C1788">
        <v>6007.58</v>
      </c>
      <c r="D1788">
        <v>6007.5</v>
      </c>
      <c r="E1788">
        <v>5997.4</v>
      </c>
      <c r="F1788">
        <v>437.87099999999998</v>
      </c>
      <c r="G1788">
        <v>0</v>
      </c>
      <c r="H1788">
        <v>226.56200000000001</v>
      </c>
      <c r="I1788">
        <v>0</v>
      </c>
      <c r="J1788">
        <v>0.160466</v>
      </c>
      <c r="K1788">
        <v>0.83667199999999997</v>
      </c>
      <c r="L1788">
        <v>0</v>
      </c>
      <c r="M1788" t="s">
        <v>43</v>
      </c>
    </row>
    <row r="1789" spans="1:25" x14ac:dyDescent="0.25">
      <c r="A1789" t="s">
        <v>174</v>
      </c>
      <c r="B1789">
        <v>6011.63</v>
      </c>
      <c r="C1789">
        <v>6006.48</v>
      </c>
      <c r="D1789">
        <v>6006.4</v>
      </c>
      <c r="E1789">
        <v>5996.43</v>
      </c>
      <c r="F1789">
        <v>436.28</v>
      </c>
      <c r="G1789">
        <v>0</v>
      </c>
      <c r="H1789">
        <v>225.89400000000001</v>
      </c>
      <c r="I1789">
        <v>0</v>
      </c>
      <c r="J1789">
        <v>0.14844599999999999</v>
      </c>
      <c r="K1789">
        <v>0.83694599999999997</v>
      </c>
      <c r="L1789">
        <v>0</v>
      </c>
      <c r="M1789" t="s">
        <v>43</v>
      </c>
    </row>
    <row r="1790" spans="1:25" x14ac:dyDescent="0.25">
      <c r="A1790" t="s">
        <v>174</v>
      </c>
      <c r="B1790">
        <v>6025.78</v>
      </c>
      <c r="C1790">
        <v>6020.64</v>
      </c>
      <c r="D1790">
        <v>6020.56</v>
      </c>
      <c r="E1790">
        <v>6010.67</v>
      </c>
      <c r="F1790">
        <v>436.01</v>
      </c>
      <c r="G1790">
        <v>0</v>
      </c>
      <c r="H1790">
        <v>226.14500000000001</v>
      </c>
      <c r="I1790">
        <v>0</v>
      </c>
      <c r="J1790">
        <v>0.14710699999999999</v>
      </c>
      <c r="K1790">
        <v>0.83693899999999999</v>
      </c>
      <c r="L1790">
        <v>0</v>
      </c>
      <c r="M1790" t="s">
        <v>43</v>
      </c>
    </row>
    <row r="1791" spans="1:25" x14ac:dyDescent="0.25">
      <c r="A1791" t="s">
        <v>174</v>
      </c>
      <c r="B1791">
        <v>6013.64</v>
      </c>
      <c r="C1791">
        <v>6008.5</v>
      </c>
      <c r="D1791">
        <v>6008.41</v>
      </c>
      <c r="E1791">
        <v>5998.21</v>
      </c>
      <c r="F1791">
        <v>437.55700000000002</v>
      </c>
      <c r="G1791">
        <v>0</v>
      </c>
      <c r="H1791">
        <v>226.41399999999999</v>
      </c>
      <c r="I1791">
        <v>0</v>
      </c>
      <c r="J1791">
        <v>0.178457</v>
      </c>
      <c r="K1791">
        <v>0.83633599999999997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174</v>
      </c>
      <c r="B1792">
        <v>6018.58</v>
      </c>
      <c r="C1792">
        <v>6013.42</v>
      </c>
      <c r="D1792">
        <v>6013.34</v>
      </c>
      <c r="E1792">
        <v>6003.38</v>
      </c>
      <c r="F1792">
        <v>436.80500000000001</v>
      </c>
      <c r="G1792">
        <v>0</v>
      </c>
      <c r="H1792">
        <v>226.571</v>
      </c>
      <c r="I1792">
        <v>0</v>
      </c>
      <c r="J1792">
        <v>0.151036</v>
      </c>
      <c r="K1792">
        <v>0.84992599999999996</v>
      </c>
      <c r="L1792">
        <v>0</v>
      </c>
      <c r="M1792" t="s">
        <v>43</v>
      </c>
      <c r="R1792">
        <f>AVERAGE(B1743:B1792)</f>
        <v>6022.2246000000032</v>
      </c>
      <c r="S1792">
        <f>AVERAGE(C1743:C1792)</f>
        <v>6017.0391999999993</v>
      </c>
      <c r="U1792">
        <f>_xlfn.VAR.P(B1743:B1792)</f>
        <v>56.100428839999111</v>
      </c>
      <c r="V1792">
        <f>_xlfn.VAR.P(C1743:C1792)</f>
        <v>56.00108736</v>
      </c>
      <c r="X1792">
        <f>1.96*SQRT(U1792)/50</f>
        <v>0.29360886051462454</v>
      </c>
      <c r="Y1792">
        <f>1.96*SQRT(V1792)/50</f>
        <v>0.29334878707925549</v>
      </c>
    </row>
    <row r="1793" spans="1:9" x14ac:dyDescent="0.25">
      <c r="A1793" t="s">
        <v>175</v>
      </c>
      <c r="B1793">
        <v>301231.42180000001</v>
      </c>
      <c r="C1793" t="s">
        <v>37</v>
      </c>
    </row>
    <row r="1794" spans="1:9" x14ac:dyDescent="0.25">
      <c r="A1794" t="s">
        <v>176</v>
      </c>
      <c r="B1794">
        <v>4073.74</v>
      </c>
      <c r="C1794">
        <v>4072.21</v>
      </c>
      <c r="D1794">
        <v>4014.4</v>
      </c>
      <c r="E1794">
        <v>4004.93</v>
      </c>
      <c r="F1794">
        <v>471.20400000000001</v>
      </c>
      <c r="G1794">
        <v>0.150641</v>
      </c>
      <c r="H1794">
        <v>0.83703700000000003</v>
      </c>
      <c r="I1794">
        <v>-1988250830</v>
      </c>
    </row>
    <row r="1795" spans="1:9" x14ac:dyDescent="0.25">
      <c r="A1795" t="s">
        <v>176</v>
      </c>
      <c r="B1795">
        <v>4055.6</v>
      </c>
      <c r="C1795">
        <v>4052.88</v>
      </c>
      <c r="D1795">
        <v>3993.41</v>
      </c>
      <c r="E1795">
        <v>3984.58</v>
      </c>
      <c r="F1795">
        <v>469.178</v>
      </c>
      <c r="G1795">
        <v>0.17846300000000001</v>
      </c>
      <c r="H1795">
        <v>0.83645400000000003</v>
      </c>
      <c r="I1795">
        <v>-1988250830</v>
      </c>
    </row>
    <row r="1796" spans="1:9" x14ac:dyDescent="0.25">
      <c r="A1796" t="s">
        <v>176</v>
      </c>
      <c r="B1796">
        <v>4075.47</v>
      </c>
      <c r="C1796">
        <v>4073.97</v>
      </c>
      <c r="D1796">
        <v>4014.59</v>
      </c>
      <c r="E1796">
        <v>4005.45</v>
      </c>
      <c r="F1796">
        <v>471.964</v>
      </c>
      <c r="G1796">
        <v>0.15176600000000001</v>
      </c>
      <c r="H1796">
        <v>0.83702500000000002</v>
      </c>
      <c r="I1796">
        <v>-1988250830</v>
      </c>
    </row>
    <row r="1797" spans="1:9" x14ac:dyDescent="0.25">
      <c r="A1797" t="s">
        <v>176</v>
      </c>
      <c r="B1797">
        <v>4077.71</v>
      </c>
      <c r="C1797">
        <v>4075.95</v>
      </c>
      <c r="D1797">
        <v>4016.18</v>
      </c>
      <c r="E1797">
        <v>4006.94</v>
      </c>
      <c r="F1797">
        <v>469.15899999999999</v>
      </c>
      <c r="G1797">
        <v>0.147371</v>
      </c>
      <c r="H1797">
        <v>0.83624399999999999</v>
      </c>
      <c r="I1797">
        <v>-1988250830</v>
      </c>
    </row>
    <row r="1798" spans="1:9" x14ac:dyDescent="0.25">
      <c r="A1798" t="s">
        <v>176</v>
      </c>
      <c r="B1798">
        <v>4070.03</v>
      </c>
      <c r="C1798">
        <v>4068.31</v>
      </c>
      <c r="D1798">
        <v>4009.49</v>
      </c>
      <c r="E1798">
        <v>4001.23</v>
      </c>
      <c r="F1798">
        <v>471.58600000000001</v>
      </c>
      <c r="G1798">
        <v>0.17141200000000001</v>
      </c>
      <c r="H1798">
        <v>0.83502200000000004</v>
      </c>
      <c r="I1798">
        <v>-1988250830</v>
      </c>
    </row>
    <row r="1799" spans="1:9" x14ac:dyDescent="0.25">
      <c r="A1799" t="s">
        <v>176</v>
      </c>
      <c r="B1799">
        <v>4117.6099999999997</v>
      </c>
      <c r="C1799">
        <v>4115.95</v>
      </c>
      <c r="D1799">
        <v>4053.55</v>
      </c>
      <c r="E1799">
        <v>4044.72</v>
      </c>
      <c r="F1799">
        <v>469.15300000000002</v>
      </c>
      <c r="G1799">
        <v>0.17764199999999999</v>
      </c>
      <c r="H1799">
        <v>0.83699299999999999</v>
      </c>
      <c r="I1799">
        <v>-1988250830</v>
      </c>
    </row>
    <row r="1800" spans="1:9" x14ac:dyDescent="0.25">
      <c r="A1800" t="s">
        <v>176</v>
      </c>
      <c r="B1800">
        <v>4078.29</v>
      </c>
      <c r="C1800">
        <v>4075.47</v>
      </c>
      <c r="D1800">
        <v>4016.83</v>
      </c>
      <c r="E1800">
        <v>4007.87</v>
      </c>
      <c r="F1800">
        <v>471.70499999999998</v>
      </c>
      <c r="G1800">
        <v>0.178481</v>
      </c>
      <c r="H1800">
        <v>0.83691099999999996</v>
      </c>
      <c r="I1800">
        <v>-1988250830</v>
      </c>
    </row>
    <row r="1801" spans="1:9" x14ac:dyDescent="0.25">
      <c r="A1801" t="s">
        <v>176</v>
      </c>
      <c r="B1801">
        <v>4102.71</v>
      </c>
      <c r="C1801">
        <v>4100.78</v>
      </c>
      <c r="D1801">
        <v>4041.75</v>
      </c>
      <c r="E1801">
        <v>4032.63</v>
      </c>
      <c r="F1801">
        <v>469.01600000000002</v>
      </c>
      <c r="G1801">
        <v>0.14824599999999999</v>
      </c>
      <c r="H1801">
        <v>0.83658500000000002</v>
      </c>
      <c r="I1801">
        <v>-1988250830</v>
      </c>
    </row>
    <row r="1802" spans="1:9" x14ac:dyDescent="0.25">
      <c r="A1802" t="s">
        <v>176</v>
      </c>
      <c r="B1802">
        <v>4104.2700000000004</v>
      </c>
      <c r="C1802">
        <v>4102.78</v>
      </c>
      <c r="D1802">
        <v>4043.98</v>
      </c>
      <c r="E1802">
        <v>4035.28</v>
      </c>
      <c r="F1802">
        <v>471.47500000000002</v>
      </c>
      <c r="G1802">
        <v>0.16781799999999999</v>
      </c>
      <c r="H1802">
        <v>0.83781799999999995</v>
      </c>
      <c r="I1802">
        <v>-1988250830</v>
      </c>
    </row>
    <row r="1803" spans="1:9" x14ac:dyDescent="0.25">
      <c r="A1803" t="s">
        <v>176</v>
      </c>
      <c r="B1803">
        <v>4094.63</v>
      </c>
      <c r="C1803">
        <v>4093.11</v>
      </c>
      <c r="D1803">
        <v>4032.26</v>
      </c>
      <c r="E1803">
        <v>4023.6</v>
      </c>
      <c r="F1803">
        <v>468.46499999999997</v>
      </c>
      <c r="G1803">
        <v>0.149981</v>
      </c>
      <c r="H1803">
        <v>0.83705200000000002</v>
      </c>
      <c r="I1803">
        <v>-1988250830</v>
      </c>
    </row>
    <row r="1804" spans="1:9" x14ac:dyDescent="0.25">
      <c r="A1804" t="s">
        <v>176</v>
      </c>
      <c r="B1804">
        <v>4083.72</v>
      </c>
      <c r="C1804">
        <v>4082.18</v>
      </c>
      <c r="D1804">
        <v>4024.49</v>
      </c>
      <c r="E1804">
        <v>4015.6</v>
      </c>
      <c r="F1804">
        <v>472.37099999999998</v>
      </c>
      <c r="G1804">
        <v>0.14754100000000001</v>
      </c>
      <c r="H1804">
        <v>0.83702900000000002</v>
      </c>
      <c r="I1804">
        <v>-1988250830</v>
      </c>
    </row>
    <row r="1805" spans="1:9" x14ac:dyDescent="0.25">
      <c r="A1805" t="s">
        <v>176</v>
      </c>
      <c r="B1805">
        <v>4127.95</v>
      </c>
      <c r="C1805">
        <v>4125.21</v>
      </c>
      <c r="D1805">
        <v>4063.6</v>
      </c>
      <c r="E1805">
        <v>4054.11</v>
      </c>
      <c r="F1805">
        <v>469.83300000000003</v>
      </c>
      <c r="G1805">
        <v>0.17846000000000001</v>
      </c>
      <c r="H1805">
        <v>0.83157000000000003</v>
      </c>
      <c r="I1805">
        <v>-1988250830</v>
      </c>
    </row>
    <row r="1806" spans="1:9" x14ac:dyDescent="0.25">
      <c r="A1806" t="s">
        <v>176</v>
      </c>
      <c r="B1806">
        <v>4146.84</v>
      </c>
      <c r="C1806">
        <v>4145.25</v>
      </c>
      <c r="D1806">
        <v>4082.53</v>
      </c>
      <c r="E1806">
        <v>4073.1</v>
      </c>
      <c r="F1806">
        <v>472.30700000000002</v>
      </c>
      <c r="G1806">
        <v>0.14730299999999999</v>
      </c>
      <c r="H1806">
        <v>0.83699800000000002</v>
      </c>
      <c r="I1806">
        <v>-1988250830</v>
      </c>
    </row>
    <row r="1807" spans="1:9" x14ac:dyDescent="0.25">
      <c r="A1807" t="s">
        <v>176</v>
      </c>
      <c r="B1807">
        <v>4127.9799999999996</v>
      </c>
      <c r="C1807">
        <v>4126.46</v>
      </c>
      <c r="D1807">
        <v>4063.49</v>
      </c>
      <c r="E1807">
        <v>4054.63</v>
      </c>
      <c r="F1807">
        <v>468.61099999999999</v>
      </c>
      <c r="G1807">
        <v>0.16353799999999999</v>
      </c>
      <c r="H1807">
        <v>0.83691599999999999</v>
      </c>
      <c r="I1807">
        <v>-1988250830</v>
      </c>
    </row>
    <row r="1808" spans="1:9" x14ac:dyDescent="0.25">
      <c r="A1808" t="s">
        <v>176</v>
      </c>
      <c r="B1808">
        <v>4137.9799999999996</v>
      </c>
      <c r="C1808">
        <v>4136.5</v>
      </c>
      <c r="D1808">
        <v>4074.34</v>
      </c>
      <c r="E1808">
        <v>4065.22</v>
      </c>
      <c r="F1808">
        <v>471.76299999999998</v>
      </c>
      <c r="G1808">
        <v>0.148174</v>
      </c>
      <c r="H1808">
        <v>0.83673200000000003</v>
      </c>
      <c r="I1808">
        <v>-1988250830</v>
      </c>
    </row>
    <row r="1809" spans="1:9" x14ac:dyDescent="0.25">
      <c r="A1809" t="s">
        <v>176</v>
      </c>
      <c r="B1809">
        <v>4144.1000000000004</v>
      </c>
      <c r="C1809">
        <v>4142.62</v>
      </c>
      <c r="D1809">
        <v>4082.18</v>
      </c>
      <c r="E1809">
        <v>4073.46</v>
      </c>
      <c r="F1809">
        <v>470.19</v>
      </c>
      <c r="G1809">
        <v>0.16613</v>
      </c>
      <c r="H1809">
        <v>0.86895299999999998</v>
      </c>
      <c r="I1809">
        <v>-1988250830</v>
      </c>
    </row>
    <row r="1810" spans="1:9" x14ac:dyDescent="0.25">
      <c r="A1810" t="s">
        <v>176</v>
      </c>
      <c r="B1810">
        <v>4160.6499999999996</v>
      </c>
      <c r="C1810">
        <v>4159.04</v>
      </c>
      <c r="D1810">
        <v>4095.93</v>
      </c>
      <c r="E1810">
        <v>4086.12</v>
      </c>
      <c r="F1810">
        <v>472.10199999999998</v>
      </c>
      <c r="G1810">
        <v>0.14724699999999999</v>
      </c>
      <c r="H1810">
        <v>0.83622099999999999</v>
      </c>
      <c r="I1810">
        <v>-1988250830</v>
      </c>
    </row>
    <row r="1811" spans="1:9" x14ac:dyDescent="0.25">
      <c r="A1811" t="s">
        <v>176</v>
      </c>
      <c r="B1811">
        <v>4208.07</v>
      </c>
      <c r="C1811">
        <v>4206.47</v>
      </c>
      <c r="D1811">
        <v>4142.79</v>
      </c>
      <c r="E1811">
        <v>4133.2700000000004</v>
      </c>
      <c r="F1811">
        <v>469.97899999999998</v>
      </c>
      <c r="G1811">
        <v>0.178454</v>
      </c>
      <c r="H1811">
        <v>0.83695200000000003</v>
      </c>
      <c r="I1811">
        <v>-1988250830</v>
      </c>
    </row>
    <row r="1812" spans="1:9" x14ac:dyDescent="0.25">
      <c r="A1812" t="s">
        <v>176</v>
      </c>
      <c r="B1812">
        <v>4151.43</v>
      </c>
      <c r="C1812">
        <v>4149.8500000000004</v>
      </c>
      <c r="D1812">
        <v>4089.35</v>
      </c>
      <c r="E1812">
        <v>4079.87</v>
      </c>
      <c r="F1812">
        <v>475.20699999999999</v>
      </c>
      <c r="G1812">
        <v>0.177952</v>
      </c>
      <c r="H1812">
        <v>0.83246699999999996</v>
      </c>
      <c r="I1812">
        <v>-1988250830</v>
      </c>
    </row>
    <row r="1813" spans="1:9" x14ac:dyDescent="0.25">
      <c r="A1813" t="s">
        <v>176</v>
      </c>
      <c r="B1813">
        <v>4135.68</v>
      </c>
      <c r="C1813">
        <v>4134.22</v>
      </c>
      <c r="D1813">
        <v>4073.97</v>
      </c>
      <c r="E1813">
        <v>4064.44</v>
      </c>
      <c r="F1813">
        <v>468.63900000000001</v>
      </c>
      <c r="G1813">
        <v>0.17846100000000001</v>
      </c>
      <c r="H1813">
        <v>0.83699699999999999</v>
      </c>
      <c r="I1813">
        <v>-1988250830</v>
      </c>
    </row>
    <row r="1814" spans="1:9" x14ac:dyDescent="0.25">
      <c r="A1814" t="s">
        <v>176</v>
      </c>
      <c r="B1814">
        <v>4144.68</v>
      </c>
      <c r="C1814">
        <v>4142.72</v>
      </c>
      <c r="D1814">
        <v>4080.49</v>
      </c>
      <c r="E1814">
        <v>4071.39</v>
      </c>
      <c r="F1814">
        <v>472.48899999999998</v>
      </c>
      <c r="G1814">
        <v>0.148226</v>
      </c>
      <c r="H1814">
        <v>0.85119199999999995</v>
      </c>
      <c r="I1814">
        <v>-1988250830</v>
      </c>
    </row>
    <row r="1815" spans="1:9" x14ac:dyDescent="0.25">
      <c r="A1815" t="s">
        <v>176</v>
      </c>
      <c r="B1815">
        <v>4195.8999999999996</v>
      </c>
      <c r="C1815">
        <v>4194.28</v>
      </c>
      <c r="D1815">
        <v>4131.92</v>
      </c>
      <c r="E1815">
        <v>4122.6400000000003</v>
      </c>
      <c r="F1815">
        <v>469.06099999999998</v>
      </c>
      <c r="G1815">
        <v>0.178454</v>
      </c>
      <c r="H1815">
        <v>0.83686400000000005</v>
      </c>
      <c r="I1815">
        <v>-1988250830</v>
      </c>
    </row>
    <row r="1816" spans="1:9" x14ac:dyDescent="0.25">
      <c r="A1816" t="s">
        <v>176</v>
      </c>
      <c r="B1816">
        <v>4152.24</v>
      </c>
      <c r="C1816">
        <v>4150.7299999999996</v>
      </c>
      <c r="D1816">
        <v>4090.95</v>
      </c>
      <c r="E1816">
        <v>4081.5</v>
      </c>
      <c r="F1816">
        <v>472.52800000000002</v>
      </c>
      <c r="G1816">
        <v>0.14749100000000001</v>
      </c>
      <c r="H1816">
        <v>0.83661099999999999</v>
      </c>
      <c r="I1816">
        <v>-1988250830</v>
      </c>
    </row>
    <row r="1817" spans="1:9" x14ac:dyDescent="0.25">
      <c r="A1817" t="s">
        <v>176</v>
      </c>
      <c r="B1817">
        <v>4169.3</v>
      </c>
      <c r="C1817">
        <v>4167.68</v>
      </c>
      <c r="D1817">
        <v>4104.95</v>
      </c>
      <c r="E1817">
        <v>4095.66</v>
      </c>
      <c r="F1817">
        <v>469.21699999999998</v>
      </c>
      <c r="G1817">
        <v>0.15218300000000001</v>
      </c>
      <c r="H1817">
        <v>0.83659300000000003</v>
      </c>
      <c r="I1817">
        <v>-1988250830</v>
      </c>
    </row>
    <row r="1818" spans="1:9" x14ac:dyDescent="0.25">
      <c r="A1818" t="s">
        <v>176</v>
      </c>
      <c r="B1818">
        <v>4159.53</v>
      </c>
      <c r="C1818">
        <v>4157.95</v>
      </c>
      <c r="D1818">
        <v>4096.2299999999996</v>
      </c>
      <c r="E1818">
        <v>4087.32</v>
      </c>
      <c r="F1818">
        <v>472.28500000000003</v>
      </c>
      <c r="G1818">
        <v>0.15181500000000001</v>
      </c>
      <c r="H1818">
        <v>0.83586700000000003</v>
      </c>
      <c r="I1818">
        <v>-1988250830</v>
      </c>
    </row>
    <row r="1819" spans="1:9" x14ac:dyDescent="0.25">
      <c r="A1819" t="s">
        <v>176</v>
      </c>
      <c r="B1819">
        <v>4116.55</v>
      </c>
      <c r="C1819">
        <v>4114.88</v>
      </c>
      <c r="D1819">
        <v>4055.61</v>
      </c>
      <c r="E1819">
        <v>4046.44</v>
      </c>
      <c r="F1819">
        <v>469.62900000000002</v>
      </c>
      <c r="G1819">
        <v>0.178457</v>
      </c>
      <c r="H1819">
        <v>0.83701099999999995</v>
      </c>
      <c r="I1819">
        <v>-1988250830</v>
      </c>
    </row>
    <row r="1820" spans="1:9" x14ac:dyDescent="0.25">
      <c r="A1820" t="s">
        <v>176</v>
      </c>
      <c r="B1820">
        <v>4133</v>
      </c>
      <c r="C1820">
        <v>4131.51</v>
      </c>
      <c r="D1820">
        <v>4069.7</v>
      </c>
      <c r="E1820">
        <v>4060.41</v>
      </c>
      <c r="F1820">
        <v>475.447</v>
      </c>
      <c r="G1820">
        <v>0.17376800000000001</v>
      </c>
      <c r="H1820">
        <v>0.83504699999999998</v>
      </c>
      <c r="I1820">
        <v>-1988250830</v>
      </c>
    </row>
    <row r="1821" spans="1:9" x14ac:dyDescent="0.25">
      <c r="A1821" t="s">
        <v>176</v>
      </c>
      <c r="B1821">
        <v>4106.0200000000004</v>
      </c>
      <c r="C1821">
        <v>4104.47</v>
      </c>
      <c r="D1821">
        <v>4044.26</v>
      </c>
      <c r="E1821">
        <v>4035.42</v>
      </c>
      <c r="F1821">
        <v>469.11399999999998</v>
      </c>
      <c r="G1821">
        <v>0.14769699999999999</v>
      </c>
      <c r="H1821">
        <v>0.83470500000000003</v>
      </c>
      <c r="I1821">
        <v>-1988250830</v>
      </c>
    </row>
    <row r="1822" spans="1:9" x14ac:dyDescent="0.25">
      <c r="A1822" t="s">
        <v>176</v>
      </c>
      <c r="B1822">
        <v>4133.75</v>
      </c>
      <c r="C1822">
        <v>4130.68</v>
      </c>
      <c r="D1822">
        <v>4067.93</v>
      </c>
      <c r="E1822">
        <v>4059.08</v>
      </c>
      <c r="F1822">
        <v>472.32299999999998</v>
      </c>
      <c r="G1822">
        <v>0.178484</v>
      </c>
      <c r="H1822">
        <v>0.83704400000000001</v>
      </c>
      <c r="I1822">
        <v>-1988250830</v>
      </c>
    </row>
    <row r="1823" spans="1:9" x14ac:dyDescent="0.25">
      <c r="A1823" t="s">
        <v>176</v>
      </c>
      <c r="B1823">
        <v>4086.09</v>
      </c>
      <c r="C1823">
        <v>4084.46</v>
      </c>
      <c r="D1823">
        <v>4025.4</v>
      </c>
      <c r="E1823">
        <v>4016.8</v>
      </c>
      <c r="F1823">
        <v>467.85199999999998</v>
      </c>
      <c r="G1823">
        <v>0.178455</v>
      </c>
      <c r="H1823">
        <v>0.83693200000000001</v>
      </c>
      <c r="I1823">
        <v>-1988250830</v>
      </c>
    </row>
    <row r="1824" spans="1:9" x14ac:dyDescent="0.25">
      <c r="A1824" t="s">
        <v>176</v>
      </c>
      <c r="B1824">
        <v>4138.33</v>
      </c>
      <c r="C1824">
        <v>4136.8</v>
      </c>
      <c r="D1824">
        <v>4075.98</v>
      </c>
      <c r="E1824">
        <v>4066.43</v>
      </c>
      <c r="F1824">
        <v>471.75400000000002</v>
      </c>
      <c r="G1824">
        <v>0.15868399999999999</v>
      </c>
      <c r="H1824">
        <v>0.83705200000000002</v>
      </c>
      <c r="I1824">
        <v>-1988250830</v>
      </c>
    </row>
    <row r="1825" spans="1:9" x14ac:dyDescent="0.25">
      <c r="A1825" t="s">
        <v>176</v>
      </c>
      <c r="B1825">
        <v>4104.3599999999997</v>
      </c>
      <c r="C1825">
        <v>4102.8900000000003</v>
      </c>
      <c r="D1825">
        <v>4042.37</v>
      </c>
      <c r="E1825">
        <v>4032.98</v>
      </c>
      <c r="F1825">
        <v>468.947</v>
      </c>
      <c r="G1825">
        <v>0.14713300000000001</v>
      </c>
      <c r="H1825">
        <v>0.83649600000000002</v>
      </c>
      <c r="I1825">
        <v>-1988250830</v>
      </c>
    </row>
    <row r="1826" spans="1:9" x14ac:dyDescent="0.25">
      <c r="A1826" t="s">
        <v>176</v>
      </c>
      <c r="B1826">
        <v>4093.98</v>
      </c>
      <c r="C1826">
        <v>4092.49</v>
      </c>
      <c r="D1826">
        <v>4032.63</v>
      </c>
      <c r="E1826">
        <v>4023.47</v>
      </c>
      <c r="F1826">
        <v>471.76299999999998</v>
      </c>
      <c r="G1826">
        <v>0.15229799999999999</v>
      </c>
      <c r="H1826">
        <v>0.83655100000000004</v>
      </c>
      <c r="I1826">
        <v>-1988250830</v>
      </c>
    </row>
    <row r="1827" spans="1:9" x14ac:dyDescent="0.25">
      <c r="A1827" t="s">
        <v>176</v>
      </c>
      <c r="B1827">
        <v>4106.17</v>
      </c>
      <c r="C1827">
        <v>4104.57</v>
      </c>
      <c r="D1827">
        <v>4044.96</v>
      </c>
      <c r="E1827">
        <v>4035.35</v>
      </c>
      <c r="F1827">
        <v>469.721</v>
      </c>
      <c r="G1827">
        <v>0.177343</v>
      </c>
      <c r="H1827">
        <v>0.83372199999999996</v>
      </c>
      <c r="I1827">
        <v>-1988250830</v>
      </c>
    </row>
    <row r="1828" spans="1:9" x14ac:dyDescent="0.25">
      <c r="A1828" t="s">
        <v>176</v>
      </c>
      <c r="B1828">
        <v>4122.38</v>
      </c>
      <c r="C1828">
        <v>4120.76</v>
      </c>
      <c r="D1828">
        <v>4059.78</v>
      </c>
      <c r="E1828">
        <v>4050.49</v>
      </c>
      <c r="F1828">
        <v>471.584</v>
      </c>
      <c r="G1828">
        <v>0.178454</v>
      </c>
      <c r="H1828">
        <v>0.82719699999999996</v>
      </c>
      <c r="I1828">
        <v>-1988250830</v>
      </c>
    </row>
    <row r="1829" spans="1:9" x14ac:dyDescent="0.25">
      <c r="A1829" t="s">
        <v>176</v>
      </c>
      <c r="B1829">
        <v>4069.98</v>
      </c>
      <c r="C1829">
        <v>4068.29</v>
      </c>
      <c r="D1829">
        <v>4009.5</v>
      </c>
      <c r="E1829">
        <v>4000.56</v>
      </c>
      <c r="F1829">
        <v>469.71199999999999</v>
      </c>
      <c r="G1829">
        <v>0.15409900000000001</v>
      </c>
      <c r="H1829">
        <v>0.83705099999999999</v>
      </c>
      <c r="I1829">
        <v>-1988250830</v>
      </c>
    </row>
    <row r="1830" spans="1:9" x14ac:dyDescent="0.25">
      <c r="A1830" t="s">
        <v>176</v>
      </c>
      <c r="B1830">
        <v>4061.75</v>
      </c>
      <c r="C1830">
        <v>4060.26</v>
      </c>
      <c r="D1830">
        <v>4002.77</v>
      </c>
      <c r="E1830">
        <v>3994.18</v>
      </c>
      <c r="F1830">
        <v>472.55099999999999</v>
      </c>
      <c r="G1830">
        <v>0.147762</v>
      </c>
      <c r="H1830">
        <v>0.83507799999999999</v>
      </c>
      <c r="I1830">
        <v>-1988250830</v>
      </c>
    </row>
    <row r="1831" spans="1:9" x14ac:dyDescent="0.25">
      <c r="A1831" t="s">
        <v>176</v>
      </c>
      <c r="B1831">
        <v>4091.29</v>
      </c>
      <c r="C1831">
        <v>4089.82</v>
      </c>
      <c r="D1831">
        <v>4029.98</v>
      </c>
      <c r="E1831">
        <v>4021.14</v>
      </c>
      <c r="F1831">
        <v>468.68</v>
      </c>
      <c r="G1831">
        <v>0.178485</v>
      </c>
      <c r="H1831">
        <v>0.83671700000000004</v>
      </c>
      <c r="I1831">
        <v>-1988250830</v>
      </c>
    </row>
    <row r="1832" spans="1:9" x14ac:dyDescent="0.25">
      <c r="A1832" t="s">
        <v>176</v>
      </c>
      <c r="B1832">
        <v>4100.54</v>
      </c>
      <c r="C1832">
        <v>4097.9799999999996</v>
      </c>
      <c r="D1832">
        <v>4037.05</v>
      </c>
      <c r="E1832">
        <v>4027.93</v>
      </c>
      <c r="F1832">
        <v>471.57</v>
      </c>
      <c r="G1832">
        <v>0.14976200000000001</v>
      </c>
      <c r="H1832">
        <v>0.836816</v>
      </c>
      <c r="I1832">
        <v>-1988250830</v>
      </c>
    </row>
    <row r="1833" spans="1:9" x14ac:dyDescent="0.25">
      <c r="A1833" t="s">
        <v>176</v>
      </c>
      <c r="B1833">
        <v>4116.17</v>
      </c>
      <c r="C1833">
        <v>4114.71</v>
      </c>
      <c r="D1833">
        <v>4053.99</v>
      </c>
      <c r="E1833">
        <v>4045.23</v>
      </c>
      <c r="F1833">
        <v>469.30500000000001</v>
      </c>
      <c r="G1833">
        <v>0.16086</v>
      </c>
      <c r="H1833">
        <v>0.83693899999999999</v>
      </c>
      <c r="I1833">
        <v>-1988250830</v>
      </c>
    </row>
    <row r="1834" spans="1:9" x14ac:dyDescent="0.25">
      <c r="A1834" t="s">
        <v>176</v>
      </c>
      <c r="B1834">
        <v>4100.1099999999997</v>
      </c>
      <c r="C1834">
        <v>4098.59</v>
      </c>
      <c r="D1834">
        <v>4039.34</v>
      </c>
      <c r="E1834">
        <v>4030.3</v>
      </c>
      <c r="F1834">
        <v>471.12599999999998</v>
      </c>
      <c r="G1834">
        <v>0.178503</v>
      </c>
      <c r="H1834">
        <v>0.835839</v>
      </c>
      <c r="I1834">
        <v>-1988250830</v>
      </c>
    </row>
    <row r="1835" spans="1:9" x14ac:dyDescent="0.25">
      <c r="A1835" t="s">
        <v>176</v>
      </c>
      <c r="B1835">
        <v>4131.1899999999996</v>
      </c>
      <c r="C1835">
        <v>4129.62</v>
      </c>
      <c r="D1835">
        <v>4068.85</v>
      </c>
      <c r="E1835">
        <v>4059.71</v>
      </c>
      <c r="F1835">
        <v>469.137</v>
      </c>
      <c r="G1835">
        <v>0.178454</v>
      </c>
      <c r="H1835">
        <v>0.83671600000000002</v>
      </c>
      <c r="I1835">
        <v>-1988250830</v>
      </c>
    </row>
    <row r="1836" spans="1:9" x14ac:dyDescent="0.25">
      <c r="A1836" t="s">
        <v>176</v>
      </c>
      <c r="B1836">
        <v>4141.95</v>
      </c>
      <c r="C1836">
        <v>4140.3999999999996</v>
      </c>
      <c r="D1836">
        <v>4078.91</v>
      </c>
      <c r="E1836">
        <v>4069.45</v>
      </c>
      <c r="F1836">
        <v>471.09899999999999</v>
      </c>
      <c r="G1836">
        <v>0.14794199999999999</v>
      </c>
      <c r="H1836">
        <v>0.868954</v>
      </c>
      <c r="I1836">
        <v>-1988250830</v>
      </c>
    </row>
    <row r="1837" spans="1:9" x14ac:dyDescent="0.25">
      <c r="A1837" t="s">
        <v>176</v>
      </c>
      <c r="B1837">
        <v>4134.24</v>
      </c>
      <c r="C1837">
        <v>4132.6400000000003</v>
      </c>
      <c r="D1837">
        <v>4072.48</v>
      </c>
      <c r="E1837">
        <v>4063.32</v>
      </c>
      <c r="F1837">
        <v>469.34399999999999</v>
      </c>
      <c r="G1837">
        <v>0.14897099999999999</v>
      </c>
      <c r="H1837">
        <v>0.83562800000000004</v>
      </c>
      <c r="I1837">
        <v>-1988250830</v>
      </c>
    </row>
    <row r="1838" spans="1:9" x14ac:dyDescent="0.25">
      <c r="A1838" t="s">
        <v>176</v>
      </c>
      <c r="B1838">
        <v>4163.6499999999996</v>
      </c>
      <c r="C1838">
        <v>4161.99</v>
      </c>
      <c r="D1838">
        <v>4101.08</v>
      </c>
      <c r="E1838">
        <v>4091.9</v>
      </c>
      <c r="F1838">
        <v>472.23099999999999</v>
      </c>
      <c r="G1838">
        <v>0.17845900000000001</v>
      </c>
      <c r="H1838">
        <v>0.83669000000000004</v>
      </c>
      <c r="I1838">
        <v>-1988250830</v>
      </c>
    </row>
    <row r="1839" spans="1:9" x14ac:dyDescent="0.25">
      <c r="A1839" t="s">
        <v>176</v>
      </c>
      <c r="B1839">
        <v>4160.99</v>
      </c>
      <c r="C1839">
        <v>4158.79</v>
      </c>
      <c r="D1839">
        <v>4097.5600000000004</v>
      </c>
      <c r="E1839">
        <v>4088.47</v>
      </c>
      <c r="F1839">
        <v>469.52</v>
      </c>
      <c r="G1839">
        <v>0.178454</v>
      </c>
      <c r="H1839">
        <v>0.83704199999999995</v>
      </c>
      <c r="I1839">
        <v>-1988250830</v>
      </c>
    </row>
    <row r="1840" spans="1:9" x14ac:dyDescent="0.25">
      <c r="A1840" t="s">
        <v>176</v>
      </c>
      <c r="B1840">
        <v>4141.7</v>
      </c>
      <c r="C1840">
        <v>4140.13</v>
      </c>
      <c r="D1840">
        <v>4080.33</v>
      </c>
      <c r="E1840">
        <v>4071.71</v>
      </c>
      <c r="F1840">
        <v>471.91699999999997</v>
      </c>
      <c r="G1840">
        <v>0.15279899999999999</v>
      </c>
      <c r="H1840">
        <v>0.83697699999999997</v>
      </c>
      <c r="I1840">
        <v>-1988250830</v>
      </c>
    </row>
    <row r="1841" spans="1:25" x14ac:dyDescent="0.25">
      <c r="A1841" t="s">
        <v>176</v>
      </c>
      <c r="B1841">
        <v>4139</v>
      </c>
      <c r="C1841">
        <v>4137.38</v>
      </c>
      <c r="D1841">
        <v>4074.9</v>
      </c>
      <c r="E1841">
        <v>4065.95</v>
      </c>
      <c r="F1841">
        <v>469.464</v>
      </c>
      <c r="G1841">
        <v>0.178455</v>
      </c>
      <c r="H1841">
        <v>0.83699100000000004</v>
      </c>
      <c r="I1841">
        <v>-1988250830</v>
      </c>
    </row>
    <row r="1842" spans="1:25" x14ac:dyDescent="0.25">
      <c r="A1842" t="s">
        <v>176</v>
      </c>
      <c r="B1842">
        <v>4141.97</v>
      </c>
      <c r="C1842">
        <v>4140.3900000000003</v>
      </c>
      <c r="D1842">
        <v>4080.37</v>
      </c>
      <c r="E1842">
        <v>4071.16</v>
      </c>
      <c r="F1842">
        <v>472.90300000000002</v>
      </c>
      <c r="G1842">
        <v>0.14747299999999999</v>
      </c>
      <c r="H1842">
        <v>0.85522100000000001</v>
      </c>
      <c r="I1842">
        <v>-1988250830</v>
      </c>
    </row>
    <row r="1843" spans="1:25" x14ac:dyDescent="0.25">
      <c r="A1843" t="s">
        <v>176</v>
      </c>
      <c r="B1843">
        <v>4162.66</v>
      </c>
      <c r="C1843">
        <v>4161.0600000000004</v>
      </c>
      <c r="D1843">
        <v>4098.32</v>
      </c>
      <c r="E1843">
        <v>4088.86</v>
      </c>
      <c r="F1843">
        <v>468.91699999999997</v>
      </c>
      <c r="G1843">
        <v>0.15093899999999999</v>
      </c>
      <c r="H1843">
        <v>0.83691599999999999</v>
      </c>
      <c r="I1843">
        <v>-1988250830</v>
      </c>
    </row>
    <row r="1844" spans="1:25" x14ac:dyDescent="0.25">
      <c r="A1844" t="s">
        <v>176</v>
      </c>
      <c r="B1844">
        <v>4168.3500000000004</v>
      </c>
      <c r="C1844">
        <v>4166.76</v>
      </c>
      <c r="D1844">
        <v>4105.62</v>
      </c>
      <c r="E1844">
        <v>4095.7</v>
      </c>
      <c r="F1844">
        <v>472.28800000000001</v>
      </c>
      <c r="G1844">
        <v>0.17641100000000001</v>
      </c>
      <c r="H1844">
        <v>0.83705200000000002</v>
      </c>
      <c r="I1844">
        <v>-1988250830</v>
      </c>
    </row>
    <row r="1845" spans="1:25" x14ac:dyDescent="0.25">
      <c r="A1845" t="s">
        <v>176</v>
      </c>
      <c r="B1845">
        <v>4225.87</v>
      </c>
      <c r="C1845">
        <v>4224.3</v>
      </c>
      <c r="D1845">
        <v>4160.95</v>
      </c>
      <c r="E1845">
        <v>4151.55</v>
      </c>
      <c r="F1845">
        <v>469.71100000000001</v>
      </c>
      <c r="G1845">
        <v>0.153777</v>
      </c>
      <c r="H1845">
        <v>0.83705099999999999</v>
      </c>
      <c r="I1845">
        <v>-1988250830</v>
      </c>
    </row>
    <row r="1846" spans="1:25" x14ac:dyDescent="0.25">
      <c r="A1846" t="s">
        <v>176</v>
      </c>
      <c r="B1846">
        <v>4174.97</v>
      </c>
      <c r="C1846">
        <v>4172.83</v>
      </c>
      <c r="D1846">
        <v>4110.6099999999997</v>
      </c>
      <c r="E1846">
        <v>4101.43</v>
      </c>
      <c r="F1846">
        <v>471.44200000000001</v>
      </c>
      <c r="G1846">
        <v>0.178457</v>
      </c>
      <c r="H1846">
        <v>0.83653999999999995</v>
      </c>
      <c r="I1846">
        <v>-1988250830</v>
      </c>
    </row>
    <row r="1847" spans="1:25" x14ac:dyDescent="0.25">
      <c r="A1847" t="s">
        <v>176</v>
      </c>
      <c r="B1847">
        <v>4159</v>
      </c>
      <c r="C1847">
        <v>4156.1099999999997</v>
      </c>
      <c r="D1847">
        <v>4094.03</v>
      </c>
      <c r="E1847">
        <v>4084.75</v>
      </c>
      <c r="F1847">
        <v>470.64100000000002</v>
      </c>
      <c r="G1847">
        <v>0.148086</v>
      </c>
      <c r="H1847">
        <v>0.83686499999999997</v>
      </c>
      <c r="I1847">
        <v>-1988250830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176</v>
      </c>
      <c r="B1848">
        <v>4157.57</v>
      </c>
      <c r="C1848">
        <v>4156.08</v>
      </c>
      <c r="D1848">
        <v>4093.98</v>
      </c>
      <c r="E1848">
        <v>4084.55</v>
      </c>
      <c r="F1848">
        <v>471.608</v>
      </c>
      <c r="G1848">
        <v>0.15293200000000001</v>
      </c>
      <c r="H1848">
        <v>0.83681700000000003</v>
      </c>
      <c r="I1848">
        <v>-1988250830</v>
      </c>
      <c r="R1848">
        <f>AVERAGE(B1799:B1848)</f>
        <v>4132.5428000000002</v>
      </c>
      <c r="S1848">
        <f>AVERAGE(C1799:C1848)</f>
        <v>4130.8177999999998</v>
      </c>
      <c r="U1848">
        <f>_xlfn.VAR.P(B1799:B1848)</f>
        <v>1157.802944159997</v>
      </c>
      <c r="V1848">
        <f>_xlfn.VAR.P(C1799:C1848)</f>
        <v>1158.4631291600012</v>
      </c>
      <c r="X1848">
        <f>1.96*SQRT(U1848)/50</f>
        <v>1.3338389393453836</v>
      </c>
      <c r="Y1848">
        <f>1.96*SQRT(V1848)/50</f>
        <v>1.3342191659515406</v>
      </c>
    </row>
    <row r="1849" spans="1:25" x14ac:dyDescent="0.25">
      <c r="A1849" t="s">
        <v>176</v>
      </c>
      <c r="B1849">
        <v>207145.0963</v>
      </c>
      <c r="C1849" t="s">
        <v>37</v>
      </c>
    </row>
    <row r="1850" spans="1:25" x14ac:dyDescent="0.25">
      <c r="A1850" t="s">
        <v>177</v>
      </c>
      <c r="B1850">
        <v>4024.19</v>
      </c>
      <c r="C1850">
        <v>0</v>
      </c>
      <c r="D1850">
        <v>0</v>
      </c>
      <c r="E1850">
        <v>0</v>
      </c>
      <c r="F1850">
        <v>0</v>
      </c>
      <c r="G1850">
        <v>0.14790200000000001</v>
      </c>
      <c r="H1850">
        <v>0.83685500000000002</v>
      </c>
      <c r="I1850">
        <v>-1988250830</v>
      </c>
    </row>
    <row r="1851" spans="1:25" x14ac:dyDescent="0.25">
      <c r="A1851" t="s">
        <v>177</v>
      </c>
      <c r="B1851">
        <v>4073.85</v>
      </c>
      <c r="C1851">
        <v>0</v>
      </c>
      <c r="D1851">
        <v>0</v>
      </c>
      <c r="E1851">
        <v>0</v>
      </c>
      <c r="F1851">
        <v>0</v>
      </c>
      <c r="G1851">
        <v>0.178454</v>
      </c>
      <c r="H1851">
        <v>0.82591899999999996</v>
      </c>
      <c r="I1851">
        <v>-1988250830</v>
      </c>
    </row>
    <row r="1852" spans="1:25" x14ac:dyDescent="0.25">
      <c r="A1852" t="s">
        <v>177</v>
      </c>
      <c r="B1852">
        <v>4042.64</v>
      </c>
      <c r="C1852">
        <v>0</v>
      </c>
      <c r="D1852">
        <v>0</v>
      </c>
      <c r="E1852">
        <v>0</v>
      </c>
      <c r="F1852">
        <v>0</v>
      </c>
      <c r="G1852">
        <v>0.14993699999999999</v>
      </c>
      <c r="H1852">
        <v>0.83701800000000004</v>
      </c>
      <c r="I1852">
        <v>-1988250830</v>
      </c>
    </row>
    <row r="1853" spans="1:25" x14ac:dyDescent="0.25">
      <c r="A1853" t="s">
        <v>177</v>
      </c>
      <c r="B1853">
        <v>4038.89</v>
      </c>
      <c r="C1853">
        <v>0</v>
      </c>
      <c r="D1853">
        <v>0</v>
      </c>
      <c r="E1853">
        <v>0</v>
      </c>
      <c r="F1853">
        <v>0</v>
      </c>
      <c r="G1853">
        <v>0.15019099999999999</v>
      </c>
      <c r="H1853">
        <v>0.85658000000000001</v>
      </c>
      <c r="I1853">
        <v>-1988250830</v>
      </c>
    </row>
    <row r="1854" spans="1:25" x14ac:dyDescent="0.25">
      <c r="A1854" t="s">
        <v>177</v>
      </c>
      <c r="B1854">
        <v>4040.17</v>
      </c>
      <c r="C1854">
        <v>0</v>
      </c>
      <c r="D1854">
        <v>0</v>
      </c>
      <c r="E1854">
        <v>0</v>
      </c>
      <c r="F1854">
        <v>0</v>
      </c>
      <c r="G1854">
        <v>0.14959900000000001</v>
      </c>
      <c r="H1854">
        <v>0.83666799999999997</v>
      </c>
      <c r="I1854">
        <v>-1988250830</v>
      </c>
    </row>
    <row r="1855" spans="1:25" x14ac:dyDescent="0.25">
      <c r="A1855" t="s">
        <v>177</v>
      </c>
      <c r="B1855">
        <v>4024.27</v>
      </c>
      <c r="C1855">
        <v>0</v>
      </c>
      <c r="D1855">
        <v>0</v>
      </c>
      <c r="E1855">
        <v>0</v>
      </c>
      <c r="F1855">
        <v>0</v>
      </c>
      <c r="G1855">
        <v>0.178455</v>
      </c>
      <c r="H1855">
        <v>0.83655400000000002</v>
      </c>
      <c r="I1855">
        <v>-1988250830</v>
      </c>
    </row>
    <row r="1856" spans="1:25" x14ac:dyDescent="0.25">
      <c r="A1856" t="s">
        <v>177</v>
      </c>
      <c r="B1856">
        <v>4021.14</v>
      </c>
      <c r="C1856">
        <v>0</v>
      </c>
      <c r="D1856">
        <v>0</v>
      </c>
      <c r="E1856">
        <v>0</v>
      </c>
      <c r="F1856">
        <v>0</v>
      </c>
      <c r="G1856">
        <v>0.15480099999999999</v>
      </c>
      <c r="H1856">
        <v>0.83699599999999996</v>
      </c>
      <c r="I1856">
        <v>-1988250830</v>
      </c>
    </row>
    <row r="1857" spans="1:9" x14ac:dyDescent="0.25">
      <c r="A1857" t="s">
        <v>177</v>
      </c>
      <c r="B1857">
        <v>4033.61</v>
      </c>
      <c r="C1857">
        <v>0</v>
      </c>
      <c r="D1857">
        <v>0</v>
      </c>
      <c r="E1857">
        <v>0</v>
      </c>
      <c r="F1857">
        <v>0</v>
      </c>
      <c r="G1857">
        <v>0.156636</v>
      </c>
      <c r="H1857">
        <v>0.85391600000000001</v>
      </c>
      <c r="I1857">
        <v>-1988250830</v>
      </c>
    </row>
    <row r="1858" spans="1:9" x14ac:dyDescent="0.25">
      <c r="A1858" t="s">
        <v>177</v>
      </c>
      <c r="B1858">
        <v>4021.03</v>
      </c>
      <c r="C1858">
        <v>0</v>
      </c>
      <c r="D1858">
        <v>0</v>
      </c>
      <c r="E1858">
        <v>0</v>
      </c>
      <c r="F1858">
        <v>0</v>
      </c>
      <c r="G1858">
        <v>0.152092</v>
      </c>
      <c r="H1858">
        <v>0.83698600000000001</v>
      </c>
      <c r="I1858">
        <v>-1988250830</v>
      </c>
    </row>
    <row r="1859" spans="1:9" x14ac:dyDescent="0.25">
      <c r="A1859" t="s">
        <v>177</v>
      </c>
      <c r="B1859">
        <v>4041.31</v>
      </c>
      <c r="C1859">
        <v>0</v>
      </c>
      <c r="D1859">
        <v>0</v>
      </c>
      <c r="E1859">
        <v>0</v>
      </c>
      <c r="F1859">
        <v>0</v>
      </c>
      <c r="G1859">
        <v>0.15476500000000001</v>
      </c>
      <c r="H1859">
        <v>0.84472400000000003</v>
      </c>
      <c r="I1859">
        <v>-1988250830</v>
      </c>
    </row>
    <row r="1860" spans="1:9" x14ac:dyDescent="0.25">
      <c r="A1860" t="s">
        <v>177</v>
      </c>
      <c r="B1860">
        <v>4017.35</v>
      </c>
      <c r="C1860">
        <v>0</v>
      </c>
      <c r="D1860">
        <v>0</v>
      </c>
      <c r="E1860">
        <v>0</v>
      </c>
      <c r="F1860">
        <v>0</v>
      </c>
      <c r="G1860">
        <v>0.178455</v>
      </c>
      <c r="H1860">
        <v>0.83553100000000002</v>
      </c>
      <c r="I1860">
        <v>-1988250830</v>
      </c>
    </row>
    <row r="1861" spans="1:9" x14ac:dyDescent="0.25">
      <c r="A1861" t="s">
        <v>177</v>
      </c>
      <c r="B1861">
        <v>4025.29</v>
      </c>
      <c r="C1861">
        <v>0</v>
      </c>
      <c r="D1861">
        <v>0</v>
      </c>
      <c r="E1861">
        <v>0</v>
      </c>
      <c r="F1861">
        <v>0</v>
      </c>
      <c r="G1861">
        <v>0.14744099999999999</v>
      </c>
      <c r="H1861">
        <v>0.83703799999999995</v>
      </c>
      <c r="I1861">
        <v>-1988250830</v>
      </c>
    </row>
    <row r="1862" spans="1:9" x14ac:dyDescent="0.25">
      <c r="A1862" t="s">
        <v>177</v>
      </c>
      <c r="B1862">
        <v>4029.69</v>
      </c>
      <c r="C1862">
        <v>0</v>
      </c>
      <c r="D1862">
        <v>0</v>
      </c>
      <c r="E1862">
        <v>0</v>
      </c>
      <c r="F1862">
        <v>0</v>
      </c>
      <c r="G1862">
        <v>0.16871</v>
      </c>
      <c r="H1862">
        <v>0.83704000000000001</v>
      </c>
      <c r="I1862">
        <v>-1988250830</v>
      </c>
    </row>
    <row r="1863" spans="1:9" x14ac:dyDescent="0.25">
      <c r="A1863" t="s">
        <v>177</v>
      </c>
      <c r="B1863">
        <v>4055.58</v>
      </c>
      <c r="C1863">
        <v>0</v>
      </c>
      <c r="D1863">
        <v>0</v>
      </c>
      <c r="E1863">
        <v>0</v>
      </c>
      <c r="F1863">
        <v>0</v>
      </c>
      <c r="G1863">
        <v>0.17847099999999999</v>
      </c>
      <c r="H1863">
        <v>0.83705099999999999</v>
      </c>
      <c r="I1863">
        <v>-1988250830</v>
      </c>
    </row>
    <row r="1864" spans="1:9" x14ac:dyDescent="0.25">
      <c r="A1864" t="s">
        <v>177</v>
      </c>
      <c r="B1864">
        <v>4026.54</v>
      </c>
      <c r="C1864">
        <v>0</v>
      </c>
      <c r="D1864">
        <v>0</v>
      </c>
      <c r="E1864">
        <v>0</v>
      </c>
      <c r="F1864">
        <v>0</v>
      </c>
      <c r="G1864">
        <v>0.17846699999999999</v>
      </c>
      <c r="H1864">
        <v>0.83703799999999995</v>
      </c>
      <c r="I1864">
        <v>-1988250830</v>
      </c>
    </row>
    <row r="1865" spans="1:9" x14ac:dyDescent="0.25">
      <c r="A1865" t="s">
        <v>177</v>
      </c>
      <c r="B1865">
        <v>4049.69</v>
      </c>
      <c r="C1865">
        <v>0</v>
      </c>
      <c r="D1865">
        <v>0</v>
      </c>
      <c r="E1865">
        <v>0</v>
      </c>
      <c r="F1865">
        <v>0</v>
      </c>
      <c r="G1865">
        <v>0.178455</v>
      </c>
      <c r="H1865">
        <v>0.83704999999999996</v>
      </c>
      <c r="I1865">
        <v>-1988250830</v>
      </c>
    </row>
    <row r="1866" spans="1:9" x14ac:dyDescent="0.25">
      <c r="A1866" t="s">
        <v>177</v>
      </c>
      <c r="B1866">
        <v>4029.08</v>
      </c>
      <c r="C1866">
        <v>0</v>
      </c>
      <c r="D1866">
        <v>0</v>
      </c>
      <c r="E1866">
        <v>0</v>
      </c>
      <c r="F1866">
        <v>0</v>
      </c>
      <c r="G1866">
        <v>0.17846000000000001</v>
      </c>
      <c r="H1866">
        <v>0.83683799999999997</v>
      </c>
      <c r="I1866">
        <v>-1988250830</v>
      </c>
    </row>
    <row r="1867" spans="1:9" x14ac:dyDescent="0.25">
      <c r="A1867" t="s">
        <v>177</v>
      </c>
      <c r="B1867">
        <v>4052.86</v>
      </c>
      <c r="C1867">
        <v>0</v>
      </c>
      <c r="D1867">
        <v>0</v>
      </c>
      <c r="E1867">
        <v>0</v>
      </c>
      <c r="F1867">
        <v>0</v>
      </c>
      <c r="G1867">
        <v>0.14713999999999999</v>
      </c>
      <c r="H1867">
        <v>0.83589999999999998</v>
      </c>
      <c r="I1867">
        <v>-1988250830</v>
      </c>
    </row>
    <row r="1868" spans="1:9" x14ac:dyDescent="0.25">
      <c r="A1868" t="s">
        <v>177</v>
      </c>
      <c r="B1868">
        <v>4058.92</v>
      </c>
      <c r="C1868">
        <v>0</v>
      </c>
      <c r="D1868">
        <v>0</v>
      </c>
      <c r="E1868">
        <v>0</v>
      </c>
      <c r="F1868">
        <v>0</v>
      </c>
      <c r="G1868">
        <v>0.174599</v>
      </c>
      <c r="H1868">
        <v>0.83700600000000003</v>
      </c>
      <c r="I1868">
        <v>-1988250830</v>
      </c>
    </row>
    <row r="1869" spans="1:9" x14ac:dyDescent="0.25">
      <c r="A1869" t="s">
        <v>177</v>
      </c>
      <c r="B1869">
        <v>4018.76</v>
      </c>
      <c r="C1869">
        <v>0</v>
      </c>
      <c r="D1869">
        <v>0</v>
      </c>
      <c r="E1869">
        <v>0</v>
      </c>
      <c r="F1869">
        <v>0</v>
      </c>
      <c r="G1869">
        <v>0.17845900000000001</v>
      </c>
      <c r="H1869">
        <v>0.83496800000000004</v>
      </c>
      <c r="I1869">
        <v>-1988250830</v>
      </c>
    </row>
    <row r="1870" spans="1:9" x14ac:dyDescent="0.25">
      <c r="A1870" t="s">
        <v>177</v>
      </c>
      <c r="B1870">
        <v>4030.72</v>
      </c>
      <c r="C1870">
        <v>0</v>
      </c>
      <c r="D1870">
        <v>0</v>
      </c>
      <c r="E1870">
        <v>0</v>
      </c>
      <c r="F1870">
        <v>0</v>
      </c>
      <c r="G1870">
        <v>0.156472</v>
      </c>
      <c r="H1870">
        <v>0.83581099999999997</v>
      </c>
      <c r="I1870">
        <v>-1988250830</v>
      </c>
    </row>
    <row r="1871" spans="1:9" x14ac:dyDescent="0.25">
      <c r="A1871" t="s">
        <v>177</v>
      </c>
      <c r="B1871">
        <v>4056.04</v>
      </c>
      <c r="C1871">
        <v>0</v>
      </c>
      <c r="D1871">
        <v>0</v>
      </c>
      <c r="E1871">
        <v>0</v>
      </c>
      <c r="F1871">
        <v>0</v>
      </c>
      <c r="G1871">
        <v>0.178455</v>
      </c>
      <c r="H1871">
        <v>0.83689999999999998</v>
      </c>
      <c r="I1871">
        <v>-1988250830</v>
      </c>
    </row>
    <row r="1872" spans="1:9" x14ac:dyDescent="0.25">
      <c r="A1872" t="s">
        <v>177</v>
      </c>
      <c r="B1872">
        <v>4047.34</v>
      </c>
      <c r="C1872">
        <v>0</v>
      </c>
      <c r="D1872">
        <v>0</v>
      </c>
      <c r="E1872">
        <v>0</v>
      </c>
      <c r="F1872">
        <v>0</v>
      </c>
      <c r="G1872">
        <v>0.159412</v>
      </c>
      <c r="H1872">
        <v>0.835179</v>
      </c>
      <c r="I1872">
        <v>-1988250830</v>
      </c>
    </row>
    <row r="1873" spans="1:9" x14ac:dyDescent="0.25">
      <c r="A1873" t="s">
        <v>177</v>
      </c>
      <c r="B1873">
        <v>4054</v>
      </c>
      <c r="C1873">
        <v>0</v>
      </c>
      <c r="D1873">
        <v>0</v>
      </c>
      <c r="E1873">
        <v>0</v>
      </c>
      <c r="F1873">
        <v>0</v>
      </c>
      <c r="G1873">
        <v>0.178478</v>
      </c>
      <c r="H1873">
        <v>0.83676300000000003</v>
      </c>
      <c r="I1873">
        <v>-1988250830</v>
      </c>
    </row>
    <row r="1874" spans="1:9" x14ac:dyDescent="0.25">
      <c r="A1874" t="s">
        <v>177</v>
      </c>
      <c r="B1874">
        <v>4036.29</v>
      </c>
      <c r="C1874">
        <v>0</v>
      </c>
      <c r="D1874">
        <v>0</v>
      </c>
      <c r="E1874">
        <v>0</v>
      </c>
      <c r="F1874">
        <v>0</v>
      </c>
      <c r="G1874">
        <v>0.178456</v>
      </c>
      <c r="H1874">
        <v>0.83460000000000001</v>
      </c>
      <c r="I1874">
        <v>-1988250830</v>
      </c>
    </row>
    <row r="1875" spans="1:9" x14ac:dyDescent="0.25">
      <c r="A1875" t="s">
        <v>177</v>
      </c>
      <c r="B1875">
        <v>4086.11</v>
      </c>
      <c r="C1875">
        <v>0</v>
      </c>
      <c r="D1875">
        <v>0</v>
      </c>
      <c r="E1875">
        <v>0</v>
      </c>
      <c r="F1875">
        <v>0</v>
      </c>
      <c r="G1875">
        <v>0.11860999999999999</v>
      </c>
      <c r="H1875">
        <v>0.83628400000000003</v>
      </c>
      <c r="I1875">
        <v>-1988250830</v>
      </c>
    </row>
    <row r="1876" spans="1:9" x14ac:dyDescent="0.25">
      <c r="A1876" t="s">
        <v>177</v>
      </c>
      <c r="B1876">
        <v>4064.31</v>
      </c>
      <c r="C1876">
        <v>0</v>
      </c>
      <c r="D1876">
        <v>0</v>
      </c>
      <c r="E1876">
        <v>0</v>
      </c>
      <c r="F1876">
        <v>0</v>
      </c>
      <c r="G1876">
        <v>0.178455</v>
      </c>
      <c r="H1876">
        <v>0.83693899999999999</v>
      </c>
      <c r="I1876">
        <v>-1988250830</v>
      </c>
    </row>
    <row r="1877" spans="1:9" x14ac:dyDescent="0.25">
      <c r="A1877" t="s">
        <v>177</v>
      </c>
      <c r="B1877">
        <v>4050.74</v>
      </c>
      <c r="C1877">
        <v>0</v>
      </c>
      <c r="D1877">
        <v>0</v>
      </c>
      <c r="E1877">
        <v>0</v>
      </c>
      <c r="F1877">
        <v>0</v>
      </c>
      <c r="G1877">
        <v>0.15355099999999999</v>
      </c>
      <c r="H1877">
        <v>0.83650500000000005</v>
      </c>
      <c r="I1877">
        <v>-1988250830</v>
      </c>
    </row>
    <row r="1878" spans="1:9" x14ac:dyDescent="0.25">
      <c r="A1878" t="s">
        <v>177</v>
      </c>
      <c r="B1878">
        <v>4047.41</v>
      </c>
      <c r="C1878">
        <v>0</v>
      </c>
      <c r="D1878">
        <v>0</v>
      </c>
      <c r="E1878">
        <v>0</v>
      </c>
      <c r="F1878">
        <v>0</v>
      </c>
      <c r="G1878">
        <v>0.158745</v>
      </c>
      <c r="H1878">
        <v>0.83705200000000002</v>
      </c>
      <c r="I1878">
        <v>-1988250830</v>
      </c>
    </row>
    <row r="1879" spans="1:9" x14ac:dyDescent="0.25">
      <c r="A1879" t="s">
        <v>177</v>
      </c>
      <c r="B1879">
        <v>4062.13</v>
      </c>
      <c r="C1879">
        <v>0</v>
      </c>
      <c r="D1879">
        <v>0</v>
      </c>
      <c r="E1879">
        <v>0</v>
      </c>
      <c r="F1879">
        <v>0</v>
      </c>
      <c r="G1879">
        <v>0.15118999999999999</v>
      </c>
      <c r="H1879">
        <v>0.83702500000000002</v>
      </c>
      <c r="I1879">
        <v>-1988250830</v>
      </c>
    </row>
    <row r="1880" spans="1:9" x14ac:dyDescent="0.25">
      <c r="A1880" t="s">
        <v>177</v>
      </c>
      <c r="B1880">
        <v>4064.84</v>
      </c>
      <c r="C1880">
        <v>0</v>
      </c>
      <c r="D1880">
        <v>0</v>
      </c>
      <c r="E1880">
        <v>0</v>
      </c>
      <c r="F1880">
        <v>0</v>
      </c>
      <c r="G1880">
        <v>0.160524</v>
      </c>
      <c r="H1880">
        <v>0.83604400000000001</v>
      </c>
      <c r="I1880">
        <v>-1988250830</v>
      </c>
    </row>
    <row r="1881" spans="1:9" x14ac:dyDescent="0.25">
      <c r="A1881" t="s">
        <v>177</v>
      </c>
      <c r="B1881">
        <v>4082.68</v>
      </c>
      <c r="C1881">
        <v>0</v>
      </c>
      <c r="D1881">
        <v>0</v>
      </c>
      <c r="E1881">
        <v>0</v>
      </c>
      <c r="F1881">
        <v>0</v>
      </c>
      <c r="G1881">
        <v>0.150062</v>
      </c>
      <c r="H1881">
        <v>0.83652199999999999</v>
      </c>
      <c r="I1881">
        <v>-1988250830</v>
      </c>
    </row>
    <row r="1882" spans="1:9" x14ac:dyDescent="0.25">
      <c r="A1882" t="s">
        <v>177</v>
      </c>
      <c r="B1882">
        <v>4071.36</v>
      </c>
      <c r="C1882">
        <v>0</v>
      </c>
      <c r="D1882">
        <v>0</v>
      </c>
      <c r="E1882">
        <v>0</v>
      </c>
      <c r="F1882">
        <v>0</v>
      </c>
      <c r="G1882">
        <v>0.17848</v>
      </c>
      <c r="H1882">
        <v>0.83703000000000005</v>
      </c>
      <c r="I1882">
        <v>-1988250830</v>
      </c>
    </row>
    <row r="1883" spans="1:9" x14ac:dyDescent="0.25">
      <c r="A1883" t="s">
        <v>177</v>
      </c>
      <c r="B1883">
        <v>4046.56</v>
      </c>
      <c r="C1883">
        <v>0</v>
      </c>
      <c r="D1883">
        <v>0</v>
      </c>
      <c r="E1883">
        <v>0</v>
      </c>
      <c r="F1883">
        <v>0</v>
      </c>
      <c r="G1883">
        <v>0.178457</v>
      </c>
      <c r="H1883">
        <v>0.83461200000000002</v>
      </c>
      <c r="I1883">
        <v>-1988250830</v>
      </c>
    </row>
    <row r="1884" spans="1:9" x14ac:dyDescent="0.25">
      <c r="A1884" t="s">
        <v>177</v>
      </c>
      <c r="B1884">
        <v>4068.74</v>
      </c>
      <c r="C1884">
        <v>0</v>
      </c>
      <c r="D1884">
        <v>0</v>
      </c>
      <c r="E1884">
        <v>0</v>
      </c>
      <c r="F1884">
        <v>0</v>
      </c>
      <c r="G1884">
        <v>0.17310800000000001</v>
      </c>
      <c r="H1884">
        <v>0.83704699999999999</v>
      </c>
      <c r="I1884">
        <v>-1988250830</v>
      </c>
    </row>
    <row r="1885" spans="1:9" x14ac:dyDescent="0.25">
      <c r="A1885" t="s">
        <v>177</v>
      </c>
      <c r="B1885">
        <v>4032.13</v>
      </c>
      <c r="C1885">
        <v>0</v>
      </c>
      <c r="D1885">
        <v>0</v>
      </c>
      <c r="E1885">
        <v>0</v>
      </c>
      <c r="F1885">
        <v>0</v>
      </c>
      <c r="G1885">
        <v>0.14915400000000001</v>
      </c>
      <c r="H1885">
        <v>0.83677800000000002</v>
      </c>
      <c r="I1885">
        <v>-1988250830</v>
      </c>
    </row>
    <row r="1886" spans="1:9" x14ac:dyDescent="0.25">
      <c r="A1886" t="s">
        <v>177</v>
      </c>
      <c r="B1886">
        <v>4037.32</v>
      </c>
      <c r="C1886">
        <v>0</v>
      </c>
      <c r="D1886">
        <v>0</v>
      </c>
      <c r="E1886">
        <v>0</v>
      </c>
      <c r="F1886">
        <v>0</v>
      </c>
      <c r="G1886">
        <v>0.15226999999999999</v>
      </c>
      <c r="H1886">
        <v>0.83703300000000003</v>
      </c>
      <c r="I1886">
        <v>-1988250830</v>
      </c>
    </row>
    <row r="1887" spans="1:9" x14ac:dyDescent="0.25">
      <c r="A1887" t="s">
        <v>177</v>
      </c>
      <c r="B1887">
        <v>4032.5</v>
      </c>
      <c r="C1887">
        <v>0</v>
      </c>
      <c r="D1887">
        <v>0</v>
      </c>
      <c r="E1887">
        <v>0</v>
      </c>
      <c r="F1887">
        <v>0</v>
      </c>
      <c r="G1887">
        <v>0.147119</v>
      </c>
      <c r="H1887">
        <v>0.83702200000000004</v>
      </c>
      <c r="I1887">
        <v>-1988250830</v>
      </c>
    </row>
    <row r="1888" spans="1:9" x14ac:dyDescent="0.25">
      <c r="A1888" t="s">
        <v>177</v>
      </c>
      <c r="B1888">
        <v>4032.29</v>
      </c>
      <c r="C1888">
        <v>0</v>
      </c>
      <c r="D1888">
        <v>0</v>
      </c>
      <c r="E1888">
        <v>0</v>
      </c>
      <c r="F1888">
        <v>0</v>
      </c>
      <c r="G1888">
        <v>0.15001100000000001</v>
      </c>
      <c r="H1888">
        <v>0.83677400000000002</v>
      </c>
      <c r="I1888">
        <v>-1988250830</v>
      </c>
    </row>
    <row r="1889" spans="1:25" x14ac:dyDescent="0.25">
      <c r="A1889" t="s">
        <v>177</v>
      </c>
      <c r="B1889">
        <v>4059.52</v>
      </c>
      <c r="C1889">
        <v>0</v>
      </c>
      <c r="D1889">
        <v>0</v>
      </c>
      <c r="E1889">
        <v>0</v>
      </c>
      <c r="F1889">
        <v>0</v>
      </c>
      <c r="G1889">
        <v>0.178455</v>
      </c>
      <c r="H1889">
        <v>0.83333599999999997</v>
      </c>
      <c r="I1889">
        <v>-1988250830</v>
      </c>
    </row>
    <row r="1890" spans="1:25" x14ac:dyDescent="0.25">
      <c r="A1890" t="s">
        <v>177</v>
      </c>
      <c r="B1890">
        <v>4044.27</v>
      </c>
      <c r="C1890">
        <v>0</v>
      </c>
      <c r="D1890">
        <v>0</v>
      </c>
      <c r="E1890">
        <v>0</v>
      </c>
      <c r="F1890">
        <v>0</v>
      </c>
      <c r="G1890">
        <v>0.16436700000000001</v>
      </c>
      <c r="H1890">
        <v>0.83701000000000003</v>
      </c>
      <c r="I1890">
        <v>-1988250830</v>
      </c>
    </row>
    <row r="1891" spans="1:25" x14ac:dyDescent="0.25">
      <c r="A1891" t="s">
        <v>177</v>
      </c>
      <c r="B1891">
        <v>4007.94</v>
      </c>
      <c r="C1891">
        <v>0</v>
      </c>
      <c r="D1891">
        <v>0</v>
      </c>
      <c r="E1891">
        <v>0</v>
      </c>
      <c r="F1891">
        <v>0</v>
      </c>
      <c r="G1891">
        <v>0.149423</v>
      </c>
      <c r="H1891">
        <v>0.83672800000000003</v>
      </c>
      <c r="I1891">
        <v>-1988250830</v>
      </c>
    </row>
    <row r="1892" spans="1:25" x14ac:dyDescent="0.25">
      <c r="A1892" t="s">
        <v>177</v>
      </c>
      <c r="B1892">
        <v>4015.1</v>
      </c>
      <c r="C1892">
        <v>0</v>
      </c>
      <c r="D1892">
        <v>0</v>
      </c>
      <c r="E1892">
        <v>0</v>
      </c>
      <c r="F1892">
        <v>0</v>
      </c>
      <c r="G1892">
        <v>0.178454</v>
      </c>
      <c r="H1892">
        <v>0.83623499999999995</v>
      </c>
      <c r="I1892">
        <v>-1988250830</v>
      </c>
    </row>
    <row r="1893" spans="1:25" x14ac:dyDescent="0.25">
      <c r="A1893" t="s">
        <v>177</v>
      </c>
      <c r="B1893">
        <v>4009.65</v>
      </c>
      <c r="C1893">
        <v>0</v>
      </c>
      <c r="D1893">
        <v>0</v>
      </c>
      <c r="E1893">
        <v>0</v>
      </c>
      <c r="F1893">
        <v>0</v>
      </c>
      <c r="G1893">
        <v>0.15220800000000001</v>
      </c>
      <c r="H1893">
        <v>0.83693600000000001</v>
      </c>
      <c r="I1893">
        <v>-1988250830</v>
      </c>
    </row>
    <row r="1894" spans="1:25" x14ac:dyDescent="0.25">
      <c r="A1894" t="s">
        <v>177</v>
      </c>
      <c r="B1894">
        <v>4010.03</v>
      </c>
      <c r="C1894">
        <v>0</v>
      </c>
      <c r="D1894">
        <v>0</v>
      </c>
      <c r="E1894">
        <v>0</v>
      </c>
      <c r="F1894">
        <v>0</v>
      </c>
      <c r="G1894">
        <v>0.17136499999999999</v>
      </c>
      <c r="H1894">
        <v>0.83151799999999998</v>
      </c>
      <c r="I1894">
        <v>-1988250830</v>
      </c>
    </row>
    <row r="1895" spans="1:25" x14ac:dyDescent="0.25">
      <c r="A1895" t="s">
        <v>177</v>
      </c>
      <c r="B1895">
        <v>4048.76</v>
      </c>
      <c r="C1895">
        <v>0</v>
      </c>
      <c r="D1895">
        <v>0</v>
      </c>
      <c r="E1895">
        <v>0</v>
      </c>
      <c r="F1895">
        <v>0</v>
      </c>
      <c r="G1895">
        <v>0.178456</v>
      </c>
      <c r="H1895">
        <v>0.83697200000000005</v>
      </c>
      <c r="I1895">
        <v>-1988250830</v>
      </c>
    </row>
    <row r="1896" spans="1:25" x14ac:dyDescent="0.25">
      <c r="A1896" t="s">
        <v>177</v>
      </c>
      <c r="B1896">
        <v>4019.19</v>
      </c>
      <c r="C1896">
        <v>0</v>
      </c>
      <c r="D1896">
        <v>0</v>
      </c>
      <c r="E1896">
        <v>0</v>
      </c>
      <c r="F1896">
        <v>0</v>
      </c>
      <c r="G1896">
        <v>0.17846500000000001</v>
      </c>
      <c r="H1896">
        <v>0.86318099999999998</v>
      </c>
      <c r="I1896">
        <v>-1988250830</v>
      </c>
    </row>
    <row r="1897" spans="1:25" x14ac:dyDescent="0.25">
      <c r="A1897" t="s">
        <v>177</v>
      </c>
      <c r="B1897">
        <v>4040.94</v>
      </c>
      <c r="C1897">
        <v>0</v>
      </c>
      <c r="D1897">
        <v>0</v>
      </c>
      <c r="E1897">
        <v>0</v>
      </c>
      <c r="F1897">
        <v>0</v>
      </c>
      <c r="G1897">
        <v>0.147983</v>
      </c>
      <c r="H1897">
        <v>0.83705200000000002</v>
      </c>
      <c r="I1897">
        <v>-1988250830</v>
      </c>
    </row>
    <row r="1898" spans="1:25" x14ac:dyDescent="0.25">
      <c r="A1898" t="s">
        <v>177</v>
      </c>
      <c r="B1898">
        <v>4017.28</v>
      </c>
      <c r="C1898">
        <v>0</v>
      </c>
      <c r="D1898">
        <v>0</v>
      </c>
      <c r="E1898">
        <v>0</v>
      </c>
      <c r="F1898">
        <v>0</v>
      </c>
      <c r="G1898">
        <v>0.151444</v>
      </c>
      <c r="H1898">
        <v>0.83703799999999995</v>
      </c>
      <c r="I1898">
        <v>-1988250830</v>
      </c>
    </row>
    <row r="1899" spans="1:25" x14ac:dyDescent="0.25">
      <c r="A1899" t="s">
        <v>177</v>
      </c>
      <c r="B1899">
        <v>4031.25</v>
      </c>
      <c r="C1899">
        <v>0</v>
      </c>
      <c r="D1899">
        <v>0</v>
      </c>
      <c r="E1899">
        <v>0</v>
      </c>
      <c r="F1899">
        <v>0</v>
      </c>
      <c r="G1899">
        <v>0.15476699999999999</v>
      </c>
      <c r="H1899">
        <v>0.83690299999999995</v>
      </c>
      <c r="I1899">
        <v>-1988250830</v>
      </c>
    </row>
    <row r="1900" spans="1:25" x14ac:dyDescent="0.25">
      <c r="A1900" t="s">
        <v>177</v>
      </c>
      <c r="B1900">
        <v>4029.88</v>
      </c>
      <c r="C1900">
        <v>0</v>
      </c>
      <c r="D1900">
        <v>0</v>
      </c>
      <c r="E1900">
        <v>0</v>
      </c>
      <c r="F1900">
        <v>0</v>
      </c>
      <c r="G1900">
        <v>0.16300200000000001</v>
      </c>
      <c r="H1900">
        <v>0.83689800000000003</v>
      </c>
      <c r="I1900">
        <v>-1988250830</v>
      </c>
    </row>
    <row r="1901" spans="1:25" x14ac:dyDescent="0.25">
      <c r="A1901" t="s">
        <v>177</v>
      </c>
      <c r="B1901">
        <v>4031.52</v>
      </c>
      <c r="C1901">
        <v>0</v>
      </c>
      <c r="D1901">
        <v>0</v>
      </c>
      <c r="E1901">
        <v>0</v>
      </c>
      <c r="F1901">
        <v>0</v>
      </c>
      <c r="G1901">
        <v>0.178454</v>
      </c>
      <c r="H1901">
        <v>0.83655900000000005</v>
      </c>
      <c r="I1901">
        <v>-1988250830</v>
      </c>
    </row>
    <row r="1902" spans="1:25" x14ac:dyDescent="0.25">
      <c r="A1902" t="s">
        <v>177</v>
      </c>
      <c r="B1902">
        <v>4089.24</v>
      </c>
      <c r="C1902">
        <v>0</v>
      </c>
      <c r="D1902">
        <v>0</v>
      </c>
      <c r="E1902">
        <v>0</v>
      </c>
      <c r="F1902">
        <v>0</v>
      </c>
      <c r="G1902">
        <v>0.178454</v>
      </c>
      <c r="H1902">
        <v>0.86805399999999999</v>
      </c>
      <c r="I1902">
        <v>-1988250830</v>
      </c>
    </row>
    <row r="1903" spans="1:25" x14ac:dyDescent="0.25">
      <c r="A1903" t="s">
        <v>177</v>
      </c>
      <c r="B1903">
        <v>4094.76</v>
      </c>
      <c r="C1903">
        <v>0</v>
      </c>
      <c r="D1903">
        <v>0</v>
      </c>
      <c r="E1903">
        <v>0</v>
      </c>
      <c r="F1903">
        <v>0</v>
      </c>
      <c r="G1903">
        <v>0.178454</v>
      </c>
      <c r="H1903">
        <v>0.85927100000000001</v>
      </c>
      <c r="I1903">
        <v>-1988250830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177</v>
      </c>
      <c r="B1904">
        <v>4041.6</v>
      </c>
      <c r="C1904">
        <v>0</v>
      </c>
      <c r="D1904">
        <v>0</v>
      </c>
      <c r="E1904">
        <v>0</v>
      </c>
      <c r="F1904">
        <v>0</v>
      </c>
      <c r="G1904">
        <v>0.16417200000000001</v>
      </c>
      <c r="H1904">
        <v>0.83702600000000005</v>
      </c>
      <c r="I1904">
        <v>-1988250830</v>
      </c>
      <c r="R1904">
        <f>AVERAGE(B1855:B1904)</f>
        <v>4041.9912000000004</v>
      </c>
      <c r="S1904">
        <f>AVERAGE(C1855:C1904)</f>
        <v>0</v>
      </c>
      <c r="U1904">
        <f>_xlfn.VAR.P(B1855:B1904)</f>
        <v>445.6913145599994</v>
      </c>
      <c r="V1904">
        <f>_xlfn.VAR.P(C1855:C1904)</f>
        <v>0</v>
      </c>
      <c r="X1904">
        <f>1.96*SQRT(U1904)/50</f>
        <v>0.82756697711150695</v>
      </c>
      <c r="Y1904">
        <f>1.96*SQRT(V1904)/50</f>
        <v>0</v>
      </c>
    </row>
    <row r="1905" spans="1:9" x14ac:dyDescent="0.25">
      <c r="A1905" t="s">
        <v>177</v>
      </c>
      <c r="B1905">
        <v>202603.93890000001</v>
      </c>
      <c r="C1905" t="s">
        <v>37</v>
      </c>
    </row>
    <row r="1906" spans="1:9" x14ac:dyDescent="0.25">
      <c r="A1906" t="s">
        <v>180</v>
      </c>
      <c r="B1906">
        <v>3.33968</v>
      </c>
      <c r="C1906">
        <v>2.0479999999999999E-3</v>
      </c>
      <c r="D1906">
        <v>0</v>
      </c>
      <c r="E1906">
        <v>0</v>
      </c>
      <c r="F1906">
        <v>0</v>
      </c>
      <c r="G1906">
        <v>32767</v>
      </c>
      <c r="H1906">
        <v>-32767</v>
      </c>
      <c r="I1906">
        <v>0</v>
      </c>
    </row>
    <row r="1907" spans="1:9" x14ac:dyDescent="0.25">
      <c r="A1907" t="s">
        <v>180</v>
      </c>
      <c r="B1907">
        <v>2.6160600000000001</v>
      </c>
      <c r="C1907">
        <v>1.024E-3</v>
      </c>
      <c r="D1907">
        <v>0</v>
      </c>
      <c r="E1907">
        <v>0</v>
      </c>
      <c r="F1907">
        <v>0</v>
      </c>
      <c r="G1907">
        <v>32767</v>
      </c>
      <c r="H1907">
        <v>-32767</v>
      </c>
      <c r="I1907">
        <v>0</v>
      </c>
    </row>
    <row r="1908" spans="1:9" x14ac:dyDescent="0.25">
      <c r="A1908" t="s">
        <v>180</v>
      </c>
      <c r="B1908">
        <v>2.0159400000000001</v>
      </c>
      <c r="C1908">
        <v>2.0479999999999999E-3</v>
      </c>
      <c r="D1908">
        <v>0</v>
      </c>
      <c r="E1908">
        <v>0</v>
      </c>
      <c r="F1908">
        <v>0</v>
      </c>
      <c r="G1908">
        <v>32767</v>
      </c>
      <c r="H1908">
        <v>-32767</v>
      </c>
      <c r="I1908">
        <v>0</v>
      </c>
    </row>
    <row r="1909" spans="1:9" x14ac:dyDescent="0.25">
      <c r="A1909" t="s">
        <v>180</v>
      </c>
      <c r="B1909">
        <v>2.1561300000000001</v>
      </c>
      <c r="C1909">
        <v>2.0479999999999999E-3</v>
      </c>
      <c r="D1909">
        <v>0</v>
      </c>
      <c r="E1909">
        <v>0</v>
      </c>
      <c r="F1909">
        <v>0</v>
      </c>
      <c r="G1909">
        <v>32767</v>
      </c>
      <c r="H1909">
        <v>-32767</v>
      </c>
      <c r="I1909">
        <v>0</v>
      </c>
    </row>
    <row r="1910" spans="1:9" x14ac:dyDescent="0.25">
      <c r="A1910" t="s">
        <v>180</v>
      </c>
      <c r="B1910">
        <v>2.2237800000000001</v>
      </c>
      <c r="C1910">
        <v>2.0479999999999999E-3</v>
      </c>
      <c r="D1910">
        <v>0</v>
      </c>
      <c r="E1910">
        <v>0</v>
      </c>
      <c r="F1910">
        <v>0</v>
      </c>
      <c r="G1910">
        <v>32767</v>
      </c>
      <c r="H1910">
        <v>-32767</v>
      </c>
      <c r="I1910">
        <v>0</v>
      </c>
    </row>
    <row r="1911" spans="1:9" x14ac:dyDescent="0.25">
      <c r="A1911" t="s">
        <v>180</v>
      </c>
      <c r="B1911">
        <v>2.1467800000000001</v>
      </c>
      <c r="C1911">
        <v>2.0479999999999999E-3</v>
      </c>
      <c r="D1911">
        <v>0</v>
      </c>
      <c r="E1911">
        <v>0</v>
      </c>
      <c r="F1911">
        <v>0</v>
      </c>
      <c r="G1911">
        <v>32767</v>
      </c>
      <c r="H1911">
        <v>-32767</v>
      </c>
      <c r="I1911">
        <v>0</v>
      </c>
    </row>
    <row r="1912" spans="1:9" x14ac:dyDescent="0.25">
      <c r="A1912" t="s">
        <v>180</v>
      </c>
      <c r="B1912">
        <v>2.0558100000000001</v>
      </c>
      <c r="C1912">
        <v>1.024E-3</v>
      </c>
      <c r="D1912">
        <v>0</v>
      </c>
      <c r="E1912">
        <v>0</v>
      </c>
      <c r="F1912">
        <v>0</v>
      </c>
      <c r="G1912">
        <v>32767</v>
      </c>
      <c r="H1912">
        <v>-32767</v>
      </c>
      <c r="I1912">
        <v>0</v>
      </c>
    </row>
    <row r="1913" spans="1:9" x14ac:dyDescent="0.25">
      <c r="A1913" t="s">
        <v>180</v>
      </c>
      <c r="B1913">
        <v>2.1181399999999999</v>
      </c>
      <c r="C1913">
        <v>1.024E-3</v>
      </c>
      <c r="D1913">
        <v>0</v>
      </c>
      <c r="E1913">
        <v>0</v>
      </c>
      <c r="F1913">
        <v>0</v>
      </c>
      <c r="G1913">
        <v>32767</v>
      </c>
      <c r="H1913">
        <v>-32767</v>
      </c>
      <c r="I1913">
        <v>0</v>
      </c>
    </row>
    <row r="1914" spans="1:9" x14ac:dyDescent="0.25">
      <c r="A1914" t="s">
        <v>180</v>
      </c>
      <c r="B1914">
        <v>3.2057600000000002</v>
      </c>
      <c r="C1914">
        <v>2.0479999999999999E-3</v>
      </c>
      <c r="D1914">
        <v>0</v>
      </c>
      <c r="E1914">
        <v>0</v>
      </c>
      <c r="F1914">
        <v>0</v>
      </c>
      <c r="G1914">
        <v>32767</v>
      </c>
      <c r="H1914">
        <v>-32767</v>
      </c>
      <c r="I1914">
        <v>0</v>
      </c>
    </row>
    <row r="1915" spans="1:9" x14ac:dyDescent="0.25">
      <c r="A1915" t="s">
        <v>180</v>
      </c>
      <c r="B1915">
        <v>3.45987</v>
      </c>
      <c r="C1915">
        <v>1.9840000000000001E-3</v>
      </c>
      <c r="D1915">
        <v>0</v>
      </c>
      <c r="E1915">
        <v>0</v>
      </c>
      <c r="F1915">
        <v>0</v>
      </c>
      <c r="G1915">
        <v>32767</v>
      </c>
      <c r="H1915">
        <v>-32767</v>
      </c>
      <c r="I1915">
        <v>0</v>
      </c>
    </row>
    <row r="1916" spans="1:9" x14ac:dyDescent="0.25">
      <c r="A1916" t="s">
        <v>180</v>
      </c>
      <c r="B1916">
        <v>2.9067500000000002</v>
      </c>
      <c r="C1916">
        <v>1.024E-3</v>
      </c>
      <c r="D1916">
        <v>0</v>
      </c>
      <c r="E1916">
        <v>0</v>
      </c>
      <c r="F1916">
        <v>0</v>
      </c>
      <c r="G1916">
        <v>32767</v>
      </c>
      <c r="H1916">
        <v>-32767</v>
      </c>
      <c r="I1916">
        <v>0</v>
      </c>
    </row>
    <row r="1917" spans="1:9" x14ac:dyDescent="0.25">
      <c r="A1917" t="s">
        <v>180</v>
      </c>
      <c r="B1917" s="11" t="s">
        <v>253</v>
      </c>
      <c r="C1917">
        <v>2.0479999999999999E-3</v>
      </c>
      <c r="D1917">
        <v>0</v>
      </c>
      <c r="E1917">
        <v>0</v>
      </c>
      <c r="F1917">
        <v>0</v>
      </c>
      <c r="G1917">
        <v>32767</v>
      </c>
      <c r="H1917">
        <v>-32767</v>
      </c>
      <c r="I1917">
        <v>0</v>
      </c>
    </row>
    <row r="1918" spans="1:9" x14ac:dyDescent="0.25">
      <c r="A1918" t="s">
        <v>180</v>
      </c>
      <c r="B1918">
        <v>1.8445800000000001</v>
      </c>
      <c r="C1918">
        <v>2.0479999999999999E-3</v>
      </c>
      <c r="D1918">
        <v>0</v>
      </c>
      <c r="E1918">
        <v>0</v>
      </c>
      <c r="F1918">
        <v>0</v>
      </c>
      <c r="G1918">
        <v>32767</v>
      </c>
      <c r="H1918">
        <v>-32767</v>
      </c>
      <c r="I1918">
        <v>0</v>
      </c>
    </row>
    <row r="1919" spans="1:9" x14ac:dyDescent="0.25">
      <c r="A1919" t="s">
        <v>180</v>
      </c>
      <c r="B1919">
        <v>1.66595</v>
      </c>
      <c r="C1919">
        <v>2.0479999999999999E-3</v>
      </c>
      <c r="D1919">
        <v>0</v>
      </c>
      <c r="E1919">
        <v>0</v>
      </c>
      <c r="F1919">
        <v>0</v>
      </c>
      <c r="G1919">
        <v>32767</v>
      </c>
      <c r="H1919">
        <v>-32767</v>
      </c>
      <c r="I1919">
        <v>0</v>
      </c>
    </row>
    <row r="1920" spans="1:9" x14ac:dyDescent="0.25">
      <c r="A1920" t="s">
        <v>180</v>
      </c>
      <c r="B1920">
        <v>1.8995500000000001</v>
      </c>
      <c r="C1920">
        <v>2.0479999999999999E-3</v>
      </c>
      <c r="D1920">
        <v>0</v>
      </c>
      <c r="E1920">
        <v>0</v>
      </c>
      <c r="F1920">
        <v>0</v>
      </c>
      <c r="G1920">
        <v>32767</v>
      </c>
      <c r="H1920">
        <v>-32767</v>
      </c>
      <c r="I1920">
        <v>0</v>
      </c>
    </row>
    <row r="1921" spans="1:9" x14ac:dyDescent="0.25">
      <c r="A1921" t="s">
        <v>180</v>
      </c>
      <c r="B1921">
        <v>1.9950699999999999</v>
      </c>
      <c r="C1921">
        <v>2.0479999999999999E-3</v>
      </c>
      <c r="D1921">
        <v>0</v>
      </c>
      <c r="E1921">
        <v>0</v>
      </c>
      <c r="F1921">
        <v>0</v>
      </c>
      <c r="G1921">
        <v>32767</v>
      </c>
      <c r="H1921">
        <v>-32767</v>
      </c>
      <c r="I1921">
        <v>0</v>
      </c>
    </row>
    <row r="1922" spans="1:9" x14ac:dyDescent="0.25">
      <c r="A1922" t="s">
        <v>180</v>
      </c>
      <c r="B1922">
        <v>2.0187200000000001</v>
      </c>
      <c r="C1922">
        <v>2.0479999999999999E-3</v>
      </c>
      <c r="D1922">
        <v>0</v>
      </c>
      <c r="E1922">
        <v>0</v>
      </c>
      <c r="F1922">
        <v>0</v>
      </c>
      <c r="G1922">
        <v>32767</v>
      </c>
      <c r="H1922">
        <v>-32767</v>
      </c>
      <c r="I1922">
        <v>0</v>
      </c>
    </row>
    <row r="1923" spans="1:9" x14ac:dyDescent="0.25">
      <c r="A1923" t="s">
        <v>180</v>
      </c>
      <c r="B1923">
        <v>1.7799400000000001</v>
      </c>
      <c r="C1923">
        <v>2.0479999999999999E-3</v>
      </c>
      <c r="D1923">
        <v>0</v>
      </c>
      <c r="E1923">
        <v>0</v>
      </c>
      <c r="F1923">
        <v>0</v>
      </c>
      <c r="G1923">
        <v>32767</v>
      </c>
      <c r="H1923">
        <v>-32767</v>
      </c>
      <c r="I1923">
        <v>0</v>
      </c>
    </row>
    <row r="1924" spans="1:9" x14ac:dyDescent="0.25">
      <c r="A1924" t="s">
        <v>180</v>
      </c>
      <c r="B1924">
        <v>1.8868799999999999</v>
      </c>
      <c r="C1924">
        <v>1.024E-3</v>
      </c>
      <c r="D1924">
        <v>0</v>
      </c>
      <c r="E1924">
        <v>0</v>
      </c>
      <c r="F1924">
        <v>0</v>
      </c>
      <c r="G1924">
        <v>32767</v>
      </c>
      <c r="H1924">
        <v>-32767</v>
      </c>
      <c r="I1924">
        <v>0</v>
      </c>
    </row>
    <row r="1925" spans="1:9" x14ac:dyDescent="0.25">
      <c r="A1925" t="s">
        <v>180</v>
      </c>
      <c r="B1925" s="11" t="s">
        <v>254</v>
      </c>
      <c r="C1925">
        <v>2.0479999999999999E-3</v>
      </c>
      <c r="D1925">
        <v>0</v>
      </c>
      <c r="E1925">
        <v>0</v>
      </c>
      <c r="F1925">
        <v>0</v>
      </c>
      <c r="G1925">
        <v>32767</v>
      </c>
      <c r="H1925">
        <v>-32767</v>
      </c>
      <c r="I1925">
        <v>0</v>
      </c>
    </row>
    <row r="1926" spans="1:9" x14ac:dyDescent="0.25">
      <c r="A1926" t="s">
        <v>180</v>
      </c>
      <c r="B1926">
        <v>2.0070100000000002</v>
      </c>
      <c r="C1926">
        <v>2.0479999999999999E-3</v>
      </c>
      <c r="D1926">
        <v>0</v>
      </c>
      <c r="E1926">
        <v>0</v>
      </c>
      <c r="F1926">
        <v>0</v>
      </c>
      <c r="G1926">
        <v>32767</v>
      </c>
      <c r="H1926">
        <v>-32767</v>
      </c>
      <c r="I1926">
        <v>0</v>
      </c>
    </row>
    <row r="1927" spans="1:9" x14ac:dyDescent="0.25">
      <c r="A1927" t="s">
        <v>180</v>
      </c>
      <c r="B1927">
        <v>1.9340200000000001</v>
      </c>
      <c r="C1927">
        <v>1.024E-3</v>
      </c>
      <c r="D1927">
        <v>0</v>
      </c>
      <c r="E1927">
        <v>0</v>
      </c>
      <c r="F1927">
        <v>0</v>
      </c>
      <c r="G1927">
        <v>32767</v>
      </c>
      <c r="H1927">
        <v>-32767</v>
      </c>
      <c r="I1927">
        <v>0</v>
      </c>
    </row>
    <row r="1928" spans="1:9" x14ac:dyDescent="0.25">
      <c r="A1928" t="s">
        <v>180</v>
      </c>
      <c r="B1928">
        <v>1.87734</v>
      </c>
      <c r="C1928">
        <v>2.0479999999999999E-3</v>
      </c>
      <c r="D1928">
        <v>0</v>
      </c>
      <c r="E1928">
        <v>0</v>
      </c>
      <c r="F1928">
        <v>0</v>
      </c>
      <c r="G1928">
        <v>32767</v>
      </c>
      <c r="H1928">
        <v>-32767</v>
      </c>
      <c r="I1928">
        <v>0</v>
      </c>
    </row>
    <row r="1929" spans="1:9" x14ac:dyDescent="0.25">
      <c r="A1929" t="s">
        <v>180</v>
      </c>
      <c r="B1929">
        <v>1.88483</v>
      </c>
      <c r="C1929">
        <v>2.0479999999999999E-3</v>
      </c>
      <c r="D1929">
        <v>0</v>
      </c>
      <c r="E1929">
        <v>0</v>
      </c>
      <c r="F1929">
        <v>0</v>
      </c>
      <c r="G1929">
        <v>32767</v>
      </c>
      <c r="H1929">
        <v>-32767</v>
      </c>
      <c r="I1929">
        <v>0</v>
      </c>
    </row>
    <row r="1930" spans="1:9" x14ac:dyDescent="0.25">
      <c r="A1930" t="s">
        <v>180</v>
      </c>
      <c r="B1930">
        <v>2.0651799999999998</v>
      </c>
      <c r="C1930">
        <v>2.0479999999999999E-3</v>
      </c>
      <c r="D1930">
        <v>0</v>
      </c>
      <c r="E1930">
        <v>0</v>
      </c>
      <c r="F1930">
        <v>0</v>
      </c>
      <c r="G1930">
        <v>32767</v>
      </c>
      <c r="H1930">
        <v>-32767</v>
      </c>
      <c r="I1930">
        <v>0</v>
      </c>
    </row>
    <row r="1931" spans="1:9" x14ac:dyDescent="0.25">
      <c r="A1931" t="s">
        <v>180</v>
      </c>
      <c r="B1931">
        <v>2.0196200000000002</v>
      </c>
      <c r="C1931">
        <v>2.0479999999999999E-3</v>
      </c>
      <c r="D1931">
        <v>0</v>
      </c>
      <c r="E1931">
        <v>0</v>
      </c>
      <c r="F1931">
        <v>0</v>
      </c>
      <c r="G1931">
        <v>32767</v>
      </c>
      <c r="H1931">
        <v>-32767</v>
      </c>
      <c r="I1931">
        <v>0</v>
      </c>
    </row>
    <row r="1932" spans="1:9" x14ac:dyDescent="0.25">
      <c r="A1932" t="s">
        <v>180</v>
      </c>
      <c r="B1932">
        <v>2.3497300000000001</v>
      </c>
      <c r="C1932">
        <v>1.024E-3</v>
      </c>
      <c r="D1932">
        <v>0</v>
      </c>
      <c r="E1932">
        <v>0</v>
      </c>
      <c r="F1932">
        <v>0</v>
      </c>
      <c r="G1932">
        <v>32767</v>
      </c>
      <c r="H1932">
        <v>-32767</v>
      </c>
      <c r="I1932">
        <v>0</v>
      </c>
    </row>
    <row r="1933" spans="1:9" x14ac:dyDescent="0.25">
      <c r="A1933" t="s">
        <v>180</v>
      </c>
      <c r="B1933" s="11" t="s">
        <v>255</v>
      </c>
      <c r="C1933">
        <v>1.024E-3</v>
      </c>
      <c r="D1933">
        <v>0</v>
      </c>
      <c r="E1933">
        <v>0</v>
      </c>
      <c r="F1933">
        <v>0</v>
      </c>
      <c r="G1933">
        <v>32767</v>
      </c>
      <c r="H1933">
        <v>-32767</v>
      </c>
      <c r="I1933">
        <v>0</v>
      </c>
    </row>
    <row r="1934" spans="1:9" x14ac:dyDescent="0.25">
      <c r="A1934" t="s">
        <v>180</v>
      </c>
      <c r="B1934">
        <v>1.59162</v>
      </c>
      <c r="C1934">
        <v>2.0479999999999999E-3</v>
      </c>
      <c r="D1934">
        <v>0</v>
      </c>
      <c r="E1934">
        <v>0</v>
      </c>
      <c r="F1934">
        <v>0</v>
      </c>
      <c r="G1934">
        <v>32767</v>
      </c>
      <c r="H1934">
        <v>-32767</v>
      </c>
      <c r="I1934">
        <v>0</v>
      </c>
    </row>
    <row r="1935" spans="1:9" x14ac:dyDescent="0.25">
      <c r="A1935" t="s">
        <v>180</v>
      </c>
      <c r="B1935">
        <v>1.5665899999999999</v>
      </c>
      <c r="C1935">
        <v>1.024E-3</v>
      </c>
      <c r="D1935">
        <v>0</v>
      </c>
      <c r="E1935">
        <v>0</v>
      </c>
      <c r="F1935">
        <v>0</v>
      </c>
      <c r="G1935">
        <v>32767</v>
      </c>
      <c r="H1935">
        <v>-32767</v>
      </c>
      <c r="I1935">
        <v>0</v>
      </c>
    </row>
    <row r="1936" spans="1:9" x14ac:dyDescent="0.25">
      <c r="A1936" t="s">
        <v>180</v>
      </c>
      <c r="B1936">
        <v>1.68746</v>
      </c>
      <c r="C1936">
        <v>1.024E-3</v>
      </c>
      <c r="D1936">
        <v>0</v>
      </c>
      <c r="E1936">
        <v>0</v>
      </c>
      <c r="F1936">
        <v>0</v>
      </c>
      <c r="G1936">
        <v>32767</v>
      </c>
      <c r="H1936">
        <v>-32767</v>
      </c>
      <c r="I1936">
        <v>0</v>
      </c>
    </row>
    <row r="1937" spans="1:9" x14ac:dyDescent="0.25">
      <c r="A1937" t="s">
        <v>180</v>
      </c>
      <c r="B1937">
        <v>1.67997</v>
      </c>
      <c r="C1937">
        <v>1.024E-3</v>
      </c>
      <c r="D1937">
        <v>0</v>
      </c>
      <c r="E1937">
        <v>0</v>
      </c>
      <c r="F1937">
        <v>0</v>
      </c>
      <c r="G1937">
        <v>32767</v>
      </c>
      <c r="H1937">
        <v>-32767</v>
      </c>
      <c r="I1937">
        <v>0</v>
      </c>
    </row>
    <row r="1938" spans="1:9" x14ac:dyDescent="0.25">
      <c r="A1938" t="s">
        <v>180</v>
      </c>
      <c r="B1938">
        <v>1.7310399999999999</v>
      </c>
      <c r="C1938">
        <v>1.024E-3</v>
      </c>
      <c r="D1938">
        <v>0</v>
      </c>
      <c r="E1938">
        <v>0</v>
      </c>
      <c r="F1938">
        <v>0</v>
      </c>
      <c r="G1938">
        <v>32767</v>
      </c>
      <c r="H1938">
        <v>-32767</v>
      </c>
      <c r="I1938">
        <v>0</v>
      </c>
    </row>
    <row r="1939" spans="1:9" x14ac:dyDescent="0.25">
      <c r="A1939" t="s">
        <v>180</v>
      </c>
      <c r="B1939">
        <v>1.6332800000000001</v>
      </c>
      <c r="C1939">
        <v>2.0479999999999999E-3</v>
      </c>
      <c r="D1939">
        <v>0</v>
      </c>
      <c r="E1939">
        <v>0</v>
      </c>
      <c r="F1939">
        <v>0</v>
      </c>
      <c r="G1939">
        <v>32767</v>
      </c>
      <c r="H1939">
        <v>-32767</v>
      </c>
      <c r="I1939">
        <v>0</v>
      </c>
    </row>
    <row r="1940" spans="1:9" x14ac:dyDescent="0.25">
      <c r="A1940" t="s">
        <v>180</v>
      </c>
      <c r="B1940">
        <v>1.67923</v>
      </c>
      <c r="C1940">
        <v>2.0479999999999999E-3</v>
      </c>
      <c r="D1940">
        <v>0</v>
      </c>
      <c r="E1940">
        <v>0</v>
      </c>
      <c r="F1940">
        <v>0</v>
      </c>
      <c r="G1940">
        <v>32767</v>
      </c>
      <c r="H1940">
        <v>-32767</v>
      </c>
      <c r="I1940">
        <v>0</v>
      </c>
    </row>
    <row r="1941" spans="1:9" x14ac:dyDescent="0.25">
      <c r="A1941" t="s">
        <v>180</v>
      </c>
      <c r="B1941">
        <v>2.2885800000000001</v>
      </c>
      <c r="C1941">
        <v>1.024E-3</v>
      </c>
      <c r="D1941">
        <v>0</v>
      </c>
      <c r="E1941">
        <v>0</v>
      </c>
      <c r="F1941">
        <v>0</v>
      </c>
      <c r="G1941">
        <v>32767</v>
      </c>
      <c r="H1941">
        <v>-32767</v>
      </c>
      <c r="I1941">
        <v>0</v>
      </c>
    </row>
    <row r="1942" spans="1:9" x14ac:dyDescent="0.25">
      <c r="A1942" t="s">
        <v>180</v>
      </c>
      <c r="B1942">
        <v>2.8219500000000002</v>
      </c>
      <c r="C1942">
        <v>1.024E-3</v>
      </c>
      <c r="D1942">
        <v>0</v>
      </c>
      <c r="E1942">
        <v>0</v>
      </c>
      <c r="F1942">
        <v>0</v>
      </c>
      <c r="G1942">
        <v>32767</v>
      </c>
      <c r="H1942">
        <v>-32767</v>
      </c>
      <c r="I1942">
        <v>0</v>
      </c>
    </row>
    <row r="1943" spans="1:9" x14ac:dyDescent="0.25">
      <c r="A1943" t="s">
        <v>180</v>
      </c>
      <c r="B1943">
        <v>3.0070700000000001</v>
      </c>
      <c r="C1943">
        <v>2.0479999999999999E-3</v>
      </c>
      <c r="D1943">
        <v>0</v>
      </c>
      <c r="E1943">
        <v>0</v>
      </c>
      <c r="F1943">
        <v>0</v>
      </c>
      <c r="G1943">
        <v>32767</v>
      </c>
      <c r="H1943">
        <v>-32767</v>
      </c>
      <c r="I1943">
        <v>0</v>
      </c>
    </row>
    <row r="1944" spans="1:9" x14ac:dyDescent="0.25">
      <c r="A1944" t="s">
        <v>180</v>
      </c>
      <c r="B1944">
        <v>2.3947799999999999</v>
      </c>
      <c r="C1944">
        <v>2.0479999999999999E-3</v>
      </c>
      <c r="D1944">
        <v>0</v>
      </c>
      <c r="E1944">
        <v>0</v>
      </c>
      <c r="F1944">
        <v>0</v>
      </c>
      <c r="G1944">
        <v>32767</v>
      </c>
      <c r="H1944">
        <v>-32767</v>
      </c>
      <c r="I1944">
        <v>0</v>
      </c>
    </row>
    <row r="1945" spans="1:9" x14ac:dyDescent="0.25">
      <c r="A1945" t="s">
        <v>180</v>
      </c>
      <c r="B1945">
        <v>2.3312599999999999</v>
      </c>
      <c r="C1945">
        <v>2.9759999999999999E-3</v>
      </c>
      <c r="D1945">
        <v>0</v>
      </c>
      <c r="E1945">
        <v>0</v>
      </c>
      <c r="F1945">
        <v>0</v>
      </c>
      <c r="G1945">
        <v>32767</v>
      </c>
      <c r="H1945">
        <v>-32767</v>
      </c>
      <c r="I1945">
        <v>0</v>
      </c>
    </row>
    <row r="1946" spans="1:9" x14ac:dyDescent="0.25">
      <c r="A1946" t="s">
        <v>180</v>
      </c>
      <c r="B1946">
        <v>1.7201900000000001</v>
      </c>
      <c r="C1946">
        <v>1.024E-3</v>
      </c>
      <c r="D1946">
        <v>0</v>
      </c>
      <c r="E1946">
        <v>0</v>
      </c>
      <c r="F1946">
        <v>0</v>
      </c>
      <c r="G1946">
        <v>32767</v>
      </c>
      <c r="H1946">
        <v>-32767</v>
      </c>
      <c r="I1946">
        <v>0</v>
      </c>
    </row>
    <row r="1947" spans="1:9" x14ac:dyDescent="0.25">
      <c r="A1947" t="s">
        <v>180</v>
      </c>
      <c r="B1947">
        <v>1.65856</v>
      </c>
      <c r="C1947">
        <v>2.0479999999999999E-3</v>
      </c>
      <c r="D1947">
        <v>0</v>
      </c>
      <c r="E1947">
        <v>0</v>
      </c>
      <c r="F1947">
        <v>0</v>
      </c>
      <c r="G1947">
        <v>32767</v>
      </c>
      <c r="H1947">
        <v>-32767</v>
      </c>
      <c r="I1947">
        <v>0</v>
      </c>
    </row>
    <row r="1948" spans="1:9" x14ac:dyDescent="0.25">
      <c r="A1948" t="s">
        <v>180</v>
      </c>
      <c r="B1948">
        <v>1.5930899999999999</v>
      </c>
      <c r="C1948">
        <v>1.024E-3</v>
      </c>
      <c r="D1948">
        <v>0</v>
      </c>
      <c r="E1948">
        <v>0</v>
      </c>
      <c r="F1948">
        <v>0</v>
      </c>
      <c r="G1948">
        <v>32767</v>
      </c>
      <c r="H1948">
        <v>-32767</v>
      </c>
      <c r="I1948">
        <v>0</v>
      </c>
    </row>
    <row r="1949" spans="1:9" x14ac:dyDescent="0.25">
      <c r="A1949" t="s">
        <v>180</v>
      </c>
      <c r="B1949">
        <v>1.60822</v>
      </c>
      <c r="C1949">
        <v>2.0479999999999999E-3</v>
      </c>
      <c r="D1949">
        <v>0</v>
      </c>
      <c r="E1949">
        <v>0</v>
      </c>
      <c r="F1949">
        <v>0</v>
      </c>
      <c r="G1949">
        <v>32767</v>
      </c>
      <c r="H1949">
        <v>-32767</v>
      </c>
      <c r="I1949">
        <v>0</v>
      </c>
    </row>
    <row r="1950" spans="1:9" x14ac:dyDescent="0.25">
      <c r="A1950" t="s">
        <v>180</v>
      </c>
      <c r="B1950">
        <v>1.6112299999999999</v>
      </c>
      <c r="C1950">
        <v>2.0479999999999999E-3</v>
      </c>
      <c r="D1950">
        <v>0</v>
      </c>
      <c r="E1950">
        <v>0</v>
      </c>
      <c r="F1950">
        <v>0</v>
      </c>
      <c r="G1950">
        <v>32767</v>
      </c>
      <c r="H1950">
        <v>-32767</v>
      </c>
      <c r="I1950">
        <v>0</v>
      </c>
    </row>
    <row r="1951" spans="1:9" x14ac:dyDescent="0.25">
      <c r="A1951" t="s">
        <v>180</v>
      </c>
      <c r="B1951">
        <v>1.7980799999999999</v>
      </c>
      <c r="C1951">
        <v>1.024E-3</v>
      </c>
      <c r="D1951">
        <v>0</v>
      </c>
      <c r="E1951">
        <v>0</v>
      </c>
      <c r="F1951">
        <v>0</v>
      </c>
      <c r="G1951">
        <v>32767</v>
      </c>
      <c r="H1951">
        <v>-32767</v>
      </c>
      <c r="I1951">
        <v>0</v>
      </c>
    </row>
    <row r="1952" spans="1:9" x14ac:dyDescent="0.25">
      <c r="A1952" t="s">
        <v>180</v>
      </c>
      <c r="B1952" s="11" t="s">
        <v>256</v>
      </c>
      <c r="C1952">
        <v>1.024E-3</v>
      </c>
      <c r="D1952">
        <v>0</v>
      </c>
      <c r="E1952">
        <v>0</v>
      </c>
      <c r="F1952">
        <v>0</v>
      </c>
      <c r="G1952">
        <v>32767</v>
      </c>
      <c r="H1952">
        <v>-32767</v>
      </c>
      <c r="I1952">
        <v>0</v>
      </c>
    </row>
    <row r="1953" spans="1:25" x14ac:dyDescent="0.25">
      <c r="A1953" t="s">
        <v>180</v>
      </c>
      <c r="B1953">
        <v>2.1435200000000001</v>
      </c>
      <c r="C1953">
        <v>1.024E-3</v>
      </c>
      <c r="D1953">
        <v>0</v>
      </c>
      <c r="E1953">
        <v>0</v>
      </c>
      <c r="F1953">
        <v>0</v>
      </c>
      <c r="G1953">
        <v>32767</v>
      </c>
      <c r="H1953">
        <v>-32767</v>
      </c>
      <c r="I1953">
        <v>0</v>
      </c>
    </row>
    <row r="1954" spans="1:25" x14ac:dyDescent="0.25">
      <c r="A1954" t="s">
        <v>180</v>
      </c>
      <c r="B1954">
        <v>2.3898899999999998</v>
      </c>
      <c r="C1954">
        <v>2.0479999999999999E-3</v>
      </c>
      <c r="D1954">
        <v>0</v>
      </c>
      <c r="E1954">
        <v>0</v>
      </c>
      <c r="F1954">
        <v>0</v>
      </c>
      <c r="G1954">
        <v>32767</v>
      </c>
      <c r="H1954">
        <v>-32767</v>
      </c>
      <c r="I1954">
        <v>0</v>
      </c>
    </row>
    <row r="1955" spans="1:25" x14ac:dyDescent="0.25">
      <c r="A1955" t="s">
        <v>180</v>
      </c>
      <c r="B1955">
        <v>1.7134400000000001</v>
      </c>
      <c r="C1955">
        <v>2.0479999999999999E-3</v>
      </c>
      <c r="D1955">
        <v>0</v>
      </c>
      <c r="E1955">
        <v>0</v>
      </c>
      <c r="F1955">
        <v>0</v>
      </c>
      <c r="G1955">
        <v>32767</v>
      </c>
      <c r="H1955">
        <v>-32767</v>
      </c>
      <c r="I1955">
        <v>0</v>
      </c>
    </row>
    <row r="1956" spans="1:25" x14ac:dyDescent="0.25">
      <c r="A1956" t="s">
        <v>180</v>
      </c>
      <c r="B1956">
        <v>1.6559999999999999</v>
      </c>
      <c r="C1956">
        <v>2.0479999999999999E-3</v>
      </c>
      <c r="D1956">
        <v>0</v>
      </c>
      <c r="E1956">
        <v>0</v>
      </c>
      <c r="F1956">
        <v>0</v>
      </c>
      <c r="G1956">
        <v>32767</v>
      </c>
      <c r="H1956">
        <v>-32767</v>
      </c>
      <c r="I1956">
        <v>0</v>
      </c>
    </row>
    <row r="1957" spans="1:25" x14ac:dyDescent="0.25">
      <c r="A1957" t="s">
        <v>180</v>
      </c>
      <c r="B1957">
        <v>1.6052500000000001</v>
      </c>
      <c r="C1957">
        <v>2.0479999999999999E-3</v>
      </c>
      <c r="D1957">
        <v>0</v>
      </c>
      <c r="E1957">
        <v>0</v>
      </c>
      <c r="F1957">
        <v>0</v>
      </c>
      <c r="G1957">
        <v>32767</v>
      </c>
      <c r="H1957">
        <v>-32767</v>
      </c>
      <c r="I1957">
        <v>0</v>
      </c>
    </row>
    <row r="1958" spans="1:25" x14ac:dyDescent="0.25">
      <c r="A1958" t="s">
        <v>180</v>
      </c>
      <c r="B1958">
        <v>1.60701</v>
      </c>
      <c r="C1958">
        <v>2.0479999999999999E-3</v>
      </c>
      <c r="D1958">
        <v>0</v>
      </c>
      <c r="E1958">
        <v>0</v>
      </c>
      <c r="F1958">
        <v>0</v>
      </c>
      <c r="G1958">
        <v>32767</v>
      </c>
      <c r="H1958">
        <v>-32767</v>
      </c>
      <c r="I1958">
        <v>0</v>
      </c>
    </row>
    <row r="1959" spans="1:25" x14ac:dyDescent="0.25">
      <c r="A1959" t="s">
        <v>180</v>
      </c>
      <c r="B1959">
        <v>1.5952299999999999</v>
      </c>
      <c r="C1959">
        <v>2.0479999999999999E-3</v>
      </c>
      <c r="D1959">
        <v>0</v>
      </c>
      <c r="E1959">
        <v>0</v>
      </c>
      <c r="F1959">
        <v>0</v>
      </c>
      <c r="G1959">
        <v>32767</v>
      </c>
      <c r="H1959">
        <v>-32767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180</v>
      </c>
      <c r="B1960">
        <v>1.7477100000000001</v>
      </c>
      <c r="C1960">
        <v>2.0479999999999999E-3</v>
      </c>
      <c r="D1960">
        <v>0</v>
      </c>
      <c r="E1960">
        <v>0</v>
      </c>
      <c r="F1960">
        <v>0</v>
      </c>
      <c r="G1960">
        <v>32767</v>
      </c>
      <c r="H1960">
        <v>-32767</v>
      </c>
      <c r="I1960">
        <v>0</v>
      </c>
      <c r="R1960">
        <f>AVERAGE(B1911:B1960)</f>
        <v>1.9996039130434782</v>
      </c>
      <c r="S1960">
        <f>AVERAGE(C1911:C1960)</f>
        <v>1.6966399999999986E-3</v>
      </c>
      <c r="U1960">
        <f>_xlfn.VAR.P(B1911:B1960)</f>
        <v>0.20288564088468775</v>
      </c>
      <c r="V1960">
        <f>_xlfn.VAR.P(C1911:C1960)</f>
        <v>2.7133911039999987E-7</v>
      </c>
      <c r="X1960">
        <f>1.96*SQRT(U1960)/50</f>
        <v>1.7656788813627654E-2</v>
      </c>
      <c r="Y1960">
        <f>1.96*SQRT(V1960)/50</f>
        <v>2.0419366557389967E-5</v>
      </c>
    </row>
    <row r="1961" spans="1:25" x14ac:dyDescent="0.25">
      <c r="A1961" t="s">
        <v>181</v>
      </c>
      <c r="B1961">
        <v>612.75919999999996</v>
      </c>
      <c r="C1961" t="s">
        <v>37</v>
      </c>
    </row>
    <row r="1962" spans="1:25" x14ac:dyDescent="0.25">
      <c r="A1962" t="s">
        <v>182</v>
      </c>
      <c r="B1962">
        <v>334875</v>
      </c>
      <c r="C1962">
        <v>334873</v>
      </c>
      <c r="D1962">
        <v>0</v>
      </c>
      <c r="E1962">
        <v>0</v>
      </c>
      <c r="F1962">
        <v>0</v>
      </c>
      <c r="G1962">
        <v>0.16026099999999999</v>
      </c>
      <c r="H1962">
        <v>0.83510899999999999</v>
      </c>
      <c r="I1962">
        <v>0</v>
      </c>
    </row>
    <row r="1963" spans="1:25" x14ac:dyDescent="0.25">
      <c r="A1963" t="s">
        <v>182</v>
      </c>
      <c r="B1963">
        <v>334829</v>
      </c>
      <c r="C1963">
        <v>334826</v>
      </c>
      <c r="D1963">
        <v>0</v>
      </c>
      <c r="E1963">
        <v>0</v>
      </c>
      <c r="F1963">
        <v>0</v>
      </c>
      <c r="G1963">
        <v>0.16076199999999999</v>
      </c>
      <c r="H1963">
        <v>0.83702100000000002</v>
      </c>
      <c r="I1963">
        <v>0</v>
      </c>
    </row>
    <row r="1964" spans="1:25" x14ac:dyDescent="0.25">
      <c r="A1964" t="s">
        <v>182</v>
      </c>
      <c r="B1964">
        <v>334998</v>
      </c>
      <c r="C1964">
        <v>334996</v>
      </c>
      <c r="D1964">
        <v>0</v>
      </c>
      <c r="E1964">
        <v>0</v>
      </c>
      <c r="F1964">
        <v>0</v>
      </c>
      <c r="G1964">
        <v>0.178454</v>
      </c>
      <c r="H1964">
        <v>0.83613400000000004</v>
      </c>
      <c r="I1964">
        <v>0</v>
      </c>
    </row>
    <row r="1965" spans="1:25" x14ac:dyDescent="0.25">
      <c r="A1965" t="s">
        <v>182</v>
      </c>
      <c r="B1965">
        <v>335026</v>
      </c>
      <c r="C1965">
        <v>335024</v>
      </c>
      <c r="D1965">
        <v>0</v>
      </c>
      <c r="E1965">
        <v>0</v>
      </c>
      <c r="F1965">
        <v>0</v>
      </c>
      <c r="G1965">
        <v>0.160383</v>
      </c>
      <c r="H1965">
        <v>0.83702100000000002</v>
      </c>
      <c r="I1965">
        <v>-1988250830</v>
      </c>
    </row>
    <row r="1966" spans="1:25" x14ac:dyDescent="0.25">
      <c r="A1966" t="s">
        <v>182</v>
      </c>
      <c r="B1966">
        <v>335292</v>
      </c>
      <c r="C1966">
        <v>335290</v>
      </c>
      <c r="D1966">
        <v>0</v>
      </c>
      <c r="E1966">
        <v>0</v>
      </c>
      <c r="F1966">
        <v>0</v>
      </c>
      <c r="G1966">
        <v>0.17280999999999999</v>
      </c>
      <c r="H1966">
        <v>0.83702100000000002</v>
      </c>
      <c r="I1966">
        <v>-1988250830</v>
      </c>
    </row>
    <row r="1967" spans="1:25" x14ac:dyDescent="0.25">
      <c r="A1967" t="s">
        <v>182</v>
      </c>
      <c r="B1967">
        <v>334641</v>
      </c>
      <c r="C1967">
        <v>334639</v>
      </c>
      <c r="D1967">
        <v>0</v>
      </c>
      <c r="E1967">
        <v>0</v>
      </c>
      <c r="F1967">
        <v>0</v>
      </c>
      <c r="G1967">
        <v>0.178817</v>
      </c>
      <c r="H1967">
        <v>0.83538800000000002</v>
      </c>
      <c r="I1967">
        <v>-1988250830</v>
      </c>
    </row>
    <row r="1968" spans="1:25" x14ac:dyDescent="0.25">
      <c r="A1968" t="s">
        <v>182</v>
      </c>
      <c r="B1968">
        <v>334671</v>
      </c>
      <c r="C1968">
        <v>334668</v>
      </c>
      <c r="D1968">
        <v>0</v>
      </c>
      <c r="E1968">
        <v>0</v>
      </c>
      <c r="F1968">
        <v>0</v>
      </c>
      <c r="G1968">
        <v>0.178454</v>
      </c>
      <c r="H1968">
        <v>0.83702100000000002</v>
      </c>
      <c r="I1968">
        <v>-1988250830</v>
      </c>
    </row>
    <row r="1969" spans="1:9" x14ac:dyDescent="0.25">
      <c r="A1969" t="s">
        <v>182</v>
      </c>
      <c r="B1969">
        <v>338127</v>
      </c>
      <c r="C1969">
        <v>338125</v>
      </c>
      <c r="D1969">
        <v>0</v>
      </c>
      <c r="E1969">
        <v>0</v>
      </c>
      <c r="F1969">
        <v>0</v>
      </c>
      <c r="G1969">
        <v>0.178455</v>
      </c>
      <c r="H1969">
        <v>0.83615300000000004</v>
      </c>
      <c r="I1969">
        <v>-1988250830</v>
      </c>
    </row>
    <row r="1970" spans="1:9" x14ac:dyDescent="0.25">
      <c r="A1970" t="s">
        <v>182</v>
      </c>
      <c r="B1970">
        <v>339198</v>
      </c>
      <c r="C1970">
        <v>339196</v>
      </c>
      <c r="D1970">
        <v>0</v>
      </c>
      <c r="E1970">
        <v>0</v>
      </c>
      <c r="F1970">
        <v>0</v>
      </c>
      <c r="G1970">
        <v>0.17855099999999999</v>
      </c>
      <c r="H1970">
        <v>0.83555199999999996</v>
      </c>
      <c r="I1970">
        <v>-1988250830</v>
      </c>
    </row>
    <row r="1971" spans="1:9" x14ac:dyDescent="0.25">
      <c r="A1971" t="s">
        <v>182</v>
      </c>
      <c r="B1971">
        <v>340038</v>
      </c>
      <c r="C1971">
        <v>340036</v>
      </c>
      <c r="D1971">
        <v>0</v>
      </c>
      <c r="E1971">
        <v>0</v>
      </c>
      <c r="F1971">
        <v>0</v>
      </c>
      <c r="G1971">
        <v>0.15975800000000001</v>
      </c>
      <c r="H1971">
        <v>0.83548699999999998</v>
      </c>
      <c r="I1971">
        <v>-1988250830</v>
      </c>
    </row>
    <row r="1972" spans="1:9" x14ac:dyDescent="0.25">
      <c r="A1972" t="s">
        <v>182</v>
      </c>
      <c r="B1972">
        <v>341747</v>
      </c>
      <c r="C1972">
        <v>341745</v>
      </c>
      <c r="D1972">
        <v>0</v>
      </c>
      <c r="E1972">
        <v>0</v>
      </c>
      <c r="F1972">
        <v>0</v>
      </c>
      <c r="G1972">
        <v>0.15567500000000001</v>
      </c>
      <c r="H1972">
        <v>0.83509999999999995</v>
      </c>
      <c r="I1972">
        <v>-1988250830</v>
      </c>
    </row>
    <row r="1973" spans="1:9" x14ac:dyDescent="0.25">
      <c r="A1973" t="s">
        <v>182</v>
      </c>
      <c r="B1973">
        <v>341123</v>
      </c>
      <c r="C1973">
        <v>341120</v>
      </c>
      <c r="D1973">
        <v>0</v>
      </c>
      <c r="E1973">
        <v>0</v>
      </c>
      <c r="F1973">
        <v>0</v>
      </c>
      <c r="G1973">
        <v>0.15581999999999999</v>
      </c>
      <c r="H1973">
        <v>0.83542799999999995</v>
      </c>
      <c r="I1973">
        <v>-1988250830</v>
      </c>
    </row>
    <row r="1974" spans="1:9" x14ac:dyDescent="0.25">
      <c r="A1974" t="s">
        <v>182</v>
      </c>
      <c r="B1974">
        <v>341488</v>
      </c>
      <c r="C1974">
        <v>341485</v>
      </c>
      <c r="D1974">
        <v>0</v>
      </c>
      <c r="E1974">
        <v>0</v>
      </c>
      <c r="F1974">
        <v>0</v>
      </c>
      <c r="G1974">
        <v>0.178507</v>
      </c>
      <c r="H1974">
        <v>0.83509599999999995</v>
      </c>
      <c r="I1974">
        <v>-1988250830</v>
      </c>
    </row>
    <row r="1975" spans="1:9" x14ac:dyDescent="0.25">
      <c r="A1975" t="s">
        <v>182</v>
      </c>
      <c r="B1975">
        <v>339358</v>
      </c>
      <c r="C1975">
        <v>339355</v>
      </c>
      <c r="D1975">
        <v>0</v>
      </c>
      <c r="E1975">
        <v>0</v>
      </c>
      <c r="F1975">
        <v>0</v>
      </c>
      <c r="G1975">
        <v>0.178535</v>
      </c>
      <c r="H1975">
        <v>0.83702100000000002</v>
      </c>
      <c r="I1975">
        <v>-1988250830</v>
      </c>
    </row>
    <row r="1976" spans="1:9" x14ac:dyDescent="0.25">
      <c r="A1976" t="s">
        <v>182</v>
      </c>
      <c r="B1976">
        <v>340299</v>
      </c>
      <c r="C1976">
        <v>340297</v>
      </c>
      <c r="D1976">
        <v>0</v>
      </c>
      <c r="E1976">
        <v>0</v>
      </c>
      <c r="F1976">
        <v>0</v>
      </c>
      <c r="G1976">
        <v>0.178454</v>
      </c>
      <c r="H1976">
        <v>0.83701999999999999</v>
      </c>
      <c r="I1976">
        <v>-1988250830</v>
      </c>
    </row>
    <row r="1977" spans="1:9" x14ac:dyDescent="0.25">
      <c r="A1977" t="s">
        <v>182</v>
      </c>
      <c r="B1977">
        <v>340096</v>
      </c>
      <c r="C1977">
        <v>340094</v>
      </c>
      <c r="D1977">
        <v>0</v>
      </c>
      <c r="E1977">
        <v>0</v>
      </c>
      <c r="F1977">
        <v>0</v>
      </c>
      <c r="G1977">
        <v>0.16039</v>
      </c>
      <c r="H1977">
        <v>0.8357</v>
      </c>
      <c r="I1977">
        <v>-1988250830</v>
      </c>
    </row>
    <row r="1978" spans="1:9" x14ac:dyDescent="0.25">
      <c r="A1978" t="s">
        <v>182</v>
      </c>
      <c r="B1978">
        <v>339953</v>
      </c>
      <c r="C1978">
        <v>339951</v>
      </c>
      <c r="D1978">
        <v>0</v>
      </c>
      <c r="E1978">
        <v>0</v>
      </c>
      <c r="F1978">
        <v>0</v>
      </c>
      <c r="G1978">
        <v>0.178454</v>
      </c>
      <c r="H1978">
        <v>0.83701999999999999</v>
      </c>
      <c r="I1978">
        <v>-1988250830</v>
      </c>
    </row>
    <row r="1979" spans="1:9" x14ac:dyDescent="0.25">
      <c r="A1979" t="s">
        <v>182</v>
      </c>
      <c r="B1979">
        <v>342926</v>
      </c>
      <c r="C1979">
        <v>342924</v>
      </c>
      <c r="D1979">
        <v>0</v>
      </c>
      <c r="E1979">
        <v>0</v>
      </c>
      <c r="F1979">
        <v>0</v>
      </c>
      <c r="G1979">
        <v>0.17846000000000001</v>
      </c>
      <c r="H1979">
        <v>0.83704100000000004</v>
      </c>
      <c r="I1979">
        <v>-1988250830</v>
      </c>
    </row>
    <row r="1980" spans="1:9" x14ac:dyDescent="0.25">
      <c r="A1980" t="s">
        <v>182</v>
      </c>
      <c r="B1980">
        <v>343296</v>
      </c>
      <c r="C1980">
        <v>343293</v>
      </c>
      <c r="D1980">
        <v>0</v>
      </c>
      <c r="E1980">
        <v>0</v>
      </c>
      <c r="F1980">
        <v>0</v>
      </c>
      <c r="G1980">
        <v>0.15907099999999999</v>
      </c>
      <c r="H1980">
        <v>0.83702100000000002</v>
      </c>
      <c r="I1980">
        <v>-1988250830</v>
      </c>
    </row>
    <row r="1981" spans="1:9" x14ac:dyDescent="0.25">
      <c r="A1981" t="s">
        <v>182</v>
      </c>
      <c r="B1981">
        <v>341116</v>
      </c>
      <c r="C1981">
        <v>341113</v>
      </c>
      <c r="D1981">
        <v>0</v>
      </c>
      <c r="E1981">
        <v>0</v>
      </c>
      <c r="F1981">
        <v>0</v>
      </c>
      <c r="G1981">
        <v>0.17846600000000001</v>
      </c>
      <c r="H1981">
        <v>0.83511299999999999</v>
      </c>
      <c r="I1981">
        <v>-1988250830</v>
      </c>
    </row>
    <row r="1982" spans="1:9" x14ac:dyDescent="0.25">
      <c r="A1982" t="s">
        <v>182</v>
      </c>
      <c r="B1982">
        <v>360707</v>
      </c>
      <c r="C1982">
        <v>360705</v>
      </c>
      <c r="D1982">
        <v>0</v>
      </c>
      <c r="E1982">
        <v>0</v>
      </c>
      <c r="F1982">
        <v>0</v>
      </c>
      <c r="G1982">
        <v>0.178455</v>
      </c>
      <c r="H1982">
        <v>0.83649899999999999</v>
      </c>
      <c r="I1982">
        <v>-1988250830</v>
      </c>
    </row>
    <row r="1983" spans="1:9" x14ac:dyDescent="0.25">
      <c r="A1983" t="s">
        <v>182</v>
      </c>
      <c r="B1983">
        <v>357423</v>
      </c>
      <c r="C1983">
        <v>357421</v>
      </c>
      <c r="D1983">
        <v>0</v>
      </c>
      <c r="E1983">
        <v>0</v>
      </c>
      <c r="F1983">
        <v>0</v>
      </c>
      <c r="G1983">
        <v>0.178535</v>
      </c>
      <c r="H1983">
        <v>0.83702100000000002</v>
      </c>
      <c r="I1983">
        <v>-1988250830</v>
      </c>
    </row>
    <row r="1984" spans="1:9" x14ac:dyDescent="0.25">
      <c r="A1984" t="s">
        <v>182</v>
      </c>
      <c r="B1984">
        <v>341858</v>
      </c>
      <c r="C1984">
        <v>341856</v>
      </c>
      <c r="D1984">
        <v>0</v>
      </c>
      <c r="E1984">
        <v>0</v>
      </c>
      <c r="F1984">
        <v>0</v>
      </c>
      <c r="G1984">
        <v>0.17848600000000001</v>
      </c>
      <c r="H1984">
        <v>0.83702100000000002</v>
      </c>
      <c r="I1984">
        <v>-1988250830</v>
      </c>
    </row>
    <row r="1985" spans="1:9" x14ac:dyDescent="0.25">
      <c r="A1985" t="s">
        <v>182</v>
      </c>
      <c r="B1985">
        <v>342432</v>
      </c>
      <c r="C1985">
        <v>342430</v>
      </c>
      <c r="D1985">
        <v>0</v>
      </c>
      <c r="E1985">
        <v>0</v>
      </c>
      <c r="F1985">
        <v>0</v>
      </c>
      <c r="G1985">
        <v>0.17852899999999999</v>
      </c>
      <c r="H1985">
        <v>0.83510099999999998</v>
      </c>
      <c r="I1985">
        <v>-1988250830</v>
      </c>
    </row>
    <row r="1986" spans="1:9" x14ac:dyDescent="0.25">
      <c r="A1986" t="s">
        <v>182</v>
      </c>
      <c r="B1986">
        <v>342616</v>
      </c>
      <c r="C1986">
        <v>342614</v>
      </c>
      <c r="D1986">
        <v>0</v>
      </c>
      <c r="E1986">
        <v>0</v>
      </c>
      <c r="F1986">
        <v>0</v>
      </c>
      <c r="G1986">
        <v>0.17877599999999999</v>
      </c>
      <c r="H1986">
        <v>0.83544700000000005</v>
      </c>
      <c r="I1986">
        <v>-1988250830</v>
      </c>
    </row>
    <row r="1987" spans="1:9" x14ac:dyDescent="0.25">
      <c r="A1987" t="s">
        <v>182</v>
      </c>
      <c r="B1987">
        <v>342445</v>
      </c>
      <c r="C1987">
        <v>342443</v>
      </c>
      <c r="D1987">
        <v>0</v>
      </c>
      <c r="E1987">
        <v>0</v>
      </c>
      <c r="F1987">
        <v>0</v>
      </c>
      <c r="G1987">
        <v>0.155665</v>
      </c>
      <c r="H1987">
        <v>0.83565900000000004</v>
      </c>
      <c r="I1987">
        <v>-1988250830</v>
      </c>
    </row>
    <row r="1988" spans="1:9" x14ac:dyDescent="0.25">
      <c r="A1988" t="s">
        <v>182</v>
      </c>
      <c r="B1988">
        <v>343834</v>
      </c>
      <c r="C1988">
        <v>343832</v>
      </c>
      <c r="D1988">
        <v>0</v>
      </c>
      <c r="E1988">
        <v>0</v>
      </c>
      <c r="F1988">
        <v>0</v>
      </c>
      <c r="G1988">
        <v>0.178505</v>
      </c>
      <c r="H1988">
        <v>0.83201999999999998</v>
      </c>
      <c r="I1988">
        <v>-1988250830</v>
      </c>
    </row>
    <row r="1989" spans="1:9" x14ac:dyDescent="0.25">
      <c r="A1989" t="s">
        <v>182</v>
      </c>
      <c r="B1989">
        <v>343262</v>
      </c>
      <c r="C1989">
        <v>343260</v>
      </c>
      <c r="D1989">
        <v>0</v>
      </c>
      <c r="E1989">
        <v>0</v>
      </c>
      <c r="F1989">
        <v>0</v>
      </c>
      <c r="G1989">
        <v>0.17846200000000001</v>
      </c>
      <c r="H1989">
        <v>0.83702100000000002</v>
      </c>
      <c r="I1989">
        <v>-1988250830</v>
      </c>
    </row>
    <row r="1990" spans="1:9" x14ac:dyDescent="0.25">
      <c r="A1990" t="s">
        <v>182</v>
      </c>
      <c r="B1990">
        <v>345832</v>
      </c>
      <c r="C1990">
        <v>345830</v>
      </c>
      <c r="D1990">
        <v>0</v>
      </c>
      <c r="E1990">
        <v>0</v>
      </c>
      <c r="F1990">
        <v>0</v>
      </c>
      <c r="G1990">
        <v>0.17847099999999999</v>
      </c>
      <c r="H1990">
        <v>0.83702600000000005</v>
      </c>
      <c r="I1990">
        <v>-1988250830</v>
      </c>
    </row>
    <row r="1991" spans="1:9" x14ac:dyDescent="0.25">
      <c r="A1991" t="s">
        <v>182</v>
      </c>
      <c r="B1991">
        <v>344214</v>
      </c>
      <c r="C1991">
        <v>344212</v>
      </c>
      <c r="D1991">
        <v>0</v>
      </c>
      <c r="E1991">
        <v>0</v>
      </c>
      <c r="F1991">
        <v>0</v>
      </c>
      <c r="G1991">
        <v>0.178457</v>
      </c>
      <c r="H1991">
        <v>0.83132499999999998</v>
      </c>
      <c r="I1991">
        <v>-1988250830</v>
      </c>
    </row>
    <row r="1992" spans="1:9" x14ac:dyDescent="0.25">
      <c r="A1992" t="s">
        <v>182</v>
      </c>
      <c r="B1992">
        <v>343333</v>
      </c>
      <c r="C1992">
        <v>343331</v>
      </c>
      <c r="D1992">
        <v>0</v>
      </c>
      <c r="E1992">
        <v>0</v>
      </c>
      <c r="F1992">
        <v>0</v>
      </c>
      <c r="G1992">
        <v>0.15923599999999999</v>
      </c>
      <c r="H1992">
        <v>0.83570100000000003</v>
      </c>
      <c r="I1992">
        <v>-1988250830</v>
      </c>
    </row>
    <row r="1993" spans="1:9" x14ac:dyDescent="0.25">
      <c r="A1993" t="s">
        <v>182</v>
      </c>
      <c r="B1993">
        <v>342328</v>
      </c>
      <c r="C1993">
        <v>342326</v>
      </c>
      <c r="D1993">
        <v>0</v>
      </c>
      <c r="E1993">
        <v>0</v>
      </c>
      <c r="F1993">
        <v>0</v>
      </c>
      <c r="G1993">
        <v>0.17846300000000001</v>
      </c>
      <c r="H1993">
        <v>0.83702100000000002</v>
      </c>
      <c r="I1993">
        <v>-1988250830</v>
      </c>
    </row>
    <row r="1994" spans="1:9" x14ac:dyDescent="0.25">
      <c r="A1994" t="s">
        <v>182</v>
      </c>
      <c r="B1994">
        <v>341011</v>
      </c>
      <c r="C1994">
        <v>341009</v>
      </c>
      <c r="D1994">
        <v>0</v>
      </c>
      <c r="E1994">
        <v>0</v>
      </c>
      <c r="F1994">
        <v>0</v>
      </c>
      <c r="G1994">
        <v>0.178484</v>
      </c>
      <c r="H1994">
        <v>0.83619600000000005</v>
      </c>
      <c r="I1994">
        <v>-1988250830</v>
      </c>
    </row>
    <row r="1995" spans="1:9" x14ac:dyDescent="0.25">
      <c r="A1995" t="s">
        <v>182</v>
      </c>
      <c r="B1995">
        <v>339916</v>
      </c>
      <c r="C1995">
        <v>339914</v>
      </c>
      <c r="D1995">
        <v>0</v>
      </c>
      <c r="E1995">
        <v>0</v>
      </c>
      <c r="F1995">
        <v>0</v>
      </c>
      <c r="G1995">
        <v>0.17857300000000001</v>
      </c>
      <c r="H1995">
        <v>0.83509599999999995</v>
      </c>
      <c r="I1995">
        <v>-1988250830</v>
      </c>
    </row>
    <row r="1996" spans="1:9" x14ac:dyDescent="0.25">
      <c r="A1996" t="s">
        <v>182</v>
      </c>
      <c r="B1996">
        <v>341337</v>
      </c>
      <c r="C1996">
        <v>341335</v>
      </c>
      <c r="D1996">
        <v>0</v>
      </c>
      <c r="E1996">
        <v>0</v>
      </c>
      <c r="F1996">
        <v>0</v>
      </c>
      <c r="G1996">
        <v>0.17846999999999999</v>
      </c>
      <c r="H1996">
        <v>0.83702100000000002</v>
      </c>
      <c r="I1996">
        <v>-1988250830</v>
      </c>
    </row>
    <row r="1997" spans="1:9" x14ac:dyDescent="0.25">
      <c r="A1997" t="s">
        <v>182</v>
      </c>
      <c r="B1997">
        <v>347020</v>
      </c>
      <c r="C1997">
        <v>347017</v>
      </c>
      <c r="D1997">
        <v>0</v>
      </c>
      <c r="E1997">
        <v>0</v>
      </c>
      <c r="F1997">
        <v>0</v>
      </c>
      <c r="G1997">
        <v>0.178507</v>
      </c>
      <c r="H1997">
        <v>0.83702100000000002</v>
      </c>
      <c r="I1997">
        <v>-1988250830</v>
      </c>
    </row>
    <row r="1998" spans="1:9" x14ac:dyDescent="0.25">
      <c r="A1998" t="s">
        <v>182</v>
      </c>
      <c r="B1998">
        <v>347576</v>
      </c>
      <c r="C1998">
        <v>347574</v>
      </c>
      <c r="D1998">
        <v>0</v>
      </c>
      <c r="E1998">
        <v>0</v>
      </c>
      <c r="F1998">
        <v>0</v>
      </c>
      <c r="G1998">
        <v>0.17877799999999999</v>
      </c>
      <c r="H1998">
        <v>0.83705300000000005</v>
      </c>
      <c r="I1998">
        <v>-1988250830</v>
      </c>
    </row>
    <row r="1999" spans="1:9" x14ac:dyDescent="0.25">
      <c r="A1999" t="s">
        <v>182</v>
      </c>
      <c r="B1999">
        <v>344320</v>
      </c>
      <c r="C1999">
        <v>344319</v>
      </c>
      <c r="D1999">
        <v>0</v>
      </c>
      <c r="E1999">
        <v>0</v>
      </c>
      <c r="F1999">
        <v>0</v>
      </c>
      <c r="G1999">
        <v>0.178454</v>
      </c>
      <c r="H1999">
        <v>0.83569700000000002</v>
      </c>
      <c r="I1999">
        <v>-1988250830</v>
      </c>
    </row>
    <row r="2000" spans="1:9" x14ac:dyDescent="0.25">
      <c r="A2000" t="s">
        <v>182</v>
      </c>
      <c r="B2000">
        <v>343650</v>
      </c>
      <c r="C2000">
        <v>343648</v>
      </c>
      <c r="D2000">
        <v>0</v>
      </c>
      <c r="E2000">
        <v>0</v>
      </c>
      <c r="F2000">
        <v>0</v>
      </c>
      <c r="G2000">
        <v>0.17855699999999999</v>
      </c>
      <c r="H2000">
        <v>0.83569800000000005</v>
      </c>
      <c r="I2000">
        <v>-1988250830</v>
      </c>
    </row>
    <row r="2001" spans="1:25" x14ac:dyDescent="0.25">
      <c r="A2001" t="s">
        <v>182</v>
      </c>
      <c r="B2001">
        <v>346196</v>
      </c>
      <c r="C2001">
        <v>346194</v>
      </c>
      <c r="D2001">
        <v>0</v>
      </c>
      <c r="E2001">
        <v>0</v>
      </c>
      <c r="F2001">
        <v>0</v>
      </c>
      <c r="G2001">
        <v>0.17846000000000001</v>
      </c>
      <c r="H2001">
        <v>0.83569700000000002</v>
      </c>
      <c r="I2001">
        <v>-1988250830</v>
      </c>
    </row>
    <row r="2002" spans="1:25" x14ac:dyDescent="0.25">
      <c r="A2002" t="s">
        <v>182</v>
      </c>
      <c r="B2002">
        <v>342478</v>
      </c>
      <c r="C2002">
        <v>342476</v>
      </c>
      <c r="D2002">
        <v>0</v>
      </c>
      <c r="E2002">
        <v>0</v>
      </c>
      <c r="F2002">
        <v>0</v>
      </c>
      <c r="G2002">
        <v>0.148677</v>
      </c>
      <c r="H2002">
        <v>0.83511999999999997</v>
      </c>
      <c r="I2002">
        <v>-1988250830</v>
      </c>
    </row>
    <row r="2003" spans="1:25" x14ac:dyDescent="0.25">
      <c r="A2003" t="s">
        <v>182</v>
      </c>
      <c r="B2003">
        <v>347660</v>
      </c>
      <c r="C2003">
        <v>347658</v>
      </c>
      <c r="D2003">
        <v>0</v>
      </c>
      <c r="E2003">
        <v>0</v>
      </c>
      <c r="F2003">
        <v>0</v>
      </c>
      <c r="G2003">
        <v>0.178455</v>
      </c>
      <c r="H2003">
        <v>0.83644499999999999</v>
      </c>
      <c r="I2003">
        <v>-1988250830</v>
      </c>
    </row>
    <row r="2004" spans="1:25" x14ac:dyDescent="0.25">
      <c r="A2004" t="s">
        <v>182</v>
      </c>
      <c r="B2004">
        <v>354512</v>
      </c>
      <c r="C2004">
        <v>354510</v>
      </c>
      <c r="D2004">
        <v>0</v>
      </c>
      <c r="E2004">
        <v>0</v>
      </c>
      <c r="F2004">
        <v>0</v>
      </c>
      <c r="G2004">
        <v>0.178454</v>
      </c>
      <c r="H2004">
        <v>0.83701999999999999</v>
      </c>
      <c r="I2004">
        <v>-1988250830</v>
      </c>
    </row>
    <row r="2005" spans="1:25" x14ac:dyDescent="0.25">
      <c r="A2005" t="s">
        <v>182</v>
      </c>
      <c r="B2005">
        <v>351054</v>
      </c>
      <c r="C2005">
        <v>351053</v>
      </c>
      <c r="D2005">
        <v>0</v>
      </c>
      <c r="E2005">
        <v>0</v>
      </c>
      <c r="F2005">
        <v>0</v>
      </c>
      <c r="G2005">
        <v>0.178507</v>
      </c>
      <c r="H2005">
        <v>0.83538100000000004</v>
      </c>
      <c r="I2005">
        <v>-1988250830</v>
      </c>
    </row>
    <row r="2006" spans="1:25" x14ac:dyDescent="0.25">
      <c r="A2006" t="s">
        <v>182</v>
      </c>
      <c r="B2006">
        <v>350838</v>
      </c>
      <c r="C2006">
        <v>350837</v>
      </c>
      <c r="D2006">
        <v>0</v>
      </c>
      <c r="E2006">
        <v>0</v>
      </c>
      <c r="F2006">
        <v>0</v>
      </c>
      <c r="G2006">
        <v>0.17866499999999999</v>
      </c>
      <c r="H2006">
        <v>0.83704800000000001</v>
      </c>
      <c r="I2006">
        <v>-1988250830</v>
      </c>
    </row>
    <row r="2007" spans="1:25" x14ac:dyDescent="0.25">
      <c r="A2007" t="s">
        <v>182</v>
      </c>
      <c r="B2007">
        <v>350703</v>
      </c>
      <c r="C2007">
        <v>350702</v>
      </c>
      <c r="D2007">
        <v>0</v>
      </c>
      <c r="E2007">
        <v>0</v>
      </c>
      <c r="F2007">
        <v>0</v>
      </c>
      <c r="G2007">
        <v>0.17851400000000001</v>
      </c>
      <c r="H2007">
        <v>0.83509999999999995</v>
      </c>
      <c r="I2007">
        <v>-1988250830</v>
      </c>
    </row>
    <row r="2008" spans="1:25" x14ac:dyDescent="0.25">
      <c r="A2008" t="s">
        <v>182</v>
      </c>
      <c r="B2008">
        <v>350734</v>
      </c>
      <c r="C2008">
        <v>350732</v>
      </c>
      <c r="D2008">
        <v>0</v>
      </c>
      <c r="E2008">
        <v>0</v>
      </c>
      <c r="F2008">
        <v>0</v>
      </c>
      <c r="G2008">
        <v>0.16076799999999999</v>
      </c>
      <c r="H2008">
        <v>0.83507699999999996</v>
      </c>
      <c r="I2008">
        <v>-1988250830</v>
      </c>
    </row>
    <row r="2009" spans="1:25" x14ac:dyDescent="0.25">
      <c r="A2009" t="s">
        <v>182</v>
      </c>
      <c r="B2009">
        <v>353997</v>
      </c>
      <c r="C2009">
        <v>353995</v>
      </c>
      <c r="D2009">
        <v>0</v>
      </c>
      <c r="E2009">
        <v>0</v>
      </c>
      <c r="F2009">
        <v>0</v>
      </c>
      <c r="G2009">
        <v>0.17862800000000001</v>
      </c>
      <c r="H2009">
        <v>0.83702100000000002</v>
      </c>
      <c r="I2009">
        <v>-1988250830</v>
      </c>
    </row>
    <row r="2010" spans="1:25" x14ac:dyDescent="0.25">
      <c r="A2010" t="s">
        <v>182</v>
      </c>
      <c r="B2010">
        <v>353104</v>
      </c>
      <c r="C2010">
        <v>353102</v>
      </c>
      <c r="D2010">
        <v>0</v>
      </c>
      <c r="E2010">
        <v>0</v>
      </c>
      <c r="F2010">
        <v>0</v>
      </c>
      <c r="G2010">
        <v>0.178454</v>
      </c>
      <c r="H2010">
        <v>0.83507900000000002</v>
      </c>
      <c r="I2010">
        <v>-1988250830</v>
      </c>
    </row>
    <row r="2011" spans="1:25" x14ac:dyDescent="0.25">
      <c r="A2011" t="s">
        <v>182</v>
      </c>
      <c r="B2011">
        <v>353087</v>
      </c>
      <c r="C2011">
        <v>353084</v>
      </c>
      <c r="D2011">
        <v>0</v>
      </c>
      <c r="E2011">
        <v>0</v>
      </c>
      <c r="F2011">
        <v>0</v>
      </c>
      <c r="G2011">
        <v>0.17855799999999999</v>
      </c>
      <c r="H2011">
        <v>0.83552300000000002</v>
      </c>
      <c r="I2011">
        <v>-1988250830</v>
      </c>
    </row>
    <row r="2012" spans="1:25" x14ac:dyDescent="0.25">
      <c r="A2012" t="s">
        <v>182</v>
      </c>
      <c r="B2012">
        <v>353961</v>
      </c>
      <c r="C2012">
        <v>353958</v>
      </c>
      <c r="D2012">
        <v>0</v>
      </c>
      <c r="E2012">
        <v>0</v>
      </c>
      <c r="F2012">
        <v>0</v>
      </c>
      <c r="G2012">
        <v>0.15992500000000001</v>
      </c>
      <c r="H2012">
        <v>0.83702100000000002</v>
      </c>
      <c r="I2012">
        <v>-1988250830</v>
      </c>
    </row>
    <row r="2013" spans="1:25" x14ac:dyDescent="0.25">
      <c r="A2013" t="s">
        <v>182</v>
      </c>
      <c r="B2013">
        <v>355638</v>
      </c>
      <c r="C2013">
        <v>355636</v>
      </c>
      <c r="D2013">
        <v>0</v>
      </c>
      <c r="E2013">
        <v>0</v>
      </c>
      <c r="F2013">
        <v>0</v>
      </c>
      <c r="G2013">
        <v>0.17846100000000001</v>
      </c>
      <c r="H2013">
        <v>0.83306100000000005</v>
      </c>
      <c r="I2013">
        <v>-1988250830</v>
      </c>
    </row>
    <row r="2014" spans="1:25" x14ac:dyDescent="0.25">
      <c r="A2014" t="s">
        <v>182</v>
      </c>
      <c r="B2014">
        <v>356492</v>
      </c>
      <c r="C2014">
        <v>356490</v>
      </c>
      <c r="D2014">
        <v>0</v>
      </c>
      <c r="E2014">
        <v>0</v>
      </c>
      <c r="F2014">
        <v>0</v>
      </c>
      <c r="G2014">
        <v>0.178483</v>
      </c>
      <c r="H2014">
        <v>0.83702100000000002</v>
      </c>
      <c r="I2014">
        <v>-1988250830</v>
      </c>
    </row>
    <row r="2015" spans="1:25" x14ac:dyDescent="0.25">
      <c r="A2015" t="s">
        <v>182</v>
      </c>
      <c r="B2015">
        <v>358227</v>
      </c>
      <c r="C2015">
        <v>358225</v>
      </c>
      <c r="D2015">
        <v>0</v>
      </c>
      <c r="E2015">
        <v>0</v>
      </c>
      <c r="F2015">
        <v>0</v>
      </c>
      <c r="G2015">
        <v>0.15984899999999999</v>
      </c>
      <c r="H2015">
        <v>0.83509599999999995</v>
      </c>
      <c r="I2015">
        <v>-1988250830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182</v>
      </c>
      <c r="B2016">
        <v>351202</v>
      </c>
      <c r="C2016">
        <v>351200</v>
      </c>
      <c r="D2016">
        <v>0</v>
      </c>
      <c r="E2016">
        <v>0</v>
      </c>
      <c r="F2016">
        <v>0</v>
      </c>
      <c r="G2016">
        <v>0.17876500000000001</v>
      </c>
      <c r="H2016">
        <v>0.835781</v>
      </c>
      <c r="I2016">
        <v>-1988250830</v>
      </c>
      <c r="R2016">
        <f>AVERAGE(B1967:B2016)</f>
        <v>345661.48</v>
      </c>
      <c r="S2016">
        <f>AVERAGE(C1967:C2016)</f>
        <v>345659.38</v>
      </c>
      <c r="U2016">
        <f>_xlfn.VAR.P(B1967:B2016)</f>
        <v>39345812.329599999</v>
      </c>
      <c r="V2016">
        <f>_xlfn.VAR.P(C1967:C2016)</f>
        <v>39347016.675600007</v>
      </c>
      <c r="X2016">
        <f>1.96*SQRT(U2016)/50</f>
        <v>245.88686231304942</v>
      </c>
      <c r="Y2016">
        <f>1.96*SQRT(V2016)/50</f>
        <v>245.89062549107882</v>
      </c>
    </row>
    <row r="2017" spans="1:22" x14ac:dyDescent="0.25">
      <c r="A2017" t="s">
        <v>183</v>
      </c>
      <c r="B2017">
        <v>17283373.644200001</v>
      </c>
      <c r="C2017" t="s">
        <v>37</v>
      </c>
      <c r="U2017" t="s">
        <v>83</v>
      </c>
    </row>
    <row r="2018" spans="1:22" x14ac:dyDescent="0.25">
      <c r="A2018" t="s">
        <v>184</v>
      </c>
      <c r="B2018">
        <v>18397.099999999999</v>
      </c>
      <c r="C2018">
        <v>18395.5</v>
      </c>
      <c r="D2018">
        <v>0</v>
      </c>
      <c r="E2018">
        <v>0</v>
      </c>
      <c r="F2018">
        <v>0</v>
      </c>
      <c r="G2018">
        <v>0.151171</v>
      </c>
      <c r="H2018">
        <v>0.83654200000000001</v>
      </c>
      <c r="I2018">
        <v>-1988250830</v>
      </c>
      <c r="U2018">
        <f>_xlfn.STDEV.P(B1967:B2016)</f>
        <v>6272.6240385982001</v>
      </c>
      <c r="V2018">
        <f>_xlfn.STDEV.P(C1967:C2016)</f>
        <v>6272.7200380377253</v>
      </c>
    </row>
    <row r="2019" spans="1:22" x14ac:dyDescent="0.25">
      <c r="A2019" t="s">
        <v>184</v>
      </c>
      <c r="B2019">
        <v>18328.7</v>
      </c>
      <c r="C2019">
        <v>18327.099999999999</v>
      </c>
      <c r="D2019">
        <v>0</v>
      </c>
      <c r="E2019">
        <v>0</v>
      </c>
      <c r="F2019">
        <v>0</v>
      </c>
      <c r="G2019">
        <v>0.155116</v>
      </c>
      <c r="H2019">
        <v>0.83655000000000002</v>
      </c>
      <c r="I2019">
        <v>-1988250830</v>
      </c>
    </row>
    <row r="2020" spans="1:22" x14ac:dyDescent="0.25">
      <c r="A2020" t="s">
        <v>184</v>
      </c>
      <c r="B2020">
        <v>18394.900000000001</v>
      </c>
      <c r="C2020">
        <v>18393.2</v>
      </c>
      <c r="D2020">
        <v>0</v>
      </c>
      <c r="E2020">
        <v>0</v>
      </c>
      <c r="F2020">
        <v>0</v>
      </c>
      <c r="G2020">
        <v>0.15043500000000001</v>
      </c>
      <c r="H2020">
        <v>0.83638699999999999</v>
      </c>
      <c r="I2020">
        <v>-1988250830</v>
      </c>
    </row>
    <row r="2021" spans="1:22" x14ac:dyDescent="0.25">
      <c r="A2021" t="s">
        <v>184</v>
      </c>
      <c r="B2021">
        <v>18330.7</v>
      </c>
      <c r="C2021">
        <v>18328</v>
      </c>
      <c r="D2021">
        <v>0</v>
      </c>
      <c r="E2021">
        <v>0</v>
      </c>
      <c r="F2021">
        <v>0</v>
      </c>
      <c r="G2021">
        <v>0.16394</v>
      </c>
      <c r="H2021">
        <v>0.83676399999999995</v>
      </c>
      <c r="I2021">
        <v>-1988250830</v>
      </c>
    </row>
    <row r="2022" spans="1:22" x14ac:dyDescent="0.25">
      <c r="A2022" t="s">
        <v>184</v>
      </c>
      <c r="B2022">
        <v>18092.099999999999</v>
      </c>
      <c r="C2022">
        <v>18090.599999999999</v>
      </c>
      <c r="D2022">
        <v>0</v>
      </c>
      <c r="E2022">
        <v>0</v>
      </c>
      <c r="F2022">
        <v>0</v>
      </c>
      <c r="G2022">
        <v>0.16297</v>
      </c>
      <c r="H2022">
        <v>0.83505799999999997</v>
      </c>
      <c r="I2022">
        <v>-1988250830</v>
      </c>
    </row>
    <row r="2023" spans="1:22" x14ac:dyDescent="0.25">
      <c r="A2023" t="s">
        <v>184</v>
      </c>
      <c r="B2023">
        <v>18281.7</v>
      </c>
      <c r="C2023">
        <v>18278.3</v>
      </c>
      <c r="D2023">
        <v>0</v>
      </c>
      <c r="E2023">
        <v>0</v>
      </c>
      <c r="F2023">
        <v>0</v>
      </c>
      <c r="G2023">
        <v>0.166326</v>
      </c>
      <c r="H2023">
        <v>0.83624500000000002</v>
      </c>
      <c r="I2023">
        <v>-1988250830</v>
      </c>
    </row>
    <row r="2024" spans="1:22" x14ac:dyDescent="0.25">
      <c r="A2024" t="s">
        <v>184</v>
      </c>
      <c r="B2024">
        <v>18356</v>
      </c>
      <c r="C2024">
        <v>18354.3</v>
      </c>
      <c r="D2024">
        <v>0</v>
      </c>
      <c r="E2024">
        <v>0</v>
      </c>
      <c r="F2024">
        <v>0</v>
      </c>
      <c r="G2024">
        <v>0.15089900000000001</v>
      </c>
      <c r="H2024">
        <v>0.83551399999999998</v>
      </c>
      <c r="I2024">
        <v>-1988250830</v>
      </c>
    </row>
    <row r="2025" spans="1:22" x14ac:dyDescent="0.25">
      <c r="A2025" t="s">
        <v>184</v>
      </c>
      <c r="B2025">
        <v>18326</v>
      </c>
      <c r="C2025">
        <v>18323.900000000001</v>
      </c>
      <c r="D2025">
        <v>0</v>
      </c>
      <c r="E2025">
        <v>0</v>
      </c>
      <c r="F2025">
        <v>0</v>
      </c>
      <c r="G2025">
        <v>0.15043500000000001</v>
      </c>
      <c r="H2025">
        <v>0.83679199999999998</v>
      </c>
      <c r="I2025">
        <v>-1988250830</v>
      </c>
    </row>
    <row r="2026" spans="1:22" x14ac:dyDescent="0.25">
      <c r="A2026" t="s">
        <v>184</v>
      </c>
      <c r="B2026">
        <v>18345.2</v>
      </c>
      <c r="C2026">
        <v>18343.400000000001</v>
      </c>
      <c r="D2026">
        <v>0</v>
      </c>
      <c r="E2026">
        <v>0</v>
      </c>
      <c r="F2026">
        <v>0</v>
      </c>
      <c r="G2026">
        <v>0.16297500000000001</v>
      </c>
      <c r="H2026">
        <v>0.83705200000000002</v>
      </c>
      <c r="I2026">
        <v>-1988250830</v>
      </c>
    </row>
    <row r="2027" spans="1:22" x14ac:dyDescent="0.25">
      <c r="A2027" t="s">
        <v>184</v>
      </c>
      <c r="B2027">
        <v>18286.3</v>
      </c>
      <c r="C2027">
        <v>18284.599999999999</v>
      </c>
      <c r="D2027">
        <v>0</v>
      </c>
      <c r="E2027">
        <v>0</v>
      </c>
      <c r="F2027">
        <v>0</v>
      </c>
      <c r="G2027">
        <v>0.152972</v>
      </c>
      <c r="H2027">
        <v>0.83700699999999995</v>
      </c>
      <c r="I2027">
        <v>-1988250830</v>
      </c>
    </row>
    <row r="2028" spans="1:22" x14ac:dyDescent="0.25">
      <c r="A2028" t="s">
        <v>184</v>
      </c>
      <c r="B2028">
        <v>18317.099999999999</v>
      </c>
      <c r="C2028">
        <v>18315.400000000001</v>
      </c>
      <c r="D2028">
        <v>0</v>
      </c>
      <c r="E2028">
        <v>0</v>
      </c>
      <c r="F2028">
        <v>0</v>
      </c>
      <c r="G2028">
        <v>0.15089900000000001</v>
      </c>
      <c r="H2028">
        <v>0.83701400000000004</v>
      </c>
      <c r="I2028">
        <v>-1988250830</v>
      </c>
    </row>
    <row r="2029" spans="1:22" x14ac:dyDescent="0.25">
      <c r="A2029" t="s">
        <v>184</v>
      </c>
      <c r="B2029">
        <v>18146.8</v>
      </c>
      <c r="C2029">
        <v>18145.3</v>
      </c>
      <c r="D2029">
        <v>0</v>
      </c>
      <c r="E2029">
        <v>0</v>
      </c>
      <c r="F2029">
        <v>0</v>
      </c>
      <c r="G2029">
        <v>0.152388</v>
      </c>
      <c r="H2029">
        <v>0.83661200000000002</v>
      </c>
      <c r="I2029">
        <v>-1988250830</v>
      </c>
    </row>
    <row r="2030" spans="1:22" x14ac:dyDescent="0.25">
      <c r="A2030" t="s">
        <v>184</v>
      </c>
      <c r="B2030">
        <v>18223.5</v>
      </c>
      <c r="C2030">
        <v>18222</v>
      </c>
      <c r="D2030">
        <v>0</v>
      </c>
      <c r="E2030">
        <v>0</v>
      </c>
      <c r="F2030">
        <v>0</v>
      </c>
      <c r="G2030">
        <v>0.178454</v>
      </c>
      <c r="H2030">
        <v>0.83233999999999997</v>
      </c>
      <c r="I2030">
        <v>-1988250830</v>
      </c>
    </row>
    <row r="2031" spans="1:22" x14ac:dyDescent="0.25">
      <c r="A2031" t="s">
        <v>184</v>
      </c>
      <c r="B2031">
        <v>18215</v>
      </c>
      <c r="C2031">
        <v>18213.400000000001</v>
      </c>
      <c r="D2031">
        <v>0</v>
      </c>
      <c r="E2031">
        <v>0</v>
      </c>
      <c r="F2031">
        <v>0</v>
      </c>
      <c r="G2031">
        <v>0.152644</v>
      </c>
      <c r="H2031">
        <v>0.83701400000000004</v>
      </c>
      <c r="I2031">
        <v>-1988250830</v>
      </c>
    </row>
    <row r="2032" spans="1:22" x14ac:dyDescent="0.25">
      <c r="A2032" t="s">
        <v>184</v>
      </c>
      <c r="B2032">
        <v>18362.900000000001</v>
      </c>
      <c r="C2032">
        <v>18360</v>
      </c>
      <c r="D2032">
        <v>0</v>
      </c>
      <c r="E2032">
        <v>0</v>
      </c>
      <c r="F2032">
        <v>0</v>
      </c>
      <c r="G2032">
        <v>0.15056700000000001</v>
      </c>
      <c r="H2032">
        <v>0.83704599999999996</v>
      </c>
      <c r="I2032">
        <v>-1988250830</v>
      </c>
    </row>
    <row r="2033" spans="1:9" x14ac:dyDescent="0.25">
      <c r="A2033" t="s">
        <v>184</v>
      </c>
      <c r="B2033">
        <v>18289.099999999999</v>
      </c>
      <c r="C2033">
        <v>18287.400000000001</v>
      </c>
      <c r="D2033">
        <v>0</v>
      </c>
      <c r="E2033">
        <v>0</v>
      </c>
      <c r="F2033">
        <v>0</v>
      </c>
      <c r="G2033">
        <v>0.15043500000000001</v>
      </c>
      <c r="H2033">
        <v>0.83704500000000004</v>
      </c>
      <c r="I2033">
        <v>-1988250830</v>
      </c>
    </row>
    <row r="2034" spans="1:9" x14ac:dyDescent="0.25">
      <c r="A2034" t="s">
        <v>184</v>
      </c>
      <c r="B2034">
        <v>18251.2</v>
      </c>
      <c r="C2034">
        <v>18249.7</v>
      </c>
      <c r="D2034">
        <v>0</v>
      </c>
      <c r="E2034">
        <v>0</v>
      </c>
      <c r="F2034">
        <v>0</v>
      </c>
      <c r="G2034">
        <v>0.150615</v>
      </c>
      <c r="H2034">
        <v>0.83485299999999996</v>
      </c>
      <c r="I2034">
        <v>-1988250830</v>
      </c>
    </row>
    <row r="2035" spans="1:9" x14ac:dyDescent="0.25">
      <c r="A2035" t="s">
        <v>184</v>
      </c>
      <c r="B2035">
        <v>18241.3</v>
      </c>
      <c r="C2035">
        <v>18239.599999999999</v>
      </c>
      <c r="D2035">
        <v>0</v>
      </c>
      <c r="E2035">
        <v>0</v>
      </c>
      <c r="F2035">
        <v>0</v>
      </c>
      <c r="G2035">
        <v>0.15973200000000001</v>
      </c>
      <c r="H2035">
        <v>0.83704400000000001</v>
      </c>
      <c r="I2035">
        <v>-1988250830</v>
      </c>
    </row>
    <row r="2036" spans="1:9" x14ac:dyDescent="0.25">
      <c r="A2036" t="s">
        <v>184</v>
      </c>
      <c r="B2036">
        <v>18151</v>
      </c>
      <c r="C2036">
        <v>18149.400000000001</v>
      </c>
      <c r="D2036">
        <v>0</v>
      </c>
      <c r="E2036">
        <v>0</v>
      </c>
      <c r="F2036">
        <v>0</v>
      </c>
      <c r="G2036">
        <v>0.15090200000000001</v>
      </c>
      <c r="H2036">
        <v>0.83704400000000001</v>
      </c>
      <c r="I2036">
        <v>-1988250830</v>
      </c>
    </row>
    <row r="2037" spans="1:9" x14ac:dyDescent="0.25">
      <c r="A2037" t="s">
        <v>184</v>
      </c>
      <c r="B2037">
        <v>18088.8</v>
      </c>
      <c r="C2037">
        <v>18086.599999999999</v>
      </c>
      <c r="D2037">
        <v>0</v>
      </c>
      <c r="E2037">
        <v>0</v>
      </c>
      <c r="F2037">
        <v>0</v>
      </c>
      <c r="G2037">
        <v>0.15611</v>
      </c>
      <c r="H2037">
        <v>0.83220899999999998</v>
      </c>
      <c r="I2037">
        <v>-1988250830</v>
      </c>
    </row>
    <row r="2038" spans="1:9" x14ac:dyDescent="0.25">
      <c r="A2038" t="s">
        <v>184</v>
      </c>
      <c r="B2038">
        <v>18163.8</v>
      </c>
      <c r="C2038">
        <v>18162.3</v>
      </c>
      <c r="D2038">
        <v>0</v>
      </c>
      <c r="E2038">
        <v>0</v>
      </c>
      <c r="F2038">
        <v>0</v>
      </c>
      <c r="G2038">
        <v>0.15943299999999999</v>
      </c>
      <c r="H2038">
        <v>0.83705300000000005</v>
      </c>
      <c r="I2038">
        <v>-1988250830</v>
      </c>
    </row>
    <row r="2039" spans="1:9" x14ac:dyDescent="0.25">
      <c r="A2039" t="s">
        <v>184</v>
      </c>
      <c r="B2039">
        <v>18352.2</v>
      </c>
      <c r="C2039">
        <v>18350.599999999999</v>
      </c>
      <c r="D2039">
        <v>0</v>
      </c>
      <c r="E2039">
        <v>0</v>
      </c>
      <c r="F2039">
        <v>0</v>
      </c>
      <c r="G2039">
        <v>0.16441500000000001</v>
      </c>
      <c r="H2039">
        <v>0.83636200000000005</v>
      </c>
      <c r="I2039">
        <v>-1988250830</v>
      </c>
    </row>
    <row r="2040" spans="1:9" x14ac:dyDescent="0.25">
      <c r="A2040" t="s">
        <v>184</v>
      </c>
      <c r="B2040">
        <v>18325.2</v>
      </c>
      <c r="C2040">
        <v>18322.400000000001</v>
      </c>
      <c r="D2040">
        <v>0</v>
      </c>
      <c r="E2040">
        <v>0</v>
      </c>
      <c r="F2040">
        <v>0</v>
      </c>
      <c r="G2040">
        <v>0.157529</v>
      </c>
      <c r="H2040">
        <v>0.83704500000000004</v>
      </c>
      <c r="I2040">
        <v>-1988250830</v>
      </c>
    </row>
    <row r="2041" spans="1:9" x14ac:dyDescent="0.25">
      <c r="A2041" t="s">
        <v>184</v>
      </c>
      <c r="B2041">
        <v>18351.5</v>
      </c>
      <c r="C2041">
        <v>18349.8</v>
      </c>
      <c r="D2041">
        <v>0</v>
      </c>
      <c r="E2041">
        <v>0</v>
      </c>
      <c r="F2041">
        <v>0</v>
      </c>
      <c r="G2041">
        <v>0.14946699999999999</v>
      </c>
      <c r="H2041">
        <v>0.83553500000000003</v>
      </c>
      <c r="I2041">
        <v>-1988250830</v>
      </c>
    </row>
    <row r="2042" spans="1:9" x14ac:dyDescent="0.25">
      <c r="A2042" t="s">
        <v>184</v>
      </c>
      <c r="B2042">
        <v>18288.2</v>
      </c>
      <c r="C2042">
        <v>18285.3</v>
      </c>
      <c r="D2042">
        <v>0</v>
      </c>
      <c r="E2042">
        <v>0</v>
      </c>
      <c r="F2042">
        <v>0</v>
      </c>
      <c r="G2042">
        <v>0.16394500000000001</v>
      </c>
      <c r="H2042">
        <v>0.83672500000000005</v>
      </c>
      <c r="I2042">
        <v>-1988250830</v>
      </c>
    </row>
    <row r="2043" spans="1:9" x14ac:dyDescent="0.25">
      <c r="A2043" t="s">
        <v>184</v>
      </c>
      <c r="B2043">
        <v>18246.599999999999</v>
      </c>
      <c r="C2043">
        <v>18245</v>
      </c>
      <c r="D2043">
        <v>0</v>
      </c>
      <c r="E2043">
        <v>0</v>
      </c>
      <c r="F2043">
        <v>0</v>
      </c>
      <c r="G2043">
        <v>0.156525</v>
      </c>
      <c r="H2043">
        <v>0.83401999999999998</v>
      </c>
      <c r="I2043">
        <v>-1988250830</v>
      </c>
    </row>
    <row r="2044" spans="1:9" x14ac:dyDescent="0.25">
      <c r="A2044" t="s">
        <v>184</v>
      </c>
      <c r="B2044">
        <v>18270.599999999999</v>
      </c>
      <c r="C2044">
        <v>18269.099999999999</v>
      </c>
      <c r="D2044">
        <v>0</v>
      </c>
      <c r="E2044">
        <v>0</v>
      </c>
      <c r="F2044">
        <v>0</v>
      </c>
      <c r="G2044">
        <v>0.15207799999999999</v>
      </c>
      <c r="H2044">
        <v>0.83436399999999999</v>
      </c>
      <c r="I2044">
        <v>-1988250830</v>
      </c>
    </row>
    <row r="2045" spans="1:9" x14ac:dyDescent="0.25">
      <c r="A2045" t="s">
        <v>184</v>
      </c>
      <c r="B2045">
        <v>18665.3</v>
      </c>
      <c r="C2045">
        <v>18663.7</v>
      </c>
      <c r="D2045">
        <v>0</v>
      </c>
      <c r="E2045">
        <v>0</v>
      </c>
      <c r="F2045">
        <v>0</v>
      </c>
      <c r="G2045">
        <v>0.152391</v>
      </c>
      <c r="H2045">
        <v>0.83601400000000003</v>
      </c>
      <c r="I2045">
        <v>-1988250830</v>
      </c>
    </row>
    <row r="2046" spans="1:9" x14ac:dyDescent="0.25">
      <c r="A2046" t="s">
        <v>184</v>
      </c>
      <c r="B2046">
        <v>18266.8</v>
      </c>
      <c r="C2046">
        <v>18265.2</v>
      </c>
      <c r="D2046">
        <v>0</v>
      </c>
      <c r="E2046">
        <v>0</v>
      </c>
      <c r="F2046">
        <v>0</v>
      </c>
      <c r="G2046">
        <v>0.15043500000000001</v>
      </c>
      <c r="H2046">
        <v>0.83700799999999997</v>
      </c>
      <c r="I2046">
        <v>-1988250830</v>
      </c>
    </row>
    <row r="2047" spans="1:9" x14ac:dyDescent="0.25">
      <c r="A2047" t="s">
        <v>184</v>
      </c>
      <c r="B2047">
        <v>18297.7</v>
      </c>
      <c r="C2047">
        <v>18295.8</v>
      </c>
      <c r="D2047">
        <v>0</v>
      </c>
      <c r="E2047">
        <v>0</v>
      </c>
      <c r="F2047">
        <v>0</v>
      </c>
      <c r="G2047">
        <v>0.15207799999999999</v>
      </c>
      <c r="H2047">
        <v>0.83704100000000004</v>
      </c>
      <c r="I2047">
        <v>-1988250830</v>
      </c>
    </row>
    <row r="2048" spans="1:9" x14ac:dyDescent="0.25">
      <c r="A2048" t="s">
        <v>184</v>
      </c>
      <c r="B2048">
        <v>18355</v>
      </c>
      <c r="C2048">
        <v>18353.5</v>
      </c>
      <c r="D2048">
        <v>0</v>
      </c>
      <c r="E2048">
        <v>0</v>
      </c>
      <c r="F2048">
        <v>0</v>
      </c>
      <c r="G2048">
        <v>0.156112</v>
      </c>
      <c r="H2048">
        <v>0.83704400000000001</v>
      </c>
      <c r="I2048">
        <v>-1988250830</v>
      </c>
    </row>
    <row r="2049" spans="1:9" x14ac:dyDescent="0.25">
      <c r="A2049" t="s">
        <v>184</v>
      </c>
      <c r="B2049">
        <v>18209.400000000001</v>
      </c>
      <c r="C2049">
        <v>18207.8</v>
      </c>
      <c r="D2049">
        <v>0</v>
      </c>
      <c r="E2049">
        <v>0</v>
      </c>
      <c r="F2049">
        <v>0</v>
      </c>
      <c r="G2049">
        <v>0.16301599999999999</v>
      </c>
      <c r="H2049">
        <v>0.83564499999999997</v>
      </c>
      <c r="I2049">
        <v>-1988250830</v>
      </c>
    </row>
    <row r="2050" spans="1:9" x14ac:dyDescent="0.25">
      <c r="A2050" t="s">
        <v>184</v>
      </c>
      <c r="B2050">
        <v>18242.400000000001</v>
      </c>
      <c r="C2050">
        <v>18240.7</v>
      </c>
      <c r="D2050">
        <v>0</v>
      </c>
      <c r="E2050">
        <v>0</v>
      </c>
      <c r="F2050">
        <v>0</v>
      </c>
      <c r="G2050">
        <v>0.15090200000000001</v>
      </c>
      <c r="H2050">
        <v>0.83505700000000005</v>
      </c>
      <c r="I2050">
        <v>-1988250830</v>
      </c>
    </row>
    <row r="2051" spans="1:9" x14ac:dyDescent="0.25">
      <c r="A2051" t="s">
        <v>184</v>
      </c>
      <c r="B2051">
        <v>18409</v>
      </c>
      <c r="C2051">
        <v>18405.8</v>
      </c>
      <c r="D2051">
        <v>0</v>
      </c>
      <c r="E2051">
        <v>0</v>
      </c>
      <c r="F2051">
        <v>0</v>
      </c>
      <c r="G2051">
        <v>0.15268699999999999</v>
      </c>
      <c r="H2051">
        <v>0.83689100000000005</v>
      </c>
      <c r="I2051">
        <v>-1988250830</v>
      </c>
    </row>
    <row r="2052" spans="1:9" x14ac:dyDescent="0.25">
      <c r="A2052" t="s">
        <v>184</v>
      </c>
      <c r="B2052">
        <v>18372.7</v>
      </c>
      <c r="C2052">
        <v>18371.099999999999</v>
      </c>
      <c r="D2052">
        <v>0</v>
      </c>
      <c r="E2052">
        <v>0</v>
      </c>
      <c r="F2052">
        <v>0</v>
      </c>
      <c r="G2052">
        <v>0.152641</v>
      </c>
      <c r="H2052">
        <v>0.83494800000000002</v>
      </c>
      <c r="I2052">
        <v>-1988250830</v>
      </c>
    </row>
    <row r="2053" spans="1:9" x14ac:dyDescent="0.25">
      <c r="A2053" t="s">
        <v>184</v>
      </c>
      <c r="B2053">
        <v>18381.900000000001</v>
      </c>
      <c r="C2053">
        <v>18380.3</v>
      </c>
      <c r="D2053">
        <v>0</v>
      </c>
      <c r="E2053">
        <v>0</v>
      </c>
      <c r="F2053">
        <v>0</v>
      </c>
      <c r="G2053">
        <v>0.15420500000000001</v>
      </c>
      <c r="H2053">
        <v>0.83557800000000004</v>
      </c>
      <c r="I2053">
        <v>-1988250830</v>
      </c>
    </row>
    <row r="2054" spans="1:9" x14ac:dyDescent="0.25">
      <c r="A2054" t="s">
        <v>184</v>
      </c>
      <c r="B2054">
        <v>18484.099999999999</v>
      </c>
      <c r="C2054">
        <v>18482.5</v>
      </c>
      <c r="D2054">
        <v>0</v>
      </c>
      <c r="E2054">
        <v>0</v>
      </c>
      <c r="F2054">
        <v>0</v>
      </c>
      <c r="G2054">
        <v>0.156109</v>
      </c>
      <c r="H2054">
        <v>0.83551399999999998</v>
      </c>
      <c r="I2054">
        <v>-1988250830</v>
      </c>
    </row>
    <row r="2055" spans="1:9" x14ac:dyDescent="0.25">
      <c r="A2055" t="s">
        <v>184</v>
      </c>
      <c r="B2055">
        <v>18323.099999999999</v>
      </c>
      <c r="C2055">
        <v>18321.5</v>
      </c>
      <c r="D2055">
        <v>0</v>
      </c>
      <c r="E2055">
        <v>0</v>
      </c>
      <c r="F2055">
        <v>0</v>
      </c>
      <c r="G2055">
        <v>0.15208099999999999</v>
      </c>
      <c r="H2055">
        <v>0.83403000000000005</v>
      </c>
      <c r="I2055">
        <v>-1988250830</v>
      </c>
    </row>
    <row r="2056" spans="1:9" x14ac:dyDescent="0.25">
      <c r="A2056" t="s">
        <v>184</v>
      </c>
      <c r="B2056">
        <v>18300.3</v>
      </c>
      <c r="C2056">
        <v>18298.7</v>
      </c>
      <c r="D2056">
        <v>0</v>
      </c>
      <c r="E2056">
        <v>0</v>
      </c>
      <c r="F2056">
        <v>0</v>
      </c>
      <c r="G2056">
        <v>0.152388</v>
      </c>
      <c r="H2056">
        <v>0.83490299999999995</v>
      </c>
      <c r="I2056">
        <v>-1988250830</v>
      </c>
    </row>
    <row r="2057" spans="1:9" x14ac:dyDescent="0.25">
      <c r="A2057" t="s">
        <v>184</v>
      </c>
      <c r="B2057">
        <v>18350.2</v>
      </c>
      <c r="C2057">
        <v>18347.900000000001</v>
      </c>
      <c r="D2057">
        <v>0</v>
      </c>
      <c r="E2057">
        <v>0</v>
      </c>
      <c r="F2057">
        <v>0</v>
      </c>
      <c r="G2057">
        <v>0.152641</v>
      </c>
      <c r="H2057">
        <v>0.86342300000000005</v>
      </c>
      <c r="I2057">
        <v>-1988250830</v>
      </c>
    </row>
    <row r="2058" spans="1:9" x14ac:dyDescent="0.25">
      <c r="A2058" t="s">
        <v>184</v>
      </c>
      <c r="B2058">
        <v>18235.8</v>
      </c>
      <c r="C2058">
        <v>18234.3</v>
      </c>
      <c r="D2058">
        <v>0</v>
      </c>
      <c r="E2058">
        <v>0</v>
      </c>
      <c r="F2058">
        <v>0</v>
      </c>
      <c r="G2058">
        <v>0.17580399999999999</v>
      </c>
      <c r="H2058">
        <v>0.83633500000000005</v>
      </c>
      <c r="I2058">
        <v>-1988250830</v>
      </c>
    </row>
    <row r="2059" spans="1:9" x14ac:dyDescent="0.25">
      <c r="A2059" t="s">
        <v>184</v>
      </c>
      <c r="B2059">
        <v>18257.8</v>
      </c>
      <c r="C2059">
        <v>18256.099999999999</v>
      </c>
      <c r="D2059">
        <v>0</v>
      </c>
      <c r="E2059">
        <v>0</v>
      </c>
      <c r="F2059">
        <v>0</v>
      </c>
      <c r="G2059">
        <v>0.151861</v>
      </c>
      <c r="H2059">
        <v>0.83551399999999998</v>
      </c>
      <c r="I2059">
        <v>-1988250830</v>
      </c>
    </row>
    <row r="2060" spans="1:9" x14ac:dyDescent="0.25">
      <c r="A2060" t="s">
        <v>184</v>
      </c>
      <c r="B2060">
        <v>18265.900000000001</v>
      </c>
      <c r="C2060">
        <v>18264.099999999999</v>
      </c>
      <c r="D2060">
        <v>0</v>
      </c>
      <c r="E2060">
        <v>0</v>
      </c>
      <c r="F2060">
        <v>0</v>
      </c>
      <c r="G2060">
        <v>0.15090200000000001</v>
      </c>
      <c r="H2060">
        <v>0.83611400000000002</v>
      </c>
      <c r="I2060">
        <v>-1988250830</v>
      </c>
    </row>
    <row r="2061" spans="1:9" x14ac:dyDescent="0.25">
      <c r="A2061" t="s">
        <v>184</v>
      </c>
      <c r="B2061">
        <v>18260.7</v>
      </c>
      <c r="C2061">
        <v>18259.2</v>
      </c>
      <c r="D2061">
        <v>0</v>
      </c>
      <c r="E2061">
        <v>0</v>
      </c>
      <c r="F2061">
        <v>0</v>
      </c>
      <c r="G2061">
        <v>0.151172</v>
      </c>
      <c r="H2061">
        <v>0.83654700000000004</v>
      </c>
      <c r="I2061">
        <v>-1988250830</v>
      </c>
    </row>
    <row r="2062" spans="1:9" x14ac:dyDescent="0.25">
      <c r="A2062" t="s">
        <v>184</v>
      </c>
      <c r="B2062">
        <v>18215.599999999999</v>
      </c>
      <c r="C2062">
        <v>18214.099999999999</v>
      </c>
      <c r="D2062">
        <v>0</v>
      </c>
      <c r="E2062">
        <v>0</v>
      </c>
      <c r="F2062">
        <v>0</v>
      </c>
      <c r="G2062">
        <v>0.160744</v>
      </c>
      <c r="H2062">
        <v>0.83666300000000005</v>
      </c>
      <c r="I2062">
        <v>-1988250830</v>
      </c>
    </row>
    <row r="2063" spans="1:9" x14ac:dyDescent="0.25">
      <c r="A2063" t="s">
        <v>184</v>
      </c>
      <c r="B2063">
        <v>18196.900000000001</v>
      </c>
      <c r="C2063">
        <v>18195.3</v>
      </c>
      <c r="D2063">
        <v>0</v>
      </c>
      <c r="E2063">
        <v>0</v>
      </c>
      <c r="F2063">
        <v>0</v>
      </c>
      <c r="G2063">
        <v>0.149261</v>
      </c>
      <c r="H2063">
        <v>0.83665400000000001</v>
      </c>
      <c r="I2063">
        <v>-1988250830</v>
      </c>
    </row>
    <row r="2064" spans="1:9" x14ac:dyDescent="0.25">
      <c r="A2064" t="s">
        <v>184</v>
      </c>
      <c r="B2064">
        <v>18148.7</v>
      </c>
      <c r="C2064">
        <v>18147</v>
      </c>
      <c r="D2064">
        <v>0</v>
      </c>
      <c r="E2064">
        <v>0</v>
      </c>
      <c r="F2064">
        <v>0</v>
      </c>
      <c r="G2064">
        <v>0.15089900000000001</v>
      </c>
      <c r="H2064">
        <v>0.83485600000000004</v>
      </c>
      <c r="I2064">
        <v>-1988250830</v>
      </c>
    </row>
    <row r="2065" spans="1:25" x14ac:dyDescent="0.25">
      <c r="A2065" t="s">
        <v>184</v>
      </c>
      <c r="B2065">
        <v>18074.400000000001</v>
      </c>
      <c r="C2065">
        <v>18072.7</v>
      </c>
      <c r="D2065">
        <v>0</v>
      </c>
      <c r="E2065">
        <v>0</v>
      </c>
      <c r="F2065">
        <v>0</v>
      </c>
      <c r="G2065">
        <v>0.156724</v>
      </c>
      <c r="H2065">
        <v>0.83701400000000004</v>
      </c>
      <c r="I2065">
        <v>-1988250830</v>
      </c>
    </row>
    <row r="2066" spans="1:25" x14ac:dyDescent="0.25">
      <c r="A2066" t="s">
        <v>184</v>
      </c>
      <c r="B2066">
        <v>18045.7</v>
      </c>
      <c r="C2066">
        <v>18044.099999999999</v>
      </c>
      <c r="D2066">
        <v>0</v>
      </c>
      <c r="E2066">
        <v>0</v>
      </c>
      <c r="F2066">
        <v>0</v>
      </c>
      <c r="G2066">
        <v>0.152084</v>
      </c>
      <c r="H2066">
        <v>0.86342399999999997</v>
      </c>
      <c r="I2066">
        <v>-1988250830</v>
      </c>
    </row>
    <row r="2067" spans="1:25" x14ac:dyDescent="0.25">
      <c r="A2067" t="s">
        <v>184</v>
      </c>
      <c r="B2067">
        <v>18227.3</v>
      </c>
      <c r="C2067">
        <v>18225.599999999999</v>
      </c>
      <c r="D2067">
        <v>0</v>
      </c>
      <c r="E2067">
        <v>0</v>
      </c>
      <c r="F2067">
        <v>0</v>
      </c>
      <c r="G2067">
        <v>0.156865</v>
      </c>
      <c r="H2067">
        <v>0.83559899999999998</v>
      </c>
      <c r="I2067">
        <v>-1988250830</v>
      </c>
    </row>
    <row r="2068" spans="1:25" x14ac:dyDescent="0.25">
      <c r="A2068" t="s">
        <v>184</v>
      </c>
      <c r="B2068">
        <v>18327.2</v>
      </c>
      <c r="C2068">
        <v>18325.599999999999</v>
      </c>
      <c r="D2068">
        <v>0</v>
      </c>
      <c r="E2068">
        <v>0</v>
      </c>
      <c r="F2068">
        <v>0</v>
      </c>
      <c r="G2068">
        <v>0.15043500000000001</v>
      </c>
      <c r="H2068">
        <v>0.83636900000000003</v>
      </c>
      <c r="I2068">
        <v>-1988250830</v>
      </c>
    </row>
    <row r="2069" spans="1:25" x14ac:dyDescent="0.25">
      <c r="A2069" t="s">
        <v>184</v>
      </c>
      <c r="B2069">
        <v>18202.5</v>
      </c>
      <c r="C2069">
        <v>18200.8</v>
      </c>
      <c r="D2069">
        <v>0</v>
      </c>
      <c r="E2069">
        <v>0</v>
      </c>
      <c r="F2069">
        <v>0</v>
      </c>
      <c r="G2069">
        <v>0.15296899999999999</v>
      </c>
      <c r="H2069">
        <v>0.83704999999999996</v>
      </c>
      <c r="I2069">
        <v>-1988250830</v>
      </c>
    </row>
    <row r="2070" spans="1:25" x14ac:dyDescent="0.25">
      <c r="A2070" t="s">
        <v>184</v>
      </c>
      <c r="B2070">
        <v>18189.900000000001</v>
      </c>
      <c r="C2070">
        <v>18188.3</v>
      </c>
      <c r="D2070">
        <v>0</v>
      </c>
      <c r="E2070">
        <v>0</v>
      </c>
      <c r="F2070">
        <v>0</v>
      </c>
      <c r="G2070">
        <v>0.15087600000000001</v>
      </c>
      <c r="H2070">
        <v>0.83397399999999999</v>
      </c>
      <c r="I2070">
        <v>-1988250830</v>
      </c>
    </row>
    <row r="2071" spans="1:25" x14ac:dyDescent="0.25">
      <c r="A2071" t="s">
        <v>184</v>
      </c>
      <c r="B2071">
        <v>18569</v>
      </c>
      <c r="C2071">
        <v>18566.8</v>
      </c>
      <c r="D2071">
        <v>0</v>
      </c>
      <c r="E2071">
        <v>0</v>
      </c>
      <c r="F2071">
        <v>0</v>
      </c>
      <c r="G2071">
        <v>0.14963699999999999</v>
      </c>
      <c r="H2071">
        <v>0.83704500000000004</v>
      </c>
      <c r="I2071">
        <v>-1988250830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184</v>
      </c>
      <c r="B2072">
        <v>18183.099999999999</v>
      </c>
      <c r="C2072">
        <v>18181.2</v>
      </c>
      <c r="D2072">
        <v>0</v>
      </c>
      <c r="E2072">
        <v>0</v>
      </c>
      <c r="F2072">
        <v>0</v>
      </c>
      <c r="G2072">
        <v>0.152641</v>
      </c>
      <c r="H2072">
        <v>0.83655000000000002</v>
      </c>
      <c r="I2072">
        <v>-1988250830</v>
      </c>
      <c r="R2072">
        <f>AVERAGE(B2023:B2072)</f>
        <v>18278.767999999996</v>
      </c>
      <c r="S2072">
        <f>AVERAGE(C2023:C2072)</f>
        <v>18276.949999999997</v>
      </c>
      <c r="U2072">
        <f>_xlfn.VAR.P(B2023:B2072)</f>
        <v>12284.512575999981</v>
      </c>
      <c r="V2072">
        <f>_xlfn.VAR.P(C2023:C2072)</f>
        <v>12264.076900000022</v>
      </c>
      <c r="X2072">
        <f>1.96*SQRT(U2072)/50</f>
        <v>4.3447523985590495</v>
      </c>
      <c r="Y2072">
        <f>1.96*SQRT(V2072)/50</f>
        <v>4.34113707772699</v>
      </c>
    </row>
    <row r="2073" spans="1:25" x14ac:dyDescent="0.25">
      <c r="A2073" t="s">
        <v>185</v>
      </c>
      <c r="B2073">
        <v>914441.00639999995</v>
      </c>
      <c r="C2073" t="s">
        <v>37</v>
      </c>
    </row>
    <row r="2074" spans="1:25" x14ac:dyDescent="0.25">
      <c r="A2074" t="s">
        <v>186</v>
      </c>
      <c r="B2074">
        <v>1.5913600000000001</v>
      </c>
      <c r="C2074">
        <v>1.024E-3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32767</v>
      </c>
      <c r="J2074">
        <v>-32767</v>
      </c>
      <c r="K2074">
        <v>1931385</v>
      </c>
    </row>
    <row r="2075" spans="1:25" x14ac:dyDescent="0.25">
      <c r="A2075" t="s">
        <v>186</v>
      </c>
      <c r="B2075">
        <v>1.5839399999999999</v>
      </c>
      <c r="C2075">
        <v>2.0479999999999999E-3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32767</v>
      </c>
      <c r="J2075">
        <v>-32767</v>
      </c>
      <c r="K2075">
        <v>1931385</v>
      </c>
    </row>
    <row r="2076" spans="1:25" x14ac:dyDescent="0.25">
      <c r="A2076" t="s">
        <v>186</v>
      </c>
      <c r="B2076">
        <v>1.5450600000000001</v>
      </c>
      <c r="C2076">
        <v>2.0479999999999999E-3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32767</v>
      </c>
      <c r="J2076">
        <v>-32767</v>
      </c>
      <c r="K2076">
        <v>1931385</v>
      </c>
    </row>
    <row r="2077" spans="1:25" x14ac:dyDescent="0.25">
      <c r="A2077" t="s">
        <v>186</v>
      </c>
      <c r="B2077">
        <v>1.54922</v>
      </c>
      <c r="C2077">
        <v>2.0479999999999999E-3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32767</v>
      </c>
      <c r="J2077">
        <v>-32767</v>
      </c>
      <c r="K2077">
        <v>1931385</v>
      </c>
    </row>
    <row r="2078" spans="1:25" x14ac:dyDescent="0.25">
      <c r="A2078" t="s">
        <v>186</v>
      </c>
      <c r="B2078">
        <v>1.5838399999999999</v>
      </c>
      <c r="C2078">
        <v>2.0479999999999999E-3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32767</v>
      </c>
      <c r="J2078">
        <v>-32767</v>
      </c>
      <c r="K2078">
        <v>1931385</v>
      </c>
    </row>
    <row r="2079" spans="1:25" x14ac:dyDescent="0.25">
      <c r="A2079" t="s">
        <v>186</v>
      </c>
      <c r="B2079" s="11" t="s">
        <v>257</v>
      </c>
      <c r="C2079">
        <v>2.0479999999999999E-3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32767</v>
      </c>
      <c r="J2079">
        <v>-32767</v>
      </c>
      <c r="K2079">
        <v>1931385</v>
      </c>
    </row>
    <row r="2080" spans="1:25" x14ac:dyDescent="0.25">
      <c r="A2080" t="s">
        <v>186</v>
      </c>
      <c r="B2080">
        <v>2.8079700000000001</v>
      </c>
      <c r="C2080">
        <v>2.0479999999999999E-3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32767</v>
      </c>
      <c r="J2080">
        <v>-32767</v>
      </c>
      <c r="K2080">
        <v>1931385</v>
      </c>
    </row>
    <row r="2081" spans="1:11" x14ac:dyDescent="0.25">
      <c r="A2081" t="s">
        <v>186</v>
      </c>
      <c r="B2081">
        <v>1.8170200000000001</v>
      </c>
      <c r="C2081">
        <v>2.0479999999999999E-3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32767</v>
      </c>
      <c r="J2081">
        <v>-32767</v>
      </c>
      <c r="K2081">
        <v>1931385</v>
      </c>
    </row>
    <row r="2082" spans="1:11" x14ac:dyDescent="0.25">
      <c r="A2082" t="s">
        <v>186</v>
      </c>
      <c r="B2082">
        <v>1.50925</v>
      </c>
      <c r="C2082">
        <v>2.0479999999999999E-3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32767</v>
      </c>
      <c r="J2082">
        <v>-32767</v>
      </c>
      <c r="K2082">
        <v>1931385</v>
      </c>
    </row>
    <row r="2083" spans="1:11" x14ac:dyDescent="0.25">
      <c r="A2083" t="s">
        <v>186</v>
      </c>
      <c r="B2083">
        <v>1.51789</v>
      </c>
      <c r="C2083">
        <v>2.0479999999999999E-3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32767</v>
      </c>
      <c r="J2083">
        <v>-32767</v>
      </c>
      <c r="K2083">
        <v>1931385</v>
      </c>
    </row>
    <row r="2084" spans="1:11" x14ac:dyDescent="0.25">
      <c r="A2084" t="s">
        <v>186</v>
      </c>
      <c r="B2084">
        <v>1.51203</v>
      </c>
      <c r="C2084">
        <v>1.024E-3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32767</v>
      </c>
      <c r="J2084">
        <v>-32767</v>
      </c>
      <c r="K2084">
        <v>1931385</v>
      </c>
    </row>
    <row r="2085" spans="1:11" x14ac:dyDescent="0.25">
      <c r="A2085" t="s">
        <v>186</v>
      </c>
      <c r="B2085">
        <v>1.5637099999999999</v>
      </c>
      <c r="C2085">
        <v>2.0479999999999999E-3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32767</v>
      </c>
      <c r="J2085">
        <v>-32767</v>
      </c>
      <c r="K2085">
        <v>1931385</v>
      </c>
    </row>
    <row r="2086" spans="1:11" x14ac:dyDescent="0.25">
      <c r="A2086" t="s">
        <v>186</v>
      </c>
      <c r="B2086">
        <v>1.56989</v>
      </c>
      <c r="C2086">
        <v>2.0479999999999999E-3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32767</v>
      </c>
      <c r="J2086">
        <v>-32767</v>
      </c>
      <c r="K2086">
        <v>1931385</v>
      </c>
    </row>
    <row r="2087" spans="1:11" x14ac:dyDescent="0.25">
      <c r="A2087" t="s">
        <v>186</v>
      </c>
      <c r="B2087">
        <v>1.71312</v>
      </c>
      <c r="C2087">
        <v>2.0479999999999999E-3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32767</v>
      </c>
      <c r="J2087">
        <v>-32767</v>
      </c>
      <c r="K2087">
        <v>1931385</v>
      </c>
    </row>
    <row r="2088" spans="1:11" x14ac:dyDescent="0.25">
      <c r="A2088" t="s">
        <v>186</v>
      </c>
      <c r="B2088">
        <v>1.60755</v>
      </c>
      <c r="C2088">
        <v>2.0479999999999999E-3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32767</v>
      </c>
      <c r="J2088">
        <v>-32767</v>
      </c>
      <c r="K2088">
        <v>1931385</v>
      </c>
    </row>
    <row r="2089" spans="1:11" x14ac:dyDescent="0.25">
      <c r="A2089" t="s">
        <v>186</v>
      </c>
      <c r="B2089">
        <v>2.74573</v>
      </c>
      <c r="C2089">
        <v>2.0479999999999999E-3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32767</v>
      </c>
      <c r="J2089">
        <v>-32767</v>
      </c>
      <c r="K2089">
        <v>1931385</v>
      </c>
    </row>
    <row r="2090" spans="1:11" x14ac:dyDescent="0.25">
      <c r="A2090" t="s">
        <v>186</v>
      </c>
      <c r="B2090">
        <v>2.8820199999999998</v>
      </c>
      <c r="C2090">
        <v>3.0720000000000001E-3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32767</v>
      </c>
      <c r="J2090">
        <v>-32767</v>
      </c>
      <c r="K2090">
        <v>1931385</v>
      </c>
    </row>
    <row r="2091" spans="1:11" x14ac:dyDescent="0.25">
      <c r="A2091" t="s">
        <v>186</v>
      </c>
      <c r="B2091">
        <v>3.0387200000000001</v>
      </c>
      <c r="C2091">
        <v>2.0479999999999999E-3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32767</v>
      </c>
      <c r="J2091">
        <v>-32767</v>
      </c>
      <c r="K2091">
        <v>1931385</v>
      </c>
    </row>
    <row r="2092" spans="1:11" x14ac:dyDescent="0.25">
      <c r="A2092" t="s">
        <v>186</v>
      </c>
      <c r="B2092">
        <v>2.1714199999999999</v>
      </c>
      <c r="C2092">
        <v>2.0479999999999999E-3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32767</v>
      </c>
      <c r="J2092">
        <v>-32767</v>
      </c>
      <c r="K2092">
        <v>1931385</v>
      </c>
    </row>
    <row r="2093" spans="1:11" x14ac:dyDescent="0.25">
      <c r="A2093" t="s">
        <v>186</v>
      </c>
      <c r="B2093">
        <v>2.9813100000000001</v>
      </c>
      <c r="C2093">
        <v>1.8240000000000001E-3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32767</v>
      </c>
      <c r="J2093">
        <v>-32767</v>
      </c>
      <c r="K2093">
        <v>1931385</v>
      </c>
    </row>
    <row r="2094" spans="1:11" x14ac:dyDescent="0.25">
      <c r="A2094" t="s">
        <v>186</v>
      </c>
      <c r="B2094">
        <v>2.97174</v>
      </c>
      <c r="C2094">
        <v>3.0400000000000002E-3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32767</v>
      </c>
      <c r="J2094">
        <v>-32767</v>
      </c>
      <c r="K2094">
        <v>1931385</v>
      </c>
    </row>
    <row r="2095" spans="1:11" x14ac:dyDescent="0.25">
      <c r="A2095" t="s">
        <v>186</v>
      </c>
      <c r="B2095">
        <v>1.9757100000000001</v>
      </c>
      <c r="C2095">
        <v>2.0479999999999999E-3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32767</v>
      </c>
      <c r="J2095">
        <v>-32767</v>
      </c>
      <c r="K2095">
        <v>1931385</v>
      </c>
    </row>
    <row r="2096" spans="1:11" x14ac:dyDescent="0.25">
      <c r="A2096" t="s">
        <v>186</v>
      </c>
      <c r="B2096">
        <v>1.5907199999999999</v>
      </c>
      <c r="C2096">
        <v>2.0479999999999999E-3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32767</v>
      </c>
      <c r="J2096">
        <v>-32767</v>
      </c>
      <c r="K2096">
        <v>1931385</v>
      </c>
    </row>
    <row r="2097" spans="1:11" x14ac:dyDescent="0.25">
      <c r="A2097" t="s">
        <v>186</v>
      </c>
      <c r="B2097">
        <v>1.56301</v>
      </c>
      <c r="C2097">
        <v>2.0479999999999999E-3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32767</v>
      </c>
      <c r="J2097">
        <v>-32767</v>
      </c>
      <c r="K2097">
        <v>1931385</v>
      </c>
    </row>
    <row r="2098" spans="1:11" x14ac:dyDescent="0.25">
      <c r="A2098" t="s">
        <v>186</v>
      </c>
      <c r="B2098">
        <v>1.61354</v>
      </c>
      <c r="C2098">
        <v>2.0479999999999999E-3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32767</v>
      </c>
      <c r="J2098">
        <v>-32767</v>
      </c>
      <c r="K2098">
        <v>1931385</v>
      </c>
    </row>
    <row r="2099" spans="1:11" x14ac:dyDescent="0.25">
      <c r="A2099" t="s">
        <v>186</v>
      </c>
      <c r="B2099">
        <v>1.65402</v>
      </c>
      <c r="C2099">
        <v>2.0479999999999999E-3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32767</v>
      </c>
      <c r="J2099">
        <v>-32767</v>
      </c>
      <c r="K2099">
        <v>1931385</v>
      </c>
    </row>
    <row r="2100" spans="1:11" x14ac:dyDescent="0.25">
      <c r="A2100" t="s">
        <v>186</v>
      </c>
      <c r="B2100">
        <v>1.53373</v>
      </c>
      <c r="C2100">
        <v>2.0479999999999999E-3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32767</v>
      </c>
      <c r="J2100">
        <v>-32767</v>
      </c>
      <c r="K2100">
        <v>1931385</v>
      </c>
    </row>
    <row r="2101" spans="1:11" x14ac:dyDescent="0.25">
      <c r="A2101" t="s">
        <v>186</v>
      </c>
      <c r="B2101">
        <v>1.5724499999999999</v>
      </c>
      <c r="C2101">
        <v>2.0479999999999999E-3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32767</v>
      </c>
      <c r="J2101">
        <v>-32767</v>
      </c>
      <c r="K2101">
        <v>1931385</v>
      </c>
    </row>
    <row r="2102" spans="1:11" x14ac:dyDescent="0.25">
      <c r="A2102" t="s">
        <v>186</v>
      </c>
      <c r="B2102">
        <v>1.6767700000000001</v>
      </c>
      <c r="C2102">
        <v>2.0479999999999999E-3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32767</v>
      </c>
      <c r="J2102">
        <v>-32767</v>
      </c>
      <c r="K2102">
        <v>1931385</v>
      </c>
    </row>
    <row r="2103" spans="1:11" x14ac:dyDescent="0.25">
      <c r="A2103" t="s">
        <v>186</v>
      </c>
      <c r="B2103">
        <v>2.2551700000000001</v>
      </c>
      <c r="C2103">
        <v>2.0479999999999999E-3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32767</v>
      </c>
      <c r="J2103">
        <v>-32767</v>
      </c>
      <c r="K2103">
        <v>1931385</v>
      </c>
    </row>
    <row r="2104" spans="1:11" x14ac:dyDescent="0.25">
      <c r="A2104" t="s">
        <v>186</v>
      </c>
      <c r="B2104">
        <v>2.6155499999999998</v>
      </c>
      <c r="C2104">
        <v>2.0479999999999999E-3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32767</v>
      </c>
      <c r="J2104">
        <v>-32767</v>
      </c>
      <c r="K2104">
        <v>1931385</v>
      </c>
    </row>
    <row r="2105" spans="1:11" x14ac:dyDescent="0.25">
      <c r="A2105" t="s">
        <v>186</v>
      </c>
      <c r="B2105">
        <v>2.92374</v>
      </c>
      <c r="C2105">
        <v>2.0479999999999999E-3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32767</v>
      </c>
      <c r="J2105">
        <v>-32767</v>
      </c>
      <c r="K2105">
        <v>1931385</v>
      </c>
    </row>
    <row r="2106" spans="1:11" x14ac:dyDescent="0.25">
      <c r="A2106" t="s">
        <v>186</v>
      </c>
      <c r="B2106">
        <v>2.6652200000000001</v>
      </c>
      <c r="C2106">
        <v>2.0479999999999999E-3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32767</v>
      </c>
      <c r="J2106">
        <v>-32767</v>
      </c>
      <c r="K2106">
        <v>1931385</v>
      </c>
    </row>
    <row r="2107" spans="1:11" x14ac:dyDescent="0.25">
      <c r="A2107" t="s">
        <v>186</v>
      </c>
      <c r="B2107">
        <v>2.03274</v>
      </c>
      <c r="C2107">
        <v>2.0479999999999999E-3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32767</v>
      </c>
      <c r="J2107">
        <v>-32767</v>
      </c>
      <c r="K2107">
        <v>1931385</v>
      </c>
    </row>
    <row r="2108" spans="1:11" x14ac:dyDescent="0.25">
      <c r="A2108" t="s">
        <v>186</v>
      </c>
      <c r="B2108">
        <v>1.6079399999999999</v>
      </c>
      <c r="C2108">
        <v>2.0479999999999999E-3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32767</v>
      </c>
      <c r="J2108">
        <v>-32767</v>
      </c>
      <c r="K2108">
        <v>1931385</v>
      </c>
    </row>
    <row r="2109" spans="1:11" x14ac:dyDescent="0.25">
      <c r="A2109" t="s">
        <v>186</v>
      </c>
      <c r="B2109">
        <v>1.6205099999999999</v>
      </c>
      <c r="C2109">
        <v>1.024E-3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32767</v>
      </c>
      <c r="J2109">
        <v>-32767</v>
      </c>
      <c r="K2109">
        <v>1931385</v>
      </c>
    </row>
    <row r="2110" spans="1:11" x14ac:dyDescent="0.25">
      <c r="A2110" t="s">
        <v>186</v>
      </c>
      <c r="B2110">
        <v>1.5485100000000001</v>
      </c>
      <c r="C2110">
        <v>1.024E-3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32767</v>
      </c>
      <c r="J2110">
        <v>-32767</v>
      </c>
      <c r="K2110">
        <v>1931385</v>
      </c>
    </row>
    <row r="2111" spans="1:11" x14ac:dyDescent="0.25">
      <c r="A2111" t="s">
        <v>186</v>
      </c>
      <c r="B2111" s="11" t="s">
        <v>258</v>
      </c>
      <c r="C2111">
        <v>2.0479999999999999E-3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32767</v>
      </c>
      <c r="J2111">
        <v>-32767</v>
      </c>
      <c r="K2111">
        <v>1931385</v>
      </c>
    </row>
    <row r="2112" spans="1:11" x14ac:dyDescent="0.25">
      <c r="A2112" t="s">
        <v>186</v>
      </c>
      <c r="B2112">
        <v>1.5369600000000001</v>
      </c>
      <c r="C2112">
        <v>2.0479999999999999E-3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32767</v>
      </c>
      <c r="J2112">
        <v>-32767</v>
      </c>
      <c r="K2112">
        <v>1931385</v>
      </c>
    </row>
    <row r="2113" spans="1:25" x14ac:dyDescent="0.25">
      <c r="A2113" t="s">
        <v>186</v>
      </c>
      <c r="B2113">
        <v>1.5473600000000001</v>
      </c>
      <c r="C2113">
        <v>2.0479999999999999E-3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32767</v>
      </c>
      <c r="J2113">
        <v>-32767</v>
      </c>
      <c r="K2113">
        <v>1931385</v>
      </c>
    </row>
    <row r="2114" spans="1:25" x14ac:dyDescent="0.25">
      <c r="A2114" t="s">
        <v>186</v>
      </c>
      <c r="B2114">
        <v>2.3535699999999999</v>
      </c>
      <c r="C2114">
        <v>2.0479999999999999E-3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32767</v>
      </c>
      <c r="J2114">
        <v>-32767</v>
      </c>
      <c r="K2114">
        <v>1931385</v>
      </c>
    </row>
    <row r="2115" spans="1:25" x14ac:dyDescent="0.25">
      <c r="A2115" t="s">
        <v>186</v>
      </c>
      <c r="B2115">
        <v>2.4683799999999998</v>
      </c>
      <c r="C2115">
        <v>2.0479999999999999E-3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32767</v>
      </c>
      <c r="J2115">
        <v>-32767</v>
      </c>
      <c r="K2115">
        <v>1931385</v>
      </c>
    </row>
    <row r="2116" spans="1:25" x14ac:dyDescent="0.25">
      <c r="A2116" t="s">
        <v>186</v>
      </c>
      <c r="B2116">
        <v>2.6541100000000002</v>
      </c>
      <c r="C2116">
        <v>2.0479999999999999E-3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32767</v>
      </c>
      <c r="J2116">
        <v>-32767</v>
      </c>
      <c r="K2116">
        <v>1931385</v>
      </c>
    </row>
    <row r="2117" spans="1:25" x14ac:dyDescent="0.25">
      <c r="A2117" t="s">
        <v>186</v>
      </c>
      <c r="B2117">
        <v>1.7184299999999999</v>
      </c>
      <c r="C2117">
        <v>2.0479999999999999E-3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32767</v>
      </c>
      <c r="J2117">
        <v>-32767</v>
      </c>
      <c r="K2117">
        <v>1931385</v>
      </c>
    </row>
    <row r="2118" spans="1:25" x14ac:dyDescent="0.25">
      <c r="A2118" t="s">
        <v>186</v>
      </c>
      <c r="B2118">
        <v>1.56778</v>
      </c>
      <c r="C2118">
        <v>2.0479999999999999E-3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32767</v>
      </c>
      <c r="J2118">
        <v>-32767</v>
      </c>
      <c r="K2118">
        <v>1931385</v>
      </c>
    </row>
    <row r="2119" spans="1:25" x14ac:dyDescent="0.25">
      <c r="A2119" t="s">
        <v>186</v>
      </c>
      <c r="B2119" s="11" t="s">
        <v>259</v>
      </c>
      <c r="C2119">
        <v>1.024E-3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32767</v>
      </c>
      <c r="J2119">
        <v>-32767</v>
      </c>
      <c r="K2119">
        <v>1931385</v>
      </c>
    </row>
    <row r="2120" spans="1:25" x14ac:dyDescent="0.25">
      <c r="A2120" t="s">
        <v>186</v>
      </c>
      <c r="B2120">
        <v>1.53501</v>
      </c>
      <c r="C2120">
        <v>2.0479999999999999E-3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32767</v>
      </c>
      <c r="J2120">
        <v>-32767</v>
      </c>
      <c r="K2120">
        <v>1931385</v>
      </c>
    </row>
    <row r="2121" spans="1:25" x14ac:dyDescent="0.25">
      <c r="A2121" t="s">
        <v>186</v>
      </c>
      <c r="B2121">
        <v>1.5533399999999999</v>
      </c>
      <c r="C2121">
        <v>2.0479999999999999E-3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32767</v>
      </c>
      <c r="J2121">
        <v>-32767</v>
      </c>
      <c r="K2121">
        <v>1931385</v>
      </c>
    </row>
    <row r="2122" spans="1:25" x14ac:dyDescent="0.25">
      <c r="A2122" t="s">
        <v>186</v>
      </c>
      <c r="B2122">
        <v>1.53962</v>
      </c>
      <c r="C2122">
        <v>2.0479999999999999E-3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32767</v>
      </c>
      <c r="J2122">
        <v>-32767</v>
      </c>
      <c r="K2122">
        <v>1931385</v>
      </c>
    </row>
    <row r="2123" spans="1:25" x14ac:dyDescent="0.25">
      <c r="A2123" t="s">
        <v>186</v>
      </c>
      <c r="B2123">
        <v>1.52563</v>
      </c>
      <c r="C2123">
        <v>2.0479999999999999E-3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32767</v>
      </c>
      <c r="J2123">
        <v>-32767</v>
      </c>
      <c r="K2123">
        <v>1931385</v>
      </c>
    </row>
    <row r="2124" spans="1:25" x14ac:dyDescent="0.25">
      <c r="A2124" t="s">
        <v>186</v>
      </c>
      <c r="B2124">
        <v>2.0975000000000001</v>
      </c>
      <c r="C2124">
        <v>2.0479999999999999E-3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32767</v>
      </c>
      <c r="J2124">
        <v>-32767</v>
      </c>
      <c r="K2124">
        <v>1931385</v>
      </c>
    </row>
    <row r="2125" spans="1:25" x14ac:dyDescent="0.25">
      <c r="A2125" t="s">
        <v>186</v>
      </c>
      <c r="B2125">
        <v>3.12371</v>
      </c>
      <c r="C2125">
        <v>2.0479999999999999E-3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32767</v>
      </c>
      <c r="J2125">
        <v>-32767</v>
      </c>
      <c r="K2125">
        <v>1931385</v>
      </c>
    </row>
    <row r="2126" spans="1:25" x14ac:dyDescent="0.25">
      <c r="A2126" t="s">
        <v>186</v>
      </c>
      <c r="B2126">
        <v>2.6893099999999999</v>
      </c>
      <c r="C2126">
        <v>2.0479999999999999E-3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32767</v>
      </c>
      <c r="J2126">
        <v>-32767</v>
      </c>
      <c r="K2126">
        <v>1931385</v>
      </c>
    </row>
    <row r="2127" spans="1:25" x14ac:dyDescent="0.25">
      <c r="A2127" t="s">
        <v>186</v>
      </c>
      <c r="B2127">
        <v>2.0667200000000001</v>
      </c>
      <c r="C2127">
        <v>2.0479999999999999E-3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32767</v>
      </c>
      <c r="J2127">
        <v>-32767</v>
      </c>
      <c r="K2127">
        <v>1931385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186</v>
      </c>
      <c r="B2128">
        <v>1.5551699999999999</v>
      </c>
      <c r="C2128">
        <v>2.0479999999999999E-3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32767</v>
      </c>
      <c r="J2128">
        <v>-32767</v>
      </c>
      <c r="K2128">
        <v>1931385</v>
      </c>
      <c r="R2128">
        <f>AVERAGE(B2079:B2128)</f>
        <v>2.008325531914894</v>
      </c>
      <c r="S2128">
        <f>AVERAGE(C2079:C2128)</f>
        <v>2.0019199999999986E-3</v>
      </c>
      <c r="U2128">
        <f>_xlfn.VAR.P(B2079:B2128)</f>
        <v>0.29768141581195173</v>
      </c>
      <c r="V2128">
        <f>_xlfn.VAR.P(C2079:C2128)</f>
        <v>1.2341903359999999E-7</v>
      </c>
      <c r="X2128">
        <f>1.96*SQRT(U2128)/50</f>
        <v>2.1387593852354628E-2</v>
      </c>
      <c r="Y2128">
        <f>1.96*SQRT(V2128)/50</f>
        <v>1.3771369713688759E-5</v>
      </c>
    </row>
    <row r="2129" spans="1:9" x14ac:dyDescent="0.25">
      <c r="A2129" t="s">
        <v>186</v>
      </c>
      <c r="B2129">
        <v>608.06470000000002</v>
      </c>
      <c r="C2129" t="s">
        <v>37</v>
      </c>
    </row>
    <row r="2130" spans="1:9" x14ac:dyDescent="0.25">
      <c r="A2130" t="s">
        <v>187</v>
      </c>
      <c r="B2130">
        <v>4458.16</v>
      </c>
      <c r="C2130">
        <v>4456.62</v>
      </c>
      <c r="D2130">
        <v>4379.8900000000003</v>
      </c>
      <c r="E2130">
        <v>4338.16</v>
      </c>
      <c r="F2130">
        <v>994.12099999999998</v>
      </c>
      <c r="G2130">
        <v>0.178455</v>
      </c>
      <c r="H2130">
        <v>0.83672800000000003</v>
      </c>
      <c r="I2130">
        <v>1297891138</v>
      </c>
    </row>
    <row r="2131" spans="1:9" x14ac:dyDescent="0.25">
      <c r="A2131" t="s">
        <v>187</v>
      </c>
      <c r="B2131">
        <v>4467.3100000000004</v>
      </c>
      <c r="C2131">
        <v>4465.7700000000004</v>
      </c>
      <c r="D2131">
        <v>4385.68</v>
      </c>
      <c r="E2131">
        <v>4343.8900000000003</v>
      </c>
      <c r="F2131">
        <v>989.81700000000001</v>
      </c>
      <c r="G2131">
        <v>0.147121</v>
      </c>
      <c r="H2131">
        <v>0.83680399999999999</v>
      </c>
      <c r="I2131">
        <v>1297891138</v>
      </c>
    </row>
    <row r="2132" spans="1:9" x14ac:dyDescent="0.25">
      <c r="A2132" t="s">
        <v>187</v>
      </c>
      <c r="B2132">
        <v>4471.18</v>
      </c>
      <c r="C2132">
        <v>4469.6499999999996</v>
      </c>
      <c r="D2132">
        <v>4391.97</v>
      </c>
      <c r="E2132">
        <v>4350.1499999999996</v>
      </c>
      <c r="F2132">
        <v>1001.4</v>
      </c>
      <c r="G2132">
        <v>0.16844400000000001</v>
      </c>
      <c r="H2132">
        <v>0.83688700000000005</v>
      </c>
      <c r="I2132">
        <v>1297891138</v>
      </c>
    </row>
    <row r="2133" spans="1:9" x14ac:dyDescent="0.25">
      <c r="A2133" t="s">
        <v>187</v>
      </c>
      <c r="B2133">
        <v>4475.9799999999996</v>
      </c>
      <c r="C2133">
        <v>4474.5</v>
      </c>
      <c r="D2133">
        <v>4401.03</v>
      </c>
      <c r="E2133">
        <v>4359.28</v>
      </c>
      <c r="F2133">
        <v>1002</v>
      </c>
      <c r="G2133">
        <v>0.15026200000000001</v>
      </c>
      <c r="H2133">
        <v>0.83702299999999996</v>
      </c>
      <c r="I2133">
        <v>1297891138</v>
      </c>
    </row>
    <row r="2134" spans="1:9" x14ac:dyDescent="0.25">
      <c r="A2134" t="s">
        <v>187</v>
      </c>
      <c r="B2134">
        <v>4501.12</v>
      </c>
      <c r="C2134">
        <v>4499.46</v>
      </c>
      <c r="D2134">
        <v>4416.37</v>
      </c>
      <c r="E2134">
        <v>4374.54</v>
      </c>
      <c r="F2134">
        <v>995.77</v>
      </c>
      <c r="G2134">
        <v>0.147116</v>
      </c>
      <c r="H2134">
        <v>0.83667400000000003</v>
      </c>
      <c r="I2134">
        <v>1297891138</v>
      </c>
    </row>
    <row r="2135" spans="1:9" x14ac:dyDescent="0.25">
      <c r="A2135" t="s">
        <v>187</v>
      </c>
      <c r="B2135">
        <v>4622.6400000000003</v>
      </c>
      <c r="C2135">
        <v>4619.5600000000004</v>
      </c>
      <c r="D2135">
        <v>4529.6899999999996</v>
      </c>
      <c r="E2135">
        <v>4487.82</v>
      </c>
      <c r="F2135">
        <v>1019.31</v>
      </c>
      <c r="G2135">
        <v>0.14712600000000001</v>
      </c>
      <c r="H2135">
        <v>0.83700699999999995</v>
      </c>
      <c r="I2135">
        <v>1297891138</v>
      </c>
    </row>
    <row r="2136" spans="1:9" x14ac:dyDescent="0.25">
      <c r="A2136" t="s">
        <v>187</v>
      </c>
      <c r="B2136">
        <v>4729.7</v>
      </c>
      <c r="C2136">
        <v>4728.17</v>
      </c>
      <c r="D2136">
        <v>4639.3999999999996</v>
      </c>
      <c r="E2136">
        <v>4597.53</v>
      </c>
      <c r="F2136">
        <v>1050.72</v>
      </c>
      <c r="G2136">
        <v>0.14920700000000001</v>
      </c>
      <c r="H2136">
        <v>0.836758</v>
      </c>
      <c r="I2136">
        <v>1297891138</v>
      </c>
    </row>
    <row r="2137" spans="1:9" x14ac:dyDescent="0.25">
      <c r="A2137" t="s">
        <v>187</v>
      </c>
      <c r="B2137">
        <v>4728.32</v>
      </c>
      <c r="C2137">
        <v>4726.74</v>
      </c>
      <c r="D2137">
        <v>4636.79</v>
      </c>
      <c r="E2137">
        <v>4594.95</v>
      </c>
      <c r="F2137">
        <v>1064.49</v>
      </c>
      <c r="G2137">
        <v>0.178456</v>
      </c>
      <c r="H2137">
        <v>0.84465500000000004</v>
      </c>
      <c r="I2137">
        <v>1297891138</v>
      </c>
    </row>
    <row r="2138" spans="1:9" x14ac:dyDescent="0.25">
      <c r="A2138" t="s">
        <v>187</v>
      </c>
      <c r="B2138">
        <v>4582.68</v>
      </c>
      <c r="C2138">
        <v>4581.1899999999996</v>
      </c>
      <c r="D2138">
        <v>4496.2299999999996</v>
      </c>
      <c r="E2138">
        <v>4454.37</v>
      </c>
      <c r="F2138">
        <v>1013.63</v>
      </c>
      <c r="G2138">
        <v>0.178454</v>
      </c>
      <c r="H2138">
        <v>0.83534399999999998</v>
      </c>
      <c r="I2138">
        <v>1297891138</v>
      </c>
    </row>
    <row r="2139" spans="1:9" x14ac:dyDescent="0.25">
      <c r="A2139" t="s">
        <v>187</v>
      </c>
      <c r="B2139">
        <v>4465.59</v>
      </c>
      <c r="C2139">
        <v>4463.8599999999997</v>
      </c>
      <c r="D2139">
        <v>4387.25</v>
      </c>
      <c r="E2139">
        <v>4345.4399999999996</v>
      </c>
      <c r="F2139">
        <v>990.70799999999997</v>
      </c>
      <c r="G2139">
        <v>0.178454</v>
      </c>
      <c r="H2139">
        <v>0.83180500000000002</v>
      </c>
      <c r="I2139">
        <v>1297891138</v>
      </c>
    </row>
    <row r="2140" spans="1:9" x14ac:dyDescent="0.25">
      <c r="A2140" t="s">
        <v>187</v>
      </c>
      <c r="B2140">
        <v>4493.1499999999996</v>
      </c>
      <c r="C2140">
        <v>4491.6000000000004</v>
      </c>
      <c r="D2140">
        <v>4407.1899999999996</v>
      </c>
      <c r="E2140">
        <v>4365.32</v>
      </c>
      <c r="F2140">
        <v>1001.72</v>
      </c>
      <c r="G2140">
        <v>0.178457</v>
      </c>
      <c r="H2140">
        <v>0.83696700000000002</v>
      </c>
      <c r="I2140">
        <v>1297891138</v>
      </c>
    </row>
    <row r="2141" spans="1:9" x14ac:dyDescent="0.25">
      <c r="A2141" t="s">
        <v>187</v>
      </c>
      <c r="B2141">
        <v>4456.6099999999997</v>
      </c>
      <c r="C2141">
        <v>4455.1099999999997</v>
      </c>
      <c r="D2141">
        <v>4375.8900000000003</v>
      </c>
      <c r="E2141">
        <v>4334.03</v>
      </c>
      <c r="F2141">
        <v>992.66200000000003</v>
      </c>
      <c r="G2141">
        <v>0.14940000000000001</v>
      </c>
      <c r="H2141">
        <v>0.83667100000000005</v>
      </c>
      <c r="I2141">
        <v>1297891138</v>
      </c>
    </row>
    <row r="2142" spans="1:9" x14ac:dyDescent="0.25">
      <c r="A2142" t="s">
        <v>187</v>
      </c>
      <c r="B2142">
        <v>4466.6099999999997</v>
      </c>
      <c r="C2142">
        <v>4464.96</v>
      </c>
      <c r="D2142">
        <v>4388.93</v>
      </c>
      <c r="E2142">
        <v>4347.21</v>
      </c>
      <c r="F2142">
        <v>994.85199999999998</v>
      </c>
      <c r="G2142">
        <v>0.152895</v>
      </c>
      <c r="H2142">
        <v>0.83704900000000004</v>
      </c>
      <c r="I2142">
        <v>1297891138</v>
      </c>
    </row>
    <row r="2143" spans="1:9" x14ac:dyDescent="0.25">
      <c r="A2143" t="s">
        <v>187</v>
      </c>
      <c r="B2143">
        <v>4474.22</v>
      </c>
      <c r="C2143">
        <v>4472.4799999999996</v>
      </c>
      <c r="D2143">
        <v>4394.1000000000004</v>
      </c>
      <c r="E2143">
        <v>4352.21</v>
      </c>
      <c r="F2143">
        <v>988.34900000000005</v>
      </c>
      <c r="G2143">
        <v>0.15890799999999999</v>
      </c>
      <c r="H2143">
        <v>0.86674799999999996</v>
      </c>
      <c r="I2143">
        <v>1297891138</v>
      </c>
    </row>
    <row r="2144" spans="1:9" x14ac:dyDescent="0.25">
      <c r="A2144" t="s">
        <v>187</v>
      </c>
      <c r="B2144">
        <v>4463.18</v>
      </c>
      <c r="C2144">
        <v>4461.66</v>
      </c>
      <c r="D2144">
        <v>4379.6000000000004</v>
      </c>
      <c r="E2144">
        <v>4337.8100000000004</v>
      </c>
      <c r="F2144">
        <v>994.14800000000002</v>
      </c>
      <c r="G2144">
        <v>0.16461500000000001</v>
      </c>
      <c r="H2144">
        <v>0.836094</v>
      </c>
      <c r="I2144">
        <v>1297891138</v>
      </c>
    </row>
    <row r="2145" spans="1:9" x14ac:dyDescent="0.25">
      <c r="A2145" t="s">
        <v>187</v>
      </c>
      <c r="B2145">
        <v>4462.92</v>
      </c>
      <c r="C2145">
        <v>4461.37</v>
      </c>
      <c r="D2145">
        <v>4380.6499999999996</v>
      </c>
      <c r="E2145">
        <v>4338.8</v>
      </c>
      <c r="F2145">
        <v>988.07799999999997</v>
      </c>
      <c r="G2145">
        <v>0.17846100000000001</v>
      </c>
      <c r="H2145">
        <v>0.83574300000000001</v>
      </c>
      <c r="I2145">
        <v>1297891138</v>
      </c>
    </row>
    <row r="2146" spans="1:9" x14ac:dyDescent="0.25">
      <c r="A2146" t="s">
        <v>187</v>
      </c>
      <c r="B2146">
        <v>4496.7299999999996</v>
      </c>
      <c r="C2146">
        <v>4494.9399999999996</v>
      </c>
      <c r="D2146">
        <v>4414.7700000000004</v>
      </c>
      <c r="E2146">
        <v>4373</v>
      </c>
      <c r="F2146">
        <v>1003.99</v>
      </c>
      <c r="G2146">
        <v>0.14829700000000001</v>
      </c>
      <c r="H2146">
        <v>0.83623499999999995</v>
      </c>
      <c r="I2146">
        <v>1297891138</v>
      </c>
    </row>
    <row r="2147" spans="1:9" x14ac:dyDescent="0.25">
      <c r="A2147" t="s">
        <v>187</v>
      </c>
      <c r="B2147">
        <v>4463.24</v>
      </c>
      <c r="C2147">
        <v>4461.63</v>
      </c>
      <c r="D2147">
        <v>4383.55</v>
      </c>
      <c r="E2147">
        <v>4341.82</v>
      </c>
      <c r="F2147">
        <v>1000.35</v>
      </c>
      <c r="G2147">
        <v>0.172626</v>
      </c>
      <c r="H2147">
        <v>0.86867399999999995</v>
      </c>
      <c r="I2147">
        <v>1297891138</v>
      </c>
    </row>
    <row r="2148" spans="1:9" x14ac:dyDescent="0.25">
      <c r="A2148" t="s">
        <v>187</v>
      </c>
      <c r="B2148">
        <v>4470.59</v>
      </c>
      <c r="C2148">
        <v>4469</v>
      </c>
      <c r="D2148">
        <v>4392.53</v>
      </c>
      <c r="E2148">
        <v>4350.8</v>
      </c>
      <c r="F2148">
        <v>1004.54</v>
      </c>
      <c r="G2148">
        <v>0.17335200000000001</v>
      </c>
      <c r="H2148">
        <v>0.83704400000000001</v>
      </c>
      <c r="I2148">
        <v>1297891138</v>
      </c>
    </row>
    <row r="2149" spans="1:9" x14ac:dyDescent="0.25">
      <c r="A2149" t="s">
        <v>187</v>
      </c>
      <c r="B2149">
        <v>4466.51</v>
      </c>
      <c r="C2149">
        <v>4465.0200000000004</v>
      </c>
      <c r="D2149">
        <v>4384.3999999999996</v>
      </c>
      <c r="E2149">
        <v>4342.59</v>
      </c>
      <c r="F2149">
        <v>1002.85</v>
      </c>
      <c r="G2149">
        <v>0.159029</v>
      </c>
      <c r="H2149">
        <v>0.83704900000000004</v>
      </c>
      <c r="I2149">
        <v>1297891138</v>
      </c>
    </row>
    <row r="2150" spans="1:9" x14ac:dyDescent="0.25">
      <c r="A2150" t="s">
        <v>187</v>
      </c>
      <c r="B2150">
        <v>4480.58</v>
      </c>
      <c r="C2150">
        <v>4479.08</v>
      </c>
      <c r="D2150">
        <v>4400.79</v>
      </c>
      <c r="E2150">
        <v>4358.97</v>
      </c>
      <c r="F2150">
        <v>1010.03</v>
      </c>
      <c r="G2150">
        <v>0.178454</v>
      </c>
      <c r="H2150">
        <v>0.83685100000000001</v>
      </c>
      <c r="I2150">
        <v>1297891138</v>
      </c>
    </row>
    <row r="2151" spans="1:9" x14ac:dyDescent="0.25">
      <c r="A2151" t="s">
        <v>187</v>
      </c>
      <c r="B2151">
        <v>4463.3900000000003</v>
      </c>
      <c r="C2151">
        <v>4461.59</v>
      </c>
      <c r="D2151">
        <v>4386.3100000000004</v>
      </c>
      <c r="E2151">
        <v>4344.91</v>
      </c>
      <c r="F2151">
        <v>1012.48</v>
      </c>
      <c r="G2151">
        <v>0.147226</v>
      </c>
      <c r="H2151">
        <v>0.836843</v>
      </c>
      <c r="I2151">
        <v>1297891138</v>
      </c>
    </row>
    <row r="2152" spans="1:9" x14ac:dyDescent="0.25">
      <c r="A2152" t="s">
        <v>187</v>
      </c>
      <c r="B2152">
        <v>4452.7299999999996</v>
      </c>
      <c r="C2152">
        <v>4451.26</v>
      </c>
      <c r="D2152">
        <v>4374.76</v>
      </c>
      <c r="E2152">
        <v>4333.43</v>
      </c>
      <c r="F2152">
        <v>1011.48</v>
      </c>
      <c r="G2152">
        <v>0.14946499999999999</v>
      </c>
      <c r="H2152">
        <v>0.83339300000000005</v>
      </c>
      <c r="I2152">
        <v>1297891138</v>
      </c>
    </row>
    <row r="2153" spans="1:9" x14ac:dyDescent="0.25">
      <c r="A2153" t="s">
        <v>187</v>
      </c>
      <c r="B2153">
        <v>4445.18</v>
      </c>
      <c r="C2153">
        <v>4443.47</v>
      </c>
      <c r="D2153">
        <v>4365.51</v>
      </c>
      <c r="E2153">
        <v>4324.1499999999996</v>
      </c>
      <c r="F2153">
        <v>997.03099999999995</v>
      </c>
      <c r="G2153">
        <v>0.15939600000000001</v>
      </c>
      <c r="H2153">
        <v>0.83705099999999999</v>
      </c>
      <c r="I2153">
        <v>1297891138</v>
      </c>
    </row>
    <row r="2154" spans="1:9" x14ac:dyDescent="0.25">
      <c r="A2154" t="s">
        <v>187</v>
      </c>
      <c r="B2154">
        <v>4447.09</v>
      </c>
      <c r="C2154">
        <v>4445.54</v>
      </c>
      <c r="D2154">
        <v>4355.8</v>
      </c>
      <c r="E2154">
        <v>4314.3</v>
      </c>
      <c r="F2154">
        <v>986.73900000000003</v>
      </c>
      <c r="G2154">
        <v>0.17845900000000001</v>
      </c>
      <c r="H2154">
        <v>0.83699000000000001</v>
      </c>
      <c r="I2154">
        <v>1297891138</v>
      </c>
    </row>
    <row r="2155" spans="1:9" x14ac:dyDescent="0.25">
      <c r="A2155" t="s">
        <v>187</v>
      </c>
      <c r="B2155">
        <v>4447.08</v>
      </c>
      <c r="C2155">
        <v>4445.5</v>
      </c>
      <c r="D2155">
        <v>4373.71</v>
      </c>
      <c r="E2155">
        <v>4332.3999999999996</v>
      </c>
      <c r="F2155">
        <v>1010.4</v>
      </c>
      <c r="G2155">
        <v>0.17846799999999999</v>
      </c>
      <c r="H2155">
        <v>0.83670299999999997</v>
      </c>
      <c r="I2155">
        <v>1297891138</v>
      </c>
    </row>
    <row r="2156" spans="1:9" x14ac:dyDescent="0.25">
      <c r="A2156" t="s">
        <v>187</v>
      </c>
      <c r="B2156">
        <v>4453.8999999999996</v>
      </c>
      <c r="C2156">
        <v>4452.43</v>
      </c>
      <c r="D2156">
        <v>4366.96</v>
      </c>
      <c r="E2156">
        <v>4325.43</v>
      </c>
      <c r="F2156">
        <v>994.04899999999998</v>
      </c>
      <c r="G2156">
        <v>0.14776</v>
      </c>
      <c r="H2156">
        <v>0.86810699999999996</v>
      </c>
      <c r="I2156">
        <v>1297891138</v>
      </c>
    </row>
    <row r="2157" spans="1:9" x14ac:dyDescent="0.25">
      <c r="A2157" t="s">
        <v>187</v>
      </c>
      <c r="B2157">
        <v>4449.49</v>
      </c>
      <c r="C2157">
        <v>4448.01</v>
      </c>
      <c r="D2157">
        <v>4366.34</v>
      </c>
      <c r="E2157">
        <v>4324.66</v>
      </c>
      <c r="F2157">
        <v>989.745</v>
      </c>
      <c r="G2157">
        <v>0.178454</v>
      </c>
      <c r="H2157">
        <v>0.86824199999999996</v>
      </c>
      <c r="I2157">
        <v>1297891138</v>
      </c>
    </row>
    <row r="2158" spans="1:9" x14ac:dyDescent="0.25">
      <c r="A2158" t="s">
        <v>187</v>
      </c>
      <c r="B2158">
        <v>4458.17</v>
      </c>
      <c r="C2158">
        <v>4456.6899999999996</v>
      </c>
      <c r="D2158">
        <v>4382.6499999999996</v>
      </c>
      <c r="E2158">
        <v>4341.04</v>
      </c>
      <c r="F2158">
        <v>1015.24</v>
      </c>
      <c r="G2158">
        <v>0.14783199999999999</v>
      </c>
      <c r="H2158">
        <v>0.83695900000000001</v>
      </c>
      <c r="I2158">
        <v>1297891138</v>
      </c>
    </row>
    <row r="2159" spans="1:9" x14ac:dyDescent="0.25">
      <c r="A2159" t="s">
        <v>187</v>
      </c>
      <c r="B2159">
        <v>4456.08</v>
      </c>
      <c r="C2159">
        <v>4454.6000000000004</v>
      </c>
      <c r="D2159">
        <v>4370.3500000000004</v>
      </c>
      <c r="E2159">
        <v>4328.6400000000003</v>
      </c>
      <c r="F2159">
        <v>987.05200000000002</v>
      </c>
      <c r="G2159">
        <v>0.14830099999999999</v>
      </c>
      <c r="H2159">
        <v>0.83705300000000005</v>
      </c>
      <c r="I2159">
        <v>1297891138</v>
      </c>
    </row>
    <row r="2160" spans="1:9" x14ac:dyDescent="0.25">
      <c r="A2160" t="s">
        <v>187</v>
      </c>
      <c r="B2160">
        <v>4458.3</v>
      </c>
      <c r="C2160">
        <v>4456.7299999999996</v>
      </c>
      <c r="D2160">
        <v>4379.34</v>
      </c>
      <c r="E2160">
        <v>4337.71</v>
      </c>
      <c r="F2160">
        <v>1003.89</v>
      </c>
      <c r="G2160">
        <v>0.14724200000000001</v>
      </c>
      <c r="H2160">
        <v>0.83700200000000002</v>
      </c>
      <c r="I2160">
        <v>1297891138</v>
      </c>
    </row>
    <row r="2161" spans="1:9" x14ac:dyDescent="0.25">
      <c r="A2161" t="s">
        <v>187</v>
      </c>
      <c r="B2161">
        <v>4458.26</v>
      </c>
      <c r="C2161">
        <v>4456.8</v>
      </c>
      <c r="D2161">
        <v>4377</v>
      </c>
      <c r="E2161">
        <v>4335.37</v>
      </c>
      <c r="F2161">
        <v>990.51499999999999</v>
      </c>
      <c r="G2161">
        <v>0.178454</v>
      </c>
      <c r="H2161">
        <v>0.86102100000000004</v>
      </c>
      <c r="I2161">
        <v>1297891138</v>
      </c>
    </row>
    <row r="2162" spans="1:9" x14ac:dyDescent="0.25">
      <c r="A2162" t="s">
        <v>187</v>
      </c>
      <c r="B2162">
        <v>4462.88</v>
      </c>
      <c r="C2162">
        <v>4461.32</v>
      </c>
      <c r="D2162">
        <v>4379.59</v>
      </c>
      <c r="E2162">
        <v>4337.93</v>
      </c>
      <c r="F2162">
        <v>993.75900000000001</v>
      </c>
      <c r="G2162">
        <v>0.14743700000000001</v>
      </c>
      <c r="H2162">
        <v>0.83701800000000004</v>
      </c>
      <c r="I2162">
        <v>1297891138</v>
      </c>
    </row>
    <row r="2163" spans="1:9" x14ac:dyDescent="0.25">
      <c r="A2163" t="s">
        <v>187</v>
      </c>
      <c r="B2163">
        <v>4461.25</v>
      </c>
      <c r="C2163">
        <v>4458.46</v>
      </c>
      <c r="D2163">
        <v>4372.96</v>
      </c>
      <c r="E2163">
        <v>4331.3500000000004</v>
      </c>
      <c r="F2163">
        <v>987.94100000000003</v>
      </c>
      <c r="G2163">
        <v>0.14710500000000001</v>
      </c>
      <c r="H2163">
        <v>0.83669199999999999</v>
      </c>
      <c r="I2163">
        <v>1297891138</v>
      </c>
    </row>
    <row r="2164" spans="1:9" x14ac:dyDescent="0.25">
      <c r="A2164" t="s">
        <v>187</v>
      </c>
      <c r="B2164">
        <v>4468.25</v>
      </c>
      <c r="C2164">
        <v>4466.67</v>
      </c>
      <c r="D2164">
        <v>4382.3500000000004</v>
      </c>
      <c r="E2164">
        <v>4340.53</v>
      </c>
      <c r="F2164">
        <v>989.92499999999995</v>
      </c>
      <c r="G2164">
        <v>0.14901800000000001</v>
      </c>
      <c r="H2164">
        <v>0.83647000000000005</v>
      </c>
      <c r="I2164">
        <v>1297891138</v>
      </c>
    </row>
    <row r="2165" spans="1:9" x14ac:dyDescent="0.25">
      <c r="A2165" t="s">
        <v>187</v>
      </c>
      <c r="B2165">
        <v>4462.5600000000004</v>
      </c>
      <c r="C2165">
        <v>4460.8500000000004</v>
      </c>
      <c r="D2165">
        <v>4378.84</v>
      </c>
      <c r="E2165">
        <v>4336.99</v>
      </c>
      <c r="F2165">
        <v>982.52</v>
      </c>
      <c r="G2165">
        <v>0.14933299999999999</v>
      </c>
      <c r="H2165">
        <v>0.84217200000000003</v>
      </c>
      <c r="I2165">
        <v>1297891138</v>
      </c>
    </row>
    <row r="2166" spans="1:9" x14ac:dyDescent="0.25">
      <c r="A2166" t="s">
        <v>187</v>
      </c>
      <c r="B2166">
        <v>4471.62</v>
      </c>
      <c r="C2166">
        <v>4470.03</v>
      </c>
      <c r="D2166">
        <v>4389.71</v>
      </c>
      <c r="E2166">
        <v>4347.93</v>
      </c>
      <c r="F2166">
        <v>994.69200000000001</v>
      </c>
      <c r="G2166">
        <v>0.178456</v>
      </c>
      <c r="H2166">
        <v>0.83705099999999999</v>
      </c>
      <c r="I2166">
        <v>1297891138</v>
      </c>
    </row>
    <row r="2167" spans="1:9" x14ac:dyDescent="0.25">
      <c r="A2167" t="s">
        <v>187</v>
      </c>
      <c r="B2167">
        <v>4485.9799999999996</v>
      </c>
      <c r="C2167">
        <v>4484.38</v>
      </c>
      <c r="D2167">
        <v>4399.78</v>
      </c>
      <c r="E2167">
        <v>4357.8999999999996</v>
      </c>
      <c r="F2167">
        <v>993.14599999999996</v>
      </c>
      <c r="G2167">
        <v>0.147507</v>
      </c>
      <c r="H2167">
        <v>0.83659399999999995</v>
      </c>
      <c r="I2167">
        <v>1297891138</v>
      </c>
    </row>
    <row r="2168" spans="1:9" x14ac:dyDescent="0.25">
      <c r="A2168" t="s">
        <v>187</v>
      </c>
      <c r="B2168">
        <v>4507.74</v>
      </c>
      <c r="C2168">
        <v>4506.16</v>
      </c>
      <c r="D2168">
        <v>4425.83</v>
      </c>
      <c r="E2168">
        <v>4383.87</v>
      </c>
      <c r="F2168">
        <v>995.07500000000005</v>
      </c>
      <c r="G2168">
        <v>0.148199</v>
      </c>
      <c r="H2168">
        <v>0.83704800000000001</v>
      </c>
      <c r="I2168">
        <v>1297891138</v>
      </c>
    </row>
    <row r="2169" spans="1:9" x14ac:dyDescent="0.25">
      <c r="A2169" t="s">
        <v>187</v>
      </c>
      <c r="B2169">
        <v>4509.33</v>
      </c>
      <c r="C2169">
        <v>4507.6499999999996</v>
      </c>
      <c r="D2169">
        <v>4433.1000000000004</v>
      </c>
      <c r="E2169">
        <v>4391.17</v>
      </c>
      <c r="F2169">
        <v>1001.8</v>
      </c>
      <c r="G2169">
        <v>0.14754600000000001</v>
      </c>
      <c r="H2169">
        <v>0.83703300000000003</v>
      </c>
      <c r="I2169">
        <v>1297891138</v>
      </c>
    </row>
    <row r="2170" spans="1:9" x14ac:dyDescent="0.25">
      <c r="A2170" t="s">
        <v>187</v>
      </c>
      <c r="B2170">
        <v>4471.84</v>
      </c>
      <c r="C2170">
        <v>4470.2700000000004</v>
      </c>
      <c r="D2170">
        <v>4388.79</v>
      </c>
      <c r="E2170">
        <v>4346.88</v>
      </c>
      <c r="F2170">
        <v>993.08100000000002</v>
      </c>
      <c r="G2170">
        <v>0.149697</v>
      </c>
      <c r="H2170">
        <v>0.83704500000000004</v>
      </c>
      <c r="I2170">
        <v>1297891138</v>
      </c>
    </row>
    <row r="2171" spans="1:9" x14ac:dyDescent="0.25">
      <c r="A2171" t="s">
        <v>187</v>
      </c>
      <c r="B2171">
        <v>4461.4399999999996</v>
      </c>
      <c r="C2171">
        <v>4459.97</v>
      </c>
      <c r="D2171">
        <v>4381.22</v>
      </c>
      <c r="E2171">
        <v>4339.41</v>
      </c>
      <c r="F2171">
        <v>991.34100000000001</v>
      </c>
      <c r="G2171">
        <v>0.17003299999999999</v>
      </c>
      <c r="H2171">
        <v>0.83642300000000003</v>
      </c>
      <c r="I2171">
        <v>1297891138</v>
      </c>
    </row>
    <row r="2172" spans="1:9" x14ac:dyDescent="0.25">
      <c r="A2172" t="s">
        <v>187</v>
      </c>
      <c r="B2172">
        <v>4464.3599999999997</v>
      </c>
      <c r="C2172">
        <v>4462.82</v>
      </c>
      <c r="D2172">
        <v>4386.04</v>
      </c>
      <c r="E2172">
        <v>4344.3100000000004</v>
      </c>
      <c r="F2172">
        <v>997.15499999999997</v>
      </c>
      <c r="G2172">
        <v>0.14740300000000001</v>
      </c>
      <c r="H2172">
        <v>0.83666799999999997</v>
      </c>
      <c r="I2172">
        <v>1297891138</v>
      </c>
    </row>
    <row r="2173" spans="1:9" x14ac:dyDescent="0.25">
      <c r="A2173" t="s">
        <v>187</v>
      </c>
      <c r="B2173">
        <v>4463.17</v>
      </c>
      <c r="C2173">
        <v>4461.55</v>
      </c>
      <c r="D2173">
        <v>4380.6000000000004</v>
      </c>
      <c r="E2173">
        <v>4339</v>
      </c>
      <c r="F2173">
        <v>999.01099999999997</v>
      </c>
      <c r="G2173">
        <v>0.15984000000000001</v>
      </c>
      <c r="H2173">
        <v>0.83698499999999998</v>
      </c>
      <c r="I2173">
        <v>1297891138</v>
      </c>
    </row>
    <row r="2174" spans="1:9" x14ac:dyDescent="0.25">
      <c r="A2174" t="s">
        <v>187</v>
      </c>
      <c r="B2174">
        <v>4466.75</v>
      </c>
      <c r="C2174">
        <v>4463.79</v>
      </c>
      <c r="D2174">
        <v>4373.04</v>
      </c>
      <c r="E2174">
        <v>4331.3500000000004</v>
      </c>
      <c r="F2174">
        <v>985.01099999999997</v>
      </c>
      <c r="G2174">
        <v>0.15495600000000001</v>
      </c>
      <c r="H2174">
        <v>0.83704100000000004</v>
      </c>
      <c r="I2174">
        <v>1297891138</v>
      </c>
    </row>
    <row r="2175" spans="1:9" x14ac:dyDescent="0.25">
      <c r="A2175" t="s">
        <v>187</v>
      </c>
      <c r="B2175">
        <v>4470.49</v>
      </c>
      <c r="C2175">
        <v>4469.04</v>
      </c>
      <c r="D2175">
        <v>4384.2700000000004</v>
      </c>
      <c r="E2175">
        <v>4342.66</v>
      </c>
      <c r="F2175">
        <v>998.173</v>
      </c>
      <c r="G2175">
        <v>0.17845800000000001</v>
      </c>
      <c r="H2175">
        <v>0.837005</v>
      </c>
      <c r="I2175">
        <v>1297891138</v>
      </c>
    </row>
    <row r="2176" spans="1:9" x14ac:dyDescent="0.25">
      <c r="A2176" t="s">
        <v>187</v>
      </c>
      <c r="B2176">
        <v>4460.2299999999996</v>
      </c>
      <c r="C2176">
        <v>4458.7700000000004</v>
      </c>
      <c r="D2176">
        <v>4375.38</v>
      </c>
      <c r="E2176">
        <v>4333.7700000000004</v>
      </c>
      <c r="F2176">
        <v>992.72699999999998</v>
      </c>
      <c r="G2176">
        <v>0.178479</v>
      </c>
      <c r="H2176">
        <v>0.83704599999999996</v>
      </c>
      <c r="I2176">
        <v>1297891138</v>
      </c>
    </row>
    <row r="2177" spans="1:25" x14ac:dyDescent="0.25">
      <c r="A2177" t="s">
        <v>187</v>
      </c>
      <c r="B2177">
        <v>4463.34</v>
      </c>
      <c r="C2177">
        <v>4461.88</v>
      </c>
      <c r="D2177">
        <v>4384.3100000000004</v>
      </c>
      <c r="E2177">
        <v>4342.75</v>
      </c>
      <c r="F2177">
        <v>1006.9</v>
      </c>
      <c r="G2177">
        <v>0.14736199999999999</v>
      </c>
      <c r="H2177">
        <v>0.83699999999999997</v>
      </c>
      <c r="I2177">
        <v>1297891138</v>
      </c>
    </row>
    <row r="2178" spans="1:25" x14ac:dyDescent="0.25">
      <c r="A2178" t="s">
        <v>187</v>
      </c>
      <c r="B2178">
        <v>4458.2</v>
      </c>
      <c r="C2178">
        <v>4456.6899999999996</v>
      </c>
      <c r="D2178">
        <v>4378.05</v>
      </c>
      <c r="E2178">
        <v>4336.4799999999996</v>
      </c>
      <c r="F2178">
        <v>1001.59</v>
      </c>
      <c r="G2178">
        <v>0.151252</v>
      </c>
      <c r="H2178">
        <v>0.83692100000000003</v>
      </c>
      <c r="I2178">
        <v>1297891138</v>
      </c>
    </row>
    <row r="2179" spans="1:25" x14ac:dyDescent="0.25">
      <c r="A2179" t="s">
        <v>187</v>
      </c>
      <c r="B2179">
        <v>4450.8999999999996</v>
      </c>
      <c r="C2179">
        <v>4449.43</v>
      </c>
      <c r="D2179">
        <v>4376.41</v>
      </c>
      <c r="E2179">
        <v>4335.0600000000004</v>
      </c>
      <c r="F2179">
        <v>1011.18</v>
      </c>
      <c r="G2179">
        <v>0.156697</v>
      </c>
      <c r="H2179">
        <v>0.83699800000000002</v>
      </c>
      <c r="I2179">
        <v>1297891138</v>
      </c>
    </row>
    <row r="2180" spans="1:25" x14ac:dyDescent="0.25">
      <c r="A2180" t="s">
        <v>187</v>
      </c>
      <c r="B2180">
        <v>4444.46</v>
      </c>
      <c r="C2180">
        <v>4442.96</v>
      </c>
      <c r="D2180">
        <v>4362.5600000000004</v>
      </c>
      <c r="E2180">
        <v>4321.16</v>
      </c>
      <c r="F2180">
        <v>994.20500000000004</v>
      </c>
      <c r="G2180">
        <v>0.14787800000000001</v>
      </c>
      <c r="H2180">
        <v>0.83691199999999999</v>
      </c>
      <c r="I2180">
        <v>1297891138</v>
      </c>
    </row>
    <row r="2181" spans="1:25" x14ac:dyDescent="0.25">
      <c r="A2181" t="s">
        <v>187</v>
      </c>
      <c r="B2181">
        <v>4452.3</v>
      </c>
      <c r="C2181">
        <v>4450.7299999999996</v>
      </c>
      <c r="D2181">
        <v>4369.51</v>
      </c>
      <c r="E2181">
        <v>4328.08</v>
      </c>
      <c r="F2181">
        <v>1001.34</v>
      </c>
      <c r="G2181">
        <v>0.169569</v>
      </c>
      <c r="H2181">
        <v>0.83529200000000003</v>
      </c>
      <c r="I2181">
        <v>1297891138</v>
      </c>
    </row>
    <row r="2182" spans="1:25" x14ac:dyDescent="0.25">
      <c r="A2182" t="s">
        <v>187</v>
      </c>
      <c r="B2182">
        <v>4450.83</v>
      </c>
      <c r="C2182">
        <v>4449.3599999999997</v>
      </c>
      <c r="D2182">
        <v>4373.96</v>
      </c>
      <c r="E2182">
        <v>4332.6400000000003</v>
      </c>
      <c r="F2182">
        <v>1003.84</v>
      </c>
      <c r="G2182">
        <v>0.15442</v>
      </c>
      <c r="H2182">
        <v>0.83677400000000002</v>
      </c>
      <c r="I2182">
        <v>1297891138</v>
      </c>
    </row>
    <row r="2183" spans="1:25" x14ac:dyDescent="0.25">
      <c r="A2183" t="s">
        <v>187</v>
      </c>
      <c r="B2183">
        <v>4453.99</v>
      </c>
      <c r="C2183">
        <v>4452.3900000000003</v>
      </c>
      <c r="D2183">
        <v>4374.2700000000004</v>
      </c>
      <c r="E2183">
        <v>4332.95</v>
      </c>
      <c r="F2183">
        <v>1005.78</v>
      </c>
      <c r="G2183">
        <v>0.15525700000000001</v>
      </c>
      <c r="H2183">
        <v>0.83705200000000002</v>
      </c>
      <c r="I2183">
        <v>1297891138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187</v>
      </c>
      <c r="B2184">
        <v>4447.72</v>
      </c>
      <c r="C2184">
        <v>4446.21</v>
      </c>
      <c r="D2184">
        <v>4371.18</v>
      </c>
      <c r="E2184">
        <v>4329.8500000000004</v>
      </c>
      <c r="F2184">
        <v>1004.57</v>
      </c>
      <c r="G2184">
        <v>0.178454</v>
      </c>
      <c r="H2184">
        <v>0.835808</v>
      </c>
      <c r="I2184">
        <v>1297891138</v>
      </c>
      <c r="R2184">
        <f>AVERAGE(B2135:B2184)</f>
        <v>4480.451399999999</v>
      </c>
      <c r="S2184">
        <f>AVERAGE(C2135:C2184)</f>
        <v>4478.8073999999997</v>
      </c>
      <c r="U2184">
        <f>_xlfn.VAR.P(B2135:B2184)</f>
        <v>3521.1918080399973</v>
      </c>
      <c r="V2184">
        <f>_xlfn.VAR.P(C2135:C2184)</f>
        <v>3513.9669792399964</v>
      </c>
      <c r="X2184">
        <f>1.96*SQRT(U2184)/50</f>
        <v>2.3261135354721145</v>
      </c>
      <c r="Y2184">
        <f>1.96*SQRT(V2184)/50</f>
        <v>2.3237259345670149</v>
      </c>
    </row>
    <row r="2185" spans="1:25" x14ac:dyDescent="0.25">
      <c r="A2185" t="s">
        <v>188</v>
      </c>
      <c r="B2185">
        <v>224539.58309999999</v>
      </c>
      <c r="C2185" t="s">
        <v>37</v>
      </c>
    </row>
    <row r="2186" spans="1:25" x14ac:dyDescent="0.25">
      <c r="A2186" t="s">
        <v>189</v>
      </c>
      <c r="B2186">
        <v>3949.34</v>
      </c>
      <c r="C2186">
        <v>3947.86</v>
      </c>
      <c r="D2186">
        <v>3861.43</v>
      </c>
      <c r="E2186">
        <v>3835.38</v>
      </c>
      <c r="F2186">
        <v>511.24599999999998</v>
      </c>
      <c r="G2186">
        <v>0.14785599999999999</v>
      </c>
      <c r="H2186">
        <v>0.83626400000000001</v>
      </c>
      <c r="I2186">
        <v>1297891138</v>
      </c>
    </row>
    <row r="2187" spans="1:25" x14ac:dyDescent="0.25">
      <c r="A2187" t="s">
        <v>189</v>
      </c>
      <c r="B2187">
        <v>3955.59</v>
      </c>
      <c r="C2187">
        <v>3953.98</v>
      </c>
      <c r="D2187">
        <v>3862.34</v>
      </c>
      <c r="E2187">
        <v>3836.27</v>
      </c>
      <c r="F2187">
        <v>511.34300000000002</v>
      </c>
      <c r="G2187">
        <v>0.16322200000000001</v>
      </c>
      <c r="H2187">
        <v>0.83682199999999995</v>
      </c>
      <c r="I2187">
        <v>1297891138</v>
      </c>
    </row>
    <row r="2188" spans="1:25" x14ac:dyDescent="0.25">
      <c r="A2188" t="s">
        <v>189</v>
      </c>
      <c r="B2188">
        <v>3954.82</v>
      </c>
      <c r="C2188">
        <v>3953.21</v>
      </c>
      <c r="D2188">
        <v>3861.31</v>
      </c>
      <c r="E2188">
        <v>3835.3</v>
      </c>
      <c r="F2188">
        <v>512.221</v>
      </c>
      <c r="G2188">
        <v>0.15242</v>
      </c>
      <c r="H2188">
        <v>0.83704999999999996</v>
      </c>
      <c r="I2188">
        <v>1297891138</v>
      </c>
    </row>
    <row r="2189" spans="1:25" x14ac:dyDescent="0.25">
      <c r="A2189" t="s">
        <v>189</v>
      </c>
      <c r="B2189">
        <v>3935.59</v>
      </c>
      <c r="C2189">
        <v>3932.57</v>
      </c>
      <c r="D2189">
        <v>3848.46</v>
      </c>
      <c r="E2189">
        <v>3822.44</v>
      </c>
      <c r="F2189">
        <v>509.39600000000002</v>
      </c>
      <c r="G2189">
        <v>0.1545</v>
      </c>
      <c r="H2189">
        <v>0.83698399999999995</v>
      </c>
      <c r="I2189">
        <v>1297891138</v>
      </c>
    </row>
    <row r="2190" spans="1:25" x14ac:dyDescent="0.25">
      <c r="A2190" t="s">
        <v>189</v>
      </c>
      <c r="B2190">
        <v>3947.9</v>
      </c>
      <c r="C2190">
        <v>3946.33</v>
      </c>
      <c r="D2190">
        <v>3862.22</v>
      </c>
      <c r="E2190">
        <v>3836.19</v>
      </c>
      <c r="F2190">
        <v>516.94299999999998</v>
      </c>
      <c r="G2190">
        <v>0.155338</v>
      </c>
      <c r="H2190">
        <v>0.83635800000000005</v>
      </c>
      <c r="I2190">
        <v>1297891138</v>
      </c>
    </row>
    <row r="2191" spans="1:25" x14ac:dyDescent="0.25">
      <c r="A2191" t="s">
        <v>189</v>
      </c>
      <c r="B2191">
        <v>3941.07</v>
      </c>
      <c r="C2191">
        <v>3939.36</v>
      </c>
      <c r="D2191">
        <v>3852.55</v>
      </c>
      <c r="E2191">
        <v>3826.5</v>
      </c>
      <c r="F2191">
        <v>513.22</v>
      </c>
      <c r="G2191">
        <v>0.178455</v>
      </c>
      <c r="H2191">
        <v>0.85684800000000005</v>
      </c>
      <c r="I2191">
        <v>1297891138</v>
      </c>
    </row>
    <row r="2192" spans="1:25" x14ac:dyDescent="0.25">
      <c r="A2192" t="s">
        <v>189</v>
      </c>
      <c r="B2192">
        <v>3984.78</v>
      </c>
      <c r="C2192">
        <v>3983.29</v>
      </c>
      <c r="D2192">
        <v>3902.41</v>
      </c>
      <c r="E2192">
        <v>3876.15</v>
      </c>
      <c r="F2192">
        <v>531.26099999999997</v>
      </c>
      <c r="G2192">
        <v>0.152646</v>
      </c>
      <c r="H2192">
        <v>0.83693399999999996</v>
      </c>
      <c r="I2192">
        <v>1297891138</v>
      </c>
    </row>
    <row r="2193" spans="1:9" x14ac:dyDescent="0.25">
      <c r="A2193" t="s">
        <v>189</v>
      </c>
      <c r="B2193">
        <v>3997.33</v>
      </c>
      <c r="C2193">
        <v>3995.7</v>
      </c>
      <c r="D2193">
        <v>3913.38</v>
      </c>
      <c r="E2193">
        <v>3887.13</v>
      </c>
      <c r="F2193">
        <v>536.13300000000004</v>
      </c>
      <c r="G2193">
        <v>0.17845900000000001</v>
      </c>
      <c r="H2193">
        <v>0.83693099999999998</v>
      </c>
      <c r="I2193">
        <v>1297891138</v>
      </c>
    </row>
    <row r="2194" spans="1:9" x14ac:dyDescent="0.25">
      <c r="A2194" t="s">
        <v>189</v>
      </c>
      <c r="B2194">
        <v>3998.19</v>
      </c>
      <c r="C2194">
        <v>3996.56</v>
      </c>
      <c r="D2194">
        <v>3912.51</v>
      </c>
      <c r="E2194">
        <v>3886.25</v>
      </c>
      <c r="F2194">
        <v>529.42499999999995</v>
      </c>
      <c r="G2194">
        <v>0.15037</v>
      </c>
      <c r="H2194">
        <v>0.83659600000000001</v>
      </c>
      <c r="I2194">
        <v>1297891138</v>
      </c>
    </row>
    <row r="2195" spans="1:9" x14ac:dyDescent="0.25">
      <c r="A2195" t="s">
        <v>189</v>
      </c>
      <c r="B2195">
        <v>3990.43</v>
      </c>
      <c r="C2195">
        <v>3988.21</v>
      </c>
      <c r="D2195">
        <v>3908.13</v>
      </c>
      <c r="E2195">
        <v>3881.88</v>
      </c>
      <c r="F2195">
        <v>533.88099999999997</v>
      </c>
      <c r="G2195">
        <v>0.158079</v>
      </c>
      <c r="H2195">
        <v>0.83587900000000004</v>
      </c>
      <c r="I2195">
        <v>1297891138</v>
      </c>
    </row>
    <row r="2196" spans="1:9" x14ac:dyDescent="0.25">
      <c r="A2196" t="s">
        <v>189</v>
      </c>
      <c r="B2196">
        <v>3983.16</v>
      </c>
      <c r="C2196">
        <v>3981.53</v>
      </c>
      <c r="D2196">
        <v>3901.82</v>
      </c>
      <c r="E2196">
        <v>3875.58</v>
      </c>
      <c r="F2196">
        <v>522.875</v>
      </c>
      <c r="G2196">
        <v>0.17849300000000001</v>
      </c>
      <c r="H2196">
        <v>0.83704699999999999</v>
      </c>
      <c r="I2196">
        <v>1297891138</v>
      </c>
    </row>
    <row r="2197" spans="1:9" x14ac:dyDescent="0.25">
      <c r="A2197" t="s">
        <v>189</v>
      </c>
      <c r="B2197">
        <v>3980.78</v>
      </c>
      <c r="C2197">
        <v>3979.18</v>
      </c>
      <c r="D2197">
        <v>3898.43</v>
      </c>
      <c r="E2197">
        <v>3872.15</v>
      </c>
      <c r="F2197">
        <v>525.14599999999996</v>
      </c>
      <c r="G2197">
        <v>0.178454</v>
      </c>
      <c r="H2197">
        <v>0.83701199999999998</v>
      </c>
      <c r="I2197">
        <v>1297891138</v>
      </c>
    </row>
    <row r="2198" spans="1:9" x14ac:dyDescent="0.25">
      <c r="A2198" t="s">
        <v>189</v>
      </c>
      <c r="B2198">
        <v>3988.27</v>
      </c>
      <c r="C2198">
        <v>3986.73</v>
      </c>
      <c r="D2198">
        <v>3901.67</v>
      </c>
      <c r="E2198">
        <v>3875.4</v>
      </c>
      <c r="F2198">
        <v>522.35699999999997</v>
      </c>
      <c r="G2198">
        <v>0.147229</v>
      </c>
      <c r="H2198">
        <v>0.83331500000000003</v>
      </c>
      <c r="I2198">
        <v>1297891138</v>
      </c>
    </row>
    <row r="2199" spans="1:9" x14ac:dyDescent="0.25">
      <c r="A2199" t="s">
        <v>189</v>
      </c>
      <c r="B2199">
        <v>3983.74</v>
      </c>
      <c r="C2199">
        <v>3982.21</v>
      </c>
      <c r="D2199">
        <v>3891.54</v>
      </c>
      <c r="E2199">
        <v>3865.29</v>
      </c>
      <c r="F2199">
        <v>524.29399999999998</v>
      </c>
      <c r="G2199">
        <v>0.15373600000000001</v>
      </c>
      <c r="H2199">
        <v>0.83705200000000002</v>
      </c>
      <c r="I2199">
        <v>1297891138</v>
      </c>
    </row>
    <row r="2200" spans="1:9" x14ac:dyDescent="0.25">
      <c r="A2200" t="s">
        <v>189</v>
      </c>
      <c r="B2200">
        <v>3985.34</v>
      </c>
      <c r="C2200">
        <v>3983.86</v>
      </c>
      <c r="D2200">
        <v>3901.44</v>
      </c>
      <c r="E2200">
        <v>3875.16</v>
      </c>
      <c r="F2200">
        <v>530.13400000000001</v>
      </c>
      <c r="G2200">
        <v>0.178454</v>
      </c>
      <c r="H2200">
        <v>0.83655500000000005</v>
      </c>
      <c r="I2200">
        <v>1297891138</v>
      </c>
    </row>
    <row r="2201" spans="1:9" x14ac:dyDescent="0.25">
      <c r="A2201" t="s">
        <v>189</v>
      </c>
      <c r="B2201">
        <v>3989.36</v>
      </c>
      <c r="C2201">
        <v>3987.88</v>
      </c>
      <c r="D2201">
        <v>3904.73</v>
      </c>
      <c r="E2201">
        <v>3878.46</v>
      </c>
      <c r="F2201">
        <v>530.08600000000001</v>
      </c>
      <c r="G2201">
        <v>0.14732700000000001</v>
      </c>
      <c r="H2201">
        <v>0.83566300000000004</v>
      </c>
      <c r="I2201">
        <v>1297891138</v>
      </c>
    </row>
    <row r="2202" spans="1:9" x14ac:dyDescent="0.25">
      <c r="A2202" t="s">
        <v>189</v>
      </c>
      <c r="B2202">
        <v>3989.42</v>
      </c>
      <c r="C2202">
        <v>3987.72</v>
      </c>
      <c r="D2202">
        <v>3898.82</v>
      </c>
      <c r="E2202">
        <v>3872.58</v>
      </c>
      <c r="F2202">
        <v>520.678</v>
      </c>
      <c r="G2202">
        <v>0.15715999999999999</v>
      </c>
      <c r="H2202">
        <v>0.83493799999999996</v>
      </c>
      <c r="I2202">
        <v>1297891138</v>
      </c>
    </row>
    <row r="2203" spans="1:9" x14ac:dyDescent="0.25">
      <c r="A2203" t="s">
        <v>189</v>
      </c>
      <c r="B2203">
        <v>3983.04</v>
      </c>
      <c r="C2203">
        <v>3981.46</v>
      </c>
      <c r="D2203">
        <v>3894.29</v>
      </c>
      <c r="E2203">
        <v>3868.05</v>
      </c>
      <c r="F2203">
        <v>521.78700000000003</v>
      </c>
      <c r="G2203">
        <v>0.14757600000000001</v>
      </c>
      <c r="H2203">
        <v>0.83704199999999995</v>
      </c>
      <c r="I2203">
        <v>1297891138</v>
      </c>
    </row>
    <row r="2204" spans="1:9" x14ac:dyDescent="0.25">
      <c r="A2204" t="s">
        <v>189</v>
      </c>
      <c r="B2204">
        <v>3993.79</v>
      </c>
      <c r="C2204">
        <v>3992.13</v>
      </c>
      <c r="D2204">
        <v>3898.93</v>
      </c>
      <c r="E2204">
        <v>3872.69</v>
      </c>
      <c r="F2204">
        <v>517.53899999999999</v>
      </c>
      <c r="G2204">
        <v>0.15359</v>
      </c>
      <c r="H2204">
        <v>0.83625400000000005</v>
      </c>
      <c r="I2204">
        <v>1297891138</v>
      </c>
    </row>
    <row r="2205" spans="1:9" x14ac:dyDescent="0.25">
      <c r="A2205" t="s">
        <v>189</v>
      </c>
      <c r="B2205">
        <v>3988.83</v>
      </c>
      <c r="C2205">
        <v>3987.31</v>
      </c>
      <c r="D2205">
        <v>3903.91</v>
      </c>
      <c r="E2205">
        <v>3877.67</v>
      </c>
      <c r="F2205">
        <v>524.68799999999999</v>
      </c>
      <c r="G2205">
        <v>0.17846000000000001</v>
      </c>
      <c r="H2205">
        <v>0.858514</v>
      </c>
      <c r="I2205">
        <v>1297891138</v>
      </c>
    </row>
    <row r="2206" spans="1:9" x14ac:dyDescent="0.25">
      <c r="A2206" t="s">
        <v>189</v>
      </c>
      <c r="B2206">
        <v>3998.85</v>
      </c>
      <c r="C2206">
        <v>3997.33</v>
      </c>
      <c r="D2206">
        <v>3912.36</v>
      </c>
      <c r="E2206">
        <v>3886.1</v>
      </c>
      <c r="F2206">
        <v>534.77300000000002</v>
      </c>
      <c r="G2206">
        <v>0.15443299999999999</v>
      </c>
      <c r="H2206">
        <v>0.83704900000000004</v>
      </c>
      <c r="I2206">
        <v>1297891138</v>
      </c>
    </row>
    <row r="2207" spans="1:9" x14ac:dyDescent="0.25">
      <c r="A2207" t="s">
        <v>189</v>
      </c>
      <c r="B2207">
        <v>4008.16</v>
      </c>
      <c r="C2207">
        <v>4006.58</v>
      </c>
      <c r="D2207">
        <v>3917.42</v>
      </c>
      <c r="E2207">
        <v>3891.15</v>
      </c>
      <c r="F2207">
        <v>528.10799999999995</v>
      </c>
      <c r="G2207">
        <v>0.14754300000000001</v>
      </c>
      <c r="H2207">
        <v>0.83656399999999997</v>
      </c>
      <c r="I2207">
        <v>1297891138</v>
      </c>
    </row>
    <row r="2208" spans="1:9" x14ac:dyDescent="0.25">
      <c r="A2208" t="s">
        <v>189</v>
      </c>
      <c r="B2208">
        <v>3995.23</v>
      </c>
      <c r="C2208">
        <v>3993.29</v>
      </c>
      <c r="D2208">
        <v>3906.82</v>
      </c>
      <c r="E2208">
        <v>3880.55</v>
      </c>
      <c r="F2208">
        <v>526.11599999999999</v>
      </c>
      <c r="G2208">
        <v>0.178477</v>
      </c>
      <c r="H2208">
        <v>0.83635300000000001</v>
      </c>
      <c r="I2208">
        <v>1297891138</v>
      </c>
    </row>
    <row r="2209" spans="1:9" x14ac:dyDescent="0.25">
      <c r="A2209" t="s">
        <v>189</v>
      </c>
      <c r="B2209">
        <v>3993.41</v>
      </c>
      <c r="C2209">
        <v>3991.94</v>
      </c>
      <c r="D2209">
        <v>3910.68</v>
      </c>
      <c r="E2209">
        <v>3884.43</v>
      </c>
      <c r="F2209">
        <v>530.14700000000005</v>
      </c>
      <c r="G2209">
        <v>0.16500699999999999</v>
      </c>
      <c r="H2209">
        <v>0.83628499999999995</v>
      </c>
      <c r="I2209">
        <v>1297891138</v>
      </c>
    </row>
    <row r="2210" spans="1:9" x14ac:dyDescent="0.25">
      <c r="A2210" t="s">
        <v>189</v>
      </c>
      <c r="B2210">
        <v>4009.07</v>
      </c>
      <c r="C2210">
        <v>4006.45</v>
      </c>
      <c r="D2210">
        <v>3917.2</v>
      </c>
      <c r="E2210">
        <v>3890.95</v>
      </c>
      <c r="F2210">
        <v>529.52099999999996</v>
      </c>
      <c r="G2210">
        <v>0.178454</v>
      </c>
      <c r="H2210">
        <v>0.83684899999999995</v>
      </c>
      <c r="I2210">
        <v>1297891138</v>
      </c>
    </row>
    <row r="2211" spans="1:9" x14ac:dyDescent="0.25">
      <c r="A2211" t="s">
        <v>189</v>
      </c>
      <c r="B2211">
        <v>4002.87</v>
      </c>
      <c r="C2211">
        <v>4001.41</v>
      </c>
      <c r="D2211">
        <v>3906.49</v>
      </c>
      <c r="E2211">
        <v>3880.24</v>
      </c>
      <c r="F2211">
        <v>522.346</v>
      </c>
      <c r="G2211">
        <v>0.178454</v>
      </c>
      <c r="H2211">
        <v>0.86590400000000001</v>
      </c>
      <c r="I2211">
        <v>1297891138</v>
      </c>
    </row>
    <row r="2212" spans="1:9" x14ac:dyDescent="0.25">
      <c r="A2212" t="s">
        <v>189</v>
      </c>
      <c r="B2212">
        <v>3990.66</v>
      </c>
      <c r="C2212">
        <v>3989.06</v>
      </c>
      <c r="D2212">
        <v>3904.17</v>
      </c>
      <c r="E2212">
        <v>3877.89</v>
      </c>
      <c r="F2212">
        <v>526.45500000000004</v>
      </c>
      <c r="G2212">
        <v>0.16162199999999999</v>
      </c>
      <c r="H2212">
        <v>0.83705099999999999</v>
      </c>
      <c r="I2212">
        <v>1297891138</v>
      </c>
    </row>
    <row r="2213" spans="1:9" x14ac:dyDescent="0.25">
      <c r="A2213" t="s">
        <v>189</v>
      </c>
      <c r="B2213">
        <v>4007.48</v>
      </c>
      <c r="C2213">
        <v>4006</v>
      </c>
      <c r="D2213">
        <v>3922.79</v>
      </c>
      <c r="E2213">
        <v>3896.51</v>
      </c>
      <c r="F2213">
        <v>532.09</v>
      </c>
      <c r="G2213">
        <v>0.161694</v>
      </c>
      <c r="H2213">
        <v>0.83666200000000002</v>
      </c>
      <c r="I2213">
        <v>1297891138</v>
      </c>
    </row>
    <row r="2214" spans="1:9" x14ac:dyDescent="0.25">
      <c r="A2214" t="s">
        <v>189</v>
      </c>
      <c r="B2214">
        <v>4001.61</v>
      </c>
      <c r="C2214">
        <v>4000.02</v>
      </c>
      <c r="D2214">
        <v>3915.74</v>
      </c>
      <c r="E2214">
        <v>3889.46</v>
      </c>
      <c r="F2214">
        <v>531.97</v>
      </c>
      <c r="G2214">
        <v>0.148758</v>
      </c>
      <c r="H2214">
        <v>0.83701999999999999</v>
      </c>
      <c r="I2214">
        <v>1297891138</v>
      </c>
    </row>
    <row r="2215" spans="1:9" x14ac:dyDescent="0.25">
      <c r="A2215" t="s">
        <v>189</v>
      </c>
      <c r="B2215">
        <v>4002.2</v>
      </c>
      <c r="C2215">
        <v>4000.61</v>
      </c>
      <c r="D2215">
        <v>3912.77</v>
      </c>
      <c r="E2215">
        <v>3886.49</v>
      </c>
      <c r="F2215">
        <v>527.17700000000002</v>
      </c>
      <c r="G2215">
        <v>0.14821799999999999</v>
      </c>
      <c r="H2215">
        <v>0.83664700000000003</v>
      </c>
      <c r="I2215">
        <v>1297891138</v>
      </c>
    </row>
    <row r="2216" spans="1:9" x14ac:dyDescent="0.25">
      <c r="A2216" t="s">
        <v>189</v>
      </c>
      <c r="B2216">
        <v>3993.47</v>
      </c>
      <c r="C2216">
        <v>3991.97</v>
      </c>
      <c r="D2216">
        <v>3912.21</v>
      </c>
      <c r="E2216">
        <v>3885.95</v>
      </c>
      <c r="F2216">
        <v>530.93899999999996</v>
      </c>
      <c r="G2216">
        <v>0.17846699999999999</v>
      </c>
      <c r="H2216">
        <v>0.83679400000000004</v>
      </c>
      <c r="I2216">
        <v>1297891138</v>
      </c>
    </row>
    <row r="2217" spans="1:9" x14ac:dyDescent="0.25">
      <c r="A2217" t="s">
        <v>189</v>
      </c>
      <c r="B2217">
        <v>3951.75</v>
      </c>
      <c r="C2217">
        <v>3950.28</v>
      </c>
      <c r="D2217">
        <v>3867.18</v>
      </c>
      <c r="E2217">
        <v>3841.15</v>
      </c>
      <c r="F2217">
        <v>515.36099999999999</v>
      </c>
      <c r="G2217">
        <v>0.17004</v>
      </c>
      <c r="H2217">
        <v>0.83654600000000001</v>
      </c>
      <c r="I2217">
        <v>1297891138</v>
      </c>
    </row>
    <row r="2218" spans="1:9" x14ac:dyDescent="0.25">
      <c r="A2218" t="s">
        <v>189</v>
      </c>
      <c r="B2218">
        <v>3942.52</v>
      </c>
      <c r="C2218">
        <v>3940.95</v>
      </c>
      <c r="D2218">
        <v>3852.29</v>
      </c>
      <c r="E2218">
        <v>3826.25</v>
      </c>
      <c r="F2218">
        <v>509.404</v>
      </c>
      <c r="G2218">
        <v>0.178454</v>
      </c>
      <c r="H2218">
        <v>0.83679700000000001</v>
      </c>
      <c r="I2218">
        <v>1297891138</v>
      </c>
    </row>
    <row r="2219" spans="1:9" x14ac:dyDescent="0.25">
      <c r="A2219" t="s">
        <v>189</v>
      </c>
      <c r="B2219">
        <v>3954.59</v>
      </c>
      <c r="C2219">
        <v>3952.96</v>
      </c>
      <c r="D2219">
        <v>3859.88</v>
      </c>
      <c r="E2219">
        <v>3833.86</v>
      </c>
      <c r="F2219">
        <v>505.36700000000002</v>
      </c>
      <c r="G2219">
        <v>0.14996000000000001</v>
      </c>
      <c r="H2219">
        <v>0.83663900000000002</v>
      </c>
      <c r="I2219">
        <v>1297891138</v>
      </c>
    </row>
    <row r="2220" spans="1:9" x14ac:dyDescent="0.25">
      <c r="A2220" t="s">
        <v>189</v>
      </c>
      <c r="B2220">
        <v>3957.65</v>
      </c>
      <c r="C2220">
        <v>3954.75</v>
      </c>
      <c r="D2220">
        <v>3862.64</v>
      </c>
      <c r="E2220">
        <v>3836.59</v>
      </c>
      <c r="F2220">
        <v>510.49799999999999</v>
      </c>
      <c r="G2220">
        <v>0.17855399999999999</v>
      </c>
      <c r="H2220">
        <v>0.83699299999999999</v>
      </c>
      <c r="I2220">
        <v>1297891138</v>
      </c>
    </row>
    <row r="2221" spans="1:9" x14ac:dyDescent="0.25">
      <c r="A2221" t="s">
        <v>189</v>
      </c>
      <c r="B2221">
        <v>3962.73</v>
      </c>
      <c r="C2221">
        <v>3961.24</v>
      </c>
      <c r="D2221">
        <v>3861.42</v>
      </c>
      <c r="E2221">
        <v>3835.36</v>
      </c>
      <c r="F2221">
        <v>508.72399999999999</v>
      </c>
      <c r="G2221">
        <v>0.14821899999999999</v>
      </c>
      <c r="H2221">
        <v>0.83659799999999995</v>
      </c>
      <c r="I2221">
        <v>1297891138</v>
      </c>
    </row>
    <row r="2222" spans="1:9" x14ac:dyDescent="0.25">
      <c r="A2222" t="s">
        <v>189</v>
      </c>
      <c r="B2222">
        <v>3955.18</v>
      </c>
      <c r="C2222">
        <v>3953.6</v>
      </c>
      <c r="D2222">
        <v>3858.99</v>
      </c>
      <c r="E2222">
        <v>3832.96</v>
      </c>
      <c r="F2222">
        <v>509.99099999999999</v>
      </c>
      <c r="G2222">
        <v>0.178455</v>
      </c>
      <c r="H2222">
        <v>0.835673</v>
      </c>
      <c r="I2222">
        <v>1297891138</v>
      </c>
    </row>
    <row r="2223" spans="1:9" x14ac:dyDescent="0.25">
      <c r="A2223" t="s">
        <v>189</v>
      </c>
      <c r="B2223">
        <v>3953.35</v>
      </c>
      <c r="C2223">
        <v>3951.78</v>
      </c>
      <c r="D2223">
        <v>3865.15</v>
      </c>
      <c r="E2223">
        <v>3839.11</v>
      </c>
      <c r="F2223">
        <v>514.49300000000005</v>
      </c>
      <c r="G2223">
        <v>0.148256</v>
      </c>
      <c r="H2223">
        <v>0.83695799999999998</v>
      </c>
      <c r="I2223">
        <v>1297891138</v>
      </c>
    </row>
    <row r="2224" spans="1:9" x14ac:dyDescent="0.25">
      <c r="A2224" t="s">
        <v>189</v>
      </c>
      <c r="B2224">
        <v>3985.21</v>
      </c>
      <c r="C2224">
        <v>3983.62</v>
      </c>
      <c r="D2224">
        <v>3875.12</v>
      </c>
      <c r="E2224">
        <v>3848.97</v>
      </c>
      <c r="F2224">
        <v>508.65499999999997</v>
      </c>
      <c r="G2224">
        <v>0.178454</v>
      </c>
      <c r="H2224">
        <v>0.83692200000000005</v>
      </c>
      <c r="I2224">
        <v>1297891138</v>
      </c>
    </row>
    <row r="2225" spans="1:25" x14ac:dyDescent="0.25">
      <c r="A2225" t="s">
        <v>189</v>
      </c>
      <c r="B2225">
        <v>3980.41</v>
      </c>
      <c r="C2225">
        <v>3978.56</v>
      </c>
      <c r="D2225">
        <v>3876.87</v>
      </c>
      <c r="E2225">
        <v>3850.73</v>
      </c>
      <c r="F2225">
        <v>512.43100000000004</v>
      </c>
      <c r="G2225">
        <v>0.17846400000000001</v>
      </c>
      <c r="H2225">
        <v>0.836955</v>
      </c>
      <c r="I2225">
        <v>1297891138</v>
      </c>
    </row>
    <row r="2226" spans="1:25" x14ac:dyDescent="0.25">
      <c r="A2226" t="s">
        <v>189</v>
      </c>
      <c r="B2226">
        <v>3976.49</v>
      </c>
      <c r="C2226">
        <v>3974.92</v>
      </c>
      <c r="D2226">
        <v>3874.43</v>
      </c>
      <c r="E2226">
        <v>3848.27</v>
      </c>
      <c r="F2226">
        <v>510.08800000000002</v>
      </c>
      <c r="G2226">
        <v>0.147315</v>
      </c>
      <c r="H2226">
        <v>0.83662599999999998</v>
      </c>
      <c r="I2226">
        <v>1297891138</v>
      </c>
    </row>
    <row r="2227" spans="1:25" x14ac:dyDescent="0.25">
      <c r="A2227" t="s">
        <v>189</v>
      </c>
      <c r="B2227">
        <v>3976.95</v>
      </c>
      <c r="C2227">
        <v>3975.35</v>
      </c>
      <c r="D2227">
        <v>3872.43</v>
      </c>
      <c r="E2227">
        <v>3846.29</v>
      </c>
      <c r="F2227">
        <v>509.69099999999997</v>
      </c>
      <c r="G2227">
        <v>0.178455</v>
      </c>
      <c r="H2227">
        <v>0.83601599999999998</v>
      </c>
      <c r="I2227">
        <v>1297891138</v>
      </c>
    </row>
    <row r="2228" spans="1:25" x14ac:dyDescent="0.25">
      <c r="A2228" t="s">
        <v>189</v>
      </c>
      <c r="B2228">
        <v>3972.82</v>
      </c>
      <c r="C2228">
        <v>3971.16</v>
      </c>
      <c r="D2228">
        <v>3873.57</v>
      </c>
      <c r="E2228">
        <v>3847.41</v>
      </c>
      <c r="F2228">
        <v>513.827</v>
      </c>
      <c r="G2228">
        <v>0.160778</v>
      </c>
      <c r="H2228">
        <v>0.83704599999999996</v>
      </c>
      <c r="I2228">
        <v>1297891138</v>
      </c>
    </row>
    <row r="2229" spans="1:25" x14ac:dyDescent="0.25">
      <c r="A2229" t="s">
        <v>189</v>
      </c>
      <c r="B2229">
        <v>3988.74</v>
      </c>
      <c r="C2229">
        <v>3986.98</v>
      </c>
      <c r="D2229">
        <v>3881.02</v>
      </c>
      <c r="E2229">
        <v>3854.89</v>
      </c>
      <c r="F2229">
        <v>512.48</v>
      </c>
      <c r="G2229">
        <v>0.15360699999999999</v>
      </c>
      <c r="H2229">
        <v>0.83326900000000004</v>
      </c>
      <c r="I2229">
        <v>1297891138</v>
      </c>
    </row>
    <row r="2230" spans="1:25" x14ac:dyDescent="0.25">
      <c r="A2230" t="s">
        <v>189</v>
      </c>
      <c r="B2230">
        <v>3975.72</v>
      </c>
      <c r="C2230">
        <v>3974.13</v>
      </c>
      <c r="D2230">
        <v>3870.8</v>
      </c>
      <c r="E2230">
        <v>3844.63</v>
      </c>
      <c r="F2230">
        <v>507.09100000000001</v>
      </c>
      <c r="G2230">
        <v>0.14890999999999999</v>
      </c>
      <c r="H2230">
        <v>0.83683799999999997</v>
      </c>
      <c r="I2230">
        <v>1297891138</v>
      </c>
    </row>
    <row r="2231" spans="1:25" x14ac:dyDescent="0.25">
      <c r="A2231" t="s">
        <v>189</v>
      </c>
      <c r="B2231">
        <v>3988.83</v>
      </c>
      <c r="C2231">
        <v>3987.37</v>
      </c>
      <c r="D2231">
        <v>3885.42</v>
      </c>
      <c r="E2231">
        <v>3859.27</v>
      </c>
      <c r="F2231">
        <v>514.75099999999998</v>
      </c>
      <c r="G2231">
        <v>0.17846500000000001</v>
      </c>
      <c r="H2231">
        <v>0.83659899999999998</v>
      </c>
      <c r="I2231">
        <v>1297891138</v>
      </c>
    </row>
    <row r="2232" spans="1:25" x14ac:dyDescent="0.25">
      <c r="A2232" t="s">
        <v>189</v>
      </c>
      <c r="B2232">
        <v>3996.77</v>
      </c>
      <c r="C2232">
        <v>3995.25</v>
      </c>
      <c r="D2232">
        <v>3897.71</v>
      </c>
      <c r="E2232">
        <v>3871.51</v>
      </c>
      <c r="F2232">
        <v>519.40200000000004</v>
      </c>
      <c r="G2232">
        <v>0.178456</v>
      </c>
      <c r="H2232">
        <v>0.86319599999999996</v>
      </c>
      <c r="I2232">
        <v>1297891138</v>
      </c>
    </row>
    <row r="2233" spans="1:25" x14ac:dyDescent="0.25">
      <c r="A2233" t="s">
        <v>189</v>
      </c>
      <c r="B2233">
        <v>4009.56</v>
      </c>
      <c r="C2233">
        <v>4008.08</v>
      </c>
      <c r="D2233">
        <v>3920.32</v>
      </c>
      <c r="E2233">
        <v>3894.04</v>
      </c>
      <c r="F2233">
        <v>531.22799999999995</v>
      </c>
      <c r="G2233">
        <v>0.121544</v>
      </c>
      <c r="H2233">
        <v>0.83694400000000002</v>
      </c>
      <c r="I2233">
        <v>1297891138</v>
      </c>
    </row>
    <row r="2234" spans="1:25" x14ac:dyDescent="0.25">
      <c r="A2234" t="s">
        <v>189</v>
      </c>
      <c r="B2234">
        <v>4003.32</v>
      </c>
      <c r="C2234">
        <v>4001.82</v>
      </c>
      <c r="D2234">
        <v>3912.18</v>
      </c>
      <c r="E2234">
        <v>3885.91</v>
      </c>
      <c r="F2234">
        <v>521.26700000000005</v>
      </c>
      <c r="G2234">
        <v>0.178456</v>
      </c>
      <c r="H2234">
        <v>0.83698899999999998</v>
      </c>
      <c r="I2234">
        <v>1297891138</v>
      </c>
    </row>
    <row r="2235" spans="1:25" x14ac:dyDescent="0.25">
      <c r="A2235" t="s">
        <v>189</v>
      </c>
      <c r="B2235">
        <v>4003.37</v>
      </c>
      <c r="C2235">
        <v>4000.8</v>
      </c>
      <c r="D2235">
        <v>3917.95</v>
      </c>
      <c r="E2235">
        <v>3891.68</v>
      </c>
      <c r="F2235">
        <v>529.19500000000005</v>
      </c>
      <c r="G2235">
        <v>0.14895800000000001</v>
      </c>
      <c r="H2235">
        <v>0.84570000000000001</v>
      </c>
      <c r="I2235">
        <v>1297891138</v>
      </c>
    </row>
    <row r="2236" spans="1:25" x14ac:dyDescent="0.25">
      <c r="A2236" t="s">
        <v>189</v>
      </c>
      <c r="B2236">
        <v>4003.37</v>
      </c>
      <c r="C2236">
        <v>4000.02</v>
      </c>
      <c r="D2236">
        <v>3908.81</v>
      </c>
      <c r="E2236">
        <v>3882.54</v>
      </c>
      <c r="F2236">
        <v>527.73199999999997</v>
      </c>
      <c r="G2236">
        <v>0.17846300000000001</v>
      </c>
      <c r="H2236">
        <v>0.86513200000000001</v>
      </c>
      <c r="I2236">
        <v>1297891138</v>
      </c>
    </row>
    <row r="2237" spans="1:25" x14ac:dyDescent="0.25">
      <c r="A2237" t="s">
        <v>189</v>
      </c>
      <c r="B2237">
        <v>3996.09</v>
      </c>
      <c r="C2237">
        <v>3994.57</v>
      </c>
      <c r="D2237">
        <v>3903.96</v>
      </c>
      <c r="E2237">
        <v>3877.69</v>
      </c>
      <c r="F2237">
        <v>521.13800000000003</v>
      </c>
      <c r="G2237">
        <v>0.148564</v>
      </c>
      <c r="H2237">
        <v>0.836511</v>
      </c>
      <c r="I2237">
        <v>1297891138</v>
      </c>
    </row>
    <row r="2238" spans="1:25" x14ac:dyDescent="0.25">
      <c r="A2238" t="s">
        <v>189</v>
      </c>
      <c r="B2238">
        <v>4005.79</v>
      </c>
      <c r="C2238">
        <v>4004.32</v>
      </c>
      <c r="D2238">
        <v>3914.98</v>
      </c>
      <c r="E2238">
        <v>3888.72</v>
      </c>
      <c r="F2238">
        <v>527.28099999999995</v>
      </c>
      <c r="G2238">
        <v>0.17845900000000001</v>
      </c>
      <c r="H2238">
        <v>0.83696199999999998</v>
      </c>
      <c r="I2238">
        <v>1297891138</v>
      </c>
    </row>
    <row r="2239" spans="1:25" x14ac:dyDescent="0.25">
      <c r="A2239" t="s">
        <v>189</v>
      </c>
      <c r="B2239">
        <v>3997.68</v>
      </c>
      <c r="C2239">
        <v>3996.2</v>
      </c>
      <c r="D2239">
        <v>3908.98</v>
      </c>
      <c r="E2239">
        <v>3882.69</v>
      </c>
      <c r="F2239">
        <v>526.83299999999997</v>
      </c>
      <c r="G2239">
        <v>0.178478</v>
      </c>
      <c r="H2239">
        <v>0.85015499999999999</v>
      </c>
      <c r="I2239">
        <v>1297891138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189</v>
      </c>
      <c r="B2240">
        <v>3992.99</v>
      </c>
      <c r="C2240">
        <v>3991.1</v>
      </c>
      <c r="D2240">
        <v>3906.84</v>
      </c>
      <c r="E2240">
        <v>3880.57</v>
      </c>
      <c r="F2240">
        <v>524.52800000000002</v>
      </c>
      <c r="G2240">
        <v>0.14712800000000001</v>
      </c>
      <c r="H2240">
        <v>0.83702299999999996</v>
      </c>
      <c r="I2240">
        <v>1297891138</v>
      </c>
      <c r="R2240">
        <f>AVERAGE(B2191:B2240)</f>
        <v>3986.2483999999986</v>
      </c>
      <c r="S2240">
        <f>AVERAGE(C2191:C2240)</f>
        <v>3984.5520000000006</v>
      </c>
      <c r="U2240">
        <f>_xlfn.VAR.P(B2191:B2240)</f>
        <v>305.63778943999944</v>
      </c>
      <c r="V2240">
        <f>_xlfn.VAR.P(C2191:C2240)</f>
        <v>304.76741599999968</v>
      </c>
      <c r="X2240">
        <f>1.96*SQRT(U2240)/50</f>
        <v>0.68531398115395303</v>
      </c>
      <c r="Y2240">
        <f>1.96*SQRT(V2240)/50</f>
        <v>0.68433749139020539</v>
      </c>
    </row>
    <row r="2241" spans="1:9" x14ac:dyDescent="0.25">
      <c r="A2241" t="s">
        <v>190</v>
      </c>
      <c r="B2241">
        <v>199833.54980000001</v>
      </c>
      <c r="C2241" t="s">
        <v>37</v>
      </c>
    </row>
    <row r="2242" spans="1:9" x14ac:dyDescent="0.25">
      <c r="A2242" t="s">
        <v>191</v>
      </c>
      <c r="B2242">
        <v>4184.7700000000004</v>
      </c>
      <c r="C2242">
        <v>4183.2299999999996</v>
      </c>
      <c r="D2242">
        <v>4116.8500000000004</v>
      </c>
      <c r="E2242">
        <v>4106.6499999999996</v>
      </c>
      <c r="F2242">
        <v>559.24699999999996</v>
      </c>
      <c r="G2242">
        <v>0.178456</v>
      </c>
      <c r="H2242">
        <v>0.83676200000000001</v>
      </c>
      <c r="I2242">
        <v>1297891138</v>
      </c>
    </row>
    <row r="2243" spans="1:9" x14ac:dyDescent="0.25">
      <c r="A2243" t="s">
        <v>191</v>
      </c>
      <c r="B2243">
        <v>4171.93</v>
      </c>
      <c r="C2243">
        <v>4170.32</v>
      </c>
      <c r="D2243">
        <v>4104.49</v>
      </c>
      <c r="E2243">
        <v>4094.53</v>
      </c>
      <c r="F2243">
        <v>560.63400000000001</v>
      </c>
      <c r="G2243">
        <v>0.151337</v>
      </c>
      <c r="H2243">
        <v>0.83704199999999995</v>
      </c>
      <c r="I2243">
        <v>1297891138</v>
      </c>
    </row>
    <row r="2244" spans="1:9" x14ac:dyDescent="0.25">
      <c r="A2244" t="s">
        <v>191</v>
      </c>
      <c r="B2244">
        <v>4178.3500000000004</v>
      </c>
      <c r="C2244">
        <v>4175.4799999999996</v>
      </c>
      <c r="D2244">
        <v>4110.2299999999996</v>
      </c>
      <c r="E2244">
        <v>4100.33</v>
      </c>
      <c r="F2244">
        <v>561.11199999999997</v>
      </c>
      <c r="G2244">
        <v>0.14715400000000001</v>
      </c>
      <c r="H2244">
        <v>0.83703000000000005</v>
      </c>
      <c r="I2244">
        <v>1297891138</v>
      </c>
    </row>
    <row r="2245" spans="1:9" x14ac:dyDescent="0.25">
      <c r="A2245" t="s">
        <v>191</v>
      </c>
      <c r="B2245">
        <v>4178.25</v>
      </c>
      <c r="C2245">
        <v>4175.4799999999996</v>
      </c>
      <c r="D2245">
        <v>4110.47</v>
      </c>
      <c r="E2245">
        <v>4100.58</v>
      </c>
      <c r="F2245">
        <v>560.02099999999996</v>
      </c>
      <c r="G2245">
        <v>0.14806900000000001</v>
      </c>
      <c r="H2245">
        <v>0.83660599999999996</v>
      </c>
      <c r="I2245">
        <v>1297891138</v>
      </c>
    </row>
    <row r="2246" spans="1:9" x14ac:dyDescent="0.25">
      <c r="A2246" t="s">
        <v>191</v>
      </c>
      <c r="B2246">
        <v>4176.57</v>
      </c>
      <c r="C2246">
        <v>4173.92</v>
      </c>
      <c r="D2246">
        <v>4108.07</v>
      </c>
      <c r="E2246">
        <v>4098.3100000000004</v>
      </c>
      <c r="F2246">
        <v>560.97500000000002</v>
      </c>
      <c r="G2246">
        <v>0.154249</v>
      </c>
      <c r="H2246">
        <v>0.837036</v>
      </c>
      <c r="I2246">
        <v>1297891138</v>
      </c>
    </row>
    <row r="2247" spans="1:9" x14ac:dyDescent="0.25">
      <c r="A2247" t="s">
        <v>191</v>
      </c>
      <c r="B2247">
        <v>4164.3</v>
      </c>
      <c r="C2247">
        <v>4161.01</v>
      </c>
      <c r="D2247">
        <v>4094.99</v>
      </c>
      <c r="E2247">
        <v>4085.36</v>
      </c>
      <c r="F2247">
        <v>571.4</v>
      </c>
      <c r="G2247">
        <v>0.159113</v>
      </c>
      <c r="H2247">
        <v>0.83701999999999999</v>
      </c>
      <c r="I2247">
        <v>1297891138</v>
      </c>
    </row>
    <row r="2248" spans="1:9" x14ac:dyDescent="0.25">
      <c r="A2248" t="s">
        <v>191</v>
      </c>
      <c r="B2248">
        <v>4174.18</v>
      </c>
      <c r="C2248">
        <v>4172.66</v>
      </c>
      <c r="D2248">
        <v>4105.37</v>
      </c>
      <c r="E2248">
        <v>4094.83</v>
      </c>
      <c r="F2248">
        <v>559.32799999999997</v>
      </c>
      <c r="G2248">
        <v>0.14937400000000001</v>
      </c>
      <c r="H2248">
        <v>0.83694199999999996</v>
      </c>
      <c r="I2248">
        <v>1297891138</v>
      </c>
    </row>
    <row r="2249" spans="1:9" x14ac:dyDescent="0.25">
      <c r="A2249" t="s">
        <v>191</v>
      </c>
      <c r="B2249">
        <v>4178.82</v>
      </c>
      <c r="C2249">
        <v>4177.16</v>
      </c>
      <c r="D2249">
        <v>4109.42</v>
      </c>
      <c r="E2249">
        <v>4099.42</v>
      </c>
      <c r="F2249">
        <v>559.83500000000004</v>
      </c>
      <c r="G2249">
        <v>0.178206</v>
      </c>
      <c r="H2249">
        <v>0.83695299999999995</v>
      </c>
      <c r="I2249">
        <v>1297891138</v>
      </c>
    </row>
    <row r="2250" spans="1:9" x14ac:dyDescent="0.25">
      <c r="A2250" t="s">
        <v>191</v>
      </c>
      <c r="B2250">
        <v>4162.96</v>
      </c>
      <c r="C2250">
        <v>4161.42</v>
      </c>
      <c r="D2250">
        <v>4094.48</v>
      </c>
      <c r="E2250">
        <v>4084.48</v>
      </c>
      <c r="F2250">
        <v>559.56799999999998</v>
      </c>
      <c r="G2250">
        <v>0.178454</v>
      </c>
      <c r="H2250">
        <v>0.83702399999999999</v>
      </c>
      <c r="I2250">
        <v>1297891138</v>
      </c>
    </row>
    <row r="2251" spans="1:9" x14ac:dyDescent="0.25">
      <c r="A2251" t="s">
        <v>191</v>
      </c>
      <c r="B2251">
        <v>4166.1499999999996</v>
      </c>
      <c r="C2251">
        <v>4164.5600000000004</v>
      </c>
      <c r="D2251">
        <v>4097.83</v>
      </c>
      <c r="E2251">
        <v>4087.9</v>
      </c>
      <c r="F2251">
        <v>560.45100000000002</v>
      </c>
      <c r="G2251">
        <v>0.15640299999999999</v>
      </c>
      <c r="H2251">
        <v>0.86881900000000001</v>
      </c>
      <c r="I2251">
        <v>1297891138</v>
      </c>
    </row>
    <row r="2252" spans="1:9" x14ac:dyDescent="0.25">
      <c r="A2252" t="s">
        <v>191</v>
      </c>
      <c r="B2252">
        <v>4176.66</v>
      </c>
      <c r="C2252">
        <v>4175.1099999999997</v>
      </c>
      <c r="D2252">
        <v>4106.92</v>
      </c>
      <c r="E2252">
        <v>4096.47</v>
      </c>
      <c r="F2252">
        <v>560.82299999999998</v>
      </c>
      <c r="G2252">
        <v>0.148452</v>
      </c>
      <c r="H2252">
        <v>0.83600699999999994</v>
      </c>
      <c r="I2252">
        <v>1297891138</v>
      </c>
    </row>
    <row r="2253" spans="1:9" x14ac:dyDescent="0.25">
      <c r="A2253" t="s">
        <v>191</v>
      </c>
      <c r="B2253">
        <v>4163.33</v>
      </c>
      <c r="C2253">
        <v>4161.6499999999996</v>
      </c>
      <c r="D2253">
        <v>4095.17</v>
      </c>
      <c r="E2253">
        <v>4085.23</v>
      </c>
      <c r="F2253">
        <v>560.86400000000003</v>
      </c>
      <c r="G2253">
        <v>0.14857200000000001</v>
      </c>
      <c r="H2253">
        <v>0.83669499999999997</v>
      </c>
      <c r="I2253">
        <v>1297891138</v>
      </c>
    </row>
    <row r="2254" spans="1:9" x14ac:dyDescent="0.25">
      <c r="A2254" t="s">
        <v>191</v>
      </c>
      <c r="B2254">
        <v>4175.78</v>
      </c>
      <c r="C2254">
        <v>4174.29</v>
      </c>
      <c r="D2254">
        <v>4107.91</v>
      </c>
      <c r="E2254">
        <v>4097.8500000000004</v>
      </c>
      <c r="F2254">
        <v>560.48</v>
      </c>
      <c r="G2254">
        <v>0.14746100000000001</v>
      </c>
      <c r="H2254">
        <v>0.83705300000000005</v>
      </c>
      <c r="I2254">
        <v>1297891138</v>
      </c>
    </row>
    <row r="2255" spans="1:9" x14ac:dyDescent="0.25">
      <c r="A2255" t="s">
        <v>191</v>
      </c>
      <c r="B2255">
        <v>4171.38</v>
      </c>
      <c r="C2255">
        <v>4169.8599999999997</v>
      </c>
      <c r="D2255">
        <v>4102.88</v>
      </c>
      <c r="E2255">
        <v>4093</v>
      </c>
      <c r="F2255">
        <v>561.37800000000004</v>
      </c>
      <c r="G2255">
        <v>0.17075099999999999</v>
      </c>
      <c r="H2255">
        <v>0.83704800000000001</v>
      </c>
      <c r="I2255">
        <v>1297891138</v>
      </c>
    </row>
    <row r="2256" spans="1:9" x14ac:dyDescent="0.25">
      <c r="A2256" t="s">
        <v>191</v>
      </c>
      <c r="B2256">
        <v>4164.45</v>
      </c>
      <c r="C2256">
        <v>4162.8900000000003</v>
      </c>
      <c r="D2256">
        <v>4095.43</v>
      </c>
      <c r="E2256">
        <v>4085.31</v>
      </c>
      <c r="F2256">
        <v>560.40499999999997</v>
      </c>
      <c r="G2256">
        <v>0.14710400000000001</v>
      </c>
      <c r="H2256">
        <v>0.83705300000000005</v>
      </c>
      <c r="I2256">
        <v>1297891138</v>
      </c>
    </row>
    <row r="2257" spans="1:9" x14ac:dyDescent="0.25">
      <c r="A2257" t="s">
        <v>191</v>
      </c>
      <c r="B2257">
        <v>4159.68</v>
      </c>
      <c r="C2257">
        <v>4158.07</v>
      </c>
      <c r="D2257">
        <v>4089.91</v>
      </c>
      <c r="E2257">
        <v>4080.06</v>
      </c>
      <c r="F2257">
        <v>561.82100000000003</v>
      </c>
      <c r="G2257">
        <v>0.15843099999999999</v>
      </c>
      <c r="H2257">
        <v>0.83699800000000002</v>
      </c>
      <c r="I2257">
        <v>1297891138</v>
      </c>
    </row>
    <row r="2258" spans="1:9" x14ac:dyDescent="0.25">
      <c r="A2258" t="s">
        <v>191</v>
      </c>
      <c r="B2258">
        <v>4175.1499999999996</v>
      </c>
      <c r="C2258">
        <v>4173.58</v>
      </c>
      <c r="D2258">
        <v>4105.43</v>
      </c>
      <c r="E2258">
        <v>4095.01</v>
      </c>
      <c r="F2258">
        <v>561.41</v>
      </c>
      <c r="G2258">
        <v>0.165937</v>
      </c>
      <c r="H2258">
        <v>0.83696400000000004</v>
      </c>
      <c r="I2258">
        <v>1297891138</v>
      </c>
    </row>
    <row r="2259" spans="1:9" x14ac:dyDescent="0.25">
      <c r="A2259" t="s">
        <v>191</v>
      </c>
      <c r="B2259">
        <v>4182.6400000000003</v>
      </c>
      <c r="C2259">
        <v>4181.18</v>
      </c>
      <c r="D2259">
        <v>4113.7299999999996</v>
      </c>
      <c r="E2259">
        <v>4103.6499999999996</v>
      </c>
      <c r="F2259">
        <v>561.63300000000004</v>
      </c>
      <c r="G2259">
        <v>0.15541099999999999</v>
      </c>
      <c r="H2259">
        <v>0.83699199999999996</v>
      </c>
      <c r="I2259">
        <v>1297891138</v>
      </c>
    </row>
    <row r="2260" spans="1:9" x14ac:dyDescent="0.25">
      <c r="A2260" t="s">
        <v>191</v>
      </c>
      <c r="B2260">
        <v>4178.2</v>
      </c>
      <c r="C2260">
        <v>4176.68</v>
      </c>
      <c r="D2260">
        <v>4109.9399999999996</v>
      </c>
      <c r="E2260">
        <v>4100.17</v>
      </c>
      <c r="F2260">
        <v>559.75599999999997</v>
      </c>
      <c r="G2260">
        <v>0.154747</v>
      </c>
      <c r="H2260">
        <v>0.83618700000000001</v>
      </c>
      <c r="I2260">
        <v>1297891138</v>
      </c>
    </row>
    <row r="2261" spans="1:9" x14ac:dyDescent="0.25">
      <c r="A2261" t="s">
        <v>191</v>
      </c>
      <c r="B2261">
        <v>4179.46</v>
      </c>
      <c r="C2261">
        <v>4177.88</v>
      </c>
      <c r="D2261">
        <v>4110.9399999999996</v>
      </c>
      <c r="E2261">
        <v>4101.17</v>
      </c>
      <c r="F2261">
        <v>561.24300000000005</v>
      </c>
      <c r="G2261">
        <v>0.147456</v>
      </c>
      <c r="H2261">
        <v>0.83705099999999999</v>
      </c>
      <c r="I2261">
        <v>1297891138</v>
      </c>
    </row>
    <row r="2262" spans="1:9" x14ac:dyDescent="0.25">
      <c r="A2262" t="s">
        <v>191</v>
      </c>
      <c r="B2262">
        <v>4181.93</v>
      </c>
      <c r="C2262">
        <v>4180.1499999999996</v>
      </c>
      <c r="D2262">
        <v>4113.7299999999996</v>
      </c>
      <c r="E2262">
        <v>4103.8999999999996</v>
      </c>
      <c r="F2262">
        <v>559.01</v>
      </c>
      <c r="G2262">
        <v>0.17846899999999999</v>
      </c>
      <c r="H2262">
        <v>0.83697699999999997</v>
      </c>
      <c r="I2262">
        <v>1297891138</v>
      </c>
    </row>
    <row r="2263" spans="1:9" x14ac:dyDescent="0.25">
      <c r="A2263" t="s">
        <v>191</v>
      </c>
      <c r="B2263">
        <v>4185.13</v>
      </c>
      <c r="C2263">
        <v>4183.3999999999996</v>
      </c>
      <c r="D2263">
        <v>4116.7</v>
      </c>
      <c r="E2263">
        <v>4106.8900000000003</v>
      </c>
      <c r="F2263">
        <v>560.78099999999995</v>
      </c>
      <c r="G2263">
        <v>0.153669</v>
      </c>
      <c r="H2263">
        <v>0.83705200000000002</v>
      </c>
      <c r="I2263">
        <v>1297891138</v>
      </c>
    </row>
    <row r="2264" spans="1:9" x14ac:dyDescent="0.25">
      <c r="A2264" t="s">
        <v>191</v>
      </c>
      <c r="B2264">
        <v>4184.5</v>
      </c>
      <c r="C2264">
        <v>4182.97</v>
      </c>
      <c r="D2264">
        <v>4116.24</v>
      </c>
      <c r="E2264">
        <v>4105.92</v>
      </c>
      <c r="F2264">
        <v>560.36</v>
      </c>
      <c r="G2264">
        <v>0.178454</v>
      </c>
      <c r="H2264">
        <v>0.83681399999999995</v>
      </c>
      <c r="I2264">
        <v>1297891138</v>
      </c>
    </row>
    <row r="2265" spans="1:9" x14ac:dyDescent="0.25">
      <c r="A2265" t="s">
        <v>191</v>
      </c>
      <c r="B2265">
        <v>4176.3</v>
      </c>
      <c r="C2265">
        <v>4174.82</v>
      </c>
      <c r="D2265">
        <v>4109.1099999999997</v>
      </c>
      <c r="E2265">
        <v>4099.29</v>
      </c>
      <c r="F2265">
        <v>560.86599999999999</v>
      </c>
      <c r="G2265">
        <v>0.147484</v>
      </c>
      <c r="H2265">
        <v>0.83642099999999997</v>
      </c>
      <c r="I2265">
        <v>1297891138</v>
      </c>
    </row>
    <row r="2266" spans="1:9" x14ac:dyDescent="0.25">
      <c r="A2266" t="s">
        <v>191</v>
      </c>
      <c r="B2266">
        <v>4175.04</v>
      </c>
      <c r="C2266">
        <v>4173.57</v>
      </c>
      <c r="D2266">
        <v>4106.6499999999996</v>
      </c>
      <c r="E2266">
        <v>4096.62</v>
      </c>
      <c r="F2266">
        <v>560.79399999999998</v>
      </c>
      <c r="G2266">
        <v>0.178455</v>
      </c>
      <c r="H2266">
        <v>0.83702299999999996</v>
      </c>
      <c r="I2266">
        <v>1297891138</v>
      </c>
    </row>
    <row r="2267" spans="1:9" x14ac:dyDescent="0.25">
      <c r="A2267" t="s">
        <v>191</v>
      </c>
      <c r="B2267">
        <v>4178.1000000000004</v>
      </c>
      <c r="C2267">
        <v>4176.5600000000004</v>
      </c>
      <c r="D2267">
        <v>4110.45</v>
      </c>
      <c r="E2267">
        <v>4100.51</v>
      </c>
      <c r="F2267">
        <v>560.59400000000005</v>
      </c>
      <c r="G2267">
        <v>0.17845800000000001</v>
      </c>
      <c r="H2267">
        <v>0.85324800000000001</v>
      </c>
      <c r="I2267">
        <v>1297891138</v>
      </c>
    </row>
    <row r="2268" spans="1:9" x14ac:dyDescent="0.25">
      <c r="A2268" t="s">
        <v>191</v>
      </c>
      <c r="B2268">
        <v>4182.82</v>
      </c>
      <c r="C2268">
        <v>4180.88</v>
      </c>
      <c r="D2268">
        <v>4114.59</v>
      </c>
      <c r="E2268">
        <v>4104.6899999999996</v>
      </c>
      <c r="F2268">
        <v>559.55100000000004</v>
      </c>
      <c r="G2268">
        <v>0.14780299999999999</v>
      </c>
      <c r="H2268">
        <v>0.83702600000000005</v>
      </c>
      <c r="I2268">
        <v>1297891138</v>
      </c>
    </row>
    <row r="2269" spans="1:9" x14ac:dyDescent="0.25">
      <c r="A2269" t="s">
        <v>191</v>
      </c>
      <c r="B2269">
        <v>4173.3599999999997</v>
      </c>
      <c r="C2269">
        <v>4171.82</v>
      </c>
      <c r="D2269">
        <v>4106.09</v>
      </c>
      <c r="E2269">
        <v>4096.3599999999997</v>
      </c>
      <c r="F2269">
        <v>559.20100000000002</v>
      </c>
      <c r="G2269">
        <v>0.150281</v>
      </c>
      <c r="H2269">
        <v>0.83704400000000001</v>
      </c>
      <c r="I2269">
        <v>1297891138</v>
      </c>
    </row>
    <row r="2270" spans="1:9" x14ac:dyDescent="0.25">
      <c r="A2270" t="s">
        <v>191</v>
      </c>
      <c r="B2270">
        <v>4179.09</v>
      </c>
      <c r="C2270">
        <v>4177.5600000000004</v>
      </c>
      <c r="D2270">
        <v>4109.8100000000004</v>
      </c>
      <c r="E2270">
        <v>4100.2299999999996</v>
      </c>
      <c r="F2270">
        <v>559.452</v>
      </c>
      <c r="G2270">
        <v>0.178455</v>
      </c>
      <c r="H2270">
        <v>0.83693300000000004</v>
      </c>
      <c r="I2270">
        <v>1297891138</v>
      </c>
    </row>
    <row r="2271" spans="1:9" x14ac:dyDescent="0.25">
      <c r="A2271" t="s">
        <v>191</v>
      </c>
      <c r="B2271">
        <v>4179.9799999999996</v>
      </c>
      <c r="C2271">
        <v>4178.5200000000004</v>
      </c>
      <c r="D2271">
        <v>4112.97</v>
      </c>
      <c r="E2271">
        <v>4102.8999999999996</v>
      </c>
      <c r="F2271">
        <v>561.19500000000005</v>
      </c>
      <c r="G2271">
        <v>0.17847299999999999</v>
      </c>
      <c r="H2271">
        <v>0.83703899999999998</v>
      </c>
      <c r="I2271">
        <v>1297891138</v>
      </c>
    </row>
    <row r="2272" spans="1:9" x14ac:dyDescent="0.25">
      <c r="A2272" t="s">
        <v>191</v>
      </c>
      <c r="B2272">
        <v>4185.08</v>
      </c>
      <c r="C2272">
        <v>4183.42</v>
      </c>
      <c r="D2272">
        <v>4116.8900000000003</v>
      </c>
      <c r="E2272">
        <v>4106.96</v>
      </c>
      <c r="F2272">
        <v>558.60500000000002</v>
      </c>
      <c r="G2272">
        <v>0.17810200000000001</v>
      </c>
      <c r="H2272">
        <v>0.83236100000000002</v>
      </c>
      <c r="I2272">
        <v>1297891138</v>
      </c>
    </row>
    <row r="2273" spans="1:9" x14ac:dyDescent="0.25">
      <c r="A2273" t="s">
        <v>191</v>
      </c>
      <c r="B2273">
        <v>4178.9399999999996</v>
      </c>
      <c r="C2273">
        <v>4177.47</v>
      </c>
      <c r="D2273">
        <v>4111.68</v>
      </c>
      <c r="E2273">
        <v>4102.2</v>
      </c>
      <c r="F2273">
        <v>559.22900000000004</v>
      </c>
      <c r="G2273">
        <v>0.15950500000000001</v>
      </c>
      <c r="H2273">
        <v>0.83704999999999996</v>
      </c>
      <c r="I2273">
        <v>1297891138</v>
      </c>
    </row>
    <row r="2274" spans="1:9" x14ac:dyDescent="0.25">
      <c r="A2274" t="s">
        <v>191</v>
      </c>
      <c r="B2274">
        <v>4193.8900000000003</v>
      </c>
      <c r="C2274">
        <v>4192.29</v>
      </c>
      <c r="D2274">
        <v>4124.43</v>
      </c>
      <c r="E2274">
        <v>4114.8999999999996</v>
      </c>
      <c r="F2274">
        <v>560.58900000000006</v>
      </c>
      <c r="G2274">
        <v>0.165935</v>
      </c>
      <c r="H2274">
        <v>0.83099299999999998</v>
      </c>
      <c r="I2274">
        <v>1297891138</v>
      </c>
    </row>
    <row r="2275" spans="1:9" x14ac:dyDescent="0.25">
      <c r="A2275" t="s">
        <v>191</v>
      </c>
      <c r="B2275">
        <v>4173.25</v>
      </c>
      <c r="C2275">
        <v>4171.74</v>
      </c>
      <c r="D2275">
        <v>4105.0600000000004</v>
      </c>
      <c r="E2275">
        <v>4095.75</v>
      </c>
      <c r="F2275">
        <v>562.41899999999998</v>
      </c>
      <c r="G2275">
        <v>0.178457</v>
      </c>
      <c r="H2275">
        <v>0.83701700000000001</v>
      </c>
      <c r="I2275">
        <v>1297891138</v>
      </c>
    </row>
    <row r="2276" spans="1:9" x14ac:dyDescent="0.25">
      <c r="A2276" t="s">
        <v>191</v>
      </c>
      <c r="B2276">
        <v>4179.41</v>
      </c>
      <c r="C2276">
        <v>4177.75</v>
      </c>
      <c r="D2276">
        <v>4111.5200000000004</v>
      </c>
      <c r="E2276">
        <v>4101.8900000000003</v>
      </c>
      <c r="F2276">
        <v>560.11300000000006</v>
      </c>
      <c r="G2276">
        <v>0.15164900000000001</v>
      </c>
      <c r="H2276">
        <v>0.83687699999999998</v>
      </c>
      <c r="I2276">
        <v>1297891138</v>
      </c>
    </row>
    <row r="2277" spans="1:9" x14ac:dyDescent="0.25">
      <c r="A2277" t="s">
        <v>191</v>
      </c>
      <c r="B2277">
        <v>4177.58</v>
      </c>
      <c r="C2277">
        <v>4175.96</v>
      </c>
      <c r="D2277">
        <v>4110.3</v>
      </c>
      <c r="E2277">
        <v>4100.8</v>
      </c>
      <c r="F2277">
        <v>560.12900000000002</v>
      </c>
      <c r="G2277">
        <v>0.147371</v>
      </c>
      <c r="H2277">
        <v>0.83704599999999996</v>
      </c>
      <c r="I2277">
        <v>1297891138</v>
      </c>
    </row>
    <row r="2278" spans="1:9" x14ac:dyDescent="0.25">
      <c r="A2278" t="s">
        <v>191</v>
      </c>
      <c r="B2278">
        <v>4182.83</v>
      </c>
      <c r="C2278">
        <v>4181.21</v>
      </c>
      <c r="D2278">
        <v>4113.1499999999996</v>
      </c>
      <c r="E2278">
        <v>4103.4799999999996</v>
      </c>
      <c r="F2278">
        <v>561.399</v>
      </c>
      <c r="G2278">
        <v>0.15945799999999999</v>
      </c>
      <c r="H2278">
        <v>0.83474899999999996</v>
      </c>
      <c r="I2278">
        <v>1297891138</v>
      </c>
    </row>
    <row r="2279" spans="1:9" x14ac:dyDescent="0.25">
      <c r="A2279" t="s">
        <v>191</v>
      </c>
      <c r="B2279">
        <v>4181.5600000000004</v>
      </c>
      <c r="C2279">
        <v>4179.6899999999996</v>
      </c>
      <c r="D2279">
        <v>4114.17</v>
      </c>
      <c r="E2279">
        <v>4104.4399999999996</v>
      </c>
      <c r="F2279">
        <v>561.452</v>
      </c>
      <c r="G2279">
        <v>0.159191</v>
      </c>
      <c r="H2279">
        <v>0.83693799999999996</v>
      </c>
      <c r="I2279">
        <v>1297891138</v>
      </c>
    </row>
    <row r="2280" spans="1:9" x14ac:dyDescent="0.25">
      <c r="A2280" t="s">
        <v>191</v>
      </c>
      <c r="B2280">
        <v>4184.87</v>
      </c>
      <c r="C2280">
        <v>4183.25</v>
      </c>
      <c r="D2280">
        <v>4116.4399999999996</v>
      </c>
      <c r="E2280">
        <v>4106.6499999999996</v>
      </c>
      <c r="F2280">
        <v>560.84699999999998</v>
      </c>
      <c r="G2280">
        <v>0.14787500000000001</v>
      </c>
      <c r="H2280">
        <v>0.86772099999999996</v>
      </c>
      <c r="I2280">
        <v>1297891138</v>
      </c>
    </row>
    <row r="2281" spans="1:9" x14ac:dyDescent="0.25">
      <c r="A2281" t="s">
        <v>191</v>
      </c>
      <c r="B2281">
        <v>4183.0600000000004</v>
      </c>
      <c r="C2281">
        <v>4181.4399999999996</v>
      </c>
      <c r="D2281">
        <v>4114.88</v>
      </c>
      <c r="E2281">
        <v>4104.9399999999996</v>
      </c>
      <c r="F2281">
        <v>560.79100000000005</v>
      </c>
      <c r="G2281">
        <v>0.178454</v>
      </c>
      <c r="H2281">
        <v>0.83704800000000001</v>
      </c>
      <c r="I2281">
        <v>1297891138</v>
      </c>
    </row>
    <row r="2282" spans="1:9" x14ac:dyDescent="0.25">
      <c r="A2282" t="s">
        <v>191</v>
      </c>
      <c r="B2282">
        <v>4181.09</v>
      </c>
      <c r="C2282">
        <v>4179.58</v>
      </c>
      <c r="D2282">
        <v>4111.68</v>
      </c>
      <c r="E2282">
        <v>4101.82</v>
      </c>
      <c r="F2282">
        <v>561.85799999999995</v>
      </c>
      <c r="G2282">
        <v>0.17846699999999999</v>
      </c>
      <c r="H2282">
        <v>0.83547700000000003</v>
      </c>
      <c r="I2282">
        <v>1297891138</v>
      </c>
    </row>
    <row r="2283" spans="1:9" x14ac:dyDescent="0.25">
      <c r="A2283" t="s">
        <v>191</v>
      </c>
      <c r="B2283">
        <v>4175.99</v>
      </c>
      <c r="C2283">
        <v>4173.28</v>
      </c>
      <c r="D2283">
        <v>4105.8100000000004</v>
      </c>
      <c r="E2283">
        <v>4095.49</v>
      </c>
      <c r="F2283">
        <v>560.86099999999999</v>
      </c>
      <c r="G2283">
        <v>0.15576200000000001</v>
      </c>
      <c r="H2283">
        <v>0.83682299999999998</v>
      </c>
      <c r="I2283">
        <v>1297891138</v>
      </c>
    </row>
    <row r="2284" spans="1:9" x14ac:dyDescent="0.25">
      <c r="A2284" t="s">
        <v>191</v>
      </c>
      <c r="B2284">
        <v>4147.97</v>
      </c>
      <c r="C2284">
        <v>4146.4399999999996</v>
      </c>
      <c r="D2284">
        <v>4079.22</v>
      </c>
      <c r="E2284">
        <v>4069.6</v>
      </c>
      <c r="F2284">
        <v>559.274</v>
      </c>
      <c r="G2284">
        <v>0.178483</v>
      </c>
      <c r="H2284">
        <v>0.86858199999999997</v>
      </c>
      <c r="I2284">
        <v>1297891138</v>
      </c>
    </row>
    <row r="2285" spans="1:9" x14ac:dyDescent="0.25">
      <c r="A2285" t="s">
        <v>191</v>
      </c>
      <c r="B2285">
        <v>4175.18</v>
      </c>
      <c r="C2285">
        <v>4173.5600000000004</v>
      </c>
      <c r="D2285">
        <v>4106.33</v>
      </c>
      <c r="E2285">
        <v>4096.1400000000003</v>
      </c>
      <c r="F2285">
        <v>560.38699999999994</v>
      </c>
      <c r="G2285">
        <v>0.147421</v>
      </c>
      <c r="H2285">
        <v>0.83560000000000001</v>
      </c>
      <c r="I2285">
        <v>1297891138</v>
      </c>
    </row>
    <row r="2286" spans="1:9" x14ac:dyDescent="0.25">
      <c r="A2286" t="s">
        <v>191</v>
      </c>
      <c r="B2286">
        <v>4176.37</v>
      </c>
      <c r="C2286">
        <v>4174.83</v>
      </c>
      <c r="D2286">
        <v>4104.66</v>
      </c>
      <c r="E2286">
        <v>4094.63</v>
      </c>
      <c r="F2286">
        <v>559.52099999999996</v>
      </c>
      <c r="G2286">
        <v>0.14718100000000001</v>
      </c>
      <c r="H2286">
        <v>0.83692900000000003</v>
      </c>
      <c r="I2286">
        <v>1297891138</v>
      </c>
    </row>
    <row r="2287" spans="1:9" x14ac:dyDescent="0.25">
      <c r="A2287" t="s">
        <v>191</v>
      </c>
      <c r="B2287">
        <v>4171.2</v>
      </c>
      <c r="C2287">
        <v>4169.7299999999996</v>
      </c>
      <c r="D2287">
        <v>4103.3599999999997</v>
      </c>
      <c r="E2287">
        <v>4093.12</v>
      </c>
      <c r="F2287">
        <v>558.66200000000003</v>
      </c>
      <c r="G2287">
        <v>0.178454</v>
      </c>
      <c r="H2287">
        <v>0.83694299999999999</v>
      </c>
      <c r="I2287">
        <v>1297891138</v>
      </c>
    </row>
    <row r="2288" spans="1:9" x14ac:dyDescent="0.25">
      <c r="A2288" t="s">
        <v>191</v>
      </c>
      <c r="B2288">
        <v>4175.18</v>
      </c>
      <c r="C2288">
        <v>4173.6899999999996</v>
      </c>
      <c r="D2288">
        <v>4105.5</v>
      </c>
      <c r="E2288">
        <v>4095.46</v>
      </c>
      <c r="F2288">
        <v>559.29700000000003</v>
      </c>
      <c r="G2288">
        <v>0.15209500000000001</v>
      </c>
      <c r="H2288">
        <v>0.83703399999999994</v>
      </c>
      <c r="I2288">
        <v>1297891138</v>
      </c>
    </row>
    <row r="2289" spans="1:25" x14ac:dyDescent="0.25">
      <c r="A2289" t="s">
        <v>191</v>
      </c>
      <c r="B2289">
        <v>4169.67</v>
      </c>
      <c r="C2289">
        <v>4167.8999999999996</v>
      </c>
      <c r="D2289">
        <v>4100.83</v>
      </c>
      <c r="E2289">
        <v>4090.87</v>
      </c>
      <c r="F2289">
        <v>559.75800000000004</v>
      </c>
      <c r="G2289">
        <v>0.14927299999999999</v>
      </c>
      <c r="H2289">
        <v>0.83132300000000003</v>
      </c>
      <c r="I2289">
        <v>1297891138</v>
      </c>
    </row>
    <row r="2290" spans="1:25" x14ac:dyDescent="0.25">
      <c r="A2290" t="s">
        <v>191</v>
      </c>
      <c r="B2290">
        <v>4174.72</v>
      </c>
      <c r="C2290">
        <v>4173.2</v>
      </c>
      <c r="D2290">
        <v>4105.8599999999997</v>
      </c>
      <c r="E2290">
        <v>4095.45</v>
      </c>
      <c r="F2290">
        <v>559.59799999999996</v>
      </c>
      <c r="G2290">
        <v>0.16100300000000001</v>
      </c>
      <c r="H2290">
        <v>0.83705200000000002</v>
      </c>
      <c r="I2290">
        <v>1297891138</v>
      </c>
    </row>
    <row r="2291" spans="1:25" x14ac:dyDescent="0.25">
      <c r="A2291" t="s">
        <v>191</v>
      </c>
      <c r="B2291">
        <v>4180.24</v>
      </c>
      <c r="C2291">
        <v>4178.57</v>
      </c>
      <c r="D2291">
        <v>4109.7299999999996</v>
      </c>
      <c r="E2291">
        <v>4099.8999999999996</v>
      </c>
      <c r="F2291">
        <v>561.25099999999998</v>
      </c>
      <c r="G2291">
        <v>0.149177</v>
      </c>
      <c r="H2291">
        <v>0.83699900000000005</v>
      </c>
      <c r="I2291">
        <v>1297891138</v>
      </c>
    </row>
    <row r="2292" spans="1:25" x14ac:dyDescent="0.25">
      <c r="A2292" t="s">
        <v>191</v>
      </c>
      <c r="B2292">
        <v>4175.8999999999996</v>
      </c>
      <c r="C2292">
        <v>4174.3500000000004</v>
      </c>
      <c r="D2292">
        <v>4106.95</v>
      </c>
      <c r="E2292">
        <v>4097.17</v>
      </c>
      <c r="F2292">
        <v>559.93899999999996</v>
      </c>
      <c r="G2292">
        <v>0.17846300000000001</v>
      </c>
      <c r="H2292">
        <v>0.83642799999999995</v>
      </c>
      <c r="I2292">
        <v>1297891138</v>
      </c>
    </row>
    <row r="2293" spans="1:25" x14ac:dyDescent="0.25">
      <c r="A2293" t="s">
        <v>191</v>
      </c>
      <c r="B2293">
        <v>4169.4399999999996</v>
      </c>
      <c r="C2293">
        <v>4167.88</v>
      </c>
      <c r="D2293">
        <v>4101.54</v>
      </c>
      <c r="E2293">
        <v>4091.33</v>
      </c>
      <c r="F2293">
        <v>560.10500000000002</v>
      </c>
      <c r="G2293">
        <v>0.178393</v>
      </c>
      <c r="H2293">
        <v>0.83703099999999997</v>
      </c>
      <c r="I2293">
        <v>1297891138</v>
      </c>
    </row>
    <row r="2294" spans="1:25" x14ac:dyDescent="0.25">
      <c r="A2294" t="s">
        <v>191</v>
      </c>
      <c r="B2294">
        <v>4175.97</v>
      </c>
      <c r="C2294">
        <v>4173.45</v>
      </c>
      <c r="D2294">
        <v>4105.51</v>
      </c>
      <c r="E2294">
        <v>4095.68</v>
      </c>
      <c r="F2294">
        <v>560.37800000000004</v>
      </c>
      <c r="G2294">
        <v>0.17041600000000001</v>
      </c>
      <c r="H2294">
        <v>0.83642499999999997</v>
      </c>
      <c r="I2294">
        <v>1297891138</v>
      </c>
    </row>
    <row r="2295" spans="1:25" x14ac:dyDescent="0.25">
      <c r="A2295" t="s">
        <v>191</v>
      </c>
      <c r="B2295">
        <v>4171.5</v>
      </c>
      <c r="C2295">
        <v>4169.8599999999997</v>
      </c>
      <c r="D2295">
        <v>4102.63</v>
      </c>
      <c r="E2295">
        <v>4092.68</v>
      </c>
      <c r="F2295">
        <v>561.30899999999997</v>
      </c>
      <c r="G2295">
        <v>0.16416500000000001</v>
      </c>
      <c r="H2295">
        <v>0.83472900000000005</v>
      </c>
      <c r="I2295">
        <v>1297891138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191</v>
      </c>
      <c r="B2296">
        <v>4166.62</v>
      </c>
      <c r="C2296">
        <v>4165.09</v>
      </c>
      <c r="D2296">
        <v>4097.6099999999997</v>
      </c>
      <c r="E2296">
        <v>4088.04</v>
      </c>
      <c r="F2296">
        <v>560.20399999999995</v>
      </c>
      <c r="G2296">
        <v>0.178454</v>
      </c>
      <c r="H2296">
        <v>0.83680600000000005</v>
      </c>
      <c r="I2296">
        <v>1297891138</v>
      </c>
      <c r="R2296">
        <f>AVERAGE(B2247:B2296)</f>
        <v>4175.5379999999996</v>
      </c>
      <c r="S2296">
        <f>AVERAGE(C2247:C2296)</f>
        <v>4173.8776000000007</v>
      </c>
      <c r="U2296">
        <f>_xlfn.VAR.P(B2247:B2296)</f>
        <v>60.186464000000122</v>
      </c>
      <c r="V2296">
        <f>_xlfn.VAR.P(C2247:C2296)</f>
        <v>60.713590240000549</v>
      </c>
      <c r="X2296">
        <f>1.96*SQRT(U2296)/50</f>
        <v>0.30411334735746176</v>
      </c>
      <c r="Y2296">
        <f>1.96*SQRT(V2296)/50</f>
        <v>0.30544218979439369</v>
      </c>
    </row>
    <row r="2297" spans="1:25" x14ac:dyDescent="0.25">
      <c r="A2297" t="s">
        <v>191</v>
      </c>
      <c r="B2297">
        <v>209294.62299999999</v>
      </c>
      <c r="C2297" t="s">
        <v>37</v>
      </c>
    </row>
    <row r="2298" spans="1:25" x14ac:dyDescent="0.25">
      <c r="A2298" t="s">
        <v>192</v>
      </c>
      <c r="B2298">
        <v>1.92598</v>
      </c>
      <c r="C2298">
        <v>2.0479999999999999E-3</v>
      </c>
      <c r="D2298">
        <v>0</v>
      </c>
      <c r="E2298">
        <v>0</v>
      </c>
      <c r="F2298">
        <v>0</v>
      </c>
      <c r="G2298">
        <v>32767</v>
      </c>
      <c r="H2298">
        <v>-32767</v>
      </c>
      <c r="I2298">
        <v>1931385</v>
      </c>
    </row>
    <row r="2299" spans="1:25" x14ac:dyDescent="0.25">
      <c r="A2299" t="s">
        <v>192</v>
      </c>
      <c r="B2299">
        <v>1.72838</v>
      </c>
      <c r="C2299">
        <v>2.0479999999999999E-3</v>
      </c>
      <c r="D2299">
        <v>0</v>
      </c>
      <c r="E2299">
        <v>0</v>
      </c>
      <c r="F2299">
        <v>0</v>
      </c>
      <c r="G2299">
        <v>32767</v>
      </c>
      <c r="H2299">
        <v>-32767</v>
      </c>
      <c r="I2299">
        <v>1931385</v>
      </c>
    </row>
    <row r="2300" spans="1:25" x14ac:dyDescent="0.25">
      <c r="A2300" t="s">
        <v>192</v>
      </c>
      <c r="B2300">
        <v>1.7007399999999999</v>
      </c>
      <c r="C2300">
        <v>2.0479999999999999E-3</v>
      </c>
      <c r="D2300">
        <v>0</v>
      </c>
      <c r="E2300">
        <v>0</v>
      </c>
      <c r="F2300">
        <v>0</v>
      </c>
      <c r="G2300">
        <v>32767</v>
      </c>
      <c r="H2300">
        <v>-32767</v>
      </c>
      <c r="I2300">
        <v>1931385</v>
      </c>
    </row>
    <row r="2301" spans="1:25" x14ac:dyDescent="0.25">
      <c r="A2301" t="s">
        <v>192</v>
      </c>
      <c r="B2301">
        <v>1.7825899999999999</v>
      </c>
      <c r="C2301">
        <v>2.0479999999999999E-3</v>
      </c>
      <c r="D2301">
        <v>0</v>
      </c>
      <c r="E2301">
        <v>0</v>
      </c>
      <c r="F2301">
        <v>0</v>
      </c>
      <c r="G2301">
        <v>32767</v>
      </c>
      <c r="H2301">
        <v>-32767</v>
      </c>
      <c r="I2301">
        <v>1931385</v>
      </c>
    </row>
    <row r="2302" spans="1:25" x14ac:dyDescent="0.25">
      <c r="A2302" t="s">
        <v>192</v>
      </c>
      <c r="B2302">
        <v>1.75485</v>
      </c>
      <c r="C2302">
        <v>2.0479999999999999E-3</v>
      </c>
      <c r="D2302">
        <v>0</v>
      </c>
      <c r="E2302">
        <v>0</v>
      </c>
      <c r="F2302">
        <v>0</v>
      </c>
      <c r="G2302">
        <v>32767</v>
      </c>
      <c r="H2302">
        <v>-32767</v>
      </c>
      <c r="I2302">
        <v>1931385</v>
      </c>
    </row>
    <row r="2303" spans="1:25" x14ac:dyDescent="0.25">
      <c r="A2303" t="s">
        <v>192</v>
      </c>
      <c r="B2303">
        <v>2.7705899999999999</v>
      </c>
      <c r="C2303">
        <v>2.0479999999999999E-3</v>
      </c>
      <c r="D2303">
        <v>0</v>
      </c>
      <c r="E2303">
        <v>0</v>
      </c>
      <c r="F2303">
        <v>0</v>
      </c>
      <c r="G2303">
        <v>32767</v>
      </c>
      <c r="H2303">
        <v>-32767</v>
      </c>
      <c r="I2303">
        <v>1931385</v>
      </c>
    </row>
    <row r="2304" spans="1:25" x14ac:dyDescent="0.25">
      <c r="A2304" t="s">
        <v>192</v>
      </c>
      <c r="B2304">
        <v>3.2710400000000002</v>
      </c>
      <c r="C2304">
        <v>2.0479999999999999E-3</v>
      </c>
      <c r="D2304">
        <v>0</v>
      </c>
      <c r="E2304">
        <v>0</v>
      </c>
      <c r="F2304">
        <v>0</v>
      </c>
      <c r="G2304">
        <v>32767</v>
      </c>
      <c r="H2304">
        <v>-32767</v>
      </c>
      <c r="I2304">
        <v>1931385</v>
      </c>
    </row>
    <row r="2305" spans="1:9" x14ac:dyDescent="0.25">
      <c r="A2305" t="s">
        <v>192</v>
      </c>
      <c r="B2305">
        <v>2.7878699999999998</v>
      </c>
      <c r="C2305">
        <v>2.0479999999999999E-3</v>
      </c>
      <c r="D2305">
        <v>0</v>
      </c>
      <c r="E2305">
        <v>0</v>
      </c>
      <c r="F2305">
        <v>0</v>
      </c>
      <c r="G2305">
        <v>32767</v>
      </c>
      <c r="H2305">
        <v>-32767</v>
      </c>
      <c r="I2305">
        <v>1931385</v>
      </c>
    </row>
    <row r="2306" spans="1:9" x14ac:dyDescent="0.25">
      <c r="A2306" t="s">
        <v>192</v>
      </c>
      <c r="B2306">
        <v>2.00874</v>
      </c>
      <c r="C2306">
        <v>2.0479999999999999E-3</v>
      </c>
      <c r="D2306">
        <v>0</v>
      </c>
      <c r="E2306">
        <v>0</v>
      </c>
      <c r="F2306">
        <v>0</v>
      </c>
      <c r="G2306">
        <v>32767</v>
      </c>
      <c r="H2306">
        <v>-32767</v>
      </c>
      <c r="I2306">
        <v>1931385</v>
      </c>
    </row>
    <row r="2307" spans="1:9" x14ac:dyDescent="0.25">
      <c r="A2307" t="s">
        <v>192</v>
      </c>
      <c r="B2307">
        <v>1.76006</v>
      </c>
      <c r="C2307">
        <v>2.0479999999999999E-3</v>
      </c>
      <c r="D2307">
        <v>0</v>
      </c>
      <c r="E2307">
        <v>0</v>
      </c>
      <c r="F2307">
        <v>0</v>
      </c>
      <c r="G2307">
        <v>32767</v>
      </c>
      <c r="H2307">
        <v>-32767</v>
      </c>
      <c r="I2307">
        <v>1931385</v>
      </c>
    </row>
    <row r="2308" spans="1:9" x14ac:dyDescent="0.25">
      <c r="A2308" t="s">
        <v>192</v>
      </c>
      <c r="B2308">
        <v>1.87808</v>
      </c>
      <c r="C2308">
        <v>2.0479999999999999E-3</v>
      </c>
      <c r="D2308">
        <v>0</v>
      </c>
      <c r="E2308">
        <v>0</v>
      </c>
      <c r="F2308">
        <v>0</v>
      </c>
      <c r="G2308">
        <v>32767</v>
      </c>
      <c r="H2308">
        <v>-32767</v>
      </c>
      <c r="I2308">
        <v>1931385</v>
      </c>
    </row>
    <row r="2309" spans="1:9" x14ac:dyDescent="0.25">
      <c r="A2309" t="s">
        <v>192</v>
      </c>
      <c r="B2309">
        <v>1.7488600000000001</v>
      </c>
      <c r="C2309">
        <v>2.0479999999999999E-3</v>
      </c>
      <c r="D2309">
        <v>0</v>
      </c>
      <c r="E2309">
        <v>0</v>
      </c>
      <c r="F2309">
        <v>0</v>
      </c>
      <c r="G2309">
        <v>32767</v>
      </c>
      <c r="H2309">
        <v>-32767</v>
      </c>
      <c r="I2309">
        <v>1931385</v>
      </c>
    </row>
    <row r="2310" spans="1:9" x14ac:dyDescent="0.25">
      <c r="A2310" t="s">
        <v>192</v>
      </c>
      <c r="B2310">
        <v>1.7374400000000001</v>
      </c>
      <c r="C2310">
        <v>2.0479999999999999E-3</v>
      </c>
      <c r="D2310">
        <v>0</v>
      </c>
      <c r="E2310">
        <v>0</v>
      </c>
      <c r="F2310">
        <v>0</v>
      </c>
      <c r="G2310">
        <v>32767</v>
      </c>
      <c r="H2310">
        <v>-32767</v>
      </c>
      <c r="I2310">
        <v>1931385</v>
      </c>
    </row>
    <row r="2311" spans="1:9" x14ac:dyDescent="0.25">
      <c r="A2311" t="s">
        <v>192</v>
      </c>
      <c r="B2311">
        <v>1.7240599999999999</v>
      </c>
      <c r="C2311">
        <v>2.0479999999999999E-3</v>
      </c>
      <c r="D2311">
        <v>0</v>
      </c>
      <c r="E2311">
        <v>0</v>
      </c>
      <c r="F2311">
        <v>0</v>
      </c>
      <c r="G2311">
        <v>32767</v>
      </c>
      <c r="H2311">
        <v>-32767</v>
      </c>
      <c r="I2311">
        <v>1931385</v>
      </c>
    </row>
    <row r="2312" spans="1:9" x14ac:dyDescent="0.25">
      <c r="A2312" t="s">
        <v>192</v>
      </c>
      <c r="B2312">
        <v>1.7624299999999999</v>
      </c>
      <c r="C2312">
        <v>2.0479999999999999E-3</v>
      </c>
      <c r="D2312">
        <v>0</v>
      </c>
      <c r="E2312">
        <v>0</v>
      </c>
      <c r="F2312">
        <v>0</v>
      </c>
      <c r="G2312">
        <v>32767</v>
      </c>
      <c r="H2312">
        <v>-32767</v>
      </c>
      <c r="I2312">
        <v>1931385</v>
      </c>
    </row>
    <row r="2313" spans="1:9" x14ac:dyDescent="0.25">
      <c r="A2313" t="s">
        <v>192</v>
      </c>
      <c r="B2313">
        <v>1.8032300000000001</v>
      </c>
      <c r="C2313">
        <v>2.0479999999999999E-3</v>
      </c>
      <c r="D2313">
        <v>0</v>
      </c>
      <c r="E2313">
        <v>0</v>
      </c>
      <c r="F2313">
        <v>0</v>
      </c>
      <c r="G2313">
        <v>32767</v>
      </c>
      <c r="H2313">
        <v>-32767</v>
      </c>
      <c r="I2313">
        <v>1931385</v>
      </c>
    </row>
    <row r="2314" spans="1:9" x14ac:dyDescent="0.25">
      <c r="A2314" t="s">
        <v>192</v>
      </c>
      <c r="B2314" s="11" t="s">
        <v>234</v>
      </c>
      <c r="C2314">
        <v>2.0479999999999999E-3</v>
      </c>
      <c r="D2314">
        <v>0</v>
      </c>
      <c r="E2314">
        <v>0</v>
      </c>
      <c r="F2314">
        <v>0</v>
      </c>
      <c r="G2314">
        <v>32767</v>
      </c>
      <c r="H2314">
        <v>-32767</v>
      </c>
      <c r="I2314">
        <v>1931385</v>
      </c>
    </row>
    <row r="2315" spans="1:9" x14ac:dyDescent="0.25">
      <c r="A2315" t="s">
        <v>192</v>
      </c>
      <c r="B2315">
        <v>2.8469799999999998</v>
      </c>
      <c r="C2315">
        <v>2.0479999999999999E-3</v>
      </c>
      <c r="D2315">
        <v>0</v>
      </c>
      <c r="E2315">
        <v>0</v>
      </c>
      <c r="F2315">
        <v>0</v>
      </c>
      <c r="G2315">
        <v>32767</v>
      </c>
      <c r="H2315">
        <v>-32767</v>
      </c>
      <c r="I2315">
        <v>1931385</v>
      </c>
    </row>
    <row r="2316" spans="1:9" x14ac:dyDescent="0.25">
      <c r="A2316" t="s">
        <v>192</v>
      </c>
      <c r="B2316">
        <v>2.7653799999999999</v>
      </c>
      <c r="C2316">
        <v>2.0479999999999999E-3</v>
      </c>
      <c r="D2316">
        <v>0</v>
      </c>
      <c r="E2316">
        <v>0</v>
      </c>
      <c r="F2316">
        <v>0</v>
      </c>
      <c r="G2316">
        <v>32767</v>
      </c>
      <c r="H2316">
        <v>-32767</v>
      </c>
      <c r="I2316">
        <v>1931385</v>
      </c>
    </row>
    <row r="2317" spans="1:9" x14ac:dyDescent="0.25">
      <c r="A2317" t="s">
        <v>192</v>
      </c>
      <c r="B2317">
        <v>3.0790700000000002</v>
      </c>
      <c r="C2317">
        <v>2.8800000000000002E-3</v>
      </c>
      <c r="D2317">
        <v>0</v>
      </c>
      <c r="E2317">
        <v>0</v>
      </c>
      <c r="F2317">
        <v>0</v>
      </c>
      <c r="G2317">
        <v>32767</v>
      </c>
      <c r="H2317">
        <v>-32767</v>
      </c>
      <c r="I2317">
        <v>1931385</v>
      </c>
    </row>
    <row r="2318" spans="1:9" x14ac:dyDescent="0.25">
      <c r="A2318" t="s">
        <v>192</v>
      </c>
      <c r="B2318">
        <v>2.2706900000000001</v>
      </c>
      <c r="C2318">
        <v>2.0479999999999999E-3</v>
      </c>
      <c r="D2318">
        <v>0</v>
      </c>
      <c r="E2318">
        <v>0</v>
      </c>
      <c r="F2318">
        <v>0</v>
      </c>
      <c r="G2318">
        <v>32767</v>
      </c>
      <c r="H2318">
        <v>-32767</v>
      </c>
      <c r="I2318">
        <v>1931385</v>
      </c>
    </row>
    <row r="2319" spans="1:9" x14ac:dyDescent="0.25">
      <c r="A2319" t="s">
        <v>192</v>
      </c>
      <c r="B2319">
        <v>1.7247699999999999</v>
      </c>
      <c r="C2319">
        <v>2.0479999999999999E-3</v>
      </c>
      <c r="D2319">
        <v>0</v>
      </c>
      <c r="E2319">
        <v>0</v>
      </c>
      <c r="F2319">
        <v>0</v>
      </c>
      <c r="G2319">
        <v>32767</v>
      </c>
      <c r="H2319">
        <v>-32767</v>
      </c>
      <c r="I2319">
        <v>1931385</v>
      </c>
    </row>
    <row r="2320" spans="1:9" x14ac:dyDescent="0.25">
      <c r="A2320" t="s">
        <v>192</v>
      </c>
      <c r="B2320" s="11" t="s">
        <v>260</v>
      </c>
      <c r="C2320">
        <v>2.0479999999999999E-3</v>
      </c>
      <c r="D2320">
        <v>0</v>
      </c>
      <c r="E2320">
        <v>0</v>
      </c>
      <c r="F2320">
        <v>0</v>
      </c>
      <c r="G2320">
        <v>32767</v>
      </c>
      <c r="H2320">
        <v>-32767</v>
      </c>
      <c r="I2320">
        <v>1931385</v>
      </c>
    </row>
    <row r="2321" spans="1:9" x14ac:dyDescent="0.25">
      <c r="A2321" t="s">
        <v>192</v>
      </c>
      <c r="B2321">
        <v>1.7477400000000001</v>
      </c>
      <c r="C2321">
        <v>2.0479999999999999E-3</v>
      </c>
      <c r="D2321">
        <v>0</v>
      </c>
      <c r="E2321">
        <v>0</v>
      </c>
      <c r="F2321">
        <v>0</v>
      </c>
      <c r="G2321">
        <v>32767</v>
      </c>
      <c r="H2321">
        <v>-32767</v>
      </c>
      <c r="I2321">
        <v>1931385</v>
      </c>
    </row>
    <row r="2322" spans="1:9" x14ac:dyDescent="0.25">
      <c r="A2322" t="s">
        <v>192</v>
      </c>
      <c r="B2322">
        <v>1.75613</v>
      </c>
      <c r="C2322">
        <v>2.0479999999999999E-3</v>
      </c>
      <c r="D2322">
        <v>0</v>
      </c>
      <c r="E2322">
        <v>0</v>
      </c>
      <c r="F2322">
        <v>0</v>
      </c>
      <c r="G2322">
        <v>32767</v>
      </c>
      <c r="H2322">
        <v>-32767</v>
      </c>
      <c r="I2322">
        <v>1931385</v>
      </c>
    </row>
    <row r="2323" spans="1:9" x14ac:dyDescent="0.25">
      <c r="A2323" t="s">
        <v>192</v>
      </c>
      <c r="B2323">
        <v>1.95014</v>
      </c>
      <c r="C2323">
        <v>2.0479999999999999E-3</v>
      </c>
      <c r="D2323">
        <v>0</v>
      </c>
      <c r="E2323">
        <v>0</v>
      </c>
      <c r="F2323">
        <v>0</v>
      </c>
      <c r="G2323">
        <v>32767</v>
      </c>
      <c r="H2323">
        <v>-32767</v>
      </c>
      <c r="I2323">
        <v>1931385</v>
      </c>
    </row>
    <row r="2324" spans="1:9" x14ac:dyDescent="0.25">
      <c r="A2324" t="s">
        <v>192</v>
      </c>
      <c r="B2324">
        <v>1.8043199999999999</v>
      </c>
      <c r="C2324">
        <v>2.0479999999999999E-3</v>
      </c>
      <c r="D2324">
        <v>0</v>
      </c>
      <c r="E2324">
        <v>0</v>
      </c>
      <c r="F2324">
        <v>0</v>
      </c>
      <c r="G2324">
        <v>32767</v>
      </c>
      <c r="H2324">
        <v>-32767</v>
      </c>
      <c r="I2324">
        <v>1931385</v>
      </c>
    </row>
    <row r="2325" spans="1:9" x14ac:dyDescent="0.25">
      <c r="A2325" t="s">
        <v>192</v>
      </c>
      <c r="B2325">
        <v>1.7785599999999999</v>
      </c>
      <c r="C2325">
        <v>2.0479999999999999E-3</v>
      </c>
      <c r="D2325">
        <v>0</v>
      </c>
      <c r="E2325">
        <v>0</v>
      </c>
      <c r="F2325">
        <v>0</v>
      </c>
      <c r="G2325">
        <v>32767</v>
      </c>
      <c r="H2325">
        <v>-32767</v>
      </c>
      <c r="I2325">
        <v>1931385</v>
      </c>
    </row>
    <row r="2326" spans="1:9" x14ac:dyDescent="0.25">
      <c r="A2326" t="s">
        <v>192</v>
      </c>
      <c r="B2326">
        <v>2.0841599999999998</v>
      </c>
      <c r="C2326">
        <v>2.0479999999999999E-3</v>
      </c>
      <c r="D2326">
        <v>0</v>
      </c>
      <c r="E2326">
        <v>0</v>
      </c>
      <c r="F2326">
        <v>0</v>
      </c>
      <c r="G2326">
        <v>32767</v>
      </c>
      <c r="H2326">
        <v>-32767</v>
      </c>
      <c r="I2326">
        <v>1931385</v>
      </c>
    </row>
    <row r="2327" spans="1:9" x14ac:dyDescent="0.25">
      <c r="A2327" t="s">
        <v>192</v>
      </c>
      <c r="B2327">
        <v>2.7496299999999998</v>
      </c>
      <c r="C2327">
        <v>2.0479999999999999E-3</v>
      </c>
      <c r="D2327">
        <v>0</v>
      </c>
      <c r="E2327">
        <v>0</v>
      </c>
      <c r="F2327">
        <v>0</v>
      </c>
      <c r="G2327">
        <v>32767</v>
      </c>
      <c r="H2327">
        <v>-32767</v>
      </c>
      <c r="I2327">
        <v>1931385</v>
      </c>
    </row>
    <row r="2328" spans="1:9" x14ac:dyDescent="0.25">
      <c r="A2328" t="s">
        <v>192</v>
      </c>
      <c r="B2328">
        <v>3.18573</v>
      </c>
      <c r="C2328">
        <v>2.0479999999999999E-3</v>
      </c>
      <c r="D2328">
        <v>0</v>
      </c>
      <c r="E2328">
        <v>0</v>
      </c>
      <c r="F2328">
        <v>0</v>
      </c>
      <c r="G2328">
        <v>32767</v>
      </c>
      <c r="H2328">
        <v>-32767</v>
      </c>
      <c r="I2328">
        <v>1931385</v>
      </c>
    </row>
    <row r="2329" spans="1:9" x14ac:dyDescent="0.25">
      <c r="A2329" t="s">
        <v>192</v>
      </c>
      <c r="B2329">
        <v>3.1364800000000002</v>
      </c>
      <c r="C2329">
        <v>2.0479999999999999E-3</v>
      </c>
      <c r="D2329">
        <v>0</v>
      </c>
      <c r="E2329">
        <v>0</v>
      </c>
      <c r="F2329">
        <v>0</v>
      </c>
      <c r="G2329">
        <v>32767</v>
      </c>
      <c r="H2329">
        <v>-32767</v>
      </c>
      <c r="I2329">
        <v>1931385</v>
      </c>
    </row>
    <row r="2330" spans="1:9" x14ac:dyDescent="0.25">
      <c r="A2330" t="s">
        <v>192</v>
      </c>
      <c r="B2330">
        <v>3.1638700000000002</v>
      </c>
      <c r="C2330">
        <v>2.0479999999999999E-3</v>
      </c>
      <c r="D2330">
        <v>0</v>
      </c>
      <c r="E2330">
        <v>0</v>
      </c>
      <c r="F2330">
        <v>0</v>
      </c>
      <c r="G2330">
        <v>32767</v>
      </c>
      <c r="H2330">
        <v>-32767</v>
      </c>
      <c r="I2330">
        <v>1931385</v>
      </c>
    </row>
    <row r="2331" spans="1:9" x14ac:dyDescent="0.25">
      <c r="A2331" t="s">
        <v>192</v>
      </c>
      <c r="B2331">
        <v>2.3560599999999998</v>
      </c>
      <c r="C2331">
        <v>2.0479999999999999E-3</v>
      </c>
      <c r="D2331">
        <v>0</v>
      </c>
      <c r="E2331">
        <v>0</v>
      </c>
      <c r="F2331">
        <v>0</v>
      </c>
      <c r="G2331">
        <v>32767</v>
      </c>
      <c r="H2331">
        <v>-32767</v>
      </c>
      <c r="I2331">
        <v>1931385</v>
      </c>
    </row>
    <row r="2332" spans="1:9" x14ac:dyDescent="0.25">
      <c r="A2332" t="s">
        <v>192</v>
      </c>
      <c r="B2332">
        <v>1.76067</v>
      </c>
      <c r="C2332">
        <v>2.0479999999999999E-3</v>
      </c>
      <c r="D2332">
        <v>0</v>
      </c>
      <c r="E2332">
        <v>0</v>
      </c>
      <c r="F2332">
        <v>0</v>
      </c>
      <c r="G2332">
        <v>32767</v>
      </c>
      <c r="H2332">
        <v>-32767</v>
      </c>
      <c r="I2332">
        <v>1931385</v>
      </c>
    </row>
    <row r="2333" spans="1:9" x14ac:dyDescent="0.25">
      <c r="A2333" t="s">
        <v>192</v>
      </c>
      <c r="B2333">
        <v>1.79786</v>
      </c>
      <c r="C2333">
        <v>2.0479999999999999E-3</v>
      </c>
      <c r="D2333">
        <v>0</v>
      </c>
      <c r="E2333">
        <v>0</v>
      </c>
      <c r="F2333">
        <v>0</v>
      </c>
      <c r="G2333">
        <v>32767</v>
      </c>
      <c r="H2333">
        <v>-32767</v>
      </c>
      <c r="I2333">
        <v>1931385</v>
      </c>
    </row>
    <row r="2334" spans="1:9" x14ac:dyDescent="0.25">
      <c r="A2334" t="s">
        <v>192</v>
      </c>
      <c r="B2334">
        <v>1.6910700000000001</v>
      </c>
      <c r="C2334">
        <v>2.0479999999999999E-3</v>
      </c>
      <c r="D2334">
        <v>0</v>
      </c>
      <c r="E2334">
        <v>0</v>
      </c>
      <c r="F2334">
        <v>0</v>
      </c>
      <c r="G2334">
        <v>32767</v>
      </c>
      <c r="H2334">
        <v>-32767</v>
      </c>
      <c r="I2334">
        <v>1931385</v>
      </c>
    </row>
    <row r="2335" spans="1:9" x14ac:dyDescent="0.25">
      <c r="A2335" t="s">
        <v>192</v>
      </c>
      <c r="B2335">
        <v>1.73126</v>
      </c>
      <c r="C2335">
        <v>2.0479999999999999E-3</v>
      </c>
      <c r="D2335">
        <v>0</v>
      </c>
      <c r="E2335">
        <v>0</v>
      </c>
      <c r="F2335">
        <v>0</v>
      </c>
      <c r="G2335">
        <v>32767</v>
      </c>
      <c r="H2335">
        <v>-32767</v>
      </c>
      <c r="I2335">
        <v>1931385</v>
      </c>
    </row>
    <row r="2336" spans="1:9" x14ac:dyDescent="0.25">
      <c r="A2336" t="s">
        <v>192</v>
      </c>
      <c r="B2336" s="11" t="s">
        <v>261</v>
      </c>
      <c r="C2336">
        <v>2.0479999999999999E-3</v>
      </c>
      <c r="D2336">
        <v>0</v>
      </c>
      <c r="E2336">
        <v>0</v>
      </c>
      <c r="F2336">
        <v>0</v>
      </c>
      <c r="G2336">
        <v>32767</v>
      </c>
      <c r="H2336">
        <v>-32767</v>
      </c>
      <c r="I2336">
        <v>1931385</v>
      </c>
    </row>
    <row r="2337" spans="1:25" x14ac:dyDescent="0.25">
      <c r="A2337" t="s">
        <v>192</v>
      </c>
      <c r="B2337">
        <v>1.8543400000000001</v>
      </c>
      <c r="C2337">
        <v>2.0479999999999999E-3</v>
      </c>
      <c r="D2337">
        <v>0</v>
      </c>
      <c r="E2337">
        <v>0</v>
      </c>
      <c r="F2337">
        <v>0</v>
      </c>
      <c r="G2337">
        <v>32767</v>
      </c>
      <c r="H2337">
        <v>-32767</v>
      </c>
      <c r="I2337">
        <v>1931385</v>
      </c>
    </row>
    <row r="2338" spans="1:25" x14ac:dyDescent="0.25">
      <c r="A2338" t="s">
        <v>192</v>
      </c>
      <c r="B2338">
        <v>1.7180800000000001</v>
      </c>
      <c r="C2338">
        <v>2.0479999999999999E-3</v>
      </c>
      <c r="D2338">
        <v>0</v>
      </c>
      <c r="E2338">
        <v>0</v>
      </c>
      <c r="F2338">
        <v>0</v>
      </c>
      <c r="G2338">
        <v>32767</v>
      </c>
      <c r="H2338">
        <v>-32767</v>
      </c>
      <c r="I2338">
        <v>1931385</v>
      </c>
    </row>
    <row r="2339" spans="1:25" x14ac:dyDescent="0.25">
      <c r="A2339" t="s">
        <v>192</v>
      </c>
      <c r="B2339" s="11" t="s">
        <v>262</v>
      </c>
      <c r="C2339">
        <v>2.0479999999999999E-3</v>
      </c>
      <c r="D2339">
        <v>0</v>
      </c>
      <c r="E2339">
        <v>0</v>
      </c>
      <c r="F2339">
        <v>0</v>
      </c>
      <c r="G2339">
        <v>32767</v>
      </c>
      <c r="H2339">
        <v>-32767</v>
      </c>
      <c r="I2339">
        <v>1931385</v>
      </c>
    </row>
    <row r="2340" spans="1:25" x14ac:dyDescent="0.25">
      <c r="A2340" t="s">
        <v>192</v>
      </c>
      <c r="B2340">
        <v>4.3685099999999997</v>
      </c>
      <c r="C2340">
        <v>2.0479999999999999E-3</v>
      </c>
      <c r="D2340">
        <v>0</v>
      </c>
      <c r="E2340">
        <v>0</v>
      </c>
      <c r="F2340">
        <v>0</v>
      </c>
      <c r="G2340">
        <v>32767</v>
      </c>
      <c r="H2340">
        <v>-32767</v>
      </c>
      <c r="I2340">
        <v>1931385</v>
      </c>
    </row>
    <row r="2341" spans="1:25" x14ac:dyDescent="0.25">
      <c r="A2341" t="s">
        <v>192</v>
      </c>
      <c r="B2341">
        <v>2.61408</v>
      </c>
      <c r="C2341">
        <v>2.0479999999999999E-3</v>
      </c>
      <c r="D2341">
        <v>0</v>
      </c>
      <c r="E2341">
        <v>0</v>
      </c>
      <c r="F2341">
        <v>0</v>
      </c>
      <c r="G2341">
        <v>32767</v>
      </c>
      <c r="H2341">
        <v>-32767</v>
      </c>
      <c r="I2341">
        <v>1931385</v>
      </c>
    </row>
    <row r="2342" spans="1:25" x14ac:dyDescent="0.25">
      <c r="A2342" t="s">
        <v>192</v>
      </c>
      <c r="B2342">
        <v>1.76336</v>
      </c>
      <c r="C2342">
        <v>2.0479999999999999E-3</v>
      </c>
      <c r="D2342">
        <v>0</v>
      </c>
      <c r="E2342">
        <v>0</v>
      </c>
      <c r="F2342">
        <v>0</v>
      </c>
      <c r="G2342">
        <v>32767</v>
      </c>
      <c r="H2342">
        <v>-32767</v>
      </c>
      <c r="I2342">
        <v>1931385</v>
      </c>
    </row>
    <row r="2343" spans="1:25" x14ac:dyDescent="0.25">
      <c r="A2343" t="s">
        <v>192</v>
      </c>
      <c r="B2343">
        <v>3.5745900000000002</v>
      </c>
      <c r="C2343">
        <v>2.0479999999999999E-3</v>
      </c>
      <c r="D2343">
        <v>0</v>
      </c>
      <c r="E2343">
        <v>0</v>
      </c>
      <c r="F2343">
        <v>0</v>
      </c>
      <c r="G2343">
        <v>32767</v>
      </c>
      <c r="H2343">
        <v>-32767</v>
      </c>
      <c r="I2343">
        <v>1931385</v>
      </c>
    </row>
    <row r="2344" spans="1:25" x14ac:dyDescent="0.25">
      <c r="A2344" t="s">
        <v>192</v>
      </c>
      <c r="B2344">
        <v>2.9204500000000002</v>
      </c>
      <c r="C2344">
        <v>1.024E-3</v>
      </c>
      <c r="D2344">
        <v>0</v>
      </c>
      <c r="E2344">
        <v>0</v>
      </c>
      <c r="F2344">
        <v>0</v>
      </c>
      <c r="G2344">
        <v>32767</v>
      </c>
      <c r="H2344">
        <v>-32767</v>
      </c>
      <c r="I2344">
        <v>1931385</v>
      </c>
    </row>
    <row r="2345" spans="1:25" x14ac:dyDescent="0.25">
      <c r="A2345" t="s">
        <v>192</v>
      </c>
      <c r="B2345">
        <v>2.5686399999999998</v>
      </c>
      <c r="C2345">
        <v>2.0479999999999999E-3</v>
      </c>
      <c r="D2345">
        <v>0</v>
      </c>
      <c r="E2345">
        <v>0</v>
      </c>
      <c r="F2345">
        <v>0</v>
      </c>
      <c r="G2345">
        <v>32767</v>
      </c>
      <c r="H2345">
        <v>-32767</v>
      </c>
      <c r="I2345">
        <v>1931385</v>
      </c>
    </row>
    <row r="2346" spans="1:25" x14ac:dyDescent="0.25">
      <c r="A2346" t="s">
        <v>192</v>
      </c>
      <c r="B2346">
        <v>3.2691499999999998</v>
      </c>
      <c r="C2346">
        <v>2.0479999999999999E-3</v>
      </c>
      <c r="D2346">
        <v>0</v>
      </c>
      <c r="E2346">
        <v>0</v>
      </c>
      <c r="F2346">
        <v>0</v>
      </c>
      <c r="G2346">
        <v>32767</v>
      </c>
      <c r="H2346">
        <v>-32767</v>
      </c>
      <c r="I2346">
        <v>1931385</v>
      </c>
    </row>
    <row r="2347" spans="1:25" x14ac:dyDescent="0.25">
      <c r="A2347" t="s">
        <v>192</v>
      </c>
      <c r="B2347">
        <v>3.3341799999999999</v>
      </c>
      <c r="C2347">
        <v>2.0479999999999999E-3</v>
      </c>
      <c r="D2347">
        <v>0</v>
      </c>
      <c r="E2347">
        <v>0</v>
      </c>
      <c r="F2347">
        <v>0</v>
      </c>
      <c r="G2347">
        <v>32767</v>
      </c>
      <c r="H2347">
        <v>-32767</v>
      </c>
      <c r="I2347">
        <v>1931385</v>
      </c>
    </row>
    <row r="2348" spans="1:25" x14ac:dyDescent="0.25">
      <c r="A2348" t="s">
        <v>192</v>
      </c>
      <c r="B2348" s="11" t="s">
        <v>263</v>
      </c>
      <c r="C2348">
        <v>2.0479999999999999E-3</v>
      </c>
      <c r="D2348">
        <v>0</v>
      </c>
      <c r="E2348">
        <v>0</v>
      </c>
      <c r="F2348">
        <v>0</v>
      </c>
      <c r="G2348">
        <v>32767</v>
      </c>
      <c r="H2348">
        <v>-32767</v>
      </c>
      <c r="I2348">
        <v>1931385</v>
      </c>
    </row>
    <row r="2349" spans="1:25" x14ac:dyDescent="0.25">
      <c r="A2349" t="s">
        <v>192</v>
      </c>
      <c r="B2349">
        <v>1.81229</v>
      </c>
      <c r="C2349">
        <v>3.0720000000000001E-3</v>
      </c>
      <c r="D2349">
        <v>0</v>
      </c>
      <c r="E2349">
        <v>0</v>
      </c>
      <c r="F2349">
        <v>0</v>
      </c>
      <c r="G2349">
        <v>32767</v>
      </c>
      <c r="H2349">
        <v>-32767</v>
      </c>
      <c r="I2349">
        <v>1931385</v>
      </c>
    </row>
    <row r="2350" spans="1:25" x14ac:dyDescent="0.25">
      <c r="A2350" t="s">
        <v>192</v>
      </c>
      <c r="B2350" s="11" t="s">
        <v>264</v>
      </c>
      <c r="C2350">
        <v>2.0479999999999999E-3</v>
      </c>
      <c r="D2350">
        <v>0</v>
      </c>
      <c r="E2350">
        <v>0</v>
      </c>
      <c r="F2350">
        <v>0</v>
      </c>
      <c r="G2350">
        <v>32767</v>
      </c>
      <c r="H2350">
        <v>-32767</v>
      </c>
      <c r="I2350">
        <v>1931385</v>
      </c>
    </row>
    <row r="2351" spans="1:25" x14ac:dyDescent="0.25">
      <c r="A2351" t="s">
        <v>192</v>
      </c>
      <c r="B2351">
        <v>1.6991400000000001</v>
      </c>
      <c r="C2351">
        <v>2.0479999999999999E-3</v>
      </c>
      <c r="D2351">
        <v>0</v>
      </c>
      <c r="E2351">
        <v>0</v>
      </c>
      <c r="F2351">
        <v>0</v>
      </c>
      <c r="G2351">
        <v>32767</v>
      </c>
      <c r="H2351">
        <v>-32767</v>
      </c>
      <c r="I2351">
        <v>1931385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192</v>
      </c>
      <c r="B2352">
        <v>1.71286</v>
      </c>
      <c r="C2352">
        <v>2.0479999999999999E-3</v>
      </c>
      <c r="D2352">
        <v>0</v>
      </c>
      <c r="E2352">
        <v>0</v>
      </c>
      <c r="F2352">
        <v>0</v>
      </c>
      <c r="G2352">
        <v>32767</v>
      </c>
      <c r="H2352">
        <v>-32767</v>
      </c>
      <c r="I2352">
        <v>1931385</v>
      </c>
      <c r="R2352">
        <f>AVERAGE(B2303:B2352)</f>
        <v>2.3146054545454544</v>
      </c>
      <c r="S2352">
        <f>AVERAGE(C2303:C2352)</f>
        <v>2.0646399999999982E-3</v>
      </c>
      <c r="U2352">
        <f>_xlfn.VAR.P(B2303:B2352)</f>
        <v>0.45651642163842976</v>
      </c>
      <c r="V2352">
        <f>_xlfn.VAR.P(C2303:C2352)</f>
        <v>5.5510630400000008E-8</v>
      </c>
      <c r="X2352">
        <f>1.96*SQRT(U2352)/50</f>
        <v>2.6485871594993372E-2</v>
      </c>
      <c r="Y2352">
        <f>1.96*SQRT(V2352)/50</f>
        <v>9.2357920666208171E-6</v>
      </c>
    </row>
    <row r="2353" spans="1:9" x14ac:dyDescent="0.25">
      <c r="A2353" t="s">
        <v>192</v>
      </c>
      <c r="B2353">
        <v>620.25310000000002</v>
      </c>
      <c r="C2353" t="s">
        <v>37</v>
      </c>
    </row>
    <row r="2354" spans="1:9" x14ac:dyDescent="0.25">
      <c r="A2354" t="s">
        <v>193</v>
      </c>
      <c r="B2354">
        <v>4477.18</v>
      </c>
      <c r="C2354">
        <v>4475.3999999999996</v>
      </c>
      <c r="D2354">
        <v>4390.57</v>
      </c>
      <c r="E2354">
        <v>3361.72</v>
      </c>
      <c r="F2354">
        <v>0</v>
      </c>
      <c r="G2354">
        <v>0.208481</v>
      </c>
      <c r="H2354">
        <v>0.77789699999999995</v>
      </c>
      <c r="I2354">
        <v>1297891138</v>
      </c>
    </row>
    <row r="2355" spans="1:9" x14ac:dyDescent="0.25">
      <c r="A2355" t="s">
        <v>193</v>
      </c>
      <c r="B2355">
        <v>4485.91</v>
      </c>
      <c r="C2355">
        <v>4484.1499999999996</v>
      </c>
      <c r="D2355">
        <v>4403.41</v>
      </c>
      <c r="E2355">
        <v>3372.92</v>
      </c>
      <c r="F2355">
        <v>0</v>
      </c>
      <c r="G2355">
        <v>0.20915700000000001</v>
      </c>
      <c r="H2355">
        <v>0.77788999999999997</v>
      </c>
      <c r="I2355">
        <v>1297891138</v>
      </c>
    </row>
    <row r="2356" spans="1:9" x14ac:dyDescent="0.25">
      <c r="A2356" t="s">
        <v>193</v>
      </c>
      <c r="B2356">
        <v>4490.8599999999997</v>
      </c>
      <c r="C2356">
        <v>4488.5</v>
      </c>
      <c r="D2356">
        <v>4409.33</v>
      </c>
      <c r="E2356">
        <v>3378.61</v>
      </c>
      <c r="F2356">
        <v>0</v>
      </c>
      <c r="G2356">
        <v>0.20891699999999999</v>
      </c>
      <c r="H2356">
        <v>0.77776599999999996</v>
      </c>
      <c r="I2356">
        <v>1297891138</v>
      </c>
    </row>
    <row r="2357" spans="1:9" x14ac:dyDescent="0.25">
      <c r="A2357" t="s">
        <v>193</v>
      </c>
      <c r="B2357">
        <v>4486.1499999999996</v>
      </c>
      <c r="C2357">
        <v>4484.3900000000003</v>
      </c>
      <c r="D2357">
        <v>4402.54</v>
      </c>
      <c r="E2357">
        <v>3373.55</v>
      </c>
      <c r="F2357">
        <v>0</v>
      </c>
      <c r="G2357">
        <v>0.23551900000000001</v>
      </c>
      <c r="H2357">
        <v>0.80628500000000003</v>
      </c>
      <c r="I2357">
        <v>1297891138</v>
      </c>
    </row>
    <row r="2358" spans="1:9" x14ac:dyDescent="0.25">
      <c r="A2358" t="s">
        <v>193</v>
      </c>
      <c r="B2358">
        <v>4488.22</v>
      </c>
      <c r="C2358">
        <v>4486.3900000000003</v>
      </c>
      <c r="D2358">
        <v>4407.9399999999996</v>
      </c>
      <c r="E2358">
        <v>3378.38</v>
      </c>
      <c r="F2358">
        <v>0</v>
      </c>
      <c r="G2358">
        <v>0.21123900000000001</v>
      </c>
      <c r="H2358">
        <v>0.80563499999999999</v>
      </c>
      <c r="I2358">
        <v>1297891138</v>
      </c>
    </row>
    <row r="2359" spans="1:9" x14ac:dyDescent="0.25">
      <c r="A2359" t="s">
        <v>193</v>
      </c>
      <c r="B2359">
        <v>4471.51</v>
      </c>
      <c r="C2359">
        <v>4469.8100000000004</v>
      </c>
      <c r="D2359">
        <v>4387.88</v>
      </c>
      <c r="E2359">
        <v>3355.06</v>
      </c>
      <c r="F2359">
        <v>0</v>
      </c>
      <c r="G2359">
        <v>0.213944</v>
      </c>
      <c r="H2359">
        <v>0.77729599999999999</v>
      </c>
      <c r="I2359">
        <v>1297891138</v>
      </c>
    </row>
    <row r="2360" spans="1:9" x14ac:dyDescent="0.25">
      <c r="A2360" t="s">
        <v>193</v>
      </c>
      <c r="B2360">
        <v>4495.07</v>
      </c>
      <c r="C2360">
        <v>4493.33</v>
      </c>
      <c r="D2360">
        <v>4410.58</v>
      </c>
      <c r="E2360">
        <v>3365.41</v>
      </c>
      <c r="F2360">
        <v>0</v>
      </c>
      <c r="G2360">
        <v>0.211949</v>
      </c>
      <c r="H2360">
        <v>0.77771599999999996</v>
      </c>
      <c r="I2360">
        <v>1297891138</v>
      </c>
    </row>
    <row r="2361" spans="1:9" x14ac:dyDescent="0.25">
      <c r="A2361" t="s">
        <v>193</v>
      </c>
      <c r="B2361">
        <v>4470.41</v>
      </c>
      <c r="C2361">
        <v>4468.68</v>
      </c>
      <c r="D2361">
        <v>4386.66</v>
      </c>
      <c r="E2361">
        <v>3352.58</v>
      </c>
      <c r="F2361">
        <v>0</v>
      </c>
      <c r="G2361">
        <v>0.21628600000000001</v>
      </c>
      <c r="H2361">
        <v>0.77746099999999996</v>
      </c>
      <c r="I2361">
        <v>1297891138</v>
      </c>
    </row>
    <row r="2362" spans="1:9" x14ac:dyDescent="0.25">
      <c r="A2362" t="s">
        <v>193</v>
      </c>
      <c r="B2362">
        <v>4473.72</v>
      </c>
      <c r="C2362">
        <v>4471.8599999999997</v>
      </c>
      <c r="D2362">
        <v>4393.7700000000004</v>
      </c>
      <c r="E2362">
        <v>3366.69</v>
      </c>
      <c r="F2362">
        <v>0</v>
      </c>
      <c r="G2362">
        <v>0.21123</v>
      </c>
      <c r="H2362">
        <v>0.77781</v>
      </c>
      <c r="I2362">
        <v>1297891138</v>
      </c>
    </row>
    <row r="2363" spans="1:9" x14ac:dyDescent="0.25">
      <c r="A2363" t="s">
        <v>193</v>
      </c>
      <c r="B2363">
        <v>4458.53</v>
      </c>
      <c r="C2363">
        <v>4456.68</v>
      </c>
      <c r="D2363">
        <v>4374.95</v>
      </c>
      <c r="E2363">
        <v>3338.76</v>
      </c>
      <c r="F2363">
        <v>0</v>
      </c>
      <c r="G2363">
        <v>0.22563800000000001</v>
      </c>
      <c r="H2363">
        <v>0.77778599999999998</v>
      </c>
      <c r="I2363">
        <v>1297891138</v>
      </c>
    </row>
    <row r="2364" spans="1:9" x14ac:dyDescent="0.25">
      <c r="A2364" t="s">
        <v>193</v>
      </c>
      <c r="B2364">
        <v>4465.3</v>
      </c>
      <c r="C2364">
        <v>4463.4799999999996</v>
      </c>
      <c r="D2364">
        <v>4379.97</v>
      </c>
      <c r="E2364">
        <v>3349.13</v>
      </c>
      <c r="F2364">
        <v>0</v>
      </c>
      <c r="G2364">
        <v>0.235536</v>
      </c>
      <c r="H2364">
        <v>0.77779500000000001</v>
      </c>
      <c r="I2364">
        <v>1297891138</v>
      </c>
    </row>
    <row r="2365" spans="1:9" x14ac:dyDescent="0.25">
      <c r="A2365" t="s">
        <v>193</v>
      </c>
      <c r="B2365">
        <v>4455.7</v>
      </c>
      <c r="C2365">
        <v>4453.8900000000003</v>
      </c>
      <c r="D2365">
        <v>4373.45</v>
      </c>
      <c r="E2365">
        <v>3343.59</v>
      </c>
      <c r="F2365">
        <v>0</v>
      </c>
      <c r="G2365">
        <v>0.23552000000000001</v>
      </c>
      <c r="H2365">
        <v>0.77788199999999996</v>
      </c>
      <c r="I2365">
        <v>1297891138</v>
      </c>
    </row>
    <row r="2366" spans="1:9" x14ac:dyDescent="0.25">
      <c r="A2366" t="s">
        <v>193</v>
      </c>
      <c r="B2366">
        <v>4471.6899999999996</v>
      </c>
      <c r="C2366">
        <v>4468.32</v>
      </c>
      <c r="D2366">
        <v>4386.91</v>
      </c>
      <c r="E2366">
        <v>3355.14</v>
      </c>
      <c r="F2366">
        <v>0</v>
      </c>
      <c r="G2366">
        <v>0.214921</v>
      </c>
      <c r="H2366">
        <v>0.77788999999999997</v>
      </c>
      <c r="I2366">
        <v>1297891138</v>
      </c>
    </row>
    <row r="2367" spans="1:9" x14ac:dyDescent="0.25">
      <c r="A2367" t="s">
        <v>193</v>
      </c>
      <c r="B2367">
        <v>4468.92</v>
      </c>
      <c r="C2367">
        <v>4465.7299999999996</v>
      </c>
      <c r="D2367">
        <v>4385.7700000000004</v>
      </c>
      <c r="E2367">
        <v>3358.95</v>
      </c>
      <c r="F2367">
        <v>0</v>
      </c>
      <c r="G2367">
        <v>0.20836499999999999</v>
      </c>
      <c r="H2367">
        <v>0.77780899999999997</v>
      </c>
      <c r="I2367">
        <v>1297891138</v>
      </c>
    </row>
    <row r="2368" spans="1:9" x14ac:dyDescent="0.25">
      <c r="A2368" t="s">
        <v>193</v>
      </c>
      <c r="B2368">
        <v>4458.53</v>
      </c>
      <c r="C2368">
        <v>4456.76</v>
      </c>
      <c r="D2368">
        <v>4375.18</v>
      </c>
      <c r="E2368">
        <v>3341.44</v>
      </c>
      <c r="F2368">
        <v>0</v>
      </c>
      <c r="G2368">
        <v>0.223105</v>
      </c>
      <c r="H2368">
        <v>0.77788800000000002</v>
      </c>
      <c r="I2368">
        <v>1297891138</v>
      </c>
    </row>
    <row r="2369" spans="1:9" x14ac:dyDescent="0.25">
      <c r="A2369" t="s">
        <v>193</v>
      </c>
      <c r="B2369">
        <v>4452.2</v>
      </c>
      <c r="C2369">
        <v>4450.43</v>
      </c>
      <c r="D2369">
        <v>4367.95</v>
      </c>
      <c r="E2369">
        <v>3334.95</v>
      </c>
      <c r="F2369">
        <v>0</v>
      </c>
      <c r="G2369">
        <v>0.21740899999999999</v>
      </c>
      <c r="H2369">
        <v>0.77789799999999998</v>
      </c>
      <c r="I2369">
        <v>1297891138</v>
      </c>
    </row>
    <row r="2370" spans="1:9" x14ac:dyDescent="0.25">
      <c r="A2370" t="s">
        <v>193</v>
      </c>
      <c r="B2370">
        <v>4458.29</v>
      </c>
      <c r="C2370">
        <v>4456.62</v>
      </c>
      <c r="D2370">
        <v>4373.0600000000004</v>
      </c>
      <c r="E2370">
        <v>3343.32</v>
      </c>
      <c r="F2370">
        <v>0</v>
      </c>
      <c r="G2370">
        <v>0.20827599999999999</v>
      </c>
      <c r="H2370">
        <v>0.77789699999999995</v>
      </c>
      <c r="I2370">
        <v>1297891138</v>
      </c>
    </row>
    <row r="2371" spans="1:9" x14ac:dyDescent="0.25">
      <c r="A2371" t="s">
        <v>193</v>
      </c>
      <c r="B2371">
        <v>4462.88</v>
      </c>
      <c r="C2371">
        <v>4461.03</v>
      </c>
      <c r="D2371">
        <v>4377.79</v>
      </c>
      <c r="E2371">
        <v>3344.46</v>
      </c>
      <c r="F2371">
        <v>0</v>
      </c>
      <c r="G2371">
        <v>0.23552300000000001</v>
      </c>
      <c r="H2371">
        <v>0.77789600000000003</v>
      </c>
      <c r="I2371">
        <v>1297891138</v>
      </c>
    </row>
    <row r="2372" spans="1:9" x14ac:dyDescent="0.25">
      <c r="A2372" t="s">
        <v>193</v>
      </c>
      <c r="B2372">
        <v>4456.6899999999996</v>
      </c>
      <c r="C2372">
        <v>4455</v>
      </c>
      <c r="D2372">
        <v>4373.13</v>
      </c>
      <c r="E2372">
        <v>3342.47</v>
      </c>
      <c r="F2372">
        <v>0</v>
      </c>
      <c r="G2372">
        <v>0.23553399999999999</v>
      </c>
      <c r="H2372">
        <v>0.77789900000000001</v>
      </c>
      <c r="I2372">
        <v>1297891138</v>
      </c>
    </row>
    <row r="2373" spans="1:9" x14ac:dyDescent="0.25">
      <c r="A2373" t="s">
        <v>193</v>
      </c>
      <c r="B2373">
        <v>4449.83</v>
      </c>
      <c r="C2373">
        <v>4448.04</v>
      </c>
      <c r="D2373">
        <v>4367.58</v>
      </c>
      <c r="E2373">
        <v>3341.64</v>
      </c>
      <c r="F2373">
        <v>0</v>
      </c>
      <c r="G2373">
        <v>0.20896600000000001</v>
      </c>
      <c r="H2373">
        <v>0.77778700000000001</v>
      </c>
      <c r="I2373">
        <v>1297891138</v>
      </c>
    </row>
    <row r="2374" spans="1:9" x14ac:dyDescent="0.25">
      <c r="A2374" t="s">
        <v>193</v>
      </c>
      <c r="B2374">
        <v>4461.5200000000004</v>
      </c>
      <c r="C2374">
        <v>4458.32</v>
      </c>
      <c r="D2374">
        <v>4382.04</v>
      </c>
      <c r="E2374">
        <v>3352.93</v>
      </c>
      <c r="F2374">
        <v>0</v>
      </c>
      <c r="G2374">
        <v>0.23551900000000001</v>
      </c>
      <c r="H2374">
        <v>0.77783899999999995</v>
      </c>
      <c r="I2374">
        <v>1297891138</v>
      </c>
    </row>
    <row r="2375" spans="1:9" x14ac:dyDescent="0.25">
      <c r="A2375" t="s">
        <v>193</v>
      </c>
      <c r="B2375">
        <v>4463.41</v>
      </c>
      <c r="C2375">
        <v>4461.4799999999996</v>
      </c>
      <c r="D2375">
        <v>4382.21</v>
      </c>
      <c r="E2375">
        <v>3348.57</v>
      </c>
      <c r="F2375">
        <v>0</v>
      </c>
      <c r="G2375">
        <v>0.20823700000000001</v>
      </c>
      <c r="H2375">
        <v>0.77786299999999997</v>
      </c>
      <c r="I2375">
        <v>1297891138</v>
      </c>
    </row>
    <row r="2376" spans="1:9" x14ac:dyDescent="0.25">
      <c r="A2376" t="s">
        <v>193</v>
      </c>
      <c r="B2376">
        <v>4458.9799999999996</v>
      </c>
      <c r="C2376">
        <v>4457.29</v>
      </c>
      <c r="D2376">
        <v>4370.6499999999996</v>
      </c>
      <c r="E2376">
        <v>3336.19</v>
      </c>
      <c r="F2376">
        <v>0</v>
      </c>
      <c r="G2376">
        <v>0.20810200000000001</v>
      </c>
      <c r="H2376">
        <v>0.77789799999999998</v>
      </c>
      <c r="I2376">
        <v>1297891138</v>
      </c>
    </row>
    <row r="2377" spans="1:9" x14ac:dyDescent="0.25">
      <c r="A2377" t="s">
        <v>193</v>
      </c>
      <c r="B2377">
        <v>4458.3999999999996</v>
      </c>
      <c r="C2377">
        <v>4456.62</v>
      </c>
      <c r="D2377">
        <v>4374.8100000000004</v>
      </c>
      <c r="E2377">
        <v>3347.28</v>
      </c>
      <c r="F2377">
        <v>0</v>
      </c>
      <c r="G2377">
        <v>0.208093</v>
      </c>
      <c r="H2377">
        <v>0.777891</v>
      </c>
      <c r="I2377">
        <v>1297891138</v>
      </c>
    </row>
    <row r="2378" spans="1:9" x14ac:dyDescent="0.25">
      <c r="A2378" t="s">
        <v>193</v>
      </c>
      <c r="B2378">
        <v>4455.96</v>
      </c>
      <c r="C2378">
        <v>4454.2299999999996</v>
      </c>
      <c r="D2378">
        <v>4372.01</v>
      </c>
      <c r="E2378">
        <v>3340.95</v>
      </c>
      <c r="F2378">
        <v>0</v>
      </c>
      <c r="G2378">
        <v>0.208284</v>
      </c>
      <c r="H2378">
        <v>0.77779500000000001</v>
      </c>
      <c r="I2378">
        <v>1297891138</v>
      </c>
    </row>
    <row r="2379" spans="1:9" x14ac:dyDescent="0.25">
      <c r="A2379" t="s">
        <v>193</v>
      </c>
      <c r="B2379">
        <v>4460.59</v>
      </c>
      <c r="C2379">
        <v>4458.83</v>
      </c>
      <c r="D2379">
        <v>4373.03</v>
      </c>
      <c r="E2379">
        <v>3337.41</v>
      </c>
      <c r="F2379">
        <v>0</v>
      </c>
      <c r="G2379">
        <v>0.223082</v>
      </c>
      <c r="H2379">
        <v>0.77696799999999999</v>
      </c>
      <c r="I2379">
        <v>1297891138</v>
      </c>
    </row>
    <row r="2380" spans="1:9" x14ac:dyDescent="0.25">
      <c r="A2380" t="s">
        <v>193</v>
      </c>
      <c r="B2380">
        <v>4465.66</v>
      </c>
      <c r="C2380">
        <v>4463.93</v>
      </c>
      <c r="D2380">
        <v>4380.58</v>
      </c>
      <c r="E2380">
        <v>3347.45</v>
      </c>
      <c r="F2380">
        <v>0</v>
      </c>
      <c r="G2380">
        <v>0.22153</v>
      </c>
      <c r="H2380">
        <v>0.77779799999999999</v>
      </c>
      <c r="I2380">
        <v>1297891138</v>
      </c>
    </row>
    <row r="2381" spans="1:9" x14ac:dyDescent="0.25">
      <c r="A2381" t="s">
        <v>193</v>
      </c>
      <c r="B2381">
        <v>4459.92</v>
      </c>
      <c r="C2381">
        <v>4458.21</v>
      </c>
      <c r="D2381">
        <v>4377.46</v>
      </c>
      <c r="E2381">
        <v>3344.29</v>
      </c>
      <c r="F2381">
        <v>0</v>
      </c>
      <c r="G2381">
        <v>0.208394</v>
      </c>
      <c r="H2381">
        <v>0.77783500000000005</v>
      </c>
      <c r="I2381">
        <v>1297891138</v>
      </c>
    </row>
    <row r="2382" spans="1:9" x14ac:dyDescent="0.25">
      <c r="A2382" t="s">
        <v>193</v>
      </c>
      <c r="B2382">
        <v>4457.37</v>
      </c>
      <c r="C2382">
        <v>4455.6499999999996</v>
      </c>
      <c r="D2382">
        <v>4373.55</v>
      </c>
      <c r="E2382">
        <v>3337.58</v>
      </c>
      <c r="F2382">
        <v>0</v>
      </c>
      <c r="G2382">
        <v>0.23552000000000001</v>
      </c>
      <c r="H2382">
        <v>0.77786299999999997</v>
      </c>
      <c r="I2382">
        <v>1297891138</v>
      </c>
    </row>
    <row r="2383" spans="1:9" x14ac:dyDescent="0.25">
      <c r="A2383" t="s">
        <v>193</v>
      </c>
      <c r="B2383">
        <v>4475.2700000000004</v>
      </c>
      <c r="C2383">
        <v>4473.42</v>
      </c>
      <c r="D2383">
        <v>4391.7700000000004</v>
      </c>
      <c r="E2383">
        <v>3363.48</v>
      </c>
      <c r="F2383">
        <v>0</v>
      </c>
      <c r="G2383">
        <v>0.20901800000000001</v>
      </c>
      <c r="H2383">
        <v>0.77788299999999999</v>
      </c>
      <c r="I2383">
        <v>1297891138</v>
      </c>
    </row>
    <row r="2384" spans="1:9" x14ac:dyDescent="0.25">
      <c r="A2384" t="s">
        <v>193</v>
      </c>
      <c r="B2384">
        <v>4490.4799999999996</v>
      </c>
      <c r="C2384">
        <v>4488.68</v>
      </c>
      <c r="D2384">
        <v>4406.3</v>
      </c>
      <c r="E2384">
        <v>3371.2</v>
      </c>
      <c r="F2384">
        <v>0</v>
      </c>
      <c r="G2384">
        <v>0.23552200000000001</v>
      </c>
      <c r="H2384">
        <v>0.77776500000000004</v>
      </c>
      <c r="I2384">
        <v>1297891138</v>
      </c>
    </row>
    <row r="2385" spans="1:9" x14ac:dyDescent="0.25">
      <c r="A2385" t="s">
        <v>193</v>
      </c>
      <c r="B2385">
        <v>4491.09</v>
      </c>
      <c r="C2385">
        <v>4487.8900000000003</v>
      </c>
      <c r="D2385">
        <v>4406.79</v>
      </c>
      <c r="E2385">
        <v>3369.24</v>
      </c>
      <c r="F2385">
        <v>0</v>
      </c>
      <c r="G2385">
        <v>0.20813799999999999</v>
      </c>
      <c r="H2385">
        <v>0.77784500000000001</v>
      </c>
      <c r="I2385">
        <v>1297891138</v>
      </c>
    </row>
    <row r="2386" spans="1:9" x14ac:dyDescent="0.25">
      <c r="A2386" t="s">
        <v>193</v>
      </c>
      <c r="B2386">
        <v>4485.75</v>
      </c>
      <c r="C2386">
        <v>4483.99</v>
      </c>
      <c r="D2386">
        <v>4402.78</v>
      </c>
      <c r="E2386">
        <v>3374.55</v>
      </c>
      <c r="F2386">
        <v>0</v>
      </c>
      <c r="G2386">
        <v>0.213227</v>
      </c>
      <c r="H2386">
        <v>0.777895</v>
      </c>
      <c r="I2386">
        <v>1297891138</v>
      </c>
    </row>
    <row r="2387" spans="1:9" x14ac:dyDescent="0.25">
      <c r="A2387" t="s">
        <v>193</v>
      </c>
      <c r="B2387">
        <v>4487.8500000000004</v>
      </c>
      <c r="C2387">
        <v>4486.12</v>
      </c>
      <c r="D2387">
        <v>4403.3</v>
      </c>
      <c r="E2387">
        <v>3374.15</v>
      </c>
      <c r="F2387">
        <v>0</v>
      </c>
      <c r="G2387">
        <v>0.23052600000000001</v>
      </c>
      <c r="H2387">
        <v>0.77766199999999996</v>
      </c>
      <c r="I2387">
        <v>1297891138</v>
      </c>
    </row>
    <row r="2388" spans="1:9" x14ac:dyDescent="0.25">
      <c r="A2388" t="s">
        <v>193</v>
      </c>
      <c r="B2388">
        <v>4488.6400000000003</v>
      </c>
      <c r="C2388">
        <v>4486.84</v>
      </c>
      <c r="D2388">
        <v>4405.95</v>
      </c>
      <c r="E2388">
        <v>3376.45</v>
      </c>
      <c r="F2388">
        <v>0</v>
      </c>
      <c r="G2388">
        <v>0.22391800000000001</v>
      </c>
      <c r="H2388">
        <v>0.77737500000000004</v>
      </c>
      <c r="I2388">
        <v>1297891138</v>
      </c>
    </row>
    <row r="2389" spans="1:9" x14ac:dyDescent="0.25">
      <c r="A2389" t="s">
        <v>193</v>
      </c>
      <c r="B2389">
        <v>4480.68</v>
      </c>
      <c r="C2389">
        <v>4477.4799999999996</v>
      </c>
      <c r="D2389">
        <v>4395.22</v>
      </c>
      <c r="E2389">
        <v>3365.93</v>
      </c>
      <c r="F2389">
        <v>0</v>
      </c>
      <c r="G2389">
        <v>0.23552300000000001</v>
      </c>
      <c r="H2389">
        <v>0.77786299999999997</v>
      </c>
      <c r="I2389">
        <v>1297891138</v>
      </c>
    </row>
    <row r="2390" spans="1:9" x14ac:dyDescent="0.25">
      <c r="A2390" t="s">
        <v>193</v>
      </c>
      <c r="B2390">
        <v>4494.24</v>
      </c>
      <c r="C2390">
        <v>4492.41</v>
      </c>
      <c r="D2390">
        <v>4407.53</v>
      </c>
      <c r="E2390">
        <v>3379.04</v>
      </c>
      <c r="F2390">
        <v>0</v>
      </c>
      <c r="G2390">
        <v>0.208206</v>
      </c>
      <c r="H2390">
        <v>0.77754299999999998</v>
      </c>
      <c r="I2390">
        <v>1297891138</v>
      </c>
    </row>
    <row r="2391" spans="1:9" x14ac:dyDescent="0.25">
      <c r="A2391" t="s">
        <v>193</v>
      </c>
      <c r="B2391">
        <v>4486.21</v>
      </c>
      <c r="C2391">
        <v>4484.42</v>
      </c>
      <c r="D2391">
        <v>4403.74</v>
      </c>
      <c r="E2391">
        <v>3370.26</v>
      </c>
      <c r="F2391">
        <v>0</v>
      </c>
      <c r="G2391">
        <v>0.20849400000000001</v>
      </c>
      <c r="H2391">
        <v>0.77759100000000003</v>
      </c>
      <c r="I2391">
        <v>1297891138</v>
      </c>
    </row>
    <row r="2392" spans="1:9" x14ac:dyDescent="0.25">
      <c r="A2392" t="s">
        <v>193</v>
      </c>
      <c r="B2392">
        <v>4483.75</v>
      </c>
      <c r="C2392">
        <v>4482.04</v>
      </c>
      <c r="D2392">
        <v>4404.01</v>
      </c>
      <c r="E2392">
        <v>3372.91</v>
      </c>
      <c r="F2392">
        <v>0</v>
      </c>
      <c r="G2392">
        <v>0.20885999999999999</v>
      </c>
      <c r="H2392">
        <v>0.77789699999999995</v>
      </c>
      <c r="I2392">
        <v>1297891138</v>
      </c>
    </row>
    <row r="2393" spans="1:9" x14ac:dyDescent="0.25">
      <c r="A2393" t="s">
        <v>193</v>
      </c>
      <c r="B2393">
        <v>4502.1899999999996</v>
      </c>
      <c r="C2393">
        <v>4500.4399999999996</v>
      </c>
      <c r="D2393">
        <v>4415.28</v>
      </c>
      <c r="E2393">
        <v>3379.41</v>
      </c>
      <c r="F2393">
        <v>0</v>
      </c>
      <c r="G2393">
        <v>0.20888899999999999</v>
      </c>
      <c r="H2393">
        <v>0.77788999999999997</v>
      </c>
      <c r="I2393">
        <v>1297891138</v>
      </c>
    </row>
    <row r="2394" spans="1:9" x14ac:dyDescent="0.25">
      <c r="A2394" t="s">
        <v>193</v>
      </c>
      <c r="B2394">
        <v>4491.42</v>
      </c>
      <c r="C2394">
        <v>4489.68</v>
      </c>
      <c r="D2394">
        <v>4409.68</v>
      </c>
      <c r="E2394">
        <v>3383.2</v>
      </c>
      <c r="F2394">
        <v>0</v>
      </c>
      <c r="G2394">
        <v>0.235294</v>
      </c>
      <c r="H2394">
        <v>0.77786699999999998</v>
      </c>
      <c r="I2394">
        <v>1297891138</v>
      </c>
    </row>
    <row r="2395" spans="1:9" x14ac:dyDescent="0.25">
      <c r="A2395" t="s">
        <v>193</v>
      </c>
      <c r="B2395">
        <v>4493.46</v>
      </c>
      <c r="C2395">
        <v>4491.63</v>
      </c>
      <c r="D2395">
        <v>4406.68</v>
      </c>
      <c r="E2395">
        <v>3375.71</v>
      </c>
      <c r="F2395">
        <v>0</v>
      </c>
      <c r="G2395">
        <v>0.21348300000000001</v>
      </c>
      <c r="H2395">
        <v>0.77765300000000004</v>
      </c>
      <c r="I2395">
        <v>1297891138</v>
      </c>
    </row>
    <row r="2396" spans="1:9" x14ac:dyDescent="0.25">
      <c r="A2396" t="s">
        <v>193</v>
      </c>
      <c r="B2396">
        <v>4481.95</v>
      </c>
      <c r="C2396">
        <v>4480.2</v>
      </c>
      <c r="D2396">
        <v>4398.09</v>
      </c>
      <c r="E2396">
        <v>3373.45</v>
      </c>
      <c r="F2396">
        <v>0</v>
      </c>
      <c r="G2396">
        <v>0.23552100000000001</v>
      </c>
      <c r="H2396">
        <v>0.77788900000000005</v>
      </c>
      <c r="I2396">
        <v>1297891138</v>
      </c>
    </row>
    <row r="2397" spans="1:9" x14ac:dyDescent="0.25">
      <c r="A2397" t="s">
        <v>193</v>
      </c>
      <c r="B2397">
        <v>4478.0600000000004</v>
      </c>
      <c r="C2397">
        <v>4476.3599999999997</v>
      </c>
      <c r="D2397">
        <v>4395.93</v>
      </c>
      <c r="E2397">
        <v>3366.27</v>
      </c>
      <c r="F2397">
        <v>0</v>
      </c>
      <c r="G2397">
        <v>0.21327399999999999</v>
      </c>
      <c r="H2397">
        <v>0.77784900000000001</v>
      </c>
      <c r="I2397">
        <v>1297891138</v>
      </c>
    </row>
    <row r="2398" spans="1:9" x14ac:dyDescent="0.25">
      <c r="A2398" t="s">
        <v>193</v>
      </c>
      <c r="B2398">
        <v>4482.6000000000004</v>
      </c>
      <c r="C2398">
        <v>4480.8500000000004</v>
      </c>
      <c r="D2398">
        <v>4402.46</v>
      </c>
      <c r="E2398">
        <v>3377.36</v>
      </c>
      <c r="F2398">
        <v>0</v>
      </c>
      <c r="G2398">
        <v>0.20851700000000001</v>
      </c>
      <c r="H2398">
        <v>0.77780199999999999</v>
      </c>
      <c r="I2398">
        <v>1297891138</v>
      </c>
    </row>
    <row r="2399" spans="1:9" x14ac:dyDescent="0.25">
      <c r="A2399" t="s">
        <v>193</v>
      </c>
      <c r="B2399">
        <v>4487.46</v>
      </c>
      <c r="C2399">
        <v>4484.7299999999996</v>
      </c>
      <c r="D2399">
        <v>4404.1400000000003</v>
      </c>
      <c r="E2399">
        <v>3373.08</v>
      </c>
      <c r="F2399">
        <v>0</v>
      </c>
      <c r="G2399">
        <v>0.22453899999999999</v>
      </c>
      <c r="H2399">
        <v>0.77785499999999996</v>
      </c>
      <c r="I2399">
        <v>1297891138</v>
      </c>
    </row>
    <row r="2400" spans="1:9" x14ac:dyDescent="0.25">
      <c r="A2400" t="s">
        <v>193</v>
      </c>
      <c r="B2400">
        <v>4485.07</v>
      </c>
      <c r="C2400">
        <v>4483.3599999999997</v>
      </c>
      <c r="D2400">
        <v>4403.4799999999996</v>
      </c>
      <c r="E2400">
        <v>3374.83</v>
      </c>
      <c r="F2400">
        <v>0</v>
      </c>
      <c r="G2400">
        <v>0.21046200000000001</v>
      </c>
      <c r="H2400">
        <v>0.77781199999999995</v>
      </c>
      <c r="I2400">
        <v>1297891138</v>
      </c>
    </row>
    <row r="2401" spans="1:25" x14ac:dyDescent="0.25">
      <c r="A2401" t="s">
        <v>193</v>
      </c>
      <c r="B2401">
        <v>4471.53</v>
      </c>
      <c r="C2401">
        <v>4469.7299999999996</v>
      </c>
      <c r="D2401">
        <v>4386.6899999999996</v>
      </c>
      <c r="E2401">
        <v>3360.86</v>
      </c>
      <c r="F2401">
        <v>0</v>
      </c>
      <c r="G2401">
        <v>0.21999299999999999</v>
      </c>
      <c r="H2401">
        <v>0.77787499999999998</v>
      </c>
      <c r="I2401">
        <v>1297891138</v>
      </c>
    </row>
    <row r="2402" spans="1:25" x14ac:dyDescent="0.25">
      <c r="A2402" t="s">
        <v>193</v>
      </c>
      <c r="B2402">
        <v>4485.12</v>
      </c>
      <c r="C2402">
        <v>4483.41</v>
      </c>
      <c r="D2402">
        <v>4400.72</v>
      </c>
      <c r="E2402">
        <v>3368.34</v>
      </c>
      <c r="F2402">
        <v>0</v>
      </c>
      <c r="G2402">
        <v>0.22157199999999999</v>
      </c>
      <c r="H2402">
        <v>0.77780099999999996</v>
      </c>
      <c r="I2402">
        <v>1297891138</v>
      </c>
    </row>
    <row r="2403" spans="1:25" x14ac:dyDescent="0.25">
      <c r="A2403" t="s">
        <v>193</v>
      </c>
      <c r="B2403">
        <v>4487.03</v>
      </c>
      <c r="C2403">
        <v>4485.34</v>
      </c>
      <c r="D2403">
        <v>4403.1899999999996</v>
      </c>
      <c r="E2403">
        <v>3375.95</v>
      </c>
      <c r="F2403">
        <v>0</v>
      </c>
      <c r="G2403">
        <v>0.22174099999999999</v>
      </c>
      <c r="H2403">
        <v>0.77782700000000005</v>
      </c>
      <c r="I2403">
        <v>1297891138</v>
      </c>
    </row>
    <row r="2404" spans="1:25" x14ac:dyDescent="0.25">
      <c r="A2404" t="s">
        <v>193</v>
      </c>
      <c r="B2404">
        <v>4493.1499999999996</v>
      </c>
      <c r="C2404">
        <v>4491.32</v>
      </c>
      <c r="D2404">
        <v>4406.5200000000004</v>
      </c>
      <c r="E2404">
        <v>3373.59</v>
      </c>
      <c r="F2404">
        <v>0</v>
      </c>
      <c r="G2404">
        <v>0.22326599999999999</v>
      </c>
      <c r="H2404">
        <v>0.77788100000000004</v>
      </c>
      <c r="I2404">
        <v>1297891138</v>
      </c>
    </row>
    <row r="2405" spans="1:25" x14ac:dyDescent="0.25">
      <c r="A2405" t="s">
        <v>193</v>
      </c>
      <c r="B2405">
        <v>4480.47</v>
      </c>
      <c r="C2405">
        <v>4477.3500000000004</v>
      </c>
      <c r="D2405">
        <v>4394.9399999999996</v>
      </c>
      <c r="E2405">
        <v>3370.6</v>
      </c>
      <c r="F2405">
        <v>0</v>
      </c>
      <c r="G2405">
        <v>0.23551900000000001</v>
      </c>
      <c r="H2405">
        <v>0.77789900000000001</v>
      </c>
      <c r="I2405">
        <v>1297891138</v>
      </c>
    </row>
    <row r="2406" spans="1:25" x14ac:dyDescent="0.25">
      <c r="A2406" t="s">
        <v>193</v>
      </c>
      <c r="B2406">
        <v>4476.29</v>
      </c>
      <c r="C2406">
        <v>4474.2700000000004</v>
      </c>
      <c r="D2406">
        <v>4393.91</v>
      </c>
      <c r="E2406">
        <v>3371.46</v>
      </c>
      <c r="F2406">
        <v>0</v>
      </c>
      <c r="G2406">
        <v>0.20883699999999999</v>
      </c>
      <c r="H2406">
        <v>0.77752900000000003</v>
      </c>
      <c r="I2406">
        <v>1297891138</v>
      </c>
    </row>
    <row r="2407" spans="1:25" x14ac:dyDescent="0.25">
      <c r="A2407" t="s">
        <v>193</v>
      </c>
      <c r="B2407">
        <v>4464.33</v>
      </c>
      <c r="C2407">
        <v>4461.17</v>
      </c>
      <c r="D2407">
        <v>4379.96</v>
      </c>
      <c r="E2407">
        <v>3356.73</v>
      </c>
      <c r="F2407">
        <v>0</v>
      </c>
      <c r="G2407">
        <v>0.208757</v>
      </c>
      <c r="H2407">
        <v>0.77789699999999995</v>
      </c>
      <c r="I2407">
        <v>1297891138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193</v>
      </c>
      <c r="B2408">
        <v>4456.58</v>
      </c>
      <c r="C2408">
        <v>4454.6499999999996</v>
      </c>
      <c r="D2408">
        <v>4371.58</v>
      </c>
      <c r="E2408">
        <v>3344.34</v>
      </c>
      <c r="F2408">
        <v>0</v>
      </c>
      <c r="G2408">
        <v>0.208373</v>
      </c>
      <c r="H2408">
        <v>0.77789600000000003</v>
      </c>
      <c r="I2408">
        <v>1297891138</v>
      </c>
      <c r="R2408">
        <f>AVERAGE(B2359:B2408)</f>
        <v>4473.8349999999991</v>
      </c>
      <c r="S2408">
        <f>AVERAGE(C2359:C2408)</f>
        <v>4471.84</v>
      </c>
      <c r="U2408">
        <f>_xlfn.VAR.P(B2359:B2408)</f>
        <v>195.01107700000048</v>
      </c>
      <c r="V2408">
        <f>_xlfn.VAR.P(C2359:C2408)</f>
        <v>194.73064000000019</v>
      </c>
      <c r="X2408">
        <f>1.96*SQRT(U2408)/50</f>
        <v>0.5474137570076959</v>
      </c>
      <c r="Y2408">
        <f>1.96*SQRT(V2408)/50</f>
        <v>0.54702000936857897</v>
      </c>
    </row>
    <row r="2409" spans="1:25" x14ac:dyDescent="0.25">
      <c r="A2409" t="s">
        <v>194</v>
      </c>
      <c r="B2409">
        <v>224206.01449999999</v>
      </c>
      <c r="C2409" t="s">
        <v>37</v>
      </c>
    </row>
    <row r="2410" spans="1:25" x14ac:dyDescent="0.25">
      <c r="A2410" t="s">
        <v>195</v>
      </c>
      <c r="B2410">
        <v>3947.4</v>
      </c>
      <c r="C2410">
        <v>3944.77</v>
      </c>
      <c r="D2410">
        <v>3847.26</v>
      </c>
      <c r="E2410">
        <v>3317.69</v>
      </c>
      <c r="F2410">
        <v>0</v>
      </c>
      <c r="G2410">
        <v>0.227099</v>
      </c>
      <c r="H2410">
        <v>0.77766999999999997</v>
      </c>
      <c r="I2410">
        <v>1297891138</v>
      </c>
    </row>
    <row r="2411" spans="1:25" x14ac:dyDescent="0.25">
      <c r="A2411" t="s">
        <v>195</v>
      </c>
      <c r="B2411">
        <v>3953.18</v>
      </c>
      <c r="C2411">
        <v>3950.63</v>
      </c>
      <c r="D2411">
        <v>3857.22</v>
      </c>
      <c r="E2411">
        <v>3322.73</v>
      </c>
      <c r="F2411">
        <v>0</v>
      </c>
      <c r="G2411">
        <v>0.208537</v>
      </c>
      <c r="H2411">
        <v>0.77774500000000002</v>
      </c>
      <c r="I2411">
        <v>1297891138</v>
      </c>
    </row>
    <row r="2412" spans="1:25" x14ac:dyDescent="0.25">
      <c r="A2412" t="s">
        <v>195</v>
      </c>
      <c r="B2412">
        <v>3947.26</v>
      </c>
      <c r="C2412">
        <v>3945.08</v>
      </c>
      <c r="D2412">
        <v>3855.3</v>
      </c>
      <c r="E2412">
        <v>3322.87</v>
      </c>
      <c r="F2412">
        <v>0</v>
      </c>
      <c r="G2412">
        <v>0.23552500000000001</v>
      </c>
      <c r="H2412">
        <v>0.77746800000000005</v>
      </c>
      <c r="I2412">
        <v>1297891138</v>
      </c>
    </row>
    <row r="2413" spans="1:25" x14ac:dyDescent="0.25">
      <c r="A2413" t="s">
        <v>195</v>
      </c>
      <c r="B2413">
        <v>3948.79</v>
      </c>
      <c r="C2413">
        <v>3947.1</v>
      </c>
      <c r="D2413">
        <v>3857.05</v>
      </c>
      <c r="E2413">
        <v>3319.11</v>
      </c>
      <c r="F2413">
        <v>0</v>
      </c>
      <c r="G2413">
        <v>0.20815400000000001</v>
      </c>
      <c r="H2413">
        <v>0.777895</v>
      </c>
      <c r="I2413">
        <v>1297891138</v>
      </c>
    </row>
    <row r="2414" spans="1:25" x14ac:dyDescent="0.25">
      <c r="A2414" t="s">
        <v>195</v>
      </c>
      <c r="B2414">
        <v>3952.1</v>
      </c>
      <c r="C2414">
        <v>3950.25</v>
      </c>
      <c r="D2414">
        <v>3855.01</v>
      </c>
      <c r="E2414">
        <v>3323.12</v>
      </c>
      <c r="F2414">
        <v>0</v>
      </c>
      <c r="G2414">
        <v>0.20846400000000001</v>
      </c>
      <c r="H2414">
        <v>0.777833</v>
      </c>
      <c r="I2414">
        <v>1297891138</v>
      </c>
    </row>
    <row r="2415" spans="1:25" x14ac:dyDescent="0.25">
      <c r="A2415" t="s">
        <v>195</v>
      </c>
      <c r="B2415">
        <v>3963.77</v>
      </c>
      <c r="C2415">
        <v>3961.96</v>
      </c>
      <c r="D2415">
        <v>3859.86</v>
      </c>
      <c r="E2415">
        <v>3323.44</v>
      </c>
      <c r="F2415">
        <v>0</v>
      </c>
      <c r="G2415">
        <v>0.21704100000000001</v>
      </c>
      <c r="H2415">
        <v>0.77789900000000001</v>
      </c>
      <c r="I2415">
        <v>1297891138</v>
      </c>
    </row>
    <row r="2416" spans="1:25" x14ac:dyDescent="0.25">
      <c r="A2416" t="s">
        <v>195</v>
      </c>
      <c r="B2416">
        <v>3973.25</v>
      </c>
      <c r="C2416">
        <v>3971.48</v>
      </c>
      <c r="D2416">
        <v>3870.54</v>
      </c>
      <c r="E2416">
        <v>3336.19</v>
      </c>
      <c r="F2416">
        <v>0</v>
      </c>
      <c r="G2416">
        <v>0.23551900000000001</v>
      </c>
      <c r="H2416">
        <v>0.77789799999999998</v>
      </c>
      <c r="I2416">
        <v>1297891138</v>
      </c>
    </row>
    <row r="2417" spans="1:9" x14ac:dyDescent="0.25">
      <c r="A2417" t="s">
        <v>195</v>
      </c>
      <c r="B2417">
        <v>3971.94</v>
      </c>
      <c r="C2417">
        <v>3969.33</v>
      </c>
      <c r="D2417">
        <v>3865.76</v>
      </c>
      <c r="E2417">
        <v>3329.02</v>
      </c>
      <c r="F2417">
        <v>0</v>
      </c>
      <c r="G2417">
        <v>0.214447</v>
      </c>
      <c r="H2417">
        <v>0.77787899999999999</v>
      </c>
      <c r="I2417">
        <v>1297891138</v>
      </c>
    </row>
    <row r="2418" spans="1:9" x14ac:dyDescent="0.25">
      <c r="A2418" t="s">
        <v>195</v>
      </c>
      <c r="B2418">
        <v>3973.04</v>
      </c>
      <c r="C2418">
        <v>3971.1</v>
      </c>
      <c r="D2418">
        <v>3862.69</v>
      </c>
      <c r="E2418">
        <v>3325.54</v>
      </c>
      <c r="F2418">
        <v>0</v>
      </c>
      <c r="G2418">
        <v>0.23551900000000001</v>
      </c>
      <c r="H2418">
        <v>0.775922</v>
      </c>
      <c r="I2418">
        <v>1297891138</v>
      </c>
    </row>
    <row r="2419" spans="1:9" x14ac:dyDescent="0.25">
      <c r="A2419" t="s">
        <v>195</v>
      </c>
      <c r="B2419">
        <v>3977.06</v>
      </c>
      <c r="C2419">
        <v>3975.35</v>
      </c>
      <c r="D2419">
        <v>3871.47</v>
      </c>
      <c r="E2419">
        <v>3330.87</v>
      </c>
      <c r="F2419">
        <v>0</v>
      </c>
      <c r="G2419">
        <v>0.208731</v>
      </c>
      <c r="H2419">
        <v>0.77783000000000002</v>
      </c>
      <c r="I2419">
        <v>1297891138</v>
      </c>
    </row>
    <row r="2420" spans="1:9" x14ac:dyDescent="0.25">
      <c r="A2420" t="s">
        <v>195</v>
      </c>
      <c r="B2420">
        <v>3957.19</v>
      </c>
      <c r="C2420">
        <v>3955.01</v>
      </c>
      <c r="D2420">
        <v>3854.05</v>
      </c>
      <c r="E2420">
        <v>3319.46</v>
      </c>
      <c r="F2420">
        <v>0</v>
      </c>
      <c r="G2420">
        <v>0.23551900000000001</v>
      </c>
      <c r="H2420">
        <v>0.777783</v>
      </c>
      <c r="I2420">
        <v>1297891138</v>
      </c>
    </row>
    <row r="2421" spans="1:9" x14ac:dyDescent="0.25">
      <c r="A2421" t="s">
        <v>195</v>
      </c>
      <c r="B2421">
        <v>3970.82</v>
      </c>
      <c r="C2421">
        <v>3968.87</v>
      </c>
      <c r="D2421">
        <v>3865.8</v>
      </c>
      <c r="E2421">
        <v>3328.16</v>
      </c>
      <c r="F2421">
        <v>0</v>
      </c>
      <c r="G2421">
        <v>0.20952200000000001</v>
      </c>
      <c r="H2421">
        <v>0.77771299999999999</v>
      </c>
      <c r="I2421">
        <v>1297891138</v>
      </c>
    </row>
    <row r="2422" spans="1:9" x14ac:dyDescent="0.25">
      <c r="A2422" t="s">
        <v>195</v>
      </c>
      <c r="B2422">
        <v>3981.81</v>
      </c>
      <c r="C2422">
        <v>3980.09</v>
      </c>
      <c r="D2422">
        <v>3882.29</v>
      </c>
      <c r="E2422">
        <v>3337.98</v>
      </c>
      <c r="F2422">
        <v>0</v>
      </c>
      <c r="G2422">
        <v>0.21402599999999999</v>
      </c>
      <c r="H2422">
        <v>0.77782200000000001</v>
      </c>
      <c r="I2422">
        <v>1297891138</v>
      </c>
    </row>
    <row r="2423" spans="1:9" x14ac:dyDescent="0.25">
      <c r="A2423" t="s">
        <v>195</v>
      </c>
      <c r="B2423">
        <v>3981.26</v>
      </c>
      <c r="C2423">
        <v>3978.76</v>
      </c>
      <c r="D2423">
        <v>3878.68</v>
      </c>
      <c r="E2423">
        <v>3340.21</v>
      </c>
      <c r="F2423">
        <v>0</v>
      </c>
      <c r="G2423">
        <v>0.203685</v>
      </c>
      <c r="H2423">
        <v>0.77789600000000003</v>
      </c>
      <c r="I2423">
        <v>1297891138</v>
      </c>
    </row>
    <row r="2424" spans="1:9" x14ac:dyDescent="0.25">
      <c r="A2424" t="s">
        <v>195</v>
      </c>
      <c r="B2424">
        <v>3993.8</v>
      </c>
      <c r="C2424">
        <v>3992.04</v>
      </c>
      <c r="D2424">
        <v>3891.03</v>
      </c>
      <c r="E2424">
        <v>3351.87</v>
      </c>
      <c r="F2424">
        <v>0</v>
      </c>
      <c r="G2424">
        <v>0.208094</v>
      </c>
      <c r="H2424">
        <v>0.77789200000000003</v>
      </c>
      <c r="I2424">
        <v>1297891138</v>
      </c>
    </row>
    <row r="2425" spans="1:9" x14ac:dyDescent="0.25">
      <c r="A2425" t="s">
        <v>195</v>
      </c>
      <c r="B2425">
        <v>3996.95</v>
      </c>
      <c r="C2425">
        <v>3995.1</v>
      </c>
      <c r="D2425">
        <v>3897.25</v>
      </c>
      <c r="E2425">
        <v>3359.15</v>
      </c>
      <c r="F2425">
        <v>0</v>
      </c>
      <c r="G2425">
        <v>0.23551900000000001</v>
      </c>
      <c r="H2425">
        <v>0.77784600000000004</v>
      </c>
      <c r="I2425">
        <v>1297891138</v>
      </c>
    </row>
    <row r="2426" spans="1:9" x14ac:dyDescent="0.25">
      <c r="A2426" t="s">
        <v>195</v>
      </c>
      <c r="B2426">
        <v>3999.01</v>
      </c>
      <c r="C2426">
        <v>3997.33</v>
      </c>
      <c r="D2426">
        <v>3902.58</v>
      </c>
      <c r="E2426">
        <v>3363.91</v>
      </c>
      <c r="F2426">
        <v>0</v>
      </c>
      <c r="G2426">
        <v>0.20811099999999999</v>
      </c>
      <c r="H2426">
        <v>0.77788199999999996</v>
      </c>
      <c r="I2426">
        <v>1297891138</v>
      </c>
    </row>
    <row r="2427" spans="1:9" x14ac:dyDescent="0.25">
      <c r="A2427" t="s">
        <v>195</v>
      </c>
      <c r="B2427">
        <v>3991.82</v>
      </c>
      <c r="C2427">
        <v>3989.86</v>
      </c>
      <c r="D2427">
        <v>3897.1</v>
      </c>
      <c r="E2427">
        <v>3356.88</v>
      </c>
      <c r="F2427">
        <v>0</v>
      </c>
      <c r="G2427">
        <v>0.214758</v>
      </c>
      <c r="H2427">
        <v>0.79952800000000002</v>
      </c>
      <c r="I2427">
        <v>1297891138</v>
      </c>
    </row>
    <row r="2428" spans="1:9" x14ac:dyDescent="0.25">
      <c r="A2428" t="s">
        <v>195</v>
      </c>
      <c r="B2428">
        <v>4005.93</v>
      </c>
      <c r="C2428">
        <v>4004.2</v>
      </c>
      <c r="D2428">
        <v>3908.12</v>
      </c>
      <c r="E2428">
        <v>3364.14</v>
      </c>
      <c r="F2428">
        <v>0</v>
      </c>
      <c r="G2428">
        <v>0.21382999999999999</v>
      </c>
      <c r="H2428">
        <v>0.77762200000000004</v>
      </c>
      <c r="I2428">
        <v>1297891138</v>
      </c>
    </row>
    <row r="2429" spans="1:9" x14ac:dyDescent="0.25">
      <c r="A2429" t="s">
        <v>195</v>
      </c>
      <c r="B2429">
        <v>3999.94</v>
      </c>
      <c r="C2429">
        <v>3998.03</v>
      </c>
      <c r="D2429">
        <v>3896.06</v>
      </c>
      <c r="E2429">
        <v>3351.97</v>
      </c>
      <c r="F2429">
        <v>0</v>
      </c>
      <c r="G2429">
        <v>0.20818200000000001</v>
      </c>
      <c r="H2429">
        <v>0.77763800000000005</v>
      </c>
      <c r="I2429">
        <v>1297891138</v>
      </c>
    </row>
    <row r="2430" spans="1:9" x14ac:dyDescent="0.25">
      <c r="A2430" t="s">
        <v>195</v>
      </c>
      <c r="B2430">
        <v>3990.7</v>
      </c>
      <c r="C2430">
        <v>3987.75</v>
      </c>
      <c r="D2430">
        <v>3891.62</v>
      </c>
      <c r="E2430">
        <v>3352.38</v>
      </c>
      <c r="F2430">
        <v>0</v>
      </c>
      <c r="G2430">
        <v>0.21201</v>
      </c>
      <c r="H2430">
        <v>0.777895</v>
      </c>
      <c r="I2430">
        <v>1297891138</v>
      </c>
    </row>
    <row r="2431" spans="1:9" x14ac:dyDescent="0.25">
      <c r="A2431" t="s">
        <v>195</v>
      </c>
      <c r="B2431">
        <v>4010.17</v>
      </c>
      <c r="C2431">
        <v>4006.52</v>
      </c>
      <c r="D2431">
        <v>3893.1</v>
      </c>
      <c r="E2431">
        <v>3353.27</v>
      </c>
      <c r="F2431">
        <v>0</v>
      </c>
      <c r="G2431">
        <v>0.20810300000000001</v>
      </c>
      <c r="H2431">
        <v>0.77787200000000001</v>
      </c>
      <c r="I2431">
        <v>1297891138</v>
      </c>
    </row>
    <row r="2432" spans="1:9" x14ac:dyDescent="0.25">
      <c r="A2432" t="s">
        <v>195</v>
      </c>
      <c r="B2432">
        <v>4001.69</v>
      </c>
      <c r="C2432">
        <v>4000</v>
      </c>
      <c r="D2432">
        <v>3897.81</v>
      </c>
      <c r="E2432">
        <v>3356.28</v>
      </c>
      <c r="F2432">
        <v>0</v>
      </c>
      <c r="G2432">
        <v>0.23552000000000001</v>
      </c>
      <c r="H2432">
        <v>0.77766199999999996</v>
      </c>
      <c r="I2432">
        <v>1297891138</v>
      </c>
    </row>
    <row r="2433" spans="1:9" x14ac:dyDescent="0.25">
      <c r="A2433" t="s">
        <v>195</v>
      </c>
      <c r="B2433">
        <v>3979.15</v>
      </c>
      <c r="C2433">
        <v>3977.44</v>
      </c>
      <c r="D2433">
        <v>3879.85</v>
      </c>
      <c r="E2433">
        <v>3336.37</v>
      </c>
      <c r="F2433">
        <v>0</v>
      </c>
      <c r="G2433">
        <v>0.23552000000000001</v>
      </c>
      <c r="H2433">
        <v>0.77789799999999998</v>
      </c>
      <c r="I2433">
        <v>1297891138</v>
      </c>
    </row>
    <row r="2434" spans="1:9" x14ac:dyDescent="0.25">
      <c r="A2434" t="s">
        <v>195</v>
      </c>
      <c r="B2434">
        <v>3976.51</v>
      </c>
      <c r="C2434">
        <v>3974.71</v>
      </c>
      <c r="D2434">
        <v>3869.83</v>
      </c>
      <c r="E2434">
        <v>3330.46</v>
      </c>
      <c r="F2434">
        <v>0</v>
      </c>
      <c r="G2434">
        <v>0.221053</v>
      </c>
      <c r="H2434">
        <v>0.77789900000000001</v>
      </c>
      <c r="I2434">
        <v>1297891138</v>
      </c>
    </row>
    <row r="2435" spans="1:9" x14ac:dyDescent="0.25">
      <c r="A2435" t="s">
        <v>195</v>
      </c>
      <c r="B2435">
        <v>3980.63</v>
      </c>
      <c r="C2435">
        <v>3978.96</v>
      </c>
      <c r="D2435">
        <v>3869.58</v>
      </c>
      <c r="E2435">
        <v>3330.91</v>
      </c>
      <c r="F2435">
        <v>0</v>
      </c>
      <c r="G2435">
        <v>0.208093</v>
      </c>
      <c r="H2435">
        <v>0.801983</v>
      </c>
      <c r="I2435">
        <v>1297891138</v>
      </c>
    </row>
    <row r="2436" spans="1:9" x14ac:dyDescent="0.25">
      <c r="A2436" t="s">
        <v>195</v>
      </c>
      <c r="B2436">
        <v>3976.86</v>
      </c>
      <c r="C2436">
        <v>3974.99</v>
      </c>
      <c r="D2436">
        <v>3877.56</v>
      </c>
      <c r="E2436">
        <v>3334.93</v>
      </c>
      <c r="F2436">
        <v>0</v>
      </c>
      <c r="G2436">
        <v>0.23554800000000001</v>
      </c>
      <c r="H2436">
        <v>0.777887</v>
      </c>
      <c r="I2436">
        <v>1297891138</v>
      </c>
    </row>
    <row r="2437" spans="1:9" x14ac:dyDescent="0.25">
      <c r="A2437" t="s">
        <v>195</v>
      </c>
      <c r="B2437">
        <v>3962.6</v>
      </c>
      <c r="C2437">
        <v>3960.84</v>
      </c>
      <c r="D2437">
        <v>3861.38</v>
      </c>
      <c r="E2437">
        <v>3325.12</v>
      </c>
      <c r="F2437">
        <v>0</v>
      </c>
      <c r="G2437">
        <v>0.22313</v>
      </c>
      <c r="H2437">
        <v>0.77781100000000003</v>
      </c>
      <c r="I2437">
        <v>1297891138</v>
      </c>
    </row>
    <row r="2438" spans="1:9" x14ac:dyDescent="0.25">
      <c r="A2438" t="s">
        <v>195</v>
      </c>
      <c r="B2438">
        <v>3972.91</v>
      </c>
      <c r="C2438">
        <v>3971.16</v>
      </c>
      <c r="D2438">
        <v>3868.45</v>
      </c>
      <c r="E2438">
        <v>3328.94</v>
      </c>
      <c r="F2438">
        <v>0</v>
      </c>
      <c r="G2438">
        <v>0.20968200000000001</v>
      </c>
      <c r="H2438">
        <v>0.77771699999999999</v>
      </c>
      <c r="I2438">
        <v>1297891138</v>
      </c>
    </row>
    <row r="2439" spans="1:9" x14ac:dyDescent="0.25">
      <c r="A2439" t="s">
        <v>195</v>
      </c>
      <c r="B2439">
        <v>3953.89</v>
      </c>
      <c r="C2439">
        <v>3952.07</v>
      </c>
      <c r="D2439">
        <v>3855.21</v>
      </c>
      <c r="E2439">
        <v>3322.22</v>
      </c>
      <c r="F2439">
        <v>0</v>
      </c>
      <c r="G2439">
        <v>0.208895</v>
      </c>
      <c r="H2439">
        <v>0.77787099999999998</v>
      </c>
      <c r="I2439">
        <v>1297891138</v>
      </c>
    </row>
    <row r="2440" spans="1:9" x14ac:dyDescent="0.25">
      <c r="A2440" t="s">
        <v>195</v>
      </c>
      <c r="B2440">
        <v>3958.43</v>
      </c>
      <c r="C2440">
        <v>3954.7</v>
      </c>
      <c r="D2440">
        <v>3856.07</v>
      </c>
      <c r="E2440">
        <v>3323.85</v>
      </c>
      <c r="F2440">
        <v>0</v>
      </c>
      <c r="G2440">
        <v>0.23552000000000001</v>
      </c>
      <c r="H2440">
        <v>0.80271599999999999</v>
      </c>
      <c r="I2440">
        <v>1297891138</v>
      </c>
    </row>
    <row r="2441" spans="1:9" x14ac:dyDescent="0.25">
      <c r="A2441" t="s">
        <v>195</v>
      </c>
      <c r="B2441">
        <v>3959.96</v>
      </c>
      <c r="C2441">
        <v>3958.27</v>
      </c>
      <c r="D2441">
        <v>3862.85</v>
      </c>
      <c r="E2441">
        <v>3325.11</v>
      </c>
      <c r="F2441">
        <v>0</v>
      </c>
      <c r="G2441">
        <v>0.23552000000000001</v>
      </c>
      <c r="H2441">
        <v>0.77788400000000002</v>
      </c>
      <c r="I2441">
        <v>1297891138</v>
      </c>
    </row>
    <row r="2442" spans="1:9" x14ac:dyDescent="0.25">
      <c r="A2442" t="s">
        <v>195</v>
      </c>
      <c r="B2442">
        <v>3945.7</v>
      </c>
      <c r="C2442">
        <v>3943.9</v>
      </c>
      <c r="D2442">
        <v>3844.21</v>
      </c>
      <c r="E2442">
        <v>3310.99</v>
      </c>
      <c r="F2442">
        <v>0</v>
      </c>
      <c r="G2442">
        <v>0.23552300000000001</v>
      </c>
      <c r="H2442">
        <v>0.777895</v>
      </c>
      <c r="I2442">
        <v>1297891138</v>
      </c>
    </row>
    <row r="2443" spans="1:9" x14ac:dyDescent="0.25">
      <c r="A2443" t="s">
        <v>195</v>
      </c>
      <c r="B2443">
        <v>3952.96</v>
      </c>
      <c r="C2443">
        <v>3950.74</v>
      </c>
      <c r="D2443">
        <v>3853.96</v>
      </c>
      <c r="E2443">
        <v>3323.71</v>
      </c>
      <c r="F2443">
        <v>0</v>
      </c>
      <c r="G2443">
        <v>0.21729999999999999</v>
      </c>
      <c r="H2443">
        <v>0.77787499999999998</v>
      </c>
      <c r="I2443">
        <v>1297891138</v>
      </c>
    </row>
    <row r="2444" spans="1:9" x14ac:dyDescent="0.25">
      <c r="A2444" t="s">
        <v>195</v>
      </c>
      <c r="B2444">
        <v>3947.92</v>
      </c>
      <c r="C2444">
        <v>3946.01</v>
      </c>
      <c r="D2444">
        <v>3853.56</v>
      </c>
      <c r="E2444">
        <v>3323</v>
      </c>
      <c r="F2444">
        <v>0</v>
      </c>
      <c r="G2444">
        <v>0.23552300000000001</v>
      </c>
      <c r="H2444">
        <v>0.77783999999999998</v>
      </c>
      <c r="I2444">
        <v>1297891138</v>
      </c>
    </row>
    <row r="2445" spans="1:9" x14ac:dyDescent="0.25">
      <c r="A2445" t="s">
        <v>195</v>
      </c>
      <c r="B2445">
        <v>3942.89</v>
      </c>
      <c r="C2445">
        <v>3941.13</v>
      </c>
      <c r="D2445">
        <v>3853.34</v>
      </c>
      <c r="E2445">
        <v>3323.02</v>
      </c>
      <c r="F2445">
        <v>0</v>
      </c>
      <c r="G2445">
        <v>0.23272699999999999</v>
      </c>
      <c r="H2445">
        <v>0.80314600000000003</v>
      </c>
      <c r="I2445">
        <v>1297891138</v>
      </c>
    </row>
    <row r="2446" spans="1:9" x14ac:dyDescent="0.25">
      <c r="A2446" t="s">
        <v>195</v>
      </c>
      <c r="B2446">
        <v>3949.26</v>
      </c>
      <c r="C2446">
        <v>3946.1</v>
      </c>
      <c r="D2446">
        <v>3856.89</v>
      </c>
      <c r="E2446">
        <v>3323.23</v>
      </c>
      <c r="F2446">
        <v>0</v>
      </c>
      <c r="G2446">
        <v>0.23552000000000001</v>
      </c>
      <c r="H2446">
        <v>0.77787399999999995</v>
      </c>
      <c r="I2446">
        <v>1297891138</v>
      </c>
    </row>
    <row r="2447" spans="1:9" x14ac:dyDescent="0.25">
      <c r="A2447" t="s">
        <v>195</v>
      </c>
      <c r="B2447">
        <v>3946.38</v>
      </c>
      <c r="C2447">
        <v>3944.52</v>
      </c>
      <c r="D2447">
        <v>3851.83</v>
      </c>
      <c r="E2447">
        <v>3320.08</v>
      </c>
      <c r="F2447">
        <v>0</v>
      </c>
      <c r="G2447">
        <v>0.20865400000000001</v>
      </c>
      <c r="H2447">
        <v>0.77786100000000002</v>
      </c>
      <c r="I2447">
        <v>1297891138</v>
      </c>
    </row>
    <row r="2448" spans="1:9" x14ac:dyDescent="0.25">
      <c r="A2448" t="s">
        <v>195</v>
      </c>
      <c r="B2448">
        <v>3945.26</v>
      </c>
      <c r="C2448">
        <v>3943.53</v>
      </c>
      <c r="D2448">
        <v>3851.18</v>
      </c>
      <c r="E2448">
        <v>3318.11</v>
      </c>
      <c r="F2448">
        <v>0</v>
      </c>
      <c r="G2448">
        <v>0.208984</v>
      </c>
      <c r="H2448">
        <v>0.77788000000000002</v>
      </c>
      <c r="I2448">
        <v>1297891138</v>
      </c>
    </row>
    <row r="2449" spans="1:25" x14ac:dyDescent="0.25">
      <c r="A2449" t="s">
        <v>195</v>
      </c>
      <c r="B2449">
        <v>3949.84</v>
      </c>
      <c r="C2449">
        <v>3946.12</v>
      </c>
      <c r="D2449">
        <v>3845.9</v>
      </c>
      <c r="E2449">
        <v>3315.75</v>
      </c>
      <c r="F2449">
        <v>0</v>
      </c>
      <c r="G2449">
        <v>0.21163599999999999</v>
      </c>
      <c r="H2449">
        <v>0.77781999999999996</v>
      </c>
      <c r="I2449">
        <v>1297891138</v>
      </c>
    </row>
    <row r="2450" spans="1:25" x14ac:dyDescent="0.25">
      <c r="A2450" t="s">
        <v>195</v>
      </c>
      <c r="B2450">
        <v>3951.48</v>
      </c>
      <c r="C2450">
        <v>3949.7</v>
      </c>
      <c r="D2450">
        <v>3855.75</v>
      </c>
      <c r="E2450">
        <v>3321.57</v>
      </c>
      <c r="F2450">
        <v>0</v>
      </c>
      <c r="G2450">
        <v>0.22022</v>
      </c>
      <c r="H2450">
        <v>0.77752200000000005</v>
      </c>
      <c r="I2450">
        <v>1297891138</v>
      </c>
    </row>
    <row r="2451" spans="1:25" x14ac:dyDescent="0.25">
      <c r="A2451" t="s">
        <v>195</v>
      </c>
      <c r="B2451">
        <v>3953.04</v>
      </c>
      <c r="C2451">
        <v>3951.38</v>
      </c>
      <c r="D2451">
        <v>3850.47</v>
      </c>
      <c r="E2451">
        <v>3318.92</v>
      </c>
      <c r="F2451">
        <v>0</v>
      </c>
      <c r="G2451">
        <v>0.219002</v>
      </c>
      <c r="H2451">
        <v>0.77760099999999999</v>
      </c>
      <c r="I2451">
        <v>1297891138</v>
      </c>
    </row>
    <row r="2452" spans="1:25" x14ac:dyDescent="0.25">
      <c r="A2452" t="s">
        <v>195</v>
      </c>
      <c r="B2452">
        <v>3984.82</v>
      </c>
      <c r="C2452">
        <v>3981.9</v>
      </c>
      <c r="D2452">
        <v>3881.9</v>
      </c>
      <c r="E2452">
        <v>3342.36</v>
      </c>
      <c r="F2452">
        <v>0</v>
      </c>
      <c r="G2452">
        <v>0.22434799999999999</v>
      </c>
      <c r="H2452">
        <v>0.77651199999999998</v>
      </c>
      <c r="I2452">
        <v>1297891138</v>
      </c>
    </row>
    <row r="2453" spans="1:25" x14ac:dyDescent="0.25">
      <c r="A2453" t="s">
        <v>195</v>
      </c>
      <c r="B2453">
        <v>3993.3</v>
      </c>
      <c r="C2453">
        <v>3991.6</v>
      </c>
      <c r="D2453">
        <v>3908.09</v>
      </c>
      <c r="E2453">
        <v>3365.44</v>
      </c>
      <c r="F2453">
        <v>0</v>
      </c>
      <c r="G2453">
        <v>0.225078</v>
      </c>
      <c r="H2453">
        <v>0.77782200000000001</v>
      </c>
      <c r="I2453">
        <v>1297891138</v>
      </c>
    </row>
    <row r="2454" spans="1:25" x14ac:dyDescent="0.25">
      <c r="A2454" t="s">
        <v>195</v>
      </c>
      <c r="B2454">
        <v>4005.7</v>
      </c>
      <c r="C2454">
        <v>4003.19</v>
      </c>
      <c r="D2454">
        <v>3896.16</v>
      </c>
      <c r="E2454">
        <v>3353.26</v>
      </c>
      <c r="F2454">
        <v>0</v>
      </c>
      <c r="G2454">
        <v>0.211476</v>
      </c>
      <c r="H2454">
        <v>0.80646799999999996</v>
      </c>
      <c r="I2454">
        <v>1297891138</v>
      </c>
    </row>
    <row r="2455" spans="1:25" x14ac:dyDescent="0.25">
      <c r="A2455" t="s">
        <v>195</v>
      </c>
      <c r="B2455">
        <v>3999.04</v>
      </c>
      <c r="C2455">
        <v>3997.32</v>
      </c>
      <c r="D2455">
        <v>3893.09</v>
      </c>
      <c r="E2455">
        <v>3351.24</v>
      </c>
      <c r="F2455">
        <v>0</v>
      </c>
      <c r="G2455">
        <v>0.21096500000000001</v>
      </c>
      <c r="H2455">
        <v>0.77789600000000003</v>
      </c>
      <c r="I2455">
        <v>1297891138</v>
      </c>
    </row>
    <row r="2456" spans="1:25" x14ac:dyDescent="0.25">
      <c r="A2456" t="s">
        <v>195</v>
      </c>
      <c r="B2456">
        <v>3993.55</v>
      </c>
      <c r="C2456">
        <v>3991.83</v>
      </c>
      <c r="D2456">
        <v>3900.37</v>
      </c>
      <c r="E2456">
        <v>3355.92</v>
      </c>
      <c r="F2456">
        <v>0</v>
      </c>
      <c r="G2456">
        <v>0.23551900000000001</v>
      </c>
      <c r="H2456">
        <v>0.77770600000000001</v>
      </c>
      <c r="I2456">
        <v>1297891138</v>
      </c>
    </row>
    <row r="2457" spans="1:25" x14ac:dyDescent="0.25">
      <c r="A2457" t="s">
        <v>195</v>
      </c>
      <c r="B2457">
        <v>3993.32</v>
      </c>
      <c r="C2457">
        <v>3991.52</v>
      </c>
      <c r="D2457">
        <v>3892.22</v>
      </c>
      <c r="E2457">
        <v>3349.74</v>
      </c>
      <c r="F2457">
        <v>0</v>
      </c>
      <c r="G2457">
        <v>0.221331</v>
      </c>
      <c r="H2457">
        <v>0.77789299999999995</v>
      </c>
      <c r="I2457">
        <v>1297891138</v>
      </c>
    </row>
    <row r="2458" spans="1:25" x14ac:dyDescent="0.25">
      <c r="A2458" t="s">
        <v>195</v>
      </c>
      <c r="B2458">
        <v>3997.28</v>
      </c>
      <c r="C2458">
        <v>3995.35</v>
      </c>
      <c r="D2458">
        <v>3899.43</v>
      </c>
      <c r="E2458">
        <v>3356.88</v>
      </c>
      <c r="F2458">
        <v>0</v>
      </c>
      <c r="G2458">
        <v>0.20949400000000001</v>
      </c>
      <c r="H2458">
        <v>0.777891</v>
      </c>
      <c r="I2458">
        <v>1297891138</v>
      </c>
    </row>
    <row r="2459" spans="1:25" x14ac:dyDescent="0.25">
      <c r="A2459" t="s">
        <v>195</v>
      </c>
      <c r="B2459">
        <v>3997.97</v>
      </c>
      <c r="C2459">
        <v>3995.56</v>
      </c>
      <c r="D2459">
        <v>3894.44</v>
      </c>
      <c r="E2459">
        <v>3354.63</v>
      </c>
      <c r="F2459">
        <v>0</v>
      </c>
      <c r="G2459">
        <v>0.208508</v>
      </c>
      <c r="H2459">
        <v>0.77787099999999998</v>
      </c>
      <c r="I2459">
        <v>1297891138</v>
      </c>
    </row>
    <row r="2460" spans="1:25" x14ac:dyDescent="0.25">
      <c r="A2460" t="s">
        <v>195</v>
      </c>
      <c r="B2460">
        <v>3989.11</v>
      </c>
      <c r="C2460">
        <v>3987.41</v>
      </c>
      <c r="D2460">
        <v>3889.7</v>
      </c>
      <c r="E2460">
        <v>3346.8</v>
      </c>
      <c r="F2460">
        <v>0</v>
      </c>
      <c r="G2460">
        <v>0.208092</v>
      </c>
      <c r="H2460">
        <v>0.77787700000000004</v>
      </c>
      <c r="I2460">
        <v>1297891138</v>
      </c>
    </row>
    <row r="2461" spans="1:25" x14ac:dyDescent="0.25">
      <c r="A2461" t="s">
        <v>195</v>
      </c>
      <c r="B2461">
        <v>3999.15</v>
      </c>
      <c r="C2461">
        <v>3997.36</v>
      </c>
      <c r="D2461">
        <v>3903.51</v>
      </c>
      <c r="E2461">
        <v>3360.59</v>
      </c>
      <c r="F2461">
        <v>0</v>
      </c>
      <c r="G2461">
        <v>0.23552600000000001</v>
      </c>
      <c r="H2461">
        <v>0.77768400000000004</v>
      </c>
      <c r="I2461">
        <v>1297891138</v>
      </c>
    </row>
    <row r="2462" spans="1:25" x14ac:dyDescent="0.25">
      <c r="A2462" t="s">
        <v>195</v>
      </c>
      <c r="B2462">
        <v>3998.68</v>
      </c>
      <c r="C2462">
        <v>3996.96</v>
      </c>
      <c r="D2462">
        <v>3895.75</v>
      </c>
      <c r="E2462">
        <v>3350.49</v>
      </c>
      <c r="F2462">
        <v>0</v>
      </c>
      <c r="G2462">
        <v>0.23552200000000001</v>
      </c>
      <c r="H2462">
        <v>0.77787799999999996</v>
      </c>
      <c r="I2462">
        <v>1297891138</v>
      </c>
    </row>
    <row r="2463" spans="1:25" x14ac:dyDescent="0.25">
      <c r="A2463" t="s">
        <v>195</v>
      </c>
      <c r="B2463">
        <v>3997.72</v>
      </c>
      <c r="C2463">
        <v>3995.79</v>
      </c>
      <c r="D2463">
        <v>3902.55</v>
      </c>
      <c r="E2463">
        <v>3362.6</v>
      </c>
      <c r="F2463">
        <v>0</v>
      </c>
      <c r="G2463">
        <v>0.23551900000000001</v>
      </c>
      <c r="H2463">
        <v>0.777895</v>
      </c>
      <c r="I2463">
        <v>1297891138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195</v>
      </c>
      <c r="B2464">
        <v>3995.04</v>
      </c>
      <c r="C2464">
        <v>3993.32</v>
      </c>
      <c r="D2464">
        <v>3896.22</v>
      </c>
      <c r="E2464">
        <v>3354.29</v>
      </c>
      <c r="F2464">
        <v>0</v>
      </c>
      <c r="G2464">
        <v>0.220969</v>
      </c>
      <c r="H2464">
        <v>0.80556700000000003</v>
      </c>
      <c r="I2464">
        <v>1297891138</v>
      </c>
      <c r="R2464">
        <f>AVERAGE(B2415:B2464)</f>
        <v>3977.8100000000004</v>
      </c>
      <c r="S2464">
        <f>AVERAGE(C2415:C2464)</f>
        <v>3975.7632000000008</v>
      </c>
      <c r="U2464">
        <f>_xlfn.VAR.P(B2415:B2464)</f>
        <v>397.19716399999982</v>
      </c>
      <c r="V2464">
        <f>_xlfn.VAR.P(C2415:C2464)</f>
        <v>399.07518175999968</v>
      </c>
      <c r="X2464">
        <f>1.96*SQRT(U2464)/50</f>
        <v>0.78124839205527952</v>
      </c>
      <c r="Y2464">
        <f>1.96*SQRT(V2464)/50</f>
        <v>0.78309315365394805</v>
      </c>
    </row>
    <row r="2465" spans="1:15" x14ac:dyDescent="0.25">
      <c r="A2465" t="s">
        <v>196</v>
      </c>
      <c r="B2465">
        <v>199411.30319999999</v>
      </c>
      <c r="C2465" t="s">
        <v>37</v>
      </c>
    </row>
    <row r="2466" spans="1:15" x14ac:dyDescent="0.25">
      <c r="A2466" t="s">
        <v>197</v>
      </c>
      <c r="B2466">
        <v>6144.36</v>
      </c>
      <c r="C2466">
        <v>6083.61</v>
      </c>
      <c r="D2466">
        <v>6083.49</v>
      </c>
      <c r="E2466">
        <v>5987.62</v>
      </c>
      <c r="F2466">
        <v>521.84299999999996</v>
      </c>
      <c r="G2466">
        <v>611.08699999999999</v>
      </c>
      <c r="H2466">
        <v>231.83199999999999</v>
      </c>
      <c r="I2466">
        <v>140.584</v>
      </c>
      <c r="J2466">
        <v>214.89500000000001</v>
      </c>
      <c r="K2466">
        <v>4838.2299999999996</v>
      </c>
      <c r="L2466">
        <v>0.16667299999999999</v>
      </c>
      <c r="M2466">
        <v>0.82219100000000001</v>
      </c>
      <c r="N2466">
        <v>0</v>
      </c>
      <c r="O2466" t="s">
        <v>43</v>
      </c>
    </row>
    <row r="2467" spans="1:15" x14ac:dyDescent="0.25">
      <c r="A2467" t="s">
        <v>197</v>
      </c>
      <c r="B2467">
        <v>6127.01</v>
      </c>
      <c r="C2467">
        <v>6071.22</v>
      </c>
      <c r="D2467">
        <v>6071.14</v>
      </c>
      <c r="E2467">
        <v>5976.43</v>
      </c>
      <c r="F2467">
        <v>514.74599999999998</v>
      </c>
      <c r="G2467">
        <v>631.54200000000003</v>
      </c>
      <c r="H2467">
        <v>233.131</v>
      </c>
      <c r="I2467">
        <v>141.03299999999999</v>
      </c>
      <c r="J2467">
        <v>233.67699999999999</v>
      </c>
      <c r="K2467">
        <v>4814.24</v>
      </c>
      <c r="L2467">
        <v>0.178645</v>
      </c>
      <c r="M2467">
        <v>0.83682400000000001</v>
      </c>
      <c r="N2467">
        <v>1</v>
      </c>
      <c r="O2467" t="s">
        <v>43</v>
      </c>
    </row>
    <row r="2468" spans="1:15" x14ac:dyDescent="0.25">
      <c r="A2468" t="s">
        <v>197</v>
      </c>
      <c r="B2468">
        <v>6106.82</v>
      </c>
      <c r="C2468">
        <v>6048.87</v>
      </c>
      <c r="D2468">
        <v>6048.78</v>
      </c>
      <c r="E2468">
        <v>5953.52</v>
      </c>
      <c r="F2468">
        <v>514.98</v>
      </c>
      <c r="G2468">
        <v>634.74599999999998</v>
      </c>
      <c r="H2468">
        <v>231.988</v>
      </c>
      <c r="I2468">
        <v>140.541</v>
      </c>
      <c r="J2468">
        <v>238.57900000000001</v>
      </c>
      <c r="K2468">
        <v>4788.0600000000004</v>
      </c>
      <c r="L2468">
        <v>0.17846000000000001</v>
      </c>
      <c r="M2468">
        <v>0.83701400000000004</v>
      </c>
      <c r="N2468">
        <v>0</v>
      </c>
      <c r="O2468" t="s">
        <v>43</v>
      </c>
    </row>
    <row r="2469" spans="1:15" x14ac:dyDescent="0.25">
      <c r="A2469" t="s">
        <v>197</v>
      </c>
      <c r="B2469">
        <v>6108.63</v>
      </c>
      <c r="C2469">
        <v>6051.22</v>
      </c>
      <c r="D2469">
        <v>6051.14</v>
      </c>
      <c r="E2469">
        <v>5955.66</v>
      </c>
      <c r="F2469">
        <v>515.904</v>
      </c>
      <c r="G2469">
        <v>633.77099999999996</v>
      </c>
      <c r="H2469">
        <v>231.744</v>
      </c>
      <c r="I2469">
        <v>139.92400000000001</v>
      </c>
      <c r="J2469">
        <v>238.42400000000001</v>
      </c>
      <c r="K2469">
        <v>4790.1899999999996</v>
      </c>
      <c r="L2469">
        <v>0.16267499999999999</v>
      </c>
      <c r="M2469">
        <v>0.83704400000000001</v>
      </c>
      <c r="N2469">
        <v>1</v>
      </c>
      <c r="O2469" t="s">
        <v>43</v>
      </c>
    </row>
    <row r="2470" spans="1:15" x14ac:dyDescent="0.25">
      <c r="A2470" t="s">
        <v>197</v>
      </c>
      <c r="B2470">
        <v>6116.48</v>
      </c>
      <c r="C2470">
        <v>6061.07</v>
      </c>
      <c r="D2470">
        <v>6060.99</v>
      </c>
      <c r="E2470">
        <v>5965.97</v>
      </c>
      <c r="F2470">
        <v>517.75900000000001</v>
      </c>
      <c r="G2470">
        <v>635.51599999999996</v>
      </c>
      <c r="H2470">
        <v>232.26300000000001</v>
      </c>
      <c r="I2470">
        <v>142.017</v>
      </c>
      <c r="J2470">
        <v>237.42</v>
      </c>
      <c r="K2470">
        <v>4796.82</v>
      </c>
      <c r="L2470">
        <v>0.17854300000000001</v>
      </c>
      <c r="M2470">
        <v>0.83681300000000003</v>
      </c>
      <c r="N2470">
        <v>0</v>
      </c>
      <c r="O2470" t="s">
        <v>43</v>
      </c>
    </row>
    <row r="2471" spans="1:15" x14ac:dyDescent="0.25">
      <c r="A2471" t="s">
        <v>197</v>
      </c>
      <c r="B2471">
        <v>6105.94</v>
      </c>
      <c r="C2471">
        <v>6050.73</v>
      </c>
      <c r="D2471">
        <v>6050.65</v>
      </c>
      <c r="E2471">
        <v>5955.07</v>
      </c>
      <c r="F2471">
        <v>507.04500000000002</v>
      </c>
      <c r="G2471">
        <v>634.72699999999998</v>
      </c>
      <c r="H2471">
        <v>231.738</v>
      </c>
      <c r="I2471">
        <v>140.95400000000001</v>
      </c>
      <c r="J2471">
        <v>238.374</v>
      </c>
      <c r="K2471">
        <v>4797.59</v>
      </c>
      <c r="L2471">
        <v>0.17867</v>
      </c>
      <c r="M2471">
        <v>0.83702399999999999</v>
      </c>
      <c r="N2471">
        <v>0</v>
      </c>
      <c r="O2471" t="s">
        <v>43</v>
      </c>
    </row>
    <row r="2472" spans="1:15" x14ac:dyDescent="0.25">
      <c r="A2472" t="s">
        <v>197</v>
      </c>
      <c r="B2472">
        <v>6084.54</v>
      </c>
      <c r="C2472">
        <v>6029</v>
      </c>
      <c r="D2472">
        <v>6028.92</v>
      </c>
      <c r="E2472">
        <v>5933.39</v>
      </c>
      <c r="F2472">
        <v>506.12900000000002</v>
      </c>
      <c r="G2472">
        <v>632.98199999999997</v>
      </c>
      <c r="H2472">
        <v>231.17599999999999</v>
      </c>
      <c r="I2472">
        <v>138.74199999999999</v>
      </c>
      <c r="J2472">
        <v>239.441</v>
      </c>
      <c r="K2472">
        <v>4778.62</v>
      </c>
      <c r="L2472">
        <v>0.178564</v>
      </c>
      <c r="M2472">
        <v>0.83579999999999999</v>
      </c>
      <c r="N2472">
        <v>0</v>
      </c>
      <c r="O2472" t="s">
        <v>43</v>
      </c>
    </row>
    <row r="2473" spans="1:15" x14ac:dyDescent="0.25">
      <c r="A2473" t="s">
        <v>197</v>
      </c>
      <c r="B2473">
        <v>6068.96</v>
      </c>
      <c r="C2473">
        <v>6012.5</v>
      </c>
      <c r="D2473">
        <v>6012.42</v>
      </c>
      <c r="E2473">
        <v>5917.04</v>
      </c>
      <c r="F2473">
        <v>502.791</v>
      </c>
      <c r="G2473">
        <v>629.851</v>
      </c>
      <c r="H2473">
        <v>230.79900000000001</v>
      </c>
      <c r="I2473">
        <v>139.92099999999999</v>
      </c>
      <c r="J2473">
        <v>235.63200000000001</v>
      </c>
      <c r="K2473">
        <v>4768.7</v>
      </c>
      <c r="L2473">
        <v>0.15374599999999999</v>
      </c>
      <c r="M2473">
        <v>0.83565900000000004</v>
      </c>
      <c r="N2473">
        <v>0</v>
      </c>
      <c r="O2473" t="s">
        <v>43</v>
      </c>
    </row>
    <row r="2474" spans="1:15" x14ac:dyDescent="0.25">
      <c r="A2474" t="s">
        <v>197</v>
      </c>
      <c r="B2474">
        <v>6084.66</v>
      </c>
      <c r="C2474">
        <v>6028.62</v>
      </c>
      <c r="D2474">
        <v>6028.55</v>
      </c>
      <c r="E2474">
        <v>5933.28</v>
      </c>
      <c r="F2474">
        <v>505.68900000000002</v>
      </c>
      <c r="G2474">
        <v>631.09100000000001</v>
      </c>
      <c r="H2474">
        <v>229.27099999999999</v>
      </c>
      <c r="I2474">
        <v>143.98699999999999</v>
      </c>
      <c r="J2474">
        <v>234.494</v>
      </c>
      <c r="K2474">
        <v>4780.92</v>
      </c>
      <c r="L2474">
        <v>0.17746000000000001</v>
      </c>
      <c r="M2474">
        <v>0.83571600000000001</v>
      </c>
      <c r="N2474">
        <v>0</v>
      </c>
      <c r="O2474" t="s">
        <v>43</v>
      </c>
    </row>
    <row r="2475" spans="1:15" x14ac:dyDescent="0.25">
      <c r="A2475" t="s">
        <v>197</v>
      </c>
      <c r="B2475">
        <v>6082.14</v>
      </c>
      <c r="C2475">
        <v>6025.57</v>
      </c>
      <c r="D2475">
        <v>6025.49</v>
      </c>
      <c r="E2475">
        <v>5930.25</v>
      </c>
      <c r="F2475">
        <v>504.94799999999998</v>
      </c>
      <c r="G2475">
        <v>635.49</v>
      </c>
      <c r="H2475">
        <v>229.80600000000001</v>
      </c>
      <c r="I2475">
        <v>145.67599999999999</v>
      </c>
      <c r="J2475">
        <v>236.50399999999999</v>
      </c>
      <c r="K2475">
        <v>4774.18</v>
      </c>
      <c r="L2475">
        <v>0.17845800000000001</v>
      </c>
      <c r="M2475">
        <v>0.83404900000000004</v>
      </c>
      <c r="N2475">
        <v>2</v>
      </c>
      <c r="O2475" t="s">
        <v>43</v>
      </c>
    </row>
    <row r="2476" spans="1:15" x14ac:dyDescent="0.25">
      <c r="A2476" t="s">
        <v>197</v>
      </c>
      <c r="B2476">
        <v>6069.78</v>
      </c>
      <c r="C2476">
        <v>6012.99</v>
      </c>
      <c r="D2476">
        <v>6012.92</v>
      </c>
      <c r="E2476">
        <v>5917.78</v>
      </c>
      <c r="F2476">
        <v>500.77699999999999</v>
      </c>
      <c r="G2476">
        <v>631.53300000000002</v>
      </c>
      <c r="H2476">
        <v>229.97399999999999</v>
      </c>
      <c r="I2476">
        <v>144.363</v>
      </c>
      <c r="J2476">
        <v>233.78399999999999</v>
      </c>
      <c r="K2476">
        <v>4769.87</v>
      </c>
      <c r="L2476">
        <v>0.17846799999999999</v>
      </c>
      <c r="M2476">
        <v>0.83685500000000002</v>
      </c>
      <c r="N2476">
        <v>0</v>
      </c>
      <c r="O2476" t="s">
        <v>43</v>
      </c>
    </row>
    <row r="2477" spans="1:15" x14ac:dyDescent="0.25">
      <c r="A2477" t="s">
        <v>197</v>
      </c>
      <c r="B2477">
        <v>6085.54</v>
      </c>
      <c r="C2477">
        <v>6028.14</v>
      </c>
      <c r="D2477">
        <v>6028.08</v>
      </c>
      <c r="E2477">
        <v>5932.83</v>
      </c>
      <c r="F2477">
        <v>503.46600000000001</v>
      </c>
      <c r="G2477">
        <v>627.846</v>
      </c>
      <c r="H2477">
        <v>229.93299999999999</v>
      </c>
      <c r="I2477">
        <v>141.495</v>
      </c>
      <c r="J2477">
        <v>232.999</v>
      </c>
      <c r="K2477">
        <v>4785.9399999999996</v>
      </c>
      <c r="L2477">
        <v>0.17846200000000001</v>
      </c>
      <c r="M2477">
        <v>0.83704000000000001</v>
      </c>
      <c r="N2477">
        <v>0</v>
      </c>
      <c r="O2477" t="s">
        <v>43</v>
      </c>
    </row>
    <row r="2478" spans="1:15" x14ac:dyDescent="0.25">
      <c r="A2478" t="s">
        <v>197</v>
      </c>
      <c r="B2478">
        <v>6074.09</v>
      </c>
      <c r="C2478">
        <v>6019.59</v>
      </c>
      <c r="D2478">
        <v>6019.52</v>
      </c>
      <c r="E2478">
        <v>5924.3</v>
      </c>
      <c r="F2478">
        <v>502.262</v>
      </c>
      <c r="G2478">
        <v>630.15099999999995</v>
      </c>
      <c r="H2478">
        <v>230.172</v>
      </c>
      <c r="I2478">
        <v>142.602</v>
      </c>
      <c r="J2478">
        <v>233.953</v>
      </c>
      <c r="K2478">
        <v>4776.37</v>
      </c>
      <c r="L2478">
        <v>0.17508599999999999</v>
      </c>
      <c r="M2478">
        <v>0.81587399999999999</v>
      </c>
      <c r="N2478">
        <v>0</v>
      </c>
      <c r="O2478" t="s">
        <v>43</v>
      </c>
    </row>
    <row r="2479" spans="1:15" x14ac:dyDescent="0.25">
      <c r="A2479" t="s">
        <v>197</v>
      </c>
      <c r="B2479">
        <v>6075.24</v>
      </c>
      <c r="C2479">
        <v>6018.88</v>
      </c>
      <c r="D2479">
        <v>6018.81</v>
      </c>
      <c r="E2479">
        <v>5923.54</v>
      </c>
      <c r="F2479">
        <v>507</v>
      </c>
      <c r="G2479">
        <v>630.57899999999995</v>
      </c>
      <c r="H2479">
        <v>230.16900000000001</v>
      </c>
      <c r="I2479">
        <v>143.483</v>
      </c>
      <c r="J2479">
        <v>233.459</v>
      </c>
      <c r="K2479">
        <v>4770.43</v>
      </c>
      <c r="L2479">
        <v>0.178455</v>
      </c>
      <c r="M2479">
        <v>0.83680299999999996</v>
      </c>
      <c r="N2479">
        <v>0</v>
      </c>
      <c r="O2479" t="s">
        <v>43</v>
      </c>
    </row>
    <row r="2480" spans="1:15" x14ac:dyDescent="0.25">
      <c r="A2480" t="s">
        <v>197</v>
      </c>
      <c r="B2480">
        <v>6068.56</v>
      </c>
      <c r="C2480">
        <v>6012.12</v>
      </c>
      <c r="D2480">
        <v>6012.04</v>
      </c>
      <c r="E2480">
        <v>5915.87</v>
      </c>
      <c r="F2480">
        <v>507.50400000000002</v>
      </c>
      <c r="G2480">
        <v>626.91499999999996</v>
      </c>
      <c r="H2480">
        <v>229.64599999999999</v>
      </c>
      <c r="I2480">
        <v>141.09800000000001</v>
      </c>
      <c r="J2480">
        <v>232.81200000000001</v>
      </c>
      <c r="K2480">
        <v>4765.93</v>
      </c>
      <c r="L2480">
        <v>0.15051899999999999</v>
      </c>
      <c r="M2480">
        <v>0.83702299999999996</v>
      </c>
      <c r="N2480">
        <v>0</v>
      </c>
      <c r="O2480" t="s">
        <v>43</v>
      </c>
    </row>
    <row r="2481" spans="1:15" x14ac:dyDescent="0.25">
      <c r="A2481" t="s">
        <v>197</v>
      </c>
      <c r="B2481">
        <v>6117.32</v>
      </c>
      <c r="C2481">
        <v>6057.79</v>
      </c>
      <c r="D2481">
        <v>6057.71</v>
      </c>
      <c r="E2481">
        <v>5962.2</v>
      </c>
      <c r="F2481">
        <v>518.63300000000004</v>
      </c>
      <c r="G2481">
        <v>630.59799999999996</v>
      </c>
      <c r="H2481">
        <v>230.85499999999999</v>
      </c>
      <c r="I2481">
        <v>139.05799999999999</v>
      </c>
      <c r="J2481">
        <v>237.11699999999999</v>
      </c>
      <c r="K2481">
        <v>4797.26</v>
      </c>
      <c r="L2481">
        <v>0.17860999999999999</v>
      </c>
      <c r="M2481">
        <v>0.83437099999999997</v>
      </c>
      <c r="N2481">
        <v>0</v>
      </c>
      <c r="O2481" t="s">
        <v>43</v>
      </c>
    </row>
    <row r="2482" spans="1:15" x14ac:dyDescent="0.25">
      <c r="A2482" t="s">
        <v>197</v>
      </c>
      <c r="B2482">
        <v>6107.69</v>
      </c>
      <c r="C2482">
        <v>6051.66</v>
      </c>
      <c r="D2482">
        <v>6051.57</v>
      </c>
      <c r="E2482">
        <v>5956.09</v>
      </c>
      <c r="F2482">
        <v>517.67700000000002</v>
      </c>
      <c r="G2482">
        <v>635.26199999999994</v>
      </c>
      <c r="H2482">
        <v>231.17699999999999</v>
      </c>
      <c r="I2482">
        <v>141.37700000000001</v>
      </c>
      <c r="J2482">
        <v>239.14599999999999</v>
      </c>
      <c r="K2482">
        <v>4787.4399999999996</v>
      </c>
      <c r="L2482">
        <v>0.172378</v>
      </c>
      <c r="M2482">
        <v>0.83603899999999998</v>
      </c>
      <c r="N2482">
        <v>0</v>
      </c>
      <c r="O2482" t="s">
        <v>43</v>
      </c>
    </row>
    <row r="2483" spans="1:15" x14ac:dyDescent="0.25">
      <c r="A2483" t="s">
        <v>197</v>
      </c>
      <c r="B2483">
        <v>6104.18</v>
      </c>
      <c r="C2483">
        <v>6049.27</v>
      </c>
      <c r="D2483">
        <v>6049.18</v>
      </c>
      <c r="E2483">
        <v>5953.83</v>
      </c>
      <c r="F2483">
        <v>519.38</v>
      </c>
      <c r="G2483">
        <v>631.29600000000005</v>
      </c>
      <c r="H2483">
        <v>230.536</v>
      </c>
      <c r="I2483">
        <v>140.25899999999999</v>
      </c>
      <c r="J2483">
        <v>236.87</v>
      </c>
      <c r="K2483">
        <v>4787.3900000000003</v>
      </c>
      <c r="L2483">
        <v>0.14896200000000001</v>
      </c>
      <c r="M2483">
        <v>0.83575100000000002</v>
      </c>
      <c r="N2483">
        <v>0</v>
      </c>
      <c r="O2483" t="s">
        <v>43</v>
      </c>
    </row>
    <row r="2484" spans="1:15" x14ac:dyDescent="0.25">
      <c r="A2484" t="s">
        <v>197</v>
      </c>
      <c r="B2484">
        <v>6106.01</v>
      </c>
      <c r="C2484">
        <v>6053.09</v>
      </c>
      <c r="D2484">
        <v>6053</v>
      </c>
      <c r="E2484">
        <v>5957.56</v>
      </c>
      <c r="F2484">
        <v>519.31399999999996</v>
      </c>
      <c r="G2484">
        <v>637.79200000000003</v>
      </c>
      <c r="H2484">
        <v>231.02500000000001</v>
      </c>
      <c r="I2484">
        <v>142.36699999999999</v>
      </c>
      <c r="J2484">
        <v>240.845</v>
      </c>
      <c r="K2484">
        <v>4784.72</v>
      </c>
      <c r="L2484">
        <v>0.16131000000000001</v>
      </c>
      <c r="M2484">
        <v>0.83669199999999999</v>
      </c>
      <c r="N2484">
        <v>0</v>
      </c>
      <c r="O2484" t="s">
        <v>43</v>
      </c>
    </row>
    <row r="2485" spans="1:15" x14ac:dyDescent="0.25">
      <c r="A2485" t="s">
        <v>197</v>
      </c>
      <c r="B2485">
        <v>6107.28</v>
      </c>
      <c r="C2485">
        <v>6054.47</v>
      </c>
      <c r="D2485">
        <v>6054.38</v>
      </c>
      <c r="E2485">
        <v>5958.84</v>
      </c>
      <c r="F2485">
        <v>523.06600000000003</v>
      </c>
      <c r="G2485">
        <v>630.59400000000005</v>
      </c>
      <c r="H2485">
        <v>230.82599999999999</v>
      </c>
      <c r="I2485">
        <v>138.76300000000001</v>
      </c>
      <c r="J2485">
        <v>237.43799999999999</v>
      </c>
      <c r="K2485">
        <v>4789.41</v>
      </c>
      <c r="L2485">
        <v>0.14801500000000001</v>
      </c>
      <c r="M2485">
        <v>0.83705099999999999</v>
      </c>
      <c r="N2485">
        <v>0</v>
      </c>
      <c r="O2485" t="s">
        <v>43</v>
      </c>
    </row>
    <row r="2486" spans="1:15" x14ac:dyDescent="0.25">
      <c r="A2486" t="s">
        <v>197</v>
      </c>
      <c r="B2486">
        <v>6111.25</v>
      </c>
      <c r="C2486">
        <v>6057.88</v>
      </c>
      <c r="D2486">
        <v>6057.79</v>
      </c>
      <c r="E2486">
        <v>5962.21</v>
      </c>
      <c r="F2486">
        <v>524.90499999999997</v>
      </c>
      <c r="G2486">
        <v>631.221</v>
      </c>
      <c r="H2486">
        <v>230.834</v>
      </c>
      <c r="I2486">
        <v>138.05600000000001</v>
      </c>
      <c r="J2486">
        <v>238.768</v>
      </c>
      <c r="K2486">
        <v>4790.3500000000004</v>
      </c>
      <c r="L2486">
        <v>0.14710400000000001</v>
      </c>
      <c r="M2486">
        <v>0.83699900000000005</v>
      </c>
      <c r="N2486">
        <v>0</v>
      </c>
      <c r="O2486" t="s">
        <v>43</v>
      </c>
    </row>
    <row r="2487" spans="1:15" x14ac:dyDescent="0.25">
      <c r="A2487" t="s">
        <v>197</v>
      </c>
      <c r="B2487">
        <v>6097.53</v>
      </c>
      <c r="C2487">
        <v>6043.61</v>
      </c>
      <c r="D2487">
        <v>6043.52</v>
      </c>
      <c r="E2487">
        <v>5948.06</v>
      </c>
      <c r="F2487">
        <v>513.95000000000005</v>
      </c>
      <c r="G2487">
        <v>632.09199999999998</v>
      </c>
      <c r="H2487">
        <v>231.43600000000001</v>
      </c>
      <c r="I2487">
        <v>139.21899999999999</v>
      </c>
      <c r="J2487">
        <v>237.803</v>
      </c>
      <c r="K2487">
        <v>4786.22</v>
      </c>
      <c r="L2487">
        <v>0.178507</v>
      </c>
      <c r="M2487">
        <v>0.83593499999999998</v>
      </c>
      <c r="N2487">
        <v>1</v>
      </c>
      <c r="O2487" t="s">
        <v>43</v>
      </c>
    </row>
    <row r="2488" spans="1:15" x14ac:dyDescent="0.25">
      <c r="A2488" t="s">
        <v>197</v>
      </c>
      <c r="B2488">
        <v>6101.89</v>
      </c>
      <c r="C2488">
        <v>6047.57</v>
      </c>
      <c r="D2488">
        <v>6047.48</v>
      </c>
      <c r="E2488">
        <v>5951.75</v>
      </c>
      <c r="F2488">
        <v>518.11699999999996</v>
      </c>
      <c r="G2488">
        <v>629.41499999999996</v>
      </c>
      <c r="H2488">
        <v>231.089</v>
      </c>
      <c r="I2488">
        <v>138.36000000000001</v>
      </c>
      <c r="J2488">
        <v>236.352</v>
      </c>
      <c r="K2488">
        <v>4788.46</v>
      </c>
      <c r="L2488">
        <v>0.17846400000000001</v>
      </c>
      <c r="M2488">
        <v>0.83674700000000002</v>
      </c>
      <c r="N2488">
        <v>1</v>
      </c>
      <c r="O2488" t="s">
        <v>43</v>
      </c>
    </row>
    <row r="2489" spans="1:15" x14ac:dyDescent="0.25">
      <c r="A2489" t="s">
        <v>197</v>
      </c>
      <c r="B2489">
        <v>6094.17</v>
      </c>
      <c r="C2489">
        <v>6041.6</v>
      </c>
      <c r="D2489">
        <v>6041.51</v>
      </c>
      <c r="E2489">
        <v>5945.7</v>
      </c>
      <c r="F2489">
        <v>515.64200000000005</v>
      </c>
      <c r="G2489">
        <v>630.61199999999997</v>
      </c>
      <c r="H2489">
        <v>230.983</v>
      </c>
      <c r="I2489">
        <v>138.49299999999999</v>
      </c>
      <c r="J2489">
        <v>237.46100000000001</v>
      </c>
      <c r="K2489">
        <v>4783.6899999999996</v>
      </c>
      <c r="L2489">
        <v>0.178816</v>
      </c>
      <c r="M2489">
        <v>0.83704500000000004</v>
      </c>
      <c r="N2489">
        <v>0</v>
      </c>
      <c r="O2489" t="s">
        <v>43</v>
      </c>
    </row>
    <row r="2490" spans="1:15" x14ac:dyDescent="0.25">
      <c r="A2490" t="s">
        <v>197</v>
      </c>
      <c r="B2490">
        <v>6097.79</v>
      </c>
      <c r="C2490">
        <v>6043.49</v>
      </c>
      <c r="D2490">
        <v>6043.4</v>
      </c>
      <c r="E2490">
        <v>5948.01</v>
      </c>
      <c r="F2490">
        <v>514.60199999999998</v>
      </c>
      <c r="G2490">
        <v>631.19000000000005</v>
      </c>
      <c r="H2490">
        <v>231.22200000000001</v>
      </c>
      <c r="I2490">
        <v>139.37200000000001</v>
      </c>
      <c r="J2490">
        <v>237.048</v>
      </c>
      <c r="K2490">
        <v>4786.42</v>
      </c>
      <c r="L2490">
        <v>0.17846799999999999</v>
      </c>
      <c r="M2490">
        <v>0.83638900000000005</v>
      </c>
      <c r="N2490">
        <v>0</v>
      </c>
      <c r="O2490" t="s">
        <v>43</v>
      </c>
    </row>
    <row r="2491" spans="1:15" x14ac:dyDescent="0.25">
      <c r="A2491" t="s">
        <v>197</v>
      </c>
      <c r="B2491">
        <v>6094.33</v>
      </c>
      <c r="C2491">
        <v>6040.7</v>
      </c>
      <c r="D2491">
        <v>6040.61</v>
      </c>
      <c r="E2491">
        <v>5945.15</v>
      </c>
      <c r="F2491">
        <v>515.279</v>
      </c>
      <c r="G2491">
        <v>631.53800000000001</v>
      </c>
      <c r="H2491">
        <v>230.36799999999999</v>
      </c>
      <c r="I2491">
        <v>137.83500000000001</v>
      </c>
      <c r="J2491">
        <v>239.774</v>
      </c>
      <c r="K2491">
        <v>4782.67</v>
      </c>
      <c r="L2491">
        <v>0.178455</v>
      </c>
      <c r="M2491">
        <v>0.829766</v>
      </c>
      <c r="N2491">
        <v>1</v>
      </c>
      <c r="O2491" t="s">
        <v>43</v>
      </c>
    </row>
    <row r="2492" spans="1:15" x14ac:dyDescent="0.25">
      <c r="A2492" t="s">
        <v>197</v>
      </c>
      <c r="B2492">
        <v>6094.78</v>
      </c>
      <c r="C2492">
        <v>6041.93</v>
      </c>
      <c r="D2492">
        <v>6041.84</v>
      </c>
      <c r="E2492">
        <v>5946.2</v>
      </c>
      <c r="F2492">
        <v>516.98400000000004</v>
      </c>
      <c r="G2492">
        <v>627.84799999999996</v>
      </c>
      <c r="H2492">
        <v>230.64099999999999</v>
      </c>
      <c r="I2492">
        <v>138.209</v>
      </c>
      <c r="J2492">
        <v>235.48400000000001</v>
      </c>
      <c r="K2492">
        <v>4785.63</v>
      </c>
      <c r="L2492">
        <v>0.17856900000000001</v>
      </c>
      <c r="M2492">
        <v>0.83703399999999994</v>
      </c>
      <c r="N2492">
        <v>0</v>
      </c>
      <c r="O2492" t="s">
        <v>43</v>
      </c>
    </row>
    <row r="2493" spans="1:15" x14ac:dyDescent="0.25">
      <c r="A2493" t="s">
        <v>197</v>
      </c>
      <c r="B2493">
        <v>6097.17</v>
      </c>
      <c r="C2493">
        <v>6043.98</v>
      </c>
      <c r="D2493">
        <v>6043.89</v>
      </c>
      <c r="E2493">
        <v>5948.21</v>
      </c>
      <c r="F2493">
        <v>516.697</v>
      </c>
      <c r="G2493">
        <v>630.74400000000003</v>
      </c>
      <c r="H2493">
        <v>230.93799999999999</v>
      </c>
      <c r="I2493">
        <v>139.054</v>
      </c>
      <c r="J2493">
        <v>237.21799999999999</v>
      </c>
      <c r="K2493">
        <v>4785.07</v>
      </c>
      <c r="L2493">
        <v>0.156306</v>
      </c>
      <c r="M2493">
        <v>0.81503000000000003</v>
      </c>
      <c r="N2493">
        <v>0</v>
      </c>
      <c r="O2493" t="s">
        <v>43</v>
      </c>
    </row>
    <row r="2494" spans="1:15" x14ac:dyDescent="0.25">
      <c r="A2494" t="s">
        <v>197</v>
      </c>
      <c r="B2494">
        <v>6094.3</v>
      </c>
      <c r="C2494">
        <v>6040.76</v>
      </c>
      <c r="D2494">
        <v>6040.66</v>
      </c>
      <c r="E2494">
        <v>5945.12</v>
      </c>
      <c r="F2494">
        <v>516.07299999999998</v>
      </c>
      <c r="G2494">
        <v>629.32299999999998</v>
      </c>
      <c r="H2494">
        <v>230.827</v>
      </c>
      <c r="I2494">
        <v>138.351</v>
      </c>
      <c r="J2494">
        <v>236.62799999999999</v>
      </c>
      <c r="K2494">
        <v>4783.92</v>
      </c>
      <c r="L2494">
        <v>0.14758499999999999</v>
      </c>
      <c r="M2494">
        <v>0.83594500000000005</v>
      </c>
      <c r="N2494">
        <v>0</v>
      </c>
      <c r="O2494" t="s">
        <v>43</v>
      </c>
    </row>
    <row r="2495" spans="1:15" x14ac:dyDescent="0.25">
      <c r="A2495" t="s">
        <v>197</v>
      </c>
      <c r="B2495">
        <v>6094.32</v>
      </c>
      <c r="C2495">
        <v>6043.12</v>
      </c>
      <c r="D2495">
        <v>6043.03</v>
      </c>
      <c r="E2495">
        <v>5947.46</v>
      </c>
      <c r="F2495">
        <v>512.77599999999995</v>
      </c>
      <c r="G2495">
        <v>631.10900000000004</v>
      </c>
      <c r="H2495">
        <v>229.97800000000001</v>
      </c>
      <c r="I2495">
        <v>139.328</v>
      </c>
      <c r="J2495">
        <v>238.24600000000001</v>
      </c>
      <c r="K2495">
        <v>4787.82</v>
      </c>
      <c r="L2495">
        <v>0.147281</v>
      </c>
      <c r="M2495">
        <v>0.83540300000000001</v>
      </c>
      <c r="N2495">
        <v>0</v>
      </c>
      <c r="O2495" t="s">
        <v>43</v>
      </c>
    </row>
    <row r="2496" spans="1:15" x14ac:dyDescent="0.25">
      <c r="A2496" t="s">
        <v>197</v>
      </c>
      <c r="B2496">
        <v>6106.7</v>
      </c>
      <c r="C2496">
        <v>6054.75</v>
      </c>
      <c r="D2496">
        <v>6054.66</v>
      </c>
      <c r="E2496">
        <v>5959.5</v>
      </c>
      <c r="F2496">
        <v>518.98699999999997</v>
      </c>
      <c r="G2496">
        <v>628.76800000000003</v>
      </c>
      <c r="H2496">
        <v>230.61199999999999</v>
      </c>
      <c r="I2496">
        <v>138.029</v>
      </c>
      <c r="J2496">
        <v>236.602</v>
      </c>
      <c r="K2496">
        <v>4795.97</v>
      </c>
      <c r="L2496">
        <v>0.17855299999999999</v>
      </c>
      <c r="M2496">
        <v>0.86640799999999996</v>
      </c>
      <c r="N2496">
        <v>1</v>
      </c>
      <c r="O2496" t="s">
        <v>43</v>
      </c>
    </row>
    <row r="2497" spans="1:15" x14ac:dyDescent="0.25">
      <c r="A2497" t="s">
        <v>197</v>
      </c>
      <c r="B2497">
        <v>6088.78</v>
      </c>
      <c r="C2497">
        <v>6035.4</v>
      </c>
      <c r="D2497">
        <v>6035.32</v>
      </c>
      <c r="E2497">
        <v>5939.83</v>
      </c>
      <c r="F2497">
        <v>515.38400000000001</v>
      </c>
      <c r="G2497">
        <v>625.23500000000001</v>
      </c>
      <c r="H2497">
        <v>230.815</v>
      </c>
      <c r="I2497">
        <v>137.71199999999999</v>
      </c>
      <c r="J2497">
        <v>233.238</v>
      </c>
      <c r="K2497">
        <v>4783.5200000000004</v>
      </c>
      <c r="L2497">
        <v>0.17846600000000001</v>
      </c>
      <c r="M2497">
        <v>0.83872800000000003</v>
      </c>
      <c r="N2497">
        <v>1</v>
      </c>
      <c r="O2497" t="s">
        <v>43</v>
      </c>
    </row>
    <row r="2498" spans="1:15" x14ac:dyDescent="0.25">
      <c r="A2498" t="s">
        <v>197</v>
      </c>
      <c r="B2498">
        <v>6086.63</v>
      </c>
      <c r="C2498">
        <v>6032.94</v>
      </c>
      <c r="D2498">
        <v>6032.85</v>
      </c>
      <c r="E2498">
        <v>5937.31</v>
      </c>
      <c r="F2498">
        <v>515.87099999999998</v>
      </c>
      <c r="G2498">
        <v>630.63099999999997</v>
      </c>
      <c r="H2498">
        <v>231.05500000000001</v>
      </c>
      <c r="I2498">
        <v>138.66200000000001</v>
      </c>
      <c r="J2498">
        <v>237.28299999999999</v>
      </c>
      <c r="K2498">
        <v>4775.05</v>
      </c>
      <c r="L2498">
        <v>0.17483000000000001</v>
      </c>
      <c r="M2498">
        <v>0.83592500000000003</v>
      </c>
      <c r="N2498">
        <v>0</v>
      </c>
      <c r="O2498" t="s">
        <v>43</v>
      </c>
    </row>
    <row r="2499" spans="1:15" x14ac:dyDescent="0.25">
      <c r="A2499" t="s">
        <v>197</v>
      </c>
      <c r="B2499">
        <v>6086.34</v>
      </c>
      <c r="C2499">
        <v>6030.57</v>
      </c>
      <c r="D2499">
        <v>6030.5</v>
      </c>
      <c r="E2499">
        <v>5935.2</v>
      </c>
      <c r="F2499">
        <v>509.11900000000003</v>
      </c>
      <c r="G2499">
        <v>618.00699999999995</v>
      </c>
      <c r="H2499">
        <v>231.161</v>
      </c>
      <c r="I2499">
        <v>138.536</v>
      </c>
      <c r="J2499">
        <v>224.77099999999999</v>
      </c>
      <c r="K2499">
        <v>4792.4399999999996</v>
      </c>
      <c r="L2499">
        <v>0.17890600000000001</v>
      </c>
      <c r="M2499">
        <v>0.837032</v>
      </c>
      <c r="N2499">
        <v>0</v>
      </c>
      <c r="O2499" t="s">
        <v>43</v>
      </c>
    </row>
    <row r="2500" spans="1:15" x14ac:dyDescent="0.25">
      <c r="A2500" t="s">
        <v>197</v>
      </c>
      <c r="B2500">
        <v>6093.85</v>
      </c>
      <c r="C2500">
        <v>6039.03</v>
      </c>
      <c r="D2500">
        <v>6038.96</v>
      </c>
      <c r="E2500">
        <v>5944.18</v>
      </c>
      <c r="F2500">
        <v>507.40199999999999</v>
      </c>
      <c r="G2500">
        <v>618.83000000000004</v>
      </c>
      <c r="H2500">
        <v>231.67599999999999</v>
      </c>
      <c r="I2500">
        <v>138.73500000000001</v>
      </c>
      <c r="J2500">
        <v>224.785</v>
      </c>
      <c r="K2500">
        <v>4802.29</v>
      </c>
      <c r="L2500">
        <v>0.178477</v>
      </c>
      <c r="M2500">
        <v>0.86576500000000001</v>
      </c>
      <c r="N2500">
        <v>0</v>
      </c>
      <c r="O2500" t="s">
        <v>43</v>
      </c>
    </row>
    <row r="2501" spans="1:15" x14ac:dyDescent="0.25">
      <c r="A2501" t="s">
        <v>197</v>
      </c>
      <c r="B2501">
        <v>6175.11</v>
      </c>
      <c r="C2501">
        <v>6120.98</v>
      </c>
      <c r="D2501">
        <v>6120.88</v>
      </c>
      <c r="E2501">
        <v>6025.56</v>
      </c>
      <c r="F2501">
        <v>518.79100000000005</v>
      </c>
      <c r="G2501">
        <v>634.73099999999999</v>
      </c>
      <c r="H2501">
        <v>236.14599999999999</v>
      </c>
      <c r="I2501">
        <v>141.685</v>
      </c>
      <c r="J2501">
        <v>232.91800000000001</v>
      </c>
      <c r="K2501">
        <v>4855.8599999999997</v>
      </c>
      <c r="L2501">
        <v>0.152223</v>
      </c>
      <c r="M2501">
        <v>0.835951</v>
      </c>
      <c r="N2501">
        <v>0</v>
      </c>
      <c r="O2501" t="s">
        <v>43</v>
      </c>
    </row>
    <row r="2502" spans="1:15" x14ac:dyDescent="0.25">
      <c r="A2502" t="s">
        <v>197</v>
      </c>
      <c r="B2502">
        <v>6167.54</v>
      </c>
      <c r="C2502">
        <v>6113.34</v>
      </c>
      <c r="D2502">
        <v>6113.25</v>
      </c>
      <c r="E2502">
        <v>6018.76</v>
      </c>
      <c r="F2502">
        <v>521.26900000000001</v>
      </c>
      <c r="G2502">
        <v>609.44000000000005</v>
      </c>
      <c r="H2502">
        <v>233.56399999999999</v>
      </c>
      <c r="I2502">
        <v>141.24199999999999</v>
      </c>
      <c r="J2502">
        <v>210.95599999999999</v>
      </c>
      <c r="K2502">
        <v>4871.63</v>
      </c>
      <c r="L2502">
        <v>0.178456</v>
      </c>
      <c r="M2502">
        <v>0.86894300000000002</v>
      </c>
      <c r="N2502">
        <v>1</v>
      </c>
      <c r="O2502" t="s">
        <v>43</v>
      </c>
    </row>
    <row r="2503" spans="1:15" x14ac:dyDescent="0.25">
      <c r="A2503" t="s">
        <v>197</v>
      </c>
      <c r="B2503">
        <v>6093.08</v>
      </c>
      <c r="C2503">
        <v>6040.98</v>
      </c>
      <c r="D2503">
        <v>6040.91</v>
      </c>
      <c r="E2503">
        <v>5945.4</v>
      </c>
      <c r="F2503">
        <v>509.95299999999997</v>
      </c>
      <c r="G2503">
        <v>620.87800000000004</v>
      </c>
      <c r="H2503">
        <v>231.465</v>
      </c>
      <c r="I2503">
        <v>138.78100000000001</v>
      </c>
      <c r="J2503">
        <v>227.06299999999999</v>
      </c>
      <c r="K2503">
        <v>4798.99</v>
      </c>
      <c r="L2503">
        <v>0.17866699999999999</v>
      </c>
      <c r="M2503">
        <v>0.83623599999999998</v>
      </c>
      <c r="N2503">
        <v>0</v>
      </c>
      <c r="O2503" t="s">
        <v>43</v>
      </c>
    </row>
    <row r="2504" spans="1:15" x14ac:dyDescent="0.25">
      <c r="A2504" t="s">
        <v>197</v>
      </c>
      <c r="B2504">
        <v>6072.21</v>
      </c>
      <c r="C2504">
        <v>6019.09</v>
      </c>
      <c r="D2504">
        <v>6019.02</v>
      </c>
      <c r="E2504">
        <v>5924.05</v>
      </c>
      <c r="F2504">
        <v>503.41</v>
      </c>
      <c r="G2504">
        <v>618.76700000000005</v>
      </c>
      <c r="H2504">
        <v>230.96600000000001</v>
      </c>
      <c r="I2504">
        <v>137.87899999999999</v>
      </c>
      <c r="J2504">
        <v>226.489</v>
      </c>
      <c r="K2504">
        <v>4786.3100000000004</v>
      </c>
      <c r="L2504">
        <v>0.17851400000000001</v>
      </c>
      <c r="M2504">
        <v>0.83679499999999996</v>
      </c>
      <c r="N2504">
        <v>1</v>
      </c>
      <c r="O2504" t="s">
        <v>43</v>
      </c>
    </row>
    <row r="2505" spans="1:15" x14ac:dyDescent="0.25">
      <c r="A2505" t="s">
        <v>197</v>
      </c>
      <c r="B2505">
        <v>6078.96</v>
      </c>
      <c r="C2505">
        <v>6024.11</v>
      </c>
      <c r="D2505">
        <v>6024.05</v>
      </c>
      <c r="E2505">
        <v>5928.85</v>
      </c>
      <c r="F2505">
        <v>504.79399999999998</v>
      </c>
      <c r="G2505">
        <v>620.572</v>
      </c>
      <c r="H2505">
        <v>230.49600000000001</v>
      </c>
      <c r="I2505">
        <v>138.102</v>
      </c>
      <c r="J2505">
        <v>228.42599999999999</v>
      </c>
      <c r="K2505">
        <v>4787.83</v>
      </c>
      <c r="L2505">
        <v>0.17846300000000001</v>
      </c>
      <c r="M2505">
        <v>0.80645699999999998</v>
      </c>
      <c r="N2505">
        <v>0</v>
      </c>
      <c r="O2505" t="s">
        <v>43</v>
      </c>
    </row>
    <row r="2506" spans="1:15" x14ac:dyDescent="0.25">
      <c r="A2506" t="s">
        <v>197</v>
      </c>
      <c r="B2506">
        <v>6088.21</v>
      </c>
      <c r="C2506">
        <v>6033.94</v>
      </c>
      <c r="D2506">
        <v>6033.86</v>
      </c>
      <c r="E2506">
        <v>5939.06</v>
      </c>
      <c r="F2506">
        <v>504.25400000000002</v>
      </c>
      <c r="G2506">
        <v>619.15700000000004</v>
      </c>
      <c r="H2506">
        <v>231.20500000000001</v>
      </c>
      <c r="I2506">
        <v>138.87700000000001</v>
      </c>
      <c r="J2506">
        <v>225.614</v>
      </c>
      <c r="K2506">
        <v>4800</v>
      </c>
      <c r="L2506">
        <v>0.178649</v>
      </c>
      <c r="M2506">
        <v>0.83343100000000003</v>
      </c>
      <c r="N2506">
        <v>1</v>
      </c>
      <c r="O2506" t="s">
        <v>43</v>
      </c>
    </row>
    <row r="2507" spans="1:15" x14ac:dyDescent="0.25">
      <c r="A2507" t="s">
        <v>197</v>
      </c>
      <c r="B2507">
        <v>6108.48</v>
      </c>
      <c r="C2507">
        <v>6053.62</v>
      </c>
      <c r="D2507">
        <v>6053.55</v>
      </c>
      <c r="E2507">
        <v>5958.59</v>
      </c>
      <c r="F2507">
        <v>510.67200000000003</v>
      </c>
      <c r="G2507">
        <v>624.54899999999998</v>
      </c>
      <c r="H2507">
        <v>232.245</v>
      </c>
      <c r="I2507">
        <v>139.97200000000001</v>
      </c>
      <c r="J2507">
        <v>228.74299999999999</v>
      </c>
      <c r="K2507">
        <v>4807.66</v>
      </c>
      <c r="L2507">
        <v>0.17846799999999999</v>
      </c>
      <c r="M2507">
        <v>0.830758</v>
      </c>
      <c r="N2507">
        <v>0</v>
      </c>
      <c r="O2507" t="s">
        <v>43</v>
      </c>
    </row>
    <row r="2508" spans="1:15" x14ac:dyDescent="0.25">
      <c r="A2508" t="s">
        <v>197</v>
      </c>
      <c r="B2508">
        <v>6079.36</v>
      </c>
      <c r="C2508">
        <v>6024.69</v>
      </c>
      <c r="D2508">
        <v>6024.62</v>
      </c>
      <c r="E2508">
        <v>5929.58</v>
      </c>
      <c r="F2508">
        <v>503.25299999999999</v>
      </c>
      <c r="G2508">
        <v>620.28099999999995</v>
      </c>
      <c r="H2508">
        <v>230.93100000000001</v>
      </c>
      <c r="I2508">
        <v>139.17500000000001</v>
      </c>
      <c r="J2508">
        <v>226.53299999999999</v>
      </c>
      <c r="K2508">
        <v>4790.3999999999996</v>
      </c>
      <c r="L2508">
        <v>0.17849699999999999</v>
      </c>
      <c r="M2508">
        <v>0.83701099999999995</v>
      </c>
      <c r="N2508">
        <v>0</v>
      </c>
      <c r="O2508" t="s">
        <v>43</v>
      </c>
    </row>
    <row r="2509" spans="1:15" x14ac:dyDescent="0.25">
      <c r="A2509" t="s">
        <v>197</v>
      </c>
      <c r="B2509">
        <v>6091.3</v>
      </c>
      <c r="C2509">
        <v>6036.33</v>
      </c>
      <c r="D2509">
        <v>6036.26</v>
      </c>
      <c r="E2509">
        <v>5941.35</v>
      </c>
      <c r="F2509">
        <v>503.98200000000003</v>
      </c>
      <c r="G2509">
        <v>621.09199999999998</v>
      </c>
      <c r="H2509">
        <v>231.42699999999999</v>
      </c>
      <c r="I2509">
        <v>138.50700000000001</v>
      </c>
      <c r="J2509">
        <v>227.66200000000001</v>
      </c>
      <c r="K2509">
        <v>4800.63</v>
      </c>
      <c r="L2509">
        <v>0.18061099999999999</v>
      </c>
      <c r="M2509">
        <v>0.86643099999999995</v>
      </c>
      <c r="N2509">
        <v>1</v>
      </c>
      <c r="O2509" t="s">
        <v>43</v>
      </c>
    </row>
    <row r="2510" spans="1:15" x14ac:dyDescent="0.25">
      <c r="A2510" t="s">
        <v>197</v>
      </c>
      <c r="B2510">
        <v>6086.56</v>
      </c>
      <c r="C2510">
        <v>6033.15</v>
      </c>
      <c r="D2510">
        <v>6033.08</v>
      </c>
      <c r="E2510">
        <v>5938.35</v>
      </c>
      <c r="F2510">
        <v>506.291</v>
      </c>
      <c r="G2510">
        <v>618.23</v>
      </c>
      <c r="H2510">
        <v>230.934</v>
      </c>
      <c r="I2510">
        <v>139.376</v>
      </c>
      <c r="J2510">
        <v>224.48</v>
      </c>
      <c r="K2510">
        <v>4798.1499999999996</v>
      </c>
      <c r="L2510">
        <v>0.178454</v>
      </c>
      <c r="M2510">
        <v>0.83694900000000005</v>
      </c>
      <c r="N2510">
        <v>0</v>
      </c>
      <c r="O2510" t="s">
        <v>43</v>
      </c>
    </row>
    <row r="2511" spans="1:15" x14ac:dyDescent="0.25">
      <c r="A2511" t="s">
        <v>197</v>
      </c>
      <c r="B2511">
        <v>6086.16</v>
      </c>
      <c r="C2511">
        <v>6031.84</v>
      </c>
      <c r="D2511">
        <v>6031.77</v>
      </c>
      <c r="E2511">
        <v>5936.72</v>
      </c>
      <c r="F2511">
        <v>510.03300000000002</v>
      </c>
      <c r="G2511">
        <v>620.55600000000004</v>
      </c>
      <c r="H2511">
        <v>230.38900000000001</v>
      </c>
      <c r="I2511">
        <v>139.327</v>
      </c>
      <c r="J2511">
        <v>227.304</v>
      </c>
      <c r="K2511">
        <v>4790.54</v>
      </c>
      <c r="L2511">
        <v>0.17968999999999999</v>
      </c>
      <c r="M2511">
        <v>0.82907799999999998</v>
      </c>
      <c r="N2511">
        <v>0</v>
      </c>
      <c r="O2511" t="s">
        <v>43</v>
      </c>
    </row>
    <row r="2512" spans="1:15" x14ac:dyDescent="0.25">
      <c r="A2512" t="s">
        <v>197</v>
      </c>
      <c r="B2512">
        <v>6092.08</v>
      </c>
      <c r="C2512">
        <v>6038.61</v>
      </c>
      <c r="D2512">
        <v>6038.54</v>
      </c>
      <c r="E2512">
        <v>5943.63</v>
      </c>
      <c r="F2512">
        <v>506.00700000000001</v>
      </c>
      <c r="G2512">
        <v>620.49400000000003</v>
      </c>
      <c r="H2512">
        <v>231.58500000000001</v>
      </c>
      <c r="I2512">
        <v>138.78899999999999</v>
      </c>
      <c r="J2512">
        <v>226.52699999999999</v>
      </c>
      <c r="K2512">
        <v>4801.49</v>
      </c>
      <c r="L2512">
        <v>0.17852999999999999</v>
      </c>
      <c r="M2512">
        <v>0.83666600000000002</v>
      </c>
      <c r="N2512">
        <v>0</v>
      </c>
      <c r="O2512" t="s">
        <v>43</v>
      </c>
    </row>
    <row r="2513" spans="1:25" x14ac:dyDescent="0.25">
      <c r="A2513" t="s">
        <v>197</v>
      </c>
      <c r="B2513">
        <v>6085.39</v>
      </c>
      <c r="C2513">
        <v>6031.65</v>
      </c>
      <c r="D2513">
        <v>6031.58</v>
      </c>
      <c r="E2513">
        <v>5936.86</v>
      </c>
      <c r="F2513">
        <v>504.02</v>
      </c>
      <c r="G2513">
        <v>616.71900000000005</v>
      </c>
      <c r="H2513">
        <v>231.14</v>
      </c>
      <c r="I2513">
        <v>139.054</v>
      </c>
      <c r="J2513">
        <v>222.99100000000001</v>
      </c>
      <c r="K2513">
        <v>4800.41</v>
      </c>
      <c r="L2513">
        <v>0.16336300000000001</v>
      </c>
      <c r="M2513">
        <v>0.83698399999999995</v>
      </c>
      <c r="N2513">
        <v>1</v>
      </c>
      <c r="O2513" t="s">
        <v>43</v>
      </c>
    </row>
    <row r="2514" spans="1:25" x14ac:dyDescent="0.25">
      <c r="A2514" t="s">
        <v>197</v>
      </c>
      <c r="B2514">
        <v>6090.19</v>
      </c>
      <c r="C2514">
        <v>6035.04</v>
      </c>
      <c r="D2514">
        <v>6034.96</v>
      </c>
      <c r="E2514">
        <v>5940.24</v>
      </c>
      <c r="F2514">
        <v>503.70100000000002</v>
      </c>
      <c r="G2514">
        <v>618.62199999999996</v>
      </c>
      <c r="H2514">
        <v>231.494</v>
      </c>
      <c r="I2514">
        <v>138.46899999999999</v>
      </c>
      <c r="J2514">
        <v>225.12299999999999</v>
      </c>
      <c r="K2514">
        <v>4802.3500000000004</v>
      </c>
      <c r="L2514">
        <v>0.17849999999999999</v>
      </c>
      <c r="M2514">
        <v>0.83303899999999997</v>
      </c>
      <c r="N2514">
        <v>0</v>
      </c>
      <c r="O2514" t="s">
        <v>43</v>
      </c>
    </row>
    <row r="2515" spans="1:25" x14ac:dyDescent="0.25">
      <c r="A2515" t="s">
        <v>197</v>
      </c>
      <c r="B2515">
        <v>6083.69</v>
      </c>
      <c r="C2515">
        <v>6029.89</v>
      </c>
      <c r="D2515">
        <v>6029.82</v>
      </c>
      <c r="E2515">
        <v>5934.63</v>
      </c>
      <c r="F2515">
        <v>501.709</v>
      </c>
      <c r="G2515">
        <v>617.72900000000004</v>
      </c>
      <c r="H2515">
        <v>230.68799999999999</v>
      </c>
      <c r="I2515">
        <v>138.78299999999999</v>
      </c>
      <c r="J2515">
        <v>224.779</v>
      </c>
      <c r="K2515">
        <v>4799.58</v>
      </c>
      <c r="L2515">
        <v>0.11532199999999999</v>
      </c>
      <c r="M2515">
        <v>0.83609500000000003</v>
      </c>
      <c r="N2515">
        <v>2</v>
      </c>
      <c r="O2515" t="s">
        <v>43</v>
      </c>
    </row>
    <row r="2516" spans="1:25" x14ac:dyDescent="0.25">
      <c r="A2516" t="s">
        <v>197</v>
      </c>
      <c r="B2516">
        <v>6088.37</v>
      </c>
      <c r="C2516">
        <v>6034.15</v>
      </c>
      <c r="D2516">
        <v>6034.08</v>
      </c>
      <c r="E2516">
        <v>5939.14</v>
      </c>
      <c r="F2516">
        <v>504.48500000000001</v>
      </c>
      <c r="G2516">
        <v>620.28</v>
      </c>
      <c r="H2516">
        <v>231.24700000000001</v>
      </c>
      <c r="I2516">
        <v>139.57300000000001</v>
      </c>
      <c r="J2516">
        <v>225.96100000000001</v>
      </c>
      <c r="K2516">
        <v>4798.7</v>
      </c>
      <c r="L2516">
        <v>0.17854200000000001</v>
      </c>
      <c r="M2516">
        <v>0.83694900000000005</v>
      </c>
      <c r="N2516">
        <v>1</v>
      </c>
      <c r="O2516" t="s">
        <v>43</v>
      </c>
    </row>
    <row r="2517" spans="1:25" x14ac:dyDescent="0.25">
      <c r="A2517" t="s">
        <v>197</v>
      </c>
      <c r="B2517">
        <v>6093.25</v>
      </c>
      <c r="C2517">
        <v>6038.37</v>
      </c>
      <c r="D2517">
        <v>6038.3</v>
      </c>
      <c r="E2517">
        <v>5942.96</v>
      </c>
      <c r="F2517">
        <v>503.18</v>
      </c>
      <c r="G2517">
        <v>622.38499999999999</v>
      </c>
      <c r="H2517">
        <v>231.61500000000001</v>
      </c>
      <c r="I2517">
        <v>139.803</v>
      </c>
      <c r="J2517">
        <v>227.374</v>
      </c>
      <c r="K2517">
        <v>4801.71</v>
      </c>
      <c r="L2517">
        <v>0.156442</v>
      </c>
      <c r="M2517">
        <v>0.83355199999999996</v>
      </c>
      <c r="N2517">
        <v>1</v>
      </c>
      <c r="O2517" t="s">
        <v>43</v>
      </c>
    </row>
    <row r="2518" spans="1:25" x14ac:dyDescent="0.25">
      <c r="A2518" t="s">
        <v>197</v>
      </c>
      <c r="B2518">
        <v>6118.25</v>
      </c>
      <c r="C2518">
        <v>6064.07</v>
      </c>
      <c r="D2518">
        <v>6064</v>
      </c>
      <c r="E2518">
        <v>5969.71</v>
      </c>
      <c r="F2518">
        <v>505.50099999999998</v>
      </c>
      <c r="G2518">
        <v>622.76800000000003</v>
      </c>
      <c r="H2518">
        <v>232.76400000000001</v>
      </c>
      <c r="I2518">
        <v>141.15299999999999</v>
      </c>
      <c r="J2518">
        <v>225.292</v>
      </c>
      <c r="K2518">
        <v>4825.7299999999996</v>
      </c>
      <c r="L2518">
        <v>0.178504</v>
      </c>
      <c r="M2518">
        <v>0.83574499999999996</v>
      </c>
      <c r="N2518">
        <v>2</v>
      </c>
      <c r="O2518" t="s">
        <v>43</v>
      </c>
    </row>
    <row r="2519" spans="1:25" x14ac:dyDescent="0.25">
      <c r="A2519" t="s">
        <v>197</v>
      </c>
      <c r="B2519">
        <v>6097.48</v>
      </c>
      <c r="C2519">
        <v>6043.43</v>
      </c>
      <c r="D2519">
        <v>6043.36</v>
      </c>
      <c r="E2519">
        <v>5948.1</v>
      </c>
      <c r="F2519">
        <v>507.779</v>
      </c>
      <c r="G2519">
        <v>618.22500000000002</v>
      </c>
      <c r="H2519">
        <v>231.441</v>
      </c>
      <c r="I2519">
        <v>139.197</v>
      </c>
      <c r="J2519">
        <v>224.06</v>
      </c>
      <c r="K2519">
        <v>4806.46</v>
      </c>
      <c r="L2519">
        <v>0.16628999999999999</v>
      </c>
      <c r="M2519">
        <v>0.83426100000000003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197</v>
      </c>
      <c r="B2520">
        <v>6091.34</v>
      </c>
      <c r="C2520">
        <v>6036.55</v>
      </c>
      <c r="D2520">
        <v>6036.49</v>
      </c>
      <c r="E2520">
        <v>5941.57</v>
      </c>
      <c r="F2520">
        <v>505.42399999999998</v>
      </c>
      <c r="G2520">
        <v>619.91499999999996</v>
      </c>
      <c r="H2520">
        <v>231.59700000000001</v>
      </c>
      <c r="I2520">
        <v>139.26300000000001</v>
      </c>
      <c r="J2520">
        <v>225.435</v>
      </c>
      <c r="K2520">
        <v>4800.55</v>
      </c>
      <c r="L2520">
        <v>0.17849000000000001</v>
      </c>
      <c r="M2520">
        <v>0.83610300000000004</v>
      </c>
      <c r="N2520">
        <v>0</v>
      </c>
      <c r="O2520" t="s">
        <v>43</v>
      </c>
      <c r="R2520">
        <f>AVERAGE(B2471:B2520)</f>
        <v>6094.9753999999994</v>
      </c>
      <c r="S2520">
        <f>AVERAGE(C2471:C2520)</f>
        <v>6040.5116000000007</v>
      </c>
      <c r="U2520">
        <f>_xlfn.VAR.P(B2471:B2520)</f>
        <v>381.12677283999784</v>
      </c>
      <c r="V2520">
        <f>_xlfn.VAR.P(C2471:C2520)</f>
        <v>392.17984143999985</v>
      </c>
      <c r="X2520">
        <f>1.96*SQRT(U2520)/50</f>
        <v>0.76528076169263159</v>
      </c>
      <c r="Y2520">
        <f>1.96*SQRT(V2520)/50</f>
        <v>0.77629841655793763</v>
      </c>
    </row>
    <row r="2521" spans="1:25" x14ac:dyDescent="0.25">
      <c r="A2521" t="s">
        <v>198</v>
      </c>
      <c r="B2521">
        <v>304858.9252</v>
      </c>
      <c r="C2521" t="s">
        <v>37</v>
      </c>
    </row>
    <row r="2522" spans="1:25" x14ac:dyDescent="0.25">
      <c r="A2522" t="s">
        <v>199</v>
      </c>
      <c r="B2522">
        <v>4197.7700000000004</v>
      </c>
      <c r="C2522">
        <v>4195.28</v>
      </c>
      <c r="D2522">
        <v>4138.84</v>
      </c>
      <c r="E2522">
        <v>4044.21</v>
      </c>
      <c r="F2522">
        <v>583.45899999999995</v>
      </c>
      <c r="G2522">
        <v>0.178952</v>
      </c>
      <c r="H2522">
        <v>0.83696800000000005</v>
      </c>
      <c r="I2522">
        <v>1</v>
      </c>
    </row>
    <row r="2523" spans="1:25" x14ac:dyDescent="0.25">
      <c r="A2523" t="s">
        <v>199</v>
      </c>
      <c r="B2523">
        <v>4164.05</v>
      </c>
      <c r="C2523">
        <v>4162.08</v>
      </c>
      <c r="D2523">
        <v>4108.88</v>
      </c>
      <c r="E2523">
        <v>4013.65</v>
      </c>
      <c r="F2523">
        <v>578.39800000000002</v>
      </c>
      <c r="G2523">
        <v>0.17877000000000001</v>
      </c>
      <c r="H2523">
        <v>0.86582400000000004</v>
      </c>
      <c r="I2523">
        <v>0</v>
      </c>
    </row>
    <row r="2524" spans="1:25" x14ac:dyDescent="0.25">
      <c r="A2524" t="s">
        <v>199</v>
      </c>
      <c r="B2524">
        <v>4174.99</v>
      </c>
      <c r="C2524">
        <v>4172.79</v>
      </c>
      <c r="D2524">
        <v>4117.5200000000004</v>
      </c>
      <c r="E2524">
        <v>4022.98</v>
      </c>
      <c r="F2524">
        <v>581.26800000000003</v>
      </c>
      <c r="G2524">
        <v>0.14729800000000001</v>
      </c>
      <c r="H2524">
        <v>0.83618199999999998</v>
      </c>
      <c r="I2524">
        <v>0</v>
      </c>
    </row>
    <row r="2525" spans="1:25" x14ac:dyDescent="0.25">
      <c r="A2525" t="s">
        <v>199</v>
      </c>
      <c r="B2525">
        <v>4177.1400000000003</v>
      </c>
      <c r="C2525">
        <v>4175.13</v>
      </c>
      <c r="D2525">
        <v>4120.54</v>
      </c>
      <c r="E2525">
        <v>4025.46</v>
      </c>
      <c r="F2525">
        <v>577.36900000000003</v>
      </c>
      <c r="G2525">
        <v>0.17915800000000001</v>
      </c>
      <c r="H2525">
        <v>0.83702699999999997</v>
      </c>
      <c r="I2525">
        <v>0</v>
      </c>
    </row>
    <row r="2526" spans="1:25" x14ac:dyDescent="0.25">
      <c r="A2526" t="s">
        <v>199</v>
      </c>
      <c r="B2526">
        <v>4183.91</v>
      </c>
      <c r="C2526">
        <v>4181.26</v>
      </c>
      <c r="D2526">
        <v>4127.5600000000004</v>
      </c>
      <c r="E2526">
        <v>4033.09</v>
      </c>
      <c r="F2526">
        <v>580.78899999999999</v>
      </c>
      <c r="G2526">
        <v>0.179032</v>
      </c>
      <c r="H2526">
        <v>0.83657999999999999</v>
      </c>
      <c r="I2526">
        <v>0</v>
      </c>
    </row>
    <row r="2527" spans="1:25" x14ac:dyDescent="0.25">
      <c r="A2527" t="s">
        <v>199</v>
      </c>
      <c r="B2527">
        <v>4181.8500000000004</v>
      </c>
      <c r="C2527">
        <v>4180.1400000000003</v>
      </c>
      <c r="D2527">
        <v>4125.51</v>
      </c>
      <c r="E2527">
        <v>4030.62</v>
      </c>
      <c r="F2527">
        <v>578.14</v>
      </c>
      <c r="G2527">
        <v>0.17882600000000001</v>
      </c>
      <c r="H2527">
        <v>0.80745100000000003</v>
      </c>
      <c r="I2527">
        <v>2</v>
      </c>
    </row>
    <row r="2528" spans="1:25" x14ac:dyDescent="0.25">
      <c r="A2528" t="s">
        <v>199</v>
      </c>
      <c r="B2528">
        <v>4181.38</v>
      </c>
      <c r="C2528">
        <v>4179.29</v>
      </c>
      <c r="D2528">
        <v>4124.67</v>
      </c>
      <c r="E2528">
        <v>4029.81</v>
      </c>
      <c r="F2528">
        <v>578.44000000000005</v>
      </c>
      <c r="G2528">
        <v>0.178788</v>
      </c>
      <c r="H2528">
        <v>0.83674099999999996</v>
      </c>
      <c r="I2528">
        <v>0</v>
      </c>
    </row>
    <row r="2529" spans="1:9" x14ac:dyDescent="0.25">
      <c r="A2529" t="s">
        <v>199</v>
      </c>
      <c r="B2529">
        <v>4181.22</v>
      </c>
      <c r="C2529">
        <v>4179.41</v>
      </c>
      <c r="D2529">
        <v>4124.03</v>
      </c>
      <c r="E2529">
        <v>4029.24</v>
      </c>
      <c r="F2529">
        <v>578.13800000000003</v>
      </c>
      <c r="G2529">
        <v>0.17857400000000001</v>
      </c>
      <c r="H2529">
        <v>0.80802799999999997</v>
      </c>
      <c r="I2529">
        <v>1</v>
      </c>
    </row>
    <row r="2530" spans="1:9" x14ac:dyDescent="0.25">
      <c r="A2530" t="s">
        <v>199</v>
      </c>
      <c r="B2530">
        <v>4186.3500000000004</v>
      </c>
      <c r="C2530">
        <v>4184.55</v>
      </c>
      <c r="D2530">
        <v>4129.1400000000003</v>
      </c>
      <c r="E2530">
        <v>4034.34</v>
      </c>
      <c r="F2530">
        <v>580.41499999999996</v>
      </c>
      <c r="G2530">
        <v>0.15015000000000001</v>
      </c>
      <c r="H2530">
        <v>0.83340000000000003</v>
      </c>
      <c r="I2530">
        <v>1</v>
      </c>
    </row>
    <row r="2531" spans="1:9" x14ac:dyDescent="0.25">
      <c r="A2531" t="s">
        <v>199</v>
      </c>
      <c r="B2531">
        <v>4163.33</v>
      </c>
      <c r="C2531">
        <v>4161.3500000000004</v>
      </c>
      <c r="D2531">
        <v>4107.7</v>
      </c>
      <c r="E2531">
        <v>4012.43</v>
      </c>
      <c r="F2531">
        <v>583.68899999999996</v>
      </c>
      <c r="G2531">
        <v>0.14718899999999999</v>
      </c>
      <c r="H2531">
        <v>0.83699000000000001</v>
      </c>
      <c r="I2531">
        <v>0</v>
      </c>
    </row>
    <row r="2532" spans="1:9" x14ac:dyDescent="0.25">
      <c r="A2532" t="s">
        <v>199</v>
      </c>
      <c r="B2532">
        <v>4158.38</v>
      </c>
      <c r="C2532">
        <v>4156.13</v>
      </c>
      <c r="D2532">
        <v>4100.34</v>
      </c>
      <c r="E2532">
        <v>4005.93</v>
      </c>
      <c r="F2532">
        <v>589.15800000000002</v>
      </c>
      <c r="G2532">
        <v>0.178649</v>
      </c>
      <c r="H2532">
        <v>0.82797799999999999</v>
      </c>
      <c r="I2532">
        <v>0</v>
      </c>
    </row>
    <row r="2533" spans="1:9" x14ac:dyDescent="0.25">
      <c r="A2533" t="s">
        <v>199</v>
      </c>
      <c r="B2533">
        <v>4150.79</v>
      </c>
      <c r="C2533">
        <v>4148.75</v>
      </c>
      <c r="D2533">
        <v>4092.79</v>
      </c>
      <c r="E2533">
        <v>3997.87</v>
      </c>
      <c r="F2533">
        <v>582.11099999999999</v>
      </c>
      <c r="G2533">
        <v>0.17846400000000001</v>
      </c>
      <c r="H2533">
        <v>0.83592599999999995</v>
      </c>
      <c r="I2533">
        <v>0</v>
      </c>
    </row>
    <row r="2534" spans="1:9" x14ac:dyDescent="0.25">
      <c r="A2534" t="s">
        <v>199</v>
      </c>
      <c r="B2534">
        <v>4146.79</v>
      </c>
      <c r="C2534">
        <v>4144.97</v>
      </c>
      <c r="D2534">
        <v>4090.2</v>
      </c>
      <c r="E2534">
        <v>3995.64</v>
      </c>
      <c r="F2534">
        <v>579.86599999999999</v>
      </c>
      <c r="G2534">
        <v>0.17846600000000001</v>
      </c>
      <c r="H2534">
        <v>0.83609500000000003</v>
      </c>
      <c r="I2534">
        <v>0</v>
      </c>
    </row>
    <row r="2535" spans="1:9" x14ac:dyDescent="0.25">
      <c r="A2535" t="s">
        <v>199</v>
      </c>
      <c r="B2535">
        <v>4146.5</v>
      </c>
      <c r="C2535">
        <v>4144.33</v>
      </c>
      <c r="D2535">
        <v>4089.66</v>
      </c>
      <c r="E2535">
        <v>3995.28</v>
      </c>
      <c r="F2535">
        <v>581.61400000000003</v>
      </c>
      <c r="G2535">
        <v>0.14710500000000001</v>
      </c>
      <c r="H2535">
        <v>0.82669499999999996</v>
      </c>
      <c r="I2535">
        <v>0</v>
      </c>
    </row>
    <row r="2536" spans="1:9" x14ac:dyDescent="0.25">
      <c r="A2536" t="s">
        <v>199</v>
      </c>
      <c r="B2536">
        <v>4154.8500000000004</v>
      </c>
      <c r="C2536">
        <v>4152.9399999999996</v>
      </c>
      <c r="D2536">
        <v>4098.63</v>
      </c>
      <c r="E2536">
        <v>4003.54</v>
      </c>
      <c r="F2536">
        <v>586.16700000000003</v>
      </c>
      <c r="G2536">
        <v>0.15604899999999999</v>
      </c>
      <c r="H2536">
        <v>0.83660599999999996</v>
      </c>
      <c r="I2536">
        <v>2</v>
      </c>
    </row>
    <row r="2537" spans="1:9" x14ac:dyDescent="0.25">
      <c r="A2537" t="s">
        <v>199</v>
      </c>
      <c r="B2537">
        <v>4150.6400000000003</v>
      </c>
      <c r="C2537">
        <v>4148.88</v>
      </c>
      <c r="D2537">
        <v>4094.41</v>
      </c>
      <c r="E2537">
        <v>3999.82</v>
      </c>
      <c r="F2537">
        <v>584.226</v>
      </c>
      <c r="G2537">
        <v>0.17446700000000001</v>
      </c>
      <c r="H2537">
        <v>0.826677</v>
      </c>
      <c r="I2537">
        <v>1</v>
      </c>
    </row>
    <row r="2538" spans="1:9" x14ac:dyDescent="0.25">
      <c r="A2538" t="s">
        <v>199</v>
      </c>
      <c r="B2538">
        <v>4147.54</v>
      </c>
      <c r="C2538">
        <v>4145.66</v>
      </c>
      <c r="D2538">
        <v>4089.39</v>
      </c>
      <c r="E2538">
        <v>3995.3</v>
      </c>
      <c r="F2538">
        <v>580.245</v>
      </c>
      <c r="G2538">
        <v>0.170316</v>
      </c>
      <c r="H2538">
        <v>0.82502299999999995</v>
      </c>
      <c r="I2538">
        <v>0</v>
      </c>
    </row>
    <row r="2539" spans="1:9" x14ac:dyDescent="0.25">
      <c r="A2539" t="s">
        <v>199</v>
      </c>
      <c r="B2539">
        <v>4147.7700000000004</v>
      </c>
      <c r="C2539">
        <v>4145.13</v>
      </c>
      <c r="D2539">
        <v>4090.06</v>
      </c>
      <c r="E2539">
        <v>3995.9</v>
      </c>
      <c r="F2539">
        <v>581.05899999999997</v>
      </c>
      <c r="G2539">
        <v>0.178456</v>
      </c>
      <c r="H2539">
        <v>0.83566200000000002</v>
      </c>
      <c r="I2539">
        <v>1</v>
      </c>
    </row>
    <row r="2540" spans="1:9" x14ac:dyDescent="0.25">
      <c r="A2540" t="s">
        <v>199</v>
      </c>
      <c r="B2540">
        <v>4164.3100000000004</v>
      </c>
      <c r="C2540">
        <v>4162.5600000000004</v>
      </c>
      <c r="D2540">
        <v>4108.54</v>
      </c>
      <c r="E2540">
        <v>4013.34</v>
      </c>
      <c r="F2540">
        <v>576.822</v>
      </c>
      <c r="G2540">
        <v>0.17846200000000001</v>
      </c>
      <c r="H2540">
        <v>0.83505200000000002</v>
      </c>
      <c r="I2540">
        <v>0</v>
      </c>
    </row>
    <row r="2541" spans="1:9" x14ac:dyDescent="0.25">
      <c r="A2541" t="s">
        <v>199</v>
      </c>
      <c r="B2541">
        <v>4169.95</v>
      </c>
      <c r="C2541">
        <v>4167.66</v>
      </c>
      <c r="D2541">
        <v>4112.6400000000003</v>
      </c>
      <c r="E2541">
        <v>4018.21</v>
      </c>
      <c r="F2541">
        <v>578.85900000000004</v>
      </c>
      <c r="G2541">
        <v>0.17170199999999999</v>
      </c>
      <c r="H2541">
        <v>0.83617799999999998</v>
      </c>
      <c r="I2541">
        <v>1</v>
      </c>
    </row>
    <row r="2542" spans="1:9" x14ac:dyDescent="0.25">
      <c r="A2542" t="s">
        <v>199</v>
      </c>
      <c r="B2542">
        <v>4176.3999999999996</v>
      </c>
      <c r="C2542">
        <v>4174.6099999999997</v>
      </c>
      <c r="D2542">
        <v>4118.6000000000004</v>
      </c>
      <c r="E2542">
        <v>4024</v>
      </c>
      <c r="F2542">
        <v>581.51700000000005</v>
      </c>
      <c r="G2542">
        <v>0.16837099999999999</v>
      </c>
      <c r="H2542">
        <v>0.83683700000000005</v>
      </c>
      <c r="I2542">
        <v>0</v>
      </c>
    </row>
    <row r="2543" spans="1:9" x14ac:dyDescent="0.25">
      <c r="A2543" t="s">
        <v>199</v>
      </c>
      <c r="B2543">
        <v>4178.87</v>
      </c>
      <c r="C2543">
        <v>4176.76</v>
      </c>
      <c r="D2543">
        <v>4120.45</v>
      </c>
      <c r="E2543">
        <v>4025.85</v>
      </c>
      <c r="F2543">
        <v>586.43899999999996</v>
      </c>
      <c r="G2543">
        <v>0.178455</v>
      </c>
      <c r="H2543">
        <v>0.83676099999999998</v>
      </c>
      <c r="I2543">
        <v>0</v>
      </c>
    </row>
    <row r="2544" spans="1:9" x14ac:dyDescent="0.25">
      <c r="A2544" t="s">
        <v>199</v>
      </c>
      <c r="B2544">
        <v>4163.6000000000004</v>
      </c>
      <c r="C2544">
        <v>4161.6899999999996</v>
      </c>
      <c r="D2544">
        <v>4107.78</v>
      </c>
      <c r="E2544">
        <v>4013.1</v>
      </c>
      <c r="F2544">
        <v>577.79</v>
      </c>
      <c r="G2544">
        <v>0.16240199999999999</v>
      </c>
      <c r="H2544">
        <v>0.831484</v>
      </c>
      <c r="I2544">
        <v>1</v>
      </c>
    </row>
    <row r="2545" spans="1:9" x14ac:dyDescent="0.25">
      <c r="A2545" t="s">
        <v>199</v>
      </c>
      <c r="B2545">
        <v>4168.34</v>
      </c>
      <c r="C2545">
        <v>4165.84</v>
      </c>
      <c r="D2545">
        <v>4110.97</v>
      </c>
      <c r="E2545">
        <v>4016.18</v>
      </c>
      <c r="F2545">
        <v>578.596</v>
      </c>
      <c r="G2545">
        <v>0.14844499999999999</v>
      </c>
      <c r="H2545">
        <v>0.815751</v>
      </c>
      <c r="I2545">
        <v>0</v>
      </c>
    </row>
    <row r="2546" spans="1:9" x14ac:dyDescent="0.25">
      <c r="A2546" t="s">
        <v>199</v>
      </c>
      <c r="B2546">
        <v>4176.53</v>
      </c>
      <c r="C2546">
        <v>4174.58</v>
      </c>
      <c r="D2546">
        <v>4118.92</v>
      </c>
      <c r="E2546">
        <v>4024.62</v>
      </c>
      <c r="F2546">
        <v>581.495</v>
      </c>
      <c r="G2546">
        <v>0.162243</v>
      </c>
      <c r="H2546">
        <v>0.83480699999999997</v>
      </c>
      <c r="I2546">
        <v>0</v>
      </c>
    </row>
    <row r="2547" spans="1:9" x14ac:dyDescent="0.25">
      <c r="A2547" t="s">
        <v>199</v>
      </c>
      <c r="B2547">
        <v>4165.3</v>
      </c>
      <c r="C2547">
        <v>4163.55</v>
      </c>
      <c r="D2547">
        <v>4109.5200000000004</v>
      </c>
      <c r="E2547">
        <v>4014.79</v>
      </c>
      <c r="F2547">
        <v>577.245</v>
      </c>
      <c r="G2547">
        <v>0.178456</v>
      </c>
      <c r="H2547">
        <v>0.83531599999999995</v>
      </c>
      <c r="I2547">
        <v>1</v>
      </c>
    </row>
    <row r="2548" spans="1:9" x14ac:dyDescent="0.25">
      <c r="A2548" t="s">
        <v>199</v>
      </c>
      <c r="B2548">
        <v>4166.4799999999996</v>
      </c>
      <c r="C2548">
        <v>4164.1000000000004</v>
      </c>
      <c r="D2548">
        <v>4109.01</v>
      </c>
      <c r="E2548">
        <v>4014.32</v>
      </c>
      <c r="F2548">
        <v>577.26400000000001</v>
      </c>
      <c r="G2548">
        <v>0.17857300000000001</v>
      </c>
      <c r="H2548">
        <v>0.83700600000000003</v>
      </c>
      <c r="I2548">
        <v>0</v>
      </c>
    </row>
    <row r="2549" spans="1:9" x14ac:dyDescent="0.25">
      <c r="A2549" t="s">
        <v>199</v>
      </c>
      <c r="B2549">
        <v>4170.68</v>
      </c>
      <c r="C2549">
        <v>4168.8599999999997</v>
      </c>
      <c r="D2549">
        <v>4113.28</v>
      </c>
      <c r="E2549">
        <v>4018.34</v>
      </c>
      <c r="F2549">
        <v>579.95799999999997</v>
      </c>
      <c r="G2549">
        <v>0.178455</v>
      </c>
      <c r="H2549">
        <v>0.83389500000000005</v>
      </c>
      <c r="I2549">
        <v>3</v>
      </c>
    </row>
    <row r="2550" spans="1:9" x14ac:dyDescent="0.25">
      <c r="A2550" t="s">
        <v>199</v>
      </c>
      <c r="B2550">
        <v>4174.58</v>
      </c>
      <c r="C2550">
        <v>4172.72</v>
      </c>
      <c r="D2550">
        <v>4117.4799999999996</v>
      </c>
      <c r="E2550">
        <v>4022.97</v>
      </c>
      <c r="F2550">
        <v>585.399</v>
      </c>
      <c r="G2550">
        <v>0.16303899999999999</v>
      </c>
      <c r="H2550">
        <v>0.82269999999999999</v>
      </c>
      <c r="I2550">
        <v>1</v>
      </c>
    </row>
    <row r="2551" spans="1:9" x14ac:dyDescent="0.25">
      <c r="A2551" t="s">
        <v>199</v>
      </c>
      <c r="B2551">
        <v>4167.71</v>
      </c>
      <c r="C2551">
        <v>4165.47</v>
      </c>
      <c r="D2551">
        <v>4110.3599999999997</v>
      </c>
      <c r="E2551">
        <v>4015.78</v>
      </c>
      <c r="F2551">
        <v>577.52099999999996</v>
      </c>
      <c r="G2551">
        <v>0.17845900000000001</v>
      </c>
      <c r="H2551">
        <v>0.82258399999999998</v>
      </c>
      <c r="I2551">
        <v>0</v>
      </c>
    </row>
    <row r="2552" spans="1:9" x14ac:dyDescent="0.25">
      <c r="A2552" t="s">
        <v>199</v>
      </c>
      <c r="B2552">
        <v>4164.1400000000003</v>
      </c>
      <c r="C2552">
        <v>4161.6000000000004</v>
      </c>
      <c r="D2552">
        <v>4107.25</v>
      </c>
      <c r="E2552">
        <v>4012.22</v>
      </c>
      <c r="F2552">
        <v>576.452</v>
      </c>
      <c r="G2552">
        <v>0.17858099999999999</v>
      </c>
      <c r="H2552">
        <v>0.83635300000000001</v>
      </c>
      <c r="I2552">
        <v>0</v>
      </c>
    </row>
    <row r="2553" spans="1:9" x14ac:dyDescent="0.25">
      <c r="A2553" t="s">
        <v>199</v>
      </c>
      <c r="B2553">
        <v>4160.5600000000004</v>
      </c>
      <c r="C2553">
        <v>4157.99</v>
      </c>
      <c r="D2553">
        <v>4103.34</v>
      </c>
      <c r="E2553">
        <v>4008.74</v>
      </c>
      <c r="F2553">
        <v>575.48900000000003</v>
      </c>
      <c r="G2553">
        <v>0.17854800000000001</v>
      </c>
      <c r="H2553">
        <v>0.83688499999999999</v>
      </c>
      <c r="I2553">
        <v>0</v>
      </c>
    </row>
    <row r="2554" spans="1:9" x14ac:dyDescent="0.25">
      <c r="A2554" t="s">
        <v>199</v>
      </c>
      <c r="B2554">
        <v>4167.91</v>
      </c>
      <c r="C2554">
        <v>4165.62</v>
      </c>
      <c r="D2554">
        <v>4110.6000000000004</v>
      </c>
      <c r="E2554">
        <v>4015.85</v>
      </c>
      <c r="F2554">
        <v>580.66499999999996</v>
      </c>
      <c r="G2554">
        <v>0.18071300000000001</v>
      </c>
      <c r="H2554">
        <v>0.83694000000000002</v>
      </c>
      <c r="I2554">
        <v>0</v>
      </c>
    </row>
    <row r="2555" spans="1:9" x14ac:dyDescent="0.25">
      <c r="A2555" t="s">
        <v>199</v>
      </c>
      <c r="B2555">
        <v>4145.8900000000003</v>
      </c>
      <c r="C2555">
        <v>4143.92</v>
      </c>
      <c r="D2555">
        <v>4088.51</v>
      </c>
      <c r="E2555">
        <v>3994.21</v>
      </c>
      <c r="F2555">
        <v>578.78599999999994</v>
      </c>
      <c r="G2555">
        <v>0.15181600000000001</v>
      </c>
      <c r="H2555">
        <v>0.83652700000000002</v>
      </c>
      <c r="I2555">
        <v>0</v>
      </c>
    </row>
    <row r="2556" spans="1:9" x14ac:dyDescent="0.25">
      <c r="A2556" t="s">
        <v>199</v>
      </c>
      <c r="B2556">
        <v>4146.13</v>
      </c>
      <c r="C2556">
        <v>4144.3</v>
      </c>
      <c r="D2556">
        <v>4088.97</v>
      </c>
      <c r="E2556">
        <v>3994.43</v>
      </c>
      <c r="F2556">
        <v>579.25699999999995</v>
      </c>
      <c r="G2556">
        <v>0.14824499999999999</v>
      </c>
      <c r="H2556">
        <v>0.83484100000000006</v>
      </c>
      <c r="I2556">
        <v>0</v>
      </c>
    </row>
    <row r="2557" spans="1:9" x14ac:dyDescent="0.25">
      <c r="A2557" t="s">
        <v>199</v>
      </c>
      <c r="B2557">
        <v>4154.91</v>
      </c>
      <c r="C2557">
        <v>4153.0200000000004</v>
      </c>
      <c r="D2557">
        <v>4098.79</v>
      </c>
      <c r="E2557">
        <v>4003.57</v>
      </c>
      <c r="F2557">
        <v>589.31700000000001</v>
      </c>
      <c r="G2557">
        <v>0.15856500000000001</v>
      </c>
      <c r="H2557">
        <v>0.83673600000000004</v>
      </c>
      <c r="I2557">
        <v>0</v>
      </c>
    </row>
    <row r="2558" spans="1:9" x14ac:dyDescent="0.25">
      <c r="A2558" t="s">
        <v>199</v>
      </c>
      <c r="B2558">
        <v>4147.22</v>
      </c>
      <c r="C2558">
        <v>4145.26</v>
      </c>
      <c r="D2558">
        <v>4090.66</v>
      </c>
      <c r="E2558">
        <v>3995.89</v>
      </c>
      <c r="F2558">
        <v>579.88400000000001</v>
      </c>
      <c r="G2558">
        <v>0.162997</v>
      </c>
      <c r="H2558">
        <v>0.83679099999999995</v>
      </c>
      <c r="I2558">
        <v>0</v>
      </c>
    </row>
    <row r="2559" spans="1:9" x14ac:dyDescent="0.25">
      <c r="A2559" t="s">
        <v>199</v>
      </c>
      <c r="B2559">
        <v>4153.16</v>
      </c>
      <c r="C2559">
        <v>4150.63</v>
      </c>
      <c r="D2559">
        <v>4095.45</v>
      </c>
      <c r="E2559">
        <v>4001.08</v>
      </c>
      <c r="F2559">
        <v>582.88599999999997</v>
      </c>
      <c r="G2559">
        <v>0.178588</v>
      </c>
      <c r="H2559">
        <v>0.831978</v>
      </c>
      <c r="I2559">
        <v>0</v>
      </c>
    </row>
    <row r="2560" spans="1:9" x14ac:dyDescent="0.25">
      <c r="A2560" t="s">
        <v>199</v>
      </c>
      <c r="B2560">
        <v>4211.66</v>
      </c>
      <c r="C2560">
        <v>4209.83</v>
      </c>
      <c r="D2560">
        <v>4152.37</v>
      </c>
      <c r="E2560">
        <v>4058.78</v>
      </c>
      <c r="F2560">
        <v>600.96199999999999</v>
      </c>
      <c r="G2560">
        <v>0.178454</v>
      </c>
      <c r="H2560">
        <v>0.83682000000000001</v>
      </c>
      <c r="I2560">
        <v>0</v>
      </c>
    </row>
    <row r="2561" spans="1:25" x14ac:dyDescent="0.25">
      <c r="A2561" t="s">
        <v>199</v>
      </c>
      <c r="B2561">
        <v>4195.9799999999996</v>
      </c>
      <c r="C2561">
        <v>4194.22</v>
      </c>
      <c r="D2561">
        <v>4136.54</v>
      </c>
      <c r="E2561">
        <v>4042.18</v>
      </c>
      <c r="F2561">
        <v>586.529</v>
      </c>
      <c r="G2561">
        <v>0.15015999999999999</v>
      </c>
      <c r="H2561">
        <v>0.83581099999999997</v>
      </c>
      <c r="I2561">
        <v>0</v>
      </c>
    </row>
    <row r="2562" spans="1:25" x14ac:dyDescent="0.25">
      <c r="A2562" t="s">
        <v>199</v>
      </c>
      <c r="B2562">
        <v>4205.01</v>
      </c>
      <c r="C2562">
        <v>4203.0600000000004</v>
      </c>
      <c r="D2562">
        <v>4145.1400000000003</v>
      </c>
      <c r="E2562">
        <v>4050.89</v>
      </c>
      <c r="F2562">
        <v>594.03</v>
      </c>
      <c r="G2562">
        <v>0.178455</v>
      </c>
      <c r="H2562">
        <v>0.83698099999999998</v>
      </c>
      <c r="I2562">
        <v>0</v>
      </c>
    </row>
    <row r="2563" spans="1:25" x14ac:dyDescent="0.25">
      <c r="A2563" t="s">
        <v>199</v>
      </c>
      <c r="B2563">
        <v>4196.58</v>
      </c>
      <c r="C2563">
        <v>4194.63</v>
      </c>
      <c r="D2563">
        <v>4136.66</v>
      </c>
      <c r="E2563">
        <v>4042.87</v>
      </c>
      <c r="F2563">
        <v>586.904</v>
      </c>
      <c r="G2563">
        <v>0.178617</v>
      </c>
      <c r="H2563">
        <v>0.85729500000000003</v>
      </c>
      <c r="I2563">
        <v>0</v>
      </c>
    </row>
    <row r="2564" spans="1:25" x14ac:dyDescent="0.25">
      <c r="A2564" t="s">
        <v>199</v>
      </c>
      <c r="B2564">
        <v>4193.58</v>
      </c>
      <c r="C2564">
        <v>4191.7299999999996</v>
      </c>
      <c r="D2564">
        <v>4135.08</v>
      </c>
      <c r="E2564">
        <v>4040.59</v>
      </c>
      <c r="F2564">
        <v>587.65099999999995</v>
      </c>
      <c r="G2564">
        <v>0.17852100000000001</v>
      </c>
      <c r="H2564">
        <v>0.80990799999999996</v>
      </c>
      <c r="I2564">
        <v>1</v>
      </c>
    </row>
    <row r="2565" spans="1:25" x14ac:dyDescent="0.25">
      <c r="A2565" t="s">
        <v>199</v>
      </c>
      <c r="B2565">
        <v>4195.51</v>
      </c>
      <c r="C2565">
        <v>4193.41</v>
      </c>
      <c r="D2565">
        <v>4135.66</v>
      </c>
      <c r="E2565">
        <v>4041.75</v>
      </c>
      <c r="F2565">
        <v>584.51599999999996</v>
      </c>
      <c r="G2565">
        <v>0.178454</v>
      </c>
      <c r="H2565">
        <v>0.83700300000000005</v>
      </c>
      <c r="I2565">
        <v>0</v>
      </c>
    </row>
    <row r="2566" spans="1:25" x14ac:dyDescent="0.25">
      <c r="A2566" t="s">
        <v>199</v>
      </c>
      <c r="B2566">
        <v>4199.3900000000003</v>
      </c>
      <c r="C2566">
        <v>4197.3900000000003</v>
      </c>
      <c r="D2566">
        <v>4140.84</v>
      </c>
      <c r="E2566">
        <v>4046.51</v>
      </c>
      <c r="F2566">
        <v>594.31700000000001</v>
      </c>
      <c r="G2566">
        <v>0.14724799999999999</v>
      </c>
      <c r="H2566">
        <v>0.83518000000000003</v>
      </c>
      <c r="I2566">
        <v>0</v>
      </c>
    </row>
    <row r="2567" spans="1:25" x14ac:dyDescent="0.25">
      <c r="A2567" t="s">
        <v>199</v>
      </c>
      <c r="B2567">
        <v>4199.8900000000003</v>
      </c>
      <c r="C2567">
        <v>4197.91</v>
      </c>
      <c r="D2567">
        <v>4138.72</v>
      </c>
      <c r="E2567">
        <v>4044.81</v>
      </c>
      <c r="F2567">
        <v>587.95000000000005</v>
      </c>
      <c r="G2567">
        <v>0.15759200000000001</v>
      </c>
      <c r="H2567">
        <v>0.83582999999999996</v>
      </c>
      <c r="I2567">
        <v>0</v>
      </c>
    </row>
    <row r="2568" spans="1:25" x14ac:dyDescent="0.25">
      <c r="A2568" t="s">
        <v>199</v>
      </c>
      <c r="B2568">
        <v>4202.41</v>
      </c>
      <c r="C2568">
        <v>4200.6000000000004</v>
      </c>
      <c r="D2568">
        <v>4139.76</v>
      </c>
      <c r="E2568">
        <v>4046.26</v>
      </c>
      <c r="F2568">
        <v>582.37</v>
      </c>
      <c r="G2568">
        <v>0.17847199999999999</v>
      </c>
      <c r="H2568">
        <v>0.830098</v>
      </c>
      <c r="I2568">
        <v>0</v>
      </c>
    </row>
    <row r="2569" spans="1:25" x14ac:dyDescent="0.25">
      <c r="A2569" t="s">
        <v>199</v>
      </c>
      <c r="B2569">
        <v>4182.99</v>
      </c>
      <c r="C2569">
        <v>4181.03</v>
      </c>
      <c r="D2569">
        <v>4124.17</v>
      </c>
      <c r="E2569">
        <v>4030.23</v>
      </c>
      <c r="F2569">
        <v>579.23400000000004</v>
      </c>
      <c r="G2569">
        <v>0.17854999999999999</v>
      </c>
      <c r="H2569">
        <v>0.83652700000000002</v>
      </c>
      <c r="I2569">
        <v>0</v>
      </c>
    </row>
    <row r="2570" spans="1:25" x14ac:dyDescent="0.25">
      <c r="A2570" t="s">
        <v>199</v>
      </c>
      <c r="B2570">
        <v>4207.6400000000003</v>
      </c>
      <c r="C2570">
        <v>4205.58</v>
      </c>
      <c r="D2570">
        <v>4146.8599999999997</v>
      </c>
      <c r="E2570">
        <v>4052.81</v>
      </c>
      <c r="F2570">
        <v>607.82299999999998</v>
      </c>
      <c r="G2570">
        <v>0.178457</v>
      </c>
      <c r="H2570">
        <v>0.82688099999999998</v>
      </c>
      <c r="I2570">
        <v>0</v>
      </c>
    </row>
    <row r="2571" spans="1:25" x14ac:dyDescent="0.25">
      <c r="A2571" t="s">
        <v>199</v>
      </c>
      <c r="B2571">
        <v>4177.1400000000003</v>
      </c>
      <c r="C2571">
        <v>4175.33</v>
      </c>
      <c r="D2571">
        <v>4118.95</v>
      </c>
      <c r="E2571">
        <v>4024.88</v>
      </c>
      <c r="F2571">
        <v>584.63099999999997</v>
      </c>
      <c r="G2571">
        <v>0.178531</v>
      </c>
      <c r="H2571">
        <v>0.83582400000000001</v>
      </c>
      <c r="I2571">
        <v>0</v>
      </c>
    </row>
    <row r="2572" spans="1:25" x14ac:dyDescent="0.25">
      <c r="A2572" t="s">
        <v>199</v>
      </c>
      <c r="B2572">
        <v>4183.63</v>
      </c>
      <c r="C2572">
        <v>4181.6400000000003</v>
      </c>
      <c r="D2572">
        <v>4121.55</v>
      </c>
      <c r="E2572">
        <v>4028.07</v>
      </c>
      <c r="F2572">
        <v>588.05200000000002</v>
      </c>
      <c r="G2572">
        <v>0.176924</v>
      </c>
      <c r="H2572">
        <v>0.83076399999999995</v>
      </c>
      <c r="I2572">
        <v>0</v>
      </c>
    </row>
    <row r="2573" spans="1:25" x14ac:dyDescent="0.25">
      <c r="A2573" t="s">
        <v>199</v>
      </c>
      <c r="B2573">
        <v>4171.76</v>
      </c>
      <c r="C2573">
        <v>4169.75</v>
      </c>
      <c r="D2573">
        <v>4113.33</v>
      </c>
      <c r="E2573">
        <v>4019.22</v>
      </c>
      <c r="F2573">
        <v>580.58699999999999</v>
      </c>
      <c r="G2573">
        <v>0.17849499999999999</v>
      </c>
      <c r="H2573">
        <v>0.83694299999999999</v>
      </c>
      <c r="I2573">
        <v>0</v>
      </c>
    </row>
    <row r="2574" spans="1:25" x14ac:dyDescent="0.25">
      <c r="A2574" t="s">
        <v>199</v>
      </c>
      <c r="B2574">
        <v>4188.47</v>
      </c>
      <c r="C2574">
        <v>4186.43</v>
      </c>
      <c r="D2574">
        <v>4127.6000000000004</v>
      </c>
      <c r="E2574">
        <v>4033.74</v>
      </c>
      <c r="F2574">
        <v>593.80700000000002</v>
      </c>
      <c r="G2574">
        <v>0.17846200000000001</v>
      </c>
      <c r="H2574">
        <v>0.83697500000000002</v>
      </c>
      <c r="I2574">
        <v>2</v>
      </c>
    </row>
    <row r="2575" spans="1:25" x14ac:dyDescent="0.25">
      <c r="A2575" t="s">
        <v>199</v>
      </c>
      <c r="B2575">
        <v>4184.32</v>
      </c>
      <c r="C2575">
        <v>4182.49</v>
      </c>
      <c r="D2575">
        <v>4123.5600000000004</v>
      </c>
      <c r="E2575">
        <v>4029.65</v>
      </c>
      <c r="F2575">
        <v>586.26</v>
      </c>
      <c r="G2575">
        <v>0.17845800000000001</v>
      </c>
      <c r="H2575">
        <v>0.83564099999999997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199</v>
      </c>
      <c r="B2576">
        <v>4175.25</v>
      </c>
      <c r="C2576">
        <v>4173.41</v>
      </c>
      <c r="D2576">
        <v>4114.8500000000004</v>
      </c>
      <c r="E2576">
        <v>4020.77</v>
      </c>
      <c r="F2576">
        <v>581.96299999999997</v>
      </c>
      <c r="G2576">
        <v>0.17907600000000001</v>
      </c>
      <c r="H2576">
        <v>0.83001100000000005</v>
      </c>
      <c r="I2576">
        <v>1</v>
      </c>
      <c r="R2576">
        <f>AVERAGE(B2527:B2576)</f>
        <v>4173.0254000000014</v>
      </c>
      <c r="S2576">
        <f>AVERAGE(C2527:C2576)</f>
        <v>4171.0142000000005</v>
      </c>
      <c r="U2576">
        <f>_xlfn.VAR.P(B2527:B2576)</f>
        <v>336.25584483999904</v>
      </c>
      <c r="V2576">
        <f>_xlfn.VAR.P(C2527:C2576)</f>
        <v>338.5742203599998</v>
      </c>
      <c r="X2576">
        <f>1.96*SQRT(U2576)/50</f>
        <v>0.71882138352648928</v>
      </c>
      <c r="Y2576">
        <f>1.96*SQRT(V2576)/50</f>
        <v>0.72129514761572466</v>
      </c>
    </row>
    <row r="2577" spans="1:3" x14ac:dyDescent="0.25">
      <c r="A2577" t="s">
        <v>200</v>
      </c>
      <c r="B2577">
        <v>209168.147</v>
      </c>
      <c r="C2577" t="s">
        <v>37</v>
      </c>
    </row>
    <row r="2631" spans="18:25" x14ac:dyDescent="0.25">
      <c r="R2631" t="s">
        <v>70</v>
      </c>
      <c r="U2631" t="s">
        <v>69</v>
      </c>
      <c r="X2631" t="s">
        <v>67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70</v>
      </c>
      <c r="U2687" t="s">
        <v>69</v>
      </c>
      <c r="X2687" t="s">
        <v>67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A215" sqref="A215:XFD215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3.5991200000000845</v>
      </c>
      <c r="E3">
        <f ca="1">OFFSET('672p trace'!$S$56,(A3-1)*56,0)-OFFSET('672p stat'!$H$1,A3*20,0)</f>
        <v>67.528935000000047</v>
      </c>
      <c r="F3">
        <f ca="1">OFFSET('672p stat'!$H$1,A3*20,0)-OFFSET('672p stat'!$K$1,A3*20,0)</f>
        <v>29.684882000000016</v>
      </c>
      <c r="G3">
        <f ca="1">OFFSET('672p stat'!$K$1,A3*20,0)-OFFSET('672p stat'!$N$1,A3*20,0)</f>
        <v>0.75750299999992876</v>
      </c>
      <c r="H3">
        <f ca="1">OFFSET('672p stat'!$N$1,A3*20,0)</f>
        <v>535.44960000000003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60.788082358399933</v>
      </c>
      <c r="E4" s="5">
        <f ca="1">OFFSET('672p trace'!$V$56,(A4-1)*56,0)</f>
        <v>62.689586793599943</v>
      </c>
      <c r="F4" s="5">
        <f ca="1">OFFSET('672p stat'!$H$1,A4*20,1)</f>
        <v>46.256830000000001</v>
      </c>
      <c r="G4" s="5">
        <f ca="1">OFFSET('672p stat'!$K$1,A4*20,1)</f>
        <v>46.117569000000003</v>
      </c>
      <c r="H4" s="5">
        <f ca="1">OFFSET('672p stat'!$N$1,A4*20,1)</f>
        <v>46.091788999999999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631.86476000000005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25.816239422399999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2.3409999999994398</v>
      </c>
      <c r="E7">
        <f ca="1">OFFSET('672p trace'!$S$56,(A7-1)*56,0)-OFFSET('672p stat'!$H$1,A7*20,0)</f>
        <v>3319.6525769999994</v>
      </c>
      <c r="F7">
        <f ca="1">OFFSET('672p stat'!$H$1,A7*20,0)-OFFSET('672p stat'!$K$1,A7*20,0)</f>
        <v>78.443450000000212</v>
      </c>
      <c r="G7">
        <f ca="1">OFFSET('672p stat'!$K$1,A7*20,0)-OFFSET('672p stat'!$N$1,A7*20,0)</f>
        <v>256.90482699999984</v>
      </c>
      <c r="H7">
        <f ca="1">OFFSET('672p stat'!$N$1,A7*20,0)</f>
        <v>1792.3023459999999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27586.353252359997</v>
      </c>
      <c r="E8" s="5">
        <f ca="1">OFFSET('672p trace'!$V$56,(A8-1)*56,0)</f>
        <v>27580.552461760013</v>
      </c>
      <c r="F8" s="5">
        <f ca="1">OFFSET('672p stat'!$H$1,A8*20,1)</f>
        <v>20695.464370000002</v>
      </c>
      <c r="G8" s="5">
        <f ca="1">OFFSET('672p stat'!$K$1,A8*20,1)</f>
        <v>19319.797578999998</v>
      </c>
      <c r="H8" s="5">
        <f ca="1">OFFSET('672p stat'!$N$1,A8*20,1)</f>
        <v>16512.586973000001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2.833400000000438</v>
      </c>
      <c r="E9">
        <f ca="1">OFFSET('672p trace'!$S$56,(A9-1)*56,0)-OFFSET('672p stat'!$H$1,A9*20,0)</f>
        <v>78.603047999999944</v>
      </c>
      <c r="F9">
        <f ca="1">OFFSET('672p stat'!$H$1,A9*20,0)-OFFSET('672p stat'!$K$1,A9*20,0)</f>
        <v>40.752832000000126</v>
      </c>
      <c r="G9">
        <f ca="1">OFFSET('672p stat'!$K$1,A9*20,0)-OFFSET('672p stat'!$N$1,A9*20,0)</f>
        <v>3348.1105749999997</v>
      </c>
      <c r="H9">
        <f ca="1">OFFSET('672p stat'!$N$1,A9*20,0)</f>
        <v>969.30194500000005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264.39239075999939</v>
      </c>
      <c r="E10" s="5">
        <f ca="1">OFFSET('672p trace'!$V$56,(A10-1)*56,0)</f>
        <v>264.47148144000062</v>
      </c>
      <c r="F10" s="5">
        <f ca="1">OFFSET('672p stat'!$H$1,A10*20,1)</f>
        <v>215.615667</v>
      </c>
      <c r="G10" s="5">
        <f ca="1">OFFSET('672p stat'!$K$1,A10*20,1)</f>
        <v>211.99583699999999</v>
      </c>
      <c r="H10" s="5">
        <f ca="1">OFFSET('672p stat'!$N$1,A10*20,1)</f>
        <v>11.1701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2.9528000000018437</v>
      </c>
      <c r="E11">
        <f ca="1">OFFSET('672p trace'!$S$56,(A11-1)*56,0)-OFFSET('672p stat'!$H$1,A11*20,0)</f>
        <v>76.386037999998734</v>
      </c>
      <c r="F11">
        <f ca="1">OFFSET('672p stat'!$H$1,A11*20,0)-OFFSET('672p stat'!$K$1,A11*20,0)</f>
        <v>29.83609400000023</v>
      </c>
      <c r="G11">
        <f ca="1">OFFSET('672p stat'!$K$1,A11*20,0)-OFFSET('672p stat'!$N$1,A11*20,0)</f>
        <v>3341.8897419999998</v>
      </c>
      <c r="H11">
        <f ca="1">OFFSET('672p stat'!$N$1,A11*20,0)</f>
        <v>526.470326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349.99069699999927</v>
      </c>
      <c r="E12" s="5">
        <f ca="1">OFFSET('672p trace'!$V$56,(A12-1)*56,0)</f>
        <v>350.01032915999866</v>
      </c>
      <c r="F12" s="5">
        <f ca="1">OFFSET('672p stat'!$H$1,A12*20,1)</f>
        <v>179.19472099999999</v>
      </c>
      <c r="G12" s="5">
        <f ca="1">OFFSET('672p stat'!$K$1,A12*20,1)</f>
        <v>176.69700700000001</v>
      </c>
      <c r="H12" s="5">
        <f ca="1">OFFSET('672p stat'!$N$1,A12*20,1)</f>
        <v>4.5919449999999999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2.9484000000011292</v>
      </c>
      <c r="E13">
        <f ca="1">OFFSET('672p trace'!$S$56,(A13-1)*56,0)-OFFSET('672p stat'!$H$1,A13*20,0)</f>
        <v>77.949290999998539</v>
      </c>
      <c r="F13">
        <f ca="1">OFFSET('672p stat'!$H$1,A13*20,0)-OFFSET('672p stat'!$K$1,A13*20,0)</f>
        <v>40.933706000000257</v>
      </c>
      <c r="G13">
        <f ca="1">OFFSET('672p stat'!$K$1,A13*20,0)-OFFSET('672p stat'!$N$1,A13*20,0)</f>
        <v>2568.7926050000001</v>
      </c>
      <c r="H13">
        <f ca="1">OFFSET('672p stat'!$N$1,A13*20,0)</f>
        <v>1009.055798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420.59347796000043</v>
      </c>
      <c r="E14" s="5">
        <f ca="1">OFFSET('672p trace'!$V$56,(A14-1)*56,0)</f>
        <v>415.05290803999952</v>
      </c>
      <c r="F14" s="5">
        <f ca="1">OFFSET('672p stat'!$H$1,A14*20,1)</f>
        <v>152.29837900000001</v>
      </c>
      <c r="G14" s="5">
        <f ca="1">OFFSET('672p stat'!$K$1,A14*20,1)</f>
        <v>149.20038199999999</v>
      </c>
      <c r="H14" s="5">
        <f ca="1">OFFSET('672p stat'!$N$1,A14*20,1)</f>
        <v>15.378095999999999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3.0038000000004104</v>
      </c>
      <c r="E15">
        <f ca="1">OFFSET('672p trace'!$S$56,(A15-1)*56,0)-OFFSET('672p stat'!$H$1,A15*20,0)</f>
        <v>55.494390999999268</v>
      </c>
      <c r="F15">
        <f ca="1">OFFSET('672p stat'!$H$1,A15*20,0)-OFFSET('672p stat'!$K$1,A15*20,0)</f>
        <v>8.0110549999999421</v>
      </c>
      <c r="G15">
        <f ca="1">OFFSET('672p stat'!$K$1,A15*20,0)-OFFSET('672p stat'!$N$1,A15*20,0)</f>
        <v>3580.3659309999998</v>
      </c>
      <c r="H15">
        <f ca="1">OFFSET('672p stat'!$N$1,A15*20,0)</f>
        <v>705.46722299999999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178.34543023999879</v>
      </c>
      <c r="E16" s="5">
        <f ca="1">OFFSET('672p trace'!$V$56,(A16-1)*56,0)</f>
        <v>178.82362004000208</v>
      </c>
      <c r="F16" s="5">
        <f ca="1">OFFSET('672p stat'!$H$1,A16*20,1)</f>
        <v>171.52547100000001</v>
      </c>
      <c r="G16" s="5">
        <f ca="1">OFFSET('672p stat'!$K$1,A16*20,1)</f>
        <v>171.530587</v>
      </c>
      <c r="H16" s="5">
        <f ca="1">OFFSET('672p stat'!$N$1,A16*20,1)</f>
        <v>3.8984649999999998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4303.4986000000008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241.05470003999974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2.9971999999988839</v>
      </c>
      <c r="E19">
        <f ca="1">OFFSET('672p trace'!$S$56,(A19-1)*56,0)-OFFSET('672p stat'!$H$1,A19*20,0)</f>
        <v>55.124260000000049</v>
      </c>
      <c r="F19">
        <f ca="1">OFFSET('672p stat'!$H$1,A19*20,0)-OFFSET('672p stat'!$K$1,A19*20,0)</f>
        <v>7.9647939999999835</v>
      </c>
      <c r="G19">
        <f ca="1">OFFSET('672p stat'!$K$1,A19*20,0)-OFFSET('672p stat'!$N$1,A19*20,0)</f>
        <v>2805.24847</v>
      </c>
      <c r="H19">
        <f ca="1">OFFSET('672p stat'!$N$1,A19*20,0)</f>
        <v>706.73067600000002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132.39336483999972</v>
      </c>
      <c r="E20" s="5">
        <f ca="1">OFFSET('672p trace'!$V$56,(A20-1)*56,0)</f>
        <v>130.97057075999976</v>
      </c>
      <c r="F20" s="5">
        <f ca="1">OFFSET('672p stat'!$H$1,A20*20,1)</f>
        <v>126.085303</v>
      </c>
      <c r="G20" s="5">
        <f ca="1">OFFSET('672p stat'!$K$1,A20*20,1)</f>
        <v>125.679062</v>
      </c>
      <c r="H20" s="5">
        <f ca="1">OFFSET('672p stat'!$N$1,A20*20,1)</f>
        <v>7.1758470000000001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1.7704000000030646</v>
      </c>
      <c r="E21">
        <f ca="1">OFFSET('672p trace'!$S$56,(A21-1)*56,0)-OFFSET('672p stat'!$H$1,A21*20,0)</f>
        <v>50.196381999998266</v>
      </c>
      <c r="F21">
        <f ca="1">OFFSET('672p stat'!$H$1,A21*20,0)-OFFSET('672p stat'!$K$1,A21*20,0)</f>
        <v>142.62437500000124</v>
      </c>
      <c r="G21">
        <f ca="1">OFFSET('672p stat'!$K$1,A21*20,0)-OFFSET('672p stat'!$N$1,A21*20,0)</f>
        <v>6508.3912009999995</v>
      </c>
      <c r="H21">
        <f ca="1">OFFSET('672p stat'!$N$1,A21*20,0)</f>
        <v>2770.4178419999998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11851.435837960014</v>
      </c>
      <c r="E22" s="5">
        <f ca="1">OFFSET('672p trace'!$V$56,(A22-1)*56,0)</f>
        <v>11829.093429960001</v>
      </c>
      <c r="F22" s="5">
        <f ca="1">OFFSET('672p stat'!$H$1,A22*20,1)</f>
        <v>11778.493532</v>
      </c>
      <c r="G22" s="5">
        <f ca="1">OFFSET('672p stat'!$K$1,A22*20,1)</f>
        <v>11223.731344</v>
      </c>
      <c r="H22" s="5">
        <f ca="1">OFFSET('672p stat'!$N$1,A22*20,1)</f>
        <v>5771.7026349999996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484.77622000000002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2.6255370916000191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3.3677200000001335</v>
      </c>
      <c r="E25">
        <f ca="1">OFFSET('672p trace'!$S$56,(A25-1)*56,0)-OFFSET('672p stat'!$H$1,A25*20,0)</f>
        <v>62.552167999999881</v>
      </c>
      <c r="F25">
        <f ca="1">OFFSET('672p stat'!$H$1,A25*20,0)-OFFSET('672p stat'!$K$1,A25*20,0)</f>
        <v>412.091812</v>
      </c>
      <c r="G25">
        <f ca="1">OFFSET('672p stat'!$K$1,A25*20,0)-OFFSET('672p stat'!$N$1,A25*20,0)</f>
        <v>0.95716000000000001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2.4956145604000088</v>
      </c>
      <c r="E26" s="5">
        <f ca="1">OFFSET('672p trace'!$V$56,(A26-1)*56,0)</f>
        <v>2.7536364804000022</v>
      </c>
      <c r="F26" s="5">
        <f ca="1">OFFSET('672p stat'!$H$1,A26*20,1)</f>
        <v>1.602965</v>
      </c>
      <c r="G26" s="5">
        <f ca="1">OFFSET('672p stat'!$K$1,A26*20,1)</f>
        <v>5.1999999999999997E-5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2.102739999999983</v>
      </c>
      <c r="E27">
        <f ca="1">OFFSET('672p trace'!$S$56,(A27-1)*56,0)-OFFSET('672p stat'!$H$1,A27*20,0)</f>
        <v>62.530818000000011</v>
      </c>
      <c r="F27">
        <f ca="1">OFFSET('672p stat'!$H$1,A27*20,0)-OFFSET('672p stat'!$K$1,A27*20,0)</f>
        <v>413.70126200000004</v>
      </c>
      <c r="G27">
        <f ca="1">OFFSET('672p stat'!$K$1,A27*20,0)-OFFSET('672p stat'!$N$1,A27*20,0)</f>
        <v>0.96089999999999998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3.501725601600012</v>
      </c>
      <c r="E28" s="5">
        <f ca="1">OFFSET('672p trace'!$V$56,(A28-1)*56,0)</f>
        <v>3.5417014595999943</v>
      </c>
      <c r="F28" s="5">
        <f ca="1">OFFSET('672p stat'!$H$1,A28*20,1)</f>
        <v>2.3745759999999998</v>
      </c>
      <c r="G28" s="5">
        <f ca="1">OFFSET('672p stat'!$K$1,A28*20,1)</f>
        <v>5.8E-5</v>
      </c>
      <c r="H28" s="5">
        <f ca="1">OFFSET('672p stat'!$N$1,A28*20,1)</f>
        <v>0</v>
      </c>
    </row>
    <row r="29" spans="1:12" x14ac:dyDescent="0.25">
      <c r="K29">
        <v>1.96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79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3.5991200000000845</v>
      </c>
      <c r="E31" s="5">
        <f ca="1">OFFSET('672p trace'!$S$56,(A31-1)*56,0)-OFFSET('672p stat'!$H$1,A31*20,0)</f>
        <v>67.528935000000047</v>
      </c>
      <c r="F31" s="5">
        <f ca="1">OFFSET('672p stat'!$H$1,A31*20,0)-OFFSET('672p stat'!$K$1,A31*20,0)</f>
        <v>29.684882000000016</v>
      </c>
      <c r="G31" s="5">
        <f ca="1">OFFSET('672p stat'!$K$1,A31*20,0)-OFFSET('672p stat'!$N$1,A31*20,0)</f>
        <v>0.75750299999992876</v>
      </c>
      <c r="H31" s="5">
        <f ca="1">OFFSET('672p stat'!$N$1,A31*20,0)</f>
        <v>535.44960000000003</v>
      </c>
      <c r="I31" s="5"/>
      <c r="J31" s="5">
        <f ca="1">SUM(D31:H31)</f>
        <v>637.02004000000011</v>
      </c>
      <c r="K31" s="10">
        <f ca="1">G31/J31</f>
        <v>1.1891352742998927E-3</v>
      </c>
      <c r="L31" s="5">
        <f ca="1">SUM(G31:J31)</f>
        <v>1173.2271430000001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631.86476000000005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0">SUM(D32:H32)</f>
        <v>631.86476000000005</v>
      </c>
      <c r="K32" s="10">
        <f t="shared" ref="K32:K59" ca="1" si="1">G32/J32</f>
        <v>0</v>
      </c>
      <c r="L32" s="5">
        <f ca="1">SUM(F32:J32)</f>
        <v>631.86476000000005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2.3409999999994398</v>
      </c>
      <c r="E33" s="5">
        <f ca="1">OFFSET('672p trace'!$S$56,(A33-1)*56,0)-OFFSET('672p stat'!$H$1,A33*20,0)</f>
        <v>3319.6525769999994</v>
      </c>
      <c r="F33" s="5">
        <f ca="1">OFFSET('672p stat'!$H$1,A33*20,0)-OFFSET('672p stat'!$K$1,A33*20,0)</f>
        <v>78.443450000000212</v>
      </c>
      <c r="G33" s="5">
        <f ca="1">OFFSET('672p stat'!$K$1,A33*20,0)-OFFSET('672p stat'!$N$1,A33*20,0)</f>
        <v>256.90482699999984</v>
      </c>
      <c r="H33" s="5">
        <f ca="1">OFFSET('672p stat'!$N$1,A33*20,0)</f>
        <v>1792.3023459999999</v>
      </c>
      <c r="I33" s="5"/>
      <c r="J33" s="5">
        <f t="shared" ca="1" si="0"/>
        <v>5449.6441999999988</v>
      </c>
      <c r="K33" s="10">
        <f t="shared" ca="1" si="1"/>
        <v>4.7141577976778724E-2</v>
      </c>
      <c r="L33" s="5">
        <f t="shared" ref="L33:L80" ca="1" si="2">SUM(G33:J33)</f>
        <v>7498.8513729999986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2.833400000000438</v>
      </c>
      <c r="E34" s="5">
        <f ca="1">OFFSET('672p trace'!$S$56,(A34-1)*56,0)-OFFSET('672p stat'!$H$1,A34*20,0)</f>
        <v>78.603047999999944</v>
      </c>
      <c r="F34" s="5">
        <f ca="1">OFFSET('672p stat'!$H$1,A34*20,0)-OFFSET('672p stat'!$K$1,A34*20,0)</f>
        <v>40.752832000000126</v>
      </c>
      <c r="G34" s="5">
        <f ca="1">OFFSET('672p stat'!$K$1,A34*20,0)-OFFSET('672p stat'!$N$1,A34*20,0)</f>
        <v>3348.1105749999997</v>
      </c>
      <c r="H34" s="5">
        <f ca="1">OFFSET('672p stat'!$N$1,A34*20,0)</f>
        <v>969.30194500000005</v>
      </c>
      <c r="I34" s="5"/>
      <c r="J34" s="5">
        <f t="shared" ca="1" si="0"/>
        <v>4439.6018000000004</v>
      </c>
      <c r="K34" s="10">
        <f t="shared" ca="1" si="1"/>
        <v>0.75414659373279813</v>
      </c>
      <c r="L34" s="5">
        <f t="shared" ca="1" si="2"/>
        <v>8757.0143200000002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2.9528000000018437</v>
      </c>
      <c r="E35" s="5">
        <f ca="1">OFFSET('672p trace'!$S$56,(A35-1)*56,0)-OFFSET('672p stat'!$H$1,A35*20,0)</f>
        <v>76.386037999998734</v>
      </c>
      <c r="F35" s="5">
        <f ca="1">OFFSET('672p stat'!$H$1,A35*20,0)-OFFSET('672p stat'!$K$1,A35*20,0)</f>
        <v>29.83609400000023</v>
      </c>
      <c r="G35" s="5">
        <f ca="1">OFFSET('672p stat'!$K$1,A35*20,0)-OFFSET('672p stat'!$N$1,A35*20,0)</f>
        <v>3341.8897419999998</v>
      </c>
      <c r="H35" s="5">
        <f ca="1">OFFSET('672p stat'!$N$1,A35*20,0)</f>
        <v>526.470326</v>
      </c>
      <c r="I35" s="5"/>
      <c r="J35" s="5">
        <f t="shared" ca="1" si="0"/>
        <v>3977.5350000000008</v>
      </c>
      <c r="K35" s="10">
        <f t="shared" ca="1" si="1"/>
        <v>0.84019115909727993</v>
      </c>
      <c r="L35" s="5">
        <f t="shared" ca="1" si="2"/>
        <v>7845.8950680000007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2.9484000000011292</v>
      </c>
      <c r="E36" s="5">
        <f ca="1">OFFSET('672p trace'!$S$56,(A36-1)*56,0)-OFFSET('672p stat'!$H$1,A36*20,0)</f>
        <v>77.949290999998539</v>
      </c>
      <c r="F36" s="5">
        <f ca="1">OFFSET('672p stat'!$H$1,A36*20,0)-OFFSET('672p stat'!$K$1,A36*20,0)</f>
        <v>40.933706000000257</v>
      </c>
      <c r="G36" s="5">
        <f ca="1">OFFSET('672p stat'!$K$1,A36*20,0)-OFFSET('672p stat'!$N$1,A36*20,0)</f>
        <v>2568.7926050000001</v>
      </c>
      <c r="H36" s="5">
        <f ca="1">OFFSET('672p stat'!$N$1,A36*20,0)</f>
        <v>1009.055798</v>
      </c>
      <c r="I36" s="5"/>
      <c r="J36" s="5">
        <f t="shared" ca="1" si="0"/>
        <v>3699.6797999999999</v>
      </c>
      <c r="K36" s="10">
        <f t="shared" ca="1" si="1"/>
        <v>0.69432835917313718</v>
      </c>
      <c r="L36" s="5">
        <f t="shared" ca="1" si="2"/>
        <v>7277.5282029999998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3.0038000000004104</v>
      </c>
      <c r="E37" s="5">
        <f ca="1">OFFSET('672p trace'!$S$56,(A37-1)*56,0)-OFFSET('672p stat'!$H$1,A37*20,0)</f>
        <v>55.494390999999268</v>
      </c>
      <c r="F37" s="5">
        <f ca="1">OFFSET('672p stat'!$H$1,A37*20,0)-OFFSET('672p stat'!$K$1,A37*20,0)</f>
        <v>8.0110549999999421</v>
      </c>
      <c r="G37" s="5">
        <f ca="1">OFFSET('672p stat'!$K$1,A37*20,0)-OFFSET('672p stat'!$N$1,A37*20,0)</f>
        <v>3580.3659309999998</v>
      </c>
      <c r="H37" s="5">
        <f ca="1">OFFSET('672p stat'!$N$1,A37*20,0)</f>
        <v>705.46722299999999</v>
      </c>
      <c r="I37" s="5"/>
      <c r="J37" s="5">
        <f t="shared" ca="1" si="0"/>
        <v>4352.3423999999995</v>
      </c>
      <c r="K37" s="10">
        <f t="shared" ca="1" si="1"/>
        <v>0.82262965592964377</v>
      </c>
      <c r="L37" s="5">
        <f t="shared" ca="1" si="2"/>
        <v>8638.1755539999995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4303.4986000000008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0"/>
        <v>4303.4986000000008</v>
      </c>
      <c r="K38" s="10">
        <f t="shared" ca="1" si="1"/>
        <v>0</v>
      </c>
      <c r="L38" s="5">
        <f ca="1">SUM(F38:J38)</f>
        <v>4303.4986000000008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2.9971999999988839</v>
      </c>
      <c r="E39" s="5">
        <f ca="1">OFFSET('672p trace'!$S$56,(A39-1)*56,0)-OFFSET('672p stat'!$H$1,A39*20,0)</f>
        <v>55.124260000000049</v>
      </c>
      <c r="F39" s="5">
        <f ca="1">OFFSET('672p stat'!$H$1,A39*20,0)-OFFSET('672p stat'!$K$1,A39*20,0)</f>
        <v>7.9647939999999835</v>
      </c>
      <c r="G39" s="5">
        <f ca="1">OFFSET('672p stat'!$K$1,A39*20,0)-OFFSET('672p stat'!$N$1,A39*20,0)</f>
        <v>2805.24847</v>
      </c>
      <c r="H39" s="5">
        <f ca="1">OFFSET('672p stat'!$N$1,A39*20,0)</f>
        <v>706.73067600000002</v>
      </c>
      <c r="I39" s="5"/>
      <c r="J39" s="5">
        <f t="shared" ca="1" si="0"/>
        <v>3578.065399999999</v>
      </c>
      <c r="K39" s="10">
        <f t="shared" ca="1" si="1"/>
        <v>0.78401263151869749</v>
      </c>
      <c r="L39" s="5">
        <f t="shared" ca="1" si="2"/>
        <v>7090.0445459999992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1.7704000000030646</v>
      </c>
      <c r="E40" s="5">
        <f ca="1">OFFSET('672p trace'!$S$56,(A40-1)*56,0)-OFFSET('672p stat'!$H$1,A40*20,0)</f>
        <v>50.196381999998266</v>
      </c>
      <c r="F40" s="5">
        <f ca="1">OFFSET('672p stat'!$H$1,A40*20,0)-OFFSET('672p stat'!$K$1,A40*20,0)</f>
        <v>142.62437500000124</v>
      </c>
      <c r="G40" s="5">
        <f ca="1">OFFSET('672p stat'!$K$1,A40*20,0)-OFFSET('672p stat'!$N$1,A40*20,0)</f>
        <v>6508.3912009999995</v>
      </c>
      <c r="H40" s="5">
        <f ca="1">OFFSET('672p stat'!$N$1,A40*20,0)</f>
        <v>2770.4178419999998</v>
      </c>
      <c r="I40" s="5"/>
      <c r="J40" s="5">
        <f t="shared" ca="1" si="0"/>
        <v>9473.4002000000019</v>
      </c>
      <c r="K40" s="10">
        <f t="shared" ca="1" si="1"/>
        <v>0.68701744501409301</v>
      </c>
      <c r="L40" s="5">
        <f t="shared" ca="1" si="2"/>
        <v>18752.209243000001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484.77622000000002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0"/>
        <v>484.77622000000002</v>
      </c>
      <c r="K41" s="10">
        <f t="shared" ca="1" si="1"/>
        <v>0</v>
      </c>
      <c r="L41" s="5">
        <f ca="1">SUM(F41:J41)</f>
        <v>484.77622000000002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3.3677200000001335</v>
      </c>
      <c r="E42" s="5">
        <f ca="1">OFFSET('672p trace'!$S$56,(A42-1)*56,0)-OFFSET('672p stat'!$H$1,A42*20,0)</f>
        <v>62.552167999999881</v>
      </c>
      <c r="F42" s="5">
        <f ca="1">OFFSET('672p stat'!$H$1,A42*20,0)-OFFSET('672p stat'!$K$1,A42*20,0)</f>
        <v>412.091812</v>
      </c>
      <c r="G42" s="5">
        <f ca="1">OFFSET('672p stat'!$K$1,A42*20,0)-OFFSET('672p stat'!$N$1,A42*20,0)</f>
        <v>0.95716000000000001</v>
      </c>
      <c r="H42" s="5">
        <f ca="1">OFFSET('672p stat'!$N$1,A42*20,0)</f>
        <v>0</v>
      </c>
      <c r="I42" s="5"/>
      <c r="J42" s="5">
        <f t="shared" ca="1" si="0"/>
        <v>478.96886000000001</v>
      </c>
      <c r="K42" s="10">
        <f t="shared" ca="1" si="1"/>
        <v>1.9983762618722227E-3</v>
      </c>
      <c r="L42" s="5">
        <f t="shared" ca="1" si="2"/>
        <v>479.92601999999999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2.102739999999983</v>
      </c>
      <c r="E43" s="5">
        <f ca="1">OFFSET('672p trace'!$S$56,(A43-1)*56,0)-OFFSET('672p stat'!$H$1,A43*20,0)</f>
        <v>62.530818000000011</v>
      </c>
      <c r="F43" s="5">
        <f ca="1">OFFSET('672p stat'!$H$1,A43*20,0)-OFFSET('672p stat'!$K$1,A43*20,0)</f>
        <v>413.70126200000004</v>
      </c>
      <c r="G43" s="5">
        <f ca="1">OFFSET('672p stat'!$K$1,A43*20,0)-OFFSET('672p stat'!$N$1,A43*20,0)</f>
        <v>0.96089999999999998</v>
      </c>
      <c r="H43" s="5">
        <f ca="1">OFFSET('672p stat'!$N$1,A43*20,0)</f>
        <v>0</v>
      </c>
      <c r="I43" s="5"/>
      <c r="J43" s="5">
        <f t="shared" ca="1" si="0"/>
        <v>479.29572000000002</v>
      </c>
      <c r="K43" s="10">
        <f t="shared" ca="1" si="1"/>
        <v>2.0048165671080892E-3</v>
      </c>
      <c r="L43" s="5">
        <f t="shared" ca="1" si="2"/>
        <v>480.25662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3.5203999999994267</v>
      </c>
      <c r="E44" s="5">
        <f ca="1">OFFSET('672p trace'!$S$56,(A44-1)*56,0)-OFFSET('672p stat'!$H$1,A44*20,0)</f>
        <v>120.52955100000054</v>
      </c>
      <c r="F44" s="5">
        <f ca="1">OFFSET('672p stat'!$H$1,A44*20,0)-OFFSET('672p stat'!$K$1,A44*20,0)</f>
        <v>1009.2344829999997</v>
      </c>
      <c r="G44" s="5">
        <f ca="1">OFFSET('672p stat'!$K$1,A44*20,0)-OFFSET('672p stat'!$N$1,A44*20,0)</f>
        <v>3362.3305660000001</v>
      </c>
      <c r="H44" s="5">
        <f ca="1">OFFSET('672p stat'!$N$1,A44*20,0)</f>
        <v>0</v>
      </c>
      <c r="I44" s="5"/>
      <c r="J44" s="5">
        <f t="shared" ca="1" si="0"/>
        <v>4495.6149999999998</v>
      </c>
      <c r="K44" s="10">
        <f t="shared" ca="1" si="1"/>
        <v>0.74791337025078886</v>
      </c>
      <c r="L44" s="5">
        <f t="shared" ca="1" si="2"/>
        <v>7857.9455660000003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3.4482000000016342</v>
      </c>
      <c r="E45" s="5">
        <f ca="1">OFFSET('672p trace'!$S$56,(A45-1)*56,0)-OFFSET('672p stat'!$H$1,A45*20,0)</f>
        <v>115.64995699999872</v>
      </c>
      <c r="F45" s="5">
        <f ca="1">OFFSET('672p stat'!$H$1,A45*20,0)-OFFSET('672p stat'!$K$1,A45*20,0)</f>
        <v>1041.3307229999996</v>
      </c>
      <c r="G45" s="5">
        <f ca="1">OFFSET('672p stat'!$K$1,A45*20,0)-OFFSET('672p stat'!$N$1,A45*20,0)</f>
        <v>2590.6883200000002</v>
      </c>
      <c r="H45" s="5">
        <f ca="1">OFFSET('672p stat'!$N$1,A45*20,0)</f>
        <v>0</v>
      </c>
      <c r="I45" s="5"/>
      <c r="J45" s="5">
        <f t="shared" ca="1" si="0"/>
        <v>3751.1172000000001</v>
      </c>
      <c r="K45" s="10">
        <f t="shared" ca="1" si="1"/>
        <v>0.69064446186858686</v>
      </c>
      <c r="L45" s="5">
        <f t="shared" ca="1" si="2"/>
        <v>6341.8055199999999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3.3561999999992622</v>
      </c>
      <c r="E46" s="5">
        <f ca="1">OFFSET('672p trace'!$S$56,(A46-1)*56,0)-OFFSET('672p stat'!$H$1,A46*20,0)</f>
        <v>118.58406000000014</v>
      </c>
      <c r="F46" s="5">
        <f ca="1">OFFSET('672p stat'!$H$1,A46*20,0)-OFFSET('672p stat'!$K$1,A46*20,0)</f>
        <v>547.4769580000002</v>
      </c>
      <c r="G46" s="5">
        <f ca="1">OFFSET('672p stat'!$K$1,A46*20,0)-OFFSET('672p stat'!$N$1,A46*20,0)</f>
        <v>3337.3817819999999</v>
      </c>
      <c r="H46" s="5">
        <f ca="1">OFFSET('672p stat'!$N$1,A46*20,0)</f>
        <v>0</v>
      </c>
      <c r="I46" s="5"/>
      <c r="J46" s="5">
        <f t="shared" ca="1" si="0"/>
        <v>4006.7989999999995</v>
      </c>
      <c r="K46" s="10">
        <f t="shared" ca="1" si="1"/>
        <v>0.83292967328782908</v>
      </c>
      <c r="L46" s="5">
        <f t="shared" ca="1" si="2"/>
        <v>7344.1807819999995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56.038399999997637</v>
      </c>
      <c r="E47" s="5">
        <f ca="1">OFFSET('672p trace'!$S$56,(A47-1)*56,0)-OFFSET('672p stat'!$H$1,A47*20,0)</f>
        <v>8.1543000001147448E-2</v>
      </c>
      <c r="F47" s="5">
        <f ca="1">OFFSET('672p stat'!$H$1,A47*20,0)-OFFSET('672p stat'!$K$1,A47*20,0)</f>
        <v>9.2229590000006283</v>
      </c>
      <c r="G47" s="5">
        <f ca="1">OFFSET('672p stat'!$K$1,A47*20,0)-OFFSET('672p stat'!$N$1,A47*20,0)</f>
        <v>5843.4719749999995</v>
      </c>
      <c r="H47" s="5">
        <f ca="1">OFFSET('672p stat'!$N$1,A47*20,0)</f>
        <v>502.46352300000001</v>
      </c>
      <c r="I47" s="5"/>
      <c r="J47" s="5">
        <f t="shared" ca="1" si="0"/>
        <v>6411.2783999999992</v>
      </c>
      <c r="K47" s="10">
        <f t="shared" ca="1" si="1"/>
        <v>0.91143631744333553</v>
      </c>
      <c r="L47" s="5">
        <f t="shared" ca="1" si="2"/>
        <v>12757.213897999998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6294.1921999999986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0"/>
        <v>6294.1921999999986</v>
      </c>
      <c r="K48" s="10">
        <f t="shared" ca="1" si="1"/>
        <v>0</v>
      </c>
      <c r="L48" s="5">
        <f ca="1">SUM(F48:J48)</f>
        <v>6294.1921999999986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5.230400000001282</v>
      </c>
      <c r="E49" s="5">
        <f ca="1">OFFSET('672p trace'!$S$56,(A49-1)*56,0)-OFFSET('672p stat'!$H$1,A49*20,0)</f>
        <v>8.484500000031403E-2</v>
      </c>
      <c r="F49" s="5">
        <f ca="1">OFFSET('672p stat'!$H$1,A49*20,0)-OFFSET('672p stat'!$K$1,A49*20,0)</f>
        <v>9.0056440000007569</v>
      </c>
      <c r="G49" s="5">
        <f ca="1">OFFSET('672p stat'!$K$1,A49*20,0)-OFFSET('672p stat'!$N$1,A49*20,0)</f>
        <v>5529.7558199999994</v>
      </c>
      <c r="H49" s="5">
        <f ca="1">OFFSET('672p stat'!$N$1,A49*20,0)</f>
        <v>500.92289099999999</v>
      </c>
      <c r="I49" s="5"/>
      <c r="J49" s="5">
        <f t="shared" ca="1" si="0"/>
        <v>6044.9996000000019</v>
      </c>
      <c r="K49" s="10">
        <f t="shared" ca="1" si="1"/>
        <v>0.91476529129960538</v>
      </c>
      <c r="L49" s="5">
        <f t="shared" ca="1" si="2"/>
        <v>12075.678311000001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4246.3479999999836</v>
      </c>
      <c r="E50" s="5">
        <f ca="1">OFFSET('672p trace'!$S$56,(A50-1)*56,0)-OFFSET('672p stat'!$H$1,A50*20,0)</f>
        <v>119.73775000001478</v>
      </c>
      <c r="F50" s="5">
        <f ca="1">OFFSET('672p stat'!$H$1,A50*20,0)-OFFSET('672p stat'!$K$1,A50*20,0)</f>
        <v>23.120625000010477</v>
      </c>
      <c r="G50" s="5">
        <f ca="1">OFFSET('672p stat'!$K$1,A50*20,0)-OFFSET('672p stat'!$N$1,A50*20,0)</f>
        <v>76117.542455999996</v>
      </c>
      <c r="H50" s="5">
        <f ca="1">OFFSET('672p stat'!$N$1,A50*20,0)</f>
        <v>1435.4831690000001</v>
      </c>
      <c r="I50" s="5"/>
      <c r="J50" s="5">
        <f t="shared" ca="1" si="0"/>
        <v>81942.232000000004</v>
      </c>
      <c r="K50" s="10">
        <f t="shared" ca="1" si="1"/>
        <v>0.92891712366341195</v>
      </c>
      <c r="L50" s="5">
        <f t="shared" ca="1" si="2"/>
        <v>159495.257625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7.5120000000461005</v>
      </c>
      <c r="E51" s="5">
        <f ca="1">OFFSET('672p trace'!$S$56,(A51-1)*56,0)-OFFSET('672p stat'!$H$1,A51*20,0)</f>
        <v>47.18556199996965</v>
      </c>
      <c r="F51" s="5">
        <f ca="1">OFFSET('672p stat'!$H$1,A51*20,0)-OFFSET('672p stat'!$K$1,A51*20,0)</f>
        <v>22.850625999999465</v>
      </c>
      <c r="G51" s="5">
        <f ca="1">OFFSET('672p stat'!$K$1,A51*20,0)-OFFSET('672p stat'!$N$1,A51*20,0)</f>
        <v>75235.631684000007</v>
      </c>
      <c r="H51" s="5">
        <f ca="1">OFFSET('672p stat'!$N$1,A51*20,0)</f>
        <v>1430.3861280000001</v>
      </c>
      <c r="I51" s="5"/>
      <c r="J51" s="5">
        <f t="shared" ca="1" si="0"/>
        <v>76743.566000000021</v>
      </c>
      <c r="K51" s="10">
        <f t="shared" ca="1" si="1"/>
        <v>0.98035100016071686</v>
      </c>
      <c r="L51" s="5">
        <f t="shared" ca="1" si="2"/>
        <v>153409.58381200003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53.278799999998228</v>
      </c>
      <c r="E52" s="5">
        <f ca="1">OFFSET('672p trace'!$S$56,(A52-1)*56,0)-OFFSET('672p stat'!$H$1,A52*20,0)</f>
        <v>8.8741000000482018E-2</v>
      </c>
      <c r="F52" s="5">
        <f ca="1">OFFSET('672p stat'!$H$1,A52*20,0)-OFFSET('672p stat'!$K$1,A52*20,0)</f>
        <v>9.0546770000000834</v>
      </c>
      <c r="G52" s="5">
        <f ca="1">OFFSET('672p stat'!$K$1,A52*20,0)-OFFSET('672p stat'!$N$1,A52*20,0)</f>
        <v>5760.1373139999996</v>
      </c>
      <c r="H52" s="5">
        <f ca="1">OFFSET('672p stat'!$N$1,A52*20,0)</f>
        <v>503.23386799999997</v>
      </c>
      <c r="I52" s="5"/>
      <c r="J52" s="5">
        <f t="shared" ca="1" si="0"/>
        <v>6325.7933999999987</v>
      </c>
      <c r="K52" s="10">
        <f t="shared" ca="1" si="1"/>
        <v>0.91057942455091889</v>
      </c>
      <c r="L52" s="5">
        <f t="shared" ca="1" si="2"/>
        <v>12589.164581999998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5.2167999999983294</v>
      </c>
      <c r="E53" s="5">
        <f ca="1">OFFSET('672p trace'!$S$56,(A53-1)*56,0)-OFFSET('672p stat'!$H$1,A53*20,0)</f>
        <v>7.9594000000724918E-2</v>
      </c>
      <c r="F53" s="5">
        <f ca="1">OFFSET('672p stat'!$H$1,A53*20,0)-OFFSET('672p stat'!$K$1,A53*20,0)</f>
        <v>9.0873530000008031</v>
      </c>
      <c r="G53" s="5">
        <f ca="1">OFFSET('672p stat'!$K$1,A53*20,0)-OFFSET('672p stat'!$N$1,A53*20,0)</f>
        <v>5425.2874699999993</v>
      </c>
      <c r="H53" s="5">
        <f ca="1">OFFSET('672p stat'!$N$1,A53*20,0)</f>
        <v>499.50658299999998</v>
      </c>
      <c r="I53" s="5"/>
      <c r="J53" s="5">
        <f t="shared" ca="1" si="0"/>
        <v>5939.1777999999995</v>
      </c>
      <c r="K53" s="10">
        <f t="shared" ca="1" si="1"/>
        <v>0.91347449978682227</v>
      </c>
      <c r="L53" s="5">
        <f t="shared" ca="1" si="2"/>
        <v>11863.971852999999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53.356199999996534</v>
      </c>
      <c r="E54" s="5">
        <f ca="1">OFFSET('672p trace'!$S$56,(A54-1)*56,0)-OFFSET('672p stat'!$H$1,A54*20,0)</f>
        <v>8.4711000003153458E-2</v>
      </c>
      <c r="F54" s="5">
        <f ca="1">OFFSET('672p stat'!$H$1,A54*20,0)-OFFSET('672p stat'!$K$1,A54*20,0)</f>
        <v>12.434052999999949</v>
      </c>
      <c r="G54" s="5">
        <f ca="1">OFFSET('672p stat'!$K$1,A54*20,0)-OFFSET('672p stat'!$N$1,A54*20,0)</f>
        <v>5843.870199</v>
      </c>
      <c r="H54" s="5">
        <f ca="1">OFFSET('672p stat'!$N$1,A54*20,0)</f>
        <v>431.412037</v>
      </c>
      <c r="I54" s="5"/>
      <c r="J54" s="5">
        <f t="shared" ca="1" si="0"/>
        <v>6341.1571999999996</v>
      </c>
      <c r="K54" s="10">
        <f t="shared" ca="1" si="1"/>
        <v>0.92157787840364536</v>
      </c>
      <c r="L54" s="5">
        <f t="shared" ca="1" si="2"/>
        <v>12616.439436000001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6375.097999999999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0"/>
        <v>6375.097999999999</v>
      </c>
      <c r="K55" s="10">
        <f t="shared" ca="1" si="1"/>
        <v>0</v>
      </c>
      <c r="L55" s="5">
        <f ca="1">SUM(F55:J55)</f>
        <v>6375.097999999999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5.3122000000030312</v>
      </c>
      <c r="E56" s="5">
        <f ca="1">OFFSET('672p trace'!$S$56,(A56-1)*56,0)-OFFSET('672p stat'!$H$1,A56*20,0)</f>
        <v>8.379999999942811E-2</v>
      </c>
      <c r="F56" s="5">
        <f ca="1">OFFSET('672p stat'!$H$1,A56*20,0)-OFFSET('672p stat'!$K$1,A56*20,0)</f>
        <v>12.166532999999617</v>
      </c>
      <c r="G56" s="5">
        <f ca="1">OFFSET('672p stat'!$K$1,A56*20,0)-OFFSET('672p stat'!$N$1,A56*20,0)</f>
        <v>5541.1208660000002</v>
      </c>
      <c r="H56" s="5">
        <f ca="1">OFFSET('672p stat'!$N$1,A56*20,0)</f>
        <v>428.49260099999998</v>
      </c>
      <c r="I56" s="5"/>
      <c r="J56" s="5">
        <f t="shared" ca="1" si="0"/>
        <v>5987.1760000000022</v>
      </c>
      <c r="K56" s="10">
        <f t="shared" ca="1" si="1"/>
        <v>0.92549824257713453</v>
      </c>
      <c r="L56" s="5">
        <f t="shared" ca="1" si="2"/>
        <v>11956.789467000002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54.912799999999152</v>
      </c>
      <c r="E57" s="5">
        <f ca="1">OFFSET('672p trace'!$S$56,(A57-1)*56,0)-OFFSET('672p stat'!$H$1,A57*20,0)</f>
        <v>7.3094000000310189E-2</v>
      </c>
      <c r="F57" s="5">
        <f ca="1">OFFSET('672p stat'!$H$1,A57*20,0)-OFFSET('672p stat'!$K$1,A57*20,0)</f>
        <v>10.682753999999477</v>
      </c>
      <c r="G57" s="5">
        <f ca="1">OFFSET('672p stat'!$K$1,A57*20,0)-OFFSET('672p stat'!$N$1,A57*20,0)</f>
        <v>5931.9459349999997</v>
      </c>
      <c r="H57" s="5">
        <f ca="1">OFFSET('672p stat'!$N$1,A57*20,0)</f>
        <v>438.23481700000002</v>
      </c>
      <c r="I57" s="5"/>
      <c r="J57" s="5">
        <f t="shared" ca="1" si="0"/>
        <v>6435.8493999999992</v>
      </c>
      <c r="K57" s="10">
        <f t="shared" ca="1" si="1"/>
        <v>0.92170365810610799</v>
      </c>
      <c r="L57" s="5">
        <f t="shared" ca="1" si="2"/>
        <v>12806.030151999999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6437.6853999999985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0"/>
        <v>6437.6853999999985</v>
      </c>
      <c r="K58" s="10">
        <f t="shared" ca="1" si="1"/>
        <v>0</v>
      </c>
      <c r="L58" s="5">
        <f ca="1">SUM(F58:J58)</f>
        <v>6437.6853999999985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5.1856000000007043</v>
      </c>
      <c r="E59" s="5">
        <f ca="1">OFFSET('672p trace'!$S$56,(A59-1)*56,0)-OFFSET('672p stat'!$H$1,A59*20,0)</f>
        <v>7.2989999998753774E-2</v>
      </c>
      <c r="F59" s="5">
        <f ca="1">OFFSET('672p stat'!$H$1,A59*20,0)-OFFSET('672p stat'!$K$1,A59*20,0)</f>
        <v>10.179863000000296</v>
      </c>
      <c r="G59" s="5">
        <f ca="1">OFFSET('672p stat'!$K$1,A59*20,0)-OFFSET('672p stat'!$N$1,A59*20,0)</f>
        <v>5569.3001549999999</v>
      </c>
      <c r="H59" s="5">
        <f ca="1">OFFSET('672p stat'!$N$1,A59*20,0)</f>
        <v>437.70039200000002</v>
      </c>
      <c r="I59" s="5"/>
      <c r="J59" s="5">
        <f t="shared" ca="1" si="0"/>
        <v>6022.4389999999994</v>
      </c>
      <c r="K59" s="10">
        <f t="shared" ca="1" si="1"/>
        <v>0.92475825076850104</v>
      </c>
      <c r="L59" s="5">
        <f t="shared" ca="1" si="2"/>
        <v>12029.439546999998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53.131400000000212</v>
      </c>
      <c r="E60" s="5">
        <f ca="1">OFFSET('672p trace'!$S$56,(A60-1)*56,0)-OFFSET('672p stat'!$H$1,A60*20,0)</f>
        <v>7.6944000001276436E-2</v>
      </c>
      <c r="F60" s="5">
        <f ca="1">OFFSET('672p stat'!$H$1,A60*20,0)-OFFSET('672p stat'!$K$1,A60*20,0)</f>
        <v>10.327225999999428</v>
      </c>
      <c r="G60" s="5">
        <f ca="1">OFFSET('672p stat'!$K$1,A60*20,0)-OFFSET('672p stat'!$N$1,A60*20,0)</f>
        <v>5939.9636449999998</v>
      </c>
      <c r="H60" s="5">
        <f ca="1">OFFSET('672p stat'!$N$1,A60*20,0)</f>
        <v>438.37678499999998</v>
      </c>
      <c r="I60" s="5"/>
      <c r="J60" s="5">
        <f t="shared" ref="J60:J80" ca="1" si="3">SUM(D60:H60)</f>
        <v>6441.8760000000011</v>
      </c>
      <c r="K60" s="10">
        <f t="shared" ref="K60:K80" ca="1" si="4">G60/J60</f>
        <v>0.92208599560128113</v>
      </c>
      <c r="L60" s="5">
        <f t="shared" ca="1" si="2"/>
        <v>12820.21643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6436.0566000000017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6436.0566000000017</v>
      </c>
      <c r="K61" s="10">
        <f t="shared" ca="1" si="4"/>
        <v>0</v>
      </c>
      <c r="L61" s="5">
        <f ca="1">SUM(F61:J61)</f>
        <v>6436.0566000000017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5.1854000000039377</v>
      </c>
      <c r="E62" s="5">
        <f ca="1">OFFSET('672p trace'!$S$56,(A62-1)*56,0)-OFFSET('672p stat'!$H$1,A62*20,0)</f>
        <v>7.8886999999667751E-2</v>
      </c>
      <c r="F62" s="5">
        <f ca="1">OFFSET('672p stat'!$H$1,A62*20,0)-OFFSET('672p stat'!$K$1,A62*20,0)</f>
        <v>9.9947269999993296</v>
      </c>
      <c r="G62" s="5">
        <f ca="1">OFFSET('672p stat'!$K$1,A62*20,0)-OFFSET('672p stat'!$N$1,A62*20,0)</f>
        <v>5570.0566690000005</v>
      </c>
      <c r="H62" s="5">
        <f ca="1">OFFSET('672p stat'!$N$1,A62*20,0)</f>
        <v>436.90891699999997</v>
      </c>
      <c r="I62" s="5"/>
      <c r="J62" s="5">
        <f t="shared" ca="1" si="3"/>
        <v>6022.2246000000032</v>
      </c>
      <c r="K62" s="10">
        <f t="shared" ca="1" si="4"/>
        <v>0.92491679387049053</v>
      </c>
      <c r="L62" s="5">
        <f t="shared" ca="1" si="2"/>
        <v>12029.190186000003</v>
      </c>
    </row>
    <row r="63" spans="1:12" x14ac:dyDescent="0.25">
      <c r="A63">
        <v>33</v>
      </c>
      <c r="C63">
        <f ca="1">OFFSET('672p stat'!$A$1,A63*20,0)</f>
        <v>0</v>
      </c>
      <c r="D63" s="5">
        <f ca="1">OFFSET('672p trace'!$R$56,(A63-1)*56,0)-OFFSET('672p trace'!$S$56,(A63-1)*56,0)</f>
        <v>1.7250000000003638</v>
      </c>
      <c r="E63" s="5">
        <f ca="1">OFFSET('672p trace'!$S$56,(A63-1)*56,0)-OFFSET('672p stat'!$H$1,A63*20,0)</f>
        <v>4130.8177999999998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>
        <f t="shared" ca="1" si="3"/>
        <v>4132.5428000000002</v>
      </c>
      <c r="K63" s="10">
        <f t="shared" ca="1" si="4"/>
        <v>0</v>
      </c>
      <c r="L63" s="5">
        <f t="shared" ca="1" si="2"/>
        <v>4132.5428000000002</v>
      </c>
    </row>
    <row r="64" spans="1:12" x14ac:dyDescent="0.25">
      <c r="A64">
        <v>34</v>
      </c>
      <c r="C64">
        <f ca="1">OFFSET('672p stat'!$A$1,A64*20,0)</f>
        <v>0</v>
      </c>
      <c r="D64" s="5">
        <f ca="1">OFFSET('672p trace'!$R$56,(A64-1)*56,0)-OFFSET('672p trace'!$S$56,(A64-1)*56,0)</f>
        <v>4041.9912000000004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3"/>
        <v>4041.9912000000004</v>
      </c>
      <c r="K64" s="10">
        <f t="shared" ca="1" si="4"/>
        <v>0</v>
      </c>
      <c r="L64" s="5">
        <f ca="1">SUM(F64:J64)</f>
        <v>4041.9912000000004</v>
      </c>
    </row>
    <row r="65" spans="1:12" x14ac:dyDescent="0.25">
      <c r="A65">
        <v>35</v>
      </c>
      <c r="C65">
        <f ca="1">OFFSET('672p stat'!$A$1,A65*20,0)</f>
        <v>0</v>
      </c>
      <c r="D65" s="5">
        <f ca="1">OFFSET('672p trace'!$R$56,(A65-1)*56,0)-OFFSET('672p trace'!$S$56,(A65-1)*56,0)</f>
        <v>1.9979072730434781</v>
      </c>
      <c r="E65" s="5">
        <f ca="1">OFFSET('672p trace'!$S$56,(A65-1)*56,0)-OFFSET('672p stat'!$H$1,A65*20,0)</f>
        <v>1.6966399999999986E-3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>
        <f t="shared" ca="1" si="3"/>
        <v>1.9996039130434782</v>
      </c>
      <c r="K65" s="10">
        <f t="shared" ca="1" si="4"/>
        <v>0</v>
      </c>
      <c r="L65" s="5">
        <f t="shared" ca="1" si="2"/>
        <v>1.9996039130434782</v>
      </c>
    </row>
    <row r="66" spans="1:12" x14ac:dyDescent="0.25">
      <c r="A66">
        <v>36</v>
      </c>
      <c r="C66">
        <f ca="1">OFFSET('672p stat'!$A$1,A66*20,0)</f>
        <v>0</v>
      </c>
      <c r="D66" s="5">
        <f ca="1">OFFSET('672p trace'!$R$56,(A66-1)*56,0)-OFFSET('672p trace'!$S$56,(A66-1)*56,0)</f>
        <v>2.0999999999767169</v>
      </c>
      <c r="E66" s="5">
        <f ca="1">OFFSET('672p trace'!$S$56,(A66-1)*56,0)-OFFSET('672p stat'!$H$1,A66*20,0)</f>
        <v>345659.38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3"/>
        <v>345661.48</v>
      </c>
      <c r="K66" s="10">
        <f t="shared" ca="1" si="4"/>
        <v>0</v>
      </c>
      <c r="L66" s="5">
        <f t="shared" ca="1" si="2"/>
        <v>345661.48</v>
      </c>
    </row>
    <row r="67" spans="1:12" x14ac:dyDescent="0.25">
      <c r="A67">
        <v>37</v>
      </c>
      <c r="C67">
        <f ca="1">OFFSET('672p stat'!$A$1,A67*20,0)</f>
        <v>0</v>
      </c>
      <c r="D67" s="5">
        <f ca="1">OFFSET('672p trace'!$R$56,(A67-1)*56,0)-OFFSET('672p trace'!$S$56,(A67-1)*56,0)</f>
        <v>1.8179999999993015</v>
      </c>
      <c r="E67" s="5">
        <f ca="1">OFFSET('672p trace'!$S$56,(A67-1)*56,0)-OFFSET('672p stat'!$H$1,A67*20,0)</f>
        <v>18276.949999999997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t="shared" ca="1" si="3"/>
        <v>18278.767999999996</v>
      </c>
      <c r="K67" s="10">
        <f t="shared" ca="1" si="4"/>
        <v>0</v>
      </c>
      <c r="L67" s="5">
        <f t="shared" ca="1" si="2"/>
        <v>18278.767999999996</v>
      </c>
    </row>
    <row r="68" spans="1:12" x14ac:dyDescent="0.25">
      <c r="A68">
        <v>38</v>
      </c>
      <c r="C68">
        <f ca="1">OFFSET('672p stat'!$A$1,A68*20,0)</f>
        <v>0</v>
      </c>
      <c r="D68" s="5">
        <f ca="1">OFFSET('672p trace'!$R$56,(A68-1)*56,0)-OFFSET('672p trace'!$S$56,(A68-1)*56,0)</f>
        <v>2.0063236119148939</v>
      </c>
      <c r="E68" s="5">
        <f ca="1">OFFSET('672p trace'!$S$56,(A68-1)*56,0)-OFFSET('672p stat'!$H$1,A68*20,0)</f>
        <v>2.0019199999999986E-3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>
        <f t="shared" ca="1" si="3"/>
        <v>2.008325531914894</v>
      </c>
      <c r="K68" s="10">
        <f t="shared" ca="1" si="4"/>
        <v>0</v>
      </c>
      <c r="L68" s="5">
        <f t="shared" ca="1" si="2"/>
        <v>2.008325531914894</v>
      </c>
    </row>
    <row r="69" spans="1:12" x14ac:dyDescent="0.25">
      <c r="A69">
        <v>39</v>
      </c>
      <c r="C69">
        <f ca="1">OFFSET('672p stat'!$A$1,A69*20,0)</f>
        <v>0</v>
      </c>
      <c r="D69" s="5">
        <f ca="1">OFFSET('672p trace'!$R$56,(A69-1)*56,0)-OFFSET('672p trace'!$S$56,(A69-1)*56,0)</f>
        <v>1.6439999999993233</v>
      </c>
      <c r="E69" s="5">
        <f ca="1">OFFSET('672p trace'!$S$56,(A69-1)*56,0)-OFFSET('672p stat'!$H$1,A69*20,0)</f>
        <v>4478.8073999999997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>
        <f t="shared" ca="1" si="3"/>
        <v>4480.451399999999</v>
      </c>
      <c r="K69" s="10">
        <f t="shared" ca="1" si="4"/>
        <v>0</v>
      </c>
      <c r="L69" s="5">
        <f t="shared" ca="1" si="2"/>
        <v>4480.451399999999</v>
      </c>
    </row>
    <row r="70" spans="1:12" x14ac:dyDescent="0.25">
      <c r="A70">
        <v>40</v>
      </c>
      <c r="C70">
        <f ca="1">OFFSET('672p stat'!$A$1,A70*20,0)</f>
        <v>0</v>
      </c>
      <c r="D70" s="5">
        <f ca="1">OFFSET('672p trace'!$R$56,(A70-1)*56,0)-OFFSET('672p trace'!$S$56,(A70-1)*56,0)</f>
        <v>1.6963999999979933</v>
      </c>
      <c r="E70" s="5">
        <f ca="1">OFFSET('672p trace'!$S$56,(A70-1)*56,0)-OFFSET('672p stat'!$H$1,A70*20,0)</f>
        <v>3984.5520000000006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>
        <f t="shared" ca="1" si="3"/>
        <v>3986.2483999999986</v>
      </c>
      <c r="K70" s="10">
        <f t="shared" ca="1" si="4"/>
        <v>0</v>
      </c>
      <c r="L70" s="5">
        <f t="shared" ca="1" si="2"/>
        <v>3986.2483999999986</v>
      </c>
    </row>
    <row r="71" spans="1:12" x14ac:dyDescent="0.25">
      <c r="A71">
        <v>41</v>
      </c>
      <c r="C71">
        <f ca="1">OFFSET('672p stat'!$A$1,A71*20,0)</f>
        <v>0</v>
      </c>
      <c r="D71" s="5">
        <f ca="1">OFFSET('672p trace'!$R$56,(A71-1)*56,0)-OFFSET('672p trace'!$S$56,(A71-1)*56,0)</f>
        <v>1.6603999999988446</v>
      </c>
      <c r="E71" s="5">
        <f ca="1">OFFSET('672p trace'!$S$56,(A71-1)*56,0)-OFFSET('672p stat'!$H$1,A71*20,0)</f>
        <v>4173.8776000000007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>
        <f t="shared" ca="1" si="3"/>
        <v>4175.5379999999996</v>
      </c>
      <c r="K71" s="10">
        <f t="shared" ca="1" si="4"/>
        <v>0</v>
      </c>
      <c r="L71" s="5">
        <f t="shared" ca="1" si="2"/>
        <v>4175.5379999999996</v>
      </c>
    </row>
    <row r="72" spans="1:12" x14ac:dyDescent="0.25">
      <c r="A72">
        <v>42</v>
      </c>
      <c r="C72">
        <f ca="1">OFFSET('672p stat'!$A$1,A72*20,0)</f>
        <v>0</v>
      </c>
      <c r="D72" s="5">
        <f ca="1">OFFSET('672p trace'!$R$56,(A72-1)*56,0)-OFFSET('672p trace'!$S$56,(A72-1)*56,0)</f>
        <v>2.3125408145454545</v>
      </c>
      <c r="E72" s="5">
        <f ca="1">OFFSET('672p trace'!$S$56,(A72-1)*56,0)-OFFSET('672p stat'!$H$1,A72*20,0)</f>
        <v>2.0646399999999982E-3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>
        <f t="shared" ca="1" si="3"/>
        <v>2.3146054545454544</v>
      </c>
      <c r="K72" s="10">
        <f t="shared" ca="1" si="4"/>
        <v>0</v>
      </c>
      <c r="L72" s="5">
        <f t="shared" ca="1" si="2"/>
        <v>2.3146054545454544</v>
      </c>
    </row>
    <row r="73" spans="1:12" x14ac:dyDescent="0.25">
      <c r="A73">
        <v>43</v>
      </c>
      <c r="C73">
        <f ca="1">OFFSET('672p stat'!$A$1,A73*20,0)</f>
        <v>0</v>
      </c>
      <c r="D73" s="5">
        <f ca="1">OFFSET('672p trace'!$R$56,(A73-1)*56,0)-OFFSET('672p trace'!$S$56,(A73-1)*56,0)</f>
        <v>1.9949999999989814</v>
      </c>
      <c r="E73" s="5">
        <f ca="1">OFFSET('672p trace'!$S$56,(A73-1)*56,0)-OFFSET('672p stat'!$H$1,A73*20,0)</f>
        <v>4471.84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>
        <f t="shared" ca="1" si="3"/>
        <v>4473.8349999999991</v>
      </c>
      <c r="K73" s="10">
        <f t="shared" ca="1" si="4"/>
        <v>0</v>
      </c>
      <c r="L73" s="5">
        <f t="shared" ca="1" si="2"/>
        <v>4473.8349999999991</v>
      </c>
    </row>
    <row r="74" spans="1:12" x14ac:dyDescent="0.25">
      <c r="A74">
        <v>44</v>
      </c>
      <c r="C74">
        <f ca="1">OFFSET('672p stat'!$A$1,A74*20,0)</f>
        <v>0</v>
      </c>
      <c r="D74" s="5">
        <f ca="1">OFFSET('672p trace'!$R$56,(A74-1)*56,0)-OFFSET('672p trace'!$S$56,(A74-1)*56,0)</f>
        <v>2.0467999999996209</v>
      </c>
      <c r="E74" s="5">
        <f ca="1">OFFSET('672p trace'!$S$56,(A74-1)*56,0)-OFFSET('672p stat'!$H$1,A74*20,0)</f>
        <v>3975.7632000000008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>
        <f t="shared" ca="1" si="3"/>
        <v>3977.8100000000004</v>
      </c>
      <c r="K74" s="10">
        <f t="shared" ca="1" si="4"/>
        <v>0</v>
      </c>
      <c r="L74" s="5">
        <f t="shared" ca="1" si="2"/>
        <v>3977.8100000000004</v>
      </c>
    </row>
    <row r="75" spans="1:12" x14ac:dyDescent="0.25">
      <c r="A75">
        <v>45</v>
      </c>
      <c r="C75">
        <f ca="1">OFFSET('672p stat'!$A$1,A75*20,0)</f>
        <v>0</v>
      </c>
      <c r="D75" s="5">
        <f ca="1">OFFSET('672p trace'!$R$56,(A75-1)*56,0)-OFFSET('672p trace'!$S$56,(A75-1)*56,0)</f>
        <v>54.463799999998628</v>
      </c>
      <c r="E75" s="5">
        <f ca="1">OFFSET('672p trace'!$S$56,(A75-1)*56,0)-OFFSET('672p stat'!$H$1,A75*20,0)</f>
        <v>6040.5116000000007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>
        <f t="shared" ca="1" si="3"/>
        <v>6094.9753999999994</v>
      </c>
      <c r="K75" s="10">
        <f t="shared" ca="1" si="4"/>
        <v>0</v>
      </c>
      <c r="L75" s="5">
        <f t="shared" ca="1" si="2"/>
        <v>6094.9753999999994</v>
      </c>
    </row>
    <row r="76" spans="1:12" x14ac:dyDescent="0.25">
      <c r="A76">
        <v>46</v>
      </c>
      <c r="C76">
        <f ca="1">OFFSET('672p stat'!$A$1,A76*20,0)</f>
        <v>0</v>
      </c>
      <c r="D76" s="5">
        <f ca="1">OFFSET('672p trace'!$R$56,(A76-1)*56,0)-OFFSET('672p trace'!$S$56,(A76-1)*56,0)</f>
        <v>2.0112000000008265</v>
      </c>
      <c r="E76" s="5">
        <f ca="1">OFFSET('672p trace'!$S$56,(A76-1)*56,0)-OFFSET('672p stat'!$H$1,A76*20,0)</f>
        <v>4171.0142000000005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>
        <f t="shared" ca="1" si="3"/>
        <v>4173.0254000000014</v>
      </c>
      <c r="K76" s="10">
        <f t="shared" ca="1" si="4"/>
        <v>0</v>
      </c>
      <c r="L76" s="5">
        <f t="shared" ca="1" si="2"/>
        <v>4173.0254000000014</v>
      </c>
    </row>
    <row r="77" spans="1:12" x14ac:dyDescent="0.25">
      <c r="A77">
        <v>47</v>
      </c>
      <c r="C77">
        <f ca="1">OFFSET('672p stat'!$A$1,A77*20,0)</f>
        <v>0</v>
      </c>
      <c r="D77" s="5" t="e">
        <f ca="1">OFFSET('672p trace'!$R$56,(A77-1)*56,0)-OFFSET('672p trace'!$S$56,(A77-1)*56,0)</f>
        <v>#DIV/0!</v>
      </c>
      <c r="E77" s="5" t="e">
        <f ca="1">OFFSET('672p trace'!$S$56,(A77-1)*56,0)-OFFSET('672p stat'!$H$1,A77*20,0)</f>
        <v>#DIV/0!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 t="e">
        <f t="shared" ca="1" si="3"/>
        <v>#DIV/0!</v>
      </c>
      <c r="K77" s="10" t="e">
        <f t="shared" ca="1" si="4"/>
        <v>#DIV/0!</v>
      </c>
      <c r="L77" s="5" t="e">
        <f t="shared" ca="1" si="2"/>
        <v>#DIV/0!</v>
      </c>
    </row>
    <row r="78" spans="1:12" x14ac:dyDescent="0.25">
      <c r="A78">
        <v>48</v>
      </c>
      <c r="C78">
        <f ca="1">OFFSET('672p stat'!$A$1,A78*20,0)</f>
        <v>0</v>
      </c>
      <c r="D78" s="5" t="e">
        <f ca="1">OFFSET('672p trace'!$R$56,(A78-1)*56,0)-OFFSET('672p trace'!$S$56,(A78-1)*56,0)</f>
        <v>#DIV/0!</v>
      </c>
      <c r="E78" s="5" t="e">
        <f ca="1">OFFSET('672p trace'!$S$56,(A78-1)*56,0)-OFFSET('672p stat'!$H$1,A78*20,0)</f>
        <v>#DIV/0!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 t="e">
        <f t="shared" ca="1" si="3"/>
        <v>#DIV/0!</v>
      </c>
      <c r="K78" s="10" t="e">
        <f t="shared" ca="1" si="4"/>
        <v>#DIV/0!</v>
      </c>
      <c r="L78" s="5" t="e">
        <f t="shared" ca="1" si="2"/>
        <v>#DIV/0!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s="5" t="e">
        <f t="shared" ca="1" si="2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s="5" t="e">
        <f t="shared" ca="1" si="2"/>
        <v>#DIV/0!</v>
      </c>
    </row>
    <row r="81" spans="1:12" x14ac:dyDescent="0.25">
      <c r="L81" s="5"/>
    </row>
    <row r="83" spans="1:12" x14ac:dyDescent="0.25">
      <c r="D83" t="s">
        <v>71</v>
      </c>
    </row>
    <row r="84" spans="1:12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2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637.02004000000011</v>
      </c>
      <c r="E85" s="5">
        <f ca="1">OFFSET('672p trace'!$S$56,(A85-1)*56,0)</f>
        <v>633.42092000000002</v>
      </c>
      <c r="F85" s="5">
        <f ca="1">OFFSET('672p stat'!$H$1,A85*20,0)</f>
        <v>565.89198499999998</v>
      </c>
      <c r="G85" s="5">
        <f ca="1">OFFSET('672p stat'!$K$1,A85*20,0)</f>
        <v>536.20710299999996</v>
      </c>
      <c r="H85" s="5">
        <f ca="1">OFFSET('672p stat'!$N$1,A85*20,0)</f>
        <v>535.44960000000003</v>
      </c>
    </row>
    <row r="86" spans="1:12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631.86476000000005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2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5449.6441999999988</v>
      </c>
      <c r="E87" s="5">
        <f ca="1">OFFSET('672p trace'!$S$56,(A87-1)*56,0)</f>
        <v>5447.3031999999994</v>
      </c>
      <c r="F87" s="5">
        <f ca="1">OFFSET('672p stat'!$H$1,A87*20,0)</f>
        <v>2127.650623</v>
      </c>
      <c r="G87" s="5">
        <f ca="1">OFFSET('672p stat'!$K$1,A87*20,0)</f>
        <v>2049.2071729999998</v>
      </c>
      <c r="H87" s="5">
        <f ca="1">OFFSET('672p stat'!$N$1,A87*20,0)</f>
        <v>1792.3023459999999</v>
      </c>
    </row>
    <row r="88" spans="1:12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4439.6018000000004</v>
      </c>
      <c r="E88" s="5">
        <f ca="1">OFFSET('672p trace'!$S$56,(A88-1)*56,0)</f>
        <v>4436.7683999999999</v>
      </c>
      <c r="F88" s="5">
        <f ca="1">OFFSET('672p stat'!$H$1,A88*20,0)</f>
        <v>4358.165352</v>
      </c>
      <c r="G88" s="5">
        <f ca="1">OFFSET('672p stat'!$K$1,A88*20,0)</f>
        <v>4317.4125199999999</v>
      </c>
      <c r="H88" s="5">
        <f ca="1">OFFSET('672p stat'!$N$1,A88*20,0)</f>
        <v>969.30194500000005</v>
      </c>
    </row>
    <row r="89" spans="1:12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3977.5350000000008</v>
      </c>
      <c r="E89" s="5">
        <f ca="1">OFFSET('672p trace'!$S$56,(A89-1)*56,0)</f>
        <v>3974.5821999999989</v>
      </c>
      <c r="F89" s="5">
        <f ca="1">OFFSET('672p stat'!$H$1,A89*20,0)</f>
        <v>3898.1961620000002</v>
      </c>
      <c r="G89" s="5">
        <f ca="1">OFFSET('672p stat'!$K$1,A89*20,0)</f>
        <v>3868.360068</v>
      </c>
      <c r="H89" s="5">
        <f ca="1">OFFSET('672p stat'!$N$1,A89*20,0)</f>
        <v>526.470326</v>
      </c>
    </row>
    <row r="90" spans="1:12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3699.6797999999999</v>
      </c>
      <c r="E90" s="5">
        <f ca="1">OFFSET('672p trace'!$S$56,(A90-1)*56,0)</f>
        <v>3696.7313999999988</v>
      </c>
      <c r="F90" s="5">
        <f ca="1">OFFSET('672p stat'!$H$1,A90*20,0)</f>
        <v>3618.7821090000002</v>
      </c>
      <c r="G90" s="5">
        <f ca="1">OFFSET('672p stat'!$K$1,A90*20,0)</f>
        <v>3577.848403</v>
      </c>
      <c r="H90" s="5">
        <f ca="1">OFFSET('672p stat'!$N$1,A90*20,0)</f>
        <v>1009.055798</v>
      </c>
    </row>
    <row r="91" spans="1:12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4352.3423999999995</v>
      </c>
      <c r="E91" s="5">
        <f ca="1">OFFSET('672p trace'!$S$56,(A91-1)*56,0)</f>
        <v>4349.3385999999991</v>
      </c>
      <c r="F91" s="5">
        <f ca="1">OFFSET('672p stat'!$H$1,A91*20,0)</f>
        <v>4293.8442089999999</v>
      </c>
      <c r="G91" s="5">
        <f ca="1">OFFSET('672p stat'!$K$1,A91*20,0)</f>
        <v>4285.8331539999999</v>
      </c>
      <c r="H91" s="5">
        <f ca="1">OFFSET('672p stat'!$N$1,A91*20,0)</f>
        <v>705.46722299999999</v>
      </c>
    </row>
    <row r="92" spans="1:12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4303.4986000000008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2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3578.065399999999</v>
      </c>
      <c r="E93" s="5">
        <f ca="1">OFFSET('672p trace'!$S$56,(A93-1)*56,0)</f>
        <v>3575.0682000000002</v>
      </c>
      <c r="F93" s="5">
        <f ca="1">OFFSET('672p stat'!$H$1,A93*20,0)</f>
        <v>3519.9439400000001</v>
      </c>
      <c r="G93" s="5">
        <f ca="1">OFFSET('672p stat'!$K$1,A93*20,0)</f>
        <v>3511.9791460000001</v>
      </c>
      <c r="H93" s="5">
        <f ca="1">OFFSET('672p stat'!$N$1,A93*20,0)</f>
        <v>706.73067600000002</v>
      </c>
    </row>
    <row r="94" spans="1:12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9473.4002000000019</v>
      </c>
      <c r="E94" s="5">
        <f ca="1">OFFSET('672p trace'!$S$56,(A94-1)*56,0)</f>
        <v>9471.6297999999988</v>
      </c>
      <c r="F94" s="5">
        <f ca="1">OFFSET('672p stat'!$H$1,A94*20,0)</f>
        <v>9421.4334180000005</v>
      </c>
      <c r="G94" s="5">
        <f ca="1">OFFSET('672p stat'!$K$1,A94*20,0)</f>
        <v>9278.8090429999993</v>
      </c>
      <c r="H94" s="5">
        <f ca="1">OFFSET('672p stat'!$N$1,A94*20,0)</f>
        <v>2770.4178419999998</v>
      </c>
    </row>
    <row r="95" spans="1:12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484.77622000000002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2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478.96886000000001</v>
      </c>
      <c r="E96" s="5">
        <f ca="1">OFFSET('672p trace'!$S$56,(A96-1)*56,0)</f>
        <v>475.60113999999987</v>
      </c>
      <c r="F96" s="5">
        <f ca="1">OFFSET('672p stat'!$H$1,A96*20,0)</f>
        <v>413.04897199999999</v>
      </c>
      <c r="G96" s="5">
        <f ca="1">OFFSET('672p stat'!$K$1,A96*20,0)</f>
        <v>0.95716000000000001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479.29572000000002</v>
      </c>
      <c r="E97" s="5">
        <f ca="1">OFFSET('672p trace'!$S$56,(A97-1)*56,0)</f>
        <v>477.19298000000003</v>
      </c>
      <c r="F97" s="5">
        <f ca="1">OFFSET('672p stat'!$H$1,A97*20,0)</f>
        <v>414.66216200000002</v>
      </c>
      <c r="G97" s="5">
        <f ca="1">OFFSET('672p stat'!$K$1,A97*20,0)</f>
        <v>0.96089999999999998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4495.6149999999998</v>
      </c>
      <c r="E98" s="5">
        <f ca="1">OFFSET('672p trace'!$S$56,(A98-1)*56,0)</f>
        <v>4492.0946000000004</v>
      </c>
      <c r="F98" s="5">
        <f ca="1">OFFSET('672p stat'!$H$1,A98*20,0)</f>
        <v>4371.5650489999998</v>
      </c>
      <c r="G98" s="5">
        <f ca="1">OFFSET('672p stat'!$K$1,A98*20,0)</f>
        <v>3362.3305660000001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3751.1172000000001</v>
      </c>
      <c r="E99" s="5">
        <f ca="1">OFFSET('672p trace'!$S$56,(A99-1)*56,0)</f>
        <v>3747.6689999999985</v>
      </c>
      <c r="F99" s="5">
        <f ca="1">OFFSET('672p stat'!$H$1,A99*20,0)</f>
        <v>3632.0190429999998</v>
      </c>
      <c r="G99" s="5">
        <f ca="1">OFFSET('672p stat'!$K$1,A99*20,0)</f>
        <v>2590.6883200000002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4006.7989999999995</v>
      </c>
      <c r="E100" s="5">
        <f ca="1">OFFSET('672p trace'!$S$56,(A100-1)*56,0)</f>
        <v>4003.4428000000003</v>
      </c>
      <c r="F100" s="5">
        <f ca="1">OFFSET('672p stat'!$H$1,A100*20,0)</f>
        <v>3884.8587400000001</v>
      </c>
      <c r="G100" s="5">
        <f ca="1">OFFSET('672p stat'!$K$1,A100*20,0)</f>
        <v>3337.3817819999999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6411.2783999999992</v>
      </c>
      <c r="E101" s="5">
        <f ca="1">OFFSET('672p trace'!$S$56,(A101-1)*56,0)</f>
        <v>6355.2400000000016</v>
      </c>
      <c r="F101" s="5">
        <f ca="1">OFFSET('672p stat'!$H$1,A101*20,0)</f>
        <v>6355.1584570000005</v>
      </c>
      <c r="G101" s="5">
        <f ca="1">OFFSET('672p stat'!$K$1,A101*20,0)</f>
        <v>6345.9354979999998</v>
      </c>
      <c r="H101" s="5">
        <f ca="1">OFFSET('672p stat'!$N$1,A101*20,0)</f>
        <v>502.46352300000001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6294.1921999999986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6044.9996000000019</v>
      </c>
      <c r="E103" s="5">
        <f ca="1">OFFSET('672p trace'!$S$56,(A103-1)*56,0)</f>
        <v>6039.7692000000006</v>
      </c>
      <c r="F103" s="5">
        <f ca="1">OFFSET('672p stat'!$H$1,A103*20,0)</f>
        <v>6039.6843550000003</v>
      </c>
      <c r="G103" s="5">
        <f ca="1">OFFSET('672p stat'!$K$1,A103*20,0)</f>
        <v>6030.6787109999996</v>
      </c>
      <c r="H103" s="5">
        <f ca="1">OFFSET('672p stat'!$N$1,A103*20,0)</f>
        <v>500.92289099999999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81942.232000000004</v>
      </c>
      <c r="E104" s="5">
        <f ca="1">OFFSET('672p trace'!$S$56,(A104-1)*56,0)</f>
        <v>77695.88400000002</v>
      </c>
      <c r="F104" s="5">
        <f ca="1">OFFSET('672p stat'!$H$1,A104*20,0)</f>
        <v>77576.146250000005</v>
      </c>
      <c r="G104" s="5">
        <f ca="1">OFFSET('672p stat'!$K$1,A104*20,0)</f>
        <v>77553.025624999995</v>
      </c>
      <c r="H104" s="5">
        <f ca="1">OFFSET('672p stat'!$N$1,A104*20,0)</f>
        <v>1435.4831690000001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76743.566000000021</v>
      </c>
      <c r="E105" s="5">
        <f ca="1">OFFSET('672p trace'!$S$56,(A105-1)*56,0)</f>
        <v>76736.053999999975</v>
      </c>
      <c r="F105" s="5">
        <f ca="1">OFFSET('672p stat'!$H$1,A105*20,0)</f>
        <v>76688.868438000005</v>
      </c>
      <c r="G105" s="5">
        <f ca="1">OFFSET('672p stat'!$K$1,A105*20,0)</f>
        <v>76666.017812000006</v>
      </c>
      <c r="H105" s="5">
        <f ca="1">OFFSET('672p stat'!$N$1,A105*20,0)</f>
        <v>1430.3861280000001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6325.7933999999987</v>
      </c>
      <c r="E106" s="5">
        <f ca="1">OFFSET('672p trace'!$S$56,(A106-1)*56,0)</f>
        <v>6272.5146000000004</v>
      </c>
      <c r="F106" s="5">
        <f ca="1">OFFSET('672p stat'!$H$1,A106*20,0)</f>
        <v>6272.4258589999999</v>
      </c>
      <c r="G106" s="5">
        <f ca="1">OFFSET('672p stat'!$K$1,A106*20,0)</f>
        <v>6263.3711819999999</v>
      </c>
      <c r="H106" s="5">
        <f ca="1">OFFSET('672p stat'!$N$1,A106*20,0)</f>
        <v>503.23386799999997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5939.1777999999995</v>
      </c>
      <c r="E107" s="5">
        <f ca="1">OFFSET('672p trace'!$S$56,(A107-1)*56,0)</f>
        <v>5933.9610000000011</v>
      </c>
      <c r="F107" s="5">
        <f ca="1">OFFSET('672p stat'!$H$1,A107*20,0)</f>
        <v>5933.8814060000004</v>
      </c>
      <c r="G107" s="5">
        <f ca="1">OFFSET('672p stat'!$K$1,A107*20,0)</f>
        <v>5924.7940529999996</v>
      </c>
      <c r="H107" s="5">
        <f ca="1">OFFSET('672p stat'!$N$1,A107*20,0)</f>
        <v>499.50658299999998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6341.1571999999996</v>
      </c>
      <c r="E108" s="5">
        <f ca="1">OFFSET('672p trace'!$S$56,(A108-1)*56,0)</f>
        <v>6287.8010000000031</v>
      </c>
      <c r="F108" s="5">
        <f ca="1">OFFSET('672p stat'!$H$1,A108*20,0)</f>
        <v>6287.716289</v>
      </c>
      <c r="G108" s="5">
        <f ca="1">OFFSET('672p stat'!$K$1,A108*20,0)</f>
        <v>6275.282236</v>
      </c>
      <c r="H108" s="5">
        <f ca="1">OFFSET('672p stat'!$N$1,A108*20,0)</f>
        <v>431.412037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6375.097999999999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5987.1760000000022</v>
      </c>
      <c r="E110" s="5">
        <f ca="1">OFFSET('672p trace'!$S$56,(A110-1)*56,0)</f>
        <v>5981.8637999999992</v>
      </c>
      <c r="F110" s="5">
        <f ca="1">OFFSET('672p stat'!$H$1,A110*20,0)</f>
        <v>5981.78</v>
      </c>
      <c r="G110" s="5">
        <f ca="1">OFFSET('672p stat'!$K$1,A110*20,0)</f>
        <v>5969.6134670000001</v>
      </c>
      <c r="H110" s="5">
        <f ca="1">OFFSET('672p stat'!$N$1,A110*20,0)</f>
        <v>428.49260099999998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6435.8493999999992</v>
      </c>
      <c r="E111" s="5">
        <f ca="1">OFFSET('672p trace'!$S$56,(A111-1)*56,0)</f>
        <v>6380.9366</v>
      </c>
      <c r="F111" s="5">
        <f ca="1">OFFSET('672p stat'!$H$1,A111*20,0)</f>
        <v>6380.8635059999997</v>
      </c>
      <c r="G111" s="5">
        <f ca="1">OFFSET('672p stat'!$K$1,A111*20,0)</f>
        <v>6370.1807520000002</v>
      </c>
      <c r="H111" s="5">
        <f ca="1">OFFSET('672p stat'!$N$1,A111*20,0)</f>
        <v>438.23481700000002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6437.6853999999985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6022.4389999999994</v>
      </c>
      <c r="E113" s="5">
        <f ca="1">OFFSET('672p trace'!$S$56,(A113-1)*56,0)</f>
        <v>6017.2533999999987</v>
      </c>
      <c r="F113" s="5">
        <f ca="1">OFFSET('672p stat'!$H$1,A113*20,0)</f>
        <v>6017.1804099999999</v>
      </c>
      <c r="G113" s="5">
        <f ca="1">OFFSET('672p stat'!$K$1,A113*20,0)</f>
        <v>6007.0005469999996</v>
      </c>
      <c r="H113" s="5">
        <f ca="1">OFFSET('672p stat'!$N$1,A113*20,0)</f>
        <v>437.70039200000002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6441.8760000000011</v>
      </c>
      <c r="E114" s="5">
        <f ca="1">OFFSET('672p trace'!$S$56,(A114-1)*56,0)</f>
        <v>6388.7446000000009</v>
      </c>
      <c r="F114" s="5">
        <f ca="1">OFFSET('672p stat'!$H$1,A114*20,0)</f>
        <v>6388.6676559999996</v>
      </c>
      <c r="G114" s="5">
        <f ca="1">OFFSET('672p stat'!$K$1,A114*20,0)</f>
        <v>6378.3404300000002</v>
      </c>
      <c r="H114" s="5">
        <f ca="1">OFFSET('672p stat'!$N$1,A114*20,0)</f>
        <v>438.37678499999998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6436.0566000000017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6022.2246000000032</v>
      </c>
      <c r="E116" s="5">
        <f ca="1">OFFSET('672p trace'!$S$56,(A116-1)*56,0)</f>
        <v>6017.0391999999993</v>
      </c>
      <c r="F116" s="5">
        <f ca="1">OFFSET('672p stat'!$H$1,A116*20,0)</f>
        <v>6016.9603129999996</v>
      </c>
      <c r="G116" s="5">
        <f ca="1">OFFSET('672p stat'!$K$1,A116*20,0)</f>
        <v>6006.9655860000003</v>
      </c>
      <c r="H116" s="5">
        <f ca="1">OFFSET('672p stat'!$N$1,A116*20,0)</f>
        <v>436.90891699999997</v>
      </c>
    </row>
    <row r="117" spans="1:8" x14ac:dyDescent="0.25">
      <c r="A117">
        <v>33</v>
      </c>
      <c r="C117">
        <f ca="1">OFFSET('672p stat'!$A$1,A117*20,0)</f>
        <v>0</v>
      </c>
      <c r="D117" s="5">
        <f ca="1">OFFSET('672p trace'!$R$56,(A117-1)*56,0)</f>
        <v>4132.5428000000002</v>
      </c>
      <c r="E117" s="5">
        <f ca="1">OFFSET('672p trace'!$S$56,(A117-1)*56,0)</f>
        <v>4130.8177999999998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>
        <f ca="1">OFFSET('672p trace'!$R$56,(A118-1)*56,0)</f>
        <v>4041.9912000000004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>
        <f ca="1">OFFSET('672p trace'!$R$56,(A119-1)*56,0)</f>
        <v>1.9996039130434782</v>
      </c>
      <c r="E119" s="5">
        <f ca="1">OFFSET('672p trace'!$S$56,(A119-1)*56,0)</f>
        <v>1.6966399999999986E-3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>
        <f ca="1">OFFSET('672p trace'!$R$56,(A120-1)*56,0)</f>
        <v>345661.48</v>
      </c>
      <c r="E120" s="5">
        <f ca="1">OFFSET('672p trace'!$S$56,(A120-1)*56,0)</f>
        <v>345659.38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>
        <f ca="1">OFFSET('672p trace'!$R$56,(A121-1)*56,0)</f>
        <v>18278.767999999996</v>
      </c>
      <c r="E121" s="5">
        <f ca="1">OFFSET('672p trace'!$S$56,(A121-1)*56,0)</f>
        <v>18276.949999999997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>
        <f ca="1">OFFSET('672p trace'!$R$56,(A122-1)*56,0)</f>
        <v>2.008325531914894</v>
      </c>
      <c r="E122" s="5">
        <f ca="1">OFFSET('672p trace'!$S$56,(A122-1)*56,0)</f>
        <v>2.0019199999999986E-3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>
        <f ca="1">OFFSET('672p trace'!$R$56,(A123-1)*56,0)</f>
        <v>4480.451399999999</v>
      </c>
      <c r="E123" s="5">
        <f ca="1">OFFSET('672p trace'!$S$56,(A123-1)*56,0)</f>
        <v>4478.8073999999997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>
        <f ca="1">OFFSET('672p trace'!$R$56,(A124-1)*56,0)</f>
        <v>3986.2483999999986</v>
      </c>
      <c r="E124" s="5">
        <f ca="1">OFFSET('672p trace'!$S$56,(A124-1)*56,0)</f>
        <v>3984.5520000000006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>
        <f ca="1">OFFSET('672p trace'!$R$56,(A125-1)*56,0)</f>
        <v>4175.5379999999996</v>
      </c>
      <c r="E125" s="5">
        <f ca="1">OFFSET('672p trace'!$S$56,(A125-1)*56,0)</f>
        <v>4173.8776000000007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>
        <f ca="1">OFFSET('672p trace'!$R$56,(A126-1)*56,0)</f>
        <v>2.3146054545454544</v>
      </c>
      <c r="E126" s="5">
        <f ca="1">OFFSET('672p trace'!$S$56,(A126-1)*56,0)</f>
        <v>2.0646399999999982E-3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>
        <f ca="1">OFFSET('672p trace'!$R$56,(A127-1)*56,0)</f>
        <v>4473.8349999999991</v>
      </c>
      <c r="E127" s="5">
        <f ca="1">OFFSET('672p trace'!$S$56,(A127-1)*56,0)</f>
        <v>4471.84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>
        <f ca="1">OFFSET('672p trace'!$R$56,(A128-1)*56,0)</f>
        <v>3977.8100000000004</v>
      </c>
      <c r="E128" s="5">
        <f ca="1">OFFSET('672p trace'!$S$56,(A128-1)*56,0)</f>
        <v>3975.7632000000008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2" x14ac:dyDescent="0.25">
      <c r="A129">
        <v>45</v>
      </c>
      <c r="C129">
        <f ca="1">OFFSET('672p stat'!$A$1,A129*20,0)</f>
        <v>0</v>
      </c>
      <c r="D129" s="5">
        <f ca="1">OFFSET('672p trace'!$R$56,(A129-1)*56,0)</f>
        <v>6094.9753999999994</v>
      </c>
      <c r="E129" s="5">
        <f ca="1">OFFSET('672p trace'!$S$56,(A129-1)*56,0)</f>
        <v>6040.5116000000007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2" x14ac:dyDescent="0.25">
      <c r="A130">
        <v>46</v>
      </c>
      <c r="C130">
        <f ca="1">OFFSET('672p stat'!$A$1,A130*20,0)</f>
        <v>0</v>
      </c>
      <c r="D130" s="5">
        <f ca="1">OFFSET('672p trace'!$R$56,(A130-1)*56,0)</f>
        <v>4173.0254000000014</v>
      </c>
      <c r="E130" s="5">
        <f ca="1">OFFSET('672p trace'!$S$56,(A130-1)*56,0)</f>
        <v>4171.0142000000005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2" x14ac:dyDescent="0.25">
      <c r="A131">
        <v>47</v>
      </c>
      <c r="C131">
        <f ca="1">OFFSET('672p stat'!$A$1,A131*20,0)</f>
        <v>0</v>
      </c>
      <c r="D131" s="5" t="e">
        <f ca="1">OFFSET('672p trace'!$R$56,(A131-1)*56,0)</f>
        <v>#DIV/0!</v>
      </c>
      <c r="E131" s="5" t="e">
        <f ca="1">OFFSET('672p trace'!$S$56,(A131-1)*56,0)</f>
        <v>#DIV/0!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2" x14ac:dyDescent="0.25">
      <c r="A132">
        <v>48</v>
      </c>
      <c r="C132">
        <f ca="1">OFFSET('672p stat'!$A$1,A132*20,0)</f>
        <v>0</v>
      </c>
      <c r="D132" s="5" t="e">
        <f ca="1">OFFSET('672p trace'!$R$56,(A132-1)*56,0)</f>
        <v>#DIV/0!</v>
      </c>
      <c r="E132" s="5" t="e">
        <f ca="1">OFFSET('672p trace'!$S$56,(A132-1)*56,0)</f>
        <v>#DIV/0!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2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2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2" x14ac:dyDescent="0.25">
      <c r="C137" t="s">
        <v>80</v>
      </c>
      <c r="L137" t="s">
        <v>79</v>
      </c>
    </row>
    <row r="138" spans="1:12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  <c r="L138" s="5">
        <f>SUM(F138:J138)</f>
        <v>0</v>
      </c>
    </row>
    <row r="139" spans="1:12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60.788082358399933</v>
      </c>
      <c r="E139" s="5">
        <f ca="1">OFFSET('672p trace'!$V$56,(A31-1)*56,0)</f>
        <v>62.689586793599943</v>
      </c>
      <c r="F139" s="5">
        <f ca="1">OFFSET('672p stat'!$H$1,A139*20,1)</f>
        <v>46.256830000000001</v>
      </c>
      <c r="G139" s="5">
        <f ca="1">OFFSET('672p stat'!$K$1,A139*20,1)</f>
        <v>46.117569000000003</v>
      </c>
      <c r="H139" s="5">
        <f ca="1">OFFSET('672p stat'!$N$1,A139*20,1)</f>
        <v>46.091788999999999</v>
      </c>
      <c r="J139" s="5">
        <f ca="1">SUM(D139:H139)</f>
        <v>261.94385715199985</v>
      </c>
      <c r="L139" s="5">
        <f t="shared" ref="L139:L187" ca="1" si="5">SUM(F139:J139)</f>
        <v>400.41004515199984</v>
      </c>
    </row>
    <row r="140" spans="1:12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25.816239422399999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25.816239422399999</v>
      </c>
      <c r="L140" s="5">
        <f t="shared" ca="1" si="5"/>
        <v>25.816239422399999</v>
      </c>
    </row>
    <row r="141" spans="1:12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27586.353252359997</v>
      </c>
      <c r="E141" s="5">
        <f ca="1">OFFSET('672p trace'!$V$56,(A33-1)*56,0)</f>
        <v>27580.552461760013</v>
      </c>
      <c r="F141" s="5">
        <f ca="1">OFFSET('672p stat'!$H$1,A141*20,1)</f>
        <v>20695.464370000002</v>
      </c>
      <c r="G141" s="5">
        <f ca="1">OFFSET('672p stat'!$K$1,A141*20,1)</f>
        <v>19319.797578999998</v>
      </c>
      <c r="H141" s="5">
        <f ca="1">OFFSET('672p stat'!$N$1,A141*20,1)</f>
        <v>16512.586973000001</v>
      </c>
      <c r="J141" s="5">
        <f t="shared" ca="1" si="6"/>
        <v>111694.75463612002</v>
      </c>
      <c r="L141" s="5">
        <f t="shared" ca="1" si="5"/>
        <v>168222.60355812003</v>
      </c>
    </row>
    <row r="142" spans="1:12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264.39239075999939</v>
      </c>
      <c r="E142" s="5">
        <f ca="1">OFFSET('672p trace'!$V$56,(A34-1)*56,0)</f>
        <v>264.47148144000062</v>
      </c>
      <c r="F142" s="5">
        <f ca="1">OFFSET('672p stat'!$H$1,A142*20,1)</f>
        <v>215.615667</v>
      </c>
      <c r="G142" s="5">
        <f ca="1">OFFSET('672p stat'!$K$1,A142*20,1)</f>
        <v>211.99583699999999</v>
      </c>
      <c r="H142" s="5">
        <f ca="1">OFFSET('672p stat'!$N$1,A142*20,1)</f>
        <v>11.1701</v>
      </c>
      <c r="J142" s="5">
        <f t="shared" ca="1" si="6"/>
        <v>967.64547620000008</v>
      </c>
      <c r="L142" s="5">
        <f t="shared" ca="1" si="5"/>
        <v>1406.4270802000001</v>
      </c>
    </row>
    <row r="143" spans="1:12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349.99069699999927</v>
      </c>
      <c r="E143" s="5">
        <f ca="1">OFFSET('672p trace'!$V$56,(A35-1)*56,0)</f>
        <v>350.01032915999866</v>
      </c>
      <c r="F143" s="5">
        <f ca="1">OFFSET('672p stat'!$H$1,A143*20,1)</f>
        <v>179.19472099999999</v>
      </c>
      <c r="G143" s="5">
        <f ca="1">OFFSET('672p stat'!$K$1,A143*20,1)</f>
        <v>176.69700700000001</v>
      </c>
      <c r="H143" s="5">
        <f ca="1">OFFSET('672p stat'!$N$1,A143*20,1)</f>
        <v>4.5919449999999999</v>
      </c>
      <c r="J143" s="5">
        <f t="shared" ca="1" si="6"/>
        <v>1060.4846991599979</v>
      </c>
      <c r="L143" s="5">
        <f t="shared" ca="1" si="5"/>
        <v>1420.9683721599979</v>
      </c>
    </row>
    <row r="144" spans="1:12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420.59347796000043</v>
      </c>
      <c r="E144" s="5">
        <f ca="1">OFFSET('672p trace'!$V$56,(A36-1)*56,0)</f>
        <v>415.05290803999952</v>
      </c>
      <c r="F144" s="5">
        <f ca="1">OFFSET('672p stat'!$H$1,A144*20,1)</f>
        <v>152.29837900000001</v>
      </c>
      <c r="G144" s="5">
        <f ca="1">OFFSET('672p stat'!$K$1,A144*20,1)</f>
        <v>149.20038199999999</v>
      </c>
      <c r="H144" s="5">
        <f ca="1">OFFSET('672p stat'!$N$1,A144*20,1)</f>
        <v>15.378095999999999</v>
      </c>
      <c r="J144" s="5">
        <f t="shared" ca="1" si="6"/>
        <v>1152.5232429999999</v>
      </c>
      <c r="L144" s="5">
        <f t="shared" ca="1" si="5"/>
        <v>1469.4000999999998</v>
      </c>
    </row>
    <row r="145" spans="1:12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178.34543023999879</v>
      </c>
      <c r="E145" s="5">
        <f ca="1">OFFSET('672p trace'!$V$56,(A37-1)*56,0)</f>
        <v>178.82362004000208</v>
      </c>
      <c r="F145" s="5">
        <f ca="1">OFFSET('672p stat'!$H$1,A145*20,1)</f>
        <v>171.52547100000001</v>
      </c>
      <c r="G145" s="5">
        <f ca="1">OFFSET('672p stat'!$K$1,A145*20,1)</f>
        <v>171.530587</v>
      </c>
      <c r="H145" s="5">
        <f ca="1">OFFSET('672p stat'!$N$1,A145*20,1)</f>
        <v>3.8984649999999998</v>
      </c>
      <c r="J145" s="5">
        <f t="shared" ca="1" si="6"/>
        <v>704.12357328000087</v>
      </c>
      <c r="L145" s="5">
        <f t="shared" ca="1" si="5"/>
        <v>1051.0780962800009</v>
      </c>
    </row>
    <row r="146" spans="1:12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241.05470003999974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241.05470003999974</v>
      </c>
      <c r="L146" s="5">
        <f t="shared" ca="1" si="5"/>
        <v>241.05470003999974</v>
      </c>
    </row>
    <row r="147" spans="1:12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132.39336483999972</v>
      </c>
      <c r="E147" s="5">
        <f ca="1">OFFSET('672p trace'!$V$56,(A39-1)*56,0)</f>
        <v>130.97057075999976</v>
      </c>
      <c r="F147" s="5">
        <f ca="1">OFFSET('672p stat'!$H$1,A147*20,1)</f>
        <v>126.085303</v>
      </c>
      <c r="G147" s="5">
        <f ca="1">OFFSET('672p stat'!$K$1,A147*20,1)</f>
        <v>125.679062</v>
      </c>
      <c r="H147" s="5">
        <f ca="1">OFFSET('672p stat'!$N$1,A147*20,1)</f>
        <v>7.1758470000000001</v>
      </c>
      <c r="J147" s="5">
        <f t="shared" ca="1" si="6"/>
        <v>522.30414759999951</v>
      </c>
      <c r="L147" s="5">
        <f t="shared" ca="1" si="5"/>
        <v>781.24435959999948</v>
      </c>
    </row>
    <row r="148" spans="1:12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11851.435837960014</v>
      </c>
      <c r="E148" s="5">
        <f ca="1">OFFSET('672p trace'!$V$56,(A40-1)*56,0)</f>
        <v>11829.093429960001</v>
      </c>
      <c r="F148" s="5">
        <f ca="1">OFFSET('672p stat'!$H$1,A148*20,1)</f>
        <v>11778.493532</v>
      </c>
      <c r="G148" s="5">
        <f ca="1">OFFSET('672p stat'!$K$1,A148*20,1)</f>
        <v>11223.731344</v>
      </c>
      <c r="H148" s="5">
        <f ca="1">OFFSET('672p stat'!$N$1,A148*20,1)</f>
        <v>5771.7026349999996</v>
      </c>
      <c r="J148" s="5">
        <f t="shared" ca="1" si="6"/>
        <v>52454.456778920015</v>
      </c>
      <c r="L148" s="5">
        <f t="shared" ca="1" si="5"/>
        <v>81228.38428992001</v>
      </c>
    </row>
    <row r="149" spans="1:12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2.6255370916000191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2.6255370916000191</v>
      </c>
      <c r="L149" s="5">
        <f t="shared" ca="1" si="5"/>
        <v>2.6255370916000191</v>
      </c>
    </row>
    <row r="150" spans="1:12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2.4956145604000088</v>
      </c>
      <c r="E150" s="5">
        <f ca="1">OFFSET('672p trace'!$V$56,(A42-1)*56,0)</f>
        <v>2.7536364804000022</v>
      </c>
      <c r="F150" s="5">
        <f ca="1">OFFSET('672p stat'!$H$1,A150*20,1)</f>
        <v>1.602965</v>
      </c>
      <c r="G150" s="5">
        <f ca="1">OFFSET('672p stat'!$K$1,A150*20,1)</f>
        <v>5.1999999999999997E-5</v>
      </c>
      <c r="H150" s="5">
        <f ca="1">OFFSET('672p stat'!$N$1,A150*20,1)</f>
        <v>0</v>
      </c>
      <c r="J150" s="5">
        <f t="shared" ca="1" si="6"/>
        <v>6.8522680408000118</v>
      </c>
      <c r="L150" s="5">
        <f t="shared" ca="1" si="5"/>
        <v>8.4552850408000122</v>
      </c>
    </row>
    <row r="151" spans="1:12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3.501725601600012</v>
      </c>
      <c r="E151" s="5">
        <f ca="1">OFFSET('672p trace'!$V$56,(A43-1)*56,0)</f>
        <v>3.5417014595999943</v>
      </c>
      <c r="F151" s="5">
        <f ca="1">OFFSET('672p stat'!$H$1,A151*20,1)</f>
        <v>2.3745759999999998</v>
      </c>
      <c r="G151" s="5">
        <f ca="1">OFFSET('672p stat'!$K$1,A151*20,1)</f>
        <v>5.8E-5</v>
      </c>
      <c r="H151" s="5">
        <f ca="1">OFFSET('672p stat'!$N$1,A151*20,1)</f>
        <v>0</v>
      </c>
      <c r="J151" s="5">
        <f t="shared" ca="1" si="6"/>
        <v>9.4180610612000049</v>
      </c>
      <c r="L151" s="5">
        <f t="shared" ca="1" si="5"/>
        <v>11.792695061200005</v>
      </c>
    </row>
    <row r="152" spans="1:12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269.30741700000073</v>
      </c>
      <c r="E152" s="5">
        <f ca="1">OFFSET('672p trace'!$V$56,(A44-1)*56,0)</f>
        <v>271.56028884000148</v>
      </c>
      <c r="F152" s="5">
        <f ca="1">OFFSET('672p stat'!$H$1,A152*20,1)</f>
        <v>284.36633699999999</v>
      </c>
      <c r="G152" s="5">
        <f ca="1">OFFSET('672p stat'!$K$1,A152*20,1)</f>
        <v>188.23222100000001</v>
      </c>
      <c r="H152" s="5">
        <f ca="1">OFFSET('672p stat'!$N$1,A152*20,1)</f>
        <v>0</v>
      </c>
      <c r="J152" s="5">
        <f t="shared" ca="1" si="6"/>
        <v>1013.4662638400021</v>
      </c>
      <c r="L152" s="5">
        <f t="shared" ca="1" si="5"/>
        <v>1486.064821840002</v>
      </c>
    </row>
    <row r="153" spans="1:12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197.40232016000004</v>
      </c>
      <c r="E153" s="5">
        <f ca="1">OFFSET('672p trace'!$V$56,(A45-1)*56,0)</f>
        <v>197.51708900000088</v>
      </c>
      <c r="F153" s="5">
        <f ca="1">OFFSET('672p stat'!$H$1,A153*20,1)</f>
        <v>229.242097</v>
      </c>
      <c r="G153" s="5">
        <f ca="1">OFFSET('672p stat'!$K$1,A153*20,1)</f>
        <v>127.291297</v>
      </c>
      <c r="H153" s="5">
        <f ca="1">OFFSET('672p stat'!$N$1,A153*20,1)</f>
        <v>0</v>
      </c>
      <c r="J153" s="5">
        <f t="shared" ca="1" si="6"/>
        <v>751.45280316000094</v>
      </c>
      <c r="L153" s="5">
        <f t="shared" ca="1" si="5"/>
        <v>1107.986197160001</v>
      </c>
    </row>
    <row r="154" spans="1:12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175.44906500000019</v>
      </c>
      <c r="E154" s="5">
        <f ca="1">OFFSET('672p trace'!$V$56,(A46-1)*56,0)</f>
        <v>173.94557616000009</v>
      </c>
      <c r="F154" s="5">
        <f ca="1">OFFSET('672p stat'!$H$1,A154*20,1)</f>
        <v>185.599693</v>
      </c>
      <c r="G154" s="5">
        <f ca="1">OFFSET('672p stat'!$K$1,A154*20,1)</f>
        <v>138.81847099999999</v>
      </c>
      <c r="H154" s="5">
        <f ca="1">OFFSET('672p stat'!$N$1,A154*20,1)</f>
        <v>0</v>
      </c>
      <c r="J154" s="5">
        <f t="shared" ca="1" si="6"/>
        <v>673.81280516000038</v>
      </c>
      <c r="L154" s="5">
        <f t="shared" ca="1" si="5"/>
        <v>998.23096916000031</v>
      </c>
    </row>
    <row r="155" spans="1:12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1208.059873440006</v>
      </c>
      <c r="E155" s="5">
        <f ca="1">OFFSET('672p trace'!$V$56,(A47-1)*56,0)</f>
        <v>1229.4332560000005</v>
      </c>
      <c r="F155" s="5">
        <f ca="1">OFFSET('672p stat'!$H$1,A155*20,1)</f>
        <v>1229.860508</v>
      </c>
      <c r="G155" s="5">
        <f ca="1">OFFSET('672p stat'!$K$1,A155*20,1)</f>
        <v>1229.047656</v>
      </c>
      <c r="H155" s="5">
        <f ca="1">OFFSET('672p stat'!$N$1,A155*20,1)</f>
        <v>1.5469980000000001</v>
      </c>
      <c r="J155" s="5">
        <f t="shared" ca="1" si="6"/>
        <v>4897.948291440006</v>
      </c>
      <c r="L155" s="5">
        <f t="shared" ca="1" si="5"/>
        <v>7358.4034534400053</v>
      </c>
    </row>
    <row r="156" spans="1:12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26.119057159999269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26.119057159999269</v>
      </c>
      <c r="L156" s="5">
        <f t="shared" ca="1" si="5"/>
        <v>26.119057159999269</v>
      </c>
    </row>
    <row r="157" spans="1:12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20.852339840000482</v>
      </c>
      <c r="E157" s="5">
        <f ca="1">OFFSET('672p trace'!$V$56,(A49-1)*56,0)</f>
        <v>20.893023359999987</v>
      </c>
      <c r="F157" s="5">
        <f ca="1">OFFSET('672p stat'!$H$1,A157*20,1)</f>
        <v>20.885626999999999</v>
      </c>
      <c r="G157" s="5">
        <f ca="1">OFFSET('672p stat'!$K$1,A157*20,1)</f>
        <v>20.779378999999999</v>
      </c>
      <c r="H157" s="5">
        <f ca="1">OFFSET('672p stat'!$N$1,A157*20,1)</f>
        <v>0.44949899999999998</v>
      </c>
      <c r="J157" s="5">
        <f t="shared" ca="1" si="6"/>
        <v>83.859868200000477</v>
      </c>
      <c r="L157" s="5">
        <f t="shared" ca="1" si="5"/>
        <v>125.97437320000049</v>
      </c>
    </row>
    <row r="158" spans="1:12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8620.8813759999939</v>
      </c>
      <c r="E158" s="5">
        <f ca="1">OFFSET('672p trace'!$V$56,(A50-1)*56,0)</f>
        <v>3061.7233440000105</v>
      </c>
      <c r="F158" s="5">
        <f ca="1">OFFSET('672p stat'!$H$1,A158*20,1)</f>
        <v>3054.5258960000001</v>
      </c>
      <c r="G158" s="5">
        <f ca="1">OFFSET('672p stat'!$K$1,A158*20,1)</f>
        <v>3051.6378450000002</v>
      </c>
      <c r="H158" s="5">
        <f ca="1">OFFSET('672p stat'!$N$1,A158*20,1)</f>
        <v>123.968802</v>
      </c>
      <c r="J158" s="5">
        <f t="shared" ca="1" si="6"/>
        <v>17912.737263000006</v>
      </c>
      <c r="L158" s="5">
        <f t="shared" ca="1" si="5"/>
        <v>24142.869806000006</v>
      </c>
    </row>
    <row r="159" spans="1:12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12916.533443999859</v>
      </c>
      <c r="E159" s="5">
        <f ca="1">OFFSET('672p trace'!$V$56,(A51-1)*56,0)</f>
        <v>12925.018883999946</v>
      </c>
      <c r="F159" s="5">
        <f ca="1">OFFSET('672p stat'!$H$1,A159*20,1)</f>
        <v>12878.995394</v>
      </c>
      <c r="G159" s="5">
        <f ca="1">OFFSET('672p stat'!$K$1,A159*20,1)</f>
        <v>12872.597526</v>
      </c>
      <c r="H159" s="5">
        <f ca="1">OFFSET('672p stat'!$N$1,A159*20,1)</f>
        <v>423.48393099999998</v>
      </c>
      <c r="J159" s="5">
        <f t="shared" ca="1" si="6"/>
        <v>52016.629178999807</v>
      </c>
      <c r="L159" s="5">
        <f t="shared" ca="1" si="5"/>
        <v>78191.706029999797</v>
      </c>
    </row>
    <row r="160" spans="1:12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17.730626439999973</v>
      </c>
      <c r="E160" s="5">
        <f ca="1">OFFSET('672p trace'!$V$56,(A52-1)*56,0)</f>
        <v>18.387644840000242</v>
      </c>
      <c r="F160" s="5">
        <f ca="1">OFFSET('672p stat'!$H$1,A160*20,1)</f>
        <v>18.375637000000001</v>
      </c>
      <c r="G160" s="5">
        <f ca="1">OFFSET('672p stat'!$K$1,A160*20,1)</f>
        <v>18.223856000000001</v>
      </c>
      <c r="H160" s="5">
        <f ca="1">OFFSET('672p stat'!$N$1,A160*20,1)</f>
        <v>1.098446</v>
      </c>
      <c r="J160" s="5">
        <f t="shared" ca="1" si="6"/>
        <v>73.816210280000206</v>
      </c>
      <c r="L160" s="5">
        <f t="shared" ca="1" si="5"/>
        <v>111.51414928000021</v>
      </c>
    </row>
    <row r="161" spans="1:12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12.082909160000138</v>
      </c>
      <c r="E161" s="5">
        <f ca="1">OFFSET('672p trace'!$V$56,(A53-1)*56,0)</f>
        <v>12.055156999999999</v>
      </c>
      <c r="F161" s="5">
        <f ca="1">OFFSET('672p stat'!$H$1,A161*20,1)</f>
        <v>12.060926</v>
      </c>
      <c r="G161" s="5">
        <f ca="1">OFFSET('672p stat'!$K$1,A161*20,1)</f>
        <v>12.015276</v>
      </c>
      <c r="H161" s="5">
        <f ca="1">OFFSET('672p stat'!$N$1,A161*20,1)</f>
        <v>0.59916899999999995</v>
      </c>
      <c r="J161" s="5">
        <f t="shared" ca="1" si="6"/>
        <v>48.813437160000142</v>
      </c>
      <c r="L161" s="5">
        <f t="shared" ca="1" si="5"/>
        <v>73.488808160000147</v>
      </c>
    </row>
    <row r="162" spans="1:12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29.131524159999717</v>
      </c>
      <c r="E162" s="5">
        <f ca="1">OFFSET('672p trace'!$V$56,(A54-1)*56,0)</f>
        <v>29.168629000000152</v>
      </c>
      <c r="F162" s="5">
        <f ca="1">OFFSET('672p stat'!$H$1,A162*20,1)</f>
        <v>29.146052999999998</v>
      </c>
      <c r="G162" s="5">
        <f ca="1">OFFSET('672p stat'!$K$1,A162*20,1)</f>
        <v>28.756377000000001</v>
      </c>
      <c r="H162" s="5">
        <f ca="1">OFFSET('672p stat'!$N$1,A162*20,1)</f>
        <v>0.225742</v>
      </c>
      <c r="J162" s="5">
        <f t="shared" ca="1" si="6"/>
        <v>116.42832515999986</v>
      </c>
      <c r="L162" s="5">
        <f t="shared" ca="1" si="5"/>
        <v>174.55649715999985</v>
      </c>
    </row>
    <row r="163" spans="1:12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1417.7083239999972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1417.7083239999972</v>
      </c>
      <c r="L163" s="5">
        <f t="shared" ca="1" si="5"/>
        <v>1417.7083239999972</v>
      </c>
    </row>
    <row r="164" spans="1:12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389.93800399999787</v>
      </c>
      <c r="E164" s="5">
        <f ca="1">OFFSET('672p trace'!$V$56,(A56-1)*56,0)</f>
        <v>388.93747955999692</v>
      </c>
      <c r="F164" s="5">
        <f ca="1">OFFSET('672p stat'!$H$1,A164*20,1)</f>
        <v>388.99834600000003</v>
      </c>
      <c r="G164" s="5">
        <f ca="1">OFFSET('672p stat'!$K$1,A164*20,1)</f>
        <v>393.37808999999999</v>
      </c>
      <c r="H164" s="5">
        <f ca="1">OFFSET('672p stat'!$N$1,A164*20,1)</f>
        <v>0.71004299999999998</v>
      </c>
      <c r="J164" s="5">
        <f t="shared" ca="1" si="6"/>
        <v>1561.9619625599948</v>
      </c>
      <c r="L164" s="5">
        <f t="shared" ca="1" si="5"/>
        <v>2345.0484415599949</v>
      </c>
    </row>
    <row r="165" spans="1:12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253.57544963999896</v>
      </c>
      <c r="E165" s="5">
        <f ca="1">OFFSET('672p trace'!$V$56,(A57-1)*56,0)</f>
        <v>239.53213843999933</v>
      </c>
      <c r="F165" s="5">
        <f ca="1">OFFSET('672p stat'!$H$1,A165*20,1)</f>
        <v>239.63079099999999</v>
      </c>
      <c r="G165" s="5">
        <f ca="1">OFFSET('672p stat'!$K$1,A165*20,1)</f>
        <v>240.86214799999999</v>
      </c>
      <c r="H165" s="5">
        <f ca="1">OFFSET('672p stat'!$N$1,A165*20,1)</f>
        <v>0.62115200000000004</v>
      </c>
      <c r="J165" s="5">
        <f t="shared" ca="1" si="6"/>
        <v>974.22167907999835</v>
      </c>
      <c r="L165" s="5">
        <f t="shared" ca="1" si="5"/>
        <v>1455.3357700799984</v>
      </c>
    </row>
    <row r="166" spans="1:12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62.603608840000469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62.603608840000469</v>
      </c>
      <c r="L166" s="5">
        <f t="shared" ca="1" si="5"/>
        <v>62.603608840000469</v>
      </c>
    </row>
    <row r="167" spans="1:12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77.933924999999476</v>
      </c>
      <c r="E167" s="5">
        <f ca="1">OFFSET('672p trace'!$V$56,(A59-1)*56,0)</f>
        <v>77.767942440000851</v>
      </c>
      <c r="F167" s="5">
        <f ca="1">OFFSET('672p stat'!$H$1,A167*20,1)</f>
        <v>77.772003999999995</v>
      </c>
      <c r="G167" s="5">
        <f ca="1">OFFSET('672p stat'!$K$1,A167*20,1)</f>
        <v>77.712830999999994</v>
      </c>
      <c r="H167" s="5">
        <f ca="1">OFFSET('672p stat'!$N$1,A167*20,1)</f>
        <v>0.52633700000000005</v>
      </c>
      <c r="J167" s="5">
        <f t="shared" ca="1" si="6"/>
        <v>311.71303944000033</v>
      </c>
      <c r="L167" s="5">
        <f t="shared" ca="1" si="5"/>
        <v>467.72421144000032</v>
      </c>
    </row>
    <row r="168" spans="1:12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66.900112000000405</v>
      </c>
      <c r="E168" s="5">
        <f ca="1">OFFSET('672p trace'!$V$56,(A60-1)*56,0)</f>
        <v>67.204552840000076</v>
      </c>
      <c r="F168" s="5">
        <f ca="1">OFFSET('672p stat'!$H$1,A168*20,1)</f>
        <v>67.184460999999999</v>
      </c>
      <c r="G168" s="5">
        <f ca="1">OFFSET('672p stat'!$K$1,A168*20,1)</f>
        <v>67.064802999999998</v>
      </c>
      <c r="H168" s="5">
        <f ca="1">OFFSET('672p stat'!$N$1,A168*20,1)</f>
        <v>0.63911499999999999</v>
      </c>
      <c r="J168" s="5">
        <f t="shared" ref="J168:J188" ca="1" si="7">SUM(D168:H168)</f>
        <v>268.9930438400005</v>
      </c>
      <c r="L168" s="5">
        <f t="shared" ca="1" si="5"/>
        <v>403.88142284000048</v>
      </c>
    </row>
    <row r="169" spans="1:12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51.017070439999252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51.017070439999252</v>
      </c>
      <c r="L169" s="5">
        <f t="shared" ca="1" si="5"/>
        <v>51.017070439999252</v>
      </c>
    </row>
    <row r="170" spans="1:12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56.100428839999111</v>
      </c>
      <c r="E170" s="5">
        <f ca="1">OFFSET('672p trace'!$V$56,(A62-1)*56,0)</f>
        <v>56.00108736</v>
      </c>
      <c r="F170" s="5">
        <f ca="1">OFFSET('672p stat'!$H$1,A170*20,1)</f>
        <v>55.986685999999999</v>
      </c>
      <c r="G170" s="5">
        <f ca="1">OFFSET('672p stat'!$K$1,A170*20,1)</f>
        <v>56.211517999999998</v>
      </c>
      <c r="H170" s="5">
        <f ca="1">OFFSET('672p stat'!$N$1,A170*20,1)</f>
        <v>0.461895</v>
      </c>
      <c r="J170" s="5">
        <f t="shared" ca="1" si="7"/>
        <v>224.76161519999911</v>
      </c>
      <c r="L170" s="5">
        <f t="shared" ca="1" si="5"/>
        <v>337.42171419999909</v>
      </c>
    </row>
    <row r="171" spans="1:12" x14ac:dyDescent="0.25">
      <c r="A171">
        <v>33</v>
      </c>
      <c r="C171">
        <f ca="1">OFFSET('672p stat'!$A$1,A171*20,0)</f>
        <v>0</v>
      </c>
      <c r="D171" s="5">
        <f ca="1">OFFSET('672p trace'!$U$56,(A63-1)*56,0)</f>
        <v>1157.802944159997</v>
      </c>
      <c r="E171" s="5">
        <f ca="1">OFFSET('672p trace'!$V$56,(A63-1)*56,0)</f>
        <v>1158.4631291600012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>
        <f t="shared" ca="1" si="7"/>
        <v>2316.2660733199982</v>
      </c>
      <c r="L171" s="5">
        <f t="shared" ca="1" si="5"/>
        <v>2316.2660733199982</v>
      </c>
    </row>
    <row r="172" spans="1:12" x14ac:dyDescent="0.25">
      <c r="A172">
        <v>34</v>
      </c>
      <c r="C172">
        <f ca="1">OFFSET('672p stat'!$A$1,A172*20,0)</f>
        <v>0</v>
      </c>
      <c r="D172" s="5">
        <f ca="1">OFFSET('672p trace'!$U$56,(A64-1)*56,0)</f>
        <v>445.6913145599994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7"/>
        <v>445.6913145599994</v>
      </c>
      <c r="L172" s="5">
        <f t="shared" ca="1" si="5"/>
        <v>445.6913145599994</v>
      </c>
    </row>
    <row r="173" spans="1:12" x14ac:dyDescent="0.25">
      <c r="A173">
        <v>35</v>
      </c>
      <c r="C173">
        <f ca="1">OFFSET('672p stat'!$A$1,A173*20,0)</f>
        <v>0</v>
      </c>
      <c r="D173" s="5">
        <f ca="1">OFFSET('672p trace'!$U$56,(A65-1)*56,0)</f>
        <v>0.20288564088468775</v>
      </c>
      <c r="E173" s="5">
        <f ca="1">OFFSET('672p trace'!$V$56,(A65-1)*56,0)</f>
        <v>2.7133911039999987E-7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>
        <f t="shared" ca="1" si="7"/>
        <v>0.20288591222379815</v>
      </c>
      <c r="L173" s="5">
        <f t="shared" ca="1" si="5"/>
        <v>0.20288591222379815</v>
      </c>
    </row>
    <row r="174" spans="1:12" x14ac:dyDescent="0.25">
      <c r="A174">
        <v>36</v>
      </c>
      <c r="C174">
        <f ca="1">OFFSET('672p stat'!$A$1,A174*20,0)</f>
        <v>0</v>
      </c>
      <c r="D174" s="5">
        <f ca="1">OFFSET('672p trace'!$U$56,(A66-1)*56,0)</f>
        <v>39345812.329599999</v>
      </c>
      <c r="E174" s="5">
        <f ca="1">OFFSET('672p trace'!$V$56,(A66-1)*56,0)</f>
        <v>39347016.675600007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7"/>
        <v>78692829.005199999</v>
      </c>
      <c r="L174" s="5">
        <f t="shared" ca="1" si="5"/>
        <v>78692829.005199999</v>
      </c>
    </row>
    <row r="175" spans="1:12" x14ac:dyDescent="0.25">
      <c r="A175">
        <v>37</v>
      </c>
      <c r="C175">
        <f ca="1">OFFSET('672p stat'!$A$1,A175*20,0)</f>
        <v>0</v>
      </c>
      <c r="D175" s="5">
        <f ca="1">OFFSET('672p trace'!$U$56,(A67-1)*56,0)</f>
        <v>12284.512575999981</v>
      </c>
      <c r="E175" s="5">
        <f ca="1">OFFSET('672p trace'!$V$56,(A67-1)*56,0)</f>
        <v>12264.076900000022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7"/>
        <v>24548.589476000001</v>
      </c>
      <c r="L175" s="5">
        <f t="shared" ca="1" si="5"/>
        <v>24548.589476000001</v>
      </c>
    </row>
    <row r="176" spans="1:12" x14ac:dyDescent="0.25">
      <c r="A176">
        <v>38</v>
      </c>
      <c r="C176">
        <f ca="1">OFFSET('672p stat'!$A$1,A176*20,0)</f>
        <v>0</v>
      </c>
      <c r="D176" s="5">
        <f ca="1">OFFSET('672p trace'!$U$56,(A68-1)*56,0)</f>
        <v>0.29768141581195173</v>
      </c>
      <c r="E176" s="5">
        <f ca="1">OFFSET('672p trace'!$V$56,(A68-1)*56,0)</f>
        <v>1.2341903359999999E-7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>
        <f t="shared" ca="1" si="7"/>
        <v>0.29768153923098534</v>
      </c>
      <c r="L176" s="5">
        <f t="shared" ca="1" si="5"/>
        <v>0.29768153923098534</v>
      </c>
    </row>
    <row r="177" spans="1:12" x14ac:dyDescent="0.25">
      <c r="A177">
        <v>39</v>
      </c>
      <c r="C177">
        <f ca="1">OFFSET('672p stat'!$A$1,A177*20,0)</f>
        <v>0</v>
      </c>
      <c r="D177" s="5">
        <f ca="1">OFFSET('672p trace'!$U$56,(A69-1)*56,0)</f>
        <v>3521.1918080399973</v>
      </c>
      <c r="E177" s="5">
        <f ca="1">OFFSET('672p trace'!$V$56,(A69-1)*56,0)</f>
        <v>3513.9669792399964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>
        <f t="shared" ca="1" si="7"/>
        <v>7035.1587872799937</v>
      </c>
      <c r="L177" s="5">
        <f t="shared" ca="1" si="5"/>
        <v>7035.1587872799937</v>
      </c>
    </row>
    <row r="178" spans="1:12" x14ac:dyDescent="0.25">
      <c r="A178">
        <v>40</v>
      </c>
      <c r="C178">
        <f ca="1">OFFSET('672p stat'!$A$1,A178*20,0)</f>
        <v>0</v>
      </c>
      <c r="D178" s="5">
        <f ca="1">OFFSET('672p trace'!$U$56,(A70-1)*56,0)</f>
        <v>305.63778943999944</v>
      </c>
      <c r="E178" s="5">
        <f ca="1">OFFSET('672p trace'!$V$56,(A70-1)*56,0)</f>
        <v>304.76741599999968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>
        <f t="shared" ca="1" si="7"/>
        <v>610.40520543999912</v>
      </c>
      <c r="L178" s="5">
        <f t="shared" ca="1" si="5"/>
        <v>610.40520543999912</v>
      </c>
    </row>
    <row r="179" spans="1:12" x14ac:dyDescent="0.25">
      <c r="A179">
        <v>41</v>
      </c>
      <c r="C179">
        <f ca="1">OFFSET('672p stat'!$A$1,A179*20,0)</f>
        <v>0</v>
      </c>
      <c r="D179" s="5">
        <f ca="1">OFFSET('672p trace'!$U$56,(A71-1)*56,0)</f>
        <v>60.186464000000122</v>
      </c>
      <c r="E179" s="5">
        <f ca="1">OFFSET('672p trace'!$V$56,(A71-1)*56,0)</f>
        <v>60.713590240000549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>
        <f t="shared" ca="1" si="7"/>
        <v>120.90005424000067</v>
      </c>
      <c r="L179" s="5">
        <f t="shared" ca="1" si="5"/>
        <v>120.90005424000067</v>
      </c>
    </row>
    <row r="180" spans="1:12" x14ac:dyDescent="0.25">
      <c r="A180">
        <v>42</v>
      </c>
      <c r="C180">
        <f ca="1">OFFSET('672p stat'!$A$1,A180*20,0)</f>
        <v>0</v>
      </c>
      <c r="D180" s="5">
        <f ca="1">OFFSET('672p trace'!$U$56,(A72-1)*56,0)</f>
        <v>0.45651642163842976</v>
      </c>
      <c r="E180" s="5">
        <f ca="1">OFFSET('672p trace'!$V$56,(A72-1)*56,0)</f>
        <v>5.5510630400000008E-8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>
        <f t="shared" ca="1" si="7"/>
        <v>0.45651647714906018</v>
      </c>
      <c r="L180" s="5">
        <f t="shared" ca="1" si="5"/>
        <v>0.45651647714906018</v>
      </c>
    </row>
    <row r="181" spans="1:12" x14ac:dyDescent="0.25">
      <c r="A181">
        <v>43</v>
      </c>
      <c r="C181">
        <f ca="1">OFFSET('672p stat'!$A$1,A181*20,0)</f>
        <v>0</v>
      </c>
      <c r="D181" s="5">
        <f ca="1">OFFSET('672p trace'!$U$56,(A73-1)*56,0)</f>
        <v>195.01107700000048</v>
      </c>
      <c r="E181" s="5">
        <f ca="1">OFFSET('672p trace'!$V$56,(A73-1)*56,0)</f>
        <v>194.73064000000019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>
        <f t="shared" ca="1" si="7"/>
        <v>389.74171700000068</v>
      </c>
      <c r="L181" s="5">
        <f t="shared" ca="1" si="5"/>
        <v>389.74171700000068</v>
      </c>
    </row>
    <row r="182" spans="1:12" x14ac:dyDescent="0.25">
      <c r="A182">
        <v>44</v>
      </c>
      <c r="C182">
        <f ca="1">OFFSET('672p stat'!$A$1,A182*20,0)</f>
        <v>0</v>
      </c>
      <c r="D182" s="5">
        <f ca="1">OFFSET('672p trace'!$U$56,(A74-1)*56,0)</f>
        <v>397.19716399999982</v>
      </c>
      <c r="E182" s="5">
        <f ca="1">OFFSET('672p trace'!$V$56,(A74-1)*56,0)</f>
        <v>399.07518175999968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>
        <f t="shared" ca="1" si="7"/>
        <v>796.27234575999955</v>
      </c>
      <c r="L182" s="5">
        <f t="shared" ca="1" si="5"/>
        <v>796.27234575999955</v>
      </c>
    </row>
    <row r="183" spans="1:12" x14ac:dyDescent="0.25">
      <c r="A183">
        <v>45</v>
      </c>
      <c r="C183">
        <f ca="1">OFFSET('672p stat'!$A$1,A183*20,0)</f>
        <v>0</v>
      </c>
      <c r="D183" s="5">
        <f ca="1">OFFSET('672p trace'!$U$56,(A75-1)*56,0)</f>
        <v>381.12677283999784</v>
      </c>
      <c r="E183" s="5">
        <f ca="1">OFFSET('672p trace'!$V$56,(A75-1)*56,0)</f>
        <v>392.17984143999985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>
        <f t="shared" ca="1" si="7"/>
        <v>773.30661427999769</v>
      </c>
      <c r="L183" s="5">
        <f t="shared" ca="1" si="5"/>
        <v>773.30661427999769</v>
      </c>
    </row>
    <row r="184" spans="1:12" x14ac:dyDescent="0.25">
      <c r="A184">
        <v>46</v>
      </c>
      <c r="C184">
        <f ca="1">OFFSET('672p stat'!$A$1,A184*20,0)</f>
        <v>0</v>
      </c>
      <c r="D184" s="5">
        <f ca="1">OFFSET('672p trace'!$U$56,(A76-1)*56,0)</f>
        <v>336.25584483999904</v>
      </c>
      <c r="E184" s="5">
        <f ca="1">OFFSET('672p trace'!$V$56,(A76-1)*56,0)</f>
        <v>338.5742203599998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>
        <f t="shared" ca="1" si="7"/>
        <v>674.8300651999989</v>
      </c>
      <c r="L184" s="5">
        <f t="shared" ca="1" si="5"/>
        <v>674.8300651999989</v>
      </c>
    </row>
    <row r="185" spans="1:12" x14ac:dyDescent="0.25">
      <c r="A185">
        <v>47</v>
      </c>
      <c r="C185">
        <f ca="1">OFFSET('672p stat'!$A$1,A185*20,0)</f>
        <v>0</v>
      </c>
      <c r="D185" s="5" t="e">
        <f ca="1">OFFSET('672p trace'!$U$56,(A77-1)*56,0)</f>
        <v>#DIV/0!</v>
      </c>
      <c r="E185" s="5" t="e">
        <f ca="1">OFFSET('672p trace'!$V$56,(A77-1)*56,0)</f>
        <v>#DIV/0!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 t="e">
        <f t="shared" ca="1" si="7"/>
        <v>#DIV/0!</v>
      </c>
      <c r="L185" s="5" t="e">
        <f t="shared" ca="1" si="5"/>
        <v>#DIV/0!</v>
      </c>
    </row>
    <row r="186" spans="1:12" x14ac:dyDescent="0.25">
      <c r="A186">
        <v>48</v>
      </c>
      <c r="C186">
        <f ca="1">OFFSET('672p stat'!$A$1,A186*20,0)</f>
        <v>0</v>
      </c>
      <c r="D186" s="5" t="e">
        <f ca="1">OFFSET('672p trace'!$U$56,(A78-1)*56,0)</f>
        <v>#DIV/0!</v>
      </c>
      <c r="E186" s="5" t="e">
        <f ca="1">OFFSET('672p trace'!$V$56,(A78-1)*56,0)</f>
        <v>#DIV/0!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 t="e">
        <f t="shared" ca="1" si="7"/>
        <v>#DIV/0!</v>
      </c>
      <c r="L186" s="5" t="e">
        <f t="shared" ca="1" si="5"/>
        <v>#DIV/0!</v>
      </c>
    </row>
    <row r="187" spans="1:12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7"/>
        <v>#DIV/0!</v>
      </c>
      <c r="L187" s="5" t="e">
        <f t="shared" ca="1" si="5"/>
        <v>#DIV/0!</v>
      </c>
    </row>
    <row r="188" spans="1:12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7"/>
        <v>#DIV/0!</v>
      </c>
    </row>
    <row r="191" spans="1:12" x14ac:dyDescent="0.25">
      <c r="E191">
        <v>50</v>
      </c>
    </row>
    <row r="192" spans="1:12" x14ac:dyDescent="0.25">
      <c r="C192" t="s">
        <v>81</v>
      </c>
      <c r="D192">
        <v>1.96</v>
      </c>
      <c r="E192">
        <f>SQRT(E191)</f>
        <v>7.0710678118654755</v>
      </c>
    </row>
    <row r="193" spans="1:12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2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2.1611270077810287</v>
      </c>
      <c r="E194" s="8">
        <f t="shared" ca="1" si="8"/>
        <v>2.1946677043520437</v>
      </c>
      <c r="F194" s="8">
        <f t="shared" ca="1" si="8"/>
        <v>1.885206822224023</v>
      </c>
      <c r="G194" s="8">
        <f t="shared" ca="1" si="8"/>
        <v>1.8823668774731457</v>
      </c>
      <c r="H194" s="8">
        <f t="shared" ca="1" si="8"/>
        <v>1.8818406766907763</v>
      </c>
      <c r="J194" s="8">
        <f ca="1">$D$192*SQRT(J139)/$E$192</f>
        <v>4.4861643341168911</v>
      </c>
      <c r="L194" s="8">
        <f>$D$192*SQRT(L138)/$E$192</f>
        <v>0</v>
      </c>
    </row>
    <row r="195" spans="1:12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1.4083725740377921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1.4083725740377921</v>
      </c>
      <c r="L195" s="8">
        <f t="shared" ref="L195:L243" ca="1" si="11">$D$192*SQRT(L139)/$E$192</f>
        <v>5.5465579046033984</v>
      </c>
    </row>
    <row r="196" spans="1:12" x14ac:dyDescent="0.25">
      <c r="A196">
        <v>3</v>
      </c>
      <c r="C196" t="str">
        <f ca="1">OFFSET('672p stat'!$A$1,A196*20,0)</f>
        <v>CUDA non hash</v>
      </c>
      <c r="D196" s="8">
        <f t="shared" ref="D196:H196" ca="1" si="12">$D$192*SQRT(D141)/$E$192</f>
        <v>46.038187334921467</v>
      </c>
      <c r="E196" s="8">
        <f t="shared" ca="1" si="12"/>
        <v>46.033346681964645</v>
      </c>
      <c r="F196" s="8">
        <f t="shared" ca="1" si="12"/>
        <v>39.875730945975647</v>
      </c>
      <c r="G196" s="8">
        <f t="shared" ca="1" si="12"/>
        <v>38.527635375010071</v>
      </c>
      <c r="H196" s="8">
        <f t="shared" ca="1" si="12"/>
        <v>35.618746220347738</v>
      </c>
      <c r="J196" s="8">
        <f t="shared" ca="1" si="10"/>
        <v>92.637634837048665</v>
      </c>
      <c r="L196" s="8">
        <f t="shared" ca="1" si="11"/>
        <v>1.4083725740377921</v>
      </c>
    </row>
    <row r="197" spans="1:12" x14ac:dyDescent="0.25">
      <c r="A197">
        <v>4</v>
      </c>
      <c r="C197" t="str">
        <f ca="1">OFFSET('672p stat'!$A$1,A197*20,0)</f>
        <v>CUDA ant</v>
      </c>
      <c r="D197" s="8">
        <f t="shared" ref="D197:H197" ca="1" si="13">$D$192*SQRT(D142)/$E$192</f>
        <v>4.5070828888397729</v>
      </c>
      <c r="E197" s="8">
        <f t="shared" ca="1" si="13"/>
        <v>4.5077569657201044</v>
      </c>
      <c r="F197" s="8">
        <f t="shared" ca="1" si="13"/>
        <v>4.0701576046811754</v>
      </c>
      <c r="G197" s="8">
        <f t="shared" ca="1" si="13"/>
        <v>4.0358473891345295</v>
      </c>
      <c r="H197" s="8">
        <f t="shared" ca="1" si="13"/>
        <v>0.92640224697482254</v>
      </c>
      <c r="J197" s="8">
        <f t="shared" ca="1" si="10"/>
        <v>8.622420612994846</v>
      </c>
      <c r="L197" s="8">
        <f t="shared" ca="1" si="11"/>
        <v>113.68763818717265</v>
      </c>
    </row>
    <row r="198" spans="1:12" x14ac:dyDescent="0.25">
      <c r="A198">
        <v>5</v>
      </c>
      <c r="C198" t="str">
        <f ca="1">OFFSET('672p stat'!$A$1,A198*20,0)</f>
        <v>CUDA ant par</v>
      </c>
      <c r="D198" s="8">
        <f t="shared" ref="D198:H198" ca="1" si="14">$D$192*SQRT(D143)/$E$192</f>
        <v>5.1856036516401769</v>
      </c>
      <c r="E198" s="8">
        <f t="shared" ca="1" si="14"/>
        <v>5.1857490886101516</v>
      </c>
      <c r="F198" s="8">
        <f t="shared" ca="1" si="14"/>
        <v>3.7105105853335059</v>
      </c>
      <c r="G198" s="8">
        <f t="shared" ca="1" si="14"/>
        <v>3.6845602779468818</v>
      </c>
      <c r="H198" s="8">
        <f t="shared" ca="1" si="14"/>
        <v>0.5939766983981779</v>
      </c>
      <c r="J198" s="8">
        <f t="shared" ca="1" si="10"/>
        <v>9.0265807704723375</v>
      </c>
      <c r="L198" s="8">
        <f t="shared" ca="1" si="11"/>
        <v>10.395124117870186</v>
      </c>
    </row>
    <row r="199" spans="1:12" x14ac:dyDescent="0.25">
      <c r="A199">
        <v>6</v>
      </c>
      <c r="C199" t="str">
        <f ca="1">OFFSET('672p stat'!$A$1,A199*20,0)</f>
        <v>CUDA ant non hash</v>
      </c>
      <c r="D199" s="8">
        <f t="shared" ref="D199:H199" ca="1" si="15">$D$192*SQRT(D144)/$E$192</f>
        <v>5.6846317469667946</v>
      </c>
      <c r="E199" s="8">
        <f t="shared" ca="1" si="15"/>
        <v>5.6470651696725822</v>
      </c>
      <c r="F199" s="8">
        <f t="shared" ca="1" si="15"/>
        <v>3.4207293162903141</v>
      </c>
      <c r="G199" s="8">
        <f t="shared" ca="1" si="15"/>
        <v>3.3857589621566389</v>
      </c>
      <c r="H199" s="8">
        <f t="shared" ca="1" si="15"/>
        <v>1.0869820016320417</v>
      </c>
      <c r="J199" s="8">
        <f t="shared" ca="1" si="10"/>
        <v>9.4101363330281238</v>
      </c>
      <c r="L199" s="8">
        <f t="shared" ca="1" si="11"/>
        <v>10.448724418310444</v>
      </c>
    </row>
    <row r="200" spans="1:12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6">$D$192*SQRT(D145)/$E$192</f>
        <v>3.7017071867179858</v>
      </c>
      <c r="E200" s="8">
        <f t="shared" ca="1" si="16"/>
        <v>3.706666477431364</v>
      </c>
      <c r="F200" s="8">
        <f t="shared" ca="1" si="16"/>
        <v>3.6302403484992563</v>
      </c>
      <c r="G200" s="8">
        <f t="shared" ca="1" si="16"/>
        <v>3.6302944867302429</v>
      </c>
      <c r="H200" s="8">
        <f t="shared" ca="1" si="16"/>
        <v>0.54729047395327457</v>
      </c>
      <c r="J200" s="8">
        <f t="shared" ca="1" si="10"/>
        <v>7.3552173579200923</v>
      </c>
      <c r="L200" s="8">
        <f t="shared" ca="1" si="11"/>
        <v>10.625297571512995</v>
      </c>
    </row>
    <row r="201" spans="1:12" x14ac:dyDescent="0.25">
      <c r="A201">
        <v>8</v>
      </c>
      <c r="C201" t="str">
        <f ca="1">OFFSET('672p stat'!$A$1,A201*20,0)</f>
        <v>CUDA ant add CPU</v>
      </c>
      <c r="D201" s="8">
        <f t="shared" ref="D201:H201" ca="1" si="17">$D$192*SQRT(D146)/$E$192</f>
        <v>4.3035699963487586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0"/>
        <v>4.3035699963487586</v>
      </c>
      <c r="L201" s="8">
        <f t="shared" ca="1" si="11"/>
        <v>8.986458273056467</v>
      </c>
    </row>
    <row r="202" spans="1:12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8">$D$192*SQRT(D147)/$E$192</f>
        <v>3.1893646714333026</v>
      </c>
      <c r="E202" s="8">
        <f t="shared" ca="1" si="18"/>
        <v>3.1721807786808589</v>
      </c>
      <c r="F202" s="8">
        <f t="shared" ca="1" si="18"/>
        <v>3.1124565860580282</v>
      </c>
      <c r="G202" s="8">
        <f t="shared" ca="1" si="18"/>
        <v>3.1074384453411135</v>
      </c>
      <c r="H202" s="8">
        <f t="shared" ca="1" si="18"/>
        <v>0.74251914231486305</v>
      </c>
      <c r="J202" s="8">
        <f t="shared" ca="1" si="10"/>
        <v>6.334798518374769</v>
      </c>
      <c r="L202" s="8">
        <f t="shared" ca="1" si="11"/>
        <v>4.3035699963487586</v>
      </c>
    </row>
    <row r="203" spans="1:12" x14ac:dyDescent="0.25">
      <c r="A203">
        <v>10</v>
      </c>
      <c r="C203" t="str">
        <f ca="1">OFFSET('672p stat'!$A$1,A203*20,0)</f>
        <v>CUDA ant add CPU12</v>
      </c>
      <c r="D203" s="8">
        <f t="shared" ref="D203:H203" ca="1" si="19">$D$192*SQRT(D148)/$E$192</f>
        <v>30.175644455456851</v>
      </c>
      <c r="E203" s="8">
        <f t="shared" ca="1" si="19"/>
        <v>30.147187371472764</v>
      </c>
      <c r="F203" s="8">
        <f t="shared" ca="1" si="19"/>
        <v>30.082639762005993</v>
      </c>
      <c r="G203" s="8">
        <f t="shared" ca="1" si="19"/>
        <v>29.365655562616137</v>
      </c>
      <c r="H203" s="8">
        <f t="shared" ca="1" si="19"/>
        <v>21.05828713006639</v>
      </c>
      <c r="J203" s="8">
        <f t="shared" ca="1" si="10"/>
        <v>63.483705178872334</v>
      </c>
      <c r="L203" s="8">
        <f t="shared" ca="1" si="11"/>
        <v>7.7475522997129325</v>
      </c>
    </row>
    <row r="204" spans="1:12" x14ac:dyDescent="0.25">
      <c r="A204">
        <v>11</v>
      </c>
      <c r="C204" t="str">
        <f ca="1">OFFSET('672p stat'!$A$1,A204*20,0)</f>
        <v>CUDA opt</v>
      </c>
      <c r="D204" s="8">
        <f t="shared" ref="D204:H204" ca="1" si="20">$D$192*SQRT(D149)/$E$192</f>
        <v>0.44913835933018753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0"/>
        <v>0.44913835933018753</v>
      </c>
      <c r="L204" s="8">
        <f t="shared" ca="1" si="11"/>
        <v>78.999615326678239</v>
      </c>
    </row>
    <row r="205" spans="1:12" x14ac:dyDescent="0.25">
      <c r="A205">
        <v>12</v>
      </c>
      <c r="C205" t="str">
        <f ca="1">OFFSET('672p stat'!$A$1,A205*20,0)</f>
        <v>CUDA opt Time</v>
      </c>
      <c r="D205" s="8">
        <f t="shared" ref="D205:H205" ca="1" si="21">$D$192*SQRT(D150)/$E$192</f>
        <v>0.43788475413589523</v>
      </c>
      <c r="E205" s="8">
        <f t="shared" ca="1" si="21"/>
        <v>0.45996456174589467</v>
      </c>
      <c r="F205" s="8">
        <f t="shared" ca="1" si="21"/>
        <v>0.35094017564251601</v>
      </c>
      <c r="G205" s="8">
        <f t="shared" ca="1" si="21"/>
        <v>1.9988156493283716E-3</v>
      </c>
      <c r="H205" s="8">
        <f t="shared" ca="1" si="21"/>
        <v>0</v>
      </c>
      <c r="J205" s="8">
        <f t="shared" ca="1" si="10"/>
        <v>0.72558490758197725</v>
      </c>
      <c r="L205" s="8">
        <f t="shared" ca="1" si="11"/>
        <v>0.44913835933018753</v>
      </c>
    </row>
    <row r="206" spans="1:12" x14ac:dyDescent="0.25">
      <c r="A206">
        <v>13</v>
      </c>
      <c r="C206" t="str">
        <f ca="1">OFFSET('672p stat'!$A$1,A206*20,0)</f>
        <v>CUDA opt non hash</v>
      </c>
      <c r="D206" s="8">
        <f t="shared" ref="D206:H206" ca="1" si="22">$D$192*SQRT(D151)/$E$192</f>
        <v>0.51869507557150774</v>
      </c>
      <c r="E206" s="8">
        <f t="shared" ca="1" si="22"/>
        <v>0.52164739675760552</v>
      </c>
      <c r="F206" s="8">
        <f t="shared" ca="1" si="22"/>
        <v>0.42713396403470416</v>
      </c>
      <c r="G206" s="8">
        <f t="shared" ca="1" si="22"/>
        <v>2.1109846043967252E-3</v>
      </c>
      <c r="H206" s="8">
        <f t="shared" ca="1" si="22"/>
        <v>0</v>
      </c>
      <c r="J206" s="8">
        <f t="shared" ca="1" si="10"/>
        <v>0.85065178977894274</v>
      </c>
      <c r="L206" s="8">
        <f t="shared" ca="1" si="11"/>
        <v>0.80600028551778224</v>
      </c>
    </row>
    <row r="207" spans="1:12" x14ac:dyDescent="0.25">
      <c r="A207">
        <v>14</v>
      </c>
      <c r="C207" t="str">
        <f ca="1">OFFSET('672p stat'!$A$1,A207*20,0)</f>
        <v>CUDA opt ant</v>
      </c>
      <c r="D207" s="8">
        <f t="shared" ref="D207:H207" ca="1" si="23">$D$192*SQRT(D152)/$E$192</f>
        <v>4.5487830749491733</v>
      </c>
      <c r="E207" s="8">
        <f t="shared" ca="1" si="23"/>
        <v>4.5677697087479121</v>
      </c>
      <c r="F207" s="8">
        <f t="shared" ca="1" si="23"/>
        <v>4.6742308890751216</v>
      </c>
      <c r="G207" s="8">
        <f t="shared" ca="1" si="23"/>
        <v>3.8029275570107823</v>
      </c>
      <c r="H207" s="8">
        <f t="shared" ca="1" si="23"/>
        <v>0</v>
      </c>
      <c r="J207" s="8">
        <f t="shared" ca="1" si="10"/>
        <v>8.8242076122083066</v>
      </c>
      <c r="L207" s="8">
        <f t="shared" ca="1" si="11"/>
        <v>0.95186992122984893</v>
      </c>
    </row>
    <row r="208" spans="1:12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4">$D$192*SQRT(D153)/$E$192</f>
        <v>3.8944595340731327</v>
      </c>
      <c r="E208" s="8">
        <f t="shared" ca="1" si="24"/>
        <v>3.8955914803849834</v>
      </c>
      <c r="F208" s="8">
        <f t="shared" ca="1" si="24"/>
        <v>4.1967998280480332</v>
      </c>
      <c r="G208" s="8">
        <f t="shared" ca="1" si="24"/>
        <v>3.1273063379055142</v>
      </c>
      <c r="H208" s="8">
        <f t="shared" ca="1" si="24"/>
        <v>0</v>
      </c>
      <c r="J208" s="8">
        <f t="shared" ca="1" si="10"/>
        <v>7.5983959999719142</v>
      </c>
      <c r="L208" s="8">
        <f t="shared" ca="1" si="11"/>
        <v>10.685379375184159</v>
      </c>
    </row>
    <row r="209" spans="1:12" x14ac:dyDescent="0.25">
      <c r="A209">
        <v>16</v>
      </c>
      <c r="C209" t="str">
        <f ca="1">OFFSET('672p stat'!$A$1,A209*20,0)</f>
        <v>CUDA opt ant par</v>
      </c>
      <c r="D209" s="8">
        <f t="shared" ref="D209:H209" ca="1" si="25">$D$192*SQRT(D154)/$E$192</f>
        <v>3.6715259173918429</v>
      </c>
      <c r="E209" s="8">
        <f t="shared" ca="1" si="25"/>
        <v>3.6557607289762721</v>
      </c>
      <c r="F209" s="8">
        <f t="shared" ca="1" si="25"/>
        <v>3.7762409367750882</v>
      </c>
      <c r="G209" s="8">
        <f t="shared" ca="1" si="25"/>
        <v>3.2658384473013964</v>
      </c>
      <c r="H209" s="8">
        <f t="shared" ca="1" si="25"/>
        <v>0</v>
      </c>
      <c r="J209" s="8">
        <f t="shared" ca="1" si="10"/>
        <v>7.1951640319073435</v>
      </c>
      <c r="L209" s="8">
        <f t="shared" ca="1" si="11"/>
        <v>9.2265267300429574</v>
      </c>
    </row>
    <row r="210" spans="1:12" x14ac:dyDescent="0.25">
      <c r="A210">
        <v>17</v>
      </c>
      <c r="C210" t="str">
        <f ca="1">OFFSET('672p stat'!$A$1,A210*20,0)</f>
        <v>non CUDA Time</v>
      </c>
      <c r="D210" s="8">
        <f t="shared" ref="D210:H210" ca="1" si="26">$D$192*SQRT(D155)/$E$192</f>
        <v>9.6341920364990923</v>
      </c>
      <c r="E210" s="8">
        <f t="shared" ca="1" si="26"/>
        <v>9.71904398204844</v>
      </c>
      <c r="F210" s="8">
        <f t="shared" ca="1" si="26"/>
        <v>9.7207326138854366</v>
      </c>
      <c r="G210" s="8">
        <f t="shared" ca="1" si="26"/>
        <v>9.7175197198560888</v>
      </c>
      <c r="H210" s="8">
        <f t="shared" ca="1" si="26"/>
        <v>0.34475926432222243</v>
      </c>
      <c r="J210" s="8">
        <f t="shared" ca="1" si="10"/>
        <v>19.398947474745079</v>
      </c>
      <c r="L210" s="8">
        <f t="shared" ca="1" si="11"/>
        <v>8.7576299203894852</v>
      </c>
    </row>
    <row r="211" spans="1:12" x14ac:dyDescent="0.25">
      <c r="A211">
        <v>18</v>
      </c>
      <c r="C211" t="str">
        <f ca="1">OFFSET('672p stat'!$A$1,A211*20,0)</f>
        <v>non CUDA</v>
      </c>
      <c r="D211" s="8">
        <f t="shared" ref="D211:H211" ca="1" si="27">$D$192*SQRT(D156)/$E$192</f>
        <v>1.4166084143887694</v>
      </c>
      <c r="E211" s="8">
        <f t="shared" ca="1" si="27"/>
        <v>0</v>
      </c>
      <c r="F211" s="8">
        <f t="shared" ca="1" si="27"/>
        <v>0</v>
      </c>
      <c r="G211" s="8">
        <f t="shared" ca="1" si="27"/>
        <v>0</v>
      </c>
      <c r="H211" s="8">
        <f t="shared" ca="1" si="27"/>
        <v>0</v>
      </c>
      <c r="J211" s="8">
        <f t="shared" ca="1" si="10"/>
        <v>1.4166084143887694</v>
      </c>
      <c r="L211" s="8">
        <f t="shared" ca="1" si="11"/>
        <v>23.777318060174544</v>
      </c>
    </row>
    <row r="212" spans="1:12" x14ac:dyDescent="0.25">
      <c r="A212">
        <v>19</v>
      </c>
      <c r="C212" t="str">
        <f ca="1">OFFSET('672p stat'!$A$1,A212*20,0)</f>
        <v>non CUDA non hash</v>
      </c>
      <c r="D212" s="8">
        <f t="shared" ref="D212:H212" ca="1" si="28">$D$192*SQRT(D157)/$E$192</f>
        <v>1.2657515453622472</v>
      </c>
      <c r="E212" s="8">
        <f t="shared" ca="1" si="28"/>
        <v>1.2669857026799942</v>
      </c>
      <c r="F212" s="8">
        <f t="shared" ca="1" si="28"/>
        <v>1.2667614193935652</v>
      </c>
      <c r="G212" s="8">
        <f t="shared" ca="1" si="28"/>
        <v>1.2635352180798127</v>
      </c>
      <c r="H212" s="8">
        <f t="shared" ca="1" si="28"/>
        <v>0.18583838991984408</v>
      </c>
      <c r="J212" s="8">
        <f t="shared" ca="1" si="10"/>
        <v>2.5383304342702186</v>
      </c>
      <c r="L212" s="8">
        <f t="shared" ca="1" si="11"/>
        <v>1.4166084143887694</v>
      </c>
    </row>
    <row r="213" spans="1:12" x14ac:dyDescent="0.25">
      <c r="A213">
        <v>20</v>
      </c>
      <c r="C213" t="str">
        <f ca="1">OFFSET('672p stat'!$A$1,A213*20,0)</f>
        <v>Classic ACO</v>
      </c>
      <c r="D213" s="8">
        <f t="shared" ref="D213:H213" ca="1" si="29">$D$192*SQRT(D158)/$E$192</f>
        <v>25.736347018969717</v>
      </c>
      <c r="E213" s="8">
        <f t="shared" ca="1" si="29"/>
        <v>15.337481148031079</v>
      </c>
      <c r="F213" s="8">
        <f t="shared" ca="1" si="29"/>
        <v>15.319442993838646</v>
      </c>
      <c r="G213" s="8">
        <f t="shared" ca="1" si="29"/>
        <v>15.312199022578042</v>
      </c>
      <c r="H213" s="8">
        <f t="shared" ca="1" si="29"/>
        <v>3.0862227714900938</v>
      </c>
      <c r="J213" s="8">
        <f t="shared" ca="1" si="10"/>
        <v>37.098132424568433</v>
      </c>
      <c r="L213" s="8">
        <f t="shared" ca="1" si="11"/>
        <v>3.1110871157366256</v>
      </c>
    </row>
    <row r="214" spans="1:12" x14ac:dyDescent="0.25">
      <c r="A214">
        <v>21</v>
      </c>
      <c r="C214" t="str">
        <f ca="1">OFFSET('672p stat'!$A$1,A214*20,0)</f>
        <v>Classic ACO non hash</v>
      </c>
      <c r="D214" s="8">
        <f t="shared" ref="D214:H214" ca="1" si="30">$D$192*SQRT(D159)/$E$192</f>
        <v>31.502430026418551</v>
      </c>
      <c r="E214" s="8">
        <f t="shared" ca="1" si="30"/>
        <v>31.512775994753042</v>
      </c>
      <c r="F214" s="8">
        <f t="shared" ca="1" si="30"/>
        <v>31.456620513205294</v>
      </c>
      <c r="G214" s="8">
        <f t="shared" ca="1" si="30"/>
        <v>31.448806227226363</v>
      </c>
      <c r="H214" s="8">
        <f t="shared" ca="1" si="30"/>
        <v>5.7041316067033367</v>
      </c>
      <c r="J214" s="8">
        <f t="shared" ca="1" si="10"/>
        <v>63.218206658216054</v>
      </c>
      <c r="L214" s="8">
        <f t="shared" ca="1" si="11"/>
        <v>43.069072116016059</v>
      </c>
    </row>
    <row r="215" spans="1:12" x14ac:dyDescent="0.25">
      <c r="A215">
        <v>22</v>
      </c>
      <c r="C215" t="str">
        <f ca="1">OFFSET('672p stat'!$A$1,A215*20,0)</f>
        <v>omp</v>
      </c>
      <c r="D215" s="8">
        <f t="shared" ref="D215:H215" ca="1" si="31">$D$192*SQRT(D160)/$E$192</f>
        <v>1.1671672933380535</v>
      </c>
      <c r="E215" s="8">
        <f t="shared" ca="1" si="31"/>
        <v>1.1885956117817777</v>
      </c>
      <c r="F215" s="8">
        <f t="shared" ca="1" si="31"/>
        <v>1.1882074490525634</v>
      </c>
      <c r="G215" s="8">
        <f t="shared" ca="1" si="31"/>
        <v>1.1832900338429291</v>
      </c>
      <c r="H215" s="8">
        <f t="shared" ca="1" si="31"/>
        <v>0.29050955762590674</v>
      </c>
      <c r="J215" s="8">
        <f t="shared" ca="1" si="10"/>
        <v>2.3814800163413041</v>
      </c>
      <c r="L215" s="8">
        <f t="shared" ca="1" si="11"/>
        <v>77.508871477379557</v>
      </c>
    </row>
    <row r="216" spans="1:12" x14ac:dyDescent="0.25">
      <c r="A216">
        <v>23</v>
      </c>
      <c r="C216" t="str">
        <f ca="1">OFFSET('672p stat'!$A$1,A216*20,0)</f>
        <v>omp non hash</v>
      </c>
      <c r="D216" s="8">
        <f t="shared" ref="D216:H216" ca="1" si="32">$D$192*SQRT(D161)/$E$192</f>
        <v>0.96351132664911132</v>
      </c>
      <c r="E216" s="8">
        <f t="shared" ca="1" si="32"/>
        <v>0.96240418880218925</v>
      </c>
      <c r="F216" s="8">
        <f t="shared" ca="1" si="32"/>
        <v>0.96263444070529691</v>
      </c>
      <c r="G216" s="8">
        <f t="shared" ca="1" si="32"/>
        <v>0.96081095207746248</v>
      </c>
      <c r="H216" s="8">
        <f t="shared" ca="1" si="32"/>
        <v>0.21455850625878248</v>
      </c>
      <c r="J216" s="8">
        <f t="shared" ca="1" si="10"/>
        <v>1.9366037291808387</v>
      </c>
      <c r="L216" s="8">
        <f t="shared" ca="1" si="11"/>
        <v>2.9270898717806695</v>
      </c>
    </row>
    <row r="217" spans="1:12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3">$D$192*SQRT(D162)/$E$192</f>
        <v>1.4960726132982642</v>
      </c>
      <c r="E217" s="8">
        <f t="shared" ca="1" si="33"/>
        <v>1.4970250844017317</v>
      </c>
      <c r="F217" s="8">
        <f t="shared" ca="1" si="33"/>
        <v>1.4964456368662378</v>
      </c>
      <c r="G217" s="8">
        <f t="shared" ca="1" si="33"/>
        <v>1.4864084087706178</v>
      </c>
      <c r="H217" s="8">
        <f t="shared" ca="1" si="33"/>
        <v>0.13169741585923392</v>
      </c>
      <c r="J217" s="8">
        <f t="shared" ca="1" si="10"/>
        <v>2.9908896801274882</v>
      </c>
      <c r="L217" s="8">
        <f t="shared" ca="1" si="11"/>
        <v>2.3761927759651846</v>
      </c>
    </row>
    <row r="218" spans="1:12" x14ac:dyDescent="0.25">
      <c r="A218">
        <v>25</v>
      </c>
      <c r="C218" t="str">
        <f ca="1">OFFSET('672p stat'!$A$1,A218*20,0)</f>
        <v>non CUDA transp</v>
      </c>
      <c r="D218" s="8">
        <f t="shared" ref="D218:H218" ca="1" si="34">$D$192*SQRT(D163)/$E$192</f>
        <v>10.436731574088114</v>
      </c>
      <c r="E218" s="8">
        <f t="shared" ca="1" si="34"/>
        <v>0</v>
      </c>
      <c r="F218" s="8">
        <f t="shared" ca="1" si="34"/>
        <v>0</v>
      </c>
      <c r="G218" s="8">
        <f t="shared" ca="1" si="34"/>
        <v>0</v>
      </c>
      <c r="H218" s="8">
        <f t="shared" ca="1" si="34"/>
        <v>0</v>
      </c>
      <c r="J218" s="8">
        <f t="shared" ca="1" si="10"/>
        <v>10.436731574088114</v>
      </c>
      <c r="L218" s="8">
        <f t="shared" ca="1" si="11"/>
        <v>3.6621748715479319</v>
      </c>
    </row>
    <row r="219" spans="1:12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5">$D$192*SQRT(D164)/$E$192</f>
        <v>5.4735469965396142</v>
      </c>
      <c r="E219" s="8">
        <f t="shared" ca="1" si="35"/>
        <v>5.466520321882439</v>
      </c>
      <c r="F219" s="8">
        <f t="shared" ca="1" si="35"/>
        <v>5.4669480443728382</v>
      </c>
      <c r="G219" s="8">
        <f t="shared" ca="1" si="35"/>
        <v>5.4976381666020915</v>
      </c>
      <c r="H219" s="8">
        <f t="shared" ca="1" si="35"/>
        <v>0.23356802815454</v>
      </c>
      <c r="J219" s="8">
        <f t="shared" ca="1" si="10"/>
        <v>10.954846484885561</v>
      </c>
      <c r="L219" s="8">
        <f t="shared" ca="1" si="11"/>
        <v>10.436731574088114</v>
      </c>
    </row>
    <row r="220" spans="1:12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6">$D$192*SQRT(D165)/$E$192</f>
        <v>4.4139221727099356</v>
      </c>
      <c r="E220" s="8">
        <f t="shared" ca="1" si="36"/>
        <v>4.2899572562698136</v>
      </c>
      <c r="F220" s="8">
        <f t="shared" ca="1" si="36"/>
        <v>4.2908405859588861</v>
      </c>
      <c r="G220" s="8">
        <f t="shared" ca="1" si="36"/>
        <v>4.3018508290195276</v>
      </c>
      <c r="H220" s="8">
        <f t="shared" ca="1" si="36"/>
        <v>0.21845903612348014</v>
      </c>
      <c r="J220" s="8">
        <f t="shared" ca="1" si="10"/>
        <v>8.651670361674352</v>
      </c>
      <c r="L220" s="8">
        <f t="shared" ca="1" si="11"/>
        <v>13.42291927495422</v>
      </c>
    </row>
    <row r="221" spans="1:12" x14ac:dyDescent="0.25">
      <c r="A221">
        <v>28</v>
      </c>
      <c r="C221" t="str">
        <f ca="1">OFFSET('672p stat'!$A$1,A221*20,0)</f>
        <v>non CUDA transp_AVX</v>
      </c>
      <c r="D221" s="8">
        <f t="shared" ref="D221:H221" ca="1" si="37">$D$192*SQRT(D166)/$E$192</f>
        <v>2.1931622088652984</v>
      </c>
      <c r="E221" s="8">
        <f t="shared" ca="1" si="37"/>
        <v>0</v>
      </c>
      <c r="F221" s="8">
        <f t="shared" ca="1" si="37"/>
        <v>0</v>
      </c>
      <c r="G221" s="8">
        <f t="shared" ca="1" si="37"/>
        <v>0</v>
      </c>
      <c r="H221" s="8">
        <f t="shared" ca="1" si="37"/>
        <v>0</v>
      </c>
      <c r="J221" s="8">
        <f t="shared" ca="1" si="10"/>
        <v>2.1931622088652984</v>
      </c>
      <c r="L221" s="8">
        <f t="shared" ca="1" si="11"/>
        <v>10.574325410482999</v>
      </c>
    </row>
    <row r="222" spans="1:12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8">$D$192*SQRT(D167)/$E$192</f>
        <v>2.4470021098478765</v>
      </c>
      <c r="E222" s="8">
        <f t="shared" ca="1" si="38"/>
        <v>2.444394925855915</v>
      </c>
      <c r="F222" s="8">
        <f t="shared" ca="1" si="38"/>
        <v>2.4444587563155977</v>
      </c>
      <c r="G222" s="8">
        <f t="shared" ca="1" si="38"/>
        <v>2.4435286434564256</v>
      </c>
      <c r="H222" s="8">
        <f t="shared" ca="1" si="38"/>
        <v>0.20109580896677084</v>
      </c>
      <c r="J222" s="8">
        <f t="shared" ca="1" si="10"/>
        <v>4.8938263400180126</v>
      </c>
      <c r="L222" s="8">
        <f t="shared" ca="1" si="11"/>
        <v>2.1931622088652984</v>
      </c>
    </row>
    <row r="223" spans="1:12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9">$D$192*SQRT(D168)/$E$192</f>
        <v>2.2671721163564156</v>
      </c>
      <c r="E223" s="8">
        <f t="shared" ca="1" si="39"/>
        <v>2.2723248455717955</v>
      </c>
      <c r="F223" s="8">
        <f t="shared" ca="1" si="39"/>
        <v>2.2719851468598997</v>
      </c>
      <c r="G223" s="8">
        <f t="shared" ca="1" si="39"/>
        <v>2.2699610005671902</v>
      </c>
      <c r="H223" s="8">
        <f t="shared" ca="1" si="39"/>
        <v>0.22159531511293284</v>
      </c>
      <c r="J223" s="8">
        <f t="shared" ca="1" si="10"/>
        <v>4.5461273128141624</v>
      </c>
      <c r="L223" s="8">
        <f t="shared" ca="1" si="11"/>
        <v>5.9946798591215948</v>
      </c>
    </row>
    <row r="224" spans="1:12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40">$D$192*SQRT(D169)/$E$192</f>
        <v>1.9798342243849665</v>
      </c>
      <c r="E224" s="8">
        <f t="shared" ca="1" si="40"/>
        <v>0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>
        <f t="shared" ca="1" si="10"/>
        <v>1.9798342243849665</v>
      </c>
      <c r="L224" s="8">
        <f t="shared" ca="1" si="11"/>
        <v>5.5705491183224405</v>
      </c>
    </row>
    <row r="225" spans="1:12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1">$D$192*SQRT(D170)/$E$192</f>
        <v>2.0761281628634616</v>
      </c>
      <c r="E225" s="8">
        <f t="shared" ca="1" si="41"/>
        <v>2.0742891659659022</v>
      </c>
      <c r="F225" s="8">
        <f t="shared" ca="1" si="41"/>
        <v>2.0740224344861846</v>
      </c>
      <c r="G225" s="8">
        <f t="shared" ca="1" si="41"/>
        <v>2.0781827039449632</v>
      </c>
      <c r="H225" s="8">
        <f t="shared" ca="1" si="41"/>
        <v>0.1883834298445593</v>
      </c>
      <c r="J225" s="8">
        <f t="shared" ca="1" si="10"/>
        <v>4.1555847264911261</v>
      </c>
      <c r="L225" s="8">
        <f t="shared" ca="1" si="11"/>
        <v>1.9798342243849665</v>
      </c>
    </row>
    <row r="226" spans="1:12" x14ac:dyDescent="0.25">
      <c r="A226">
        <v>33</v>
      </c>
      <c r="C226">
        <f ca="1">OFFSET('672p stat'!$A$1,A226*20,0)</f>
        <v>0</v>
      </c>
      <c r="D226" s="8">
        <f t="shared" ref="D226:H226" ca="1" si="42">$D$192*SQRT(D171)/$E$192</f>
        <v>9.4316655902179267</v>
      </c>
      <c r="E226" s="8">
        <f t="shared" ca="1" si="42"/>
        <v>9.4343541983339385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>
        <f t="shared" ca="1" si="10"/>
        <v>13.340290661950439</v>
      </c>
      <c r="L226" s="8">
        <f t="shared" ca="1" si="11"/>
        <v>5.09163874851843</v>
      </c>
    </row>
    <row r="227" spans="1:12" x14ac:dyDescent="0.25">
      <c r="A227">
        <v>34</v>
      </c>
      <c r="C227">
        <f ca="1">OFFSET('672p stat'!$A$1,A227*20,0)</f>
        <v>0</v>
      </c>
      <c r="D227" s="8">
        <f t="shared" ref="D227:H227" ca="1" si="43">$D$192*SQRT(D172)/$E$192</f>
        <v>5.851782214015989</v>
      </c>
      <c r="E227" s="8">
        <f t="shared" ca="1" si="43"/>
        <v>0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>
        <f t="shared" ca="1" si="10"/>
        <v>5.851782214015989</v>
      </c>
      <c r="L227" s="8">
        <f t="shared" ca="1" si="11"/>
        <v>13.340290661950439</v>
      </c>
    </row>
    <row r="228" spans="1:12" x14ac:dyDescent="0.25">
      <c r="A228">
        <v>35</v>
      </c>
      <c r="C228">
        <f ca="1">OFFSET('672p stat'!$A$1,A228*20,0)</f>
        <v>0</v>
      </c>
      <c r="D228" s="8">
        <f t="shared" ref="D228:H228" ca="1" si="44">$D$192*SQRT(D173)/$E$192</f>
        <v>0.12485235104094888</v>
      </c>
      <c r="E228" s="8">
        <f t="shared" ca="1" si="44"/>
        <v>1.4438672560264254E-4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>
        <f t="shared" ca="1" si="10"/>
        <v>0.12485243452964327</v>
      </c>
      <c r="L228" s="8">
        <f t="shared" ca="1" si="11"/>
        <v>5.851782214015989</v>
      </c>
    </row>
    <row r="229" spans="1:12" x14ac:dyDescent="0.25">
      <c r="A229">
        <v>36</v>
      </c>
      <c r="C229">
        <f ca="1">OFFSET('672p stat'!$A$1,A229*20,0)</f>
        <v>0</v>
      </c>
      <c r="D229" s="8">
        <f t="shared" ref="D229:H229" ca="1" si="45">$D$192*SQRT(D174)/$E$192</f>
        <v>1738.6826774624017</v>
      </c>
      <c r="E229" s="8">
        <f t="shared" ca="1" si="45"/>
        <v>1738.7092871494358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>
        <f t="shared" ca="1" si="10"/>
        <v>2458.887439092633</v>
      </c>
      <c r="L229" s="8">
        <f t="shared" ca="1" si="11"/>
        <v>0.12485243452964327</v>
      </c>
    </row>
    <row r="230" spans="1:12" x14ac:dyDescent="0.25">
      <c r="A230">
        <v>37</v>
      </c>
      <c r="C230">
        <f ca="1">OFFSET('672p stat'!$A$1,A230*20,0)</f>
        <v>0</v>
      </c>
      <c r="D230" s="8">
        <f t="shared" ref="D230:H230" ca="1" si="46">$D$192*SQRT(D175)/$E$192</f>
        <v>30.72203883597621</v>
      </c>
      <c r="E230" s="8">
        <f t="shared" ca="1" si="46"/>
        <v>30.69647465721107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>
        <f t="shared" ca="1" si="10"/>
        <v>43.42945114343528</v>
      </c>
      <c r="L230" s="8">
        <f t="shared" ca="1" si="11"/>
        <v>2458.887439092633</v>
      </c>
    </row>
    <row r="231" spans="1:12" x14ac:dyDescent="0.25">
      <c r="A231">
        <v>38</v>
      </c>
      <c r="C231">
        <f ca="1">OFFSET('672p stat'!$A$1,A231*20,0)</f>
        <v>0</v>
      </c>
      <c r="D231" s="8">
        <f t="shared" ref="D231:H231" ca="1" si="47">$D$192*SQRT(D176)/$E$192</f>
        <v>0.15123312646263673</v>
      </c>
      <c r="E231" s="8">
        <f t="shared" ca="1" si="47"/>
        <v>9.737828910776365E-5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>
        <f t="shared" ca="1" si="10"/>
        <v>0.15123315781334154</v>
      </c>
      <c r="L231" s="8">
        <f t="shared" ca="1" si="11"/>
        <v>43.42945114343528</v>
      </c>
    </row>
    <row r="232" spans="1:12" x14ac:dyDescent="0.25">
      <c r="A232">
        <v>39</v>
      </c>
      <c r="C232">
        <f ca="1">OFFSET('672p stat'!$A$1,A232*20,0)</f>
        <v>0</v>
      </c>
      <c r="D232" s="8">
        <f t="shared" ref="D232:H232" ca="1" si="48">$D$192*SQRT(D177)/$E$192</f>
        <v>16.448106547421467</v>
      </c>
      <c r="E232" s="8">
        <f t="shared" ca="1" si="48"/>
        <v>16.43122365951384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>
        <f t="shared" ca="1" si="10"/>
        <v>23.249200415160441</v>
      </c>
      <c r="L232" s="8">
        <f t="shared" ca="1" si="11"/>
        <v>0.15123315781334154</v>
      </c>
    </row>
    <row r="233" spans="1:12" x14ac:dyDescent="0.25">
      <c r="A233">
        <v>40</v>
      </c>
      <c r="C233">
        <f ca="1">OFFSET('672p stat'!$A$1,A233*20,0)</f>
        <v>0</v>
      </c>
      <c r="D233" s="8">
        <f t="shared" ref="D233:H233" ca="1" si="49">$D$192*SQRT(D178)/$E$192</f>
        <v>4.8459016331590998</v>
      </c>
      <c r="E233" s="8">
        <f t="shared" ca="1" si="49"/>
        <v>4.8389968078220473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>
        <f t="shared" ca="1" si="10"/>
        <v>6.8482591031857156</v>
      </c>
      <c r="L233" s="8">
        <f t="shared" ca="1" si="11"/>
        <v>23.249200415160441</v>
      </c>
    </row>
    <row r="234" spans="1:12" x14ac:dyDescent="0.25">
      <c r="A234">
        <v>41</v>
      </c>
      <c r="C234">
        <f ca="1">OFFSET('672p stat'!$A$1,A234*20,0)</f>
        <v>0</v>
      </c>
      <c r="D234" s="8">
        <f t="shared" ref="D234:H234" ca="1" si="50">$D$192*SQRT(D179)/$E$192</f>
        <v>2.1504061016580125</v>
      </c>
      <c r="E234" s="8">
        <f t="shared" ca="1" si="50"/>
        <v>2.1598024366408426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>
        <f t="shared" ca="1" si="10"/>
        <v>3.0477849280038987</v>
      </c>
      <c r="L234" s="8">
        <f t="shared" ca="1" si="11"/>
        <v>6.8482591031857156</v>
      </c>
    </row>
    <row r="235" spans="1:12" x14ac:dyDescent="0.25">
      <c r="A235">
        <v>42</v>
      </c>
      <c r="C235">
        <f ca="1">OFFSET('672p stat'!$A$1,A235*20,0)</f>
        <v>0</v>
      </c>
      <c r="D235" s="8">
        <f t="shared" ref="D235:H235" ca="1" si="51">$D$192*SQRT(D180)/$E$192</f>
        <v>0.18728339410455974</v>
      </c>
      <c r="E235" s="8">
        <f t="shared" ca="1" si="51"/>
        <v>6.5306911999364972E-5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>
        <f t="shared" ca="1" si="10"/>
        <v>0.1872834054910274</v>
      </c>
      <c r="L235" s="8">
        <f t="shared" ca="1" si="11"/>
        <v>3.0477849280038987</v>
      </c>
    </row>
    <row r="236" spans="1:12" x14ac:dyDescent="0.25">
      <c r="A236">
        <v>43</v>
      </c>
      <c r="C236">
        <f ca="1">OFFSET('672p stat'!$A$1,A236*20,0)</f>
        <v>0</v>
      </c>
      <c r="D236" s="8">
        <f t="shared" ref="D236:H236" ca="1" si="52">$D$192*SQRT(D181)/$E$192</f>
        <v>3.8707997969494667</v>
      </c>
      <c r="E236" s="8">
        <f t="shared" ca="1" si="52"/>
        <v>3.8680155806925094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>
        <f t="shared" ca="1" si="10"/>
        <v>5.4721691860307136</v>
      </c>
      <c r="L236" s="8">
        <f t="shared" ca="1" si="11"/>
        <v>0.1872834054910274</v>
      </c>
    </row>
    <row r="237" spans="1:12" x14ac:dyDescent="0.25">
      <c r="A237">
        <v>44</v>
      </c>
      <c r="C237">
        <f ca="1">OFFSET('672p stat'!$A$1,A237*20,0)</f>
        <v>0</v>
      </c>
      <c r="D237" s="8">
        <f t="shared" ref="D237:H237" ca="1" si="53">$D$192*SQRT(D182)/$E$192</f>
        <v>5.5242603581337457</v>
      </c>
      <c r="E237" s="8">
        <f t="shared" ca="1" si="53"/>
        <v>5.5373047924946572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>
        <f t="shared" ca="1" si="10"/>
        <v>7.821713167166914</v>
      </c>
      <c r="L237" s="8">
        <f t="shared" ca="1" si="11"/>
        <v>5.4721691860307136</v>
      </c>
    </row>
    <row r="238" spans="1:12" x14ac:dyDescent="0.25">
      <c r="A238">
        <v>45</v>
      </c>
      <c r="C238">
        <f ca="1">OFFSET('672p stat'!$A$1,A238*20,0)</f>
        <v>0</v>
      </c>
      <c r="D238" s="8">
        <f t="shared" ref="D238:H238" ca="1" si="54">$D$192*SQRT(D183)/$E$192</f>
        <v>5.4113521610446602</v>
      </c>
      <c r="E238" s="8">
        <f t="shared" ca="1" si="54"/>
        <v>5.4892587457249693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>
        <f t="shared" ca="1" si="10"/>
        <v>7.7080927464815048</v>
      </c>
      <c r="L238" s="8">
        <f t="shared" ca="1" si="11"/>
        <v>7.821713167166914</v>
      </c>
    </row>
    <row r="239" spans="1:12" x14ac:dyDescent="0.25">
      <c r="A239">
        <v>46</v>
      </c>
      <c r="C239">
        <f ca="1">OFFSET('672p stat'!$A$1,A239*20,0)</f>
        <v>0</v>
      </c>
      <c r="D239" s="8">
        <f t="shared" ref="D239:H239" ca="1" si="55">$D$192*SQRT(D184)/$E$192</f>
        <v>5.0828347475347657</v>
      </c>
      <c r="E239" s="8">
        <f t="shared" ca="1" si="55"/>
        <v>5.1003269011603072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>
        <f t="shared" ca="1" si="10"/>
        <v>7.200593278990719</v>
      </c>
      <c r="L239" s="8">
        <f t="shared" ca="1" si="11"/>
        <v>7.7080927464815048</v>
      </c>
    </row>
    <row r="240" spans="1:12" x14ac:dyDescent="0.25">
      <c r="A240">
        <v>47</v>
      </c>
      <c r="C240">
        <f ca="1">OFFSET('672p stat'!$A$1,A240*20,0)</f>
        <v>0</v>
      </c>
      <c r="D240" s="8" t="e">
        <f t="shared" ref="D240:H240" ca="1" si="56">$D$192*SQRT(D185)/$E$192</f>
        <v>#DIV/0!</v>
      </c>
      <c r="E240" s="8" t="e">
        <f t="shared" ca="1" si="56"/>
        <v>#DIV/0!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 t="e">
        <f t="shared" ca="1" si="10"/>
        <v>#DIV/0!</v>
      </c>
      <c r="L240" s="8">
        <f t="shared" ca="1" si="11"/>
        <v>7.200593278990719</v>
      </c>
    </row>
    <row r="241" spans="1:12" x14ac:dyDescent="0.25">
      <c r="A241">
        <v>48</v>
      </c>
      <c r="C241">
        <f ca="1">OFFSET('672p stat'!$A$1,A241*20,0)</f>
        <v>0</v>
      </c>
      <c r="D241" s="8" t="e">
        <f t="shared" ref="D241:H241" ca="1" si="57">$D$192*SQRT(D186)/$E$192</f>
        <v>#DIV/0!</v>
      </c>
      <c r="E241" s="8" t="e">
        <f t="shared" ca="1" si="57"/>
        <v>#DIV/0!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 t="e">
        <f t="shared" ca="1" si="10"/>
        <v>#DIV/0!</v>
      </c>
      <c r="L241" s="8" t="e">
        <f t="shared" ca="1" si="11"/>
        <v>#DIV/0!</v>
      </c>
    </row>
    <row r="242" spans="1:12" x14ac:dyDescent="0.25">
      <c r="A242">
        <v>49</v>
      </c>
      <c r="C242">
        <f ca="1">OFFSET('672p stat'!$A$1,A242*20,0)</f>
        <v>0</v>
      </c>
      <c r="D242" s="8" t="e">
        <f t="shared" ref="D242:H242" ca="1" si="58">$D$192*SQRT(D187)/$E$192</f>
        <v>#DIV/0!</v>
      </c>
      <c r="E242" s="8" t="e">
        <f t="shared" ca="1" si="58"/>
        <v>#DIV/0!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 t="e">
        <f t="shared" ca="1" si="10"/>
        <v>#DIV/0!</v>
      </c>
      <c r="L242" s="8" t="e">
        <f t="shared" ca="1" si="11"/>
        <v>#DIV/0!</v>
      </c>
    </row>
    <row r="243" spans="1:12" x14ac:dyDescent="0.25">
      <c r="A243">
        <v>50</v>
      </c>
      <c r="C243">
        <f ca="1">OFFSET('672p stat'!$A$1,A243*20,0)</f>
        <v>0</v>
      </c>
      <c r="D243" s="8" t="e">
        <f t="shared" ref="D243:H243" ca="1" si="59">$D$192*SQRT(D188)/$E$192</f>
        <v>#DIV/0!</v>
      </c>
      <c r="E243" s="8" t="e">
        <f t="shared" ca="1" si="59"/>
        <v>#DIV/0!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 t="e">
        <f t="shared" ca="1" si="10"/>
        <v>#DIV/0!</v>
      </c>
      <c r="L243" s="8" t="e">
        <f t="shared" ca="1" si="11"/>
        <v>#DIV/0!</v>
      </c>
    </row>
    <row r="246" spans="1:12" x14ac:dyDescent="0.25">
      <c r="C246" t="s">
        <v>67</v>
      </c>
      <c r="D246">
        <v>1.96</v>
      </c>
      <c r="E246">
        <v>50</v>
      </c>
    </row>
    <row r="247" spans="1:12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2" x14ac:dyDescent="0.25">
      <c r="A248">
        <v>1</v>
      </c>
      <c r="C248" t="str">
        <f ca="1">OFFSET('672p stat'!$A$1,A248*20,0)</f>
        <v>CUDA Time</v>
      </c>
      <c r="D248" s="9">
        <f ca="1">POWER(SQRT(D139)/D85,2)</f>
        <v>1.4980015170345393E-4</v>
      </c>
      <c r="E248" s="9">
        <f ca="1">POWER(SQRT(E139)/E85,2)</f>
        <v>1.5624660941555436E-4</v>
      </c>
      <c r="F248" s="9">
        <f ca="1">POWER(SQRT(F139)/F85,2)</f>
        <v>1.4444708477509059E-4</v>
      </c>
      <c r="G248" s="9">
        <f ca="1">POWER(SQRT(G139)/G85,2)</f>
        <v>1.6039886131622295E-4</v>
      </c>
      <c r="H248" s="9">
        <f ca="1">POWER(SQRT(H139)/H85,2)</f>
        <v>1.6076309853431191E-4</v>
      </c>
    </row>
    <row r="249" spans="1:12" x14ac:dyDescent="0.25">
      <c r="A249">
        <v>2</v>
      </c>
      <c r="C249" t="str">
        <f ca="1">OFFSET('672p stat'!$A$1,A249*20,0)</f>
        <v>CUDA</v>
      </c>
      <c r="D249" s="9">
        <f t="shared" ref="D249:H249" ca="1" si="60">POWER(SQRT(D140)/D86,2)</f>
        <v>6.4661341498585808E-5</v>
      </c>
      <c r="E249" s="9" t="e">
        <f t="shared" ca="1" si="60"/>
        <v>#DIV/0!</v>
      </c>
      <c r="F249" s="9" t="e">
        <f t="shared" ca="1" si="60"/>
        <v>#DIV/0!</v>
      </c>
      <c r="G249" s="9" t="e">
        <f t="shared" ca="1" si="60"/>
        <v>#DIV/0!</v>
      </c>
      <c r="H249" s="9" t="e">
        <f t="shared" ca="1" si="60"/>
        <v>#DIV/0!</v>
      </c>
    </row>
    <row r="250" spans="1:12" x14ac:dyDescent="0.25">
      <c r="A250">
        <v>3</v>
      </c>
      <c r="C250" t="str">
        <f ca="1">OFFSET('672p stat'!$A$1,A250*20,0)</f>
        <v>CUDA non hash</v>
      </c>
      <c r="D250" s="9">
        <f t="shared" ref="D250:H250" ca="1" si="61">POWER(SQRT(D141)/D87,2)</f>
        <v>9.2887654313129377E-4</v>
      </c>
      <c r="E250" s="9">
        <f t="shared" ca="1" si="61"/>
        <v>9.2947960159353625E-4</v>
      </c>
      <c r="F250" s="9">
        <f t="shared" ca="1" si="61"/>
        <v>4.5716665469916398E-3</v>
      </c>
      <c r="G250" s="9">
        <f t="shared" ca="1" si="61"/>
        <v>4.6007733297010927E-3</v>
      </c>
      <c r="H250" s="9">
        <f t="shared" ca="1" si="61"/>
        <v>5.1403485916819884E-3</v>
      </c>
    </row>
    <row r="251" spans="1:12" x14ac:dyDescent="0.25">
      <c r="A251">
        <v>4</v>
      </c>
      <c r="C251" t="str">
        <f ca="1">OFFSET('672p stat'!$A$1,A251*20,0)</f>
        <v>CUDA ant</v>
      </c>
      <c r="D251" s="9">
        <f t="shared" ref="D251:H251" ca="1" si="62">POWER(SQRT(D142)/D88,2)</f>
        <v>1.3414080687289728E-5</v>
      </c>
      <c r="E251" s="9">
        <f t="shared" ca="1" si="62"/>
        <v>1.3435236935940365E-5</v>
      </c>
      <c r="F251" s="9">
        <f t="shared" ca="1" si="62"/>
        <v>1.1352013708194904E-5</v>
      </c>
      <c r="G251" s="9">
        <f t="shared" ca="1" si="62"/>
        <v>1.1373136184172925E-5</v>
      </c>
      <c r="H251" s="9">
        <f t="shared" ca="1" si="62"/>
        <v>1.1888823859609823E-5</v>
      </c>
    </row>
    <row r="252" spans="1:12" x14ac:dyDescent="0.25">
      <c r="A252">
        <v>5</v>
      </c>
      <c r="C252" t="str">
        <f ca="1">OFFSET('672p stat'!$A$1,A252*20,0)</f>
        <v>CUDA ant par</v>
      </c>
      <c r="D252" s="9">
        <f t="shared" ref="D252:H252" ca="1" si="63">POWER(SQRT(D143)/D89,2)</f>
        <v>2.2122208484763385E-5</v>
      </c>
      <c r="E252" s="9">
        <f t="shared" ca="1" si="63"/>
        <v>2.215633354857192E-5</v>
      </c>
      <c r="F252" s="9">
        <f t="shared" ca="1" si="63"/>
        <v>1.1792281346381171E-5</v>
      </c>
      <c r="G252" s="9">
        <f t="shared" ca="1" si="63"/>
        <v>1.1807974596576801E-5</v>
      </c>
      <c r="H252" s="9">
        <f t="shared" ca="1" si="63"/>
        <v>1.6567191124268297E-5</v>
      </c>
    </row>
    <row r="253" spans="1:12" x14ac:dyDescent="0.25">
      <c r="A253">
        <v>6</v>
      </c>
      <c r="C253" t="str">
        <f ca="1">OFFSET('672p stat'!$A$1,A253*20,0)</f>
        <v>CUDA ant non hash</v>
      </c>
      <c r="D253" s="9">
        <f t="shared" ref="D253:H253" ca="1" si="64">POWER(SQRT(D144)/D90,2)</f>
        <v>3.0727997383839316E-5</v>
      </c>
      <c r="E253" s="9">
        <f t="shared" ca="1" si="64"/>
        <v>3.0371599772027265E-5</v>
      </c>
      <c r="F253" s="9">
        <f t="shared" ca="1" si="64"/>
        <v>1.1629750880400687E-5</v>
      </c>
      <c r="G253" s="9">
        <f t="shared" ca="1" si="64"/>
        <v>1.1655370001119073E-5</v>
      </c>
      <c r="H253" s="9">
        <f t="shared" ca="1" si="64"/>
        <v>1.5103312324374743E-5</v>
      </c>
    </row>
    <row r="254" spans="1:12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5">POWER(SQRT(D145)/D91,2)</f>
        <v>9.4149036010702852E-6</v>
      </c>
      <c r="E254" s="9">
        <f t="shared" ca="1" si="65"/>
        <v>9.4531912415739185E-6</v>
      </c>
      <c r="F254" s="9">
        <f t="shared" ca="1" si="65"/>
        <v>9.3032791902438613E-6</v>
      </c>
      <c r="G254" s="9">
        <f t="shared" ca="1" si="65"/>
        <v>9.338369490473346E-6</v>
      </c>
      <c r="H254" s="9">
        <f t="shared" ca="1" si="65"/>
        <v>7.8332134017493603E-6</v>
      </c>
    </row>
    <row r="255" spans="1:12" x14ac:dyDescent="0.25">
      <c r="A255">
        <v>8</v>
      </c>
      <c r="C255" t="str">
        <f ca="1">OFFSET('672p stat'!$A$1,A255*20,0)</f>
        <v>CUDA ant add CPU</v>
      </c>
      <c r="D255" s="9">
        <f t="shared" ref="D255:H255" ca="1" si="66">POWER(SQRT(D146)/D92,2)</f>
        <v>1.3015842108530867E-5</v>
      </c>
      <c r="E255" s="9" t="e">
        <f t="shared" ca="1" si="66"/>
        <v>#DIV/0!</v>
      </c>
      <c r="F255" s="9" t="e">
        <f t="shared" ca="1" si="66"/>
        <v>#DIV/0!</v>
      </c>
      <c r="G255" s="9" t="e">
        <f t="shared" ca="1" si="66"/>
        <v>#DIV/0!</v>
      </c>
      <c r="H255" s="9" t="e">
        <f t="shared" ca="1" si="66"/>
        <v>#DIV/0!</v>
      </c>
    </row>
    <row r="256" spans="1:12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7">POWER(SQRT(D147)/D93,2)</f>
        <v>1.034116985199124E-5</v>
      </c>
      <c r="E256" s="9">
        <f t="shared" ca="1" si="67"/>
        <v>1.0247196351663602E-5</v>
      </c>
      <c r="F256" s="9">
        <f t="shared" ca="1" si="67"/>
        <v>1.0176371965344265E-5</v>
      </c>
      <c r="G256" s="9">
        <f t="shared" ca="1" si="67"/>
        <v>1.0189645471912126E-5</v>
      </c>
      <c r="H256" s="9">
        <f t="shared" ca="1" si="67"/>
        <v>1.436697332211914E-5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8">POWER(SQRT(D148)/D94,2)</f>
        <v>1.3205632316349995E-4</v>
      </c>
      <c r="E257" s="9">
        <f t="shared" ca="1" si="68"/>
        <v>1.3185664811991111E-4</v>
      </c>
      <c r="F257" s="9">
        <f t="shared" ca="1" si="68"/>
        <v>1.3269537350874325E-4</v>
      </c>
      <c r="G257" s="9">
        <f t="shared" ca="1" si="68"/>
        <v>1.3036253243931515E-4</v>
      </c>
      <c r="H257" s="9">
        <f t="shared" ca="1" si="68"/>
        <v>7.5199230516769249E-4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9">POWER(SQRT(D149)/D95,2)</f>
        <v>1.1172118720177526E-5</v>
      </c>
      <c r="E258" s="9" t="e">
        <f t="shared" ca="1" si="69"/>
        <v>#DIV/0!</v>
      </c>
      <c r="F258" s="9" t="e">
        <f t="shared" ca="1" si="69"/>
        <v>#DIV/0!</v>
      </c>
      <c r="G258" s="9" t="e">
        <f t="shared" ca="1" si="69"/>
        <v>#DIV/0!</v>
      </c>
      <c r="H258" s="9" t="e">
        <f t="shared" ca="1" si="69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70">POWER(SQRT(D150)/D96,2)</f>
        <v>1.08783481332377E-5</v>
      </c>
      <c r="E259" s="9">
        <f t="shared" ca="1" si="70"/>
        <v>1.2173650598610998E-5</v>
      </c>
      <c r="F259" s="9">
        <f t="shared" ca="1" si="70"/>
        <v>9.3955227525452313E-6</v>
      </c>
      <c r="G259" s="9">
        <f t="shared" ca="1" si="70"/>
        <v>5.6758938088888925E-5</v>
      </c>
      <c r="H259" s="9" t="e">
        <f t="shared" ca="1" si="70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1">POWER(SQRT(D151)/D97,2)</f>
        <v>1.5243160049847451E-5</v>
      </c>
      <c r="E260" s="9">
        <f t="shared" ca="1" si="71"/>
        <v>1.5553346886752096E-5</v>
      </c>
      <c r="F260" s="9">
        <f t="shared" ca="1" si="71"/>
        <v>1.3810113840721926E-5</v>
      </c>
      <c r="G260" s="9">
        <f t="shared" ca="1" si="71"/>
        <v>6.281619220784414E-5</v>
      </c>
      <c r="H260" s="9" t="e">
        <f t="shared" ca="1" si="71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2">POWER(SQRT(D152)/D98,2)</f>
        <v>1.3325088167245815E-5</v>
      </c>
      <c r="E261" s="9">
        <f t="shared" ca="1" si="72"/>
        <v>1.3457626621945725E-5</v>
      </c>
      <c r="F261" s="9">
        <f t="shared" ca="1" si="72"/>
        <v>1.4880046678473151E-5</v>
      </c>
      <c r="G261" s="9">
        <f t="shared" ca="1" si="72"/>
        <v>1.6649958266910402E-5</v>
      </c>
      <c r="H261" s="9" t="e">
        <f t="shared" ca="1" si="72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3">POWER(SQRT(D153)/D99,2)</f>
        <v>1.4029137955754587E-5</v>
      </c>
      <c r="E262" s="9">
        <f t="shared" ca="1" si="73"/>
        <v>1.4063137520981049E-5</v>
      </c>
      <c r="F262" s="9">
        <f t="shared" ca="1" si="73"/>
        <v>1.7377933810083959E-5</v>
      </c>
      <c r="G262" s="9">
        <f t="shared" ca="1" si="73"/>
        <v>1.896567820012405E-5</v>
      </c>
      <c r="H262" s="9" t="e">
        <f t="shared" ca="1" si="73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4">POWER(SQRT(D154)/D100,2)</f>
        <v>1.0928383947529224E-5</v>
      </c>
      <c r="E263" s="9">
        <f t="shared" ca="1" si="74"/>
        <v>1.0852908273814282E-5</v>
      </c>
      <c r="F263" s="9">
        <f t="shared" ca="1" si="74"/>
        <v>1.229778199686328E-5</v>
      </c>
      <c r="G263" s="9">
        <f t="shared" ca="1" si="74"/>
        <v>1.2463369618087072E-5</v>
      </c>
      <c r="H263" s="9" t="e">
        <f t="shared" ca="1" si="74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5">POWER(SQRT(D155)/D101,2)</f>
        <v>2.9389973022690116E-5</v>
      </c>
      <c r="E264" s="9">
        <f t="shared" ca="1" si="75"/>
        <v>3.0439747433452517E-5</v>
      </c>
      <c r="F264" s="9">
        <f t="shared" ca="1" si="75"/>
        <v>3.0451107259416979E-5</v>
      </c>
      <c r="G264" s="9">
        <f t="shared" ca="1" si="75"/>
        <v>3.0519500111397902E-5</v>
      </c>
      <c r="H264" s="9">
        <f t="shared" ca="1" si="75"/>
        <v>6.1274626701718152E-6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6">POWER(SQRT(D156)/D102,2)</f>
        <v>6.5929152788532874E-7</v>
      </c>
      <c r="E265" s="9" t="e">
        <f t="shared" ca="1" si="76"/>
        <v>#DIV/0!</v>
      </c>
      <c r="F265" s="9" t="e">
        <f t="shared" ca="1" si="76"/>
        <v>#DIV/0!</v>
      </c>
      <c r="G265" s="9" t="e">
        <f t="shared" ca="1" si="76"/>
        <v>#DIV/0!</v>
      </c>
      <c r="H265" s="9" t="e">
        <f t="shared" ca="1" si="76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7">POWER(SQRT(D157)/D103,2)</f>
        <v>5.7064003977928457E-7</v>
      </c>
      <c r="E266" s="9">
        <f t="shared" ca="1" si="77"/>
        <v>5.7274407308402221E-7</v>
      </c>
      <c r="F266" s="9">
        <f t="shared" ca="1" si="77"/>
        <v>5.7255740152618384E-7</v>
      </c>
      <c r="G266" s="9">
        <f t="shared" ca="1" si="77"/>
        <v>5.7134730200966973E-7</v>
      </c>
      <c r="H266" s="9">
        <f t="shared" ca="1" si="77"/>
        <v>1.791376914410274E-6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8">POWER(SQRT(D158)/D104,2)</f>
        <v>1.2839144609414653E-6</v>
      </c>
      <c r="E267" s="9">
        <f t="shared" ca="1" si="78"/>
        <v>5.0718911083492247E-7</v>
      </c>
      <c r="F267" s="9">
        <f t="shared" ca="1" si="78"/>
        <v>5.0756002334453463E-7</v>
      </c>
      <c r="G267" s="9">
        <f t="shared" ca="1" si="78"/>
        <v>5.0738251916405685E-7</v>
      </c>
      <c r="H267" s="9">
        <f t="shared" ca="1" si="78"/>
        <v>6.0161159064680178E-5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9">POWER(SQRT(D159)/D105,2)</f>
        <v>2.1931181136489151E-6</v>
      </c>
      <c r="E268" s="9">
        <f t="shared" ca="1" si="79"/>
        <v>2.1949885589445192E-6</v>
      </c>
      <c r="F268" s="9">
        <f t="shared" ca="1" si="79"/>
        <v>2.1898649296067248E-6</v>
      </c>
      <c r="G268" s="9">
        <f t="shared" ca="1" si="79"/>
        <v>2.1900820182933057E-6</v>
      </c>
      <c r="H268" s="9">
        <f t="shared" ca="1" si="79"/>
        <v>2.0698094072536813E-4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80">POWER(SQRT(D160)/D106,2)</f>
        <v>4.4309216671701959E-7</v>
      </c>
      <c r="E269" s="9">
        <f t="shared" ca="1" si="80"/>
        <v>4.6735053585816671E-7</v>
      </c>
      <c r="F269" s="9">
        <f t="shared" ca="1" si="80"/>
        <v>4.6705855338296508E-7</v>
      </c>
      <c r="G269" s="9">
        <f t="shared" ca="1" si="80"/>
        <v>4.645409198234731E-7</v>
      </c>
      <c r="H269" s="9">
        <f t="shared" ca="1" si="80"/>
        <v>4.3374950103483362E-6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1">POWER(SQRT(D161)/D107,2)</f>
        <v>3.4254596546251449E-7</v>
      </c>
      <c r="E270" s="9">
        <f t="shared" ca="1" si="81"/>
        <v>3.423603766150808E-7</v>
      </c>
      <c r="F270" s="9">
        <f t="shared" ca="1" si="81"/>
        <v>3.425334022494964E-7</v>
      </c>
      <c r="G270" s="9">
        <f t="shared" ca="1" si="81"/>
        <v>3.4228450059513004E-7</v>
      </c>
      <c r="H270" s="9">
        <f t="shared" ca="1" si="81"/>
        <v>2.4014132538984856E-6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2">POWER(SQRT(D162)/D108,2)</f>
        <v>7.2447961184930337E-7</v>
      </c>
      <c r="E271" s="9">
        <f t="shared" ca="1" si="82"/>
        <v>7.377656651842785E-7</v>
      </c>
      <c r="F271" s="9">
        <f t="shared" ca="1" si="82"/>
        <v>7.372145114658169E-7</v>
      </c>
      <c r="G271" s="9">
        <f t="shared" ca="1" si="82"/>
        <v>7.3024340247476134E-7</v>
      </c>
      <c r="H271" s="9">
        <f t="shared" ca="1" si="82"/>
        <v>1.2129079753268525E-6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3">POWER(SQRT(D163)/D109,2)</f>
        <v>3.4882946249562913E-5</v>
      </c>
      <c r="E272" s="9" t="e">
        <f t="shared" ca="1" si="83"/>
        <v>#DIV/0!</v>
      </c>
      <c r="F272" s="9" t="e">
        <f t="shared" ca="1" si="83"/>
        <v>#DIV/0!</v>
      </c>
      <c r="G272" s="9" t="e">
        <f t="shared" ca="1" si="83"/>
        <v>#DIV/0!</v>
      </c>
      <c r="H272" s="9" t="e">
        <f t="shared" ca="1" si="83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4">POWER(SQRT(D164)/D110,2)</f>
        <v>1.0878061616518845E-5</v>
      </c>
      <c r="E273" s="9">
        <f t="shared" ca="1" si="84"/>
        <v>1.0869429615580853E-5</v>
      </c>
      <c r="F273" s="9">
        <f t="shared" ca="1" si="84"/>
        <v>1.0871435211714901E-5</v>
      </c>
      <c r="G273" s="9">
        <f t="shared" ca="1" si="84"/>
        <v>1.1038695268119219E-5</v>
      </c>
      <c r="H273" s="9">
        <f t="shared" ca="1" si="84"/>
        <v>3.8672121362273673E-6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5">POWER(SQRT(D165)/D111,2)</f>
        <v>6.1220300681662144E-6</v>
      </c>
      <c r="E274" s="9">
        <f t="shared" ca="1" si="85"/>
        <v>5.8829469562544052E-6</v>
      </c>
      <c r="F274" s="9">
        <f t="shared" ca="1" si="85"/>
        <v>5.885504715454263E-6</v>
      </c>
      <c r="G274" s="9">
        <f t="shared" ca="1" si="85"/>
        <v>5.9356057118485123E-6</v>
      </c>
      <c r="H274" s="9">
        <f t="shared" ca="1" si="85"/>
        <v>3.2343285235980933E-6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6">POWER(SQRT(D166)/D112,2)</f>
        <v>1.510566573206071E-6</v>
      </c>
      <c r="E275" s="9" t="e">
        <f t="shared" ca="1" si="86"/>
        <v>#DIV/0!</v>
      </c>
      <c r="F275" s="9" t="e">
        <f t="shared" ca="1" si="86"/>
        <v>#DIV/0!</v>
      </c>
      <c r="G275" s="9" t="e">
        <f t="shared" ca="1" si="86"/>
        <v>#DIV/0!</v>
      </c>
      <c r="H275" s="9" t="e">
        <f t="shared" ca="1" si="86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6"/>
        <v>2.1487294173127179E-6</v>
      </c>
      <c r="E276" s="9">
        <f t="shared" ca="1" si="86"/>
        <v>2.1478502896135998E-6</v>
      </c>
      <c r="F276" s="9">
        <f t="shared" ca="1" si="86"/>
        <v>2.1480145756923766E-6</v>
      </c>
      <c r="G276" s="9">
        <f t="shared" ca="1" si="86"/>
        <v>2.1536612159814552E-6</v>
      </c>
      <c r="H276" s="9">
        <f t="shared" ca="1" si="86"/>
        <v>2.7473249461695387E-6</v>
      </c>
    </row>
  </sheetData>
  <conditionalFormatting sqref="L31:L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{0D8AF2D1-F41D-4F61-8C9A-5D9D6415C995}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8AF2D1-F41D-4F61-8C9A-5D9D6415C9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L31:L80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79" workbookViewId="0">
      <selection activeCell="A102" sqref="A102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402.59202499999998</v>
      </c>
      <c r="I62">
        <v>6.2227050000000004</v>
      </c>
      <c r="J62" t="s">
        <v>3</v>
      </c>
      <c r="K62">
        <v>399.23586499999999</v>
      </c>
      <c r="L62">
        <v>6.1637950000000004</v>
      </c>
      <c r="M62" t="s">
        <v>4</v>
      </c>
      <c r="N62">
        <v>72.440084999999996</v>
      </c>
      <c r="O62">
        <v>0.56593599999999999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804.52295500000002</v>
      </c>
      <c r="I63">
        <v>19.579712000000001</v>
      </c>
      <c r="J63" t="s">
        <v>3</v>
      </c>
      <c r="K63">
        <v>797.81203000000005</v>
      </c>
      <c r="L63">
        <v>19.348379999999999</v>
      </c>
      <c r="M63" t="s">
        <v>4</v>
      </c>
      <c r="N63">
        <v>144.78272200000001</v>
      </c>
      <c r="O63">
        <v>1.5434410000000001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1206.691589</v>
      </c>
      <c r="I64">
        <v>38.608978</v>
      </c>
      <c r="J64" t="s">
        <v>3</v>
      </c>
      <c r="K64">
        <v>1196.626272</v>
      </c>
      <c r="L64">
        <v>38.118350999999997</v>
      </c>
      <c r="M64" t="s">
        <v>4</v>
      </c>
      <c r="N64">
        <v>217.28034299999999</v>
      </c>
      <c r="O64">
        <v>2.4299930000000001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1608.7618769999999</v>
      </c>
      <c r="I65">
        <v>63.559762999999997</v>
      </c>
      <c r="J65" t="s">
        <v>3</v>
      </c>
      <c r="K65">
        <v>1595.3411470000001</v>
      </c>
      <c r="L65">
        <v>62.728051999999998</v>
      </c>
      <c r="M65" t="s">
        <v>4</v>
      </c>
      <c r="N65">
        <v>289.65327300000001</v>
      </c>
      <c r="O65">
        <v>3.9823110000000002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2010.4534229999999</v>
      </c>
      <c r="I66">
        <v>95.819069999999996</v>
      </c>
      <c r="J66" t="s">
        <v>3</v>
      </c>
      <c r="K66">
        <v>1993.677563</v>
      </c>
      <c r="L66">
        <v>94.541832999999997</v>
      </c>
      <c r="M66" t="s">
        <v>4</v>
      </c>
      <c r="N66">
        <v>361.98680100000001</v>
      </c>
      <c r="O66">
        <v>4.782508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2412.0742329999998</v>
      </c>
      <c r="I67">
        <v>135.54783699999999</v>
      </c>
      <c r="J67" t="s">
        <v>3</v>
      </c>
      <c r="K67">
        <v>2391.9428659999999</v>
      </c>
      <c r="L67">
        <v>133.716835</v>
      </c>
      <c r="M67" t="s">
        <v>4</v>
      </c>
      <c r="N67">
        <v>434.19870700000001</v>
      </c>
      <c r="O67">
        <v>5.9935359999999998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2813.9979490000001</v>
      </c>
      <c r="I68">
        <v>174.50742299999999</v>
      </c>
      <c r="J68" t="s">
        <v>3</v>
      </c>
      <c r="K68">
        <v>2790.5097850000002</v>
      </c>
      <c r="L68">
        <v>172.09444999999999</v>
      </c>
      <c r="M68" t="s">
        <v>4</v>
      </c>
      <c r="N68">
        <v>506.55141099999997</v>
      </c>
      <c r="O68">
        <v>8.9751340000000006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3216.3967870000001</v>
      </c>
      <c r="I69">
        <v>208.219134</v>
      </c>
      <c r="J69" t="s">
        <v>3</v>
      </c>
      <c r="K69">
        <v>3189.5515479999999</v>
      </c>
      <c r="L69">
        <v>205.20572200000001</v>
      </c>
      <c r="M69" t="s">
        <v>4</v>
      </c>
      <c r="N69">
        <v>579.02360799999997</v>
      </c>
      <c r="O69">
        <v>10.140421999999999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3618.3448440000002</v>
      </c>
      <c r="I70">
        <v>243.84149099999999</v>
      </c>
      <c r="J70" t="s">
        <v>3</v>
      </c>
      <c r="K70">
        <v>3588.1428759999999</v>
      </c>
      <c r="L70">
        <v>240.26938000000001</v>
      </c>
      <c r="M70" t="s">
        <v>4</v>
      </c>
      <c r="N70">
        <v>651.38292000000001</v>
      </c>
      <c r="O70">
        <v>12.101521999999999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4019.566323</v>
      </c>
      <c r="I71">
        <v>296.029875</v>
      </c>
      <c r="J71" t="s">
        <v>3</v>
      </c>
      <c r="K71">
        <v>3986.010225</v>
      </c>
      <c r="L71">
        <v>291.67730699999998</v>
      </c>
      <c r="M71" t="s">
        <v>4</v>
      </c>
      <c r="N71">
        <v>723.50574099999994</v>
      </c>
      <c r="O71">
        <v>14.137829999999999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4421.4566800000002</v>
      </c>
      <c r="I72">
        <v>355.23186099999998</v>
      </c>
      <c r="J72" t="s">
        <v>3</v>
      </c>
      <c r="K72">
        <v>4384.5450289999999</v>
      </c>
      <c r="L72">
        <v>349.985433</v>
      </c>
      <c r="M72" t="s">
        <v>4</v>
      </c>
      <c r="N72">
        <v>795.839471</v>
      </c>
      <c r="O72">
        <v>15.181782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4823.2615720000003</v>
      </c>
      <c r="I73">
        <v>414.73719899999998</v>
      </c>
      <c r="J73" t="s">
        <v>3</v>
      </c>
      <c r="K73">
        <v>4782.9930270000004</v>
      </c>
      <c r="L73">
        <v>408.55856599999998</v>
      </c>
      <c r="M73" t="s">
        <v>4</v>
      </c>
      <c r="N73">
        <v>868.09121700000003</v>
      </c>
      <c r="O73">
        <v>16.228354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5225.5322850000002</v>
      </c>
      <c r="I74">
        <v>486.55570899999998</v>
      </c>
      <c r="J74" t="s">
        <v>3</v>
      </c>
      <c r="K74">
        <v>5181.9076759999998</v>
      </c>
      <c r="L74">
        <v>479.31627800000001</v>
      </c>
      <c r="M74" t="s">
        <v>4</v>
      </c>
      <c r="N74">
        <v>940.67761800000005</v>
      </c>
      <c r="O74">
        <v>19.21191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5627.5950780000003</v>
      </c>
      <c r="I75">
        <v>527.12812399999996</v>
      </c>
      <c r="J75" t="s">
        <v>3</v>
      </c>
      <c r="K75">
        <v>5580.6141889999999</v>
      </c>
      <c r="L75">
        <v>519.15467599999999</v>
      </c>
      <c r="M75" t="s">
        <v>4</v>
      </c>
      <c r="N75">
        <v>1013.072999</v>
      </c>
      <c r="O75">
        <v>19.607458999999999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6029.4972459999999</v>
      </c>
      <c r="I76">
        <v>607.27235299999995</v>
      </c>
      <c r="J76" t="s">
        <v>3</v>
      </c>
      <c r="K76">
        <v>5979.1602730000004</v>
      </c>
      <c r="L76">
        <v>598.18657800000005</v>
      </c>
      <c r="M76" t="s">
        <v>4</v>
      </c>
      <c r="N76">
        <v>1085.4328029999999</v>
      </c>
      <c r="O76">
        <v>20.961607000000001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6431.0839159999996</v>
      </c>
      <c r="I77">
        <v>705.39273900000001</v>
      </c>
      <c r="J77" t="s">
        <v>3</v>
      </c>
      <c r="K77">
        <v>6377.3914160000004</v>
      </c>
      <c r="L77">
        <v>694.94139800000005</v>
      </c>
      <c r="M77" t="s">
        <v>4</v>
      </c>
      <c r="N77">
        <v>1157.740693</v>
      </c>
      <c r="O77">
        <v>25.496934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6833.0844530000004</v>
      </c>
      <c r="I78">
        <v>799.99722499999996</v>
      </c>
      <c r="J78" t="s">
        <v>3</v>
      </c>
      <c r="K78">
        <v>6776.0356739999997</v>
      </c>
      <c r="L78">
        <v>788.18122300000005</v>
      </c>
      <c r="M78" t="s">
        <v>4</v>
      </c>
      <c r="N78">
        <v>1229.9787060000001</v>
      </c>
      <c r="O78">
        <v>27.055596999999999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7235.0259470000001</v>
      </c>
      <c r="I79">
        <v>893.94674599999996</v>
      </c>
      <c r="J79" t="s">
        <v>3</v>
      </c>
      <c r="K79">
        <v>7174.6215819999998</v>
      </c>
      <c r="L79">
        <v>880.735409</v>
      </c>
      <c r="M79" t="s">
        <v>4</v>
      </c>
      <c r="N79">
        <v>1302.4048270000001</v>
      </c>
      <c r="O79">
        <v>30.947139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7636.8987010000001</v>
      </c>
      <c r="I80">
        <v>985.13564899999994</v>
      </c>
      <c r="J80" t="s">
        <v>3</v>
      </c>
      <c r="K80">
        <v>7573.1387889999996</v>
      </c>
      <c r="L80">
        <v>970.35783000000004</v>
      </c>
      <c r="M80" t="s">
        <v>4</v>
      </c>
      <c r="N80">
        <v>1374.7827219999999</v>
      </c>
      <c r="O80">
        <v>32.873320999999997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8038.5434180000002</v>
      </c>
      <c r="I81">
        <v>1087.20018</v>
      </c>
      <c r="J81" t="s">
        <v>3</v>
      </c>
      <c r="K81">
        <v>7971.4282030000004</v>
      </c>
      <c r="L81">
        <v>1070.875965</v>
      </c>
      <c r="M81" t="s">
        <v>4</v>
      </c>
      <c r="N81">
        <v>1447.03801</v>
      </c>
      <c r="O81">
        <v>35.852690000000003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352.03896200000003</v>
      </c>
      <c r="I82">
        <v>4.2598779999999996</v>
      </c>
      <c r="J82" t="s">
        <v>3</v>
      </c>
      <c r="K82">
        <v>350.703575</v>
      </c>
      <c r="L82">
        <v>4.2443239999999998</v>
      </c>
      <c r="M82" t="s">
        <v>4</v>
      </c>
      <c r="N82">
        <v>24.950272999999999</v>
      </c>
      <c r="O82">
        <v>0.17061100000000001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703.58751199999995</v>
      </c>
      <c r="I83">
        <v>10.730471</v>
      </c>
      <c r="J83" t="s">
        <v>3</v>
      </c>
      <c r="K83">
        <v>700.91693499999997</v>
      </c>
      <c r="L83">
        <v>10.678264</v>
      </c>
      <c r="M83" t="s">
        <v>4</v>
      </c>
      <c r="N83">
        <v>49.744042</v>
      </c>
      <c r="O83">
        <v>0.35713499999999998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1055.0194039999999</v>
      </c>
      <c r="I84">
        <v>21.831937</v>
      </c>
      <c r="J84" t="s">
        <v>3</v>
      </c>
      <c r="K84">
        <v>1051.013872</v>
      </c>
      <c r="L84">
        <v>21.691013000000002</v>
      </c>
      <c r="M84" t="s">
        <v>4</v>
      </c>
      <c r="N84">
        <v>74.626669000000007</v>
      </c>
      <c r="O84">
        <v>0.52670700000000004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1405.892075</v>
      </c>
      <c r="I85">
        <v>40.817163999999998</v>
      </c>
      <c r="J85" t="s">
        <v>3</v>
      </c>
      <c r="K85">
        <v>1400.5509589999999</v>
      </c>
      <c r="L85">
        <v>40.573079999999997</v>
      </c>
      <c r="M85" t="s">
        <v>4</v>
      </c>
      <c r="N85">
        <v>99.416610000000006</v>
      </c>
      <c r="O85">
        <v>0.82274800000000003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1757.5898540000001</v>
      </c>
      <c r="I86">
        <v>53.821154</v>
      </c>
      <c r="J86" t="s">
        <v>3</v>
      </c>
      <c r="K86">
        <v>1750.9129370000001</v>
      </c>
      <c r="L86">
        <v>53.469510999999997</v>
      </c>
      <c r="M86" t="s">
        <v>4</v>
      </c>
      <c r="N86">
        <v>124.30715499999999</v>
      </c>
      <c r="O86">
        <v>0.93059800000000004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2108.9598289999999</v>
      </c>
      <c r="I87">
        <v>74.176367999999997</v>
      </c>
      <c r="J87" t="s">
        <v>3</v>
      </c>
      <c r="K87">
        <v>2100.947471</v>
      </c>
      <c r="L87">
        <v>73.672695000000004</v>
      </c>
      <c r="M87" t="s">
        <v>4</v>
      </c>
      <c r="N87">
        <v>149.234171</v>
      </c>
      <c r="O87">
        <v>1.398916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2460.1634909999998</v>
      </c>
      <c r="I88">
        <v>95.841094999999996</v>
      </c>
      <c r="J88" t="s">
        <v>3</v>
      </c>
      <c r="K88">
        <v>2450.8151809999999</v>
      </c>
      <c r="L88">
        <v>95.171010999999993</v>
      </c>
      <c r="M88" t="s">
        <v>4</v>
      </c>
      <c r="N88">
        <v>174.128027</v>
      </c>
      <c r="O88">
        <v>1.780688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2811.6489259999998</v>
      </c>
      <c r="I89">
        <v>120.81528</v>
      </c>
      <c r="J89" t="s">
        <v>3</v>
      </c>
      <c r="K89">
        <v>2800.9646870000001</v>
      </c>
      <c r="L89">
        <v>119.942092</v>
      </c>
      <c r="M89" t="s">
        <v>4</v>
      </c>
      <c r="N89">
        <v>198.99541500000001</v>
      </c>
      <c r="O89">
        <v>2.0811459999999999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3163.1365329999999</v>
      </c>
      <c r="I90">
        <v>154.020138</v>
      </c>
      <c r="J90" t="s">
        <v>3</v>
      </c>
      <c r="K90">
        <v>3151.116426</v>
      </c>
      <c r="L90">
        <v>152.91014799999999</v>
      </c>
      <c r="M90" t="s">
        <v>4</v>
      </c>
      <c r="N90">
        <v>223.900419</v>
      </c>
      <c r="O90">
        <v>2.5929319999999998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3514.4587649999999</v>
      </c>
      <c r="I91">
        <v>189.05649</v>
      </c>
      <c r="J91" t="s">
        <v>3</v>
      </c>
      <c r="K91">
        <v>3501.10311</v>
      </c>
      <c r="L91">
        <v>187.68403599999999</v>
      </c>
      <c r="M91" t="s">
        <v>4</v>
      </c>
      <c r="N91">
        <v>248.752568</v>
      </c>
      <c r="O91">
        <v>2.979762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3865.7492630000002</v>
      </c>
      <c r="I92">
        <v>216.78891400000001</v>
      </c>
      <c r="J92" t="s">
        <v>3</v>
      </c>
      <c r="K92">
        <v>3851.0578169999999</v>
      </c>
      <c r="L92">
        <v>215.166583</v>
      </c>
      <c r="M92" t="s">
        <v>4</v>
      </c>
      <c r="N92">
        <v>273.618087</v>
      </c>
      <c r="O92">
        <v>3.2955030000000001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4217.4930370000002</v>
      </c>
      <c r="I93">
        <v>255.25132600000001</v>
      </c>
      <c r="J93" t="s">
        <v>3</v>
      </c>
      <c r="K93">
        <v>4201.4661820000001</v>
      </c>
      <c r="L93">
        <v>253.30775600000001</v>
      </c>
      <c r="M93" t="s">
        <v>4</v>
      </c>
      <c r="N93">
        <v>298.54495400000002</v>
      </c>
      <c r="O93">
        <v>3.906685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4569.02124</v>
      </c>
      <c r="I94">
        <v>310.115275</v>
      </c>
      <c r="J94" t="s">
        <v>3</v>
      </c>
      <c r="K94">
        <v>4551.6588570000004</v>
      </c>
      <c r="L94">
        <v>307.78374400000001</v>
      </c>
      <c r="M94" t="s">
        <v>4</v>
      </c>
      <c r="N94">
        <v>323.413275</v>
      </c>
      <c r="O94">
        <v>4.5750970000000004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4920.0729099999999</v>
      </c>
      <c r="I95">
        <v>345.30534899999998</v>
      </c>
      <c r="J95" t="s">
        <v>3</v>
      </c>
      <c r="K95">
        <v>4901.3755760000004</v>
      </c>
      <c r="L95">
        <v>342.67888199999999</v>
      </c>
      <c r="M95" t="s">
        <v>4</v>
      </c>
      <c r="N95">
        <v>348.23736000000002</v>
      </c>
      <c r="O95">
        <v>4.9643730000000001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5271.5249320000003</v>
      </c>
      <c r="I96">
        <v>401.73355700000002</v>
      </c>
      <c r="J96" t="s">
        <v>3</v>
      </c>
      <c r="K96">
        <v>5251.4923339999996</v>
      </c>
      <c r="L96">
        <v>398.73086999999998</v>
      </c>
      <c r="M96" t="s">
        <v>4</v>
      </c>
      <c r="N96">
        <v>373.136301</v>
      </c>
      <c r="O96">
        <v>5.4942159999999998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5623.2271000000001</v>
      </c>
      <c r="I97">
        <v>448.99610000000001</v>
      </c>
      <c r="J97" t="s">
        <v>3</v>
      </c>
      <c r="K97">
        <v>5601.8590430000004</v>
      </c>
      <c r="L97">
        <v>445.64612</v>
      </c>
      <c r="M97" t="s">
        <v>4</v>
      </c>
      <c r="N97">
        <v>398.03266600000001</v>
      </c>
      <c r="O97">
        <v>6.2646680000000003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5974.3594919999996</v>
      </c>
      <c r="I98">
        <v>516.42349999999999</v>
      </c>
      <c r="J98" t="s">
        <v>3</v>
      </c>
      <c r="K98">
        <v>5951.6566800000001</v>
      </c>
      <c r="L98">
        <v>512.67774999999995</v>
      </c>
      <c r="M98" t="s">
        <v>4</v>
      </c>
      <c r="N98">
        <v>422.94848000000002</v>
      </c>
      <c r="O98">
        <v>6.7743380000000002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6325.862529</v>
      </c>
      <c r="I99">
        <v>579.95897400000001</v>
      </c>
      <c r="J99" t="s">
        <v>3</v>
      </c>
      <c r="K99">
        <v>6301.8249900000001</v>
      </c>
      <c r="L99">
        <v>575.76955399999997</v>
      </c>
      <c r="M99" t="s">
        <v>4</v>
      </c>
      <c r="N99">
        <v>447.793655</v>
      </c>
      <c r="O99">
        <v>7.3152670000000004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6677.2183009999999</v>
      </c>
      <c r="I100">
        <v>650.94580599999995</v>
      </c>
      <c r="J100" t="s">
        <v>3</v>
      </c>
      <c r="K100">
        <v>6651.8463380000003</v>
      </c>
      <c r="L100">
        <v>646.24238500000001</v>
      </c>
      <c r="M100" t="s">
        <v>4</v>
      </c>
      <c r="N100">
        <v>472.69495899999998</v>
      </c>
      <c r="O100">
        <v>8.1092779999999998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7028.5395019999996</v>
      </c>
      <c r="I101">
        <v>741.75839299999996</v>
      </c>
      <c r="J101" t="s">
        <v>3</v>
      </c>
      <c r="K101">
        <v>7001.8323440000004</v>
      </c>
      <c r="L101">
        <v>736.463211</v>
      </c>
      <c r="M101" t="s">
        <v>4</v>
      </c>
      <c r="N101">
        <v>497.609666</v>
      </c>
      <c r="O101">
        <v>8.9069649999999996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331.52101099999999</v>
      </c>
      <c r="I102">
        <v>4.9409910000000004</v>
      </c>
      <c r="J102" t="s">
        <v>3</v>
      </c>
      <c r="K102">
        <v>328.16051499999998</v>
      </c>
      <c r="L102">
        <v>4.9111929999999999</v>
      </c>
      <c r="M102" t="s">
        <v>4</v>
      </c>
      <c r="N102">
        <v>74.719665000000006</v>
      </c>
      <c r="O102">
        <v>1.7176819999999999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662.14626499999997</v>
      </c>
      <c r="I103">
        <v>12.190948000000001</v>
      </c>
      <c r="J103" t="s">
        <v>3</v>
      </c>
      <c r="K103">
        <v>655.42910300000005</v>
      </c>
      <c r="L103">
        <v>12.042925</v>
      </c>
      <c r="M103" t="s">
        <v>4</v>
      </c>
      <c r="N103">
        <v>148.78935899999999</v>
      </c>
      <c r="O103">
        <v>2.6542840000000001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992.34127000000001</v>
      </c>
      <c r="I104">
        <v>25.094853000000001</v>
      </c>
      <c r="J104" t="s">
        <v>3</v>
      </c>
      <c r="K104">
        <v>982.26790300000005</v>
      </c>
      <c r="L104">
        <v>24.769784999999999</v>
      </c>
      <c r="M104" t="s">
        <v>4</v>
      </c>
      <c r="N104">
        <v>222.644127</v>
      </c>
      <c r="O104">
        <v>3.0374599999999998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1323.033643</v>
      </c>
      <c r="I105">
        <v>38.070678999999998</v>
      </c>
      <c r="J105" t="s">
        <v>3</v>
      </c>
      <c r="K105">
        <v>1309.6013620000001</v>
      </c>
      <c r="L105">
        <v>37.513235000000002</v>
      </c>
      <c r="M105" t="s">
        <v>4</v>
      </c>
      <c r="N105">
        <v>296.91760399999998</v>
      </c>
      <c r="O105">
        <v>5.2872820000000003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1653.3759030000001</v>
      </c>
      <c r="I106">
        <v>60.675694999999997</v>
      </c>
      <c r="J106" t="s">
        <v>3</v>
      </c>
      <c r="K106">
        <v>1636.5855300000001</v>
      </c>
      <c r="L106">
        <v>59.777068999999997</v>
      </c>
      <c r="M106" t="s">
        <v>4</v>
      </c>
      <c r="N106">
        <v>370.91820899999999</v>
      </c>
      <c r="O106">
        <v>6.10025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1983.8683590000001</v>
      </c>
      <c r="I107">
        <v>84.289702000000005</v>
      </c>
      <c r="J107" t="s">
        <v>3</v>
      </c>
      <c r="K107">
        <v>1963.7191800000001</v>
      </c>
      <c r="L107">
        <v>83.023747</v>
      </c>
      <c r="M107" t="s">
        <v>4</v>
      </c>
      <c r="N107">
        <v>444.83729899999997</v>
      </c>
      <c r="O107">
        <v>7.8214269999999999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2314.6935159999998</v>
      </c>
      <c r="I108">
        <v>106.89646399999999</v>
      </c>
      <c r="J108" t="s">
        <v>3</v>
      </c>
      <c r="K108">
        <v>2291.1843749999998</v>
      </c>
      <c r="L108">
        <v>105.181611</v>
      </c>
      <c r="M108" t="s">
        <v>4</v>
      </c>
      <c r="N108">
        <v>519.38817400000005</v>
      </c>
      <c r="O108">
        <v>11.362299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2645.3006839999998</v>
      </c>
      <c r="I109">
        <v>131.86808600000001</v>
      </c>
      <c r="J109" t="s">
        <v>3</v>
      </c>
      <c r="K109">
        <v>2618.4342529999999</v>
      </c>
      <c r="L109">
        <v>129.714237</v>
      </c>
      <c r="M109" t="s">
        <v>4</v>
      </c>
      <c r="N109">
        <v>593.52454</v>
      </c>
      <c r="O109">
        <v>10.806544000000001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2976.1200589999999</v>
      </c>
      <c r="I110">
        <v>151.35206400000001</v>
      </c>
      <c r="J110" t="s">
        <v>3</v>
      </c>
      <c r="K110">
        <v>2945.8943899999999</v>
      </c>
      <c r="L110">
        <v>148.72115600000001</v>
      </c>
      <c r="M110" t="s">
        <v>4</v>
      </c>
      <c r="N110">
        <v>667.79861900000003</v>
      </c>
      <c r="O110">
        <v>13.240470999999999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3306.4705180000001</v>
      </c>
      <c r="I111">
        <v>183.03283200000001</v>
      </c>
      <c r="J111" t="s">
        <v>3</v>
      </c>
      <c r="K111">
        <v>3272.8857079999998</v>
      </c>
      <c r="L111">
        <v>179.80263600000001</v>
      </c>
      <c r="M111" t="s">
        <v>4</v>
      </c>
      <c r="N111">
        <v>742.07575299999996</v>
      </c>
      <c r="O111">
        <v>14.121010999999999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3636.9926030000001</v>
      </c>
      <c r="I112">
        <v>211.72663399999999</v>
      </c>
      <c r="J112" t="s">
        <v>3</v>
      </c>
      <c r="K112">
        <v>3600.0497799999998</v>
      </c>
      <c r="L112">
        <v>207.89752899999999</v>
      </c>
      <c r="M112" t="s">
        <v>4</v>
      </c>
      <c r="N112">
        <v>816.08558600000003</v>
      </c>
      <c r="O112">
        <v>15.894525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3967.582085</v>
      </c>
      <c r="I113">
        <v>262.45583699999997</v>
      </c>
      <c r="J113" t="s">
        <v>3</v>
      </c>
      <c r="K113">
        <v>3927.2815430000001</v>
      </c>
      <c r="L113">
        <v>257.69073600000002</v>
      </c>
      <c r="M113" t="s">
        <v>4</v>
      </c>
      <c r="N113">
        <v>890.43044399999997</v>
      </c>
      <c r="O113">
        <v>22.031808000000002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4297.9157910000004</v>
      </c>
      <c r="I114">
        <v>298.93165099999999</v>
      </c>
      <c r="J114" t="s">
        <v>3</v>
      </c>
      <c r="K114">
        <v>4254.2552539999997</v>
      </c>
      <c r="L114">
        <v>293.46333199999998</v>
      </c>
      <c r="M114" t="s">
        <v>4</v>
      </c>
      <c r="N114">
        <v>964.36774300000002</v>
      </c>
      <c r="O114">
        <v>24.341267999999999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4628.3849410000003</v>
      </c>
      <c r="I115">
        <v>341.00478600000002</v>
      </c>
      <c r="J115" t="s">
        <v>3</v>
      </c>
      <c r="K115">
        <v>4581.3656840000003</v>
      </c>
      <c r="L115">
        <v>334.62196999999998</v>
      </c>
      <c r="M115" t="s">
        <v>4</v>
      </c>
      <c r="N115">
        <v>1038.7420360000001</v>
      </c>
      <c r="O115">
        <v>27.954660000000001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4959.0464750000001</v>
      </c>
      <c r="I116">
        <v>377.10665</v>
      </c>
      <c r="J116" t="s">
        <v>3</v>
      </c>
      <c r="K116">
        <v>4908.668799</v>
      </c>
      <c r="L116">
        <v>369.92979400000002</v>
      </c>
      <c r="M116" t="s">
        <v>4</v>
      </c>
      <c r="N116">
        <v>1112.762234</v>
      </c>
      <c r="O116">
        <v>31.497733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5289.3849410000003</v>
      </c>
      <c r="I117">
        <v>423.90593100000001</v>
      </c>
      <c r="J117" t="s">
        <v>3</v>
      </c>
      <c r="K117">
        <v>5235.6481540000004</v>
      </c>
      <c r="L117">
        <v>415.84308199999998</v>
      </c>
      <c r="M117" t="s">
        <v>4</v>
      </c>
      <c r="N117">
        <v>1186.965974</v>
      </c>
      <c r="O117">
        <v>32.123263000000001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5620.1963180000002</v>
      </c>
      <c r="I118">
        <v>489.46195999999998</v>
      </c>
      <c r="J118" t="s">
        <v>3</v>
      </c>
      <c r="K118">
        <v>5563.1016019999997</v>
      </c>
      <c r="L118">
        <v>480.21913499999999</v>
      </c>
      <c r="M118" t="s">
        <v>4</v>
      </c>
      <c r="N118">
        <v>1261.2737990000001</v>
      </c>
      <c r="O118">
        <v>36.264800999999999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5950.2845900000002</v>
      </c>
      <c r="I119">
        <v>528.890849</v>
      </c>
      <c r="J119" t="s">
        <v>3</v>
      </c>
      <c r="K119">
        <v>5889.8305469999996</v>
      </c>
      <c r="L119">
        <v>518.89962100000002</v>
      </c>
      <c r="M119" t="s">
        <v>4</v>
      </c>
      <c r="N119">
        <v>1335.296272</v>
      </c>
      <c r="O119">
        <v>38.308010000000003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6281.1222559999997</v>
      </c>
      <c r="I120">
        <v>606.25936799999999</v>
      </c>
      <c r="J120" t="s">
        <v>3</v>
      </c>
      <c r="K120">
        <v>6217.31124</v>
      </c>
      <c r="L120">
        <v>594.95907599999998</v>
      </c>
      <c r="M120" t="s">
        <v>4</v>
      </c>
      <c r="N120">
        <v>1409.4443429999999</v>
      </c>
      <c r="O120">
        <v>42.518526999999999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6611.5516989999996</v>
      </c>
      <c r="I121">
        <v>676.57921899999997</v>
      </c>
      <c r="J121" t="s">
        <v>3</v>
      </c>
      <c r="K121">
        <v>6544.3811619999997</v>
      </c>
      <c r="L121">
        <v>664.09144000000003</v>
      </c>
      <c r="M121" t="s">
        <v>4</v>
      </c>
      <c r="N121">
        <v>1483.7202050000001</v>
      </c>
      <c r="O121">
        <v>45.593764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406.73129799999998</v>
      </c>
      <c r="I122">
        <v>4.3072249999999999</v>
      </c>
      <c r="J122" t="s">
        <v>3</v>
      </c>
      <c r="K122">
        <v>406.17658299999999</v>
      </c>
      <c r="L122">
        <v>4.4113449999999998</v>
      </c>
      <c r="M122" t="s">
        <v>4</v>
      </c>
      <c r="N122">
        <v>64.473102999999995</v>
      </c>
      <c r="O122">
        <v>1.1688E-2</v>
      </c>
      <c r="P122" t="s">
        <v>5</v>
      </c>
      <c r="Q122">
        <v>1.0378179999999999</v>
      </c>
      <c r="R122">
        <v>3.1999999999999999E-5</v>
      </c>
      <c r="S122" t="s">
        <v>6</v>
      </c>
      <c r="T122">
        <v>325.80393099999998</v>
      </c>
      <c r="U122">
        <v>4.4907339999999998</v>
      </c>
      <c r="V122" t="s">
        <v>7</v>
      </c>
      <c r="W122">
        <v>6.6988000000000006E-2</v>
      </c>
      <c r="X122">
        <v>1.0900000000000001E-4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0.29513499999999998</v>
      </c>
      <c r="AG122">
        <v>7.2000000000000002E-5</v>
      </c>
      <c r="AH122" t="s">
        <v>11</v>
      </c>
      <c r="AI122">
        <v>0.70646799999999998</v>
      </c>
      <c r="AJ122">
        <v>3.1000000000000001E-5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813.22538199999997</v>
      </c>
      <c r="I123">
        <v>13.552941000000001</v>
      </c>
      <c r="J123" t="s">
        <v>3</v>
      </c>
      <c r="K123">
        <v>812.11373900000001</v>
      </c>
      <c r="L123">
        <v>14.154965000000001</v>
      </c>
      <c r="M123" t="s">
        <v>4</v>
      </c>
      <c r="N123">
        <v>128.96346299999999</v>
      </c>
      <c r="O123">
        <v>4.6233999999999997E-2</v>
      </c>
      <c r="P123" t="s">
        <v>5</v>
      </c>
      <c r="Q123">
        <v>2.0745239999999998</v>
      </c>
      <c r="R123">
        <v>1.1400000000000001E-4</v>
      </c>
      <c r="S123" t="s">
        <v>6</v>
      </c>
      <c r="T123">
        <v>651.03762099999994</v>
      </c>
      <c r="U123">
        <v>11.668805000000001</v>
      </c>
      <c r="V123" t="s">
        <v>7</v>
      </c>
      <c r="W123">
        <v>0.12867000000000001</v>
      </c>
      <c r="X123">
        <v>2.5999999999999998E-4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0.29062199999999999</v>
      </c>
      <c r="AG123">
        <v>6.0999999999999999E-5</v>
      </c>
      <c r="AH123" t="s">
        <v>11</v>
      </c>
      <c r="AI123">
        <v>0.70954799999999996</v>
      </c>
      <c r="AJ123">
        <v>4.6999999999999997E-5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1219.6267769999999</v>
      </c>
      <c r="I124">
        <v>28.781932000000001</v>
      </c>
      <c r="J124" t="s">
        <v>3</v>
      </c>
      <c r="K124">
        <v>1217.956799</v>
      </c>
      <c r="L124">
        <v>30.191455000000001</v>
      </c>
      <c r="M124" t="s">
        <v>4</v>
      </c>
      <c r="N124">
        <v>193.44461899999999</v>
      </c>
      <c r="O124">
        <v>9.3816999999999998E-2</v>
      </c>
      <c r="P124" t="s">
        <v>5</v>
      </c>
      <c r="Q124">
        <v>3.1111339999999998</v>
      </c>
      <c r="R124">
        <v>1.3200000000000001E-4</v>
      </c>
      <c r="S124" t="s">
        <v>6</v>
      </c>
      <c r="T124">
        <v>976.25690999999995</v>
      </c>
      <c r="U124">
        <v>23.461220999999998</v>
      </c>
      <c r="V124" t="s">
        <v>7</v>
      </c>
      <c r="W124">
        <v>0.189556</v>
      </c>
      <c r="X124">
        <v>4.17E-4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0.28859800000000002</v>
      </c>
      <c r="AG124">
        <v>4.6E-5</v>
      </c>
      <c r="AH124" t="s">
        <v>11</v>
      </c>
      <c r="AI124">
        <v>0.71046900000000002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1626.2280129999999</v>
      </c>
      <c r="I125">
        <v>44.086689</v>
      </c>
      <c r="J125" t="s">
        <v>3</v>
      </c>
      <c r="K125">
        <v>1623.986465</v>
      </c>
      <c r="L125">
        <v>46.265994999999997</v>
      </c>
      <c r="M125" t="s">
        <v>4</v>
      </c>
      <c r="N125">
        <v>257.92790200000002</v>
      </c>
      <c r="O125">
        <v>0.20324700000000001</v>
      </c>
      <c r="P125" t="s">
        <v>5</v>
      </c>
      <c r="Q125">
        <v>4.1485599999999998</v>
      </c>
      <c r="R125">
        <v>3.5E-4</v>
      </c>
      <c r="S125" t="s">
        <v>6</v>
      </c>
      <c r="T125">
        <v>1301.519524</v>
      </c>
      <c r="U125">
        <v>33.574359000000001</v>
      </c>
      <c r="V125" t="s">
        <v>7</v>
      </c>
      <c r="W125">
        <v>0.24679999999999999</v>
      </c>
      <c r="X125">
        <v>6.0300000000000002E-4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0.28692899999999999</v>
      </c>
      <c r="AG125">
        <v>3.0000000000000001E-5</v>
      </c>
      <c r="AH125" t="s">
        <v>11</v>
      </c>
      <c r="AI125">
        <v>0.71145400000000003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2032.8819189999999</v>
      </c>
      <c r="I126">
        <v>60.195506000000002</v>
      </c>
      <c r="J126" t="s">
        <v>3</v>
      </c>
      <c r="K126">
        <v>2030.082422</v>
      </c>
      <c r="L126">
        <v>62.45749</v>
      </c>
      <c r="M126" t="s">
        <v>4</v>
      </c>
      <c r="N126">
        <v>322.40851300000003</v>
      </c>
      <c r="O126">
        <v>0.30613099999999999</v>
      </c>
      <c r="P126" t="s">
        <v>5</v>
      </c>
      <c r="Q126">
        <v>5.1849540000000003</v>
      </c>
      <c r="R126">
        <v>3.59E-4</v>
      </c>
      <c r="S126" t="s">
        <v>6</v>
      </c>
      <c r="T126">
        <v>1626.674595</v>
      </c>
      <c r="U126">
        <v>52.076717000000002</v>
      </c>
      <c r="V126" t="s">
        <v>7</v>
      </c>
      <c r="W126">
        <v>0.30447000000000002</v>
      </c>
      <c r="X126">
        <v>6.3599999999999996E-4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0.28594599999999998</v>
      </c>
      <c r="AG126">
        <v>2.4000000000000001E-5</v>
      </c>
      <c r="AH126" t="s">
        <v>11</v>
      </c>
      <c r="AI126">
        <v>0.71189100000000005</v>
      </c>
      <c r="AJ126">
        <v>6.9999999999999994E-5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2439.6004640000001</v>
      </c>
      <c r="I127">
        <v>81.610907999999995</v>
      </c>
      <c r="J127" t="s">
        <v>3</v>
      </c>
      <c r="K127">
        <v>2436.2505420000002</v>
      </c>
      <c r="L127">
        <v>84.717285000000004</v>
      </c>
      <c r="M127" t="s">
        <v>4</v>
      </c>
      <c r="N127">
        <v>386.90665799999999</v>
      </c>
      <c r="O127">
        <v>0.424122</v>
      </c>
      <c r="P127" t="s">
        <v>5</v>
      </c>
      <c r="Q127">
        <v>6.2229489999999998</v>
      </c>
      <c r="R127">
        <v>5.7700000000000004E-4</v>
      </c>
      <c r="S127" t="s">
        <v>6</v>
      </c>
      <c r="T127">
        <v>1951.8783229999999</v>
      </c>
      <c r="U127">
        <v>72.411472000000003</v>
      </c>
      <c r="V127" t="s">
        <v>7</v>
      </c>
      <c r="W127">
        <v>0.36308000000000001</v>
      </c>
      <c r="X127">
        <v>8.1999999999999998E-4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0.28535300000000002</v>
      </c>
      <c r="AG127">
        <v>2.0999999999999999E-5</v>
      </c>
      <c r="AH127" t="s">
        <v>11</v>
      </c>
      <c r="AI127">
        <v>0.71240499999999995</v>
      </c>
      <c r="AJ127">
        <v>7.6000000000000004E-5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2846.2191990000001</v>
      </c>
      <c r="I128">
        <v>109.93555600000001</v>
      </c>
      <c r="J128" t="s">
        <v>3</v>
      </c>
      <c r="K128">
        <v>2842.311592</v>
      </c>
      <c r="L128">
        <v>113.13797</v>
      </c>
      <c r="M128" t="s">
        <v>4</v>
      </c>
      <c r="N128">
        <v>451.38952999999998</v>
      </c>
      <c r="O128">
        <v>0.51032299999999997</v>
      </c>
      <c r="P128" t="s">
        <v>5</v>
      </c>
      <c r="Q128">
        <v>7.2594690000000002</v>
      </c>
      <c r="R128">
        <v>5.8900000000000001E-4</v>
      </c>
      <c r="S128" t="s">
        <v>6</v>
      </c>
      <c r="T128">
        <v>2277.1027779999999</v>
      </c>
      <c r="U128">
        <v>99.371955</v>
      </c>
      <c r="V128" t="s">
        <v>7</v>
      </c>
      <c r="W128">
        <v>0.42104000000000003</v>
      </c>
      <c r="X128">
        <v>8.9599999999999999E-4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0.283808</v>
      </c>
      <c r="AG128">
        <v>1.9000000000000001E-5</v>
      </c>
      <c r="AH128" t="s">
        <v>11</v>
      </c>
      <c r="AI128">
        <v>0.71324799999999999</v>
      </c>
      <c r="AJ128">
        <v>8.2999999999999998E-5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3252.651938</v>
      </c>
      <c r="I129">
        <v>142.81035900000001</v>
      </c>
      <c r="J129" t="s">
        <v>3</v>
      </c>
      <c r="K129">
        <v>3248.1916310000001</v>
      </c>
      <c r="L129">
        <v>145.77242200000001</v>
      </c>
      <c r="M129" t="s">
        <v>4</v>
      </c>
      <c r="N129">
        <v>515.87152800000001</v>
      </c>
      <c r="O129">
        <v>0.66298900000000005</v>
      </c>
      <c r="P129" t="s">
        <v>5</v>
      </c>
      <c r="Q129">
        <v>8.2958680000000005</v>
      </c>
      <c r="R129">
        <v>6.0400000000000004E-4</v>
      </c>
      <c r="S129" t="s">
        <v>6</v>
      </c>
      <c r="T129">
        <v>2602.1674849999999</v>
      </c>
      <c r="U129">
        <v>131.581974</v>
      </c>
      <c r="V129" t="s">
        <v>7</v>
      </c>
      <c r="W129">
        <v>0.47892600000000002</v>
      </c>
      <c r="X129">
        <v>9.41E-4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0.282391</v>
      </c>
      <c r="AG129">
        <v>3.1000000000000001E-5</v>
      </c>
      <c r="AH129" t="s">
        <v>11</v>
      </c>
      <c r="AI129">
        <v>0.71396899999999996</v>
      </c>
      <c r="AJ129">
        <v>8.6000000000000003E-5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3659.0862400000001</v>
      </c>
      <c r="I130">
        <v>165.36113900000001</v>
      </c>
      <c r="J130" t="s">
        <v>3</v>
      </c>
      <c r="K130">
        <v>3654.0915140000002</v>
      </c>
      <c r="L130">
        <v>168.79826800000001</v>
      </c>
      <c r="M130" t="s">
        <v>4</v>
      </c>
      <c r="N130">
        <v>580.35792700000002</v>
      </c>
      <c r="O130">
        <v>0.76840200000000003</v>
      </c>
      <c r="P130" t="s">
        <v>5</v>
      </c>
      <c r="Q130">
        <v>9.331467</v>
      </c>
      <c r="R130">
        <v>6.3599999999999996E-4</v>
      </c>
      <c r="S130" t="s">
        <v>6</v>
      </c>
      <c r="T130">
        <v>2927.1983449999998</v>
      </c>
      <c r="U130">
        <v>152.867771</v>
      </c>
      <c r="V130" t="s">
        <v>7</v>
      </c>
      <c r="W130">
        <v>0.53773599999999999</v>
      </c>
      <c r="X130">
        <v>1.0319999999999999E-3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0.281833</v>
      </c>
      <c r="AG130">
        <v>3.1000000000000001E-5</v>
      </c>
      <c r="AH130" t="s">
        <v>11</v>
      </c>
      <c r="AI130">
        <v>0.71406599999999998</v>
      </c>
      <c r="AJ130">
        <v>8.7999999999999998E-5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4065.9427690000002</v>
      </c>
      <c r="I131">
        <v>202.283873</v>
      </c>
      <c r="J131" t="s">
        <v>3</v>
      </c>
      <c r="K131">
        <v>4060.3938429999998</v>
      </c>
      <c r="L131">
        <v>204.60939500000001</v>
      </c>
      <c r="M131" t="s">
        <v>4</v>
      </c>
      <c r="N131">
        <v>644.88332500000001</v>
      </c>
      <c r="O131">
        <v>0.97347700000000004</v>
      </c>
      <c r="P131" t="s">
        <v>5</v>
      </c>
      <c r="Q131">
        <v>10.369888</v>
      </c>
      <c r="R131">
        <v>1.01E-3</v>
      </c>
      <c r="S131" t="s">
        <v>6</v>
      </c>
      <c r="T131">
        <v>3252.693174</v>
      </c>
      <c r="U131">
        <v>190.912374</v>
      </c>
      <c r="V131" t="s">
        <v>7</v>
      </c>
      <c r="W131">
        <v>0.59477999999999998</v>
      </c>
      <c r="X131">
        <v>1.175E-3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0.28152500000000003</v>
      </c>
      <c r="AG131">
        <v>3.1000000000000001E-5</v>
      </c>
      <c r="AH131" t="s">
        <v>11</v>
      </c>
      <c r="AI131">
        <v>0.71459499999999998</v>
      </c>
      <c r="AJ131">
        <v>8.7000000000000001E-5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4472.4577250000002</v>
      </c>
      <c r="I132">
        <v>239.09732</v>
      </c>
      <c r="J132" t="s">
        <v>3</v>
      </c>
      <c r="K132">
        <v>4466.3520019999996</v>
      </c>
      <c r="L132">
        <v>241.66953000000001</v>
      </c>
      <c r="M132" t="s">
        <v>4</v>
      </c>
      <c r="N132">
        <v>709.354962</v>
      </c>
      <c r="O132">
        <v>1.1284920000000001</v>
      </c>
      <c r="P132" t="s">
        <v>5</v>
      </c>
      <c r="Q132">
        <v>11.405365</v>
      </c>
      <c r="R132">
        <v>1.085E-3</v>
      </c>
      <c r="S132" t="s">
        <v>6</v>
      </c>
      <c r="T132">
        <v>3577.7040769999999</v>
      </c>
      <c r="U132">
        <v>226.73424600000001</v>
      </c>
      <c r="V132" t="s">
        <v>7</v>
      </c>
      <c r="W132">
        <v>0.65103800000000001</v>
      </c>
      <c r="X132">
        <v>1.356E-3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0.28030100000000002</v>
      </c>
      <c r="AG132">
        <v>5.0000000000000002E-5</v>
      </c>
      <c r="AH132" t="s">
        <v>11</v>
      </c>
      <c r="AI132">
        <v>0.71532200000000001</v>
      </c>
      <c r="AJ132">
        <v>8.7999999999999998E-5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4878.9083790000004</v>
      </c>
      <c r="I133">
        <v>274.22812399999998</v>
      </c>
      <c r="J133" t="s">
        <v>3</v>
      </c>
      <c r="K133">
        <v>4872.2634859999998</v>
      </c>
      <c r="L133">
        <v>277.37355700000001</v>
      </c>
      <c r="M133" t="s">
        <v>4</v>
      </c>
      <c r="N133">
        <v>773.83846400000004</v>
      </c>
      <c r="O133">
        <v>1.304295</v>
      </c>
      <c r="P133" t="s">
        <v>5</v>
      </c>
      <c r="Q133">
        <v>12.44313</v>
      </c>
      <c r="R133">
        <v>1.191E-3</v>
      </c>
      <c r="S133" t="s">
        <v>6</v>
      </c>
      <c r="T133">
        <v>3902.7266159999999</v>
      </c>
      <c r="U133">
        <v>257.80059699999998</v>
      </c>
      <c r="V133" t="s">
        <v>7</v>
      </c>
      <c r="W133">
        <v>0.71031999999999995</v>
      </c>
      <c r="X133">
        <v>1.433E-3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0.28030100000000002</v>
      </c>
      <c r="AG133">
        <v>5.0000000000000002E-5</v>
      </c>
      <c r="AH133" t="s">
        <v>11</v>
      </c>
      <c r="AI133">
        <v>0.71700900000000001</v>
      </c>
      <c r="AJ133">
        <v>9.1000000000000003E-5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5285.2685739999997</v>
      </c>
      <c r="I134">
        <v>309.03888499999999</v>
      </c>
      <c r="J134" t="s">
        <v>3</v>
      </c>
      <c r="K134">
        <v>5278.0697460000001</v>
      </c>
      <c r="L134">
        <v>312.00304</v>
      </c>
      <c r="M134" t="s">
        <v>4</v>
      </c>
      <c r="N134">
        <v>838.31021099999998</v>
      </c>
      <c r="O134">
        <v>1.499214</v>
      </c>
      <c r="P134" t="s">
        <v>5</v>
      </c>
      <c r="Q134">
        <v>13.479765</v>
      </c>
      <c r="R134">
        <v>1.2520000000000001E-3</v>
      </c>
      <c r="S134" t="s">
        <v>6</v>
      </c>
      <c r="T134">
        <v>4227.6847070000003</v>
      </c>
      <c r="U134">
        <v>294.10924299999999</v>
      </c>
      <c r="V134" t="s">
        <v>7</v>
      </c>
      <c r="W134">
        <v>0.77006799999999997</v>
      </c>
      <c r="X134">
        <v>1.4519999999999999E-3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0.28014</v>
      </c>
      <c r="AG134">
        <v>4.8000000000000001E-5</v>
      </c>
      <c r="AH134" t="s">
        <v>11</v>
      </c>
      <c r="AI134">
        <v>0.71850000000000003</v>
      </c>
      <c r="AJ134">
        <v>8.7000000000000001E-5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5691.8709570000001</v>
      </c>
      <c r="I135">
        <v>349.04409399999997</v>
      </c>
      <c r="J135" t="s">
        <v>3</v>
      </c>
      <c r="K135">
        <v>5684.0834770000001</v>
      </c>
      <c r="L135">
        <v>352.56095399999998</v>
      </c>
      <c r="M135" t="s">
        <v>4</v>
      </c>
      <c r="N135">
        <v>902.75816799999996</v>
      </c>
      <c r="O135">
        <v>1.7922769999999999</v>
      </c>
      <c r="P135" t="s">
        <v>5</v>
      </c>
      <c r="Q135">
        <v>14.515916000000001</v>
      </c>
      <c r="R135">
        <v>1.351E-3</v>
      </c>
      <c r="S135" t="s">
        <v>6</v>
      </c>
      <c r="T135">
        <v>4553.1161430000002</v>
      </c>
      <c r="U135">
        <v>331.11556999999999</v>
      </c>
      <c r="V135" t="s">
        <v>7</v>
      </c>
      <c r="W135">
        <v>0.82930800000000005</v>
      </c>
      <c r="X135">
        <v>1.7639999999999999E-3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0.28012199999999998</v>
      </c>
      <c r="AG135">
        <v>4.8000000000000001E-5</v>
      </c>
      <c r="AH135" t="s">
        <v>11</v>
      </c>
      <c r="AI135">
        <v>0.71929100000000001</v>
      </c>
      <c r="AJ135">
        <v>7.8999999999999996E-5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6098.4077930000003</v>
      </c>
      <c r="I136">
        <v>383.92704199999997</v>
      </c>
      <c r="J136" t="s">
        <v>3</v>
      </c>
      <c r="K136">
        <v>6090.062578</v>
      </c>
      <c r="L136">
        <v>386.99269900000002</v>
      </c>
      <c r="M136" t="s">
        <v>4</v>
      </c>
      <c r="N136">
        <v>967.24096699999996</v>
      </c>
      <c r="O136">
        <v>2.0436019999999999</v>
      </c>
      <c r="P136" t="s">
        <v>5</v>
      </c>
      <c r="Q136">
        <v>15.552617</v>
      </c>
      <c r="R136">
        <v>1.531E-3</v>
      </c>
      <c r="S136" t="s">
        <v>6</v>
      </c>
      <c r="T136">
        <v>4878.3149800000001</v>
      </c>
      <c r="U136">
        <v>369.619708</v>
      </c>
      <c r="V136" t="s">
        <v>7</v>
      </c>
      <c r="W136">
        <v>0.88593999999999995</v>
      </c>
      <c r="X136">
        <v>1.6770000000000001E-3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0.27964099999999997</v>
      </c>
      <c r="AG136">
        <v>5.5000000000000002E-5</v>
      </c>
      <c r="AH136" t="s">
        <v>11</v>
      </c>
      <c r="AI136">
        <v>0.72006300000000001</v>
      </c>
      <c r="AJ136">
        <v>7.3999999999999996E-5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6504.9974320000001</v>
      </c>
      <c r="I137">
        <v>437.15888699999999</v>
      </c>
      <c r="J137" t="s">
        <v>3</v>
      </c>
      <c r="K137">
        <v>6496.1048730000002</v>
      </c>
      <c r="L137">
        <v>441.62099799999999</v>
      </c>
      <c r="M137" t="s">
        <v>4</v>
      </c>
      <c r="N137">
        <v>1031.704502</v>
      </c>
      <c r="O137">
        <v>2.3648440000000002</v>
      </c>
      <c r="P137" t="s">
        <v>5</v>
      </c>
      <c r="Q137">
        <v>16.589881999999999</v>
      </c>
      <c r="R137">
        <v>1.6869999999999999E-3</v>
      </c>
      <c r="S137" t="s">
        <v>6</v>
      </c>
      <c r="T137">
        <v>5203.5173340000001</v>
      </c>
      <c r="U137">
        <v>412.09746999999999</v>
      </c>
      <c r="V137" t="s">
        <v>7</v>
      </c>
      <c r="W137">
        <v>0.94310099999999997</v>
      </c>
      <c r="X137">
        <v>1.8309999999999999E-3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0.27927000000000002</v>
      </c>
      <c r="AG137">
        <v>5.8E-5</v>
      </c>
      <c r="AH137" t="s">
        <v>11</v>
      </c>
      <c r="AI137">
        <v>0.72052300000000002</v>
      </c>
      <c r="AJ137">
        <v>7.1000000000000005E-5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6911.4853709999998</v>
      </c>
      <c r="I138">
        <v>482.01372600000002</v>
      </c>
      <c r="J138" t="s">
        <v>3</v>
      </c>
      <c r="K138">
        <v>6902.0395120000003</v>
      </c>
      <c r="L138">
        <v>486.00197500000002</v>
      </c>
      <c r="M138" t="s">
        <v>4</v>
      </c>
      <c r="N138">
        <v>1096.20615</v>
      </c>
      <c r="O138">
        <v>2.6170270000000002</v>
      </c>
      <c r="P138" t="s">
        <v>5</v>
      </c>
      <c r="Q138">
        <v>17.628585999999999</v>
      </c>
      <c r="R138">
        <v>1.882E-3</v>
      </c>
      <c r="S138" t="s">
        <v>6</v>
      </c>
      <c r="T138">
        <v>5528.6920609999997</v>
      </c>
      <c r="U138">
        <v>459.244619</v>
      </c>
      <c r="V138" t="s">
        <v>7</v>
      </c>
      <c r="W138">
        <v>1.001023</v>
      </c>
      <c r="X138">
        <v>1.9580000000000001E-3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0.27890100000000001</v>
      </c>
      <c r="AG138">
        <v>6.0999999999999999E-5</v>
      </c>
      <c r="AH138" t="s">
        <v>11</v>
      </c>
      <c r="AI138">
        <v>0.72062000000000004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7317.8787400000001</v>
      </c>
      <c r="I139">
        <v>521.89497100000006</v>
      </c>
      <c r="J139" t="s">
        <v>3</v>
      </c>
      <c r="K139">
        <v>7307.9056449999998</v>
      </c>
      <c r="L139">
        <v>525.70339300000001</v>
      </c>
      <c r="M139" t="s">
        <v>4</v>
      </c>
      <c r="N139">
        <v>1160.685896</v>
      </c>
      <c r="O139">
        <v>2.867143</v>
      </c>
      <c r="P139" t="s">
        <v>5</v>
      </c>
      <c r="Q139">
        <v>18.663557999999998</v>
      </c>
      <c r="R139">
        <v>1.915E-3</v>
      </c>
      <c r="S139" t="s">
        <v>6</v>
      </c>
      <c r="T139">
        <v>5853.6567679999998</v>
      </c>
      <c r="U139">
        <v>498.38207399999999</v>
      </c>
      <c r="V139" t="s">
        <v>7</v>
      </c>
      <c r="W139">
        <v>1.0599590000000001</v>
      </c>
      <c r="X139">
        <v>2.0279999999999999E-3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0.27888400000000002</v>
      </c>
      <c r="AG139">
        <v>6.0999999999999999E-5</v>
      </c>
      <c r="AH139" t="s">
        <v>11</v>
      </c>
      <c r="AI139">
        <v>0.72125799999999995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7724.2958589999998</v>
      </c>
      <c r="I140">
        <v>575.66446299999996</v>
      </c>
      <c r="J140" t="s">
        <v>3</v>
      </c>
      <c r="K140">
        <v>7713.7707520000004</v>
      </c>
      <c r="L140">
        <v>580.76309900000001</v>
      </c>
      <c r="M140" t="s">
        <v>4</v>
      </c>
      <c r="N140">
        <v>1225.1783129999999</v>
      </c>
      <c r="O140">
        <v>3.152752</v>
      </c>
      <c r="P140" t="s">
        <v>5</v>
      </c>
      <c r="Q140">
        <v>19.697732999999999</v>
      </c>
      <c r="R140">
        <v>1.9499999999999999E-3</v>
      </c>
      <c r="S140" t="s">
        <v>6</v>
      </c>
      <c r="T140">
        <v>6178.6568360000001</v>
      </c>
      <c r="U140">
        <v>537.19174999999996</v>
      </c>
      <c r="V140" t="s">
        <v>7</v>
      </c>
      <c r="W140">
        <v>1.1172390000000001</v>
      </c>
      <c r="X140">
        <v>2.2499999999999998E-3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0.27885399999999999</v>
      </c>
      <c r="AG140">
        <v>6.0999999999999999E-5</v>
      </c>
      <c r="AH140" t="s">
        <v>11</v>
      </c>
      <c r="AI140">
        <v>0.72125799999999995</v>
      </c>
      <c r="AJ140">
        <v>6.8999999999999997E-5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8130.9510639999999</v>
      </c>
      <c r="I141">
        <v>637.14385900000002</v>
      </c>
      <c r="J141" t="s">
        <v>3</v>
      </c>
      <c r="K141">
        <v>8119.8634279999997</v>
      </c>
      <c r="L141">
        <v>642.04081399999995</v>
      </c>
      <c r="M141" t="s">
        <v>4</v>
      </c>
      <c r="N141">
        <v>1289.6808329999999</v>
      </c>
      <c r="O141">
        <v>3.4986890000000002</v>
      </c>
      <c r="P141" t="s">
        <v>5</v>
      </c>
      <c r="Q141">
        <v>20.738149</v>
      </c>
      <c r="R141">
        <v>2.6489999999999999E-3</v>
      </c>
      <c r="S141" t="s">
        <v>6</v>
      </c>
      <c r="T141">
        <v>6503.9059079999997</v>
      </c>
      <c r="U141">
        <v>601.91205200000002</v>
      </c>
      <c r="V141" t="s">
        <v>7</v>
      </c>
      <c r="W141">
        <v>1.1764300000000001</v>
      </c>
      <c r="X141">
        <v>2.3289999999999999E-3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0.27884700000000001</v>
      </c>
      <c r="AG141">
        <v>6.0999999999999999E-5</v>
      </c>
      <c r="AH141" t="s">
        <v>11</v>
      </c>
      <c r="AI141">
        <v>0.72149700000000005</v>
      </c>
      <c r="AJ141">
        <v>7.1000000000000005E-5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331.168676</v>
      </c>
      <c r="I162">
        <v>2.847121</v>
      </c>
      <c r="J162" t="s">
        <v>3</v>
      </c>
      <c r="K162">
        <v>330.248176</v>
      </c>
      <c r="L162">
        <v>2.9916369999999999</v>
      </c>
      <c r="M162" t="s">
        <v>4</v>
      </c>
      <c r="N162">
        <v>64.211600000000004</v>
      </c>
      <c r="O162">
        <v>2.7185999999999998E-2</v>
      </c>
      <c r="P162" t="s">
        <v>5</v>
      </c>
      <c r="Q162">
        <v>1.038392</v>
      </c>
      <c r="R162">
        <v>9.6000000000000002E-5</v>
      </c>
      <c r="S162" t="s">
        <v>6</v>
      </c>
      <c r="T162">
        <v>252.559776</v>
      </c>
      <c r="U162">
        <v>2.9158539999999999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0.29396800000000001</v>
      </c>
      <c r="AG162">
        <v>7.7999999999999999E-5</v>
      </c>
      <c r="AH162" t="s">
        <v>11</v>
      </c>
      <c r="AI162">
        <v>0.70727899999999999</v>
      </c>
      <c r="AJ162">
        <v>2.5000000000000001E-5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661.55996200000004</v>
      </c>
      <c r="I163">
        <v>5.118798</v>
      </c>
      <c r="J163" t="s">
        <v>3</v>
      </c>
      <c r="K163">
        <v>659.73053200000004</v>
      </c>
      <c r="L163">
        <v>5.3078269999999996</v>
      </c>
      <c r="M163" t="s">
        <v>4</v>
      </c>
      <c r="N163">
        <v>128.46600900000001</v>
      </c>
      <c r="O163">
        <v>6.3531000000000004E-2</v>
      </c>
      <c r="P163" t="s">
        <v>5</v>
      </c>
      <c r="Q163">
        <v>2.077912</v>
      </c>
      <c r="R163">
        <v>3.48E-4</v>
      </c>
      <c r="S163" t="s">
        <v>6</v>
      </c>
      <c r="T163">
        <v>504.27084500000001</v>
      </c>
      <c r="U163">
        <v>5.3171010000000001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0.28974800000000001</v>
      </c>
      <c r="AG163">
        <v>8.1000000000000004E-5</v>
      </c>
      <c r="AH163" t="s">
        <v>11</v>
      </c>
      <c r="AI163">
        <v>0.70961399999999997</v>
      </c>
      <c r="AJ163">
        <v>4.1999999999999998E-5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992.02439800000002</v>
      </c>
      <c r="I164">
        <v>6.6791020000000003</v>
      </c>
      <c r="J164" t="s">
        <v>3</v>
      </c>
      <c r="K164">
        <v>989.29288199999996</v>
      </c>
      <c r="L164">
        <v>6.8119630000000004</v>
      </c>
      <c r="M164" t="s">
        <v>4</v>
      </c>
      <c r="N164">
        <v>192.694771</v>
      </c>
      <c r="O164">
        <v>0.130249</v>
      </c>
      <c r="P164" t="s">
        <v>5</v>
      </c>
      <c r="Q164">
        <v>3.1181619999999999</v>
      </c>
      <c r="R164">
        <v>6.3699999999999998E-4</v>
      </c>
      <c r="S164" t="s">
        <v>6</v>
      </c>
      <c r="T164">
        <v>756.12607300000002</v>
      </c>
      <c r="U164">
        <v>7.8702399999999999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0.28642000000000001</v>
      </c>
      <c r="AG164">
        <v>7.1000000000000005E-5</v>
      </c>
      <c r="AH164" t="s">
        <v>11</v>
      </c>
      <c r="AI164">
        <v>0.71167599999999998</v>
      </c>
      <c r="AJ164">
        <v>5.8999999999999998E-5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1322.1306910000001</v>
      </c>
      <c r="I165">
        <v>12.241754999999999</v>
      </c>
      <c r="J165" t="s">
        <v>3</v>
      </c>
      <c r="K165">
        <v>1318.4699290000001</v>
      </c>
      <c r="L165">
        <v>12.4033</v>
      </c>
      <c r="M165" t="s">
        <v>4</v>
      </c>
      <c r="N165">
        <v>256.90195199999999</v>
      </c>
      <c r="O165">
        <v>0.25053199999999998</v>
      </c>
      <c r="P165" t="s">
        <v>5</v>
      </c>
      <c r="Q165">
        <v>4.15334</v>
      </c>
      <c r="R165">
        <v>6.38E-4</v>
      </c>
      <c r="S165" t="s">
        <v>6</v>
      </c>
      <c r="T165">
        <v>1007.771691</v>
      </c>
      <c r="U165">
        <v>13.454712000000001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0.285881</v>
      </c>
      <c r="AG165">
        <v>6.3999999999999997E-5</v>
      </c>
      <c r="AH165" t="s">
        <v>11</v>
      </c>
      <c r="AI165">
        <v>0.712476</v>
      </c>
      <c r="AJ165">
        <v>6.0999999999999999E-5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1652.536357</v>
      </c>
      <c r="I166">
        <v>13.883046</v>
      </c>
      <c r="J166" t="s">
        <v>3</v>
      </c>
      <c r="K166">
        <v>1647.9314770000001</v>
      </c>
      <c r="L166">
        <v>14.101628</v>
      </c>
      <c r="M166" t="s">
        <v>4</v>
      </c>
      <c r="N166">
        <v>321.06146200000001</v>
      </c>
      <c r="O166">
        <v>0.40522900000000001</v>
      </c>
      <c r="P166" t="s">
        <v>5</v>
      </c>
      <c r="Q166">
        <v>5.1892259999999997</v>
      </c>
      <c r="R166">
        <v>6.1300000000000005E-4</v>
      </c>
      <c r="S166" t="s">
        <v>6</v>
      </c>
      <c r="T166">
        <v>1259.8587520000001</v>
      </c>
      <c r="U166">
        <v>17.129453999999999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0.28433000000000003</v>
      </c>
      <c r="AG166">
        <v>4.6E-5</v>
      </c>
      <c r="AH166" t="s">
        <v>11</v>
      </c>
      <c r="AI166">
        <v>0.713117</v>
      </c>
      <c r="AJ166">
        <v>6.8999999999999997E-5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1983.0147019999999</v>
      </c>
      <c r="I167">
        <v>19.030764999999999</v>
      </c>
      <c r="J167" t="s">
        <v>3</v>
      </c>
      <c r="K167">
        <v>1977.4851590000001</v>
      </c>
      <c r="L167">
        <v>19.274052999999999</v>
      </c>
      <c r="M167" t="s">
        <v>4</v>
      </c>
      <c r="N167">
        <v>385.258667</v>
      </c>
      <c r="O167">
        <v>0.63121499999999997</v>
      </c>
      <c r="P167" t="s">
        <v>5</v>
      </c>
      <c r="Q167">
        <v>6.2258089999999999</v>
      </c>
      <c r="R167">
        <v>7.2000000000000005E-4</v>
      </c>
      <c r="S167" t="s">
        <v>6</v>
      </c>
      <c r="T167">
        <v>1511.7818580000001</v>
      </c>
      <c r="U167">
        <v>22.554328000000002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0.28417199999999998</v>
      </c>
      <c r="AG167">
        <v>4.6E-5</v>
      </c>
      <c r="AH167" t="s">
        <v>11</v>
      </c>
      <c r="AI167">
        <v>0.71419999999999995</v>
      </c>
      <c r="AJ167">
        <v>7.4999999999999993E-5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2313.5545849999999</v>
      </c>
      <c r="I168">
        <v>20.983360999999999</v>
      </c>
      <c r="J168" t="s">
        <v>3</v>
      </c>
      <c r="K168">
        <v>2307.0984520000002</v>
      </c>
      <c r="L168">
        <v>21.141171</v>
      </c>
      <c r="M168" t="s">
        <v>4</v>
      </c>
      <c r="N168">
        <v>449.46592500000003</v>
      </c>
      <c r="O168">
        <v>0.84811300000000001</v>
      </c>
      <c r="P168" t="s">
        <v>5</v>
      </c>
      <c r="Q168">
        <v>7.2634470000000002</v>
      </c>
      <c r="R168">
        <v>7.9799999999999999E-4</v>
      </c>
      <c r="S168" t="s">
        <v>6</v>
      </c>
      <c r="T168">
        <v>1763.9025489999999</v>
      </c>
      <c r="U168">
        <v>24.974256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0.28295199999999998</v>
      </c>
      <c r="AG168">
        <v>2.3E-5</v>
      </c>
      <c r="AH168" t="s">
        <v>11</v>
      </c>
      <c r="AI168">
        <v>0.71453999999999995</v>
      </c>
      <c r="AJ168">
        <v>7.7000000000000001E-5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2643.7515969999999</v>
      </c>
      <c r="I169">
        <v>27.066839000000002</v>
      </c>
      <c r="J169" t="s">
        <v>3</v>
      </c>
      <c r="K169">
        <v>2636.3511039999999</v>
      </c>
      <c r="L169">
        <v>27.267792</v>
      </c>
      <c r="M169" t="s">
        <v>4</v>
      </c>
      <c r="N169">
        <v>513.63202100000001</v>
      </c>
      <c r="O169">
        <v>1.1415390000000001</v>
      </c>
      <c r="P169" t="s">
        <v>5</v>
      </c>
      <c r="Q169">
        <v>8.2998720000000006</v>
      </c>
      <c r="R169">
        <v>7.7999999999999999E-4</v>
      </c>
      <c r="S169" t="s">
        <v>6</v>
      </c>
      <c r="T169">
        <v>2015.7841020000001</v>
      </c>
      <c r="U169">
        <v>29.825752999999999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0.28283000000000003</v>
      </c>
      <c r="AG169">
        <v>2.1999999999999999E-5</v>
      </c>
      <c r="AH169" t="s">
        <v>11</v>
      </c>
      <c r="AI169">
        <v>0.71527600000000002</v>
      </c>
      <c r="AJ169">
        <v>7.8999999999999996E-5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2974.163442</v>
      </c>
      <c r="I170">
        <v>30.458456000000002</v>
      </c>
      <c r="J170" t="s">
        <v>3</v>
      </c>
      <c r="K170">
        <v>2965.8344870000001</v>
      </c>
      <c r="L170">
        <v>30.743030000000001</v>
      </c>
      <c r="M170" t="s">
        <v>4</v>
      </c>
      <c r="N170">
        <v>577.78702299999998</v>
      </c>
      <c r="O170">
        <v>1.43848</v>
      </c>
      <c r="P170" t="s">
        <v>5</v>
      </c>
      <c r="Q170">
        <v>9.3374539999999993</v>
      </c>
      <c r="R170">
        <v>9.0799999999999995E-4</v>
      </c>
      <c r="S170" t="s">
        <v>6</v>
      </c>
      <c r="T170">
        <v>2267.7860989999999</v>
      </c>
      <c r="U170">
        <v>30.711763000000001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0.28183900000000001</v>
      </c>
      <c r="AG170">
        <v>4.0000000000000003E-5</v>
      </c>
      <c r="AH170" t="s">
        <v>11</v>
      </c>
      <c r="AI170">
        <v>0.71641500000000002</v>
      </c>
      <c r="AJ170">
        <v>7.8999999999999996E-5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3304.3641160000002</v>
      </c>
      <c r="I171">
        <v>33.998890000000003</v>
      </c>
      <c r="J171" t="s">
        <v>3</v>
      </c>
      <c r="K171">
        <v>3295.1132130000001</v>
      </c>
      <c r="L171">
        <v>34.233024999999998</v>
      </c>
      <c r="M171" t="s">
        <v>4</v>
      </c>
      <c r="N171">
        <v>641.97445200000004</v>
      </c>
      <c r="O171">
        <v>1.775436</v>
      </c>
      <c r="P171" t="s">
        <v>5</v>
      </c>
      <c r="Q171">
        <v>10.372026</v>
      </c>
      <c r="R171">
        <v>9.4499999999999998E-4</v>
      </c>
      <c r="S171" t="s">
        <v>6</v>
      </c>
      <c r="T171">
        <v>2519.5125830000002</v>
      </c>
      <c r="U171">
        <v>35.443387999999999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0.28180100000000002</v>
      </c>
      <c r="AG171">
        <v>4.0000000000000003E-5</v>
      </c>
      <c r="AH171" t="s">
        <v>11</v>
      </c>
      <c r="AI171">
        <v>0.71647000000000005</v>
      </c>
      <c r="AJ171">
        <v>7.8999999999999996E-5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3634.62084</v>
      </c>
      <c r="I172">
        <v>40.401684000000003</v>
      </c>
      <c r="J172" t="s">
        <v>3</v>
      </c>
      <c r="K172">
        <v>3624.4590819999999</v>
      </c>
      <c r="L172">
        <v>40.823166999999998</v>
      </c>
      <c r="M172" t="s">
        <v>4</v>
      </c>
      <c r="N172">
        <v>706.17897700000003</v>
      </c>
      <c r="O172">
        <v>1.960151</v>
      </c>
      <c r="P172" t="s">
        <v>5</v>
      </c>
      <c r="Q172">
        <v>11.407367000000001</v>
      </c>
      <c r="R172">
        <v>9.9099999999999991E-4</v>
      </c>
      <c r="S172" t="s">
        <v>6</v>
      </c>
      <c r="T172">
        <v>2771.2542480000002</v>
      </c>
      <c r="U172">
        <v>39.462398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0.28112599999999999</v>
      </c>
      <c r="AG172">
        <v>4.6E-5</v>
      </c>
      <c r="AH172" t="s">
        <v>11</v>
      </c>
      <c r="AI172">
        <v>0.71698499999999998</v>
      </c>
      <c r="AJ172">
        <v>7.6000000000000004E-5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3964.631445</v>
      </c>
      <c r="I173">
        <v>49.606797</v>
      </c>
      <c r="J173" t="s">
        <v>3</v>
      </c>
      <c r="K173">
        <v>3953.5236620000001</v>
      </c>
      <c r="L173">
        <v>50.515335</v>
      </c>
      <c r="M173" t="s">
        <v>4</v>
      </c>
      <c r="N173">
        <v>770.36817499999995</v>
      </c>
      <c r="O173">
        <v>2.2772570000000001</v>
      </c>
      <c r="P173" t="s">
        <v>5</v>
      </c>
      <c r="Q173">
        <v>12.446405</v>
      </c>
      <c r="R173">
        <v>1.1559999999999999E-3</v>
      </c>
      <c r="S173" t="s">
        <v>6</v>
      </c>
      <c r="T173">
        <v>3022.8458690000002</v>
      </c>
      <c r="U173">
        <v>49.126187000000002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0.28112199999999998</v>
      </c>
      <c r="AG173">
        <v>4.6E-5</v>
      </c>
      <c r="AH173" t="s">
        <v>11</v>
      </c>
      <c r="AI173">
        <v>0.71705600000000003</v>
      </c>
      <c r="AJ173">
        <v>7.7000000000000001E-5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4294.4188670000003</v>
      </c>
      <c r="I174">
        <v>61.854115999999998</v>
      </c>
      <c r="J174" t="s">
        <v>3</v>
      </c>
      <c r="K174">
        <v>4282.3527340000001</v>
      </c>
      <c r="L174">
        <v>62.705013000000001</v>
      </c>
      <c r="M174" t="s">
        <v>4</v>
      </c>
      <c r="N174">
        <v>834.57088099999999</v>
      </c>
      <c r="O174">
        <v>2.7356859999999998</v>
      </c>
      <c r="P174" t="s">
        <v>5</v>
      </c>
      <c r="Q174">
        <v>13.483919</v>
      </c>
      <c r="R174">
        <v>1.3940000000000001E-3</v>
      </c>
      <c r="S174" t="s">
        <v>6</v>
      </c>
      <c r="T174">
        <v>3274.2990089999998</v>
      </c>
      <c r="U174">
        <v>61.862212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0.28093099999999999</v>
      </c>
      <c r="AG174">
        <v>4.3999999999999999E-5</v>
      </c>
      <c r="AH174" t="s">
        <v>11</v>
      </c>
      <c r="AI174">
        <v>0.71753999999999996</v>
      </c>
      <c r="AJ174">
        <v>8.2000000000000001E-5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4624.767734</v>
      </c>
      <c r="I175">
        <v>65.182209999999998</v>
      </c>
      <c r="J175" t="s">
        <v>3</v>
      </c>
      <c r="K175">
        <v>4611.7869529999998</v>
      </c>
      <c r="L175">
        <v>65.758778000000007</v>
      </c>
      <c r="M175" t="s">
        <v>4</v>
      </c>
      <c r="N175">
        <v>898.78767300000004</v>
      </c>
      <c r="O175">
        <v>3.1040139999999998</v>
      </c>
      <c r="P175" t="s">
        <v>5</v>
      </c>
      <c r="Q175">
        <v>14.520144</v>
      </c>
      <c r="R175">
        <v>1.4499999999999999E-3</v>
      </c>
      <c r="S175" t="s">
        <v>6</v>
      </c>
      <c r="T175">
        <v>3526.116802</v>
      </c>
      <c r="U175">
        <v>65.572947999999997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0.28047299999999997</v>
      </c>
      <c r="AG175">
        <v>5.1E-5</v>
      </c>
      <c r="AH175" t="s">
        <v>11</v>
      </c>
      <c r="AI175">
        <v>0.71800799999999998</v>
      </c>
      <c r="AJ175">
        <v>7.8999999999999996E-5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4955.2235739999996</v>
      </c>
      <c r="I176">
        <v>75.533383000000001</v>
      </c>
      <c r="J176" t="s">
        <v>3</v>
      </c>
      <c r="K176">
        <v>4941.3337499999998</v>
      </c>
      <c r="L176">
        <v>76.485786000000004</v>
      </c>
      <c r="M176" t="s">
        <v>4</v>
      </c>
      <c r="N176">
        <v>962.97483899999997</v>
      </c>
      <c r="O176">
        <v>3.533458</v>
      </c>
      <c r="P176" t="s">
        <v>5</v>
      </c>
      <c r="Q176">
        <v>15.557187000000001</v>
      </c>
      <c r="R176">
        <v>1.702E-3</v>
      </c>
      <c r="S176" t="s">
        <v>6</v>
      </c>
      <c r="T176">
        <v>3778.0561910000001</v>
      </c>
      <c r="U176">
        <v>72.228436000000002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0.28041899999999997</v>
      </c>
      <c r="AG176">
        <v>5.1E-5</v>
      </c>
      <c r="AH176" t="s">
        <v>11</v>
      </c>
      <c r="AI176">
        <v>0.71868200000000004</v>
      </c>
      <c r="AJ176">
        <v>6.8999999999999997E-5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5285.4533110000002</v>
      </c>
      <c r="I177">
        <v>83.713545999999994</v>
      </c>
      <c r="J177" t="s">
        <v>3</v>
      </c>
      <c r="K177">
        <v>5270.6376270000001</v>
      </c>
      <c r="L177">
        <v>85.084598999999997</v>
      </c>
      <c r="M177" t="s">
        <v>4</v>
      </c>
      <c r="N177">
        <v>1027.179304</v>
      </c>
      <c r="O177">
        <v>4.0429690000000003</v>
      </c>
      <c r="P177" t="s">
        <v>5</v>
      </c>
      <c r="Q177">
        <v>16.594387000000001</v>
      </c>
      <c r="R177">
        <v>2.2190000000000001E-3</v>
      </c>
      <c r="S177" t="s">
        <v>6</v>
      </c>
      <c r="T177">
        <v>4029.8450680000001</v>
      </c>
      <c r="U177">
        <v>76.540807000000001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0.28039799999999998</v>
      </c>
      <c r="AG177">
        <v>5.1E-5</v>
      </c>
      <c r="AH177" t="s">
        <v>11</v>
      </c>
      <c r="AI177">
        <v>0.71898399999999996</v>
      </c>
      <c r="AJ177">
        <v>6.6000000000000005E-5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5615.1841020000002</v>
      </c>
      <c r="I178">
        <v>97.89716</v>
      </c>
      <c r="J178" t="s">
        <v>3</v>
      </c>
      <c r="K178">
        <v>5599.4179000000004</v>
      </c>
      <c r="L178">
        <v>99.452325999999999</v>
      </c>
      <c r="M178" t="s">
        <v>4</v>
      </c>
      <c r="N178">
        <v>1091.394524</v>
      </c>
      <c r="O178">
        <v>4.4810369999999997</v>
      </c>
      <c r="P178" t="s">
        <v>5</v>
      </c>
      <c r="Q178">
        <v>17.630445000000002</v>
      </c>
      <c r="R178">
        <v>2.4299999999999999E-3</v>
      </c>
      <c r="S178" t="s">
        <v>6</v>
      </c>
      <c r="T178">
        <v>4281.1594139999997</v>
      </c>
      <c r="U178">
        <v>88.816598999999997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0.28039700000000001</v>
      </c>
      <c r="AG178">
        <v>5.1E-5</v>
      </c>
      <c r="AH178" t="s">
        <v>11</v>
      </c>
      <c r="AI178">
        <v>0.71946600000000005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5945.4849409999997</v>
      </c>
      <c r="I179">
        <v>105.137168</v>
      </c>
      <c r="J179" t="s">
        <v>3</v>
      </c>
      <c r="K179">
        <v>5928.7998239999997</v>
      </c>
      <c r="L179">
        <v>106.796103</v>
      </c>
      <c r="M179" t="s">
        <v>4</v>
      </c>
      <c r="N179">
        <v>1155.6364579999999</v>
      </c>
      <c r="O179">
        <v>4.9694649999999996</v>
      </c>
      <c r="P179" t="s">
        <v>5</v>
      </c>
      <c r="Q179">
        <v>18.668932999999999</v>
      </c>
      <c r="R179">
        <v>3.1740000000000002E-3</v>
      </c>
      <c r="S179" t="s">
        <v>6</v>
      </c>
      <c r="T179">
        <v>4532.9165329999996</v>
      </c>
      <c r="U179">
        <v>96.883419000000004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0.28039599999999998</v>
      </c>
      <c r="AG179">
        <v>5.1E-5</v>
      </c>
      <c r="AH179" t="s">
        <v>11</v>
      </c>
      <c r="AI179">
        <v>0.71960500000000005</v>
      </c>
      <c r="AJ179">
        <v>6.8999999999999997E-5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6275.5990529999999</v>
      </c>
      <c r="I180">
        <v>108.36522600000001</v>
      </c>
      <c r="J180" t="s">
        <v>3</v>
      </c>
      <c r="K180">
        <v>6257.9866700000002</v>
      </c>
      <c r="L180">
        <v>109.86327</v>
      </c>
      <c r="M180" t="s">
        <v>4</v>
      </c>
      <c r="N180">
        <v>1219.8614769999999</v>
      </c>
      <c r="O180">
        <v>5.4530519999999996</v>
      </c>
      <c r="P180" t="s">
        <v>5</v>
      </c>
      <c r="Q180">
        <v>19.707011000000001</v>
      </c>
      <c r="R180">
        <v>3.4689999999999999E-3</v>
      </c>
      <c r="S180" t="s">
        <v>6</v>
      </c>
      <c r="T180">
        <v>4784.4849219999996</v>
      </c>
      <c r="U180">
        <v>98.918081999999998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0.28039500000000001</v>
      </c>
      <c r="AG180">
        <v>5.1E-5</v>
      </c>
      <c r="AH180" t="s">
        <v>11</v>
      </c>
      <c r="AI180">
        <v>0.72041200000000005</v>
      </c>
      <c r="AJ180">
        <v>6.3999999999999997E-5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6605.9578609999999</v>
      </c>
      <c r="I181">
        <v>113.68850500000001</v>
      </c>
      <c r="J181" t="s">
        <v>3</v>
      </c>
      <c r="K181">
        <v>6587.4177639999998</v>
      </c>
      <c r="L181">
        <v>115.252683</v>
      </c>
      <c r="M181" t="s">
        <v>4</v>
      </c>
      <c r="N181">
        <v>1284.0667020000001</v>
      </c>
      <c r="O181">
        <v>5.8543729999999998</v>
      </c>
      <c r="P181" t="s">
        <v>5</v>
      </c>
      <c r="Q181">
        <v>20.744596999999999</v>
      </c>
      <c r="R181">
        <v>3.6110000000000001E-3</v>
      </c>
      <c r="S181" t="s">
        <v>6</v>
      </c>
      <c r="T181">
        <v>5036.3372460000001</v>
      </c>
      <c r="U181">
        <v>102.786491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0.28039399999999998</v>
      </c>
      <c r="AG181">
        <v>5.1E-5</v>
      </c>
      <c r="AH181" t="s">
        <v>11</v>
      </c>
      <c r="AI181">
        <v>0.72051799999999999</v>
      </c>
      <c r="AJ181">
        <v>6.4999999999999994E-5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906.87004899999999</v>
      </c>
      <c r="I182">
        <v>107.066464</v>
      </c>
      <c r="J182" t="s">
        <v>3</v>
      </c>
      <c r="K182">
        <v>894.34530299999994</v>
      </c>
      <c r="L182">
        <v>98.100229999999996</v>
      </c>
      <c r="M182" t="s">
        <v>4</v>
      </c>
      <c r="N182">
        <v>258.53491600000001</v>
      </c>
      <c r="O182">
        <v>88.826213999999993</v>
      </c>
      <c r="P182" t="s">
        <v>5</v>
      </c>
      <c r="Q182">
        <v>589.26972899999998</v>
      </c>
      <c r="R182">
        <v>5.4743399999999998</v>
      </c>
      <c r="S182" t="s">
        <v>6</v>
      </c>
      <c r="T182">
        <v>890.14913100000001</v>
      </c>
      <c r="U182">
        <v>97.857842000000005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0.296014</v>
      </c>
      <c r="AG182">
        <v>7.2000000000000002E-5</v>
      </c>
      <c r="AH182" t="s">
        <v>11</v>
      </c>
      <c r="AI182">
        <v>0.70709699999999998</v>
      </c>
      <c r="AJ182">
        <v>3.1000000000000001E-5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1806.81053</v>
      </c>
      <c r="I183">
        <v>174.08614499999999</v>
      </c>
      <c r="J183" t="s">
        <v>3</v>
      </c>
      <c r="K183">
        <v>1781.9605369999999</v>
      </c>
      <c r="L183">
        <v>165.461669</v>
      </c>
      <c r="M183" t="s">
        <v>4</v>
      </c>
      <c r="N183">
        <v>510.47823199999999</v>
      </c>
      <c r="O183">
        <v>150.65476799999999</v>
      </c>
      <c r="P183" t="s">
        <v>5</v>
      </c>
      <c r="Q183">
        <v>1178.9010519999999</v>
      </c>
      <c r="R183">
        <v>11.887480999999999</v>
      </c>
      <c r="S183" t="s">
        <v>6</v>
      </c>
      <c r="T183">
        <v>1773.479106</v>
      </c>
      <c r="U183">
        <v>164.14833200000001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0.29147200000000001</v>
      </c>
      <c r="AG183">
        <v>6.4999999999999994E-5</v>
      </c>
      <c r="AH183" t="s">
        <v>11</v>
      </c>
      <c r="AI183">
        <v>0.70892599999999995</v>
      </c>
      <c r="AJ183">
        <v>3.4999999999999997E-5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2707.5411469999999</v>
      </c>
      <c r="I184">
        <v>179.641301</v>
      </c>
      <c r="J184" t="s">
        <v>3</v>
      </c>
      <c r="K184">
        <v>2670.2077979999999</v>
      </c>
      <c r="L184">
        <v>161.386593</v>
      </c>
      <c r="M184" t="s">
        <v>4</v>
      </c>
      <c r="N184">
        <v>761.93202299999996</v>
      </c>
      <c r="O184">
        <v>149.475291</v>
      </c>
      <c r="P184" t="s">
        <v>5</v>
      </c>
      <c r="Q184">
        <v>1769.295723</v>
      </c>
      <c r="R184">
        <v>17.912628000000002</v>
      </c>
      <c r="S184" t="s">
        <v>6</v>
      </c>
      <c r="T184">
        <v>2657.4285009999999</v>
      </c>
      <c r="U184">
        <v>161.81186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0.28769600000000001</v>
      </c>
      <c r="AG184">
        <v>3.6000000000000001E-5</v>
      </c>
      <c r="AH184" t="s">
        <v>11</v>
      </c>
      <c r="AI184">
        <v>0.71056600000000003</v>
      </c>
      <c r="AJ184">
        <v>5.3000000000000001E-5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3606.0824950000001</v>
      </c>
      <c r="I185">
        <v>293.19998299999997</v>
      </c>
      <c r="J185" t="s">
        <v>3</v>
      </c>
      <c r="K185">
        <v>3556.6774409999998</v>
      </c>
      <c r="L185">
        <v>272.16885000000002</v>
      </c>
      <c r="M185" t="s">
        <v>4</v>
      </c>
      <c r="N185">
        <v>1012.211775</v>
      </c>
      <c r="O185">
        <v>251.38129699999999</v>
      </c>
      <c r="P185" t="s">
        <v>5</v>
      </c>
      <c r="Q185">
        <v>2359.0742329999998</v>
      </c>
      <c r="R185">
        <v>29.379114999999999</v>
      </c>
      <c r="S185" t="s">
        <v>6</v>
      </c>
      <c r="T185">
        <v>3539.6385059999998</v>
      </c>
      <c r="U185">
        <v>275.10174999999998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0.28556399999999998</v>
      </c>
      <c r="AG185">
        <v>1.5999999999999999E-5</v>
      </c>
      <c r="AH185" t="s">
        <v>11</v>
      </c>
      <c r="AI185">
        <v>0.711009</v>
      </c>
      <c r="AJ185">
        <v>5.8999999999999998E-5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4503.7562209999996</v>
      </c>
      <c r="I186">
        <v>364.34741500000001</v>
      </c>
      <c r="J186" t="s">
        <v>3</v>
      </c>
      <c r="K186">
        <v>4442.284482</v>
      </c>
      <c r="L186">
        <v>346.37867499999999</v>
      </c>
      <c r="M186" t="s">
        <v>4</v>
      </c>
      <c r="N186">
        <v>1262.2976900000001</v>
      </c>
      <c r="O186">
        <v>339.06990400000001</v>
      </c>
      <c r="P186" t="s">
        <v>5</v>
      </c>
      <c r="Q186">
        <v>2948.4492140000002</v>
      </c>
      <c r="R186">
        <v>49.240789999999997</v>
      </c>
      <c r="S186" t="s">
        <v>6</v>
      </c>
      <c r="T186">
        <v>4420.8983109999999</v>
      </c>
      <c r="U186">
        <v>349.24929700000001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0.28507500000000002</v>
      </c>
      <c r="AG186">
        <v>1.1E-5</v>
      </c>
      <c r="AH186" t="s">
        <v>11</v>
      </c>
      <c r="AI186">
        <v>0.71354700000000004</v>
      </c>
      <c r="AJ186">
        <v>7.6000000000000004E-5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5404.1935450000001</v>
      </c>
      <c r="I187">
        <v>484.82185800000002</v>
      </c>
      <c r="J187" t="s">
        <v>3</v>
      </c>
      <c r="K187">
        <v>5330.5073240000002</v>
      </c>
      <c r="L187">
        <v>452.27844800000003</v>
      </c>
      <c r="M187" t="s">
        <v>4</v>
      </c>
      <c r="N187">
        <v>1514.152681</v>
      </c>
      <c r="O187">
        <v>432.239983</v>
      </c>
      <c r="P187" t="s">
        <v>5</v>
      </c>
      <c r="Q187">
        <v>3538.4201119999998</v>
      </c>
      <c r="R187">
        <v>78.875570999999994</v>
      </c>
      <c r="S187" t="s">
        <v>6</v>
      </c>
      <c r="T187">
        <v>5304.8023540000004</v>
      </c>
      <c r="U187">
        <v>456.233429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0.28394799999999998</v>
      </c>
      <c r="AG187">
        <v>1.8E-5</v>
      </c>
      <c r="AH187" t="s">
        <v>11</v>
      </c>
      <c r="AI187">
        <v>0.71481099999999997</v>
      </c>
      <c r="AJ187">
        <v>8.2000000000000001E-5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6302.8125</v>
      </c>
      <c r="I188">
        <v>585.76905099999999</v>
      </c>
      <c r="J188" t="s">
        <v>3</v>
      </c>
      <c r="K188">
        <v>6216.5378419999997</v>
      </c>
      <c r="L188">
        <v>526.59238200000004</v>
      </c>
      <c r="M188" t="s">
        <v>4</v>
      </c>
      <c r="N188">
        <v>1764.9398510000001</v>
      </c>
      <c r="O188">
        <v>488.70629500000001</v>
      </c>
      <c r="P188" t="s">
        <v>5</v>
      </c>
      <c r="Q188">
        <v>4127.523604</v>
      </c>
      <c r="R188">
        <v>103.071985</v>
      </c>
      <c r="S188" t="s">
        <v>6</v>
      </c>
      <c r="T188">
        <v>6186.5569240000004</v>
      </c>
      <c r="U188">
        <v>529.04330100000004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0.28349999999999997</v>
      </c>
      <c r="AG188">
        <v>2.1999999999999999E-5</v>
      </c>
      <c r="AH188" t="s">
        <v>11</v>
      </c>
      <c r="AI188">
        <v>0.71548400000000001</v>
      </c>
      <c r="AJ188">
        <v>8.6000000000000003E-5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7205.3283979999997</v>
      </c>
      <c r="I189">
        <v>638.18426499999998</v>
      </c>
      <c r="J189" t="s">
        <v>3</v>
      </c>
      <c r="K189">
        <v>7106.3616890000003</v>
      </c>
      <c r="L189">
        <v>594.79618700000003</v>
      </c>
      <c r="M189" t="s">
        <v>4</v>
      </c>
      <c r="N189">
        <v>2018.1574949999999</v>
      </c>
      <c r="O189">
        <v>542.00569499999995</v>
      </c>
      <c r="P189" t="s">
        <v>5</v>
      </c>
      <c r="Q189">
        <v>4717.9275680000001</v>
      </c>
      <c r="R189">
        <v>135.649541</v>
      </c>
      <c r="S189" t="s">
        <v>6</v>
      </c>
      <c r="T189">
        <v>7072.0657709999996</v>
      </c>
      <c r="U189">
        <v>596.03186600000004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0.28311500000000001</v>
      </c>
      <c r="AG189">
        <v>1.8E-5</v>
      </c>
      <c r="AH189" t="s">
        <v>11</v>
      </c>
      <c r="AI189">
        <v>0.71641699999999997</v>
      </c>
      <c r="AJ189">
        <v>8.3999999999999995E-5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8108.2977250000004</v>
      </c>
      <c r="I190">
        <v>817.96811400000001</v>
      </c>
      <c r="J190" t="s">
        <v>3</v>
      </c>
      <c r="K190">
        <v>7996.8514059999998</v>
      </c>
      <c r="L190">
        <v>754.68876599999999</v>
      </c>
      <c r="M190" t="s">
        <v>4</v>
      </c>
      <c r="N190">
        <v>2272.333149</v>
      </c>
      <c r="O190">
        <v>610.61336900000003</v>
      </c>
      <c r="P190" t="s">
        <v>5</v>
      </c>
      <c r="Q190">
        <v>5307.7618460000003</v>
      </c>
      <c r="R190">
        <v>173.222645</v>
      </c>
      <c r="S190" t="s">
        <v>6</v>
      </c>
      <c r="T190">
        <v>7958.2207710000002</v>
      </c>
      <c r="U190">
        <v>752.39801399999999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0.28270800000000001</v>
      </c>
      <c r="AG190">
        <v>1.5999999999999999E-5</v>
      </c>
      <c r="AH190" t="s">
        <v>11</v>
      </c>
      <c r="AI190">
        <v>0.716862</v>
      </c>
      <c r="AJ190">
        <v>8.5000000000000006E-5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9010.5093949999991</v>
      </c>
      <c r="I191">
        <v>1007.49871</v>
      </c>
      <c r="J191" t="s">
        <v>3</v>
      </c>
      <c r="K191">
        <v>8886.4803709999996</v>
      </c>
      <c r="L191">
        <v>927.91781500000002</v>
      </c>
      <c r="M191" t="s">
        <v>4</v>
      </c>
      <c r="N191">
        <v>2526.1799900000001</v>
      </c>
      <c r="O191">
        <v>707.67440799999997</v>
      </c>
      <c r="P191" t="s">
        <v>5</v>
      </c>
      <c r="Q191">
        <v>5897.3030269999999</v>
      </c>
      <c r="R191">
        <v>199.24258599999999</v>
      </c>
      <c r="S191" t="s">
        <v>6</v>
      </c>
      <c r="T191">
        <v>8843.6290630000003</v>
      </c>
      <c r="U191">
        <v>925.96415000000002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0.28257100000000002</v>
      </c>
      <c r="AG191">
        <v>1.5E-5</v>
      </c>
      <c r="AH191" t="s">
        <v>11</v>
      </c>
      <c r="AI191">
        <v>0.71729600000000004</v>
      </c>
      <c r="AJ191">
        <v>8.3999999999999995E-5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9912.8033200000009</v>
      </c>
      <c r="I192">
        <v>1062.4084459999999</v>
      </c>
      <c r="J192" t="s">
        <v>3</v>
      </c>
      <c r="K192">
        <v>9776.3972849999991</v>
      </c>
      <c r="L192">
        <v>962.48800500000004</v>
      </c>
      <c r="M192" t="s">
        <v>4</v>
      </c>
      <c r="N192">
        <v>2779.618872</v>
      </c>
      <c r="O192">
        <v>752.55997500000001</v>
      </c>
      <c r="P192" t="s">
        <v>5</v>
      </c>
      <c r="Q192">
        <v>6487.2494919999999</v>
      </c>
      <c r="R192">
        <v>228.296798</v>
      </c>
      <c r="S192" t="s">
        <v>6</v>
      </c>
      <c r="T192">
        <v>9729.2673240000004</v>
      </c>
      <c r="U192">
        <v>959.861943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0.28252100000000002</v>
      </c>
      <c r="AG192">
        <v>1.5E-5</v>
      </c>
      <c r="AH192" t="s">
        <v>11</v>
      </c>
      <c r="AI192">
        <v>0.71855899999999995</v>
      </c>
      <c r="AJ192">
        <v>8.2000000000000001E-5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10811.334434</v>
      </c>
      <c r="I193">
        <v>1137.371157</v>
      </c>
      <c r="J193" t="s">
        <v>3</v>
      </c>
      <c r="K193">
        <v>10662.591737999999</v>
      </c>
      <c r="L193">
        <v>1041.5401890000001</v>
      </c>
      <c r="M193" t="s">
        <v>4</v>
      </c>
      <c r="N193">
        <v>3030.2535010000001</v>
      </c>
      <c r="O193">
        <v>764.58963700000004</v>
      </c>
      <c r="P193" t="s">
        <v>5</v>
      </c>
      <c r="Q193">
        <v>7076.7113769999996</v>
      </c>
      <c r="R193">
        <v>263.53262100000001</v>
      </c>
      <c r="S193" t="s">
        <v>6</v>
      </c>
      <c r="T193">
        <v>10611.238652</v>
      </c>
      <c r="U193">
        <v>1032.939175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0.28201399999999999</v>
      </c>
      <c r="AG193">
        <v>2.4000000000000001E-5</v>
      </c>
      <c r="AH193" t="s">
        <v>11</v>
      </c>
      <c r="AI193">
        <v>0.71891400000000005</v>
      </c>
      <c r="AJ193">
        <v>8.0000000000000007E-5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11711.665977000001</v>
      </c>
      <c r="I194">
        <v>1136.7586240000001</v>
      </c>
      <c r="J194" t="s">
        <v>3</v>
      </c>
      <c r="K194">
        <v>11550.708436999999</v>
      </c>
      <c r="L194">
        <v>1065.6368179999999</v>
      </c>
      <c r="M194" t="s">
        <v>4</v>
      </c>
      <c r="N194">
        <v>3282.0552640000001</v>
      </c>
      <c r="O194">
        <v>827.83621600000004</v>
      </c>
      <c r="P194" t="s">
        <v>5</v>
      </c>
      <c r="Q194">
        <v>7666.5712890000004</v>
      </c>
      <c r="R194">
        <v>293.530303</v>
      </c>
      <c r="S194" t="s">
        <v>6</v>
      </c>
      <c r="T194">
        <v>11495.081405999999</v>
      </c>
      <c r="U194">
        <v>1060.976723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0.28193200000000002</v>
      </c>
      <c r="AG194">
        <v>2.3E-5</v>
      </c>
      <c r="AH194" t="s">
        <v>11</v>
      </c>
      <c r="AI194">
        <v>0.71934299999999995</v>
      </c>
      <c r="AJ194">
        <v>7.7999999999999999E-5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12613.139609</v>
      </c>
      <c r="I195">
        <v>1037.2611449999999</v>
      </c>
      <c r="J195" t="s">
        <v>3</v>
      </c>
      <c r="K195">
        <v>12439.636366999999</v>
      </c>
      <c r="L195">
        <v>976.41070400000001</v>
      </c>
      <c r="M195" t="s">
        <v>4</v>
      </c>
      <c r="N195">
        <v>3535.397637</v>
      </c>
      <c r="O195">
        <v>775.72810200000004</v>
      </c>
      <c r="P195" t="s">
        <v>5</v>
      </c>
      <c r="Q195">
        <v>8255.7558399999998</v>
      </c>
      <c r="R195">
        <v>326.238517</v>
      </c>
      <c r="S195" t="s">
        <v>6</v>
      </c>
      <c r="T195">
        <v>12379.754043000001</v>
      </c>
      <c r="U195">
        <v>967.21559400000001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0.28193200000000002</v>
      </c>
      <c r="AG195">
        <v>2.3E-5</v>
      </c>
      <c r="AH195" t="s">
        <v>11</v>
      </c>
      <c r="AI195">
        <v>0.71957800000000005</v>
      </c>
      <c r="AJ195">
        <v>7.4999999999999993E-5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13514.99541</v>
      </c>
      <c r="I196">
        <v>1188.6764619999999</v>
      </c>
      <c r="J196" t="s">
        <v>3</v>
      </c>
      <c r="K196">
        <v>13329.075234</v>
      </c>
      <c r="L196">
        <v>1137.4435860000001</v>
      </c>
      <c r="M196" t="s">
        <v>4</v>
      </c>
      <c r="N196">
        <v>3788.5696830000002</v>
      </c>
      <c r="O196">
        <v>896.33633999999995</v>
      </c>
      <c r="P196" t="s">
        <v>5</v>
      </c>
      <c r="Q196">
        <v>8845.8002930000002</v>
      </c>
      <c r="R196">
        <v>344.68119100000001</v>
      </c>
      <c r="S196" t="s">
        <v>6</v>
      </c>
      <c r="T196">
        <v>13264.957129</v>
      </c>
      <c r="U196">
        <v>1123.7326049999999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0.28192499999999998</v>
      </c>
      <c r="AG196">
        <v>2.3E-5</v>
      </c>
      <c r="AH196" t="s">
        <v>11</v>
      </c>
      <c r="AI196">
        <v>0.71965999999999997</v>
      </c>
      <c r="AJ196">
        <v>7.2999999999999999E-5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14419.123691000001</v>
      </c>
      <c r="I197">
        <v>1309.6373249999999</v>
      </c>
      <c r="J197" t="s">
        <v>3</v>
      </c>
      <c r="K197">
        <v>14220.655839999999</v>
      </c>
      <c r="L197">
        <v>1223.150363</v>
      </c>
      <c r="M197" t="s">
        <v>4</v>
      </c>
      <c r="N197">
        <v>4044.2786719999999</v>
      </c>
      <c r="O197">
        <v>936.64898500000004</v>
      </c>
      <c r="P197" t="s">
        <v>5</v>
      </c>
      <c r="Q197">
        <v>9435.3793750000004</v>
      </c>
      <c r="R197">
        <v>363.77396299999998</v>
      </c>
      <c r="S197" t="s">
        <v>6</v>
      </c>
      <c r="T197">
        <v>14152.290039</v>
      </c>
      <c r="U197">
        <v>1204.46983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0.28189599999999998</v>
      </c>
      <c r="AG197">
        <v>2.3E-5</v>
      </c>
      <c r="AH197" t="s">
        <v>11</v>
      </c>
      <c r="AI197">
        <v>0.72026699999999999</v>
      </c>
      <c r="AJ197">
        <v>6.7999999999999999E-5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15320.27418</v>
      </c>
      <c r="I198">
        <v>1340.202544</v>
      </c>
      <c r="J198" t="s">
        <v>3</v>
      </c>
      <c r="K198">
        <v>15109.441699000001</v>
      </c>
      <c r="L198">
        <v>1236.0660439999999</v>
      </c>
      <c r="M198" t="s">
        <v>4</v>
      </c>
      <c r="N198">
        <v>4296.8595020000002</v>
      </c>
      <c r="O198">
        <v>972.57998799999996</v>
      </c>
      <c r="P198" t="s">
        <v>5</v>
      </c>
      <c r="Q198">
        <v>10025.242715</v>
      </c>
      <c r="R198">
        <v>358.56047699999999</v>
      </c>
      <c r="S198" t="s">
        <v>6</v>
      </c>
      <c r="T198">
        <v>15036.773008</v>
      </c>
      <c r="U198">
        <v>1215.7365339999999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0.28147899999999998</v>
      </c>
      <c r="AG198">
        <v>3.0000000000000001E-5</v>
      </c>
      <c r="AH198" t="s">
        <v>11</v>
      </c>
      <c r="AI198">
        <v>0.72062999999999999</v>
      </c>
      <c r="AJ198">
        <v>6.4999999999999994E-5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16220.630391000001</v>
      </c>
      <c r="I199">
        <v>1282.5541969999999</v>
      </c>
      <c r="J199" t="s">
        <v>3</v>
      </c>
      <c r="K199">
        <v>15997.701445000001</v>
      </c>
      <c r="L199">
        <v>1162.7371089999999</v>
      </c>
      <c r="M199" t="s">
        <v>4</v>
      </c>
      <c r="N199">
        <v>4549.6232129999999</v>
      </c>
      <c r="O199">
        <v>971.75956900000006</v>
      </c>
      <c r="P199" t="s">
        <v>5</v>
      </c>
      <c r="Q199">
        <v>10614.392089999999</v>
      </c>
      <c r="R199">
        <v>362.00697700000001</v>
      </c>
      <c r="S199" t="s">
        <v>6</v>
      </c>
      <c r="T199">
        <v>15920.83502</v>
      </c>
      <c r="U199">
        <v>1145.6152300000001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0.28112399999999999</v>
      </c>
      <c r="AG199">
        <v>3.4999999999999997E-5</v>
      </c>
      <c r="AH199" t="s">
        <v>11</v>
      </c>
      <c r="AI199">
        <v>0.72133199999999997</v>
      </c>
      <c r="AJ199">
        <v>5.8999999999999998E-5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17119.491719000001</v>
      </c>
      <c r="I200">
        <v>1448.626548</v>
      </c>
      <c r="J200" t="s">
        <v>3</v>
      </c>
      <c r="K200">
        <v>16884.461367</v>
      </c>
      <c r="L200">
        <v>1324.3665249999999</v>
      </c>
      <c r="M200" t="s">
        <v>4</v>
      </c>
      <c r="N200">
        <v>4800.4641499999998</v>
      </c>
      <c r="O200">
        <v>1020.468147</v>
      </c>
      <c r="P200" t="s">
        <v>5</v>
      </c>
      <c r="Q200">
        <v>11203.725898000001</v>
      </c>
      <c r="R200">
        <v>369.67830199999997</v>
      </c>
      <c r="S200" t="s">
        <v>6</v>
      </c>
      <c r="T200">
        <v>16803.319686999999</v>
      </c>
      <c r="U200">
        <v>1305.278417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0.28089799999999998</v>
      </c>
      <c r="AG200">
        <v>3.6000000000000001E-5</v>
      </c>
      <c r="AH200" t="s">
        <v>11</v>
      </c>
      <c r="AI200">
        <v>0.72143100000000004</v>
      </c>
      <c r="AJ200">
        <v>5.8999999999999998E-5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18019.12918</v>
      </c>
      <c r="I201">
        <v>1649.1910359999999</v>
      </c>
      <c r="J201" t="s">
        <v>3</v>
      </c>
      <c r="K201">
        <v>17771.526366999999</v>
      </c>
      <c r="L201">
        <v>1497.064977</v>
      </c>
      <c r="M201" t="s">
        <v>4</v>
      </c>
      <c r="N201">
        <v>5051.4545019999996</v>
      </c>
      <c r="O201">
        <v>1125.778599</v>
      </c>
      <c r="P201" t="s">
        <v>5</v>
      </c>
      <c r="Q201">
        <v>11793.411367000001</v>
      </c>
      <c r="R201">
        <v>394.82995399999999</v>
      </c>
      <c r="S201" t="s">
        <v>6</v>
      </c>
      <c r="T201">
        <v>17686.113438</v>
      </c>
      <c r="U201">
        <v>1472.1183209999999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0.280893</v>
      </c>
      <c r="AG201">
        <v>3.6000000000000001E-5</v>
      </c>
      <c r="AH201" t="s">
        <v>11</v>
      </c>
      <c r="AI201">
        <v>0.72179300000000002</v>
      </c>
      <c r="AJ201">
        <v>5.8E-5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403.54810600000002</v>
      </c>
      <c r="I262">
        <v>3.630922</v>
      </c>
      <c r="J262" t="s">
        <v>3</v>
      </c>
      <c r="K262">
        <v>327.45135900000002</v>
      </c>
      <c r="L262">
        <v>2.249895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807.08167800000001</v>
      </c>
      <c r="I263">
        <v>9.8216400000000004</v>
      </c>
      <c r="J263" t="s">
        <v>3</v>
      </c>
      <c r="K263">
        <v>654.17542200000003</v>
      </c>
      <c r="L263">
        <v>6.7100330000000001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1210.3575679999999</v>
      </c>
      <c r="I264">
        <v>18.590402000000001</v>
      </c>
      <c r="J264" t="s">
        <v>3</v>
      </c>
      <c r="K264">
        <v>980.82315900000003</v>
      </c>
      <c r="L264">
        <v>11.694645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1613.742424</v>
      </c>
      <c r="I265">
        <v>32.740406</v>
      </c>
      <c r="J265" t="s">
        <v>3</v>
      </c>
      <c r="K265">
        <v>1307.513054</v>
      </c>
      <c r="L265">
        <v>19.836057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2017.4230520000001</v>
      </c>
      <c r="I266">
        <v>43.459394000000003</v>
      </c>
      <c r="J266" t="s">
        <v>3</v>
      </c>
      <c r="K266">
        <v>1634.4445290000001</v>
      </c>
      <c r="L266">
        <v>27.535011000000001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2420.7453270000001</v>
      </c>
      <c r="I267">
        <v>63.204447000000002</v>
      </c>
      <c r="J267" t="s">
        <v>3</v>
      </c>
      <c r="K267">
        <v>1961.158672</v>
      </c>
      <c r="L267">
        <v>40.714331999999999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2824.027368</v>
      </c>
      <c r="I268">
        <v>82.082359999999994</v>
      </c>
      <c r="J268" t="s">
        <v>3</v>
      </c>
      <c r="K268">
        <v>2287.7090920000001</v>
      </c>
      <c r="L268">
        <v>53.502513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3227.7392679999998</v>
      </c>
      <c r="I269">
        <v>108.232024</v>
      </c>
      <c r="J269" t="s">
        <v>3</v>
      </c>
      <c r="K269">
        <v>2614.6168750000002</v>
      </c>
      <c r="L269">
        <v>70.511557999999994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3631.222534</v>
      </c>
      <c r="I270">
        <v>126.992704</v>
      </c>
      <c r="J270" t="s">
        <v>3</v>
      </c>
      <c r="K270">
        <v>2941.4226610000001</v>
      </c>
      <c r="L270">
        <v>83.760638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4034.8222850000002</v>
      </c>
      <c r="I271">
        <v>152.667384</v>
      </c>
      <c r="J271" t="s">
        <v>3</v>
      </c>
      <c r="K271">
        <v>3268.2781450000002</v>
      </c>
      <c r="L271">
        <v>102.309578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4438.0801170000004</v>
      </c>
      <c r="I272">
        <v>190.267359</v>
      </c>
      <c r="J272" t="s">
        <v>3</v>
      </c>
      <c r="K272">
        <v>3594.8977690000002</v>
      </c>
      <c r="L272">
        <v>126.879887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4841.2222460000003</v>
      </c>
      <c r="I273">
        <v>218.29843700000001</v>
      </c>
      <c r="J273" t="s">
        <v>3</v>
      </c>
      <c r="K273">
        <v>3921.4940919999999</v>
      </c>
      <c r="L273">
        <v>142.41852800000001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5244.6998439999998</v>
      </c>
      <c r="I274">
        <v>253.54164900000001</v>
      </c>
      <c r="J274" t="s">
        <v>3</v>
      </c>
      <c r="K274">
        <v>4248.3557810000002</v>
      </c>
      <c r="L274">
        <v>159.89250799999999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5648.127598</v>
      </c>
      <c r="I275">
        <v>293.31717900000001</v>
      </c>
      <c r="J275" t="s">
        <v>3</v>
      </c>
      <c r="K275">
        <v>4574.9985550000001</v>
      </c>
      <c r="L275">
        <v>181.02385200000001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6051.8964059999998</v>
      </c>
      <c r="I276">
        <v>333.00899500000003</v>
      </c>
      <c r="J276" t="s">
        <v>3</v>
      </c>
      <c r="K276">
        <v>4902.0288280000004</v>
      </c>
      <c r="L276">
        <v>201.94533300000001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6455.5705180000004</v>
      </c>
      <c r="I277">
        <v>390.13963699999999</v>
      </c>
      <c r="J277" t="s">
        <v>3</v>
      </c>
      <c r="K277">
        <v>5228.8913279999997</v>
      </c>
      <c r="L277">
        <v>239.250946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6858.8519820000001</v>
      </c>
      <c r="I278">
        <v>449.03661299999999</v>
      </c>
      <c r="J278" t="s">
        <v>3</v>
      </c>
      <c r="K278">
        <v>5555.6292380000004</v>
      </c>
      <c r="L278">
        <v>275.706548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7262.403789</v>
      </c>
      <c r="I279">
        <v>501.90744000000001</v>
      </c>
      <c r="J279" t="s">
        <v>3</v>
      </c>
      <c r="K279">
        <v>5882.6085160000002</v>
      </c>
      <c r="L279">
        <v>305.58472999999998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7665.9441800000004</v>
      </c>
      <c r="I280">
        <v>554.61381600000004</v>
      </c>
      <c r="J280" t="s">
        <v>3</v>
      </c>
      <c r="K280">
        <v>6209.4770410000001</v>
      </c>
      <c r="L280">
        <v>330.39258000000001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8069.3309669999999</v>
      </c>
      <c r="I281">
        <v>603.15463</v>
      </c>
      <c r="J281" t="s">
        <v>3</v>
      </c>
      <c r="K281">
        <v>6536.3579980000004</v>
      </c>
      <c r="L281">
        <v>364.21468499999997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331.05999200000002</v>
      </c>
      <c r="I282">
        <v>3.400747</v>
      </c>
      <c r="J282" t="s">
        <v>3</v>
      </c>
      <c r="K282">
        <v>254.19662199999999</v>
      </c>
      <c r="L282">
        <v>3.5169809999999999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662.04630199999997</v>
      </c>
      <c r="I283">
        <v>6.9505860000000004</v>
      </c>
      <c r="J283" t="s">
        <v>3</v>
      </c>
      <c r="K283">
        <v>507.99146500000001</v>
      </c>
      <c r="L283">
        <v>6.0591390000000001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993.28609500000005</v>
      </c>
      <c r="I284">
        <v>14.334941000000001</v>
      </c>
      <c r="J284" t="s">
        <v>3</v>
      </c>
      <c r="K284">
        <v>761.89280399999996</v>
      </c>
      <c r="L284">
        <v>10.355316999999999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1323.7754319999999</v>
      </c>
      <c r="I285">
        <v>22.572977000000002</v>
      </c>
      <c r="J285" t="s">
        <v>3</v>
      </c>
      <c r="K285">
        <v>1014.973752</v>
      </c>
      <c r="L285">
        <v>15.450023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1654.5677659999999</v>
      </c>
      <c r="I286">
        <v>37.122076</v>
      </c>
      <c r="J286" t="s">
        <v>3</v>
      </c>
      <c r="K286">
        <v>1268.237644</v>
      </c>
      <c r="L286">
        <v>25.578109000000001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1985.587659</v>
      </c>
      <c r="I287">
        <v>48.368124999999999</v>
      </c>
      <c r="J287" t="s">
        <v>3</v>
      </c>
      <c r="K287">
        <v>1521.982395</v>
      </c>
      <c r="L287">
        <v>32.272975000000002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2316.469951</v>
      </c>
      <c r="I288">
        <v>68.577194000000006</v>
      </c>
      <c r="J288" t="s">
        <v>3</v>
      </c>
      <c r="K288">
        <v>1775.4820070000001</v>
      </c>
      <c r="L288">
        <v>40.997464000000001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2647.4032910000001</v>
      </c>
      <c r="I289">
        <v>88.972174999999993</v>
      </c>
      <c r="J289" t="s">
        <v>3</v>
      </c>
      <c r="K289">
        <v>2029.132439</v>
      </c>
      <c r="L289">
        <v>51.567439999999998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2977.9740040000001</v>
      </c>
      <c r="I290">
        <v>105.921307</v>
      </c>
      <c r="J290" t="s">
        <v>3</v>
      </c>
      <c r="K290">
        <v>2282.1822360000001</v>
      </c>
      <c r="L290">
        <v>61.592011999999997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3309.1135450000002</v>
      </c>
      <c r="I291">
        <v>132.28921</v>
      </c>
      <c r="J291" t="s">
        <v>3</v>
      </c>
      <c r="K291">
        <v>2535.75207</v>
      </c>
      <c r="L291">
        <v>78.370681000000005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3639.5255419999999</v>
      </c>
      <c r="I292">
        <v>156.10341700000001</v>
      </c>
      <c r="J292" t="s">
        <v>3</v>
      </c>
      <c r="K292">
        <v>2788.7206540000002</v>
      </c>
      <c r="L292">
        <v>91.234775999999997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3970.6077690000002</v>
      </c>
      <c r="I293">
        <v>179.81055000000001</v>
      </c>
      <c r="J293" t="s">
        <v>3</v>
      </c>
      <c r="K293">
        <v>3042.4289789999998</v>
      </c>
      <c r="L293">
        <v>105.800535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4301.2573439999996</v>
      </c>
      <c r="I294">
        <v>214.76826700000001</v>
      </c>
      <c r="J294" t="s">
        <v>3</v>
      </c>
      <c r="K294">
        <v>3295.7788569999998</v>
      </c>
      <c r="L294">
        <v>124.889043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4632.3015530000002</v>
      </c>
      <c r="I295">
        <v>235.198712</v>
      </c>
      <c r="J295" t="s">
        <v>3</v>
      </c>
      <c r="K295">
        <v>3549.506382</v>
      </c>
      <c r="L295">
        <v>132.52518499999999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4963.4844039999998</v>
      </c>
      <c r="I296">
        <v>265.454296</v>
      </c>
      <c r="J296" t="s">
        <v>3</v>
      </c>
      <c r="K296">
        <v>3803.32251</v>
      </c>
      <c r="L296">
        <v>154.57354699999999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5294.1103910000002</v>
      </c>
      <c r="I297">
        <v>304.07470799999999</v>
      </c>
      <c r="J297" t="s">
        <v>3</v>
      </c>
      <c r="K297">
        <v>4056.4042869999998</v>
      </c>
      <c r="L297">
        <v>176.60219900000001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5625.1823139999997</v>
      </c>
      <c r="I298">
        <v>343.89972</v>
      </c>
      <c r="J298" t="s">
        <v>3</v>
      </c>
      <c r="K298">
        <v>4309.8980080000001</v>
      </c>
      <c r="L298">
        <v>204.03923900000001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5956.0915329999998</v>
      </c>
      <c r="I299">
        <v>376.33457499999997</v>
      </c>
      <c r="J299" t="s">
        <v>3</v>
      </c>
      <c r="K299">
        <v>4563.3620119999996</v>
      </c>
      <c r="L299">
        <v>216.51562899999999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6286.8261130000001</v>
      </c>
      <c r="I300">
        <v>397.59040099999999</v>
      </c>
      <c r="J300" t="s">
        <v>3</v>
      </c>
      <c r="K300">
        <v>4816.7653030000001</v>
      </c>
      <c r="L300">
        <v>227.491309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6617.8625000000002</v>
      </c>
      <c r="I301">
        <v>446.12505599999997</v>
      </c>
      <c r="J301" t="s">
        <v>3</v>
      </c>
      <c r="K301">
        <v>5070.4256930000001</v>
      </c>
      <c r="L301">
        <v>251.84919500000001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352.22818999999998</v>
      </c>
      <c r="I302">
        <v>5.1881110000000001</v>
      </c>
      <c r="J302" t="s">
        <v>3</v>
      </c>
      <c r="K302">
        <v>326.45726999999999</v>
      </c>
      <c r="L302">
        <v>4.5285900000000003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703.52755500000001</v>
      </c>
      <c r="I303">
        <v>13.222663000000001</v>
      </c>
      <c r="J303" t="s">
        <v>3</v>
      </c>
      <c r="K303">
        <v>651.77660000000003</v>
      </c>
      <c r="L303">
        <v>11.417545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1054.648418</v>
      </c>
      <c r="I304">
        <v>24.382121000000001</v>
      </c>
      <c r="J304" t="s">
        <v>3</v>
      </c>
      <c r="K304">
        <v>976.89996900000006</v>
      </c>
      <c r="L304">
        <v>21.734715999999999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1405.932673</v>
      </c>
      <c r="I305">
        <v>33.291046999999999</v>
      </c>
      <c r="J305" t="s">
        <v>3</v>
      </c>
      <c r="K305">
        <v>1302.2138110000001</v>
      </c>
      <c r="L305">
        <v>29.005215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1757.5708520000001</v>
      </c>
      <c r="I306">
        <v>50.384953000000003</v>
      </c>
      <c r="J306" t="s">
        <v>3</v>
      </c>
      <c r="K306">
        <v>1627.8526859999999</v>
      </c>
      <c r="L306">
        <v>43.266437000000003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2109.0677780000001</v>
      </c>
      <c r="I307">
        <v>66.904073999999994</v>
      </c>
      <c r="J307" t="s">
        <v>3</v>
      </c>
      <c r="K307">
        <v>1953.3277439999999</v>
      </c>
      <c r="L307">
        <v>58.967463000000002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2460.1950489999999</v>
      </c>
      <c r="I308">
        <v>79.921557000000007</v>
      </c>
      <c r="J308" t="s">
        <v>3</v>
      </c>
      <c r="K308">
        <v>2278.4780519999999</v>
      </c>
      <c r="L308">
        <v>70.953241000000006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2811.7284669999999</v>
      </c>
      <c r="I309">
        <v>104.451252</v>
      </c>
      <c r="J309" t="s">
        <v>3</v>
      </c>
      <c r="K309">
        <v>2604.0104689999998</v>
      </c>
      <c r="L309">
        <v>91.632101000000006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3163.3392819999999</v>
      </c>
      <c r="I310">
        <v>128.383983</v>
      </c>
      <c r="J310" t="s">
        <v>3</v>
      </c>
      <c r="K310">
        <v>2929.7221140000001</v>
      </c>
      <c r="L310">
        <v>111.46768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3514.5183200000001</v>
      </c>
      <c r="I311">
        <v>150.54633200000001</v>
      </c>
      <c r="J311" t="s">
        <v>3</v>
      </c>
      <c r="K311">
        <v>3254.9651950000002</v>
      </c>
      <c r="L311">
        <v>132.132306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3865.9487939999999</v>
      </c>
      <c r="I312">
        <v>183.48138299999999</v>
      </c>
      <c r="J312" t="s">
        <v>3</v>
      </c>
      <c r="K312">
        <v>3580.4291699999999</v>
      </c>
      <c r="L312">
        <v>162.706649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4217.4297269999997</v>
      </c>
      <c r="I313">
        <v>222.376239</v>
      </c>
      <c r="J313" t="s">
        <v>3</v>
      </c>
      <c r="K313">
        <v>3906.047939</v>
      </c>
      <c r="L313">
        <v>199.27575300000001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4568.7474320000001</v>
      </c>
      <c r="I314">
        <v>253.85802100000001</v>
      </c>
      <c r="J314" t="s">
        <v>3</v>
      </c>
      <c r="K314">
        <v>4231.4522070000003</v>
      </c>
      <c r="L314">
        <v>226.68833799999999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4920.0356840000004</v>
      </c>
      <c r="I315">
        <v>283.87611800000002</v>
      </c>
      <c r="J315" t="s">
        <v>3</v>
      </c>
      <c r="K315">
        <v>4556.7682029999996</v>
      </c>
      <c r="L315">
        <v>252.653209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5271.642578</v>
      </c>
      <c r="I316">
        <v>324.679215</v>
      </c>
      <c r="J316" t="s">
        <v>3</v>
      </c>
      <c r="K316">
        <v>4882.3617869999998</v>
      </c>
      <c r="L316">
        <v>287.58754099999999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5623.0908010000003</v>
      </c>
      <c r="I317">
        <v>356.96416599999998</v>
      </c>
      <c r="J317" t="s">
        <v>3</v>
      </c>
      <c r="K317">
        <v>5207.8924610000004</v>
      </c>
      <c r="L317">
        <v>315.871577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5974.3488379999999</v>
      </c>
      <c r="I318">
        <v>382.40437600000001</v>
      </c>
      <c r="J318" t="s">
        <v>3</v>
      </c>
      <c r="K318">
        <v>5533.1753319999998</v>
      </c>
      <c r="L318">
        <v>338.19591700000001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6325.8096290000003</v>
      </c>
      <c r="I319">
        <v>447.33356900000001</v>
      </c>
      <c r="J319" t="s">
        <v>3</v>
      </c>
      <c r="K319">
        <v>5858.65</v>
      </c>
      <c r="L319">
        <v>394.07614599999999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6677.3851560000003</v>
      </c>
      <c r="I320">
        <v>498.43969199999998</v>
      </c>
      <c r="J320" t="s">
        <v>3</v>
      </c>
      <c r="K320">
        <v>6184.250771</v>
      </c>
      <c r="L320">
        <v>441.325669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7028.5765529999999</v>
      </c>
      <c r="I321">
        <v>532.246801</v>
      </c>
      <c r="J321" t="s">
        <v>3</v>
      </c>
      <c r="K321">
        <v>6509.4945699999998</v>
      </c>
      <c r="L321">
        <v>471.44949100000002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642.41923599999996</v>
      </c>
      <c r="I322">
        <v>5.5742960000000004</v>
      </c>
      <c r="J322" t="s">
        <v>3</v>
      </c>
      <c r="K322">
        <v>641.38278600000001</v>
      </c>
      <c r="L322">
        <v>5.564908</v>
      </c>
      <c r="M322" t="s">
        <v>4</v>
      </c>
      <c r="N322">
        <v>54.258788000000003</v>
      </c>
      <c r="O322">
        <v>0.28617799999999999</v>
      </c>
      <c r="P322" t="s">
        <v>5</v>
      </c>
      <c r="Q322">
        <v>58.554042000000003</v>
      </c>
      <c r="R322">
        <v>1.1823870000000001</v>
      </c>
      <c r="S322" t="s">
        <v>6</v>
      </c>
      <c r="T322">
        <v>19.809812000000001</v>
      </c>
      <c r="U322">
        <v>2.9933000000000001E-2</v>
      </c>
      <c r="V322" t="s">
        <v>7</v>
      </c>
      <c r="W322">
        <v>17.186340000000001</v>
      </c>
      <c r="X322">
        <v>0.30379699999999998</v>
      </c>
      <c r="Y322" t="s">
        <v>8</v>
      </c>
      <c r="Z322">
        <v>20.392499999999998</v>
      </c>
      <c r="AA322">
        <v>0.32213900000000001</v>
      </c>
      <c r="AB322" t="s">
        <v>9</v>
      </c>
      <c r="AC322">
        <v>527.77088200000003</v>
      </c>
      <c r="AD322">
        <v>4.6593289999999996</v>
      </c>
      <c r="AE322" t="s">
        <v>10</v>
      </c>
      <c r="AF322">
        <v>0.29441000000000001</v>
      </c>
      <c r="AG322">
        <v>7.6000000000000004E-5</v>
      </c>
      <c r="AH322" t="s">
        <v>11</v>
      </c>
      <c r="AI322">
        <v>0.70696800000000004</v>
      </c>
      <c r="AJ322">
        <v>3.1000000000000001E-5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1284.8719100000001</v>
      </c>
      <c r="I323">
        <v>10.432326</v>
      </c>
      <c r="J323" t="s">
        <v>3</v>
      </c>
      <c r="K323">
        <v>1282.796218</v>
      </c>
      <c r="L323">
        <v>10.375076999999999</v>
      </c>
      <c r="M323" t="s">
        <v>4</v>
      </c>
      <c r="N323">
        <v>108.02350800000001</v>
      </c>
      <c r="O323">
        <v>1.3932580000000001</v>
      </c>
      <c r="P323" t="s">
        <v>5</v>
      </c>
      <c r="Q323">
        <v>117.195836</v>
      </c>
      <c r="R323">
        <v>2.3907159999999998</v>
      </c>
      <c r="S323" t="s">
        <v>6</v>
      </c>
      <c r="T323">
        <v>39.670566000000001</v>
      </c>
      <c r="U323">
        <v>6.1706999999999998E-2</v>
      </c>
      <c r="V323" t="s">
        <v>7</v>
      </c>
      <c r="W323">
        <v>34.384377999999998</v>
      </c>
      <c r="X323">
        <v>0.53446499999999997</v>
      </c>
      <c r="Y323" t="s">
        <v>8</v>
      </c>
      <c r="Z323">
        <v>40.813510000000001</v>
      </c>
      <c r="AA323">
        <v>0.65750299999999995</v>
      </c>
      <c r="AB323" t="s">
        <v>9</v>
      </c>
      <c r="AC323">
        <v>1055.978576</v>
      </c>
      <c r="AD323">
        <v>8.9745539999999995</v>
      </c>
      <c r="AE323" t="s">
        <v>10</v>
      </c>
      <c r="AF323">
        <v>0.29031099999999999</v>
      </c>
      <c r="AG323">
        <v>5.8999999999999998E-5</v>
      </c>
      <c r="AH323" t="s">
        <v>11</v>
      </c>
      <c r="AI323">
        <v>0.70891499999999996</v>
      </c>
      <c r="AJ323">
        <v>3.6000000000000001E-5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1926.924702</v>
      </c>
      <c r="I324">
        <v>21.815707</v>
      </c>
      <c r="J324" t="s">
        <v>3</v>
      </c>
      <c r="K324">
        <v>1923.815038</v>
      </c>
      <c r="L324">
        <v>21.680107</v>
      </c>
      <c r="M324" t="s">
        <v>4</v>
      </c>
      <c r="N324">
        <v>161.844258</v>
      </c>
      <c r="O324">
        <v>2.585969</v>
      </c>
      <c r="P324" t="s">
        <v>5</v>
      </c>
      <c r="Q324">
        <v>175.70569599999999</v>
      </c>
      <c r="R324">
        <v>5.2373430000000001</v>
      </c>
      <c r="S324" t="s">
        <v>6</v>
      </c>
      <c r="T324">
        <v>59.525328000000002</v>
      </c>
      <c r="U324">
        <v>0.10777</v>
      </c>
      <c r="V324" t="s">
        <v>7</v>
      </c>
      <c r="W324">
        <v>51.495739999999998</v>
      </c>
      <c r="X324">
        <v>1.1630609999999999</v>
      </c>
      <c r="Y324" t="s">
        <v>8</v>
      </c>
      <c r="Z324">
        <v>61.192337999999999</v>
      </c>
      <c r="AA324">
        <v>1.3248439999999999</v>
      </c>
      <c r="AB324" t="s">
        <v>9</v>
      </c>
      <c r="AC324">
        <v>1583.86681</v>
      </c>
      <c r="AD324">
        <v>15.177125</v>
      </c>
      <c r="AE324" t="s">
        <v>10</v>
      </c>
      <c r="AF324">
        <v>0.28799999999999998</v>
      </c>
      <c r="AG324">
        <v>4.1E-5</v>
      </c>
      <c r="AH324" t="s">
        <v>11</v>
      </c>
      <c r="AI324">
        <v>0.71218099999999995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2568.9010720000001</v>
      </c>
      <c r="I325">
        <v>28.377642000000002</v>
      </c>
      <c r="J325" t="s">
        <v>3</v>
      </c>
      <c r="K325">
        <v>2564.7582280000001</v>
      </c>
      <c r="L325">
        <v>28.214901000000001</v>
      </c>
      <c r="M325" t="s">
        <v>4</v>
      </c>
      <c r="N325">
        <v>215.609646</v>
      </c>
      <c r="O325">
        <v>3.78024</v>
      </c>
      <c r="P325" t="s">
        <v>5</v>
      </c>
      <c r="Q325">
        <v>234.17408599999999</v>
      </c>
      <c r="R325">
        <v>7.5924399999999999</v>
      </c>
      <c r="S325" t="s">
        <v>6</v>
      </c>
      <c r="T325">
        <v>79.384326000000001</v>
      </c>
      <c r="U325">
        <v>0.131656</v>
      </c>
      <c r="V325" t="s">
        <v>7</v>
      </c>
      <c r="W325">
        <v>68.580941999999993</v>
      </c>
      <c r="X325">
        <v>1.6051089999999999</v>
      </c>
      <c r="Y325" t="s">
        <v>8</v>
      </c>
      <c r="Z325">
        <v>81.553030000000007</v>
      </c>
      <c r="AA325">
        <v>1.9678610000000001</v>
      </c>
      <c r="AB325" t="s">
        <v>9</v>
      </c>
      <c r="AC325">
        <v>2111.779188</v>
      </c>
      <c r="AD325">
        <v>21.019534</v>
      </c>
      <c r="AE325" t="s">
        <v>10</v>
      </c>
      <c r="AF325">
        <v>0.28621400000000002</v>
      </c>
      <c r="AG325">
        <v>2.8E-5</v>
      </c>
      <c r="AH325" t="s">
        <v>11</v>
      </c>
      <c r="AI325">
        <v>0.71276200000000001</v>
      </c>
      <c r="AJ325">
        <v>9.2E-5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3211.0072639999999</v>
      </c>
      <c r="I326">
        <v>34.606789999999997</v>
      </c>
      <c r="J326" t="s">
        <v>3</v>
      </c>
      <c r="K326">
        <v>3205.8298260000001</v>
      </c>
      <c r="L326">
        <v>34.388548</v>
      </c>
      <c r="M326" t="s">
        <v>4</v>
      </c>
      <c r="N326">
        <v>269.46901000000003</v>
      </c>
      <c r="O326">
        <v>4.208037</v>
      </c>
      <c r="P326" t="s">
        <v>5</v>
      </c>
      <c r="Q326">
        <v>292.74703</v>
      </c>
      <c r="R326">
        <v>9.0925449999999994</v>
      </c>
      <c r="S326" t="s">
        <v>6</v>
      </c>
      <c r="T326">
        <v>99.228465999999997</v>
      </c>
      <c r="U326">
        <v>0.15489600000000001</v>
      </c>
      <c r="V326" t="s">
        <v>7</v>
      </c>
      <c r="W326">
        <v>85.752163999999993</v>
      </c>
      <c r="X326">
        <v>1.964229</v>
      </c>
      <c r="Y326" t="s">
        <v>8</v>
      </c>
      <c r="Z326">
        <v>101.946828</v>
      </c>
      <c r="AA326">
        <v>2.2718669999999999</v>
      </c>
      <c r="AB326" t="s">
        <v>9</v>
      </c>
      <c r="AC326">
        <v>2639.6197200000001</v>
      </c>
      <c r="AD326">
        <v>28.238347000000001</v>
      </c>
      <c r="AE326" t="s">
        <v>10</v>
      </c>
      <c r="AF326">
        <v>0.28535300000000002</v>
      </c>
      <c r="AG326">
        <v>2.0999999999999999E-5</v>
      </c>
      <c r="AH326" t="s">
        <v>11</v>
      </c>
      <c r="AI326">
        <v>0.713534</v>
      </c>
      <c r="AJ326">
        <v>9.7E-5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3853.3098519999999</v>
      </c>
      <c r="I327">
        <v>45.92783</v>
      </c>
      <c r="J327" t="s">
        <v>3</v>
      </c>
      <c r="K327">
        <v>3847.0940639999999</v>
      </c>
      <c r="L327">
        <v>45.685918000000001</v>
      </c>
      <c r="M327" t="s">
        <v>4</v>
      </c>
      <c r="N327">
        <v>323.25805800000001</v>
      </c>
      <c r="O327">
        <v>5.9869899999999996</v>
      </c>
      <c r="P327" t="s">
        <v>5</v>
      </c>
      <c r="Q327">
        <v>351.60263600000002</v>
      </c>
      <c r="R327">
        <v>11.598784</v>
      </c>
      <c r="S327" t="s">
        <v>6</v>
      </c>
      <c r="T327">
        <v>119.09263</v>
      </c>
      <c r="U327">
        <v>0.19303600000000001</v>
      </c>
      <c r="V327" t="s">
        <v>7</v>
      </c>
      <c r="W327">
        <v>103.069524</v>
      </c>
      <c r="X327">
        <v>2.5205980000000001</v>
      </c>
      <c r="Y327" t="s">
        <v>8</v>
      </c>
      <c r="Z327">
        <v>122.45417399999999</v>
      </c>
      <c r="AA327">
        <v>2.7377410000000002</v>
      </c>
      <c r="AB327" t="s">
        <v>9</v>
      </c>
      <c r="AC327">
        <v>3167.4394120000002</v>
      </c>
      <c r="AD327">
        <v>29.389695</v>
      </c>
      <c r="AE327" t="s">
        <v>10</v>
      </c>
      <c r="AF327">
        <v>0.28404600000000002</v>
      </c>
      <c r="AG327">
        <v>2.0999999999999999E-5</v>
      </c>
      <c r="AH327" t="s">
        <v>11</v>
      </c>
      <c r="AI327">
        <v>0.71435599999999999</v>
      </c>
      <c r="AJ327">
        <v>9.8999999999999994E-5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4495.3110239999996</v>
      </c>
      <c r="I328">
        <v>55.188336</v>
      </c>
      <c r="J328" t="s">
        <v>3</v>
      </c>
      <c r="K328">
        <v>4488.0574479999996</v>
      </c>
      <c r="L328">
        <v>55.016652999999998</v>
      </c>
      <c r="M328" t="s">
        <v>4</v>
      </c>
      <c r="N328">
        <v>377.03915799999999</v>
      </c>
      <c r="O328">
        <v>8.1601809999999997</v>
      </c>
      <c r="P328" t="s">
        <v>5</v>
      </c>
      <c r="Q328">
        <v>409.95765399999999</v>
      </c>
      <c r="R328">
        <v>13.916758</v>
      </c>
      <c r="S328" t="s">
        <v>6</v>
      </c>
      <c r="T328">
        <v>138.93389400000001</v>
      </c>
      <c r="U328">
        <v>0.22226000000000001</v>
      </c>
      <c r="V328" t="s">
        <v>7</v>
      </c>
      <c r="W328">
        <v>120.125716</v>
      </c>
      <c r="X328">
        <v>3.1739769999999998</v>
      </c>
      <c r="Y328" t="s">
        <v>8</v>
      </c>
      <c r="Z328">
        <v>142.746152</v>
      </c>
      <c r="AA328">
        <v>3.2127569999999999</v>
      </c>
      <c r="AB328" t="s">
        <v>9</v>
      </c>
      <c r="AC328">
        <v>3695.4662199999998</v>
      </c>
      <c r="AD328">
        <v>34.673608999999999</v>
      </c>
      <c r="AE328" t="s">
        <v>10</v>
      </c>
      <c r="AF328">
        <v>0.28389500000000001</v>
      </c>
      <c r="AG328">
        <v>2.0000000000000002E-5</v>
      </c>
      <c r="AH328" t="s">
        <v>11</v>
      </c>
      <c r="AI328">
        <v>0.715476</v>
      </c>
      <c r="AJ328">
        <v>9.8999999999999994E-5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5137.2817779999996</v>
      </c>
      <c r="I329">
        <v>67.005194000000003</v>
      </c>
      <c r="J329" t="s">
        <v>3</v>
      </c>
      <c r="K329">
        <v>5128.99154</v>
      </c>
      <c r="L329">
        <v>66.782687999999993</v>
      </c>
      <c r="M329" t="s">
        <v>4</v>
      </c>
      <c r="N329">
        <v>430.931084</v>
      </c>
      <c r="O329">
        <v>9.1337930000000007</v>
      </c>
      <c r="P329" t="s">
        <v>5</v>
      </c>
      <c r="Q329">
        <v>468.46108600000002</v>
      </c>
      <c r="R329">
        <v>15.087842</v>
      </c>
      <c r="S329" t="s">
        <v>6</v>
      </c>
      <c r="T329">
        <v>158.777748</v>
      </c>
      <c r="U329">
        <v>0.25345499999999999</v>
      </c>
      <c r="V329" t="s">
        <v>7</v>
      </c>
      <c r="W329">
        <v>137.22003000000001</v>
      </c>
      <c r="X329">
        <v>3.528467</v>
      </c>
      <c r="Y329" t="s">
        <v>8</v>
      </c>
      <c r="Z329">
        <v>163.14388</v>
      </c>
      <c r="AA329">
        <v>3.2783350000000002</v>
      </c>
      <c r="AB329" t="s">
        <v>9</v>
      </c>
      <c r="AC329">
        <v>4223.2052219999996</v>
      </c>
      <c r="AD329">
        <v>42.930402999999998</v>
      </c>
      <c r="AE329" t="s">
        <v>10</v>
      </c>
      <c r="AF329">
        <v>0.28368599999999999</v>
      </c>
      <c r="AG329">
        <v>2.0000000000000002E-5</v>
      </c>
      <c r="AH329" t="s">
        <v>11</v>
      </c>
      <c r="AI329">
        <v>0.71617200000000003</v>
      </c>
      <c r="AJ329">
        <v>9.8999999999999994E-5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5779.1346640000002</v>
      </c>
      <c r="I330">
        <v>64.766812000000002</v>
      </c>
      <c r="J330" t="s">
        <v>3</v>
      </c>
      <c r="K330">
        <v>5769.8041160000002</v>
      </c>
      <c r="L330">
        <v>64.555018000000004</v>
      </c>
      <c r="M330" t="s">
        <v>4</v>
      </c>
      <c r="N330">
        <v>484.91026799999997</v>
      </c>
      <c r="O330">
        <v>11.296086000000001</v>
      </c>
      <c r="P330" t="s">
        <v>5</v>
      </c>
      <c r="Q330">
        <v>526.93929000000003</v>
      </c>
      <c r="R330">
        <v>16.277623999999999</v>
      </c>
      <c r="S330" t="s">
        <v>6</v>
      </c>
      <c r="T330">
        <v>178.59866400000001</v>
      </c>
      <c r="U330">
        <v>0.32943</v>
      </c>
      <c r="V330" t="s">
        <v>7</v>
      </c>
      <c r="W330">
        <v>154.325806</v>
      </c>
      <c r="X330">
        <v>3.6558190000000002</v>
      </c>
      <c r="Y330" t="s">
        <v>8</v>
      </c>
      <c r="Z330">
        <v>183.52800400000001</v>
      </c>
      <c r="AA330">
        <v>3.7116359999999999</v>
      </c>
      <c r="AB330" t="s">
        <v>9</v>
      </c>
      <c r="AC330">
        <v>4750.7607180000005</v>
      </c>
      <c r="AD330">
        <v>48.201627999999999</v>
      </c>
      <c r="AE330" t="s">
        <v>10</v>
      </c>
      <c r="AF330">
        <v>0.28337499999999999</v>
      </c>
      <c r="AG330">
        <v>1.9000000000000001E-5</v>
      </c>
      <c r="AH330" t="s">
        <v>11</v>
      </c>
      <c r="AI330">
        <v>0.71728700000000001</v>
      </c>
      <c r="AJ330">
        <v>9.7E-5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6420.7530880000004</v>
      </c>
      <c r="I331">
        <v>69.743216000000004</v>
      </c>
      <c r="J331" t="s">
        <v>3</v>
      </c>
      <c r="K331">
        <v>6410.3885319999999</v>
      </c>
      <c r="L331">
        <v>69.542005000000003</v>
      </c>
      <c r="M331" t="s">
        <v>4</v>
      </c>
      <c r="N331">
        <v>538.42504199999996</v>
      </c>
      <c r="O331">
        <v>14.475311</v>
      </c>
      <c r="P331" t="s">
        <v>5</v>
      </c>
      <c r="Q331">
        <v>585.17596400000002</v>
      </c>
      <c r="R331">
        <v>20.312014999999999</v>
      </c>
      <c r="S331" t="s">
        <v>6</v>
      </c>
      <c r="T331">
        <v>198.43395200000001</v>
      </c>
      <c r="U331">
        <v>0.42784699999999998</v>
      </c>
      <c r="V331" t="s">
        <v>7</v>
      </c>
      <c r="W331">
        <v>171.31649999999999</v>
      </c>
      <c r="X331">
        <v>4.3846280000000002</v>
      </c>
      <c r="Y331" t="s">
        <v>8</v>
      </c>
      <c r="Z331">
        <v>203.77620200000001</v>
      </c>
      <c r="AA331">
        <v>4.7228669999999999</v>
      </c>
      <c r="AB331" t="s">
        <v>9</v>
      </c>
      <c r="AC331">
        <v>5278.7953779999998</v>
      </c>
      <c r="AD331">
        <v>54.133099999999999</v>
      </c>
      <c r="AE331" t="s">
        <v>10</v>
      </c>
      <c r="AF331">
        <v>0.283053</v>
      </c>
      <c r="AG331">
        <v>1.2999999999999999E-5</v>
      </c>
      <c r="AH331" t="s">
        <v>11</v>
      </c>
      <c r="AI331">
        <v>0.71793899999999999</v>
      </c>
      <c r="AJ331">
        <v>9.3999999999999994E-5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7062.4721419999996</v>
      </c>
      <c r="I332">
        <v>81.180042</v>
      </c>
      <c r="J332" t="s">
        <v>3</v>
      </c>
      <c r="K332">
        <v>7051.0734700000003</v>
      </c>
      <c r="L332">
        <v>80.931192999999993</v>
      </c>
      <c r="M332" t="s">
        <v>4</v>
      </c>
      <c r="N332">
        <v>591.98503400000004</v>
      </c>
      <c r="O332">
        <v>17.608612000000001</v>
      </c>
      <c r="P332" t="s">
        <v>5</v>
      </c>
      <c r="Q332">
        <v>643.57908199999997</v>
      </c>
      <c r="R332">
        <v>21.528604000000001</v>
      </c>
      <c r="S332" t="s">
        <v>6</v>
      </c>
      <c r="T332">
        <v>218.26427200000001</v>
      </c>
      <c r="U332">
        <v>0.53870099999999999</v>
      </c>
      <c r="V332" t="s">
        <v>7</v>
      </c>
      <c r="W332">
        <v>188.42064999999999</v>
      </c>
      <c r="X332">
        <v>4.7249179999999997</v>
      </c>
      <c r="Y332" t="s">
        <v>8</v>
      </c>
      <c r="Z332">
        <v>224.08058800000001</v>
      </c>
      <c r="AA332">
        <v>4.8420519999999998</v>
      </c>
      <c r="AB332" t="s">
        <v>9</v>
      </c>
      <c r="AC332">
        <v>5806.7177700000002</v>
      </c>
      <c r="AD332">
        <v>60.018833999999998</v>
      </c>
      <c r="AE332" t="s">
        <v>10</v>
      </c>
      <c r="AF332">
        <v>0.28299400000000002</v>
      </c>
      <c r="AG332">
        <v>1.2999999999999999E-5</v>
      </c>
      <c r="AH332" t="s">
        <v>11</v>
      </c>
      <c r="AI332">
        <v>0.71838900000000006</v>
      </c>
      <c r="AJ332">
        <v>9.2999999999999997E-5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7704.3478340000001</v>
      </c>
      <c r="I333">
        <v>92.015371999999999</v>
      </c>
      <c r="J333" t="s">
        <v>3</v>
      </c>
      <c r="K333">
        <v>7691.9134219999996</v>
      </c>
      <c r="L333">
        <v>91.769102000000004</v>
      </c>
      <c r="M333" t="s">
        <v>4</v>
      </c>
      <c r="N333">
        <v>645.53099999999995</v>
      </c>
      <c r="O333">
        <v>20.257949</v>
      </c>
      <c r="P333" t="s">
        <v>5</v>
      </c>
      <c r="Q333">
        <v>702.07490800000005</v>
      </c>
      <c r="R333">
        <v>26.381715</v>
      </c>
      <c r="S333" t="s">
        <v>6</v>
      </c>
      <c r="T333">
        <v>238.15136000000001</v>
      </c>
      <c r="U333">
        <v>0.61303099999999999</v>
      </c>
      <c r="V333" t="s">
        <v>7</v>
      </c>
      <c r="W333">
        <v>205.52731199999999</v>
      </c>
      <c r="X333">
        <v>5.8811619999999998</v>
      </c>
      <c r="Y333" t="s">
        <v>8</v>
      </c>
      <c r="Z333">
        <v>244.41792799999999</v>
      </c>
      <c r="AA333">
        <v>5.7788729999999999</v>
      </c>
      <c r="AB333" t="s">
        <v>9</v>
      </c>
      <c r="AC333">
        <v>6334.7166580000003</v>
      </c>
      <c r="AD333">
        <v>69.997139000000004</v>
      </c>
      <c r="AE333" t="s">
        <v>10</v>
      </c>
      <c r="AF333">
        <v>0.28290999999999999</v>
      </c>
      <c r="AG333">
        <v>1.2E-5</v>
      </c>
      <c r="AH333" t="s">
        <v>11</v>
      </c>
      <c r="AI333">
        <v>0.71959799999999996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8345.8997479999998</v>
      </c>
      <c r="I334">
        <v>91.249087000000003</v>
      </c>
      <c r="J334" t="s">
        <v>3</v>
      </c>
      <c r="K334">
        <v>8332.4300519999997</v>
      </c>
      <c r="L334">
        <v>91.031270000000006</v>
      </c>
      <c r="M334" t="s">
        <v>4</v>
      </c>
      <c r="N334">
        <v>699.17029400000001</v>
      </c>
      <c r="O334">
        <v>21.89827</v>
      </c>
      <c r="P334" t="s">
        <v>5</v>
      </c>
      <c r="Q334">
        <v>760.712672</v>
      </c>
      <c r="R334">
        <v>28.224720999999999</v>
      </c>
      <c r="S334" t="s">
        <v>6</v>
      </c>
      <c r="T334">
        <v>257.99455999999998</v>
      </c>
      <c r="U334">
        <v>0.67787699999999995</v>
      </c>
      <c r="V334" t="s">
        <v>7</v>
      </c>
      <c r="W334">
        <v>222.720934</v>
      </c>
      <c r="X334">
        <v>6.3910790000000004</v>
      </c>
      <c r="Y334" t="s">
        <v>8</v>
      </c>
      <c r="Z334">
        <v>264.85376400000001</v>
      </c>
      <c r="AA334">
        <v>6.2371270000000001</v>
      </c>
      <c r="AB334" t="s">
        <v>9</v>
      </c>
      <c r="AC334">
        <v>6862.1567020000002</v>
      </c>
      <c r="AD334">
        <v>67.261144999999999</v>
      </c>
      <c r="AE334" t="s">
        <v>10</v>
      </c>
      <c r="AF334">
        <v>0.28290999999999999</v>
      </c>
      <c r="AG334">
        <v>1.2E-5</v>
      </c>
      <c r="AH334" t="s">
        <v>11</v>
      </c>
      <c r="AI334">
        <v>0.71975299999999998</v>
      </c>
      <c r="AJ334">
        <v>8.6000000000000003E-5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8987.9187660000007</v>
      </c>
      <c r="I335">
        <v>99.746626000000006</v>
      </c>
      <c r="J335" t="s">
        <v>3</v>
      </c>
      <c r="K335">
        <v>8973.4131519999992</v>
      </c>
      <c r="L335">
        <v>99.561125000000004</v>
      </c>
      <c r="M335" t="s">
        <v>4</v>
      </c>
      <c r="N335">
        <v>752.87887000000001</v>
      </c>
      <c r="O335">
        <v>22.088535</v>
      </c>
      <c r="P335" t="s">
        <v>5</v>
      </c>
      <c r="Q335">
        <v>819.35767199999998</v>
      </c>
      <c r="R335">
        <v>30.124704999999999</v>
      </c>
      <c r="S335" t="s">
        <v>6</v>
      </c>
      <c r="T335">
        <v>277.84983399999999</v>
      </c>
      <c r="U335">
        <v>0.68070600000000003</v>
      </c>
      <c r="V335" t="s">
        <v>7</v>
      </c>
      <c r="W335">
        <v>239.89775800000001</v>
      </c>
      <c r="X335">
        <v>6.9545680000000001</v>
      </c>
      <c r="Y335" t="s">
        <v>8</v>
      </c>
      <c r="Z335">
        <v>285.303316</v>
      </c>
      <c r="AA335">
        <v>6.6637149999999998</v>
      </c>
      <c r="AB335" t="s">
        <v>9</v>
      </c>
      <c r="AC335">
        <v>7389.9841919999999</v>
      </c>
      <c r="AD335">
        <v>73.554558</v>
      </c>
      <c r="AE335" t="s">
        <v>10</v>
      </c>
      <c r="AF335">
        <v>0.28260099999999999</v>
      </c>
      <c r="AG335">
        <v>1.5999999999999999E-5</v>
      </c>
      <c r="AH335" t="s">
        <v>11</v>
      </c>
      <c r="AI335">
        <v>0.72089400000000003</v>
      </c>
      <c r="AJ335">
        <v>7.7000000000000001E-5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9629.4250639999991</v>
      </c>
      <c r="I336">
        <v>100.766801</v>
      </c>
      <c r="J336" t="s">
        <v>3</v>
      </c>
      <c r="K336">
        <v>9613.8837220000005</v>
      </c>
      <c r="L336">
        <v>100.64376</v>
      </c>
      <c r="M336" t="s">
        <v>4</v>
      </c>
      <c r="N336">
        <v>806.57939399999998</v>
      </c>
      <c r="O336">
        <v>23.880655999999998</v>
      </c>
      <c r="P336" t="s">
        <v>5</v>
      </c>
      <c r="Q336">
        <v>877.55772000000002</v>
      </c>
      <c r="R336">
        <v>29.136841</v>
      </c>
      <c r="S336" t="s">
        <v>6</v>
      </c>
      <c r="T336">
        <v>297.68085000000002</v>
      </c>
      <c r="U336">
        <v>0.74917100000000003</v>
      </c>
      <c r="V336" t="s">
        <v>7</v>
      </c>
      <c r="W336">
        <v>256.85880400000002</v>
      </c>
      <c r="X336">
        <v>6.8852219999999997</v>
      </c>
      <c r="Y336" t="s">
        <v>8</v>
      </c>
      <c r="Z336">
        <v>305.55001399999998</v>
      </c>
      <c r="AA336">
        <v>6.4861240000000002</v>
      </c>
      <c r="AB336" t="s">
        <v>9</v>
      </c>
      <c r="AC336">
        <v>7917.753686</v>
      </c>
      <c r="AD336">
        <v>78.228458000000003</v>
      </c>
      <c r="AE336" t="s">
        <v>10</v>
      </c>
      <c r="AF336">
        <v>0.28259800000000002</v>
      </c>
      <c r="AG336">
        <v>1.5999999999999999E-5</v>
      </c>
      <c r="AH336" t="s">
        <v>11</v>
      </c>
      <c r="AI336">
        <v>0.72128400000000004</v>
      </c>
      <c r="AJ336">
        <v>7.2999999999999999E-5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10271.390375999999</v>
      </c>
      <c r="I337">
        <v>106.95978100000001</v>
      </c>
      <c r="J337" t="s">
        <v>3</v>
      </c>
      <c r="K337">
        <v>10254.811222</v>
      </c>
      <c r="L337">
        <v>106.70298</v>
      </c>
      <c r="M337" t="s">
        <v>4</v>
      </c>
      <c r="N337">
        <v>860.42094599999996</v>
      </c>
      <c r="O337">
        <v>26.158895000000001</v>
      </c>
      <c r="P337" t="s">
        <v>5</v>
      </c>
      <c r="Q337">
        <v>935.84616400000004</v>
      </c>
      <c r="R337">
        <v>31.913740000000001</v>
      </c>
      <c r="S337" t="s">
        <v>6</v>
      </c>
      <c r="T337">
        <v>317.48135200000002</v>
      </c>
      <c r="U337">
        <v>0.74983</v>
      </c>
      <c r="V337" t="s">
        <v>7</v>
      </c>
      <c r="W337">
        <v>273.92186400000003</v>
      </c>
      <c r="X337">
        <v>7.7232050000000001</v>
      </c>
      <c r="Y337" t="s">
        <v>8</v>
      </c>
      <c r="Z337">
        <v>325.81000399999999</v>
      </c>
      <c r="AA337">
        <v>7.0002570000000004</v>
      </c>
      <c r="AB337" t="s">
        <v>9</v>
      </c>
      <c r="AC337">
        <v>8445.7516599999999</v>
      </c>
      <c r="AD337">
        <v>82.158810000000003</v>
      </c>
      <c r="AE337" t="s">
        <v>10</v>
      </c>
      <c r="AF337">
        <v>0.28259499999999999</v>
      </c>
      <c r="AG337">
        <v>1.5999999999999999E-5</v>
      </c>
      <c r="AH337" t="s">
        <v>11</v>
      </c>
      <c r="AI337">
        <v>0.721831</v>
      </c>
      <c r="AJ337">
        <v>6.8999999999999997E-5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10913.242632</v>
      </c>
      <c r="I338">
        <v>122.374858</v>
      </c>
      <c r="J338" t="s">
        <v>3</v>
      </c>
      <c r="K338">
        <v>10895.628597999999</v>
      </c>
      <c r="L338">
        <v>122.068524</v>
      </c>
      <c r="M338" t="s">
        <v>4</v>
      </c>
      <c r="N338">
        <v>914.26483599999995</v>
      </c>
      <c r="O338">
        <v>26.621569999999998</v>
      </c>
      <c r="P338" t="s">
        <v>5</v>
      </c>
      <c r="Q338">
        <v>994.59247800000003</v>
      </c>
      <c r="R338">
        <v>33.093682999999999</v>
      </c>
      <c r="S338" t="s">
        <v>6</v>
      </c>
      <c r="T338">
        <v>337.33351599999997</v>
      </c>
      <c r="U338">
        <v>0.79737199999999997</v>
      </c>
      <c r="V338" t="s">
        <v>7</v>
      </c>
      <c r="W338">
        <v>291.12324000000001</v>
      </c>
      <c r="X338">
        <v>7.8159729999999996</v>
      </c>
      <c r="Y338" t="s">
        <v>8</v>
      </c>
      <c r="Z338">
        <v>346.33795199999997</v>
      </c>
      <c r="AA338">
        <v>7.4246489999999996</v>
      </c>
      <c r="AB338" t="s">
        <v>9</v>
      </c>
      <c r="AC338">
        <v>8973.1790540000002</v>
      </c>
      <c r="AD338">
        <v>88.126211999999995</v>
      </c>
      <c r="AE338" t="s">
        <v>10</v>
      </c>
      <c r="AF338">
        <v>0.28255200000000003</v>
      </c>
      <c r="AG338">
        <v>1.5999999999999999E-5</v>
      </c>
      <c r="AH338" t="s">
        <v>11</v>
      </c>
      <c r="AI338">
        <v>0.72202299999999997</v>
      </c>
      <c r="AJ338">
        <v>6.8999999999999997E-5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11555.196748</v>
      </c>
      <c r="I339">
        <v>127.923495</v>
      </c>
      <c r="J339" t="s">
        <v>3</v>
      </c>
      <c r="K339">
        <v>11536.545134</v>
      </c>
      <c r="L339">
        <v>127.503855</v>
      </c>
      <c r="M339" t="s">
        <v>4</v>
      </c>
      <c r="N339">
        <v>967.94044199999996</v>
      </c>
      <c r="O339">
        <v>31.035703999999999</v>
      </c>
      <c r="P339" t="s">
        <v>5</v>
      </c>
      <c r="Q339">
        <v>1053.342952</v>
      </c>
      <c r="R339">
        <v>35.006293999999997</v>
      </c>
      <c r="S339" t="s">
        <v>6</v>
      </c>
      <c r="T339">
        <v>357.19463000000002</v>
      </c>
      <c r="U339">
        <v>0.81767599999999996</v>
      </c>
      <c r="V339" t="s">
        <v>7</v>
      </c>
      <c r="W339">
        <v>308.32189399999999</v>
      </c>
      <c r="X339">
        <v>8.6710820000000002</v>
      </c>
      <c r="Y339" t="s">
        <v>8</v>
      </c>
      <c r="Z339">
        <v>366.86208399999998</v>
      </c>
      <c r="AA339">
        <v>7.8588690000000003</v>
      </c>
      <c r="AB339" t="s">
        <v>9</v>
      </c>
      <c r="AC339">
        <v>9500.8698640000002</v>
      </c>
      <c r="AD339">
        <v>96.718345999999997</v>
      </c>
      <c r="AE339" t="s">
        <v>10</v>
      </c>
      <c r="AF339">
        <v>0.28255200000000003</v>
      </c>
      <c r="AG339">
        <v>1.5999999999999999E-5</v>
      </c>
      <c r="AH339" t="s">
        <v>11</v>
      </c>
      <c r="AI339">
        <v>0.72324600000000006</v>
      </c>
      <c r="AJ339">
        <v>5.7000000000000003E-5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12197.306119999999</v>
      </c>
      <c r="I340">
        <v>131.95044100000001</v>
      </c>
      <c r="J340" t="s">
        <v>3</v>
      </c>
      <c r="K340">
        <v>12177.62026</v>
      </c>
      <c r="L340">
        <v>131.57233099999999</v>
      </c>
      <c r="M340" t="s">
        <v>4</v>
      </c>
      <c r="N340">
        <v>1021.573984</v>
      </c>
      <c r="O340">
        <v>32.374442000000002</v>
      </c>
      <c r="P340" t="s">
        <v>5</v>
      </c>
      <c r="Q340">
        <v>1111.879428</v>
      </c>
      <c r="R340">
        <v>39.238461999999998</v>
      </c>
      <c r="S340" t="s">
        <v>6</v>
      </c>
      <c r="T340">
        <v>377.01367399999998</v>
      </c>
      <c r="U340">
        <v>0.88496300000000006</v>
      </c>
      <c r="V340" t="s">
        <v>7</v>
      </c>
      <c r="W340">
        <v>325.43729200000001</v>
      </c>
      <c r="X340">
        <v>9.7551059999999996</v>
      </c>
      <c r="Y340" t="s">
        <v>8</v>
      </c>
      <c r="Z340">
        <v>387.30035400000003</v>
      </c>
      <c r="AA340">
        <v>8.8115679999999994</v>
      </c>
      <c r="AB340" t="s">
        <v>9</v>
      </c>
      <c r="AC340">
        <v>10028.974507999999</v>
      </c>
      <c r="AD340">
        <v>106.32137</v>
      </c>
      <c r="AE340" t="s">
        <v>10</v>
      </c>
      <c r="AF340">
        <v>0.28213300000000002</v>
      </c>
      <c r="AG340">
        <v>2.4000000000000001E-5</v>
      </c>
      <c r="AH340" t="s">
        <v>11</v>
      </c>
      <c r="AI340">
        <v>0.72324600000000006</v>
      </c>
      <c r="AJ340">
        <v>5.7000000000000003E-5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12839.249988</v>
      </c>
      <c r="I341">
        <v>140.29266799999999</v>
      </c>
      <c r="J341" t="s">
        <v>3</v>
      </c>
      <c r="K341">
        <v>12818.528178</v>
      </c>
      <c r="L341">
        <v>139.97284500000001</v>
      </c>
      <c r="M341" t="s">
        <v>4</v>
      </c>
      <c r="N341">
        <v>1075.318462</v>
      </c>
      <c r="O341">
        <v>33.472366999999998</v>
      </c>
      <c r="P341" t="s">
        <v>5</v>
      </c>
      <c r="Q341">
        <v>1170.3516540000001</v>
      </c>
      <c r="R341">
        <v>42.701421000000003</v>
      </c>
      <c r="S341" t="s">
        <v>6</v>
      </c>
      <c r="T341">
        <v>396.83083399999998</v>
      </c>
      <c r="U341">
        <v>1.0166029999999999</v>
      </c>
      <c r="V341" t="s">
        <v>7</v>
      </c>
      <c r="W341">
        <v>342.54826800000001</v>
      </c>
      <c r="X341">
        <v>10.615883999999999</v>
      </c>
      <c r="Y341" t="s">
        <v>8</v>
      </c>
      <c r="Z341">
        <v>407.681242</v>
      </c>
      <c r="AA341">
        <v>9.6591529999999999</v>
      </c>
      <c r="AB341" t="s">
        <v>9</v>
      </c>
      <c r="AC341">
        <v>10556.864858000001</v>
      </c>
      <c r="AD341">
        <v>118.707728</v>
      </c>
      <c r="AE341" t="s">
        <v>10</v>
      </c>
      <c r="AF341">
        <v>0.28198000000000001</v>
      </c>
      <c r="AG341">
        <v>2.4000000000000001E-5</v>
      </c>
      <c r="AH341" t="s">
        <v>11</v>
      </c>
      <c r="AI341">
        <v>0.72328199999999998</v>
      </c>
      <c r="AJ341">
        <v>5.7000000000000003E-5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602.84247200000004</v>
      </c>
      <c r="I362">
        <v>4.2408080000000004</v>
      </c>
      <c r="J362" t="s">
        <v>3</v>
      </c>
      <c r="K362">
        <v>601.84893999999997</v>
      </c>
      <c r="L362">
        <v>4.2389239999999999</v>
      </c>
      <c r="M362" t="s">
        <v>4</v>
      </c>
      <c r="N362">
        <v>54.043664</v>
      </c>
      <c r="O362">
        <v>0.91785700000000003</v>
      </c>
      <c r="P362" t="s">
        <v>5</v>
      </c>
      <c r="Q362">
        <v>0</v>
      </c>
      <c r="R362">
        <v>0</v>
      </c>
      <c r="S362" t="s">
        <v>6</v>
      </c>
      <c r="T362">
        <v>19.820184000000001</v>
      </c>
      <c r="U362">
        <v>3.6527999999999998E-2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0.29590699999999998</v>
      </c>
      <c r="AD362">
        <v>6.9999999999999994E-5</v>
      </c>
      <c r="AE362" t="s">
        <v>10</v>
      </c>
      <c r="AF362">
        <v>0</v>
      </c>
      <c r="AG362">
        <v>0</v>
      </c>
      <c r="AH362" t="s">
        <v>11</v>
      </c>
      <c r="AI362">
        <v>0.70626199999999995</v>
      </c>
      <c r="AJ362">
        <v>2.4000000000000001E-5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1205.200658</v>
      </c>
      <c r="I363">
        <v>11.535774</v>
      </c>
      <c r="J363" t="s">
        <v>3</v>
      </c>
      <c r="K363">
        <v>1203.21038</v>
      </c>
      <c r="L363">
        <v>11.517574</v>
      </c>
      <c r="M363" t="s">
        <v>4</v>
      </c>
      <c r="N363">
        <v>107.939088</v>
      </c>
      <c r="O363">
        <v>2.6595439999999999</v>
      </c>
      <c r="P363" t="s">
        <v>5</v>
      </c>
      <c r="Q363">
        <v>0</v>
      </c>
      <c r="R363">
        <v>0</v>
      </c>
      <c r="S363" t="s">
        <v>6</v>
      </c>
      <c r="T363">
        <v>39.699164000000003</v>
      </c>
      <c r="U363">
        <v>0.12506999999999999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0.29166199999999998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0.70967499999999994</v>
      </c>
      <c r="AJ363">
        <v>4.5000000000000003E-5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1807.3925260000001</v>
      </c>
      <c r="I364">
        <v>30.698519000000001</v>
      </c>
      <c r="J364" t="s">
        <v>3</v>
      </c>
      <c r="K364">
        <v>1804.4099980000001</v>
      </c>
      <c r="L364">
        <v>30.409050000000001</v>
      </c>
      <c r="M364" t="s">
        <v>4</v>
      </c>
      <c r="N364">
        <v>161.87118599999999</v>
      </c>
      <c r="O364">
        <v>3.9722729999999999</v>
      </c>
      <c r="P364" t="s">
        <v>5</v>
      </c>
      <c r="Q364">
        <v>0</v>
      </c>
      <c r="R364">
        <v>0</v>
      </c>
      <c r="S364" t="s">
        <v>6</v>
      </c>
      <c r="T364">
        <v>59.597453999999999</v>
      </c>
      <c r="U364">
        <v>0.25650000000000001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0.28815800000000003</v>
      </c>
      <c r="AD364">
        <v>6.3999999999999997E-5</v>
      </c>
      <c r="AE364" t="s">
        <v>10</v>
      </c>
      <c r="AF364">
        <v>0</v>
      </c>
      <c r="AG364">
        <v>0</v>
      </c>
      <c r="AH364" t="s">
        <v>11</v>
      </c>
      <c r="AI364">
        <v>0.71191700000000002</v>
      </c>
      <c r="AJ364">
        <v>5.8999999999999998E-5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2409.83583</v>
      </c>
      <c r="I365">
        <v>40.162185999999998</v>
      </c>
      <c r="J365" t="s">
        <v>3</v>
      </c>
      <c r="K365">
        <v>2405.8618259999998</v>
      </c>
      <c r="L365">
        <v>39.784910000000004</v>
      </c>
      <c r="M365" t="s">
        <v>4</v>
      </c>
      <c r="N365">
        <v>215.81233599999999</v>
      </c>
      <c r="O365">
        <v>5.0366059999999999</v>
      </c>
      <c r="P365" t="s">
        <v>5</v>
      </c>
      <c r="Q365">
        <v>0</v>
      </c>
      <c r="R365">
        <v>0</v>
      </c>
      <c r="S365" t="s">
        <v>6</v>
      </c>
      <c r="T365">
        <v>79.497860000000003</v>
      </c>
      <c r="U365">
        <v>0.38319999999999999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0.28633500000000001</v>
      </c>
      <c r="AD365">
        <v>4.8000000000000001E-5</v>
      </c>
      <c r="AE365" t="s">
        <v>10</v>
      </c>
      <c r="AF365">
        <v>0</v>
      </c>
      <c r="AG365">
        <v>0</v>
      </c>
      <c r="AH365" t="s">
        <v>11</v>
      </c>
      <c r="AI365">
        <v>0.71305200000000002</v>
      </c>
      <c r="AJ365">
        <v>6.7999999999999999E-5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3011.7143160000001</v>
      </c>
      <c r="I366">
        <v>64.990046000000007</v>
      </c>
      <c r="J366" t="s">
        <v>3</v>
      </c>
      <c r="K366">
        <v>3006.7466039999999</v>
      </c>
      <c r="L366">
        <v>64.315816999999996</v>
      </c>
      <c r="M366" t="s">
        <v>4</v>
      </c>
      <c r="N366">
        <v>269.49426599999998</v>
      </c>
      <c r="O366">
        <v>6.1982350000000004</v>
      </c>
      <c r="P366" t="s">
        <v>5</v>
      </c>
      <c r="Q366">
        <v>0</v>
      </c>
      <c r="R366">
        <v>0</v>
      </c>
      <c r="S366" t="s">
        <v>6</v>
      </c>
      <c r="T366">
        <v>99.426950000000005</v>
      </c>
      <c r="U366">
        <v>0.65741000000000005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0.28408699999999998</v>
      </c>
      <c r="AD366">
        <v>1.7E-5</v>
      </c>
      <c r="AE366" t="s">
        <v>10</v>
      </c>
      <c r="AF366">
        <v>0</v>
      </c>
      <c r="AG366">
        <v>0</v>
      </c>
      <c r="AH366" t="s">
        <v>11</v>
      </c>
      <c r="AI366">
        <v>0.71454899999999999</v>
      </c>
      <c r="AJ366">
        <v>7.7000000000000001E-5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3614.1430380000002</v>
      </c>
      <c r="I367">
        <v>79.884416999999999</v>
      </c>
      <c r="J367" t="s">
        <v>3</v>
      </c>
      <c r="K367">
        <v>3608.178758</v>
      </c>
      <c r="L367">
        <v>79.075547</v>
      </c>
      <c r="M367" t="s">
        <v>4</v>
      </c>
      <c r="N367">
        <v>323.25907799999999</v>
      </c>
      <c r="O367">
        <v>7.7947769999999998</v>
      </c>
      <c r="P367" t="s">
        <v>5</v>
      </c>
      <c r="Q367">
        <v>0</v>
      </c>
      <c r="R367">
        <v>0</v>
      </c>
      <c r="S367" t="s">
        <v>6</v>
      </c>
      <c r="T367">
        <v>119.31161</v>
      </c>
      <c r="U367">
        <v>0.89397400000000005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0.28257700000000002</v>
      </c>
      <c r="AD367">
        <v>2.8E-5</v>
      </c>
      <c r="AE367" t="s">
        <v>10</v>
      </c>
      <c r="AF367">
        <v>0</v>
      </c>
      <c r="AG367">
        <v>0</v>
      </c>
      <c r="AH367" t="s">
        <v>11</v>
      </c>
      <c r="AI367">
        <v>0.71458500000000003</v>
      </c>
      <c r="AJ367">
        <v>7.7999999999999999E-5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4216.4771540000002</v>
      </c>
      <c r="I368">
        <v>83.456034000000002</v>
      </c>
      <c r="J368" t="s">
        <v>3</v>
      </c>
      <c r="K368">
        <v>4209.5218679999998</v>
      </c>
      <c r="L368">
        <v>82.664444000000003</v>
      </c>
      <c r="M368" t="s">
        <v>4</v>
      </c>
      <c r="N368">
        <v>377.09328599999998</v>
      </c>
      <c r="O368">
        <v>8.1986509999999999</v>
      </c>
      <c r="P368" t="s">
        <v>5</v>
      </c>
      <c r="Q368">
        <v>0</v>
      </c>
      <c r="R368">
        <v>0</v>
      </c>
      <c r="S368" t="s">
        <v>6</v>
      </c>
      <c r="T368">
        <v>139.19731400000001</v>
      </c>
      <c r="U368">
        <v>1.0050950000000001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0.28224100000000002</v>
      </c>
      <c r="AD368">
        <v>3.3000000000000003E-5</v>
      </c>
      <c r="AE368" t="s">
        <v>10</v>
      </c>
      <c r="AF368">
        <v>0</v>
      </c>
      <c r="AG368">
        <v>0</v>
      </c>
      <c r="AH368" t="s">
        <v>11</v>
      </c>
      <c r="AI368">
        <v>0.71557800000000005</v>
      </c>
      <c r="AJ368">
        <v>8.1000000000000004E-5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4818.2833060000003</v>
      </c>
      <c r="I369">
        <v>100.88446500000001</v>
      </c>
      <c r="J369" t="s">
        <v>3</v>
      </c>
      <c r="K369">
        <v>4810.3317880000004</v>
      </c>
      <c r="L369">
        <v>99.914081999999993</v>
      </c>
      <c r="M369" t="s">
        <v>4</v>
      </c>
      <c r="N369">
        <v>431.04612400000002</v>
      </c>
      <c r="O369">
        <v>8.3648399999999992</v>
      </c>
      <c r="P369" t="s">
        <v>5</v>
      </c>
      <c r="Q369">
        <v>0</v>
      </c>
      <c r="R369">
        <v>0</v>
      </c>
      <c r="S369" t="s">
        <v>6</v>
      </c>
      <c r="T369">
        <v>159.02002200000001</v>
      </c>
      <c r="U369">
        <v>1.167049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0.28214600000000001</v>
      </c>
      <c r="AD369">
        <v>3.1999999999999999E-5</v>
      </c>
      <c r="AE369" t="s">
        <v>10</v>
      </c>
      <c r="AF369">
        <v>0</v>
      </c>
      <c r="AG369">
        <v>0</v>
      </c>
      <c r="AH369" t="s">
        <v>11</v>
      </c>
      <c r="AI369">
        <v>0.71662000000000003</v>
      </c>
      <c r="AJ369">
        <v>7.8999999999999996E-5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5420.6730680000001</v>
      </c>
      <c r="I370">
        <v>110.41288</v>
      </c>
      <c r="J370" t="s">
        <v>3</v>
      </c>
      <c r="K370">
        <v>5411.7287960000003</v>
      </c>
      <c r="L370">
        <v>109.311161</v>
      </c>
      <c r="M370" t="s">
        <v>4</v>
      </c>
      <c r="N370">
        <v>485.048002</v>
      </c>
      <c r="O370">
        <v>9.1419879999999996</v>
      </c>
      <c r="P370" t="s">
        <v>5</v>
      </c>
      <c r="Q370">
        <v>0</v>
      </c>
      <c r="R370">
        <v>0</v>
      </c>
      <c r="S370" t="s">
        <v>6</v>
      </c>
      <c r="T370">
        <v>178.88474199999999</v>
      </c>
      <c r="U370">
        <v>1.4434689999999999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0.28192</v>
      </c>
      <c r="AD370">
        <v>2.9E-5</v>
      </c>
      <c r="AE370" t="s">
        <v>10</v>
      </c>
      <c r="AF370">
        <v>0</v>
      </c>
      <c r="AG370">
        <v>0</v>
      </c>
      <c r="AH370" t="s">
        <v>11</v>
      </c>
      <c r="AI370">
        <v>0.71730099999999997</v>
      </c>
      <c r="AJ370">
        <v>7.8999999999999996E-5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6022.832324</v>
      </c>
      <c r="I371">
        <v>130.61617899999999</v>
      </c>
      <c r="J371" t="s">
        <v>3</v>
      </c>
      <c r="K371">
        <v>6012.8949940000002</v>
      </c>
      <c r="L371">
        <v>129.44040200000001</v>
      </c>
      <c r="M371" t="s">
        <v>4</v>
      </c>
      <c r="N371">
        <v>539.04405399999996</v>
      </c>
      <c r="O371">
        <v>9.5819890000000001</v>
      </c>
      <c r="P371" t="s">
        <v>5</v>
      </c>
      <c r="Q371">
        <v>0</v>
      </c>
      <c r="R371">
        <v>0</v>
      </c>
      <c r="S371" t="s">
        <v>6</v>
      </c>
      <c r="T371">
        <v>198.770252</v>
      </c>
      <c r="U371">
        <v>1.7168810000000001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0.28185100000000002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0.71739200000000003</v>
      </c>
      <c r="AJ371">
        <v>8.0000000000000007E-5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6625.5385740000002</v>
      </c>
      <c r="I372">
        <v>149.94066599999999</v>
      </c>
      <c r="J372" t="s">
        <v>3</v>
      </c>
      <c r="K372">
        <v>6614.6092339999996</v>
      </c>
      <c r="L372">
        <v>148.49746300000001</v>
      </c>
      <c r="M372" t="s">
        <v>4</v>
      </c>
      <c r="N372">
        <v>593.025848</v>
      </c>
      <c r="O372">
        <v>11.209116</v>
      </c>
      <c r="P372" t="s">
        <v>5</v>
      </c>
      <c r="Q372">
        <v>0</v>
      </c>
      <c r="R372">
        <v>0</v>
      </c>
      <c r="S372" t="s">
        <v>6</v>
      </c>
      <c r="T372">
        <v>218.65099799999999</v>
      </c>
      <c r="U372">
        <v>2.2029740000000002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0.28151799999999999</v>
      </c>
      <c r="AD372">
        <v>3.0000000000000001E-5</v>
      </c>
      <c r="AE372" t="s">
        <v>10</v>
      </c>
      <c r="AF372">
        <v>0</v>
      </c>
      <c r="AG372">
        <v>0</v>
      </c>
      <c r="AH372" t="s">
        <v>11</v>
      </c>
      <c r="AI372">
        <v>0.71846600000000005</v>
      </c>
      <c r="AJ372">
        <v>7.7999999999999999E-5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7228.1850979999999</v>
      </c>
      <c r="I373">
        <v>155.829644</v>
      </c>
      <c r="J373" t="s">
        <v>3</v>
      </c>
      <c r="K373">
        <v>7216.2607379999999</v>
      </c>
      <c r="L373">
        <v>154.22648599999999</v>
      </c>
      <c r="M373" t="s">
        <v>4</v>
      </c>
      <c r="N373">
        <v>646.85299799999996</v>
      </c>
      <c r="O373">
        <v>12.701476</v>
      </c>
      <c r="P373" t="s">
        <v>5</v>
      </c>
      <c r="Q373">
        <v>0</v>
      </c>
      <c r="R373">
        <v>0</v>
      </c>
      <c r="S373" t="s">
        <v>6</v>
      </c>
      <c r="T373">
        <v>238.516246</v>
      </c>
      <c r="U373">
        <v>2.4847250000000001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0.28145500000000001</v>
      </c>
      <c r="AD373">
        <v>2.9E-5</v>
      </c>
      <c r="AE373" t="s">
        <v>10</v>
      </c>
      <c r="AF373">
        <v>0</v>
      </c>
      <c r="AG373">
        <v>0</v>
      </c>
      <c r="AH373" t="s">
        <v>11</v>
      </c>
      <c r="AI373">
        <v>0.71888799999999997</v>
      </c>
      <c r="AJ373">
        <v>7.2999999999999999E-5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7830.1929460000001</v>
      </c>
      <c r="I374">
        <v>188.86188899999999</v>
      </c>
      <c r="J374" t="s">
        <v>3</v>
      </c>
      <c r="K374">
        <v>7817.2758519999998</v>
      </c>
      <c r="L374">
        <v>186.59688199999999</v>
      </c>
      <c r="M374" t="s">
        <v>4</v>
      </c>
      <c r="N374">
        <v>700.50762599999996</v>
      </c>
      <c r="O374">
        <v>11.799846000000001</v>
      </c>
      <c r="P374" t="s">
        <v>5</v>
      </c>
      <c r="Q374">
        <v>0</v>
      </c>
      <c r="R374">
        <v>0</v>
      </c>
      <c r="S374" t="s">
        <v>6</v>
      </c>
      <c r="T374">
        <v>258.36902400000002</v>
      </c>
      <c r="U374">
        <v>2.8098450000000001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0.28110299999999999</v>
      </c>
      <c r="AD374">
        <v>3.3000000000000003E-5</v>
      </c>
      <c r="AE374" t="s">
        <v>10</v>
      </c>
      <c r="AF374">
        <v>0</v>
      </c>
      <c r="AG374">
        <v>0</v>
      </c>
      <c r="AH374" t="s">
        <v>11</v>
      </c>
      <c r="AI374">
        <v>0.719974</v>
      </c>
      <c r="AJ374">
        <v>6.6000000000000005E-5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8432.9978480000009</v>
      </c>
      <c r="I375">
        <v>220.409525</v>
      </c>
      <c r="J375" t="s">
        <v>3</v>
      </c>
      <c r="K375">
        <v>8419.0866800000003</v>
      </c>
      <c r="L375">
        <v>217.609532</v>
      </c>
      <c r="M375" t="s">
        <v>4</v>
      </c>
      <c r="N375">
        <v>754.53690800000004</v>
      </c>
      <c r="O375">
        <v>12.36903</v>
      </c>
      <c r="P375" t="s">
        <v>5</v>
      </c>
      <c r="Q375">
        <v>0</v>
      </c>
      <c r="R375">
        <v>0</v>
      </c>
      <c r="S375" t="s">
        <v>6</v>
      </c>
      <c r="T375">
        <v>278.24601200000001</v>
      </c>
      <c r="U375">
        <v>3.2697940000000001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0.28092</v>
      </c>
      <c r="AD375">
        <v>3.6999999999999998E-5</v>
      </c>
      <c r="AE375" t="s">
        <v>10</v>
      </c>
      <c r="AF375">
        <v>0</v>
      </c>
      <c r="AG375">
        <v>0</v>
      </c>
      <c r="AH375" t="s">
        <v>11</v>
      </c>
      <c r="AI375">
        <v>0.72118099999999996</v>
      </c>
      <c r="AJ375">
        <v>5.3999999999999998E-5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9035.2640659999997</v>
      </c>
      <c r="I376">
        <v>253.797076</v>
      </c>
      <c r="J376" t="s">
        <v>3</v>
      </c>
      <c r="K376">
        <v>9020.3620780000001</v>
      </c>
      <c r="L376">
        <v>250.31143900000001</v>
      </c>
      <c r="M376" t="s">
        <v>4</v>
      </c>
      <c r="N376">
        <v>808.41826600000002</v>
      </c>
      <c r="O376">
        <v>12.780801</v>
      </c>
      <c r="P376" t="s">
        <v>5</v>
      </c>
      <c r="Q376">
        <v>0</v>
      </c>
      <c r="R376">
        <v>0</v>
      </c>
      <c r="S376" t="s">
        <v>6</v>
      </c>
      <c r="T376">
        <v>298.11044199999998</v>
      </c>
      <c r="U376">
        <v>4.0553889999999999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0.28089599999999998</v>
      </c>
      <c r="AD376">
        <v>3.6999999999999998E-5</v>
      </c>
      <c r="AE376" t="s">
        <v>10</v>
      </c>
      <c r="AF376">
        <v>0</v>
      </c>
      <c r="AG376">
        <v>0</v>
      </c>
      <c r="AH376" t="s">
        <v>11</v>
      </c>
      <c r="AI376">
        <v>0.72127399999999997</v>
      </c>
      <c r="AJ376">
        <v>5.5000000000000002E-5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9637.3660980000004</v>
      </c>
      <c r="I377">
        <v>288.26908400000002</v>
      </c>
      <c r="J377" t="s">
        <v>3</v>
      </c>
      <c r="K377">
        <v>9621.4675559999996</v>
      </c>
      <c r="L377">
        <v>283.83507400000002</v>
      </c>
      <c r="M377" t="s">
        <v>4</v>
      </c>
      <c r="N377">
        <v>862.18247199999996</v>
      </c>
      <c r="O377">
        <v>14.292342</v>
      </c>
      <c r="P377" t="s">
        <v>5</v>
      </c>
      <c r="Q377">
        <v>0</v>
      </c>
      <c r="R377">
        <v>0</v>
      </c>
      <c r="S377" t="s">
        <v>6</v>
      </c>
      <c r="T377">
        <v>318.00312400000001</v>
      </c>
      <c r="U377">
        <v>4.5679759999999998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0.28089599999999998</v>
      </c>
      <c r="AD377">
        <v>3.6999999999999998E-5</v>
      </c>
      <c r="AE377" t="s">
        <v>10</v>
      </c>
      <c r="AF377">
        <v>0</v>
      </c>
      <c r="AG377">
        <v>0</v>
      </c>
      <c r="AH377" t="s">
        <v>11</v>
      </c>
      <c r="AI377">
        <v>0.72196300000000002</v>
      </c>
      <c r="AJ377">
        <v>7.2999999999999999E-5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10239.977308</v>
      </c>
      <c r="I378">
        <v>350.398529</v>
      </c>
      <c r="J378" t="s">
        <v>3</v>
      </c>
      <c r="K378">
        <v>10223.080914</v>
      </c>
      <c r="L378">
        <v>344.367729</v>
      </c>
      <c r="M378" t="s">
        <v>4</v>
      </c>
      <c r="N378">
        <v>916.11396200000001</v>
      </c>
      <c r="O378">
        <v>15.245265</v>
      </c>
      <c r="P378" t="s">
        <v>5</v>
      </c>
      <c r="Q378">
        <v>0</v>
      </c>
      <c r="R378">
        <v>0</v>
      </c>
      <c r="S378" t="s">
        <v>6</v>
      </c>
      <c r="T378">
        <v>337.94632200000001</v>
      </c>
      <c r="U378">
        <v>5.4068269999999998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0.27982400000000002</v>
      </c>
      <c r="AD378">
        <v>5.1E-5</v>
      </c>
      <c r="AE378" t="s">
        <v>10</v>
      </c>
      <c r="AF378">
        <v>0</v>
      </c>
      <c r="AG378">
        <v>0</v>
      </c>
      <c r="AH378" t="s">
        <v>11</v>
      </c>
      <c r="AI378">
        <v>0.72235799999999994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10841.750176</v>
      </c>
      <c r="I379">
        <v>383.89186100000001</v>
      </c>
      <c r="J379" t="s">
        <v>3</v>
      </c>
      <c r="K379">
        <v>10823.855088</v>
      </c>
      <c r="L379">
        <v>376.66632299999998</v>
      </c>
      <c r="M379" t="s">
        <v>4</v>
      </c>
      <c r="N379">
        <v>969.81771200000003</v>
      </c>
      <c r="O379">
        <v>16.656544</v>
      </c>
      <c r="P379" t="s">
        <v>5</v>
      </c>
      <c r="Q379">
        <v>0</v>
      </c>
      <c r="R379">
        <v>0</v>
      </c>
      <c r="S379" t="s">
        <v>6</v>
      </c>
      <c r="T379">
        <v>357.85946799999999</v>
      </c>
      <c r="U379">
        <v>6.1348320000000003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0.27942800000000001</v>
      </c>
      <c r="AD379">
        <v>5.5999999999999999E-5</v>
      </c>
      <c r="AE379" t="s">
        <v>10</v>
      </c>
      <c r="AF379">
        <v>0</v>
      </c>
      <c r="AG379">
        <v>0</v>
      </c>
      <c r="AH379" t="s">
        <v>11</v>
      </c>
      <c r="AI379">
        <v>0.72261799999999998</v>
      </c>
      <c r="AJ379">
        <v>6.7999999999999999E-5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11443.871646</v>
      </c>
      <c r="I380">
        <v>446.78553199999999</v>
      </c>
      <c r="J380" t="s">
        <v>3</v>
      </c>
      <c r="K380">
        <v>11424.979428000001</v>
      </c>
      <c r="L380">
        <v>438.158413</v>
      </c>
      <c r="M380" t="s">
        <v>4</v>
      </c>
      <c r="N380">
        <v>1023.542694</v>
      </c>
      <c r="O380">
        <v>17.075531000000002</v>
      </c>
      <c r="P380" t="s">
        <v>5</v>
      </c>
      <c r="Q380">
        <v>0</v>
      </c>
      <c r="R380">
        <v>0</v>
      </c>
      <c r="S380" t="s">
        <v>6</v>
      </c>
      <c r="T380">
        <v>377.78284200000002</v>
      </c>
      <c r="U380">
        <v>6.899572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0.27940999999999999</v>
      </c>
      <c r="AD380">
        <v>5.5999999999999999E-5</v>
      </c>
      <c r="AE380" t="s">
        <v>10</v>
      </c>
      <c r="AF380">
        <v>0</v>
      </c>
      <c r="AG380">
        <v>0</v>
      </c>
      <c r="AH380" t="s">
        <v>11</v>
      </c>
      <c r="AI380">
        <v>0.72262400000000004</v>
      </c>
      <c r="AJ380">
        <v>6.7999999999999999E-5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12046.645028000001</v>
      </c>
      <c r="I381">
        <v>539.04780400000004</v>
      </c>
      <c r="J381" t="s">
        <v>3</v>
      </c>
      <c r="K381">
        <v>12026.755874</v>
      </c>
      <c r="L381">
        <v>528.638867</v>
      </c>
      <c r="M381" t="s">
        <v>4</v>
      </c>
      <c r="N381">
        <v>1077.5610320000001</v>
      </c>
      <c r="O381">
        <v>17.029357000000001</v>
      </c>
      <c r="P381" t="s">
        <v>5</v>
      </c>
      <c r="Q381">
        <v>0</v>
      </c>
      <c r="R381">
        <v>0</v>
      </c>
      <c r="S381" t="s">
        <v>6</v>
      </c>
      <c r="T381">
        <v>397.68594400000001</v>
      </c>
      <c r="U381">
        <v>8.0835349999999995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0.27937200000000001</v>
      </c>
      <c r="AD381">
        <v>5.5000000000000002E-5</v>
      </c>
      <c r="AE381" t="s">
        <v>10</v>
      </c>
      <c r="AF381">
        <v>0</v>
      </c>
      <c r="AG381">
        <v>0</v>
      </c>
      <c r="AH381" t="s">
        <v>11</v>
      </c>
      <c r="AI381">
        <v>0.72283699999999995</v>
      </c>
      <c r="AJ381">
        <v>6.6000000000000005E-5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7649.958662</v>
      </c>
      <c r="I382">
        <v>117.46239799999999</v>
      </c>
      <c r="J382" t="s">
        <v>3</v>
      </c>
      <c r="K382">
        <v>7647.6045210000002</v>
      </c>
      <c r="L382">
        <v>117.12822799999999</v>
      </c>
      <c r="M382" t="s">
        <v>4</v>
      </c>
      <c r="N382">
        <v>146.20600899999999</v>
      </c>
      <c r="O382">
        <v>1.0904720000000001</v>
      </c>
      <c r="P382" t="s">
        <v>5</v>
      </c>
      <c r="Q382">
        <v>148.61477600000001</v>
      </c>
      <c r="R382">
        <v>9.1482840000000003</v>
      </c>
      <c r="S382" t="s">
        <v>6</v>
      </c>
      <c r="T382">
        <v>99.663302000000002</v>
      </c>
      <c r="U382">
        <v>0.17100799999999999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0.29692200000000002</v>
      </c>
      <c r="AG382">
        <v>5.8999999999999998E-5</v>
      </c>
      <c r="AH382" t="s">
        <v>11</v>
      </c>
      <c r="AI382">
        <v>0.70573600000000003</v>
      </c>
      <c r="AJ382">
        <v>1.8E-5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15301.071465000001</v>
      </c>
      <c r="I383">
        <v>367.86011500000001</v>
      </c>
      <c r="J383" t="s">
        <v>3</v>
      </c>
      <c r="K383">
        <v>15296.365352000001</v>
      </c>
      <c r="L383">
        <v>367.02887700000002</v>
      </c>
      <c r="M383" t="s">
        <v>4</v>
      </c>
      <c r="N383">
        <v>292.31677100000002</v>
      </c>
      <c r="O383">
        <v>2.9087670000000001</v>
      </c>
      <c r="P383" t="s">
        <v>5</v>
      </c>
      <c r="Q383">
        <v>297.11514299999999</v>
      </c>
      <c r="R383">
        <v>32.613402000000001</v>
      </c>
      <c r="S383" t="s">
        <v>6</v>
      </c>
      <c r="T383">
        <v>199.42306600000001</v>
      </c>
      <c r="U383">
        <v>0.32973799999999998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0.29283399999999998</v>
      </c>
      <c r="AG383">
        <v>6.7000000000000002E-5</v>
      </c>
      <c r="AH383" t="s">
        <v>11</v>
      </c>
      <c r="AI383">
        <v>0.70919900000000002</v>
      </c>
      <c r="AJ383">
        <v>4.0000000000000003E-5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22953.153047</v>
      </c>
      <c r="I384">
        <v>750.725414</v>
      </c>
      <c r="J384" t="s">
        <v>3</v>
      </c>
      <c r="K384">
        <v>22946.104804999999</v>
      </c>
      <c r="L384">
        <v>749.39989400000002</v>
      </c>
      <c r="M384" t="s">
        <v>4</v>
      </c>
      <c r="N384">
        <v>438.645353</v>
      </c>
      <c r="O384">
        <v>8.0523380000000007</v>
      </c>
      <c r="P384" t="s">
        <v>5</v>
      </c>
      <c r="Q384">
        <v>446.33396800000003</v>
      </c>
      <c r="R384">
        <v>69.716637000000006</v>
      </c>
      <c r="S384" t="s">
        <v>6</v>
      </c>
      <c r="T384">
        <v>299.1678</v>
      </c>
      <c r="U384">
        <v>0.65264200000000006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0.28821000000000002</v>
      </c>
      <c r="AG384">
        <v>5.8E-5</v>
      </c>
      <c r="AH384" t="s">
        <v>11</v>
      </c>
      <c r="AI384">
        <v>0.71101099999999995</v>
      </c>
      <c r="AJ384">
        <v>5.3000000000000001E-5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30623.977969</v>
      </c>
      <c r="I385">
        <v>13058.880709999999</v>
      </c>
      <c r="J385" t="s">
        <v>3</v>
      </c>
      <c r="K385">
        <v>30614.583984000001</v>
      </c>
      <c r="L385">
        <v>13050.432779999999</v>
      </c>
      <c r="M385" t="s">
        <v>4</v>
      </c>
      <c r="N385">
        <v>585.11656900000003</v>
      </c>
      <c r="O385">
        <v>16.013705999999999</v>
      </c>
      <c r="P385" t="s">
        <v>5</v>
      </c>
      <c r="Q385">
        <v>596.55944899999997</v>
      </c>
      <c r="R385">
        <v>125.19015400000001</v>
      </c>
      <c r="S385" t="s">
        <v>6</v>
      </c>
      <c r="T385">
        <v>399.23567600000001</v>
      </c>
      <c r="U385">
        <v>2.5607639999999998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0.28592899999999999</v>
      </c>
      <c r="AG385">
        <v>3.4999999999999997E-5</v>
      </c>
      <c r="AH385" t="s">
        <v>11</v>
      </c>
      <c r="AI385">
        <v>0.71306999999999998</v>
      </c>
      <c r="AJ385">
        <v>6.4999999999999994E-5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38279.119141000003</v>
      </c>
      <c r="I386">
        <v>13890.515018</v>
      </c>
      <c r="J386" t="s">
        <v>3</v>
      </c>
      <c r="K386">
        <v>38267.390937999997</v>
      </c>
      <c r="L386">
        <v>13882.987072</v>
      </c>
      <c r="M386" t="s">
        <v>4</v>
      </c>
      <c r="N386">
        <v>731.37246000000005</v>
      </c>
      <c r="O386">
        <v>23.543665000000001</v>
      </c>
      <c r="P386" t="s">
        <v>5</v>
      </c>
      <c r="Q386">
        <v>746.960691</v>
      </c>
      <c r="R386">
        <v>192.651082</v>
      </c>
      <c r="S386" t="s">
        <v>6</v>
      </c>
      <c r="T386">
        <v>498.99271399999998</v>
      </c>
      <c r="U386">
        <v>2.9600070000000001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0.28478700000000001</v>
      </c>
      <c r="AG386">
        <v>3.8000000000000002E-5</v>
      </c>
      <c r="AH386" t="s">
        <v>11</v>
      </c>
      <c r="AI386">
        <v>0.71393600000000002</v>
      </c>
      <c r="AJ386">
        <v>6.9999999999999994E-5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45938.877266000003</v>
      </c>
      <c r="I387">
        <v>15799.875818</v>
      </c>
      <c r="J387" t="s">
        <v>3</v>
      </c>
      <c r="K387">
        <v>45924.816484000003</v>
      </c>
      <c r="L387">
        <v>15789.891093</v>
      </c>
      <c r="M387" t="s">
        <v>4</v>
      </c>
      <c r="N387">
        <v>877.73014599999999</v>
      </c>
      <c r="O387">
        <v>31.940826999999999</v>
      </c>
      <c r="P387" t="s">
        <v>5</v>
      </c>
      <c r="Q387">
        <v>897.84810100000004</v>
      </c>
      <c r="R387">
        <v>286.13746800000001</v>
      </c>
      <c r="S387" t="s">
        <v>6</v>
      </c>
      <c r="T387">
        <v>598.855774</v>
      </c>
      <c r="U387">
        <v>4.3796970000000002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0.284217</v>
      </c>
      <c r="AG387">
        <v>4.6E-5</v>
      </c>
      <c r="AH387" t="s">
        <v>11</v>
      </c>
      <c r="AI387">
        <v>0.71534500000000001</v>
      </c>
      <c r="AJ387">
        <v>6.9999999999999994E-5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53598.058671999999</v>
      </c>
      <c r="I388">
        <v>18592.006284999999</v>
      </c>
      <c r="J388" t="s">
        <v>3</v>
      </c>
      <c r="K388">
        <v>53581.656406000002</v>
      </c>
      <c r="L388">
        <v>18582.403086999999</v>
      </c>
      <c r="M388" t="s">
        <v>4</v>
      </c>
      <c r="N388">
        <v>1024.21361</v>
      </c>
      <c r="O388">
        <v>48.237015999999997</v>
      </c>
      <c r="P388" t="s">
        <v>5</v>
      </c>
      <c r="Q388">
        <v>1049.0885720000001</v>
      </c>
      <c r="R388">
        <v>377.85537399999998</v>
      </c>
      <c r="S388" t="s">
        <v>6</v>
      </c>
      <c r="T388">
        <v>698.73531200000002</v>
      </c>
      <c r="U388">
        <v>6.3837039999999998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0.282914</v>
      </c>
      <c r="AG388">
        <v>4.8000000000000001E-5</v>
      </c>
      <c r="AH388" t="s">
        <v>11</v>
      </c>
      <c r="AI388">
        <v>0.71594400000000002</v>
      </c>
      <c r="AJ388">
        <v>7.1000000000000005E-5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61256.328125</v>
      </c>
      <c r="I389">
        <v>21374.626862000001</v>
      </c>
      <c r="J389" t="s">
        <v>3</v>
      </c>
      <c r="K389">
        <v>61237.593358999999</v>
      </c>
      <c r="L389">
        <v>21364.854568999999</v>
      </c>
      <c r="M389" t="s">
        <v>4</v>
      </c>
      <c r="N389">
        <v>1170.635857</v>
      </c>
      <c r="O389">
        <v>63.327669999999998</v>
      </c>
      <c r="P389" t="s">
        <v>5</v>
      </c>
      <c r="Q389">
        <v>1200.3307150000001</v>
      </c>
      <c r="R389">
        <v>479.68556799999999</v>
      </c>
      <c r="S389" t="s">
        <v>6</v>
      </c>
      <c r="T389">
        <v>798.51785600000005</v>
      </c>
      <c r="U389">
        <v>9.0228249999999992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0.28254299999999999</v>
      </c>
      <c r="AG389">
        <v>4.3999999999999999E-5</v>
      </c>
      <c r="AH389" t="s">
        <v>11</v>
      </c>
      <c r="AI389">
        <v>0.71660800000000002</v>
      </c>
      <c r="AJ389">
        <v>6.9999999999999994E-5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68911.202655999994</v>
      </c>
      <c r="I390">
        <v>22534.995985000001</v>
      </c>
      <c r="J390" t="s">
        <v>3</v>
      </c>
      <c r="K390">
        <v>68890.131561999995</v>
      </c>
      <c r="L390">
        <v>22523.706639</v>
      </c>
      <c r="M390" t="s">
        <v>4</v>
      </c>
      <c r="N390">
        <v>1316.8049269999999</v>
      </c>
      <c r="O390">
        <v>78.590703000000005</v>
      </c>
      <c r="P390" t="s">
        <v>5</v>
      </c>
      <c r="Q390">
        <v>1351.5907910000001</v>
      </c>
      <c r="R390">
        <v>607.69615499999998</v>
      </c>
      <c r="S390" t="s">
        <v>6</v>
      </c>
      <c r="T390">
        <v>898.18964200000005</v>
      </c>
      <c r="U390">
        <v>9.9441229999999994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0.28159600000000001</v>
      </c>
      <c r="AG390">
        <v>4.6999999999999997E-5</v>
      </c>
      <c r="AH390" t="s">
        <v>11</v>
      </c>
      <c r="AI390">
        <v>0.71707200000000004</v>
      </c>
      <c r="AJ390">
        <v>6.9999999999999994E-5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76566.081250000003</v>
      </c>
      <c r="I391">
        <v>24204.92614</v>
      </c>
      <c r="J391" t="s">
        <v>3</v>
      </c>
      <c r="K391">
        <v>76542.672655999995</v>
      </c>
      <c r="L391">
        <v>24193.47838</v>
      </c>
      <c r="M391" t="s">
        <v>4</v>
      </c>
      <c r="N391">
        <v>1462.937158</v>
      </c>
      <c r="O391">
        <v>91.955577000000005</v>
      </c>
      <c r="P391" t="s">
        <v>5</v>
      </c>
      <c r="Q391">
        <v>1502.947864</v>
      </c>
      <c r="R391">
        <v>744.24199399999998</v>
      </c>
      <c r="S391" t="s">
        <v>6</v>
      </c>
      <c r="T391">
        <v>997.97396200000003</v>
      </c>
      <c r="U391">
        <v>10.657481000000001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0.281387</v>
      </c>
      <c r="AG391">
        <v>4.5000000000000003E-5</v>
      </c>
      <c r="AH391" t="s">
        <v>11</v>
      </c>
      <c r="AI391">
        <v>0.71725499999999998</v>
      </c>
      <c r="AJ391">
        <v>6.7999999999999999E-5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84218.842344000004</v>
      </c>
      <c r="I392">
        <v>25720.951117000001</v>
      </c>
      <c r="J392" t="s">
        <v>3</v>
      </c>
      <c r="K392">
        <v>84193.104219000001</v>
      </c>
      <c r="L392">
        <v>25710.807987</v>
      </c>
      <c r="M392" t="s">
        <v>4</v>
      </c>
      <c r="N392">
        <v>1609.1029349999999</v>
      </c>
      <c r="O392">
        <v>102.959127</v>
      </c>
      <c r="P392" t="s">
        <v>5</v>
      </c>
      <c r="Q392">
        <v>1653.7568429999999</v>
      </c>
      <c r="R392">
        <v>836.40166399999998</v>
      </c>
      <c r="S392" t="s">
        <v>6</v>
      </c>
      <c r="T392">
        <v>1097.6641360000001</v>
      </c>
      <c r="U392">
        <v>11.737541999999999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0.28138099999999999</v>
      </c>
      <c r="AG392">
        <v>4.5000000000000003E-5</v>
      </c>
      <c r="AH392" t="s">
        <v>11</v>
      </c>
      <c r="AI392">
        <v>0.71794100000000005</v>
      </c>
      <c r="AJ392">
        <v>6.7000000000000002E-5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91869.497969000004</v>
      </c>
      <c r="I393">
        <v>27436.970723999999</v>
      </c>
      <c r="J393" t="s">
        <v>3</v>
      </c>
      <c r="K393">
        <v>91841.431094</v>
      </c>
      <c r="L393">
        <v>27424.858993999998</v>
      </c>
      <c r="M393" t="s">
        <v>4</v>
      </c>
      <c r="N393">
        <v>1755.2765890000001</v>
      </c>
      <c r="O393">
        <v>117.028018</v>
      </c>
      <c r="P393" t="s">
        <v>5</v>
      </c>
      <c r="Q393">
        <v>1803.9729030000001</v>
      </c>
      <c r="R393">
        <v>885.10316899999998</v>
      </c>
      <c r="S393" t="s">
        <v>6</v>
      </c>
      <c r="T393">
        <v>1197.3701060000001</v>
      </c>
      <c r="U393">
        <v>13.060587999999999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0.28132699999999999</v>
      </c>
      <c r="AG393">
        <v>4.3999999999999999E-5</v>
      </c>
      <c r="AH393" t="s">
        <v>11</v>
      </c>
      <c r="AI393">
        <v>0.71906700000000001</v>
      </c>
      <c r="AJ393">
        <v>6.4999999999999994E-5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99520.095000000001</v>
      </c>
      <c r="I394">
        <v>28570.655484999999</v>
      </c>
      <c r="J394" t="s">
        <v>3</v>
      </c>
      <c r="K394">
        <v>99489.68</v>
      </c>
      <c r="L394">
        <v>28555.689585</v>
      </c>
      <c r="M394" t="s">
        <v>4</v>
      </c>
      <c r="N394">
        <v>1901.5018600000001</v>
      </c>
      <c r="O394">
        <v>130.986155</v>
      </c>
      <c r="P394" t="s">
        <v>5</v>
      </c>
      <c r="Q394">
        <v>1954.1251609999999</v>
      </c>
      <c r="R394">
        <v>923.53966200000002</v>
      </c>
      <c r="S394" t="s">
        <v>6</v>
      </c>
      <c r="T394">
        <v>1297.2697740000001</v>
      </c>
      <c r="U394">
        <v>13.711505000000001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0.28128700000000001</v>
      </c>
      <c r="AG394">
        <v>4.3999999999999999E-5</v>
      </c>
      <c r="AH394" t="s">
        <v>11</v>
      </c>
      <c r="AI394">
        <v>0.71959399999999996</v>
      </c>
      <c r="AJ394">
        <v>6.3999999999999997E-5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107170.954531</v>
      </c>
      <c r="I395">
        <v>29744.010351000001</v>
      </c>
      <c r="J395" t="s">
        <v>3</v>
      </c>
      <c r="K395">
        <v>107138.21343800001</v>
      </c>
      <c r="L395">
        <v>29728.570055</v>
      </c>
      <c r="M395" t="s">
        <v>4</v>
      </c>
      <c r="N395">
        <v>2047.7446660000001</v>
      </c>
      <c r="O395">
        <v>149.40939900000001</v>
      </c>
      <c r="P395" t="s">
        <v>5</v>
      </c>
      <c r="Q395">
        <v>2104.6445509999999</v>
      </c>
      <c r="R395">
        <v>989.32139500000005</v>
      </c>
      <c r="S395" t="s">
        <v>6</v>
      </c>
      <c r="T395">
        <v>1396.9837279999999</v>
      </c>
      <c r="U395">
        <v>14.307323999999999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0.280721</v>
      </c>
      <c r="AG395">
        <v>4.6999999999999997E-5</v>
      </c>
      <c r="AH395" t="s">
        <v>11</v>
      </c>
      <c r="AI395">
        <v>0.72050000000000003</v>
      </c>
      <c r="AJ395">
        <v>5.8999999999999998E-5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114824.305938</v>
      </c>
      <c r="I396">
        <v>31203.457823000001</v>
      </c>
      <c r="J396" t="s">
        <v>3</v>
      </c>
      <c r="K396">
        <v>114789.227813</v>
      </c>
      <c r="L396">
        <v>31187.816459999998</v>
      </c>
      <c r="M396" t="s">
        <v>4</v>
      </c>
      <c r="N396">
        <v>2193.966191</v>
      </c>
      <c r="O396">
        <v>164.28399999999999</v>
      </c>
      <c r="P396" t="s">
        <v>5</v>
      </c>
      <c r="Q396">
        <v>2255.7654640000001</v>
      </c>
      <c r="R396">
        <v>1064.0190319999999</v>
      </c>
      <c r="S396" t="s">
        <v>6</v>
      </c>
      <c r="T396">
        <v>1496.8156160000001</v>
      </c>
      <c r="U396">
        <v>15.046343999999999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0.280582</v>
      </c>
      <c r="AG396">
        <v>4.6E-5</v>
      </c>
      <c r="AH396" t="s">
        <v>11</v>
      </c>
      <c r="AI396">
        <v>0.72090299999999996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122474.981094</v>
      </c>
      <c r="I397">
        <v>32932.210957000003</v>
      </c>
      <c r="J397" t="s">
        <v>3</v>
      </c>
      <c r="K397">
        <v>122437.59093799999</v>
      </c>
      <c r="L397">
        <v>32914.561726</v>
      </c>
      <c r="M397" t="s">
        <v>4</v>
      </c>
      <c r="N397">
        <v>2340.05791</v>
      </c>
      <c r="O397">
        <v>192.55467200000001</v>
      </c>
      <c r="P397" t="s">
        <v>5</v>
      </c>
      <c r="Q397">
        <v>2406.2847510000001</v>
      </c>
      <c r="R397">
        <v>1141.8535670000001</v>
      </c>
      <c r="S397" t="s">
        <v>6</v>
      </c>
      <c r="T397">
        <v>1596.4144060000001</v>
      </c>
      <c r="U397">
        <v>15.477546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0.28021200000000002</v>
      </c>
      <c r="AG397">
        <v>5.0000000000000002E-5</v>
      </c>
      <c r="AH397" t="s">
        <v>11</v>
      </c>
      <c r="AI397">
        <v>0.72203700000000004</v>
      </c>
      <c r="AJ397">
        <v>4.3999999999999999E-5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130127.81671899999</v>
      </c>
      <c r="I398">
        <v>34178.092567</v>
      </c>
      <c r="J398" t="s">
        <v>3</v>
      </c>
      <c r="K398">
        <v>130088.10828099999</v>
      </c>
      <c r="L398">
        <v>34158.302813000002</v>
      </c>
      <c r="M398" t="s">
        <v>4</v>
      </c>
      <c r="N398">
        <v>2486.2647270000002</v>
      </c>
      <c r="O398">
        <v>213.964358</v>
      </c>
      <c r="P398" t="s">
        <v>5</v>
      </c>
      <c r="Q398">
        <v>2557.2770799999998</v>
      </c>
      <c r="R398">
        <v>1214.8145079999999</v>
      </c>
      <c r="S398" t="s">
        <v>6</v>
      </c>
      <c r="T398">
        <v>1696.0810039999999</v>
      </c>
      <c r="U398">
        <v>16.21996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0.2802</v>
      </c>
      <c r="AG398">
        <v>5.0000000000000002E-5</v>
      </c>
      <c r="AH398" t="s">
        <v>11</v>
      </c>
      <c r="AI398">
        <v>0.72324900000000003</v>
      </c>
      <c r="AJ398">
        <v>3.4999999999999997E-5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137780.08437500001</v>
      </c>
      <c r="I399">
        <v>36250.169097999998</v>
      </c>
      <c r="J399" t="s">
        <v>3</v>
      </c>
      <c r="K399">
        <v>137738.054688</v>
      </c>
      <c r="L399">
        <v>36227.616302000002</v>
      </c>
      <c r="M399" t="s">
        <v>4</v>
      </c>
      <c r="N399">
        <v>2632.227969</v>
      </c>
      <c r="O399">
        <v>233.028887</v>
      </c>
      <c r="P399" t="s">
        <v>5</v>
      </c>
      <c r="Q399">
        <v>2708.4996000000001</v>
      </c>
      <c r="R399">
        <v>1321.484422</v>
      </c>
      <c r="S399" t="s">
        <v>6</v>
      </c>
      <c r="T399">
        <v>1795.77737</v>
      </c>
      <c r="U399">
        <v>16.940707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0.27973500000000001</v>
      </c>
      <c r="AG399">
        <v>5.7000000000000003E-5</v>
      </c>
      <c r="AH399" t="s">
        <v>11</v>
      </c>
      <c r="AI399">
        <v>0.72355400000000003</v>
      </c>
      <c r="AJ399">
        <v>3.0000000000000001E-5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145433.13531300001</v>
      </c>
      <c r="I400">
        <v>37867.295483000002</v>
      </c>
      <c r="J400" t="s">
        <v>3</v>
      </c>
      <c r="K400">
        <v>145388.79375000001</v>
      </c>
      <c r="L400">
        <v>37837.252894999998</v>
      </c>
      <c r="M400" t="s">
        <v>4</v>
      </c>
      <c r="N400">
        <v>2778.370962</v>
      </c>
      <c r="O400">
        <v>247.628951</v>
      </c>
      <c r="P400" t="s">
        <v>5</v>
      </c>
      <c r="Q400">
        <v>2859.7189840000001</v>
      </c>
      <c r="R400">
        <v>1449.4674439999999</v>
      </c>
      <c r="S400" t="s">
        <v>6</v>
      </c>
      <c r="T400">
        <v>1895.4154559999999</v>
      </c>
      <c r="U400">
        <v>18.356466000000001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0.27970800000000001</v>
      </c>
      <c r="AG400">
        <v>5.7000000000000003E-5</v>
      </c>
      <c r="AH400" t="s">
        <v>11</v>
      </c>
      <c r="AI400">
        <v>0.72429699999999997</v>
      </c>
      <c r="AJ400">
        <v>2.1999999999999999E-5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153090.79156300001</v>
      </c>
      <c r="I401">
        <v>40072.274428999997</v>
      </c>
      <c r="J401" t="s">
        <v>3</v>
      </c>
      <c r="K401">
        <v>153044.144375</v>
      </c>
      <c r="L401">
        <v>40038.891254000002</v>
      </c>
      <c r="M401" t="s">
        <v>4</v>
      </c>
      <c r="N401">
        <v>2924.279243</v>
      </c>
      <c r="O401">
        <v>260.02181300000001</v>
      </c>
      <c r="P401" t="s">
        <v>5</v>
      </c>
      <c r="Q401">
        <v>3012.3726369999999</v>
      </c>
      <c r="R401">
        <v>1563.357534</v>
      </c>
      <c r="S401" t="s">
        <v>6</v>
      </c>
      <c r="T401">
        <v>1995.0937839999999</v>
      </c>
      <c r="U401">
        <v>19.120087999999999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0.27970200000000001</v>
      </c>
      <c r="AG401">
        <v>5.7000000000000003E-5</v>
      </c>
      <c r="AH401" t="s">
        <v>11</v>
      </c>
      <c r="AI401">
        <v>0.72429699999999997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7596.53377</v>
      </c>
      <c r="I402">
        <v>61.100070000000002</v>
      </c>
      <c r="J402" t="s">
        <v>3</v>
      </c>
      <c r="K402">
        <v>7594.1749410000002</v>
      </c>
      <c r="L402">
        <v>60.631045</v>
      </c>
      <c r="M402" t="s">
        <v>4</v>
      </c>
      <c r="N402">
        <v>145.95775599999999</v>
      </c>
      <c r="O402">
        <v>0.72656699999999996</v>
      </c>
      <c r="P402" t="s">
        <v>5</v>
      </c>
      <c r="Q402">
        <v>0</v>
      </c>
      <c r="R402">
        <v>0</v>
      </c>
      <c r="S402" t="s">
        <v>6</v>
      </c>
      <c r="T402">
        <v>102.296944</v>
      </c>
      <c r="U402">
        <v>0.16018499999999999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0.29511100000000001</v>
      </c>
      <c r="AG402">
        <v>7.7999999999999999E-5</v>
      </c>
      <c r="AH402" t="s">
        <v>11</v>
      </c>
      <c r="AI402">
        <v>0.70673299999999994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15191.73668</v>
      </c>
      <c r="I403">
        <v>172.29922099999999</v>
      </c>
      <c r="J403" t="s">
        <v>3</v>
      </c>
      <c r="K403">
        <v>15187.026582</v>
      </c>
      <c r="L403">
        <v>171.51268400000001</v>
      </c>
      <c r="M403" t="s">
        <v>4</v>
      </c>
      <c r="N403">
        <v>291.86931900000002</v>
      </c>
      <c r="O403">
        <v>1.505552</v>
      </c>
      <c r="P403" t="s">
        <v>5</v>
      </c>
      <c r="Q403">
        <v>0</v>
      </c>
      <c r="R403">
        <v>0</v>
      </c>
      <c r="S403" t="s">
        <v>6</v>
      </c>
      <c r="T403">
        <v>204.55277599999999</v>
      </c>
      <c r="U403">
        <v>0.28728700000000001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0.29044599999999998</v>
      </c>
      <c r="AG403">
        <v>7.6000000000000004E-5</v>
      </c>
      <c r="AH403" t="s">
        <v>11</v>
      </c>
      <c r="AI403">
        <v>0.70945499999999995</v>
      </c>
      <c r="AJ403">
        <v>4.8999999999999998E-5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22812.671953000001</v>
      </c>
      <c r="I404">
        <v>29901.902701999999</v>
      </c>
      <c r="J404" t="s">
        <v>3</v>
      </c>
      <c r="K404">
        <v>22805.596679999999</v>
      </c>
      <c r="L404">
        <v>29895.463213999999</v>
      </c>
      <c r="M404" t="s">
        <v>4</v>
      </c>
      <c r="N404">
        <v>438.39777700000002</v>
      </c>
      <c r="O404">
        <v>13.640314</v>
      </c>
      <c r="P404" t="s">
        <v>5</v>
      </c>
      <c r="Q404">
        <v>0</v>
      </c>
      <c r="R404">
        <v>0</v>
      </c>
      <c r="S404" t="s">
        <v>6</v>
      </c>
      <c r="T404">
        <v>307.16206599999998</v>
      </c>
      <c r="U404">
        <v>3.8562110000000001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0.28850500000000001</v>
      </c>
      <c r="AG404">
        <v>6.6000000000000005E-5</v>
      </c>
      <c r="AH404" t="s">
        <v>11</v>
      </c>
      <c r="AI404">
        <v>0.71102100000000001</v>
      </c>
      <c r="AJ404">
        <v>6.0000000000000002E-5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30418.633516000002</v>
      </c>
      <c r="I405">
        <v>65022.210966999999</v>
      </c>
      <c r="J405" t="s">
        <v>3</v>
      </c>
      <c r="K405">
        <v>30409.196016000002</v>
      </c>
      <c r="L405">
        <v>65013.330624000002</v>
      </c>
      <c r="M405" t="s">
        <v>4</v>
      </c>
      <c r="N405">
        <v>584.45279200000004</v>
      </c>
      <c r="O405">
        <v>24.724777</v>
      </c>
      <c r="P405" t="s">
        <v>5</v>
      </c>
      <c r="Q405">
        <v>0</v>
      </c>
      <c r="R405">
        <v>0</v>
      </c>
      <c r="S405" t="s">
        <v>6</v>
      </c>
      <c r="T405">
        <v>409.572902</v>
      </c>
      <c r="U405">
        <v>8.0408390000000001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0.286242</v>
      </c>
      <c r="AG405">
        <v>4.6999999999999997E-5</v>
      </c>
      <c r="AH405" t="s">
        <v>11</v>
      </c>
      <c r="AI405">
        <v>0.71202900000000002</v>
      </c>
      <c r="AJ405">
        <v>6.7999999999999999E-5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38014.745780999998</v>
      </c>
      <c r="I406">
        <v>66073.983747999999</v>
      </c>
      <c r="J406" t="s">
        <v>3</v>
      </c>
      <c r="K406">
        <v>38002.948515999997</v>
      </c>
      <c r="L406">
        <v>66062.380906999999</v>
      </c>
      <c r="M406" t="s">
        <v>4</v>
      </c>
      <c r="N406">
        <v>730.37919199999999</v>
      </c>
      <c r="O406">
        <v>27.359407999999998</v>
      </c>
      <c r="P406" t="s">
        <v>5</v>
      </c>
      <c r="Q406">
        <v>0</v>
      </c>
      <c r="R406">
        <v>0</v>
      </c>
      <c r="S406" t="s">
        <v>6</v>
      </c>
      <c r="T406">
        <v>511.98767600000002</v>
      </c>
      <c r="U406">
        <v>8.4816070000000003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0.28473599999999999</v>
      </c>
      <c r="AG406">
        <v>2.5999999999999998E-5</v>
      </c>
      <c r="AH406" t="s">
        <v>11</v>
      </c>
      <c r="AI406">
        <v>0.71309100000000003</v>
      </c>
      <c r="AJ406">
        <v>7.3999999999999996E-5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45611.274297000004</v>
      </c>
      <c r="I407">
        <v>66609.122145999994</v>
      </c>
      <c r="J407" t="s">
        <v>3</v>
      </c>
      <c r="K407">
        <v>45597.132422000002</v>
      </c>
      <c r="L407">
        <v>66597.605269000007</v>
      </c>
      <c r="M407" t="s">
        <v>4</v>
      </c>
      <c r="N407">
        <v>876.34598900000003</v>
      </c>
      <c r="O407">
        <v>29.244812</v>
      </c>
      <c r="P407" t="s">
        <v>5</v>
      </c>
      <c r="Q407">
        <v>0</v>
      </c>
      <c r="R407">
        <v>0</v>
      </c>
      <c r="S407" t="s">
        <v>6</v>
      </c>
      <c r="T407">
        <v>614.34844599999997</v>
      </c>
      <c r="U407">
        <v>8.5419199999999993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0.28392400000000001</v>
      </c>
      <c r="AG407">
        <v>1.8E-5</v>
      </c>
      <c r="AH407" t="s">
        <v>11</v>
      </c>
      <c r="AI407">
        <v>0.71353999999999995</v>
      </c>
      <c r="AJ407">
        <v>7.2999999999999999E-5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53206.440469000001</v>
      </c>
      <c r="I408">
        <v>67614.464863999994</v>
      </c>
      <c r="J408" t="s">
        <v>3</v>
      </c>
      <c r="K408">
        <v>53189.955937999999</v>
      </c>
      <c r="L408">
        <v>67602.203576</v>
      </c>
      <c r="M408" t="s">
        <v>4</v>
      </c>
      <c r="N408">
        <v>1022.149761</v>
      </c>
      <c r="O408">
        <v>29.942148</v>
      </c>
      <c r="P408" t="s">
        <v>5</v>
      </c>
      <c r="Q408">
        <v>0</v>
      </c>
      <c r="R408">
        <v>0</v>
      </c>
      <c r="S408" t="s">
        <v>6</v>
      </c>
      <c r="T408">
        <v>716.65275399999996</v>
      </c>
      <c r="U408">
        <v>8.6078379999999992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0.28307399999999999</v>
      </c>
      <c r="AG408">
        <v>1.0000000000000001E-5</v>
      </c>
      <c r="AH408" t="s">
        <v>11</v>
      </c>
      <c r="AI408">
        <v>0.71392900000000004</v>
      </c>
      <c r="AJ408">
        <v>7.3999999999999996E-5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60804.040469</v>
      </c>
      <c r="I409">
        <v>68700.099325999996</v>
      </c>
      <c r="J409" t="s">
        <v>3</v>
      </c>
      <c r="K409">
        <v>60785.195547000003</v>
      </c>
      <c r="L409">
        <v>68684.525720999998</v>
      </c>
      <c r="M409" t="s">
        <v>4</v>
      </c>
      <c r="N409">
        <v>1168.1750629999999</v>
      </c>
      <c r="O409">
        <v>33.371431000000001</v>
      </c>
      <c r="P409" t="s">
        <v>5</v>
      </c>
      <c r="Q409">
        <v>0</v>
      </c>
      <c r="R409">
        <v>0</v>
      </c>
      <c r="S409" t="s">
        <v>6</v>
      </c>
      <c r="T409">
        <v>819.10066800000004</v>
      </c>
      <c r="U409">
        <v>8.8520509999999994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0.282943</v>
      </c>
      <c r="AG409">
        <v>9.0000000000000002E-6</v>
      </c>
      <c r="AH409" t="s">
        <v>11</v>
      </c>
      <c r="AI409">
        <v>0.71458900000000003</v>
      </c>
      <c r="AJ409">
        <v>7.3999999999999996E-5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68400.653281000006</v>
      </c>
      <c r="I410">
        <v>70221.304999999993</v>
      </c>
      <c r="J410" t="s">
        <v>3</v>
      </c>
      <c r="K410">
        <v>68379.459218999997</v>
      </c>
      <c r="L410">
        <v>70202.605204000007</v>
      </c>
      <c r="M410" t="s">
        <v>4</v>
      </c>
      <c r="N410">
        <v>1314.145671</v>
      </c>
      <c r="O410">
        <v>35.768661000000002</v>
      </c>
      <c r="P410" t="s">
        <v>5</v>
      </c>
      <c r="Q410">
        <v>0</v>
      </c>
      <c r="R410">
        <v>0</v>
      </c>
      <c r="S410" t="s">
        <v>6</v>
      </c>
      <c r="T410">
        <v>921.49859200000003</v>
      </c>
      <c r="U410">
        <v>9.4407630000000005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0.28284599999999999</v>
      </c>
      <c r="AG410">
        <v>9.0000000000000002E-6</v>
      </c>
      <c r="AH410" t="s">
        <v>11</v>
      </c>
      <c r="AI410">
        <v>0.71509500000000004</v>
      </c>
      <c r="AJ410">
        <v>7.4999999999999993E-5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75996.392655999996</v>
      </c>
      <c r="I411">
        <v>71598.858779000002</v>
      </c>
      <c r="J411" t="s">
        <v>3</v>
      </c>
      <c r="K411">
        <v>75972.839687999993</v>
      </c>
      <c r="L411">
        <v>71580.077615000002</v>
      </c>
      <c r="M411" t="s">
        <v>4</v>
      </c>
      <c r="N411">
        <v>1460.047026</v>
      </c>
      <c r="O411">
        <v>37.819977000000002</v>
      </c>
      <c r="P411" t="s">
        <v>5</v>
      </c>
      <c r="Q411">
        <v>0</v>
      </c>
      <c r="R411">
        <v>0</v>
      </c>
      <c r="S411" t="s">
        <v>6</v>
      </c>
      <c r="T411">
        <v>1023.887276</v>
      </c>
      <c r="U411">
        <v>9.9830919999999992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0.28239700000000001</v>
      </c>
      <c r="AG411">
        <v>1.9000000000000001E-5</v>
      </c>
      <c r="AH411" t="s">
        <v>11</v>
      </c>
      <c r="AI411">
        <v>0.71554300000000004</v>
      </c>
      <c r="AJ411">
        <v>7.6000000000000004E-5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83592.812187999996</v>
      </c>
      <c r="I412">
        <v>72244.265731000007</v>
      </c>
      <c r="J412" t="s">
        <v>3</v>
      </c>
      <c r="K412">
        <v>83566.911405999999</v>
      </c>
      <c r="L412">
        <v>72229.612139999997</v>
      </c>
      <c r="M412" t="s">
        <v>4</v>
      </c>
      <c r="N412">
        <v>1605.9826290000001</v>
      </c>
      <c r="O412">
        <v>39.309736000000001</v>
      </c>
      <c r="P412" t="s">
        <v>5</v>
      </c>
      <c r="Q412">
        <v>0</v>
      </c>
      <c r="R412">
        <v>0</v>
      </c>
      <c r="S412" t="s">
        <v>6</v>
      </c>
      <c r="T412">
        <v>1126.216394</v>
      </c>
      <c r="U412">
        <v>9.8450670000000002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0.28216999999999998</v>
      </c>
      <c r="AG412">
        <v>2.0999999999999999E-5</v>
      </c>
      <c r="AH412" t="s">
        <v>11</v>
      </c>
      <c r="AI412">
        <v>0.71597299999999997</v>
      </c>
      <c r="AJ412">
        <v>7.8999999999999996E-5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91188.930313000004</v>
      </c>
      <c r="I413">
        <v>73725.730945000003</v>
      </c>
      <c r="J413" t="s">
        <v>3</v>
      </c>
      <c r="K413">
        <v>91160.691250000003</v>
      </c>
      <c r="L413">
        <v>73708.313271999999</v>
      </c>
      <c r="M413" t="s">
        <v>4</v>
      </c>
      <c r="N413">
        <v>1752.1001389999999</v>
      </c>
      <c r="O413">
        <v>44.739013</v>
      </c>
      <c r="P413" t="s">
        <v>5</v>
      </c>
      <c r="Q413">
        <v>0</v>
      </c>
      <c r="R413">
        <v>0</v>
      </c>
      <c r="S413" t="s">
        <v>6</v>
      </c>
      <c r="T413">
        <v>1228.457418</v>
      </c>
      <c r="U413">
        <v>10.826222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0.28215800000000002</v>
      </c>
      <c r="AG413">
        <v>2.0999999999999999E-5</v>
      </c>
      <c r="AH413" t="s">
        <v>11</v>
      </c>
      <c r="AI413">
        <v>0.71618400000000004</v>
      </c>
      <c r="AJ413">
        <v>8.2000000000000001E-5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98785.996249999997</v>
      </c>
      <c r="I414">
        <v>75059.197232999999</v>
      </c>
      <c r="J414" t="s">
        <v>3</v>
      </c>
      <c r="K414">
        <v>98755.41</v>
      </c>
      <c r="L414">
        <v>75044.575417</v>
      </c>
      <c r="M414" t="s">
        <v>4</v>
      </c>
      <c r="N414">
        <v>1898.1081349999999</v>
      </c>
      <c r="O414">
        <v>49.590609999999998</v>
      </c>
      <c r="P414" t="s">
        <v>5</v>
      </c>
      <c r="Q414">
        <v>0</v>
      </c>
      <c r="R414">
        <v>0</v>
      </c>
      <c r="S414" t="s">
        <v>6</v>
      </c>
      <c r="T414">
        <v>1330.856996</v>
      </c>
      <c r="U414">
        <v>11.284539000000001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0.28214699999999998</v>
      </c>
      <c r="AG414">
        <v>2.0999999999999999E-5</v>
      </c>
      <c r="AH414" t="s">
        <v>11</v>
      </c>
      <c r="AI414">
        <v>0.71718099999999996</v>
      </c>
      <c r="AJ414">
        <v>8.1000000000000004E-5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106383.058594</v>
      </c>
      <c r="I415">
        <v>77026.030633999995</v>
      </c>
      <c r="J415" t="s">
        <v>3</v>
      </c>
      <c r="K415">
        <v>106350.128281</v>
      </c>
      <c r="L415">
        <v>77016.140002999993</v>
      </c>
      <c r="M415" t="s">
        <v>4</v>
      </c>
      <c r="N415">
        <v>2043.9527419999999</v>
      </c>
      <c r="O415">
        <v>51.450097999999997</v>
      </c>
      <c r="P415" t="s">
        <v>5</v>
      </c>
      <c r="Q415">
        <v>0</v>
      </c>
      <c r="R415">
        <v>0</v>
      </c>
      <c r="S415" t="s">
        <v>6</v>
      </c>
      <c r="T415">
        <v>1433.168232</v>
      </c>
      <c r="U415">
        <v>11.436546999999999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0.28212399999999999</v>
      </c>
      <c r="AG415">
        <v>2.0000000000000002E-5</v>
      </c>
      <c r="AH415" t="s">
        <v>11</v>
      </c>
      <c r="AI415">
        <v>0.71790600000000004</v>
      </c>
      <c r="AJ415">
        <v>7.7999999999999999E-5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113980.56609399999</v>
      </c>
      <c r="I416">
        <v>78629.814549999996</v>
      </c>
      <c r="J416" t="s">
        <v>3</v>
      </c>
      <c r="K416">
        <v>113945.282031</v>
      </c>
      <c r="L416">
        <v>78620.488540999999</v>
      </c>
      <c r="M416" t="s">
        <v>4</v>
      </c>
      <c r="N416">
        <v>2189.7772169999998</v>
      </c>
      <c r="O416">
        <v>56.197768000000003</v>
      </c>
      <c r="P416" t="s">
        <v>5</v>
      </c>
      <c r="Q416">
        <v>0</v>
      </c>
      <c r="R416">
        <v>0</v>
      </c>
      <c r="S416" t="s">
        <v>6</v>
      </c>
      <c r="T416">
        <v>1535.5665899999999</v>
      </c>
      <c r="U416">
        <v>11.982340000000001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0.28208299999999997</v>
      </c>
      <c r="AG416">
        <v>2.0000000000000002E-5</v>
      </c>
      <c r="AH416" t="s">
        <v>11</v>
      </c>
      <c r="AI416">
        <v>0.71869400000000006</v>
      </c>
      <c r="AJ416">
        <v>8.2999999999999998E-5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121577.371875</v>
      </c>
      <c r="I417">
        <v>80273.229630000002</v>
      </c>
      <c r="J417" t="s">
        <v>3</v>
      </c>
      <c r="K417">
        <v>121539.74640600001</v>
      </c>
      <c r="L417">
        <v>80269.462434999994</v>
      </c>
      <c r="M417" t="s">
        <v>4</v>
      </c>
      <c r="N417">
        <v>2335.7513669999998</v>
      </c>
      <c r="O417">
        <v>61.945354999999999</v>
      </c>
      <c r="P417" t="s">
        <v>5</v>
      </c>
      <c r="Q417">
        <v>0</v>
      </c>
      <c r="R417">
        <v>0</v>
      </c>
      <c r="S417" t="s">
        <v>6</v>
      </c>
      <c r="T417">
        <v>1637.9226060000001</v>
      </c>
      <c r="U417">
        <v>12.16023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0.28198000000000001</v>
      </c>
      <c r="AG417">
        <v>2.0000000000000002E-5</v>
      </c>
      <c r="AH417" t="s">
        <v>11</v>
      </c>
      <c r="AI417">
        <v>0.71975299999999998</v>
      </c>
      <c r="AJ417">
        <v>7.7999999999999999E-5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129174.178906</v>
      </c>
      <c r="I418">
        <v>83375.470134999996</v>
      </c>
      <c r="J418" t="s">
        <v>3</v>
      </c>
      <c r="K418">
        <v>129134.19953100001</v>
      </c>
      <c r="L418">
        <v>83365.218171999994</v>
      </c>
      <c r="M418" t="s">
        <v>4</v>
      </c>
      <c r="N418">
        <v>2481.8829049999999</v>
      </c>
      <c r="O418">
        <v>66.253387000000004</v>
      </c>
      <c r="P418" t="s">
        <v>5</v>
      </c>
      <c r="Q418">
        <v>0</v>
      </c>
      <c r="R418">
        <v>0</v>
      </c>
      <c r="S418" t="s">
        <v>6</v>
      </c>
      <c r="T418">
        <v>1740.2937119999999</v>
      </c>
      <c r="U418">
        <v>13.436342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0.28197</v>
      </c>
      <c r="AG418">
        <v>2.0000000000000002E-5</v>
      </c>
      <c r="AH418" t="s">
        <v>11</v>
      </c>
      <c r="AI418">
        <v>0.72007399999999999</v>
      </c>
      <c r="AJ418">
        <v>7.7000000000000001E-5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136771.430938</v>
      </c>
      <c r="I419">
        <v>84545.049473000006</v>
      </c>
      <c r="J419" t="s">
        <v>3</v>
      </c>
      <c r="K419">
        <v>136729.09656199999</v>
      </c>
      <c r="L419">
        <v>84528.305489000006</v>
      </c>
      <c r="M419" t="s">
        <v>4</v>
      </c>
      <c r="N419">
        <v>2627.6490090000002</v>
      </c>
      <c r="O419">
        <v>68.847437999999997</v>
      </c>
      <c r="P419" t="s">
        <v>5</v>
      </c>
      <c r="Q419">
        <v>0</v>
      </c>
      <c r="R419">
        <v>0</v>
      </c>
      <c r="S419" t="s">
        <v>6</v>
      </c>
      <c r="T419">
        <v>1842.643006</v>
      </c>
      <c r="U419">
        <v>13.666824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0.28194999999999998</v>
      </c>
      <c r="AG419">
        <v>2.0000000000000002E-5</v>
      </c>
      <c r="AH419" t="s">
        <v>11</v>
      </c>
      <c r="AI419">
        <v>0.72044900000000001</v>
      </c>
      <c r="AJ419">
        <v>7.3999999999999996E-5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144366.43781199999</v>
      </c>
      <c r="I420">
        <v>87159.389301000003</v>
      </c>
      <c r="J420" t="s">
        <v>3</v>
      </c>
      <c r="K420">
        <v>144321.75531199999</v>
      </c>
      <c r="L420">
        <v>87136.162811000002</v>
      </c>
      <c r="M420" t="s">
        <v>4</v>
      </c>
      <c r="N420">
        <v>2773.6712600000001</v>
      </c>
      <c r="O420">
        <v>75.529895999999994</v>
      </c>
      <c r="P420" t="s">
        <v>5</v>
      </c>
      <c r="Q420">
        <v>0</v>
      </c>
      <c r="R420">
        <v>0</v>
      </c>
      <c r="S420" t="s">
        <v>6</v>
      </c>
      <c r="T420">
        <v>1944.924006</v>
      </c>
      <c r="U420">
        <v>14.937208999999999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0.28192200000000001</v>
      </c>
      <c r="AG420">
        <v>2.0000000000000002E-5</v>
      </c>
      <c r="AH420" t="s">
        <v>11</v>
      </c>
      <c r="AI420">
        <v>0.72044900000000001</v>
      </c>
      <c r="AJ420">
        <v>7.3999999999999996E-5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151962.08406299999</v>
      </c>
      <c r="I421">
        <v>89591.609496999998</v>
      </c>
      <c r="J421" t="s">
        <v>3</v>
      </c>
      <c r="K421">
        <v>151915.04343699999</v>
      </c>
      <c r="L421">
        <v>89570.140620999999</v>
      </c>
      <c r="M421" t="s">
        <v>4</v>
      </c>
      <c r="N421">
        <v>2919.7651999999998</v>
      </c>
      <c r="O421">
        <v>79.211277999999993</v>
      </c>
      <c r="P421" t="s">
        <v>5</v>
      </c>
      <c r="Q421">
        <v>0</v>
      </c>
      <c r="R421">
        <v>0</v>
      </c>
      <c r="S421" t="s">
        <v>6</v>
      </c>
      <c r="T421">
        <v>2047.274062</v>
      </c>
      <c r="U421">
        <v>15.808199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0.28162399999999999</v>
      </c>
      <c r="AG421">
        <v>2.4000000000000001E-5</v>
      </c>
      <c r="AH421" t="s">
        <v>11</v>
      </c>
      <c r="AI421">
        <v>0.72078100000000001</v>
      </c>
      <c r="AJ421">
        <v>7.1000000000000005E-5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639.38371600000005</v>
      </c>
      <c r="I422">
        <v>5.7092229999999997</v>
      </c>
      <c r="J422" t="s">
        <v>3</v>
      </c>
      <c r="K422">
        <v>638.35883999999999</v>
      </c>
      <c r="L422">
        <v>5.6481769999999996</v>
      </c>
      <c r="M422" t="s">
        <v>4</v>
      </c>
      <c r="N422">
        <v>49.398144000000002</v>
      </c>
      <c r="O422">
        <v>0.22226000000000001</v>
      </c>
      <c r="P422" t="s">
        <v>5</v>
      </c>
      <c r="Q422">
        <v>62.363444000000001</v>
      </c>
      <c r="R422">
        <v>1.1373009999999999</v>
      </c>
      <c r="S422" t="s">
        <v>6</v>
      </c>
      <c r="T422">
        <v>19.821059999999999</v>
      </c>
      <c r="U422">
        <v>2.6474999999999999E-2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0.29448000000000002</v>
      </c>
      <c r="AG422">
        <v>8.2999999999999998E-5</v>
      </c>
      <c r="AH422" t="s">
        <v>11</v>
      </c>
      <c r="AI422">
        <v>0.70715399999999995</v>
      </c>
      <c r="AJ422">
        <v>3.4E-5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1278.7866899999999</v>
      </c>
      <c r="I423">
        <v>7.7942999999999998</v>
      </c>
      <c r="J423" t="s">
        <v>3</v>
      </c>
      <c r="K423">
        <v>1276.7409339999999</v>
      </c>
      <c r="L423">
        <v>7.72966</v>
      </c>
      <c r="M423" t="s">
        <v>4</v>
      </c>
      <c r="N423">
        <v>98.619674000000003</v>
      </c>
      <c r="O423">
        <v>0.36125600000000002</v>
      </c>
      <c r="P423" t="s">
        <v>5</v>
      </c>
      <c r="Q423">
        <v>124.33701600000001</v>
      </c>
      <c r="R423">
        <v>2.8838879999999998</v>
      </c>
      <c r="S423" t="s">
        <v>6</v>
      </c>
      <c r="T423">
        <v>39.627076000000002</v>
      </c>
      <c r="U423">
        <v>5.2852000000000003E-2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0.28788000000000002</v>
      </c>
      <c r="AG423">
        <v>5.3999999999999998E-5</v>
      </c>
      <c r="AH423" t="s">
        <v>11</v>
      </c>
      <c r="AI423">
        <v>0.70952700000000002</v>
      </c>
      <c r="AJ423">
        <v>4.1999999999999998E-5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1917.7564400000001</v>
      </c>
      <c r="I424">
        <v>9.7286549999999998</v>
      </c>
      <c r="J424" t="s">
        <v>3</v>
      </c>
      <c r="K424">
        <v>1914.690828</v>
      </c>
      <c r="L424">
        <v>9.6297789999999992</v>
      </c>
      <c r="M424" t="s">
        <v>4</v>
      </c>
      <c r="N424">
        <v>147.883038</v>
      </c>
      <c r="O424">
        <v>0.56633500000000003</v>
      </c>
      <c r="P424" t="s">
        <v>5</v>
      </c>
      <c r="Q424">
        <v>186.57309000000001</v>
      </c>
      <c r="R424">
        <v>3.2302110000000002</v>
      </c>
      <c r="S424" t="s">
        <v>6</v>
      </c>
      <c r="T424">
        <v>59.413531999999996</v>
      </c>
      <c r="U424">
        <v>7.1657999999999999E-2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0.28618900000000003</v>
      </c>
      <c r="AG424">
        <v>4.5000000000000003E-5</v>
      </c>
      <c r="AH424" t="s">
        <v>11</v>
      </c>
      <c r="AI424">
        <v>0.70999299999999999</v>
      </c>
      <c r="AJ424">
        <v>4.3999999999999999E-5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2557.76253</v>
      </c>
      <c r="I425">
        <v>16.577286000000001</v>
      </c>
      <c r="J425" t="s">
        <v>3</v>
      </c>
      <c r="K425">
        <v>2553.6725200000001</v>
      </c>
      <c r="L425">
        <v>16.424408</v>
      </c>
      <c r="M425" t="s">
        <v>4</v>
      </c>
      <c r="N425">
        <v>197.21839800000001</v>
      </c>
      <c r="O425">
        <v>0.83994999999999997</v>
      </c>
      <c r="P425" t="s">
        <v>5</v>
      </c>
      <c r="Q425">
        <v>248.91503399999999</v>
      </c>
      <c r="R425">
        <v>4.9156649999999997</v>
      </c>
      <c r="S425" t="s">
        <v>6</v>
      </c>
      <c r="T425">
        <v>79.219685999999996</v>
      </c>
      <c r="U425">
        <v>0.120378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0.28570800000000002</v>
      </c>
      <c r="AG425">
        <v>4.3999999999999999E-5</v>
      </c>
      <c r="AH425" t="s">
        <v>11</v>
      </c>
      <c r="AI425">
        <v>0.71068500000000001</v>
      </c>
      <c r="AJ425">
        <v>5.1E-5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3197.4383539999999</v>
      </c>
      <c r="I426">
        <v>21.000692000000001</v>
      </c>
      <c r="J426" t="s">
        <v>3</v>
      </c>
      <c r="K426">
        <v>3192.3247839999999</v>
      </c>
      <c r="L426">
        <v>20.800293</v>
      </c>
      <c r="M426" t="s">
        <v>4</v>
      </c>
      <c r="N426">
        <v>246.40517399999999</v>
      </c>
      <c r="O426">
        <v>1.063623</v>
      </c>
      <c r="P426" t="s">
        <v>5</v>
      </c>
      <c r="Q426">
        <v>311.17289399999999</v>
      </c>
      <c r="R426">
        <v>6.7606849999999996</v>
      </c>
      <c r="S426" t="s">
        <v>6</v>
      </c>
      <c r="T426">
        <v>99.053098000000006</v>
      </c>
      <c r="U426">
        <v>0.12094299999999999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0.28537000000000001</v>
      </c>
      <c r="AG426">
        <v>4.6E-5</v>
      </c>
      <c r="AH426" t="s">
        <v>11</v>
      </c>
      <c r="AI426">
        <v>0.71219299999999996</v>
      </c>
      <c r="AJ426">
        <v>6.0000000000000002E-5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3837.0621740000001</v>
      </c>
      <c r="I427">
        <v>27.613163</v>
      </c>
      <c r="J427" t="s">
        <v>3</v>
      </c>
      <c r="K427">
        <v>3830.9314760000002</v>
      </c>
      <c r="L427">
        <v>27.373722000000001</v>
      </c>
      <c r="M427" t="s">
        <v>4</v>
      </c>
      <c r="N427">
        <v>295.65911</v>
      </c>
      <c r="O427">
        <v>1.498499</v>
      </c>
      <c r="P427" t="s">
        <v>5</v>
      </c>
      <c r="Q427">
        <v>373.40118999999999</v>
      </c>
      <c r="R427">
        <v>7.9843159999999997</v>
      </c>
      <c r="S427" t="s">
        <v>6</v>
      </c>
      <c r="T427">
        <v>118.85742</v>
      </c>
      <c r="U427">
        <v>0.15073800000000001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0.28444799999999998</v>
      </c>
      <c r="AG427">
        <v>2.9E-5</v>
      </c>
      <c r="AH427" t="s">
        <v>11</v>
      </c>
      <c r="AI427">
        <v>0.71272599999999997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4476.3783160000003</v>
      </c>
      <c r="I428">
        <v>32.869464000000001</v>
      </c>
      <c r="J428" t="s">
        <v>3</v>
      </c>
      <c r="K428">
        <v>4469.2253819999996</v>
      </c>
      <c r="L428">
        <v>32.585223999999997</v>
      </c>
      <c r="M428" t="s">
        <v>4</v>
      </c>
      <c r="N428">
        <v>344.87688600000001</v>
      </c>
      <c r="O428">
        <v>1.7947960000000001</v>
      </c>
      <c r="P428" t="s">
        <v>5</v>
      </c>
      <c r="Q428">
        <v>435.82241599999998</v>
      </c>
      <c r="R428">
        <v>11.115834</v>
      </c>
      <c r="S428" t="s">
        <v>6</v>
      </c>
      <c r="T428">
        <v>138.678808</v>
      </c>
      <c r="U428">
        <v>0.175535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0.28386899999999998</v>
      </c>
      <c r="AG428">
        <v>2.1999999999999999E-5</v>
      </c>
      <c r="AH428" t="s">
        <v>11</v>
      </c>
      <c r="AI428">
        <v>0.71435199999999999</v>
      </c>
      <c r="AJ428">
        <v>6.6000000000000005E-5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5115.6476259999999</v>
      </c>
      <c r="I429">
        <v>49.286678000000002</v>
      </c>
      <c r="J429" t="s">
        <v>3</v>
      </c>
      <c r="K429">
        <v>5107.4748939999999</v>
      </c>
      <c r="L429">
        <v>48.911737000000002</v>
      </c>
      <c r="M429" t="s">
        <v>4</v>
      </c>
      <c r="N429">
        <v>394.038048</v>
      </c>
      <c r="O429">
        <v>2.1642109999999999</v>
      </c>
      <c r="P429" t="s">
        <v>5</v>
      </c>
      <c r="Q429">
        <v>498.12741199999999</v>
      </c>
      <c r="R429">
        <v>13.834031</v>
      </c>
      <c r="S429" t="s">
        <v>6</v>
      </c>
      <c r="T429">
        <v>158.52311399999999</v>
      </c>
      <c r="U429">
        <v>0.22422700000000001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0.28289799999999998</v>
      </c>
      <c r="AG429">
        <v>9.0000000000000002E-6</v>
      </c>
      <c r="AH429" t="s">
        <v>11</v>
      </c>
      <c r="AI429">
        <v>0.71594599999999997</v>
      </c>
      <c r="AJ429">
        <v>7.2999999999999999E-5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5754.6126640000002</v>
      </c>
      <c r="I430">
        <v>61.90287</v>
      </c>
      <c r="J430" t="s">
        <v>3</v>
      </c>
      <c r="K430">
        <v>5745.4176779999998</v>
      </c>
      <c r="L430">
        <v>61.454875000000001</v>
      </c>
      <c r="M430" t="s">
        <v>4</v>
      </c>
      <c r="N430">
        <v>443.20344799999998</v>
      </c>
      <c r="O430">
        <v>2.808954</v>
      </c>
      <c r="P430" t="s">
        <v>5</v>
      </c>
      <c r="Q430">
        <v>560.31361200000003</v>
      </c>
      <c r="R430">
        <v>15.688325000000001</v>
      </c>
      <c r="S430" t="s">
        <v>6</v>
      </c>
      <c r="T430">
        <v>178.32449399999999</v>
      </c>
      <c r="U430">
        <v>0.25011699999999998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0.2823</v>
      </c>
      <c r="AG430">
        <v>1.7E-5</v>
      </c>
      <c r="AH430" t="s">
        <v>11</v>
      </c>
      <c r="AI430">
        <v>0.71706899999999996</v>
      </c>
      <c r="AJ430">
        <v>7.6000000000000004E-5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6394.1529</v>
      </c>
      <c r="I431">
        <v>59.461888999999999</v>
      </c>
      <c r="J431" t="s">
        <v>3</v>
      </c>
      <c r="K431">
        <v>6383.9408659999999</v>
      </c>
      <c r="L431">
        <v>58.993288</v>
      </c>
      <c r="M431" t="s">
        <v>4</v>
      </c>
      <c r="N431">
        <v>492.52980200000002</v>
      </c>
      <c r="O431">
        <v>2.4836589999999998</v>
      </c>
      <c r="P431" t="s">
        <v>5</v>
      </c>
      <c r="Q431">
        <v>622.67082600000003</v>
      </c>
      <c r="R431">
        <v>16.218827999999998</v>
      </c>
      <c r="S431" t="s">
        <v>6</v>
      </c>
      <c r="T431">
        <v>198.13462200000001</v>
      </c>
      <c r="U431">
        <v>0.26558100000000001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0.28183799999999998</v>
      </c>
      <c r="AG431">
        <v>2.5999999999999998E-5</v>
      </c>
      <c r="AH431" t="s">
        <v>11</v>
      </c>
      <c r="AI431">
        <v>0.71708099999999997</v>
      </c>
      <c r="AJ431">
        <v>7.6000000000000004E-5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7032.888508</v>
      </c>
      <c r="I432">
        <v>60.954748000000002</v>
      </c>
      <c r="J432" t="s">
        <v>3</v>
      </c>
      <c r="K432">
        <v>7021.6578079999999</v>
      </c>
      <c r="L432">
        <v>60.496561</v>
      </c>
      <c r="M432" t="s">
        <v>4</v>
      </c>
      <c r="N432">
        <v>541.74753599999997</v>
      </c>
      <c r="O432">
        <v>2.4474849999999999</v>
      </c>
      <c r="P432" t="s">
        <v>5</v>
      </c>
      <c r="Q432">
        <v>684.58082000000002</v>
      </c>
      <c r="R432">
        <v>17.734874000000001</v>
      </c>
      <c r="S432" t="s">
        <v>6</v>
      </c>
      <c r="T432">
        <v>217.94328999999999</v>
      </c>
      <c r="U432">
        <v>0.28305000000000002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0.28176099999999998</v>
      </c>
      <c r="AG432">
        <v>2.5000000000000001E-5</v>
      </c>
      <c r="AH432" t="s">
        <v>11</v>
      </c>
      <c r="AI432">
        <v>0.71718499999999996</v>
      </c>
      <c r="AJ432">
        <v>7.6000000000000004E-5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7672.2563200000004</v>
      </c>
      <c r="I433">
        <v>62.219554000000002</v>
      </c>
      <c r="J433" t="s">
        <v>3</v>
      </c>
      <c r="K433">
        <v>7660.0030260000003</v>
      </c>
      <c r="L433">
        <v>61.754741000000003</v>
      </c>
      <c r="M433" t="s">
        <v>4</v>
      </c>
      <c r="N433">
        <v>590.94337199999995</v>
      </c>
      <c r="O433">
        <v>2.7568429999999999</v>
      </c>
      <c r="P433" t="s">
        <v>5</v>
      </c>
      <c r="Q433">
        <v>746.81241399999999</v>
      </c>
      <c r="R433">
        <v>20.818037</v>
      </c>
      <c r="S433" t="s">
        <v>6</v>
      </c>
      <c r="T433">
        <v>237.752444</v>
      </c>
      <c r="U433">
        <v>0.33641900000000002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0.28173199999999998</v>
      </c>
      <c r="AG433">
        <v>2.5000000000000001E-5</v>
      </c>
      <c r="AH433" t="s">
        <v>11</v>
      </c>
      <c r="AI433">
        <v>0.71858500000000003</v>
      </c>
      <c r="AJ433">
        <v>6.7000000000000002E-5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8311.3338719999992</v>
      </c>
      <c r="I434">
        <v>71.708231999999995</v>
      </c>
      <c r="J434" t="s">
        <v>3</v>
      </c>
      <c r="K434">
        <v>8298.0606540000008</v>
      </c>
      <c r="L434">
        <v>71.145449999999997</v>
      </c>
      <c r="M434" t="s">
        <v>4</v>
      </c>
      <c r="N434">
        <v>640.16288999999995</v>
      </c>
      <c r="O434">
        <v>2.8553120000000001</v>
      </c>
      <c r="P434" t="s">
        <v>5</v>
      </c>
      <c r="Q434">
        <v>809.14152999999999</v>
      </c>
      <c r="R434">
        <v>23.121196000000001</v>
      </c>
      <c r="S434" t="s">
        <v>6</v>
      </c>
      <c r="T434">
        <v>257.56609600000002</v>
      </c>
      <c r="U434">
        <v>0.39317299999999999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0.28168700000000002</v>
      </c>
      <c r="AG434">
        <v>2.5000000000000001E-5</v>
      </c>
      <c r="AH434" t="s">
        <v>11</v>
      </c>
      <c r="AI434">
        <v>0.71940199999999999</v>
      </c>
      <c r="AJ434">
        <v>6.0000000000000002E-5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8950.3515040000002</v>
      </c>
      <c r="I435">
        <v>77.031989999999993</v>
      </c>
      <c r="J435" t="s">
        <v>3</v>
      </c>
      <c r="K435">
        <v>8936.0601040000001</v>
      </c>
      <c r="L435">
        <v>76.436959999999999</v>
      </c>
      <c r="M435" t="s">
        <v>4</v>
      </c>
      <c r="N435">
        <v>689.43413799999996</v>
      </c>
      <c r="O435">
        <v>2.9464229999999998</v>
      </c>
      <c r="P435" t="s">
        <v>5</v>
      </c>
      <c r="Q435">
        <v>871.21722199999999</v>
      </c>
      <c r="R435">
        <v>24.728017999999999</v>
      </c>
      <c r="S435" t="s">
        <v>6</v>
      </c>
      <c r="T435">
        <v>277.35698600000001</v>
      </c>
      <c r="U435">
        <v>0.42919099999999999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0.28167599999999998</v>
      </c>
      <c r="AG435">
        <v>2.5000000000000001E-5</v>
      </c>
      <c r="AH435" t="s">
        <v>11</v>
      </c>
      <c r="AI435">
        <v>0.71975699999999998</v>
      </c>
      <c r="AJ435">
        <v>5.7000000000000003E-5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9589.6718839999994</v>
      </c>
      <c r="I436">
        <v>81.681697</v>
      </c>
      <c r="J436" t="s">
        <v>3</v>
      </c>
      <c r="K436">
        <v>9574.3609159999996</v>
      </c>
      <c r="L436">
        <v>80.976341000000005</v>
      </c>
      <c r="M436" t="s">
        <v>4</v>
      </c>
      <c r="N436">
        <v>738.61743000000001</v>
      </c>
      <c r="O436">
        <v>3.2029489999999998</v>
      </c>
      <c r="P436" t="s">
        <v>5</v>
      </c>
      <c r="Q436">
        <v>933.47490400000004</v>
      </c>
      <c r="R436">
        <v>27.136554</v>
      </c>
      <c r="S436" t="s">
        <v>6</v>
      </c>
      <c r="T436">
        <v>297.15705000000003</v>
      </c>
      <c r="U436">
        <v>0.482796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0.28151900000000002</v>
      </c>
      <c r="AG436">
        <v>3.0000000000000001E-5</v>
      </c>
      <c r="AH436" t="s">
        <v>11</v>
      </c>
      <c r="AI436">
        <v>0.72001700000000002</v>
      </c>
      <c r="AJ436">
        <v>5.7000000000000003E-5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10229.150942</v>
      </c>
      <c r="I437">
        <v>86.391841999999997</v>
      </c>
      <c r="J437" t="s">
        <v>3</v>
      </c>
      <c r="K437">
        <v>10212.819324</v>
      </c>
      <c r="L437">
        <v>85.680150999999995</v>
      </c>
      <c r="M437" t="s">
        <v>4</v>
      </c>
      <c r="N437">
        <v>787.84335799999997</v>
      </c>
      <c r="O437">
        <v>3.699811</v>
      </c>
      <c r="P437" t="s">
        <v>5</v>
      </c>
      <c r="Q437">
        <v>995.70410200000003</v>
      </c>
      <c r="R437">
        <v>27.096173</v>
      </c>
      <c r="S437" t="s">
        <v>6</v>
      </c>
      <c r="T437">
        <v>316.97785800000003</v>
      </c>
      <c r="U437">
        <v>0.53641300000000003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0.28148600000000001</v>
      </c>
      <c r="AG437">
        <v>3.0000000000000001E-5</v>
      </c>
      <c r="AH437" t="s">
        <v>11</v>
      </c>
      <c r="AI437">
        <v>0.72102999999999995</v>
      </c>
      <c r="AJ437">
        <v>7.3999999999999996E-5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10869.093386</v>
      </c>
      <c r="I438">
        <v>95.064182000000002</v>
      </c>
      <c r="J438" t="s">
        <v>3</v>
      </c>
      <c r="K438">
        <v>10851.735162000001</v>
      </c>
      <c r="L438">
        <v>94.154473999999993</v>
      </c>
      <c r="M438" t="s">
        <v>4</v>
      </c>
      <c r="N438">
        <v>837.10287400000004</v>
      </c>
      <c r="O438">
        <v>4.3715789999999997</v>
      </c>
      <c r="P438" t="s">
        <v>5</v>
      </c>
      <c r="Q438">
        <v>1058.0770580000001</v>
      </c>
      <c r="R438">
        <v>32.918365999999999</v>
      </c>
      <c r="S438" t="s">
        <v>6</v>
      </c>
      <c r="T438">
        <v>336.81754799999999</v>
      </c>
      <c r="U438">
        <v>0.59961900000000001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0.28102899999999997</v>
      </c>
      <c r="AG438">
        <v>3.8000000000000002E-5</v>
      </c>
      <c r="AH438" t="s">
        <v>11</v>
      </c>
      <c r="AI438">
        <v>0.72135400000000005</v>
      </c>
      <c r="AJ438">
        <v>6.9999999999999994E-5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11508.68037</v>
      </c>
      <c r="I439">
        <v>103.026526</v>
      </c>
      <c r="J439" t="s">
        <v>3</v>
      </c>
      <c r="K439">
        <v>11490.303083999999</v>
      </c>
      <c r="L439">
        <v>102.06930699999999</v>
      </c>
      <c r="M439" t="s">
        <v>4</v>
      </c>
      <c r="N439">
        <v>886.44086800000002</v>
      </c>
      <c r="O439">
        <v>4.6785129999999997</v>
      </c>
      <c r="P439" t="s">
        <v>5</v>
      </c>
      <c r="Q439">
        <v>1120.042224</v>
      </c>
      <c r="R439">
        <v>37.199700999999997</v>
      </c>
      <c r="S439" t="s">
        <v>6</v>
      </c>
      <c r="T439">
        <v>356.62184200000002</v>
      </c>
      <c r="U439">
        <v>0.63096399999999997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0.28054600000000002</v>
      </c>
      <c r="AG439">
        <v>4.6E-5</v>
      </c>
      <c r="AH439" t="s">
        <v>11</v>
      </c>
      <c r="AI439">
        <v>0.72163999999999995</v>
      </c>
      <c r="AJ439">
        <v>7.1000000000000005E-5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12148.002941999999</v>
      </c>
      <c r="I440">
        <v>108.744176</v>
      </c>
      <c r="J440" t="s">
        <v>3</v>
      </c>
      <c r="K440">
        <v>12128.60648</v>
      </c>
      <c r="L440">
        <v>107.786418</v>
      </c>
      <c r="M440" t="s">
        <v>4</v>
      </c>
      <c r="N440">
        <v>935.69890999999996</v>
      </c>
      <c r="O440">
        <v>4.6699479999999998</v>
      </c>
      <c r="P440" t="s">
        <v>5</v>
      </c>
      <c r="Q440">
        <v>1182.0185280000001</v>
      </c>
      <c r="R440">
        <v>38.945214</v>
      </c>
      <c r="S440" t="s">
        <v>6</v>
      </c>
      <c r="T440">
        <v>376.43564400000002</v>
      </c>
      <c r="U440">
        <v>0.644235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0.28053699999999998</v>
      </c>
      <c r="AG440">
        <v>4.6E-5</v>
      </c>
      <c r="AH440" t="s">
        <v>11</v>
      </c>
      <c r="AI440">
        <v>0.72164700000000004</v>
      </c>
      <c r="AJ440">
        <v>7.1000000000000005E-5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12786.824226000001</v>
      </c>
      <c r="I441">
        <v>115.537886</v>
      </c>
      <c r="J441" t="s">
        <v>3</v>
      </c>
      <c r="K441">
        <v>12766.408414</v>
      </c>
      <c r="L441">
        <v>114.572039</v>
      </c>
      <c r="M441" t="s">
        <v>4</v>
      </c>
      <c r="N441">
        <v>984.92097799999999</v>
      </c>
      <c r="O441">
        <v>5.0552149999999996</v>
      </c>
      <c r="P441" t="s">
        <v>5</v>
      </c>
      <c r="Q441">
        <v>1244.0605559999999</v>
      </c>
      <c r="R441">
        <v>41.509408999999998</v>
      </c>
      <c r="S441" t="s">
        <v>6</v>
      </c>
      <c r="T441">
        <v>396.22676000000001</v>
      </c>
      <c r="U441">
        <v>0.697662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0.28052899999999997</v>
      </c>
      <c r="AG441">
        <v>4.6E-5</v>
      </c>
      <c r="AH441" t="s">
        <v>11</v>
      </c>
      <c r="AI441">
        <v>0.72194899999999995</v>
      </c>
      <c r="AJ441">
        <v>6.6000000000000005E-5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592.01378199999999</v>
      </c>
      <c r="I442">
        <v>6.8361679999999998</v>
      </c>
      <c r="J442" t="s">
        <v>3</v>
      </c>
      <c r="K442">
        <v>591.02462000000003</v>
      </c>
      <c r="L442">
        <v>6.8391089999999997</v>
      </c>
      <c r="M442" t="s">
        <v>4</v>
      </c>
      <c r="N442">
        <v>49.183258000000002</v>
      </c>
      <c r="O442">
        <v>0.16841100000000001</v>
      </c>
      <c r="P442" t="s">
        <v>5</v>
      </c>
      <c r="Q442">
        <v>0</v>
      </c>
      <c r="R442">
        <v>0</v>
      </c>
      <c r="S442" t="s">
        <v>6</v>
      </c>
      <c r="T442">
        <v>19.809894</v>
      </c>
      <c r="U442">
        <v>1.1422E-2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0.29413</v>
      </c>
      <c r="AG442">
        <v>8.6000000000000003E-5</v>
      </c>
      <c r="AH442" t="s">
        <v>11</v>
      </c>
      <c r="AI442">
        <v>0.70712699999999995</v>
      </c>
      <c r="AJ442">
        <v>2.3E-5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1183.8440619999999</v>
      </c>
      <c r="I443">
        <v>10.348800000000001</v>
      </c>
      <c r="J443" t="s">
        <v>3</v>
      </c>
      <c r="K443">
        <v>1181.8627959999999</v>
      </c>
      <c r="L443">
        <v>10.316919</v>
      </c>
      <c r="M443" t="s">
        <v>4</v>
      </c>
      <c r="N443">
        <v>98.235498000000007</v>
      </c>
      <c r="O443">
        <v>0.66079399999999999</v>
      </c>
      <c r="P443" t="s">
        <v>5</v>
      </c>
      <c r="Q443">
        <v>0</v>
      </c>
      <c r="R443">
        <v>0</v>
      </c>
      <c r="S443" t="s">
        <v>6</v>
      </c>
      <c r="T443">
        <v>39.638786000000003</v>
      </c>
      <c r="U443">
        <v>3.2792000000000002E-2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0.29009400000000002</v>
      </c>
      <c r="AG443">
        <v>6.7000000000000002E-5</v>
      </c>
      <c r="AH443" t="s">
        <v>11</v>
      </c>
      <c r="AI443">
        <v>0.70946799999999999</v>
      </c>
      <c r="AJ443">
        <v>4.8000000000000001E-5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1775.86537</v>
      </c>
      <c r="I444">
        <v>15.939235</v>
      </c>
      <c r="J444" t="s">
        <v>3</v>
      </c>
      <c r="K444">
        <v>1772.889138</v>
      </c>
      <c r="L444">
        <v>15.908365999999999</v>
      </c>
      <c r="M444" t="s">
        <v>4</v>
      </c>
      <c r="N444">
        <v>147.25041400000001</v>
      </c>
      <c r="O444">
        <v>0.927338</v>
      </c>
      <c r="P444" t="s">
        <v>5</v>
      </c>
      <c r="Q444">
        <v>0</v>
      </c>
      <c r="R444">
        <v>0</v>
      </c>
      <c r="S444" t="s">
        <v>6</v>
      </c>
      <c r="T444">
        <v>59.494042</v>
      </c>
      <c r="U444">
        <v>7.8864000000000004E-2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0.28684700000000002</v>
      </c>
      <c r="AG444">
        <v>3.3000000000000003E-5</v>
      </c>
      <c r="AH444" t="s">
        <v>11</v>
      </c>
      <c r="AI444">
        <v>0.71017399999999997</v>
      </c>
      <c r="AJ444">
        <v>5.3999999999999998E-5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2368.6482820000001</v>
      </c>
      <c r="I445">
        <v>22.230201000000001</v>
      </c>
      <c r="J445" t="s">
        <v>3</v>
      </c>
      <c r="K445">
        <v>2364.6794519999999</v>
      </c>
      <c r="L445">
        <v>22.167511000000001</v>
      </c>
      <c r="M445" t="s">
        <v>4</v>
      </c>
      <c r="N445">
        <v>196.38474600000001</v>
      </c>
      <c r="O445">
        <v>1.3296330000000001</v>
      </c>
      <c r="P445" t="s">
        <v>5</v>
      </c>
      <c r="Q445">
        <v>0</v>
      </c>
      <c r="R445">
        <v>0</v>
      </c>
      <c r="S445" t="s">
        <v>6</v>
      </c>
      <c r="T445">
        <v>79.297781999999998</v>
      </c>
      <c r="U445">
        <v>0.12497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0.28608299999999998</v>
      </c>
      <c r="AG445">
        <v>3.0000000000000001E-5</v>
      </c>
      <c r="AH445" t="s">
        <v>11</v>
      </c>
      <c r="AI445">
        <v>0.71244399999999997</v>
      </c>
      <c r="AJ445">
        <v>6.8999999999999997E-5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2961.7441199999998</v>
      </c>
      <c r="I446">
        <v>25.387853</v>
      </c>
      <c r="J446" t="s">
        <v>3</v>
      </c>
      <c r="K446">
        <v>2956.7783479999998</v>
      </c>
      <c r="L446">
        <v>25.238443</v>
      </c>
      <c r="M446" t="s">
        <v>4</v>
      </c>
      <c r="N446">
        <v>245.48382000000001</v>
      </c>
      <c r="O446">
        <v>1.3180179999999999</v>
      </c>
      <c r="P446" t="s">
        <v>5</v>
      </c>
      <c r="Q446">
        <v>0</v>
      </c>
      <c r="R446">
        <v>0</v>
      </c>
      <c r="S446" t="s">
        <v>6</v>
      </c>
      <c r="T446">
        <v>99.104898000000006</v>
      </c>
      <c r="U446">
        <v>0.16037299999999999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0.28372999999999998</v>
      </c>
      <c r="AG446">
        <v>1.8E-5</v>
      </c>
      <c r="AH446" t="s">
        <v>11</v>
      </c>
      <c r="AI446">
        <v>0.71423999999999999</v>
      </c>
      <c r="AJ446">
        <v>7.6000000000000004E-5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3554.4178999999999</v>
      </c>
      <c r="I447">
        <v>28.227851000000001</v>
      </c>
      <c r="J447" t="s">
        <v>3</v>
      </c>
      <c r="K447">
        <v>3548.4592320000002</v>
      </c>
      <c r="L447">
        <v>28.094328000000001</v>
      </c>
      <c r="M447" t="s">
        <v>4</v>
      </c>
      <c r="N447">
        <v>294.64555799999999</v>
      </c>
      <c r="O447">
        <v>1.5661769999999999</v>
      </c>
      <c r="P447" t="s">
        <v>5</v>
      </c>
      <c r="Q447">
        <v>0</v>
      </c>
      <c r="R447">
        <v>0</v>
      </c>
      <c r="S447" t="s">
        <v>6</v>
      </c>
      <c r="T447">
        <v>118.93541999999999</v>
      </c>
      <c r="U447">
        <v>0.15437300000000001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0.28326099999999999</v>
      </c>
      <c r="AG447">
        <v>1.5999999999999999E-5</v>
      </c>
      <c r="AH447" t="s">
        <v>11</v>
      </c>
      <c r="AI447">
        <v>0.71465299999999998</v>
      </c>
      <c r="AJ447">
        <v>7.7000000000000001E-5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4146.3200779999997</v>
      </c>
      <c r="I448">
        <v>31.633534999999998</v>
      </c>
      <c r="J448" t="s">
        <v>3</v>
      </c>
      <c r="K448">
        <v>4139.3692359999995</v>
      </c>
      <c r="L448">
        <v>31.534745000000001</v>
      </c>
      <c r="M448" t="s">
        <v>4</v>
      </c>
      <c r="N448">
        <v>343.66668199999998</v>
      </c>
      <c r="O448">
        <v>1.7918190000000001</v>
      </c>
      <c r="P448" t="s">
        <v>5</v>
      </c>
      <c r="Q448">
        <v>0</v>
      </c>
      <c r="R448">
        <v>0</v>
      </c>
      <c r="S448" t="s">
        <v>6</v>
      </c>
      <c r="T448">
        <v>138.77435399999999</v>
      </c>
      <c r="U448">
        <v>0.17580299999999999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0.28296399999999999</v>
      </c>
      <c r="AG448">
        <v>1.8E-5</v>
      </c>
      <c r="AH448" t="s">
        <v>11</v>
      </c>
      <c r="AI448">
        <v>0.71560400000000002</v>
      </c>
      <c r="AJ448">
        <v>8.2000000000000001E-5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4738.4688139999998</v>
      </c>
      <c r="I449">
        <v>42.628731999999999</v>
      </c>
      <c r="J449" t="s">
        <v>3</v>
      </c>
      <c r="K449">
        <v>4730.527814</v>
      </c>
      <c r="L449">
        <v>42.492410999999997</v>
      </c>
      <c r="M449" t="s">
        <v>4</v>
      </c>
      <c r="N449">
        <v>392.63739199999998</v>
      </c>
      <c r="O449">
        <v>2.0514960000000002</v>
      </c>
      <c r="P449" t="s">
        <v>5</v>
      </c>
      <c r="Q449">
        <v>0</v>
      </c>
      <c r="R449">
        <v>0</v>
      </c>
      <c r="S449" t="s">
        <v>6</v>
      </c>
      <c r="T449">
        <v>158.59872999999999</v>
      </c>
      <c r="U449">
        <v>0.18529200000000001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0.28274899999999997</v>
      </c>
      <c r="AG449">
        <v>1.5999999999999999E-5</v>
      </c>
      <c r="AH449" t="s">
        <v>11</v>
      </c>
      <c r="AI449">
        <v>0.71625499999999998</v>
      </c>
      <c r="AJ449">
        <v>8.5000000000000006E-5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5330.8318300000001</v>
      </c>
      <c r="I450">
        <v>61.420065000000001</v>
      </c>
      <c r="J450" t="s">
        <v>3</v>
      </c>
      <c r="K450">
        <v>5321.8965120000003</v>
      </c>
      <c r="L450">
        <v>61.291898000000003</v>
      </c>
      <c r="M450" t="s">
        <v>4</v>
      </c>
      <c r="N450">
        <v>441.61872399999999</v>
      </c>
      <c r="O450">
        <v>2.2190120000000002</v>
      </c>
      <c r="P450" t="s">
        <v>5</v>
      </c>
      <c r="Q450">
        <v>0</v>
      </c>
      <c r="R450">
        <v>0</v>
      </c>
      <c r="S450" t="s">
        <v>6</v>
      </c>
      <c r="T450">
        <v>178.47616400000001</v>
      </c>
      <c r="U450">
        <v>0.26207900000000001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0.282717</v>
      </c>
      <c r="AG450">
        <v>1.5999999999999999E-5</v>
      </c>
      <c r="AH450" t="s">
        <v>11</v>
      </c>
      <c r="AI450">
        <v>0.71625499999999998</v>
      </c>
      <c r="AJ450">
        <v>8.5000000000000006E-5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5922.8772520000002</v>
      </c>
      <c r="I451">
        <v>63.24447</v>
      </c>
      <c r="J451" t="s">
        <v>3</v>
      </c>
      <c r="K451">
        <v>5912.9504440000001</v>
      </c>
      <c r="L451">
        <v>63.080162999999999</v>
      </c>
      <c r="M451" t="s">
        <v>4</v>
      </c>
      <c r="N451">
        <v>490.65297800000002</v>
      </c>
      <c r="O451">
        <v>2.3321689999999999</v>
      </c>
      <c r="P451" t="s">
        <v>5</v>
      </c>
      <c r="Q451">
        <v>0</v>
      </c>
      <c r="R451">
        <v>0</v>
      </c>
      <c r="S451" t="s">
        <v>6</v>
      </c>
      <c r="T451">
        <v>198.293778</v>
      </c>
      <c r="U451">
        <v>0.275148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0.28262399999999999</v>
      </c>
      <c r="AG451">
        <v>1.5999999999999999E-5</v>
      </c>
      <c r="AH451" t="s">
        <v>11</v>
      </c>
      <c r="AI451">
        <v>0.71625700000000003</v>
      </c>
      <c r="AJ451">
        <v>8.5000000000000006E-5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6514.9926059999998</v>
      </c>
      <c r="I452">
        <v>66.539479999999998</v>
      </c>
      <c r="J452" t="s">
        <v>3</v>
      </c>
      <c r="K452">
        <v>6504.0762720000002</v>
      </c>
      <c r="L452">
        <v>66.386900999999995</v>
      </c>
      <c r="M452" t="s">
        <v>4</v>
      </c>
      <c r="N452">
        <v>539.69192999999996</v>
      </c>
      <c r="O452">
        <v>2.9891809999999999</v>
      </c>
      <c r="P452" t="s">
        <v>5</v>
      </c>
      <c r="Q452">
        <v>0</v>
      </c>
      <c r="R452">
        <v>0</v>
      </c>
      <c r="S452" t="s">
        <v>6</v>
      </c>
      <c r="T452">
        <v>218.115768</v>
      </c>
      <c r="U452">
        <v>0.27953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0.28243600000000002</v>
      </c>
      <c r="AG452">
        <v>1.5E-5</v>
      </c>
      <c r="AH452" t="s">
        <v>11</v>
      </c>
      <c r="AI452">
        <v>0.71735800000000005</v>
      </c>
      <c r="AJ452">
        <v>8.2999999999999998E-5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7107.8525980000004</v>
      </c>
      <c r="I453">
        <v>77.682630000000003</v>
      </c>
      <c r="J453" t="s">
        <v>3</v>
      </c>
      <c r="K453">
        <v>7095.9436379999997</v>
      </c>
      <c r="L453">
        <v>77.413154000000006</v>
      </c>
      <c r="M453" t="s">
        <v>4</v>
      </c>
      <c r="N453">
        <v>588.69431599999996</v>
      </c>
      <c r="O453">
        <v>3.111834</v>
      </c>
      <c r="P453" t="s">
        <v>5</v>
      </c>
      <c r="Q453">
        <v>0</v>
      </c>
      <c r="R453">
        <v>0</v>
      </c>
      <c r="S453" t="s">
        <v>6</v>
      </c>
      <c r="T453">
        <v>237.98025999999999</v>
      </c>
      <c r="U453">
        <v>0.337557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0.28232400000000002</v>
      </c>
      <c r="AG453">
        <v>1.4E-5</v>
      </c>
      <c r="AH453" t="s">
        <v>11</v>
      </c>
      <c r="AI453">
        <v>0.71864700000000004</v>
      </c>
      <c r="AJ453">
        <v>8.0000000000000007E-5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7700.3114519999999</v>
      </c>
      <c r="I454">
        <v>84.722928999999993</v>
      </c>
      <c r="J454" t="s">
        <v>3</v>
      </c>
      <c r="K454">
        <v>7687.4123680000002</v>
      </c>
      <c r="L454">
        <v>84.421040000000005</v>
      </c>
      <c r="M454" t="s">
        <v>4</v>
      </c>
      <c r="N454">
        <v>637.74277400000005</v>
      </c>
      <c r="O454">
        <v>3.3885040000000002</v>
      </c>
      <c r="P454" t="s">
        <v>5</v>
      </c>
      <c r="Q454">
        <v>0</v>
      </c>
      <c r="R454">
        <v>0</v>
      </c>
      <c r="S454" t="s">
        <v>6</v>
      </c>
      <c r="T454">
        <v>257.817318</v>
      </c>
      <c r="U454">
        <v>0.35375200000000001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0.28227999999999998</v>
      </c>
      <c r="AG454">
        <v>1.4E-5</v>
      </c>
      <c r="AH454" t="s">
        <v>11</v>
      </c>
      <c r="AI454">
        <v>0.71949300000000005</v>
      </c>
      <c r="AJ454">
        <v>7.7000000000000001E-5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8292.7787160000007</v>
      </c>
      <c r="I455">
        <v>84.368960999999999</v>
      </c>
      <c r="J455" t="s">
        <v>3</v>
      </c>
      <c r="K455">
        <v>8278.8860999999997</v>
      </c>
      <c r="L455">
        <v>84.077070000000006</v>
      </c>
      <c r="M455" t="s">
        <v>4</v>
      </c>
      <c r="N455">
        <v>686.81362200000001</v>
      </c>
      <c r="O455">
        <v>3.356306</v>
      </c>
      <c r="P455" t="s">
        <v>5</v>
      </c>
      <c r="Q455">
        <v>0</v>
      </c>
      <c r="R455">
        <v>0</v>
      </c>
      <c r="S455" t="s">
        <v>6</v>
      </c>
      <c r="T455">
        <v>277.65183400000001</v>
      </c>
      <c r="U455">
        <v>0.41004499999999999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0.28156500000000001</v>
      </c>
      <c r="AG455">
        <v>2.5000000000000001E-5</v>
      </c>
      <c r="AH455" t="s">
        <v>11</v>
      </c>
      <c r="AI455">
        <v>0.72001300000000001</v>
      </c>
      <c r="AJ455">
        <v>7.2000000000000002E-5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8885.5025999999998</v>
      </c>
      <c r="I456">
        <v>79.069975999999997</v>
      </c>
      <c r="J456" t="s">
        <v>3</v>
      </c>
      <c r="K456">
        <v>8870.6204539999999</v>
      </c>
      <c r="L456">
        <v>78.841615000000004</v>
      </c>
      <c r="M456" t="s">
        <v>4</v>
      </c>
      <c r="N456">
        <v>735.81021599999997</v>
      </c>
      <c r="O456">
        <v>3.5058739999999999</v>
      </c>
      <c r="P456" t="s">
        <v>5</v>
      </c>
      <c r="Q456">
        <v>0</v>
      </c>
      <c r="R456">
        <v>0</v>
      </c>
      <c r="S456" t="s">
        <v>6</v>
      </c>
      <c r="T456">
        <v>297.47258799999997</v>
      </c>
      <c r="U456">
        <v>0.41739399999999999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0.28132600000000002</v>
      </c>
      <c r="AG456">
        <v>2.6999999999999999E-5</v>
      </c>
      <c r="AH456" t="s">
        <v>11</v>
      </c>
      <c r="AI456">
        <v>0.72056100000000001</v>
      </c>
      <c r="AJ456">
        <v>6.6000000000000005E-5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9478.2748979999997</v>
      </c>
      <c r="I457">
        <v>81.291141999999994</v>
      </c>
      <c r="J457" t="s">
        <v>3</v>
      </c>
      <c r="K457">
        <v>9462.4016119999997</v>
      </c>
      <c r="L457">
        <v>81.027955000000006</v>
      </c>
      <c r="M457" t="s">
        <v>4</v>
      </c>
      <c r="N457">
        <v>784.89232400000003</v>
      </c>
      <c r="O457">
        <v>3.847871</v>
      </c>
      <c r="P457" t="s">
        <v>5</v>
      </c>
      <c r="Q457">
        <v>0</v>
      </c>
      <c r="R457">
        <v>0</v>
      </c>
      <c r="S457" t="s">
        <v>6</v>
      </c>
      <c r="T457">
        <v>317.323688</v>
      </c>
      <c r="U457">
        <v>0.37390899999999999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0.28076600000000002</v>
      </c>
      <c r="AG457">
        <v>3.6000000000000001E-5</v>
      </c>
      <c r="AH457" t="s">
        <v>11</v>
      </c>
      <c r="AI457">
        <v>0.720611</v>
      </c>
      <c r="AJ457">
        <v>6.6000000000000005E-5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10070.456964000001</v>
      </c>
      <c r="I458">
        <v>81.515484000000001</v>
      </c>
      <c r="J458" t="s">
        <v>3</v>
      </c>
      <c r="K458">
        <v>10053.593387999999</v>
      </c>
      <c r="L458">
        <v>81.347330999999997</v>
      </c>
      <c r="M458" t="s">
        <v>4</v>
      </c>
      <c r="N458">
        <v>833.86072200000001</v>
      </c>
      <c r="O458">
        <v>4.1034220000000001</v>
      </c>
      <c r="P458" t="s">
        <v>5</v>
      </c>
      <c r="Q458">
        <v>0</v>
      </c>
      <c r="R458">
        <v>0</v>
      </c>
      <c r="S458" t="s">
        <v>6</v>
      </c>
      <c r="T458">
        <v>337.16042399999998</v>
      </c>
      <c r="U458">
        <v>0.40256700000000001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0.28039199999999997</v>
      </c>
      <c r="AG458">
        <v>3.8999999999999999E-5</v>
      </c>
      <c r="AH458" t="s">
        <v>11</v>
      </c>
      <c r="AI458">
        <v>0.72064099999999998</v>
      </c>
      <c r="AJ458">
        <v>6.7000000000000002E-5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10663.020144</v>
      </c>
      <c r="I459">
        <v>105.841465</v>
      </c>
      <c r="J459" t="s">
        <v>3</v>
      </c>
      <c r="K459">
        <v>10645.166566</v>
      </c>
      <c r="L459">
        <v>105.718754</v>
      </c>
      <c r="M459" t="s">
        <v>4</v>
      </c>
      <c r="N459">
        <v>882.80393200000003</v>
      </c>
      <c r="O459">
        <v>4.4504169999999998</v>
      </c>
      <c r="P459" t="s">
        <v>5</v>
      </c>
      <c r="Q459">
        <v>0</v>
      </c>
      <c r="R459">
        <v>0</v>
      </c>
      <c r="S459" t="s">
        <v>6</v>
      </c>
      <c r="T459">
        <v>357.01966599999997</v>
      </c>
      <c r="U459">
        <v>0.488126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0.28039199999999997</v>
      </c>
      <c r="AG459">
        <v>3.8999999999999999E-5</v>
      </c>
      <c r="AH459" t="s">
        <v>11</v>
      </c>
      <c r="AI459">
        <v>0.72114699999999998</v>
      </c>
      <c r="AJ459">
        <v>6.3999999999999997E-5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11255.731264</v>
      </c>
      <c r="I460">
        <v>101.82250000000001</v>
      </c>
      <c r="J460" t="s">
        <v>3</v>
      </c>
      <c r="K460">
        <v>11236.888660000001</v>
      </c>
      <c r="L460">
        <v>101.71989499999999</v>
      </c>
      <c r="M460" t="s">
        <v>4</v>
      </c>
      <c r="N460">
        <v>931.73626400000001</v>
      </c>
      <c r="O460">
        <v>4.840681</v>
      </c>
      <c r="P460" t="s">
        <v>5</v>
      </c>
      <c r="Q460">
        <v>0</v>
      </c>
      <c r="R460">
        <v>0</v>
      </c>
      <c r="S460" t="s">
        <v>6</v>
      </c>
      <c r="T460">
        <v>376.87944800000002</v>
      </c>
      <c r="U460">
        <v>0.60237099999999999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0.28037000000000001</v>
      </c>
      <c r="AG460">
        <v>3.8999999999999999E-5</v>
      </c>
      <c r="AH460" t="s">
        <v>11</v>
      </c>
      <c r="AI460">
        <v>0.72179899999999997</v>
      </c>
      <c r="AJ460">
        <v>5.7000000000000003E-5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11848.056542</v>
      </c>
      <c r="I461">
        <v>117.111642</v>
      </c>
      <c r="J461" t="s">
        <v>3</v>
      </c>
      <c r="K461">
        <v>11828.224566000001</v>
      </c>
      <c r="L461">
        <v>116.955506</v>
      </c>
      <c r="M461" t="s">
        <v>4</v>
      </c>
      <c r="N461">
        <v>980.74867800000004</v>
      </c>
      <c r="O461">
        <v>5.0293130000000001</v>
      </c>
      <c r="P461" t="s">
        <v>5</v>
      </c>
      <c r="Q461">
        <v>0</v>
      </c>
      <c r="R461">
        <v>0</v>
      </c>
      <c r="S461" t="s">
        <v>6</v>
      </c>
      <c r="T461">
        <v>396.66840200000001</v>
      </c>
      <c r="U461">
        <v>0.63156400000000001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0.28035399999999999</v>
      </c>
      <c r="AG461">
        <v>3.8000000000000002E-5</v>
      </c>
      <c r="AH461" t="s">
        <v>11</v>
      </c>
      <c r="AI461">
        <v>0.721939</v>
      </c>
      <c r="AJ461">
        <v>5.5999999999999999E-5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147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636.08402999999998</v>
      </c>
      <c r="I462">
        <v>7.4938570000000002</v>
      </c>
      <c r="J462" t="s">
        <v>3</v>
      </c>
      <c r="K462">
        <v>634.84748200000001</v>
      </c>
      <c r="L462">
        <v>7.4968909999999997</v>
      </c>
      <c r="M462" t="s">
        <v>4</v>
      </c>
      <c r="N462">
        <v>43.627490000000002</v>
      </c>
      <c r="O462">
        <v>5.8809E-2</v>
      </c>
      <c r="P462" t="s">
        <v>5</v>
      </c>
      <c r="Q462">
        <v>61.997188000000001</v>
      </c>
      <c r="R462">
        <v>1.5958319999999999</v>
      </c>
      <c r="S462" t="s">
        <v>6</v>
      </c>
      <c r="T462">
        <v>19.985925999999999</v>
      </c>
      <c r="U462">
        <v>2.6661000000000001E-2</v>
      </c>
      <c r="V462" t="s">
        <v>7</v>
      </c>
      <c r="W462">
        <v>19.18919</v>
      </c>
      <c r="X462">
        <v>0.43630200000000002</v>
      </c>
      <c r="Y462" t="s">
        <v>8</v>
      </c>
      <c r="Z462">
        <v>21.640910000000002</v>
      </c>
      <c r="AA462">
        <v>0.36327599999999999</v>
      </c>
      <c r="AB462" t="s">
        <v>9</v>
      </c>
      <c r="AC462">
        <v>528.41909199999998</v>
      </c>
      <c r="AD462">
        <v>6.6227119999999999</v>
      </c>
      <c r="AE462" t="s">
        <v>10</v>
      </c>
      <c r="AF462">
        <v>0.29658099999999998</v>
      </c>
      <c r="AG462">
        <v>6.2000000000000003E-5</v>
      </c>
      <c r="AH462" t="s">
        <v>11</v>
      </c>
      <c r="AI462">
        <v>0.70738500000000004</v>
      </c>
      <c r="AJ462">
        <v>3.4999999999999997E-5</v>
      </c>
      <c r="AK462" t="s">
        <v>12</v>
      </c>
      <c r="AL462">
        <v>0</v>
      </c>
      <c r="AM462">
        <v>0</v>
      </c>
    </row>
    <row r="463" spans="1:39" x14ac:dyDescent="0.25">
      <c r="A463" t="s">
        <v>147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1271.818812</v>
      </c>
      <c r="I463">
        <v>15.107176000000001</v>
      </c>
      <c r="J463" t="s">
        <v>3</v>
      </c>
      <c r="K463">
        <v>1269.3615440000001</v>
      </c>
      <c r="L463">
        <v>15.150041</v>
      </c>
      <c r="M463" t="s">
        <v>4</v>
      </c>
      <c r="N463">
        <v>87.298664000000002</v>
      </c>
      <c r="O463">
        <v>0.137959</v>
      </c>
      <c r="P463" t="s">
        <v>5</v>
      </c>
      <c r="Q463">
        <v>123.73377600000001</v>
      </c>
      <c r="R463">
        <v>3.459006</v>
      </c>
      <c r="S463" t="s">
        <v>6</v>
      </c>
      <c r="T463">
        <v>39.940641999999997</v>
      </c>
      <c r="U463">
        <v>5.1422000000000002E-2</v>
      </c>
      <c r="V463" t="s">
        <v>7</v>
      </c>
      <c r="W463">
        <v>38.286478000000002</v>
      </c>
      <c r="X463">
        <v>0.98602999999999996</v>
      </c>
      <c r="Y463" t="s">
        <v>8</v>
      </c>
      <c r="Z463">
        <v>43.147559999999999</v>
      </c>
      <c r="AA463">
        <v>0.73295399999999999</v>
      </c>
      <c r="AB463" t="s">
        <v>9</v>
      </c>
      <c r="AC463">
        <v>1056.723866</v>
      </c>
      <c r="AD463">
        <v>12.750757</v>
      </c>
      <c r="AE463" t="s">
        <v>10</v>
      </c>
      <c r="AF463">
        <v>0.29098299999999999</v>
      </c>
      <c r="AG463">
        <v>6.0000000000000002E-5</v>
      </c>
      <c r="AH463" t="s">
        <v>11</v>
      </c>
      <c r="AI463">
        <v>0.71050500000000005</v>
      </c>
      <c r="AJ463">
        <v>5.5000000000000002E-5</v>
      </c>
      <c r="AK463" t="s">
        <v>12</v>
      </c>
      <c r="AL463">
        <v>0</v>
      </c>
      <c r="AM463">
        <v>0</v>
      </c>
    </row>
    <row r="464" spans="1:39" x14ac:dyDescent="0.25">
      <c r="A464" t="s">
        <v>147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1907.77208</v>
      </c>
      <c r="I464">
        <v>17.354765</v>
      </c>
      <c r="J464" t="s">
        <v>3</v>
      </c>
      <c r="K464">
        <v>1904.1035159999999</v>
      </c>
      <c r="L464">
        <v>17.369335</v>
      </c>
      <c r="M464" t="s">
        <v>4</v>
      </c>
      <c r="N464">
        <v>130.88137399999999</v>
      </c>
      <c r="O464">
        <v>0.16395499999999999</v>
      </c>
      <c r="P464" t="s">
        <v>5</v>
      </c>
      <c r="Q464">
        <v>185.68617599999999</v>
      </c>
      <c r="R464">
        <v>5.2835320000000001</v>
      </c>
      <c r="S464" t="s">
        <v>6</v>
      </c>
      <c r="T464">
        <v>59.879916000000001</v>
      </c>
      <c r="U464">
        <v>7.2289000000000006E-2</v>
      </c>
      <c r="V464" t="s">
        <v>7</v>
      </c>
      <c r="W464">
        <v>57.492798000000001</v>
      </c>
      <c r="X464">
        <v>1.515045</v>
      </c>
      <c r="Y464" t="s">
        <v>8</v>
      </c>
      <c r="Z464">
        <v>64.773777999999993</v>
      </c>
      <c r="AA464">
        <v>1.1166780000000001</v>
      </c>
      <c r="AB464" t="s">
        <v>9</v>
      </c>
      <c r="AC464">
        <v>1585.1283619999999</v>
      </c>
      <c r="AD464">
        <v>19.007114999999999</v>
      </c>
      <c r="AE464" t="s">
        <v>10</v>
      </c>
      <c r="AF464">
        <v>0.28777799999999998</v>
      </c>
      <c r="AG464">
        <v>4.0000000000000003E-5</v>
      </c>
      <c r="AH464" t="s">
        <v>11</v>
      </c>
      <c r="AI464">
        <v>0.71062199999999998</v>
      </c>
      <c r="AJ464">
        <v>5.3000000000000001E-5</v>
      </c>
      <c r="AK464" t="s">
        <v>12</v>
      </c>
      <c r="AL464">
        <v>0</v>
      </c>
      <c r="AM464">
        <v>0</v>
      </c>
    </row>
    <row r="465" spans="1:39" x14ac:dyDescent="0.25">
      <c r="A465" t="s">
        <v>147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2543.1885080000002</v>
      </c>
      <c r="I465">
        <v>21.163397</v>
      </c>
      <c r="J465" t="s">
        <v>3</v>
      </c>
      <c r="K465">
        <v>2538.2988180000002</v>
      </c>
      <c r="L465">
        <v>21.212156</v>
      </c>
      <c r="M465" t="s">
        <v>4</v>
      </c>
      <c r="N465">
        <v>174.482508</v>
      </c>
      <c r="O465">
        <v>0.21149499999999999</v>
      </c>
      <c r="P465" t="s">
        <v>5</v>
      </c>
      <c r="Q465">
        <v>247.438368</v>
      </c>
      <c r="R465">
        <v>5.5092350000000003</v>
      </c>
      <c r="S465" t="s">
        <v>6</v>
      </c>
      <c r="T465">
        <v>79.791240000000002</v>
      </c>
      <c r="U465">
        <v>8.5345000000000004E-2</v>
      </c>
      <c r="V465" t="s">
        <v>7</v>
      </c>
      <c r="W465">
        <v>76.664767999999995</v>
      </c>
      <c r="X465">
        <v>1.7132529999999999</v>
      </c>
      <c r="Y465" t="s">
        <v>8</v>
      </c>
      <c r="Z465">
        <v>86.264741999999998</v>
      </c>
      <c r="AA465">
        <v>1.120959</v>
      </c>
      <c r="AB465" t="s">
        <v>9</v>
      </c>
      <c r="AC465">
        <v>2113.1681899999999</v>
      </c>
      <c r="AD465">
        <v>22.997125</v>
      </c>
      <c r="AE465" t="s">
        <v>10</v>
      </c>
      <c r="AF465">
        <v>0.28603800000000001</v>
      </c>
      <c r="AG465">
        <v>2.5999999999999998E-5</v>
      </c>
      <c r="AH465" t="s">
        <v>11</v>
      </c>
      <c r="AI465">
        <v>0.712785</v>
      </c>
      <c r="AJ465">
        <v>7.3999999999999996E-5</v>
      </c>
      <c r="AK465" t="s">
        <v>12</v>
      </c>
      <c r="AL465">
        <v>0</v>
      </c>
      <c r="AM465">
        <v>0</v>
      </c>
    </row>
    <row r="466" spans="1:39" x14ac:dyDescent="0.25">
      <c r="A466" t="s">
        <v>147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3179.475152</v>
      </c>
      <c r="I466">
        <v>24.866432</v>
      </c>
      <c r="J466" t="s">
        <v>3</v>
      </c>
      <c r="K466">
        <v>3173.3615300000001</v>
      </c>
      <c r="L466">
        <v>24.916533999999999</v>
      </c>
      <c r="M466" t="s">
        <v>4</v>
      </c>
      <c r="N466">
        <v>218.16292799999999</v>
      </c>
      <c r="O466">
        <v>0.406692</v>
      </c>
      <c r="P466" t="s">
        <v>5</v>
      </c>
      <c r="Q466">
        <v>309.08501000000001</v>
      </c>
      <c r="R466">
        <v>6.1519810000000001</v>
      </c>
      <c r="S466" t="s">
        <v>6</v>
      </c>
      <c r="T466">
        <v>99.705609999999993</v>
      </c>
      <c r="U466">
        <v>9.6112000000000003E-2</v>
      </c>
      <c r="V466" t="s">
        <v>7</v>
      </c>
      <c r="W466">
        <v>95.734566000000001</v>
      </c>
      <c r="X466">
        <v>2.0265369999999998</v>
      </c>
      <c r="Y466" t="s">
        <v>8</v>
      </c>
      <c r="Z466">
        <v>107.75176399999999</v>
      </c>
      <c r="AA466">
        <v>1.2380869999999999</v>
      </c>
      <c r="AB466" t="s">
        <v>9</v>
      </c>
      <c r="AC466">
        <v>2642.100876</v>
      </c>
      <c r="AD466">
        <v>24.117011999999999</v>
      </c>
      <c r="AE466" t="s">
        <v>10</v>
      </c>
      <c r="AF466">
        <v>0.285412</v>
      </c>
      <c r="AG466">
        <v>2.0000000000000002E-5</v>
      </c>
      <c r="AH466" t="s">
        <v>11</v>
      </c>
      <c r="AI466">
        <v>0.71340999999999999</v>
      </c>
      <c r="AJ466">
        <v>7.3999999999999996E-5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147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3815.1170120000002</v>
      </c>
      <c r="I467">
        <v>34.379843000000001</v>
      </c>
      <c r="J467" t="s">
        <v>3</v>
      </c>
      <c r="K467">
        <v>3807.7790100000002</v>
      </c>
      <c r="L467">
        <v>34.442048</v>
      </c>
      <c r="M467" t="s">
        <v>4</v>
      </c>
      <c r="N467">
        <v>261.87145199999998</v>
      </c>
      <c r="O467">
        <v>0.49021700000000001</v>
      </c>
      <c r="P467" t="s">
        <v>5</v>
      </c>
      <c r="Q467">
        <v>370.81783999999999</v>
      </c>
      <c r="R467">
        <v>8.4191570000000002</v>
      </c>
      <c r="S467" t="s">
        <v>6</v>
      </c>
      <c r="T467">
        <v>119.662778</v>
      </c>
      <c r="U467">
        <v>0.100576</v>
      </c>
      <c r="V467" t="s">
        <v>7</v>
      </c>
      <c r="W467">
        <v>114.840772</v>
      </c>
      <c r="X467">
        <v>2.9227669999999999</v>
      </c>
      <c r="Y467" t="s">
        <v>8</v>
      </c>
      <c r="Z467">
        <v>129.24428800000001</v>
      </c>
      <c r="AA467">
        <v>1.5243310000000001</v>
      </c>
      <c r="AB467" t="s">
        <v>9</v>
      </c>
      <c r="AC467">
        <v>3170.2744459999999</v>
      </c>
      <c r="AD467">
        <v>28.216007999999999</v>
      </c>
      <c r="AE467" t="s">
        <v>10</v>
      </c>
      <c r="AF467">
        <v>0.28418199999999999</v>
      </c>
      <c r="AG467">
        <v>7.9999999999999996E-6</v>
      </c>
      <c r="AH467" t="s">
        <v>11</v>
      </c>
      <c r="AI467">
        <v>0.71459099999999998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147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4450.9028060000001</v>
      </c>
      <c r="I468">
        <v>47.038500999999997</v>
      </c>
      <c r="J468" t="s">
        <v>3</v>
      </c>
      <c r="K468">
        <v>4442.3421179999996</v>
      </c>
      <c r="L468">
        <v>46.997168000000002</v>
      </c>
      <c r="M468" t="s">
        <v>4</v>
      </c>
      <c r="N468">
        <v>305.561328</v>
      </c>
      <c r="O468">
        <v>0.81676000000000004</v>
      </c>
      <c r="P468" t="s">
        <v>5</v>
      </c>
      <c r="Q468">
        <v>432.51193599999999</v>
      </c>
      <c r="R468">
        <v>9.3916310000000003</v>
      </c>
      <c r="S468" t="s">
        <v>6</v>
      </c>
      <c r="T468">
        <v>139.60161600000001</v>
      </c>
      <c r="U468">
        <v>0.115022</v>
      </c>
      <c r="V468" t="s">
        <v>7</v>
      </c>
      <c r="W468">
        <v>133.91244599999999</v>
      </c>
      <c r="X468">
        <v>3.3011180000000002</v>
      </c>
      <c r="Y468" t="s">
        <v>8</v>
      </c>
      <c r="Z468">
        <v>150.74888000000001</v>
      </c>
      <c r="AA468">
        <v>1.55691</v>
      </c>
      <c r="AB468" t="s">
        <v>9</v>
      </c>
      <c r="AC468">
        <v>3698.6523080000002</v>
      </c>
      <c r="AD468">
        <v>32.671596000000001</v>
      </c>
      <c r="AE468" t="s">
        <v>10</v>
      </c>
      <c r="AF468">
        <v>0.283636</v>
      </c>
      <c r="AG468">
        <v>9.9999999999999995E-7</v>
      </c>
      <c r="AH468" t="s">
        <v>11</v>
      </c>
      <c r="AI468">
        <v>0.71499999999999997</v>
      </c>
      <c r="AJ468">
        <v>7.7000000000000001E-5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147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5086.9538599999996</v>
      </c>
      <c r="I469">
        <v>54.168686999999998</v>
      </c>
      <c r="J469" t="s">
        <v>3</v>
      </c>
      <c r="K469">
        <v>5077.1766319999997</v>
      </c>
      <c r="L469">
        <v>54.122135</v>
      </c>
      <c r="M469" t="s">
        <v>4</v>
      </c>
      <c r="N469">
        <v>349.16410999999999</v>
      </c>
      <c r="O469">
        <v>0.96433000000000002</v>
      </c>
      <c r="P469" t="s">
        <v>5</v>
      </c>
      <c r="Q469">
        <v>494.480344</v>
      </c>
      <c r="R469">
        <v>10.951684</v>
      </c>
      <c r="S469" t="s">
        <v>6</v>
      </c>
      <c r="T469">
        <v>159.53675799999999</v>
      </c>
      <c r="U469">
        <v>0.146922</v>
      </c>
      <c r="V469" t="s">
        <v>7</v>
      </c>
      <c r="W469">
        <v>153.18203800000001</v>
      </c>
      <c r="X469">
        <v>3.988531</v>
      </c>
      <c r="Y469" t="s">
        <v>8</v>
      </c>
      <c r="Z469">
        <v>172.33435399999999</v>
      </c>
      <c r="AA469">
        <v>1.7011050000000001</v>
      </c>
      <c r="AB469" t="s">
        <v>9</v>
      </c>
      <c r="AC469">
        <v>4227.1145139999999</v>
      </c>
      <c r="AD469">
        <v>37.348925000000001</v>
      </c>
      <c r="AE469" t="s">
        <v>10</v>
      </c>
      <c r="AF469">
        <v>0.28361399999999998</v>
      </c>
      <c r="AG469">
        <v>9.9999999999999995E-7</v>
      </c>
      <c r="AH469" t="s">
        <v>11</v>
      </c>
      <c r="AI469">
        <v>0.71562899999999996</v>
      </c>
      <c r="AJ469">
        <v>8.1000000000000004E-5</v>
      </c>
      <c r="AK469" t="s">
        <v>12</v>
      </c>
      <c r="AL469">
        <v>0</v>
      </c>
      <c r="AM469">
        <v>0</v>
      </c>
    </row>
    <row r="470" spans="1:39" x14ac:dyDescent="0.25">
      <c r="A470" t="s">
        <v>147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5723.0067399999998</v>
      </c>
      <c r="I470">
        <v>55.890729</v>
      </c>
      <c r="J470" t="s">
        <v>3</v>
      </c>
      <c r="K470">
        <v>5712.005564</v>
      </c>
      <c r="L470">
        <v>55.87003</v>
      </c>
      <c r="M470" t="s">
        <v>4</v>
      </c>
      <c r="N470">
        <v>392.83297399999998</v>
      </c>
      <c r="O470">
        <v>1.1182719999999999</v>
      </c>
      <c r="P470" t="s">
        <v>5</v>
      </c>
      <c r="Q470">
        <v>556.16537600000004</v>
      </c>
      <c r="R470">
        <v>12.355437999999999</v>
      </c>
      <c r="S470" t="s">
        <v>6</v>
      </c>
      <c r="T470">
        <v>179.492942</v>
      </c>
      <c r="U470">
        <v>0.178143</v>
      </c>
      <c r="V470" t="s">
        <v>7</v>
      </c>
      <c r="W470">
        <v>172.23528400000001</v>
      </c>
      <c r="X470">
        <v>4.4673790000000002</v>
      </c>
      <c r="Y470" t="s">
        <v>8</v>
      </c>
      <c r="Z470">
        <v>193.83179799999999</v>
      </c>
      <c r="AA470">
        <v>2.0548030000000002</v>
      </c>
      <c r="AB470" t="s">
        <v>9</v>
      </c>
      <c r="AC470">
        <v>4755.7854980000002</v>
      </c>
      <c r="AD470">
        <v>40.792425000000001</v>
      </c>
      <c r="AE470" t="s">
        <v>10</v>
      </c>
      <c r="AF470">
        <v>0.28317700000000001</v>
      </c>
      <c r="AG470">
        <v>6.0000000000000002E-6</v>
      </c>
      <c r="AH470" t="s">
        <v>11</v>
      </c>
      <c r="AI470">
        <v>0.71575299999999997</v>
      </c>
      <c r="AJ470">
        <v>8.2999999999999998E-5</v>
      </c>
      <c r="AK470" t="s">
        <v>12</v>
      </c>
      <c r="AL470">
        <v>0</v>
      </c>
      <c r="AM470">
        <v>0</v>
      </c>
    </row>
    <row r="471" spans="1:39" x14ac:dyDescent="0.25">
      <c r="A471" t="s">
        <v>147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6359.0575799999997</v>
      </c>
      <c r="I471">
        <v>70.213818000000003</v>
      </c>
      <c r="J471" t="s">
        <v>3</v>
      </c>
      <c r="K471">
        <v>6346.8337380000003</v>
      </c>
      <c r="L471">
        <v>70.108727000000002</v>
      </c>
      <c r="M471" t="s">
        <v>4</v>
      </c>
      <c r="N471">
        <v>436.49846200000002</v>
      </c>
      <c r="O471">
        <v>1.265838</v>
      </c>
      <c r="P471" t="s">
        <v>5</v>
      </c>
      <c r="Q471">
        <v>617.97546</v>
      </c>
      <c r="R471">
        <v>12.962951</v>
      </c>
      <c r="S471" t="s">
        <v>6</v>
      </c>
      <c r="T471">
        <v>199.42306600000001</v>
      </c>
      <c r="U471">
        <v>0.207591</v>
      </c>
      <c r="V471" t="s">
        <v>7</v>
      </c>
      <c r="W471">
        <v>191.44466600000001</v>
      </c>
      <c r="X471">
        <v>4.6436669999999998</v>
      </c>
      <c r="Y471" t="s">
        <v>8</v>
      </c>
      <c r="Z471">
        <v>215.32662400000001</v>
      </c>
      <c r="AA471">
        <v>2.334616</v>
      </c>
      <c r="AB471" t="s">
        <v>9</v>
      </c>
      <c r="AC471">
        <v>5284.3342899999998</v>
      </c>
      <c r="AD471">
        <v>51.249979000000003</v>
      </c>
      <c r="AE471" t="s">
        <v>10</v>
      </c>
      <c r="AF471">
        <v>0.28286600000000001</v>
      </c>
      <c r="AG471">
        <v>7.9999999999999996E-6</v>
      </c>
      <c r="AH471" t="s">
        <v>11</v>
      </c>
      <c r="AI471">
        <v>0.71638400000000002</v>
      </c>
      <c r="AJ471">
        <v>8.1000000000000004E-5</v>
      </c>
      <c r="AK471" t="s">
        <v>12</v>
      </c>
      <c r="AL471">
        <v>0</v>
      </c>
      <c r="AM471">
        <v>0</v>
      </c>
    </row>
    <row r="472" spans="1:39" x14ac:dyDescent="0.25">
      <c r="A472" t="s">
        <v>147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6995.4767140000004</v>
      </c>
      <c r="I472">
        <v>79.847043999999997</v>
      </c>
      <c r="J472" t="s">
        <v>3</v>
      </c>
      <c r="K472">
        <v>6982.0397359999997</v>
      </c>
      <c r="L472">
        <v>79.684329000000005</v>
      </c>
      <c r="M472" t="s">
        <v>4</v>
      </c>
      <c r="N472">
        <v>480.09121800000003</v>
      </c>
      <c r="O472">
        <v>1.3183339999999999</v>
      </c>
      <c r="P472" t="s">
        <v>5</v>
      </c>
      <c r="Q472">
        <v>680.21393599999999</v>
      </c>
      <c r="R472">
        <v>15.754937</v>
      </c>
      <c r="S472" t="s">
        <v>6</v>
      </c>
      <c r="T472">
        <v>219.369336</v>
      </c>
      <c r="U472">
        <v>0.26663399999999998</v>
      </c>
      <c r="V472" t="s">
        <v>7</v>
      </c>
      <c r="W472">
        <v>210.831264</v>
      </c>
      <c r="X472">
        <v>5.2598710000000004</v>
      </c>
      <c r="Y472" t="s">
        <v>8</v>
      </c>
      <c r="Z472">
        <v>237.05213599999999</v>
      </c>
      <c r="AA472">
        <v>2.8316810000000001</v>
      </c>
      <c r="AB472" t="s">
        <v>9</v>
      </c>
      <c r="AC472">
        <v>5812.9053039999999</v>
      </c>
      <c r="AD472">
        <v>60.648716999999998</v>
      </c>
      <c r="AE472" t="s">
        <v>10</v>
      </c>
      <c r="AF472">
        <v>0.28246500000000002</v>
      </c>
      <c r="AG472">
        <v>1.4E-5</v>
      </c>
      <c r="AH472" t="s">
        <v>11</v>
      </c>
      <c r="AI472">
        <v>0.71721599999999996</v>
      </c>
      <c r="AJ472">
        <v>8.1000000000000004E-5</v>
      </c>
      <c r="AK472" t="s">
        <v>12</v>
      </c>
      <c r="AL472">
        <v>0</v>
      </c>
      <c r="AM472">
        <v>0</v>
      </c>
    </row>
    <row r="473" spans="1:39" x14ac:dyDescent="0.25">
      <c r="A473" t="s">
        <v>147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7631.6254440000002</v>
      </c>
      <c r="I473">
        <v>86.339434999999995</v>
      </c>
      <c r="J473" t="s">
        <v>3</v>
      </c>
      <c r="K473">
        <v>7616.9663700000001</v>
      </c>
      <c r="L473">
        <v>86.318940999999995</v>
      </c>
      <c r="M473" t="s">
        <v>4</v>
      </c>
      <c r="N473">
        <v>523.77552400000002</v>
      </c>
      <c r="O473">
        <v>1.4380139999999999</v>
      </c>
      <c r="P473" t="s">
        <v>5</v>
      </c>
      <c r="Q473">
        <v>742.00850800000001</v>
      </c>
      <c r="R473">
        <v>18.076846</v>
      </c>
      <c r="S473" t="s">
        <v>6</v>
      </c>
      <c r="T473">
        <v>239.256034</v>
      </c>
      <c r="U473">
        <v>0.31501499999999999</v>
      </c>
      <c r="V473" t="s">
        <v>7</v>
      </c>
      <c r="W473">
        <v>230.00311400000001</v>
      </c>
      <c r="X473">
        <v>6.3780359999999998</v>
      </c>
      <c r="Y473" t="s">
        <v>8</v>
      </c>
      <c r="Z473">
        <v>258.60976799999997</v>
      </c>
      <c r="AA473">
        <v>3.0000079999999998</v>
      </c>
      <c r="AB473" t="s">
        <v>9</v>
      </c>
      <c r="AC473">
        <v>6341.5496080000003</v>
      </c>
      <c r="AD473">
        <v>62.406781000000002</v>
      </c>
      <c r="AE473" t="s">
        <v>10</v>
      </c>
      <c r="AF473">
        <v>0.28200599999999998</v>
      </c>
      <c r="AG473">
        <v>2.0999999999999999E-5</v>
      </c>
      <c r="AH473" t="s">
        <v>11</v>
      </c>
      <c r="AI473">
        <v>0.71807399999999999</v>
      </c>
      <c r="AJ473">
        <v>8.0000000000000007E-5</v>
      </c>
      <c r="AK473" t="s">
        <v>12</v>
      </c>
      <c r="AL473">
        <v>0</v>
      </c>
      <c r="AM473">
        <v>0</v>
      </c>
    </row>
    <row r="474" spans="1:39" x14ac:dyDescent="0.25">
      <c r="A474" t="s">
        <v>147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8266.9758320000001</v>
      </c>
      <c r="I474">
        <v>100.992564</v>
      </c>
      <c r="J474" t="s">
        <v>3</v>
      </c>
      <c r="K474">
        <v>8251.0965660000002</v>
      </c>
      <c r="L474">
        <v>100.91740799999999</v>
      </c>
      <c r="M474" t="s">
        <v>4</v>
      </c>
      <c r="N474">
        <v>567.45398799999998</v>
      </c>
      <c r="O474">
        <v>1.589029</v>
      </c>
      <c r="P474" t="s">
        <v>5</v>
      </c>
      <c r="Q474">
        <v>803.89461400000005</v>
      </c>
      <c r="R474">
        <v>19.859721</v>
      </c>
      <c r="S474" t="s">
        <v>6</v>
      </c>
      <c r="T474">
        <v>259.16804999999999</v>
      </c>
      <c r="U474">
        <v>0.32746999999999998</v>
      </c>
      <c r="V474" t="s">
        <v>7</v>
      </c>
      <c r="W474">
        <v>249.22258199999999</v>
      </c>
      <c r="X474">
        <v>6.961462</v>
      </c>
      <c r="Y474" t="s">
        <v>8</v>
      </c>
      <c r="Z474">
        <v>280.18829399999998</v>
      </c>
      <c r="AA474">
        <v>3.3361420000000002</v>
      </c>
      <c r="AB474" t="s">
        <v>9</v>
      </c>
      <c r="AC474">
        <v>6869.315396</v>
      </c>
      <c r="AD474">
        <v>72.020258999999996</v>
      </c>
      <c r="AE474" t="s">
        <v>10</v>
      </c>
      <c r="AF474">
        <v>0.28197</v>
      </c>
      <c r="AG474">
        <v>2.0999999999999999E-5</v>
      </c>
      <c r="AH474" t="s">
        <v>11</v>
      </c>
      <c r="AI474">
        <v>0.71814999999999996</v>
      </c>
      <c r="AJ474">
        <v>8.1000000000000004E-5</v>
      </c>
      <c r="AK474" t="s">
        <v>12</v>
      </c>
      <c r="AL474">
        <v>0</v>
      </c>
      <c r="AM474">
        <v>0</v>
      </c>
    </row>
    <row r="475" spans="1:39" x14ac:dyDescent="0.25">
      <c r="A475" t="s">
        <v>147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8903.0258539999995</v>
      </c>
      <c r="I475">
        <v>100.50864199999999</v>
      </c>
      <c r="J475" t="s">
        <v>3</v>
      </c>
      <c r="K475">
        <v>8885.9253019999996</v>
      </c>
      <c r="L475">
        <v>100.445498</v>
      </c>
      <c r="M475" t="s">
        <v>4</v>
      </c>
      <c r="N475">
        <v>611.08810400000004</v>
      </c>
      <c r="O475">
        <v>1.769331</v>
      </c>
      <c r="P475" t="s">
        <v>5</v>
      </c>
      <c r="Q475">
        <v>865.46892800000001</v>
      </c>
      <c r="R475">
        <v>18.693383000000001</v>
      </c>
      <c r="S475" t="s">
        <v>6</v>
      </c>
      <c r="T475">
        <v>279.06423799999999</v>
      </c>
      <c r="U475">
        <v>0.356769</v>
      </c>
      <c r="V475" t="s">
        <v>7</v>
      </c>
      <c r="W475">
        <v>268.29132800000002</v>
      </c>
      <c r="X475">
        <v>6.4918180000000003</v>
      </c>
      <c r="Y475" t="s">
        <v>8</v>
      </c>
      <c r="Z475">
        <v>301.62050599999998</v>
      </c>
      <c r="AA475">
        <v>3.2918479999999999</v>
      </c>
      <c r="AB475" t="s">
        <v>9</v>
      </c>
      <c r="AC475">
        <v>7398.1317879999997</v>
      </c>
      <c r="AD475">
        <v>78.856182000000004</v>
      </c>
      <c r="AE475" t="s">
        <v>10</v>
      </c>
      <c r="AF475">
        <v>0.28151900000000002</v>
      </c>
      <c r="AG475">
        <v>2.8E-5</v>
      </c>
      <c r="AH475" t="s">
        <v>11</v>
      </c>
      <c r="AI475">
        <v>0.719167</v>
      </c>
      <c r="AJ475">
        <v>7.4999999999999993E-5</v>
      </c>
      <c r="AK475" t="s">
        <v>12</v>
      </c>
      <c r="AL475">
        <v>0</v>
      </c>
      <c r="AM475">
        <v>0</v>
      </c>
    </row>
    <row r="476" spans="1:39" x14ac:dyDescent="0.25">
      <c r="A476" t="s">
        <v>147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9539.1190299999998</v>
      </c>
      <c r="I476">
        <v>104.55347399999999</v>
      </c>
      <c r="J476" t="s">
        <v>3</v>
      </c>
      <c r="K476">
        <v>9520.7978280000007</v>
      </c>
      <c r="L476">
        <v>104.422516</v>
      </c>
      <c r="M476" t="s">
        <v>4</v>
      </c>
      <c r="N476">
        <v>654.74752599999999</v>
      </c>
      <c r="O476">
        <v>1.9416340000000001</v>
      </c>
      <c r="P476" t="s">
        <v>5</v>
      </c>
      <c r="Q476">
        <v>927.30562599999996</v>
      </c>
      <c r="R476">
        <v>19.391971000000002</v>
      </c>
      <c r="S476" t="s">
        <v>6</v>
      </c>
      <c r="T476">
        <v>298.99987599999997</v>
      </c>
      <c r="U476">
        <v>0.36021300000000001</v>
      </c>
      <c r="V476" t="s">
        <v>7</v>
      </c>
      <c r="W476">
        <v>287.42259999999999</v>
      </c>
      <c r="X476">
        <v>6.761933</v>
      </c>
      <c r="Y476" t="s">
        <v>8</v>
      </c>
      <c r="Z476">
        <v>323.21281800000003</v>
      </c>
      <c r="AA476">
        <v>3.4462999999999999</v>
      </c>
      <c r="AB476" t="s">
        <v>9</v>
      </c>
      <c r="AC476">
        <v>7926.701298</v>
      </c>
      <c r="AD476">
        <v>82.415531999999999</v>
      </c>
      <c r="AE476" t="s">
        <v>10</v>
      </c>
      <c r="AF476">
        <v>0.28149600000000002</v>
      </c>
      <c r="AG476">
        <v>2.8E-5</v>
      </c>
      <c r="AH476" t="s">
        <v>11</v>
      </c>
      <c r="AI476">
        <v>0.719306</v>
      </c>
      <c r="AJ476">
        <v>7.6000000000000004E-5</v>
      </c>
      <c r="AK476" t="s">
        <v>12</v>
      </c>
      <c r="AL476">
        <v>0</v>
      </c>
      <c r="AM476">
        <v>0</v>
      </c>
    </row>
    <row r="477" spans="1:39" x14ac:dyDescent="0.25">
      <c r="A477" t="s">
        <v>147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10175.596455999999</v>
      </c>
      <c r="I477">
        <v>107.7364</v>
      </c>
      <c r="J477" t="s">
        <v>3</v>
      </c>
      <c r="K477">
        <v>10156.054602</v>
      </c>
      <c r="L477">
        <v>107.533683</v>
      </c>
      <c r="M477" t="s">
        <v>4</v>
      </c>
      <c r="N477">
        <v>698.39252999999997</v>
      </c>
      <c r="O477">
        <v>1.979511</v>
      </c>
      <c r="P477" t="s">
        <v>5</v>
      </c>
      <c r="Q477">
        <v>988.96078199999999</v>
      </c>
      <c r="R477">
        <v>19.414301999999999</v>
      </c>
      <c r="S477" t="s">
        <v>6</v>
      </c>
      <c r="T477">
        <v>318.916808</v>
      </c>
      <c r="U477">
        <v>0.35061500000000001</v>
      </c>
      <c r="V477" t="s">
        <v>7</v>
      </c>
      <c r="W477">
        <v>306.51857999999999</v>
      </c>
      <c r="X477">
        <v>6.9340520000000003</v>
      </c>
      <c r="Y477" t="s">
        <v>8</v>
      </c>
      <c r="Z477">
        <v>344.68005399999998</v>
      </c>
      <c r="AA477">
        <v>3.4378609999999998</v>
      </c>
      <c r="AB477" t="s">
        <v>9</v>
      </c>
      <c r="AC477">
        <v>8455.8557999999994</v>
      </c>
      <c r="AD477">
        <v>86.843349000000003</v>
      </c>
      <c r="AE477" t="s">
        <v>10</v>
      </c>
      <c r="AF477">
        <v>0.28123500000000001</v>
      </c>
      <c r="AG477">
        <v>3.0000000000000001E-5</v>
      </c>
      <c r="AH477" t="s">
        <v>11</v>
      </c>
      <c r="AI477">
        <v>0.719306</v>
      </c>
      <c r="AJ477">
        <v>7.6000000000000004E-5</v>
      </c>
      <c r="AK477" t="s">
        <v>12</v>
      </c>
      <c r="AL477">
        <v>0</v>
      </c>
      <c r="AM477">
        <v>0</v>
      </c>
    </row>
    <row r="478" spans="1:39" x14ac:dyDescent="0.25">
      <c r="A478" t="s">
        <v>147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10811.114324</v>
      </c>
      <c r="I478">
        <v>105.723997</v>
      </c>
      <c r="J478" t="s">
        <v>3</v>
      </c>
      <c r="K478">
        <v>10790.350278</v>
      </c>
      <c r="L478">
        <v>105.504401</v>
      </c>
      <c r="M478" t="s">
        <v>4</v>
      </c>
      <c r="N478">
        <v>742.032556</v>
      </c>
      <c r="O478">
        <v>2.0208719999999998</v>
      </c>
      <c r="P478" t="s">
        <v>5</v>
      </c>
      <c r="Q478">
        <v>1050.5902000000001</v>
      </c>
      <c r="R478">
        <v>20.948298999999999</v>
      </c>
      <c r="S478" t="s">
        <v>6</v>
      </c>
      <c r="T478">
        <v>338.81758600000001</v>
      </c>
      <c r="U478">
        <v>0.36822199999999999</v>
      </c>
      <c r="V478" t="s">
        <v>7</v>
      </c>
      <c r="W478">
        <v>325.59307000000001</v>
      </c>
      <c r="X478">
        <v>7.6766050000000003</v>
      </c>
      <c r="Y478" t="s">
        <v>8</v>
      </c>
      <c r="Z478">
        <v>366.15859799999998</v>
      </c>
      <c r="AA478">
        <v>3.6836609999999999</v>
      </c>
      <c r="AB478" t="s">
        <v>9</v>
      </c>
      <c r="AC478">
        <v>8984.0821980000001</v>
      </c>
      <c r="AD478">
        <v>80.717478</v>
      </c>
      <c r="AE478" t="s">
        <v>10</v>
      </c>
      <c r="AF478">
        <v>0.281167</v>
      </c>
      <c r="AG478">
        <v>3.0000000000000001E-5</v>
      </c>
      <c r="AH478" t="s">
        <v>11</v>
      </c>
      <c r="AI478">
        <v>0.719642</v>
      </c>
      <c r="AJ478">
        <v>7.2000000000000002E-5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147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11447.462482000001</v>
      </c>
      <c r="I479">
        <v>129.28828300000001</v>
      </c>
      <c r="J479" t="s">
        <v>3</v>
      </c>
      <c r="K479">
        <v>11425.479224000001</v>
      </c>
      <c r="L479">
        <v>129.06427600000001</v>
      </c>
      <c r="M479" t="s">
        <v>4</v>
      </c>
      <c r="N479">
        <v>785.681646</v>
      </c>
      <c r="O479">
        <v>2.0964209999999999</v>
      </c>
      <c r="P479" t="s">
        <v>5</v>
      </c>
      <c r="Q479">
        <v>1112.2726</v>
      </c>
      <c r="R479">
        <v>21.849889999999998</v>
      </c>
      <c r="S479" t="s">
        <v>6</v>
      </c>
      <c r="T479">
        <v>358.754952</v>
      </c>
      <c r="U479">
        <v>0.42739300000000002</v>
      </c>
      <c r="V479" t="s">
        <v>7</v>
      </c>
      <c r="W479">
        <v>344.66875599999997</v>
      </c>
      <c r="X479">
        <v>7.6752349999999998</v>
      </c>
      <c r="Y479" t="s">
        <v>8</v>
      </c>
      <c r="Z479">
        <v>387.64852999999999</v>
      </c>
      <c r="AA479">
        <v>4.1926389999999998</v>
      </c>
      <c r="AB479" t="s">
        <v>9</v>
      </c>
      <c r="AC479">
        <v>9513.077464</v>
      </c>
      <c r="AD479">
        <v>96.230861000000004</v>
      </c>
      <c r="AE479" t="s">
        <v>10</v>
      </c>
      <c r="AF479">
        <v>0.28084700000000001</v>
      </c>
      <c r="AG479">
        <v>3.4E-5</v>
      </c>
      <c r="AH479" t="s">
        <v>11</v>
      </c>
      <c r="AI479">
        <v>0.719642</v>
      </c>
      <c r="AJ479">
        <v>7.2000000000000002E-5</v>
      </c>
      <c r="AK479" t="s">
        <v>12</v>
      </c>
      <c r="AL479">
        <v>0</v>
      </c>
      <c r="AM479">
        <v>0</v>
      </c>
    </row>
    <row r="480" spans="1:39" x14ac:dyDescent="0.25">
      <c r="A480" t="s">
        <v>147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12083.071254</v>
      </c>
      <c r="I480">
        <v>133.197046</v>
      </c>
      <c r="J480" t="s">
        <v>3</v>
      </c>
      <c r="K480">
        <v>12059.873736</v>
      </c>
      <c r="L480">
        <v>133.083213</v>
      </c>
      <c r="M480" t="s">
        <v>4</v>
      </c>
      <c r="N480">
        <v>829.27717399999995</v>
      </c>
      <c r="O480">
        <v>2.2356120000000002</v>
      </c>
      <c r="P480" t="s">
        <v>5</v>
      </c>
      <c r="Q480">
        <v>1174.2680499999999</v>
      </c>
      <c r="R480">
        <v>21.399114999999998</v>
      </c>
      <c r="S480" t="s">
        <v>6</v>
      </c>
      <c r="T480">
        <v>378.65972199999999</v>
      </c>
      <c r="U480">
        <v>0.39915699999999998</v>
      </c>
      <c r="V480" t="s">
        <v>7</v>
      </c>
      <c r="W480">
        <v>363.97758599999997</v>
      </c>
      <c r="X480">
        <v>7.6538579999999996</v>
      </c>
      <c r="Y480" t="s">
        <v>8</v>
      </c>
      <c r="Z480">
        <v>409.25287400000002</v>
      </c>
      <c r="AA480">
        <v>4.129632</v>
      </c>
      <c r="AB480" t="s">
        <v>9</v>
      </c>
      <c r="AC480">
        <v>10041.080588000001</v>
      </c>
      <c r="AD480">
        <v>92.808843999999993</v>
      </c>
      <c r="AE480" t="s">
        <v>10</v>
      </c>
      <c r="AF480">
        <v>0.28025699999999998</v>
      </c>
      <c r="AG480">
        <v>4.1999999999999998E-5</v>
      </c>
      <c r="AH480" t="s">
        <v>11</v>
      </c>
      <c r="AI480">
        <v>0.72053100000000003</v>
      </c>
      <c r="AJ480">
        <v>8.5000000000000006E-5</v>
      </c>
      <c r="AK480" t="s">
        <v>12</v>
      </c>
      <c r="AL480">
        <v>0</v>
      </c>
      <c r="AM480">
        <v>0</v>
      </c>
    </row>
    <row r="481" spans="1:39" x14ac:dyDescent="0.25">
      <c r="A481" t="s">
        <v>147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12718.957077999999</v>
      </c>
      <c r="I481">
        <v>148.76640499999999</v>
      </c>
      <c r="J481" t="s">
        <v>3</v>
      </c>
      <c r="K481">
        <v>12694.54182</v>
      </c>
      <c r="L481">
        <v>148.55072999999999</v>
      </c>
      <c r="M481" t="s">
        <v>4</v>
      </c>
      <c r="N481">
        <v>872.87639000000001</v>
      </c>
      <c r="O481">
        <v>2.4398629999999999</v>
      </c>
      <c r="P481" t="s">
        <v>5</v>
      </c>
      <c r="Q481">
        <v>1235.9076660000001</v>
      </c>
      <c r="R481">
        <v>23.685547</v>
      </c>
      <c r="S481" t="s">
        <v>6</v>
      </c>
      <c r="T481">
        <v>398.52458999999999</v>
      </c>
      <c r="U481">
        <v>0.40854099999999999</v>
      </c>
      <c r="V481" t="s">
        <v>7</v>
      </c>
      <c r="W481">
        <v>383.10912000000002</v>
      </c>
      <c r="X481">
        <v>8.5135620000000003</v>
      </c>
      <c r="Y481" t="s">
        <v>8</v>
      </c>
      <c r="Z481">
        <v>430.71882599999998</v>
      </c>
      <c r="AA481">
        <v>4.4215439999999999</v>
      </c>
      <c r="AB481" t="s">
        <v>9</v>
      </c>
      <c r="AC481">
        <v>10569.707238000001</v>
      </c>
      <c r="AD481">
        <v>105.708842</v>
      </c>
      <c r="AE481" t="s">
        <v>10</v>
      </c>
      <c r="AF481">
        <v>0.280254</v>
      </c>
      <c r="AG481">
        <v>4.1999999999999998E-5</v>
      </c>
      <c r="AH481" t="s">
        <v>11</v>
      </c>
      <c r="AI481">
        <v>0.72098200000000001</v>
      </c>
      <c r="AJ481">
        <v>8.2999999999999998E-5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148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148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148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148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148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148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148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148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148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148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148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148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148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148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148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148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148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148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148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148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 t="s">
        <v>43</v>
      </c>
    </row>
    <row r="502" spans="1:39" x14ac:dyDescent="0.25">
      <c r="A502" t="s">
        <v>149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588.52635799999996</v>
      </c>
      <c r="I502">
        <v>9.3048199999999994</v>
      </c>
      <c r="J502" t="s">
        <v>3</v>
      </c>
      <c r="K502">
        <v>587.39609800000005</v>
      </c>
      <c r="L502">
        <v>9.2564159999999998</v>
      </c>
      <c r="M502" t="s">
        <v>4</v>
      </c>
      <c r="N502">
        <v>43.451113999999997</v>
      </c>
      <c r="O502">
        <v>9.2931E-2</v>
      </c>
      <c r="P502" t="s">
        <v>5</v>
      </c>
      <c r="Q502">
        <v>0</v>
      </c>
      <c r="R502">
        <v>0</v>
      </c>
      <c r="S502" t="s">
        <v>6</v>
      </c>
      <c r="T502">
        <v>19.944882</v>
      </c>
      <c r="U502">
        <v>2.7071000000000001E-2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0.29503099999999999</v>
      </c>
      <c r="AD502">
        <v>5.7000000000000003E-5</v>
      </c>
      <c r="AE502" t="s">
        <v>10</v>
      </c>
      <c r="AF502">
        <v>0</v>
      </c>
      <c r="AG502">
        <v>0</v>
      </c>
      <c r="AH502" t="s">
        <v>11</v>
      </c>
      <c r="AI502">
        <v>0.70682299999999998</v>
      </c>
      <c r="AJ502">
        <v>2.8E-5</v>
      </c>
      <c r="AK502" t="s">
        <v>12</v>
      </c>
      <c r="AL502">
        <v>0</v>
      </c>
      <c r="AM502">
        <v>0</v>
      </c>
    </row>
    <row r="503" spans="1:39" x14ac:dyDescent="0.25">
      <c r="A503" t="s">
        <v>149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1176.8107440000001</v>
      </c>
      <c r="I503">
        <v>19.439665000000002</v>
      </c>
      <c r="J503" t="s">
        <v>3</v>
      </c>
      <c r="K503">
        <v>1174.58611</v>
      </c>
      <c r="L503">
        <v>19.353428999999998</v>
      </c>
      <c r="M503" t="s">
        <v>4</v>
      </c>
      <c r="N503">
        <v>86.944513999999998</v>
      </c>
      <c r="O503">
        <v>0.37871899999999997</v>
      </c>
      <c r="P503" t="s">
        <v>5</v>
      </c>
      <c r="Q503">
        <v>0</v>
      </c>
      <c r="R503">
        <v>0</v>
      </c>
      <c r="S503" t="s">
        <v>6</v>
      </c>
      <c r="T503">
        <v>39.982114000000003</v>
      </c>
      <c r="U503">
        <v>8.3016999999999994E-2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0.29019200000000001</v>
      </c>
      <c r="AD503">
        <v>6.8999999999999997E-5</v>
      </c>
      <c r="AE503" t="s">
        <v>10</v>
      </c>
      <c r="AF503">
        <v>0</v>
      </c>
      <c r="AG503">
        <v>0</v>
      </c>
      <c r="AH503" t="s">
        <v>11</v>
      </c>
      <c r="AI503">
        <v>0.70878200000000002</v>
      </c>
      <c r="AJ503">
        <v>3.8999999999999999E-5</v>
      </c>
      <c r="AK503" t="s">
        <v>12</v>
      </c>
      <c r="AL503">
        <v>0</v>
      </c>
      <c r="AM503">
        <v>0</v>
      </c>
    </row>
    <row r="504" spans="1:39" x14ac:dyDescent="0.25">
      <c r="A504" t="s">
        <v>149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1765.7146560000001</v>
      </c>
      <c r="I504">
        <v>26.499828000000001</v>
      </c>
      <c r="J504" t="s">
        <v>3</v>
      </c>
      <c r="K504">
        <v>1762.3881980000001</v>
      </c>
      <c r="L504">
        <v>26.377844</v>
      </c>
      <c r="M504" t="s">
        <v>4</v>
      </c>
      <c r="N504">
        <v>130.499922</v>
      </c>
      <c r="O504">
        <v>1.034243</v>
      </c>
      <c r="P504" t="s">
        <v>5</v>
      </c>
      <c r="Q504">
        <v>0</v>
      </c>
      <c r="R504">
        <v>0</v>
      </c>
      <c r="S504" t="s">
        <v>6</v>
      </c>
      <c r="T504">
        <v>59.939588000000001</v>
      </c>
      <c r="U504">
        <v>0.14690600000000001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0.28815299999999999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0.71025099999999997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149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2354.280694</v>
      </c>
      <c r="I505">
        <v>33.950381</v>
      </c>
      <c r="J505" t="s">
        <v>3</v>
      </c>
      <c r="K505">
        <v>2349.8574180000001</v>
      </c>
      <c r="L505">
        <v>33.927486000000002</v>
      </c>
      <c r="M505" t="s">
        <v>4</v>
      </c>
      <c r="N505">
        <v>173.99713399999999</v>
      </c>
      <c r="O505">
        <v>1.5940460000000001</v>
      </c>
      <c r="P505" t="s">
        <v>5</v>
      </c>
      <c r="Q505">
        <v>0</v>
      </c>
      <c r="R505">
        <v>0</v>
      </c>
      <c r="S505" t="s">
        <v>6</v>
      </c>
      <c r="T505">
        <v>79.932749999999999</v>
      </c>
      <c r="U505">
        <v>0.230466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0.28603099999999998</v>
      </c>
      <c r="AD505">
        <v>4.1999999999999998E-5</v>
      </c>
      <c r="AE505" t="s">
        <v>10</v>
      </c>
      <c r="AF505">
        <v>0</v>
      </c>
      <c r="AG505">
        <v>0</v>
      </c>
      <c r="AH505" t="s">
        <v>11</v>
      </c>
      <c r="AI505">
        <v>0.71147400000000005</v>
      </c>
      <c r="AJ505">
        <v>5.7000000000000003E-5</v>
      </c>
      <c r="AK505" t="s">
        <v>12</v>
      </c>
      <c r="AL505">
        <v>0</v>
      </c>
      <c r="AM505">
        <v>0</v>
      </c>
    </row>
    <row r="506" spans="1:39" x14ac:dyDescent="0.25">
      <c r="A506" t="s">
        <v>149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2942.7000619999999</v>
      </c>
      <c r="I506">
        <v>42.518946999999997</v>
      </c>
      <c r="J506" t="s">
        <v>3</v>
      </c>
      <c r="K506">
        <v>2937.1802200000002</v>
      </c>
      <c r="L506">
        <v>42.542406</v>
      </c>
      <c r="M506" t="s">
        <v>4</v>
      </c>
      <c r="N506">
        <v>217.46273600000001</v>
      </c>
      <c r="O506">
        <v>2.2588330000000001</v>
      </c>
      <c r="P506" t="s">
        <v>5</v>
      </c>
      <c r="Q506">
        <v>0</v>
      </c>
      <c r="R506">
        <v>0</v>
      </c>
      <c r="S506" t="s">
        <v>6</v>
      </c>
      <c r="T506">
        <v>99.879096000000004</v>
      </c>
      <c r="U506">
        <v>0.31584099999999998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0.28496700000000003</v>
      </c>
      <c r="AD506">
        <v>3.4E-5</v>
      </c>
      <c r="AE506" t="s">
        <v>10</v>
      </c>
      <c r="AF506">
        <v>0</v>
      </c>
      <c r="AG506">
        <v>0</v>
      </c>
      <c r="AH506" t="s">
        <v>11</v>
      </c>
      <c r="AI506">
        <v>0.71294800000000003</v>
      </c>
      <c r="AJ506">
        <v>6.6000000000000005E-5</v>
      </c>
      <c r="AK506" t="s">
        <v>12</v>
      </c>
      <c r="AL506">
        <v>0</v>
      </c>
      <c r="AM506">
        <v>0</v>
      </c>
    </row>
    <row r="507" spans="1:39" x14ac:dyDescent="0.25">
      <c r="A507" t="s">
        <v>149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3531.2715400000002</v>
      </c>
      <c r="I507">
        <v>54.121191000000003</v>
      </c>
      <c r="J507" t="s">
        <v>3</v>
      </c>
      <c r="K507">
        <v>3524.6515519999998</v>
      </c>
      <c r="L507">
        <v>54.242167999999999</v>
      </c>
      <c r="M507" t="s">
        <v>4</v>
      </c>
      <c r="N507">
        <v>260.98367000000002</v>
      </c>
      <c r="O507">
        <v>2.946698</v>
      </c>
      <c r="P507" t="s">
        <v>5</v>
      </c>
      <c r="Q507">
        <v>0</v>
      </c>
      <c r="R507">
        <v>0</v>
      </c>
      <c r="S507" t="s">
        <v>6</v>
      </c>
      <c r="T507">
        <v>119.861526</v>
      </c>
      <c r="U507">
        <v>0.453129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0.2838</v>
      </c>
      <c r="AD507">
        <v>2.9E-5</v>
      </c>
      <c r="AE507" t="s">
        <v>10</v>
      </c>
      <c r="AF507">
        <v>0</v>
      </c>
      <c r="AG507">
        <v>0</v>
      </c>
      <c r="AH507" t="s">
        <v>11</v>
      </c>
      <c r="AI507">
        <v>0.71340000000000003</v>
      </c>
      <c r="AJ507">
        <v>6.8999999999999997E-5</v>
      </c>
      <c r="AK507" t="s">
        <v>12</v>
      </c>
      <c r="AL507">
        <v>0</v>
      </c>
      <c r="AM507">
        <v>0</v>
      </c>
    </row>
    <row r="508" spans="1:39" x14ac:dyDescent="0.25">
      <c r="A508" t="s">
        <v>149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4119.5845559999998</v>
      </c>
      <c r="I508">
        <v>69.445633000000001</v>
      </c>
      <c r="J508" t="s">
        <v>3</v>
      </c>
      <c r="K508">
        <v>4111.8689839999997</v>
      </c>
      <c r="L508">
        <v>69.451881</v>
      </c>
      <c r="M508" t="s">
        <v>4</v>
      </c>
      <c r="N508">
        <v>304.46605199999999</v>
      </c>
      <c r="O508">
        <v>3.8698299999999999</v>
      </c>
      <c r="P508" t="s">
        <v>5</v>
      </c>
      <c r="Q508">
        <v>0</v>
      </c>
      <c r="R508">
        <v>0</v>
      </c>
      <c r="S508" t="s">
        <v>6</v>
      </c>
      <c r="T508">
        <v>139.84642199999999</v>
      </c>
      <c r="U508">
        <v>0.59428899999999996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0.282667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0.71498200000000001</v>
      </c>
      <c r="AJ508">
        <v>6.9999999999999994E-5</v>
      </c>
      <c r="AK508" t="s">
        <v>12</v>
      </c>
      <c r="AL508">
        <v>0</v>
      </c>
      <c r="AM508">
        <v>0</v>
      </c>
    </row>
    <row r="509" spans="1:39" x14ac:dyDescent="0.25">
      <c r="A509" t="s">
        <v>149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4708.2097279999998</v>
      </c>
      <c r="I509">
        <v>95.853973999999994</v>
      </c>
      <c r="J509" t="s">
        <v>3</v>
      </c>
      <c r="K509">
        <v>4699.4014319999997</v>
      </c>
      <c r="L509">
        <v>95.923007999999996</v>
      </c>
      <c r="M509" t="s">
        <v>4</v>
      </c>
      <c r="N509">
        <v>347.96397999999999</v>
      </c>
      <c r="O509">
        <v>4.9834779999999999</v>
      </c>
      <c r="P509" t="s">
        <v>5</v>
      </c>
      <c r="Q509">
        <v>0</v>
      </c>
      <c r="R509">
        <v>0</v>
      </c>
      <c r="S509" t="s">
        <v>6</v>
      </c>
      <c r="T509">
        <v>159.85977800000001</v>
      </c>
      <c r="U509">
        <v>0.83217099999999999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0.282522</v>
      </c>
      <c r="AD509">
        <v>4.6999999999999997E-5</v>
      </c>
      <c r="AE509" t="s">
        <v>10</v>
      </c>
      <c r="AF509">
        <v>0</v>
      </c>
      <c r="AG509">
        <v>0</v>
      </c>
      <c r="AH509" t="s">
        <v>11</v>
      </c>
      <c r="AI509">
        <v>0.71498200000000001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149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5296.2526799999996</v>
      </c>
      <c r="I510">
        <v>112.031853</v>
      </c>
      <c r="J510" t="s">
        <v>3</v>
      </c>
      <c r="K510">
        <v>5286.3493179999996</v>
      </c>
      <c r="L510">
        <v>112.14541800000001</v>
      </c>
      <c r="M510" t="s">
        <v>4</v>
      </c>
      <c r="N510">
        <v>391.468344</v>
      </c>
      <c r="O510">
        <v>6.2731859999999999</v>
      </c>
      <c r="P510" t="s">
        <v>5</v>
      </c>
      <c r="Q510">
        <v>0</v>
      </c>
      <c r="R510">
        <v>0</v>
      </c>
      <c r="S510" t="s">
        <v>6</v>
      </c>
      <c r="T510">
        <v>179.84877599999999</v>
      </c>
      <c r="U510">
        <v>0.92638600000000004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0.28225800000000001</v>
      </c>
      <c r="AD510">
        <v>4.3999999999999999E-5</v>
      </c>
      <c r="AE510" t="s">
        <v>10</v>
      </c>
      <c r="AF510">
        <v>0</v>
      </c>
      <c r="AG510">
        <v>0</v>
      </c>
      <c r="AH510" t="s">
        <v>11</v>
      </c>
      <c r="AI510">
        <v>0.715916</v>
      </c>
      <c r="AJ510">
        <v>7.2000000000000002E-5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149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5885.3131579999999</v>
      </c>
      <c r="I511">
        <v>121.498057</v>
      </c>
      <c r="J511" t="s">
        <v>3</v>
      </c>
      <c r="K511">
        <v>5874.3098799999998</v>
      </c>
      <c r="L511">
        <v>121.684862</v>
      </c>
      <c r="M511" t="s">
        <v>4</v>
      </c>
      <c r="N511">
        <v>434.99219799999997</v>
      </c>
      <c r="O511">
        <v>7.343979</v>
      </c>
      <c r="P511" t="s">
        <v>5</v>
      </c>
      <c r="Q511">
        <v>0</v>
      </c>
      <c r="R511">
        <v>0</v>
      </c>
      <c r="S511" t="s">
        <v>6</v>
      </c>
      <c r="T511">
        <v>199.828914</v>
      </c>
      <c r="U511">
        <v>1.1327210000000001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0.28220099999999998</v>
      </c>
      <c r="AD511">
        <v>4.3999999999999999E-5</v>
      </c>
      <c r="AE511" t="s">
        <v>10</v>
      </c>
      <c r="AF511">
        <v>0</v>
      </c>
      <c r="AG511">
        <v>0</v>
      </c>
      <c r="AH511" t="s">
        <v>11</v>
      </c>
      <c r="AI511">
        <v>0.71645999999999999</v>
      </c>
      <c r="AJ511">
        <v>7.1000000000000005E-5</v>
      </c>
      <c r="AK511" t="s">
        <v>12</v>
      </c>
      <c r="AL511">
        <v>0</v>
      </c>
      <c r="AM511">
        <v>0</v>
      </c>
    </row>
    <row r="512" spans="1:39" x14ac:dyDescent="0.25">
      <c r="A512" t="s">
        <v>149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6473.8689759999997</v>
      </c>
      <c r="I512">
        <v>141.62486799999999</v>
      </c>
      <c r="J512" t="s">
        <v>3</v>
      </c>
      <c r="K512">
        <v>6461.7684280000003</v>
      </c>
      <c r="L512">
        <v>142.19180499999999</v>
      </c>
      <c r="M512" t="s">
        <v>4</v>
      </c>
      <c r="N512">
        <v>478.53097400000001</v>
      </c>
      <c r="O512">
        <v>8.8840140000000005</v>
      </c>
      <c r="P512" t="s">
        <v>5</v>
      </c>
      <c r="Q512">
        <v>0</v>
      </c>
      <c r="R512">
        <v>0</v>
      </c>
      <c r="S512" t="s">
        <v>6</v>
      </c>
      <c r="T512">
        <v>219.808348</v>
      </c>
      <c r="U512">
        <v>1.252246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0.28184599999999999</v>
      </c>
      <c r="AD512">
        <v>3.4999999999999997E-5</v>
      </c>
      <c r="AE512" t="s">
        <v>10</v>
      </c>
      <c r="AF512">
        <v>0</v>
      </c>
      <c r="AG512">
        <v>0</v>
      </c>
      <c r="AH512" t="s">
        <v>11</v>
      </c>
      <c r="AI512">
        <v>0.71753100000000003</v>
      </c>
      <c r="AJ512">
        <v>6.6000000000000005E-5</v>
      </c>
      <c r="AK512" t="s">
        <v>12</v>
      </c>
      <c r="AL512">
        <v>0</v>
      </c>
      <c r="AM512">
        <v>0</v>
      </c>
    </row>
    <row r="513" spans="1:39" x14ac:dyDescent="0.25">
      <c r="A513" t="s">
        <v>149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7062.8503940000001</v>
      </c>
      <c r="I513">
        <v>176.294895</v>
      </c>
      <c r="J513" t="s">
        <v>3</v>
      </c>
      <c r="K513">
        <v>7049.6511200000004</v>
      </c>
      <c r="L513">
        <v>177.160923</v>
      </c>
      <c r="M513" t="s">
        <v>4</v>
      </c>
      <c r="N513">
        <v>522.13496199999997</v>
      </c>
      <c r="O513">
        <v>10.711074</v>
      </c>
      <c r="P513" t="s">
        <v>5</v>
      </c>
      <c r="Q513">
        <v>0</v>
      </c>
      <c r="R513">
        <v>0</v>
      </c>
      <c r="S513" t="s">
        <v>6</v>
      </c>
      <c r="T513">
        <v>239.82895400000001</v>
      </c>
      <c r="U513">
        <v>1.413977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0.28119100000000002</v>
      </c>
      <c r="AD513">
        <v>4.1999999999999998E-5</v>
      </c>
      <c r="AE513" t="s">
        <v>10</v>
      </c>
      <c r="AF513">
        <v>0</v>
      </c>
      <c r="AG513">
        <v>0</v>
      </c>
      <c r="AH513" t="s">
        <v>11</v>
      </c>
      <c r="AI513">
        <v>0.71858500000000003</v>
      </c>
      <c r="AJ513">
        <v>6.3999999999999997E-5</v>
      </c>
      <c r="AK513" t="s">
        <v>12</v>
      </c>
      <c r="AL513">
        <v>0</v>
      </c>
      <c r="AM513">
        <v>0</v>
      </c>
    </row>
    <row r="514" spans="1:39" x14ac:dyDescent="0.25">
      <c r="A514" t="s">
        <v>149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7651.5552479999997</v>
      </c>
      <c r="I514">
        <v>195.38721000000001</v>
      </c>
      <c r="J514" t="s">
        <v>3</v>
      </c>
      <c r="K514">
        <v>7637.2625879999996</v>
      </c>
      <c r="L514">
        <v>196.420085</v>
      </c>
      <c r="M514" t="s">
        <v>4</v>
      </c>
      <c r="N514">
        <v>565.62754600000005</v>
      </c>
      <c r="O514">
        <v>12.725997</v>
      </c>
      <c r="P514" t="s">
        <v>5</v>
      </c>
      <c r="Q514">
        <v>0</v>
      </c>
      <c r="R514">
        <v>0</v>
      </c>
      <c r="S514" t="s">
        <v>6</v>
      </c>
      <c r="T514">
        <v>259.85754400000002</v>
      </c>
      <c r="U514">
        <v>1.5249239999999999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0.28114499999999998</v>
      </c>
      <c r="AD514">
        <v>4.1E-5</v>
      </c>
      <c r="AE514" t="s">
        <v>10</v>
      </c>
      <c r="AF514">
        <v>0</v>
      </c>
      <c r="AG514">
        <v>0</v>
      </c>
      <c r="AH514" t="s">
        <v>11</v>
      </c>
      <c r="AI514">
        <v>0.71968100000000002</v>
      </c>
      <c r="AJ514">
        <v>6.0999999999999999E-5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149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8240.3568400000004</v>
      </c>
      <c r="I515">
        <v>245.11607000000001</v>
      </c>
      <c r="J515" t="s">
        <v>3</v>
      </c>
      <c r="K515">
        <v>8224.9681899999996</v>
      </c>
      <c r="L515">
        <v>246.262641</v>
      </c>
      <c r="M515" t="s">
        <v>4</v>
      </c>
      <c r="N515">
        <v>609.10522000000003</v>
      </c>
      <c r="O515">
        <v>14.873155000000001</v>
      </c>
      <c r="P515" t="s">
        <v>5</v>
      </c>
      <c r="Q515">
        <v>0</v>
      </c>
      <c r="R515">
        <v>0</v>
      </c>
      <c r="S515" t="s">
        <v>6</v>
      </c>
      <c r="T515">
        <v>279.832404</v>
      </c>
      <c r="U515">
        <v>1.759687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0.281115</v>
      </c>
      <c r="AD515">
        <v>4.1E-5</v>
      </c>
      <c r="AE515" t="s">
        <v>10</v>
      </c>
      <c r="AF515">
        <v>0</v>
      </c>
      <c r="AG515">
        <v>0</v>
      </c>
      <c r="AH515" t="s">
        <v>11</v>
      </c>
      <c r="AI515">
        <v>0.71968100000000002</v>
      </c>
      <c r="AJ515">
        <v>6.0999999999999999E-5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149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8828.4654640000008</v>
      </c>
      <c r="I516">
        <v>272.71733899999998</v>
      </c>
      <c r="J516" t="s">
        <v>3</v>
      </c>
      <c r="K516">
        <v>8811.9796619999997</v>
      </c>
      <c r="L516">
        <v>274.10215699999998</v>
      </c>
      <c r="M516" t="s">
        <v>4</v>
      </c>
      <c r="N516">
        <v>652.59982600000001</v>
      </c>
      <c r="O516">
        <v>17.202542999999999</v>
      </c>
      <c r="P516" t="s">
        <v>5</v>
      </c>
      <c r="Q516">
        <v>0</v>
      </c>
      <c r="R516">
        <v>0</v>
      </c>
      <c r="S516" t="s">
        <v>6</v>
      </c>
      <c r="T516">
        <v>299.80113</v>
      </c>
      <c r="U516">
        <v>1.822708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0.28066200000000002</v>
      </c>
      <c r="AD516">
        <v>4.6999999999999997E-5</v>
      </c>
      <c r="AE516" t="s">
        <v>10</v>
      </c>
      <c r="AF516">
        <v>0</v>
      </c>
      <c r="AG516">
        <v>0</v>
      </c>
      <c r="AH516" t="s">
        <v>11</v>
      </c>
      <c r="AI516">
        <v>0.71968100000000002</v>
      </c>
      <c r="AJ516">
        <v>6.0999999999999999E-5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149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9416.8834200000001</v>
      </c>
      <c r="I517">
        <v>286.12866200000002</v>
      </c>
      <c r="J517" t="s">
        <v>3</v>
      </c>
      <c r="K517">
        <v>9399.3047499999993</v>
      </c>
      <c r="L517">
        <v>287.57415400000002</v>
      </c>
      <c r="M517" t="s">
        <v>4</v>
      </c>
      <c r="N517">
        <v>696.07363999999995</v>
      </c>
      <c r="O517">
        <v>19.360992</v>
      </c>
      <c r="P517" t="s">
        <v>5</v>
      </c>
      <c r="Q517">
        <v>0</v>
      </c>
      <c r="R517">
        <v>0</v>
      </c>
      <c r="S517" t="s">
        <v>6</v>
      </c>
      <c r="T517">
        <v>319.75191999999998</v>
      </c>
      <c r="U517">
        <v>2.0038990000000001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0.28029100000000001</v>
      </c>
      <c r="AD517">
        <v>5.1E-5</v>
      </c>
      <c r="AE517" t="s">
        <v>10</v>
      </c>
      <c r="AF517">
        <v>0</v>
      </c>
      <c r="AG517">
        <v>0</v>
      </c>
      <c r="AH517" t="s">
        <v>11</v>
      </c>
      <c r="AI517">
        <v>0.72034900000000002</v>
      </c>
      <c r="AJ517">
        <v>5.5000000000000002E-5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149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10005.117936000001</v>
      </c>
      <c r="I518">
        <v>317.24146400000001</v>
      </c>
      <c r="J518" t="s">
        <v>3</v>
      </c>
      <c r="K518">
        <v>9986.4479780000001</v>
      </c>
      <c r="L518">
        <v>318.61186300000003</v>
      </c>
      <c r="M518" t="s">
        <v>4</v>
      </c>
      <c r="N518">
        <v>739.52834800000005</v>
      </c>
      <c r="O518">
        <v>22.210999999999999</v>
      </c>
      <c r="P518" t="s">
        <v>5</v>
      </c>
      <c r="Q518">
        <v>0</v>
      </c>
      <c r="R518">
        <v>0</v>
      </c>
      <c r="S518" t="s">
        <v>6</v>
      </c>
      <c r="T518">
        <v>339.75860399999999</v>
      </c>
      <c r="U518">
        <v>1.891921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0.28029100000000001</v>
      </c>
      <c r="AD518">
        <v>5.1E-5</v>
      </c>
      <c r="AE518" t="s">
        <v>10</v>
      </c>
      <c r="AF518">
        <v>0</v>
      </c>
      <c r="AG518">
        <v>0</v>
      </c>
      <c r="AH518" t="s">
        <v>11</v>
      </c>
      <c r="AI518">
        <v>0.72050099999999995</v>
      </c>
      <c r="AJ518">
        <v>5.5999999999999999E-5</v>
      </c>
      <c r="AK518" t="s">
        <v>12</v>
      </c>
      <c r="AL518">
        <v>0</v>
      </c>
      <c r="AM518">
        <v>0</v>
      </c>
    </row>
    <row r="519" spans="1:39" x14ac:dyDescent="0.25">
      <c r="A519" t="s">
        <v>149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10593.941298</v>
      </c>
      <c r="I519">
        <v>319.153097</v>
      </c>
      <c r="J519" t="s">
        <v>3</v>
      </c>
      <c r="K519">
        <v>10574.180204</v>
      </c>
      <c r="L519">
        <v>319.82921499999998</v>
      </c>
      <c r="M519" t="s">
        <v>4</v>
      </c>
      <c r="N519">
        <v>782.99487599999998</v>
      </c>
      <c r="O519">
        <v>25.034403000000001</v>
      </c>
      <c r="P519" t="s">
        <v>5</v>
      </c>
      <c r="Q519">
        <v>0</v>
      </c>
      <c r="R519">
        <v>0</v>
      </c>
      <c r="S519" t="s">
        <v>6</v>
      </c>
      <c r="T519">
        <v>359.75735800000001</v>
      </c>
      <c r="U519">
        <v>1.8904810000000001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0.28020400000000001</v>
      </c>
      <c r="AD519">
        <v>5.1E-5</v>
      </c>
      <c r="AE519" t="s">
        <v>10</v>
      </c>
      <c r="AF519">
        <v>0</v>
      </c>
      <c r="AG519">
        <v>0</v>
      </c>
      <c r="AH519" t="s">
        <v>11</v>
      </c>
      <c r="AI519">
        <v>0.72079099999999996</v>
      </c>
      <c r="AJ519">
        <v>5.5000000000000002E-5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149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11182.265837999999</v>
      </c>
      <c r="I520">
        <v>336.44745399999999</v>
      </c>
      <c r="J520" t="s">
        <v>3</v>
      </c>
      <c r="K520">
        <v>11161.409997999999</v>
      </c>
      <c r="L520">
        <v>337.12735900000001</v>
      </c>
      <c r="M520" t="s">
        <v>4</v>
      </c>
      <c r="N520">
        <v>826.46674800000005</v>
      </c>
      <c r="O520">
        <v>27.946781000000001</v>
      </c>
      <c r="P520" t="s">
        <v>5</v>
      </c>
      <c r="Q520">
        <v>0</v>
      </c>
      <c r="R520">
        <v>0</v>
      </c>
      <c r="S520" t="s">
        <v>6</v>
      </c>
      <c r="T520">
        <v>379.71390200000002</v>
      </c>
      <c r="U520">
        <v>1.934339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0.28017599999999998</v>
      </c>
      <c r="AD520">
        <v>5.0000000000000002E-5</v>
      </c>
      <c r="AE520" t="s">
        <v>10</v>
      </c>
      <c r="AF520">
        <v>0</v>
      </c>
      <c r="AG520">
        <v>0</v>
      </c>
      <c r="AH520" t="s">
        <v>11</v>
      </c>
      <c r="AI520">
        <v>0.72121199999999996</v>
      </c>
      <c r="AJ520">
        <v>5.1999999999999997E-5</v>
      </c>
      <c r="AK520" t="s">
        <v>12</v>
      </c>
      <c r="AL520">
        <v>0</v>
      </c>
      <c r="AM520">
        <v>0</v>
      </c>
    </row>
    <row r="521" spans="1:39" x14ac:dyDescent="0.25">
      <c r="A521" t="s">
        <v>149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11770.49847</v>
      </c>
      <c r="I521">
        <v>368.68652200000002</v>
      </c>
      <c r="J521" t="s">
        <v>3</v>
      </c>
      <c r="K521">
        <v>11748.549782</v>
      </c>
      <c r="L521">
        <v>369.42848600000002</v>
      </c>
      <c r="M521" t="s">
        <v>4</v>
      </c>
      <c r="N521">
        <v>869.92830200000003</v>
      </c>
      <c r="O521">
        <v>31.05245</v>
      </c>
      <c r="P521" t="s">
        <v>5</v>
      </c>
      <c r="Q521">
        <v>0</v>
      </c>
      <c r="R521">
        <v>0</v>
      </c>
      <c r="S521" t="s">
        <v>6</v>
      </c>
      <c r="T521">
        <v>399.66617600000001</v>
      </c>
      <c r="U521">
        <v>2.0248560000000002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0.27976499999999999</v>
      </c>
      <c r="AD521">
        <v>5.5000000000000002E-5</v>
      </c>
      <c r="AE521" t="s">
        <v>10</v>
      </c>
      <c r="AF521">
        <v>0</v>
      </c>
      <c r="AG521">
        <v>0</v>
      </c>
      <c r="AH521" t="s">
        <v>11</v>
      </c>
      <c r="AI521">
        <v>0.72161799999999998</v>
      </c>
      <c r="AJ521">
        <v>5.1999999999999997E-5</v>
      </c>
      <c r="AK521" t="s">
        <v>12</v>
      </c>
      <c r="AL521">
        <v>0</v>
      </c>
      <c r="AM521">
        <v>0</v>
      </c>
    </row>
    <row r="522" spans="1:39" x14ac:dyDescent="0.25">
      <c r="A522" t="s">
        <v>150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639.60307799999998</v>
      </c>
      <c r="I522">
        <v>8.0648</v>
      </c>
      <c r="J522" t="s">
        <v>3</v>
      </c>
      <c r="K522">
        <v>638.62197800000001</v>
      </c>
      <c r="L522">
        <v>8.0682569999999991</v>
      </c>
      <c r="M522" t="s">
        <v>4</v>
      </c>
      <c r="N522">
        <v>46.025522000000002</v>
      </c>
      <c r="O522">
        <v>0.117297</v>
      </c>
      <c r="P522" t="s">
        <v>5</v>
      </c>
      <c r="Q522">
        <v>63.050182</v>
      </c>
      <c r="R522">
        <v>1.213185</v>
      </c>
      <c r="S522" t="s">
        <v>6</v>
      </c>
      <c r="T522">
        <v>21.194486000000001</v>
      </c>
      <c r="U522">
        <v>2.1214E-2</v>
      </c>
      <c r="V522" t="s">
        <v>7</v>
      </c>
      <c r="W522">
        <v>19.186716000000001</v>
      </c>
      <c r="X522">
        <v>0.30594900000000003</v>
      </c>
      <c r="Y522" t="s">
        <v>8</v>
      </c>
      <c r="Z522">
        <v>21.4939</v>
      </c>
      <c r="AA522">
        <v>0.265932</v>
      </c>
      <c r="AB522" t="s">
        <v>9</v>
      </c>
      <c r="AC522">
        <v>528.74391600000001</v>
      </c>
      <c r="AD522">
        <v>8.5341679999999993</v>
      </c>
      <c r="AE522" t="s">
        <v>10</v>
      </c>
      <c r="AF522">
        <v>0.29529300000000003</v>
      </c>
      <c r="AG522">
        <v>7.7999999999999999E-5</v>
      </c>
      <c r="AH522" t="s">
        <v>11</v>
      </c>
      <c r="AI522">
        <v>0.70676700000000003</v>
      </c>
      <c r="AJ522">
        <v>2.1999999999999999E-5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150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1279.3814420000001</v>
      </c>
      <c r="I523">
        <v>13.18458</v>
      </c>
      <c r="J523" t="s">
        <v>3</v>
      </c>
      <c r="K523">
        <v>1277.4581860000001</v>
      </c>
      <c r="L523">
        <v>13.226839999999999</v>
      </c>
      <c r="M523" t="s">
        <v>4</v>
      </c>
      <c r="N523">
        <v>92.059175999999994</v>
      </c>
      <c r="O523">
        <v>0.35693599999999998</v>
      </c>
      <c r="P523" t="s">
        <v>5</v>
      </c>
      <c r="Q523">
        <v>126.203748</v>
      </c>
      <c r="R523">
        <v>2.9236049999999998</v>
      </c>
      <c r="S523" t="s">
        <v>6</v>
      </c>
      <c r="T523">
        <v>42.397440000000003</v>
      </c>
      <c r="U523">
        <v>3.1909E-2</v>
      </c>
      <c r="V523" t="s">
        <v>7</v>
      </c>
      <c r="W523">
        <v>38.372826000000003</v>
      </c>
      <c r="X523">
        <v>0.94017399999999995</v>
      </c>
      <c r="Y523" t="s">
        <v>8</v>
      </c>
      <c r="Z523">
        <v>43.082850000000001</v>
      </c>
      <c r="AA523">
        <v>0.52381200000000006</v>
      </c>
      <c r="AB523" t="s">
        <v>9</v>
      </c>
      <c r="AC523">
        <v>1057.5891779999999</v>
      </c>
      <c r="AD523">
        <v>13.01042</v>
      </c>
      <c r="AE523" t="s">
        <v>10</v>
      </c>
      <c r="AF523">
        <v>0.29014200000000001</v>
      </c>
      <c r="AG523">
        <v>5.8999999999999998E-5</v>
      </c>
      <c r="AH523" t="s">
        <v>11</v>
      </c>
      <c r="AI523">
        <v>0.709538</v>
      </c>
      <c r="AJ523">
        <v>4.6999999999999997E-5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150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1918.86438</v>
      </c>
      <c r="I524">
        <v>19.451618</v>
      </c>
      <c r="J524" t="s">
        <v>3</v>
      </c>
      <c r="K524">
        <v>1915.998104</v>
      </c>
      <c r="L524">
        <v>19.431242000000001</v>
      </c>
      <c r="M524" t="s">
        <v>4</v>
      </c>
      <c r="N524">
        <v>138.09554</v>
      </c>
      <c r="O524">
        <v>0.718638</v>
      </c>
      <c r="P524" t="s">
        <v>5</v>
      </c>
      <c r="Q524">
        <v>189.10455200000001</v>
      </c>
      <c r="R524">
        <v>8.0269279999999998</v>
      </c>
      <c r="S524" t="s">
        <v>6</v>
      </c>
      <c r="T524">
        <v>63.582152000000001</v>
      </c>
      <c r="U524">
        <v>6.8960999999999995E-2</v>
      </c>
      <c r="V524" t="s">
        <v>7</v>
      </c>
      <c r="W524">
        <v>57.488289999999999</v>
      </c>
      <c r="X524">
        <v>2.4278279999999999</v>
      </c>
      <c r="Y524" t="s">
        <v>8</v>
      </c>
      <c r="Z524">
        <v>64.507694000000001</v>
      </c>
      <c r="AA524">
        <v>1.3504149999999999</v>
      </c>
      <c r="AB524" t="s">
        <v>9</v>
      </c>
      <c r="AC524">
        <v>1586.393454</v>
      </c>
      <c r="AD524">
        <v>20.314969999999999</v>
      </c>
      <c r="AE524" t="s">
        <v>10</v>
      </c>
      <c r="AF524">
        <v>0.287049</v>
      </c>
      <c r="AG524">
        <v>4.1999999999999998E-5</v>
      </c>
      <c r="AH524" t="s">
        <v>11</v>
      </c>
      <c r="AI524">
        <v>0.71140999999999999</v>
      </c>
      <c r="AJ524">
        <v>7.1000000000000005E-5</v>
      </c>
      <c r="AK524" t="s">
        <v>12</v>
      </c>
      <c r="AL524">
        <v>0</v>
      </c>
      <c r="AM524">
        <v>0</v>
      </c>
    </row>
    <row r="525" spans="1:39" x14ac:dyDescent="0.25">
      <c r="A525" t="s">
        <v>150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2558.5155119999999</v>
      </c>
      <c r="I525">
        <v>24.010325999999999</v>
      </c>
      <c r="J525" t="s">
        <v>3</v>
      </c>
      <c r="K525">
        <v>2554.708556</v>
      </c>
      <c r="L525">
        <v>23.984445000000001</v>
      </c>
      <c r="M525" t="s">
        <v>4</v>
      </c>
      <c r="N525">
        <v>184.13086799999999</v>
      </c>
      <c r="O525">
        <v>1.2819689999999999</v>
      </c>
      <c r="P525" t="s">
        <v>5</v>
      </c>
      <c r="Q525">
        <v>252.38911200000001</v>
      </c>
      <c r="R525">
        <v>16.755019999999998</v>
      </c>
      <c r="S525" t="s">
        <v>6</v>
      </c>
      <c r="T525">
        <v>84.783103999999994</v>
      </c>
      <c r="U525">
        <v>0.15981799999999999</v>
      </c>
      <c r="V525" t="s">
        <v>7</v>
      </c>
      <c r="W525">
        <v>76.806110000000004</v>
      </c>
      <c r="X525">
        <v>4.5729870000000004</v>
      </c>
      <c r="Y525" t="s">
        <v>8</v>
      </c>
      <c r="Z525">
        <v>86.092011999999997</v>
      </c>
      <c r="AA525">
        <v>2.816719</v>
      </c>
      <c r="AB525" t="s">
        <v>9</v>
      </c>
      <c r="AC525">
        <v>2114.9853499999999</v>
      </c>
      <c r="AD525">
        <v>29.975162999999998</v>
      </c>
      <c r="AE525" t="s">
        <v>10</v>
      </c>
      <c r="AF525">
        <v>0.28559200000000001</v>
      </c>
      <c r="AG525">
        <v>3.1000000000000001E-5</v>
      </c>
      <c r="AH525" t="s">
        <v>11</v>
      </c>
      <c r="AI525">
        <v>0.71231699999999998</v>
      </c>
      <c r="AJ525">
        <v>7.4999999999999993E-5</v>
      </c>
      <c r="AK525" t="s">
        <v>12</v>
      </c>
      <c r="AL525">
        <v>0</v>
      </c>
      <c r="AM525">
        <v>0</v>
      </c>
    </row>
    <row r="526" spans="1:39" x14ac:dyDescent="0.25">
      <c r="A526" t="s">
        <v>150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3198.2255919999998</v>
      </c>
      <c r="I526">
        <v>34.153145000000002</v>
      </c>
      <c r="J526" t="s">
        <v>3</v>
      </c>
      <c r="K526">
        <v>3193.4684860000002</v>
      </c>
      <c r="L526">
        <v>34.10633</v>
      </c>
      <c r="M526" t="s">
        <v>4</v>
      </c>
      <c r="N526">
        <v>230.18265</v>
      </c>
      <c r="O526">
        <v>2.1008789999999999</v>
      </c>
      <c r="P526" t="s">
        <v>5</v>
      </c>
      <c r="Q526">
        <v>315.18930399999999</v>
      </c>
      <c r="R526">
        <v>29.01831</v>
      </c>
      <c r="S526" t="s">
        <v>6</v>
      </c>
      <c r="T526">
        <v>105.988928</v>
      </c>
      <c r="U526">
        <v>0.227717</v>
      </c>
      <c r="V526" t="s">
        <v>7</v>
      </c>
      <c r="W526">
        <v>95.829108000000005</v>
      </c>
      <c r="X526">
        <v>7.3291839999999997</v>
      </c>
      <c r="Y526" t="s">
        <v>8</v>
      </c>
      <c r="Z526">
        <v>107.488096</v>
      </c>
      <c r="AA526">
        <v>5.4214070000000003</v>
      </c>
      <c r="AB526" t="s">
        <v>9</v>
      </c>
      <c r="AC526">
        <v>2644.0906559999999</v>
      </c>
      <c r="AD526">
        <v>46.406523</v>
      </c>
      <c r="AE526" t="s">
        <v>10</v>
      </c>
      <c r="AF526">
        <v>0.28471000000000002</v>
      </c>
      <c r="AG526">
        <v>4.1999999999999998E-5</v>
      </c>
      <c r="AH526" t="s">
        <v>11</v>
      </c>
      <c r="AI526">
        <v>0.71344600000000002</v>
      </c>
      <c r="AJ526">
        <v>8.0000000000000007E-5</v>
      </c>
      <c r="AK526" t="s">
        <v>12</v>
      </c>
      <c r="AL526">
        <v>0</v>
      </c>
      <c r="AM526">
        <v>0</v>
      </c>
    </row>
    <row r="527" spans="1:39" x14ac:dyDescent="0.25">
      <c r="A527" t="s">
        <v>150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3838.0164180000002</v>
      </c>
      <c r="I527">
        <v>46.941299000000001</v>
      </c>
      <c r="J527" t="s">
        <v>3</v>
      </c>
      <c r="K527">
        <v>3832.3059579999999</v>
      </c>
      <c r="L527">
        <v>46.922708999999998</v>
      </c>
      <c r="M527" t="s">
        <v>4</v>
      </c>
      <c r="N527">
        <v>276.25350400000002</v>
      </c>
      <c r="O527">
        <v>2.9799959999999999</v>
      </c>
      <c r="P527" t="s">
        <v>5</v>
      </c>
      <c r="Q527">
        <v>378.457066</v>
      </c>
      <c r="R527">
        <v>46.336126</v>
      </c>
      <c r="S527" t="s">
        <v>6</v>
      </c>
      <c r="T527">
        <v>127.21465999999999</v>
      </c>
      <c r="U527">
        <v>0.35364899999999999</v>
      </c>
      <c r="V527" t="s">
        <v>7</v>
      </c>
      <c r="W527">
        <v>115.07692</v>
      </c>
      <c r="X527">
        <v>11.684568000000001</v>
      </c>
      <c r="Y527" t="s">
        <v>8</v>
      </c>
      <c r="Z527">
        <v>129.10275200000001</v>
      </c>
      <c r="AA527">
        <v>8.6282219999999992</v>
      </c>
      <c r="AB527" t="s">
        <v>9</v>
      </c>
      <c r="AC527">
        <v>3172.78667</v>
      </c>
      <c r="AD527">
        <v>67.159075000000001</v>
      </c>
      <c r="AE527" t="s">
        <v>10</v>
      </c>
      <c r="AF527">
        <v>0.28427999999999998</v>
      </c>
      <c r="AG527">
        <v>3.4999999999999997E-5</v>
      </c>
      <c r="AH527" t="s">
        <v>11</v>
      </c>
      <c r="AI527">
        <v>0.71438199999999996</v>
      </c>
      <c r="AJ527">
        <v>8.2999999999999998E-5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150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4477.6317879999997</v>
      </c>
      <c r="I528">
        <v>55.454355</v>
      </c>
      <c r="J528" t="s">
        <v>3</v>
      </c>
      <c r="K528">
        <v>4470.973446</v>
      </c>
      <c r="L528">
        <v>55.450975</v>
      </c>
      <c r="M528" t="s">
        <v>4</v>
      </c>
      <c r="N528">
        <v>322.30963200000002</v>
      </c>
      <c r="O528">
        <v>4.1489099999999999</v>
      </c>
      <c r="P528" t="s">
        <v>5</v>
      </c>
      <c r="Q528">
        <v>441.55347599999999</v>
      </c>
      <c r="R528">
        <v>70.161725000000004</v>
      </c>
      <c r="S528" t="s">
        <v>6</v>
      </c>
      <c r="T528">
        <v>148.37821600000001</v>
      </c>
      <c r="U528">
        <v>0.53725500000000004</v>
      </c>
      <c r="V528" t="s">
        <v>7</v>
      </c>
      <c r="W528">
        <v>134.298708</v>
      </c>
      <c r="X528">
        <v>17.354410999999999</v>
      </c>
      <c r="Y528" t="s">
        <v>8</v>
      </c>
      <c r="Z528">
        <v>150.633802</v>
      </c>
      <c r="AA528">
        <v>13.043278000000001</v>
      </c>
      <c r="AB528" t="s">
        <v>9</v>
      </c>
      <c r="AC528">
        <v>3701.5007559999999</v>
      </c>
      <c r="AD528">
        <v>83.146272999999994</v>
      </c>
      <c r="AE528" t="s">
        <v>10</v>
      </c>
      <c r="AF528">
        <v>0.28377599999999997</v>
      </c>
      <c r="AG528">
        <v>3.1999999999999999E-5</v>
      </c>
      <c r="AH528" t="s">
        <v>11</v>
      </c>
      <c r="AI528">
        <v>0.71561799999999998</v>
      </c>
      <c r="AJ528">
        <v>8.2000000000000001E-5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150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5118.0207700000001</v>
      </c>
      <c r="I529">
        <v>65.671120999999999</v>
      </c>
      <c r="J529" t="s">
        <v>3</v>
      </c>
      <c r="K529">
        <v>5110.41327</v>
      </c>
      <c r="L529">
        <v>65.739571999999995</v>
      </c>
      <c r="M529" t="s">
        <v>4</v>
      </c>
      <c r="N529">
        <v>368.36669599999999</v>
      </c>
      <c r="O529">
        <v>5.4480149999999998</v>
      </c>
      <c r="P529" t="s">
        <v>5</v>
      </c>
      <c r="Q529">
        <v>504.48282799999998</v>
      </c>
      <c r="R529">
        <v>92.867315000000005</v>
      </c>
      <c r="S529" t="s">
        <v>6</v>
      </c>
      <c r="T529">
        <v>169.543092</v>
      </c>
      <c r="U529">
        <v>0.74233099999999996</v>
      </c>
      <c r="V529" t="s">
        <v>7</v>
      </c>
      <c r="W529">
        <v>153.38787400000001</v>
      </c>
      <c r="X529">
        <v>22.067457000000001</v>
      </c>
      <c r="Y529" t="s">
        <v>8</v>
      </c>
      <c r="Z529">
        <v>172.13421199999999</v>
      </c>
      <c r="AA529">
        <v>17.634996999999998</v>
      </c>
      <c r="AB529" t="s">
        <v>9</v>
      </c>
      <c r="AC529">
        <v>4231.1544480000002</v>
      </c>
      <c r="AD529">
        <v>101.365869</v>
      </c>
      <c r="AE529" t="s">
        <v>10</v>
      </c>
      <c r="AF529">
        <v>0.28320200000000001</v>
      </c>
      <c r="AG529">
        <v>2.5999999999999998E-5</v>
      </c>
      <c r="AH529" t="s">
        <v>11</v>
      </c>
      <c r="AI529">
        <v>0.71619500000000003</v>
      </c>
      <c r="AJ529">
        <v>8.5000000000000006E-5</v>
      </c>
      <c r="AK529" t="s">
        <v>12</v>
      </c>
      <c r="AL529">
        <v>0</v>
      </c>
      <c r="AM529">
        <v>0</v>
      </c>
    </row>
    <row r="530" spans="1:39" x14ac:dyDescent="0.25">
      <c r="A530" t="s">
        <v>150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5757.730904</v>
      </c>
      <c r="I530">
        <v>72.060644999999994</v>
      </c>
      <c r="J530" t="s">
        <v>3</v>
      </c>
      <c r="K530">
        <v>5749.1796999999997</v>
      </c>
      <c r="L530">
        <v>72.159897999999998</v>
      </c>
      <c r="M530" t="s">
        <v>4</v>
      </c>
      <c r="N530">
        <v>414.438672</v>
      </c>
      <c r="O530">
        <v>6.7667460000000004</v>
      </c>
      <c r="P530" t="s">
        <v>5</v>
      </c>
      <c r="Q530">
        <v>567.79213400000003</v>
      </c>
      <c r="R530">
        <v>125.14959399999999</v>
      </c>
      <c r="S530" t="s">
        <v>6</v>
      </c>
      <c r="T530">
        <v>190.73867200000001</v>
      </c>
      <c r="U530">
        <v>0.99384899999999998</v>
      </c>
      <c r="V530" t="s">
        <v>7</v>
      </c>
      <c r="W530">
        <v>172.72924800000001</v>
      </c>
      <c r="X530">
        <v>29.495073000000001</v>
      </c>
      <c r="Y530" t="s">
        <v>8</v>
      </c>
      <c r="Z530">
        <v>193.72691399999999</v>
      </c>
      <c r="AA530">
        <v>23.647635999999999</v>
      </c>
      <c r="AB530" t="s">
        <v>9</v>
      </c>
      <c r="AC530">
        <v>4759.73488</v>
      </c>
      <c r="AD530">
        <v>130.45594800000001</v>
      </c>
      <c r="AE530" t="s">
        <v>10</v>
      </c>
      <c r="AF530">
        <v>0.282524</v>
      </c>
      <c r="AG530">
        <v>1.5999999999999999E-5</v>
      </c>
      <c r="AH530" t="s">
        <v>11</v>
      </c>
      <c r="AI530">
        <v>0.71660800000000002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150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6397.6696679999995</v>
      </c>
      <c r="I531">
        <v>77.230061000000006</v>
      </c>
      <c r="J531" t="s">
        <v>3</v>
      </c>
      <c r="K531">
        <v>6388.1658660000003</v>
      </c>
      <c r="L531">
        <v>77.238805999999997</v>
      </c>
      <c r="M531" t="s">
        <v>4</v>
      </c>
      <c r="N531">
        <v>460.50390399999998</v>
      </c>
      <c r="O531">
        <v>8.1909489999999998</v>
      </c>
      <c r="P531" t="s">
        <v>5</v>
      </c>
      <c r="Q531">
        <v>631.22668799999997</v>
      </c>
      <c r="R531">
        <v>159.97875999999999</v>
      </c>
      <c r="S531" t="s">
        <v>6</v>
      </c>
      <c r="T531">
        <v>211.94699199999999</v>
      </c>
      <c r="U531">
        <v>1.2224520000000001</v>
      </c>
      <c r="V531" t="s">
        <v>7</v>
      </c>
      <c r="W531">
        <v>192.10401400000001</v>
      </c>
      <c r="X531">
        <v>37.873010999999998</v>
      </c>
      <c r="Y531" t="s">
        <v>8</v>
      </c>
      <c r="Z531">
        <v>215.39736199999999</v>
      </c>
      <c r="AA531">
        <v>30.08004</v>
      </c>
      <c r="AB531" t="s">
        <v>9</v>
      </c>
      <c r="AC531">
        <v>5288.4127580000004</v>
      </c>
      <c r="AD531">
        <v>164.78092899999999</v>
      </c>
      <c r="AE531" t="s">
        <v>10</v>
      </c>
      <c r="AF531">
        <v>0.28245900000000002</v>
      </c>
      <c r="AG531">
        <v>1.5999999999999999E-5</v>
      </c>
      <c r="AH531" t="s">
        <v>11</v>
      </c>
      <c r="AI531">
        <v>0.71713000000000005</v>
      </c>
      <c r="AJ531">
        <v>8.2999999999999998E-5</v>
      </c>
      <c r="AK531" t="s">
        <v>12</v>
      </c>
      <c r="AL531">
        <v>0</v>
      </c>
      <c r="AM531">
        <v>0</v>
      </c>
    </row>
    <row r="532" spans="1:39" x14ac:dyDescent="0.25">
      <c r="A532" t="s">
        <v>150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7036.9609639999999</v>
      </c>
      <c r="I532">
        <v>78.699686999999997</v>
      </c>
      <c r="J532" t="s">
        <v>3</v>
      </c>
      <c r="K532">
        <v>7026.5137800000002</v>
      </c>
      <c r="L532">
        <v>78.799942000000001</v>
      </c>
      <c r="M532" t="s">
        <v>4</v>
      </c>
      <c r="N532">
        <v>506.54071199999998</v>
      </c>
      <c r="O532">
        <v>9.6921060000000008</v>
      </c>
      <c r="P532" t="s">
        <v>5</v>
      </c>
      <c r="Q532">
        <v>694.116174</v>
      </c>
      <c r="R532">
        <v>195.77821900000001</v>
      </c>
      <c r="S532" t="s">
        <v>6</v>
      </c>
      <c r="T532">
        <v>233.12183999999999</v>
      </c>
      <c r="U532">
        <v>1.488313</v>
      </c>
      <c r="V532" t="s">
        <v>7</v>
      </c>
      <c r="W532">
        <v>211.216138</v>
      </c>
      <c r="X532">
        <v>46.022534999999998</v>
      </c>
      <c r="Y532" t="s">
        <v>8</v>
      </c>
      <c r="Z532">
        <v>236.82746399999999</v>
      </c>
      <c r="AA532">
        <v>36.789521999999998</v>
      </c>
      <c r="AB532" t="s">
        <v>9</v>
      </c>
      <c r="AC532">
        <v>5817.0338739999997</v>
      </c>
      <c r="AD532">
        <v>187.452594</v>
      </c>
      <c r="AE532" t="s">
        <v>10</v>
      </c>
      <c r="AF532">
        <v>0.28234100000000001</v>
      </c>
      <c r="AG532">
        <v>1.5999999999999999E-5</v>
      </c>
      <c r="AH532" t="s">
        <v>11</v>
      </c>
      <c r="AI532">
        <v>0.71762899999999996</v>
      </c>
      <c r="AJ532">
        <v>8.1000000000000004E-5</v>
      </c>
      <c r="AK532" t="s">
        <v>12</v>
      </c>
      <c r="AL532">
        <v>0</v>
      </c>
      <c r="AM532">
        <v>0</v>
      </c>
    </row>
    <row r="533" spans="1:39" x14ac:dyDescent="0.25">
      <c r="A533" t="s">
        <v>150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7676.0449360000002</v>
      </c>
      <c r="I533">
        <v>81.822360000000003</v>
      </c>
      <c r="J533" t="s">
        <v>3</v>
      </c>
      <c r="K533">
        <v>7664.6512480000001</v>
      </c>
      <c r="L533">
        <v>81.899788000000001</v>
      </c>
      <c r="M533" t="s">
        <v>4</v>
      </c>
      <c r="N533">
        <v>552.61837400000002</v>
      </c>
      <c r="O533">
        <v>11.358969999999999</v>
      </c>
      <c r="P533" t="s">
        <v>5</v>
      </c>
      <c r="Q533">
        <v>757.38125200000002</v>
      </c>
      <c r="R533">
        <v>203.43825799999999</v>
      </c>
      <c r="S533" t="s">
        <v>6</v>
      </c>
      <c r="T533">
        <v>254.31762800000001</v>
      </c>
      <c r="U533">
        <v>1.565593</v>
      </c>
      <c r="V533" t="s">
        <v>7</v>
      </c>
      <c r="W533">
        <v>230.48996</v>
      </c>
      <c r="X533">
        <v>48.370787999999997</v>
      </c>
      <c r="Y533" t="s">
        <v>8</v>
      </c>
      <c r="Z533">
        <v>258.44478400000003</v>
      </c>
      <c r="AA533">
        <v>37.915506999999998</v>
      </c>
      <c r="AB533" t="s">
        <v>9</v>
      </c>
      <c r="AC533">
        <v>6345.0272960000002</v>
      </c>
      <c r="AD533">
        <v>196.094741</v>
      </c>
      <c r="AE533" t="s">
        <v>10</v>
      </c>
      <c r="AF533">
        <v>0.28186499999999998</v>
      </c>
      <c r="AG533">
        <v>2.4000000000000001E-5</v>
      </c>
      <c r="AH533" t="s">
        <v>11</v>
      </c>
      <c r="AI533">
        <v>0.71836599999999995</v>
      </c>
      <c r="AJ533">
        <v>7.6000000000000004E-5</v>
      </c>
      <c r="AK533" t="s">
        <v>12</v>
      </c>
      <c r="AL533">
        <v>0</v>
      </c>
      <c r="AM533">
        <v>0</v>
      </c>
    </row>
    <row r="534" spans="1:39" x14ac:dyDescent="0.25">
      <c r="A534" t="s">
        <v>150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8316.1993220000004</v>
      </c>
      <c r="I534">
        <v>79.803368000000006</v>
      </c>
      <c r="J534" t="s">
        <v>3</v>
      </c>
      <c r="K534">
        <v>8303.8647820000006</v>
      </c>
      <c r="L534">
        <v>79.917603</v>
      </c>
      <c r="M534" t="s">
        <v>4</v>
      </c>
      <c r="N534">
        <v>598.64423599999998</v>
      </c>
      <c r="O534">
        <v>13.446845</v>
      </c>
      <c r="P534" t="s">
        <v>5</v>
      </c>
      <c r="Q534">
        <v>820.63570600000003</v>
      </c>
      <c r="R534">
        <v>207.63084699999999</v>
      </c>
      <c r="S534" t="s">
        <v>6</v>
      </c>
      <c r="T534">
        <v>275.48898400000002</v>
      </c>
      <c r="U534">
        <v>1.614317</v>
      </c>
      <c r="V534" t="s">
        <v>7</v>
      </c>
      <c r="W534">
        <v>249.79137800000001</v>
      </c>
      <c r="X534">
        <v>49.519987999999998</v>
      </c>
      <c r="Y534" t="s">
        <v>8</v>
      </c>
      <c r="Z534">
        <v>280.05001399999998</v>
      </c>
      <c r="AA534">
        <v>38.437458999999997</v>
      </c>
      <c r="AB534" t="s">
        <v>9</v>
      </c>
      <c r="AC534">
        <v>6874.162182</v>
      </c>
      <c r="AD534">
        <v>199.710441</v>
      </c>
      <c r="AE534" t="s">
        <v>10</v>
      </c>
      <c r="AF534">
        <v>0.28181200000000001</v>
      </c>
      <c r="AG534">
        <v>2.4000000000000001E-5</v>
      </c>
      <c r="AH534" t="s">
        <v>11</v>
      </c>
      <c r="AI534">
        <v>0.71911099999999994</v>
      </c>
      <c r="AJ534">
        <v>7.2000000000000002E-5</v>
      </c>
      <c r="AK534" t="s">
        <v>12</v>
      </c>
      <c r="AL534">
        <v>0</v>
      </c>
      <c r="AM534">
        <v>0</v>
      </c>
    </row>
    <row r="535" spans="1:39" x14ac:dyDescent="0.25">
      <c r="A535" t="s">
        <v>150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8956.2622659999997</v>
      </c>
      <c r="I535">
        <v>93.530366000000001</v>
      </c>
      <c r="J535" t="s">
        <v>3</v>
      </c>
      <c r="K535">
        <v>8942.9820560000007</v>
      </c>
      <c r="L535">
        <v>93.617570000000001</v>
      </c>
      <c r="M535" t="s">
        <v>4</v>
      </c>
      <c r="N535">
        <v>644.71075199999996</v>
      </c>
      <c r="O535">
        <v>15.810181</v>
      </c>
      <c r="P535" t="s">
        <v>5</v>
      </c>
      <c r="Q535">
        <v>883.97027400000002</v>
      </c>
      <c r="R535">
        <v>218.109602</v>
      </c>
      <c r="S535" t="s">
        <v>6</v>
      </c>
      <c r="T535">
        <v>296.701886</v>
      </c>
      <c r="U535">
        <v>1.7602120000000001</v>
      </c>
      <c r="V535" t="s">
        <v>7</v>
      </c>
      <c r="W535">
        <v>269.07984399999998</v>
      </c>
      <c r="X535">
        <v>51.637794</v>
      </c>
      <c r="Y535" t="s">
        <v>8</v>
      </c>
      <c r="Z535">
        <v>301.704116</v>
      </c>
      <c r="AA535">
        <v>40.442706999999999</v>
      </c>
      <c r="AB535" t="s">
        <v>9</v>
      </c>
      <c r="AC535">
        <v>7403.0766540000004</v>
      </c>
      <c r="AD535">
        <v>202.96614</v>
      </c>
      <c r="AE535" t="s">
        <v>10</v>
      </c>
      <c r="AF535">
        <v>0.28136899999999998</v>
      </c>
      <c r="AG535">
        <v>3.1999999999999999E-5</v>
      </c>
      <c r="AH535" t="s">
        <v>11</v>
      </c>
      <c r="AI535">
        <v>0.71957499999999996</v>
      </c>
      <c r="AJ535">
        <v>6.8999999999999997E-5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150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9596.0703919999996</v>
      </c>
      <c r="I536">
        <v>107.402524</v>
      </c>
      <c r="J536" t="s">
        <v>3</v>
      </c>
      <c r="K536">
        <v>9581.8446079999994</v>
      </c>
      <c r="L536">
        <v>107.28233899999999</v>
      </c>
      <c r="M536" t="s">
        <v>4</v>
      </c>
      <c r="N536">
        <v>690.779224</v>
      </c>
      <c r="O536">
        <v>18.096260999999998</v>
      </c>
      <c r="P536" t="s">
        <v>5</v>
      </c>
      <c r="Q536">
        <v>947.20929999999998</v>
      </c>
      <c r="R536">
        <v>218.73588799999999</v>
      </c>
      <c r="S536" t="s">
        <v>6</v>
      </c>
      <c r="T536">
        <v>317.89705199999997</v>
      </c>
      <c r="U536">
        <v>1.818343</v>
      </c>
      <c r="V536" t="s">
        <v>7</v>
      </c>
      <c r="W536">
        <v>288.31360999999998</v>
      </c>
      <c r="X536">
        <v>51.617370999999999</v>
      </c>
      <c r="Y536" t="s">
        <v>8</v>
      </c>
      <c r="Z536">
        <v>323.33637599999997</v>
      </c>
      <c r="AA536">
        <v>40.605499000000002</v>
      </c>
      <c r="AB536" t="s">
        <v>9</v>
      </c>
      <c r="AC536">
        <v>7931.8321120000001</v>
      </c>
      <c r="AD536">
        <v>214.03166300000001</v>
      </c>
      <c r="AE536" t="s">
        <v>10</v>
      </c>
      <c r="AF536">
        <v>0.28132400000000002</v>
      </c>
      <c r="AG536">
        <v>3.1000000000000001E-5</v>
      </c>
      <c r="AH536" t="s">
        <v>11</v>
      </c>
      <c r="AI536">
        <v>0.719723</v>
      </c>
      <c r="AJ536">
        <v>6.9999999999999994E-5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150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10236.103784000001</v>
      </c>
      <c r="I537">
        <v>110.765401</v>
      </c>
      <c r="J537" t="s">
        <v>3</v>
      </c>
      <c r="K537">
        <v>10220.93202</v>
      </c>
      <c r="L537">
        <v>110.65225700000001</v>
      </c>
      <c r="M537" t="s">
        <v>4</v>
      </c>
      <c r="N537">
        <v>736.87367600000005</v>
      </c>
      <c r="O537">
        <v>20.729699</v>
      </c>
      <c r="P537" t="s">
        <v>5</v>
      </c>
      <c r="Q537">
        <v>1010.411022</v>
      </c>
      <c r="R537">
        <v>224.56445400000001</v>
      </c>
      <c r="S537" t="s">
        <v>6</v>
      </c>
      <c r="T537">
        <v>339.07631800000001</v>
      </c>
      <c r="U537">
        <v>1.7954410000000001</v>
      </c>
      <c r="V537" t="s">
        <v>7</v>
      </c>
      <c r="W537">
        <v>307.596948</v>
      </c>
      <c r="X537">
        <v>53.061138999999997</v>
      </c>
      <c r="Y537" t="s">
        <v>8</v>
      </c>
      <c r="Z537">
        <v>344.89578399999999</v>
      </c>
      <c r="AA537">
        <v>41.954903000000002</v>
      </c>
      <c r="AB537" t="s">
        <v>9</v>
      </c>
      <c r="AC537">
        <v>8460.8236980000001</v>
      </c>
      <c r="AD537">
        <v>216.09995799999999</v>
      </c>
      <c r="AE537" t="s">
        <v>10</v>
      </c>
      <c r="AF537">
        <v>0.28129100000000001</v>
      </c>
      <c r="AG537">
        <v>3.1000000000000001E-5</v>
      </c>
      <c r="AH537" t="s">
        <v>11</v>
      </c>
      <c r="AI537">
        <v>0.72037200000000001</v>
      </c>
      <c r="AJ537">
        <v>7.1000000000000005E-5</v>
      </c>
      <c r="AK537" t="s">
        <v>12</v>
      </c>
      <c r="AL537">
        <v>0</v>
      </c>
      <c r="AM537">
        <v>0</v>
      </c>
    </row>
    <row r="538" spans="1:39" x14ac:dyDescent="0.25">
      <c r="A538" t="s">
        <v>150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10875.796278</v>
      </c>
      <c r="I538">
        <v>122.41385099999999</v>
      </c>
      <c r="J538" t="s">
        <v>3</v>
      </c>
      <c r="K538">
        <v>10859.686776</v>
      </c>
      <c r="L538">
        <v>122.201206</v>
      </c>
      <c r="M538" t="s">
        <v>4</v>
      </c>
      <c r="N538">
        <v>782.93240400000002</v>
      </c>
      <c r="O538">
        <v>23.164335999999999</v>
      </c>
      <c r="P538" t="s">
        <v>5</v>
      </c>
      <c r="Q538">
        <v>1073.433826</v>
      </c>
      <c r="R538">
        <v>222.61094</v>
      </c>
      <c r="S538" t="s">
        <v>6</v>
      </c>
      <c r="T538">
        <v>360.240004</v>
      </c>
      <c r="U538">
        <v>1.8323039999999999</v>
      </c>
      <c r="V538" t="s">
        <v>7</v>
      </c>
      <c r="W538">
        <v>326.75024200000001</v>
      </c>
      <c r="X538">
        <v>52.620094999999999</v>
      </c>
      <c r="Y538" t="s">
        <v>8</v>
      </c>
      <c r="Z538">
        <v>366.42289</v>
      </c>
      <c r="AA538">
        <v>41.606819000000002</v>
      </c>
      <c r="AB538" t="s">
        <v>9</v>
      </c>
      <c r="AC538">
        <v>8989.6972640000004</v>
      </c>
      <c r="AD538">
        <v>220.055295</v>
      </c>
      <c r="AE538" t="s">
        <v>10</v>
      </c>
      <c r="AF538">
        <v>0.28126200000000001</v>
      </c>
      <c r="AG538">
        <v>3.1000000000000001E-5</v>
      </c>
      <c r="AH538" t="s">
        <v>11</v>
      </c>
      <c r="AI538">
        <v>0.72082000000000002</v>
      </c>
      <c r="AJ538">
        <v>6.7000000000000002E-5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150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11515.716635999999</v>
      </c>
      <c r="I539">
        <v>124.498543</v>
      </c>
      <c r="J539" t="s">
        <v>3</v>
      </c>
      <c r="K539">
        <v>11498.662182</v>
      </c>
      <c r="L539">
        <v>124.600848</v>
      </c>
      <c r="M539" t="s">
        <v>4</v>
      </c>
      <c r="N539">
        <v>828.95350399999995</v>
      </c>
      <c r="O539">
        <v>25.624039</v>
      </c>
      <c r="P539" t="s">
        <v>5</v>
      </c>
      <c r="Q539">
        <v>1136.679108</v>
      </c>
      <c r="R539">
        <v>209.367887</v>
      </c>
      <c r="S539" t="s">
        <v>6</v>
      </c>
      <c r="T539">
        <v>381.41969999999998</v>
      </c>
      <c r="U539">
        <v>1.8071429999999999</v>
      </c>
      <c r="V539" t="s">
        <v>7</v>
      </c>
      <c r="W539">
        <v>346.01806800000003</v>
      </c>
      <c r="X539">
        <v>49.122839999999997</v>
      </c>
      <c r="Y539" t="s">
        <v>8</v>
      </c>
      <c r="Z539">
        <v>388.04527200000001</v>
      </c>
      <c r="AA539">
        <v>39.454037</v>
      </c>
      <c r="AB539" t="s">
        <v>9</v>
      </c>
      <c r="AC539">
        <v>9518.6066100000007</v>
      </c>
      <c r="AD539">
        <v>212.77774299999999</v>
      </c>
      <c r="AE539" t="s">
        <v>10</v>
      </c>
      <c r="AF539">
        <v>0.28084199999999998</v>
      </c>
      <c r="AG539">
        <v>3.8000000000000002E-5</v>
      </c>
      <c r="AH539" t="s">
        <v>11</v>
      </c>
      <c r="AI539">
        <v>0.72085600000000005</v>
      </c>
      <c r="AJ539">
        <v>6.7000000000000002E-5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150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12155.154838</v>
      </c>
      <c r="I540">
        <v>130.71963600000001</v>
      </c>
      <c r="J540" t="s">
        <v>3</v>
      </c>
      <c r="K540">
        <v>12137.157595999999</v>
      </c>
      <c r="L540">
        <v>130.32938799999999</v>
      </c>
      <c r="M540" t="s">
        <v>4</v>
      </c>
      <c r="N540">
        <v>874.99676399999998</v>
      </c>
      <c r="O540">
        <v>28.912424999999999</v>
      </c>
      <c r="P540" t="s">
        <v>5</v>
      </c>
      <c r="Q540">
        <v>1200.071308</v>
      </c>
      <c r="R540">
        <v>211.67373499999999</v>
      </c>
      <c r="S540" t="s">
        <v>6</v>
      </c>
      <c r="T540">
        <v>402.61854799999998</v>
      </c>
      <c r="U540">
        <v>1.755757</v>
      </c>
      <c r="V540" t="s">
        <v>7</v>
      </c>
      <c r="W540">
        <v>365.36753199999998</v>
      </c>
      <c r="X540">
        <v>50.136034000000002</v>
      </c>
      <c r="Y540" t="s">
        <v>8</v>
      </c>
      <c r="Z540">
        <v>409.70729799999998</v>
      </c>
      <c r="AA540">
        <v>40.059046000000002</v>
      </c>
      <c r="AB540" t="s">
        <v>9</v>
      </c>
      <c r="AC540">
        <v>10046.863504000001</v>
      </c>
      <c r="AD540">
        <v>218.512359</v>
      </c>
      <c r="AE540" t="s">
        <v>10</v>
      </c>
      <c r="AF540">
        <v>0.28063399999999999</v>
      </c>
      <c r="AG540">
        <v>3.8999999999999999E-5</v>
      </c>
      <c r="AH540" t="s">
        <v>11</v>
      </c>
      <c r="AI540">
        <v>0.72127300000000005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150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12794.768334</v>
      </c>
      <c r="I541">
        <v>135.023552</v>
      </c>
      <c r="J541" t="s">
        <v>3</v>
      </c>
      <c r="K541">
        <v>12775.836294000001</v>
      </c>
      <c r="L541">
        <v>134.613846</v>
      </c>
      <c r="M541" t="s">
        <v>4</v>
      </c>
      <c r="N541">
        <v>921.00724000000002</v>
      </c>
      <c r="O541">
        <v>32.138800000000003</v>
      </c>
      <c r="P541" t="s">
        <v>5</v>
      </c>
      <c r="Q541">
        <v>1263.4105159999999</v>
      </c>
      <c r="R541">
        <v>216.670513</v>
      </c>
      <c r="S541" t="s">
        <v>6</v>
      </c>
      <c r="T541">
        <v>423.80879800000002</v>
      </c>
      <c r="U541">
        <v>1.7571239999999999</v>
      </c>
      <c r="V541" t="s">
        <v>7</v>
      </c>
      <c r="W541">
        <v>384.66038200000003</v>
      </c>
      <c r="X541">
        <v>52.122433000000001</v>
      </c>
      <c r="Y541" t="s">
        <v>8</v>
      </c>
      <c r="Z541">
        <v>431.38401800000003</v>
      </c>
      <c r="AA541">
        <v>40.620733000000001</v>
      </c>
      <c r="AB541" t="s">
        <v>9</v>
      </c>
      <c r="AC541">
        <v>10575.39618</v>
      </c>
      <c r="AD541">
        <v>215.77448100000001</v>
      </c>
      <c r="AE541" t="s">
        <v>10</v>
      </c>
      <c r="AF541">
        <v>0.28062900000000002</v>
      </c>
      <c r="AG541">
        <v>3.8999999999999999E-5</v>
      </c>
      <c r="AH541" t="s">
        <v>11</v>
      </c>
      <c r="AI541">
        <v>0.72165800000000002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151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151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151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151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151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151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151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151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151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151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151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151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151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151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151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151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151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151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151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151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152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592.13503600000001</v>
      </c>
      <c r="I562">
        <v>4.5277500000000002</v>
      </c>
      <c r="J562" t="s">
        <v>3</v>
      </c>
      <c r="K562">
        <v>591.214472</v>
      </c>
      <c r="L562">
        <v>4.5072900000000002</v>
      </c>
      <c r="M562" t="s">
        <v>4</v>
      </c>
      <c r="N562">
        <v>46.027285999999997</v>
      </c>
      <c r="O562">
        <v>0.125945</v>
      </c>
      <c r="P562" t="s">
        <v>5</v>
      </c>
      <c r="Q562">
        <v>0</v>
      </c>
      <c r="R562">
        <v>0</v>
      </c>
      <c r="S562" t="s">
        <v>6</v>
      </c>
      <c r="T562">
        <v>21.273578000000001</v>
      </c>
      <c r="U562">
        <v>1.5231E-2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0.29434399999999999</v>
      </c>
      <c r="AD562">
        <v>6.6000000000000005E-5</v>
      </c>
      <c r="AE562" t="s">
        <v>10</v>
      </c>
      <c r="AF562">
        <v>0</v>
      </c>
      <c r="AG562">
        <v>0</v>
      </c>
      <c r="AH562" t="s">
        <v>11</v>
      </c>
      <c r="AI562">
        <v>0.707202</v>
      </c>
      <c r="AJ562">
        <v>3.8999999999999999E-5</v>
      </c>
      <c r="AK562" t="s">
        <v>12</v>
      </c>
      <c r="AL562">
        <v>0</v>
      </c>
      <c r="AM562">
        <v>0</v>
      </c>
    </row>
    <row r="563" spans="1:39" x14ac:dyDescent="0.25">
      <c r="A563" t="s">
        <v>152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1183.9160119999999</v>
      </c>
      <c r="I563">
        <v>8.0315169999999991</v>
      </c>
      <c r="J563" t="s">
        <v>3</v>
      </c>
      <c r="K563">
        <v>1182.1157860000001</v>
      </c>
      <c r="L563">
        <v>7.9932119999999998</v>
      </c>
      <c r="M563" t="s">
        <v>4</v>
      </c>
      <c r="N563">
        <v>92.051441999999994</v>
      </c>
      <c r="O563">
        <v>0.43827100000000002</v>
      </c>
      <c r="P563" t="s">
        <v>5</v>
      </c>
      <c r="Q563">
        <v>0</v>
      </c>
      <c r="R563">
        <v>0</v>
      </c>
      <c r="S563" t="s">
        <v>6</v>
      </c>
      <c r="T563">
        <v>42.552875999999998</v>
      </c>
      <c r="U563">
        <v>4.6334E-2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0.28944700000000001</v>
      </c>
      <c r="AD563">
        <v>6.9999999999999994E-5</v>
      </c>
      <c r="AE563" t="s">
        <v>10</v>
      </c>
      <c r="AF563">
        <v>0</v>
      </c>
      <c r="AG563">
        <v>0</v>
      </c>
      <c r="AH563" t="s">
        <v>11</v>
      </c>
      <c r="AI563">
        <v>0.71055599999999997</v>
      </c>
      <c r="AJ563">
        <v>5.8999999999999998E-5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152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1776.2987780000001</v>
      </c>
      <c r="I564">
        <v>14.386367999999999</v>
      </c>
      <c r="J564" t="s">
        <v>3</v>
      </c>
      <c r="K564">
        <v>1773.628152</v>
      </c>
      <c r="L564">
        <v>14.316692</v>
      </c>
      <c r="M564" t="s">
        <v>4</v>
      </c>
      <c r="N564">
        <v>138.04494199999999</v>
      </c>
      <c r="O564">
        <v>0.96276899999999999</v>
      </c>
      <c r="P564" t="s">
        <v>5</v>
      </c>
      <c r="Q564">
        <v>0</v>
      </c>
      <c r="R564">
        <v>0</v>
      </c>
      <c r="S564" t="s">
        <v>6</v>
      </c>
      <c r="T564">
        <v>63.814774</v>
      </c>
      <c r="U564">
        <v>6.2796000000000005E-2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0.28626299999999999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0.71151399999999998</v>
      </c>
      <c r="AJ564">
        <v>6.6000000000000005E-5</v>
      </c>
      <c r="AK564" t="s">
        <v>12</v>
      </c>
      <c r="AL564">
        <v>0</v>
      </c>
      <c r="AM564">
        <v>0</v>
      </c>
    </row>
    <row r="565" spans="1:39" x14ac:dyDescent="0.25">
      <c r="A565" t="s">
        <v>152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2368.2960520000001</v>
      </c>
      <c r="I565">
        <v>22.212522</v>
      </c>
      <c r="J565" t="s">
        <v>3</v>
      </c>
      <c r="K565">
        <v>2364.754668</v>
      </c>
      <c r="L565">
        <v>22.162904000000001</v>
      </c>
      <c r="M565" t="s">
        <v>4</v>
      </c>
      <c r="N565">
        <v>184.04231999999999</v>
      </c>
      <c r="O565">
        <v>1.631292</v>
      </c>
      <c r="P565" t="s">
        <v>5</v>
      </c>
      <c r="Q565">
        <v>0</v>
      </c>
      <c r="R565">
        <v>0</v>
      </c>
      <c r="S565" t="s">
        <v>6</v>
      </c>
      <c r="T565">
        <v>85.141958000000002</v>
      </c>
      <c r="U565">
        <v>0.112068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0.28536699999999998</v>
      </c>
      <c r="AD565">
        <v>3.3000000000000003E-5</v>
      </c>
      <c r="AE565" t="s">
        <v>10</v>
      </c>
      <c r="AF565">
        <v>0</v>
      </c>
      <c r="AG565">
        <v>0</v>
      </c>
      <c r="AH565" t="s">
        <v>11</v>
      </c>
      <c r="AI565">
        <v>0.71282900000000005</v>
      </c>
      <c r="AJ565">
        <v>7.2999999999999999E-5</v>
      </c>
      <c r="AK565" t="s">
        <v>12</v>
      </c>
      <c r="AL565">
        <v>0</v>
      </c>
      <c r="AM565">
        <v>0</v>
      </c>
    </row>
    <row r="566" spans="1:39" x14ac:dyDescent="0.25">
      <c r="A566" t="s">
        <v>152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2960.8582040000001</v>
      </c>
      <c r="I566">
        <v>24.913254999999999</v>
      </c>
      <c r="J566" t="s">
        <v>3</v>
      </c>
      <c r="K566">
        <v>2956.4431300000001</v>
      </c>
      <c r="L566">
        <v>24.828996</v>
      </c>
      <c r="M566" t="s">
        <v>4</v>
      </c>
      <c r="N566">
        <v>230.098288</v>
      </c>
      <c r="O566">
        <v>2.6517279999999999</v>
      </c>
      <c r="P566" t="s">
        <v>5</v>
      </c>
      <c r="Q566">
        <v>0</v>
      </c>
      <c r="R566">
        <v>0</v>
      </c>
      <c r="S566" t="s">
        <v>6</v>
      </c>
      <c r="T566">
        <v>106.473606</v>
      </c>
      <c r="U566">
        <v>0.15989999999999999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0.284194</v>
      </c>
      <c r="AD566">
        <v>3.1000000000000001E-5</v>
      </c>
      <c r="AE566" t="s">
        <v>10</v>
      </c>
      <c r="AF566">
        <v>0</v>
      </c>
      <c r="AG566">
        <v>0</v>
      </c>
      <c r="AH566" t="s">
        <v>11</v>
      </c>
      <c r="AI566">
        <v>0.71312200000000003</v>
      </c>
      <c r="AJ566">
        <v>7.3999999999999996E-5</v>
      </c>
      <c r="AK566" t="s">
        <v>12</v>
      </c>
      <c r="AL566">
        <v>0</v>
      </c>
      <c r="AM566">
        <v>0</v>
      </c>
    </row>
    <row r="567" spans="1:39" x14ac:dyDescent="0.25">
      <c r="A567" t="s">
        <v>152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3553.1312160000002</v>
      </c>
      <c r="I567">
        <v>35.997312000000001</v>
      </c>
      <c r="J567" t="s">
        <v>3</v>
      </c>
      <c r="K567">
        <v>3547.836632</v>
      </c>
      <c r="L567">
        <v>35.894047999999998</v>
      </c>
      <c r="M567" t="s">
        <v>4</v>
      </c>
      <c r="N567">
        <v>276.11996399999998</v>
      </c>
      <c r="O567">
        <v>3.8211810000000002</v>
      </c>
      <c r="P567" t="s">
        <v>5</v>
      </c>
      <c r="Q567">
        <v>0</v>
      </c>
      <c r="R567">
        <v>0</v>
      </c>
      <c r="S567" t="s">
        <v>6</v>
      </c>
      <c r="T567">
        <v>127.78245800000001</v>
      </c>
      <c r="U567">
        <v>0.19281200000000001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0.28366200000000003</v>
      </c>
      <c r="AD567">
        <v>2.9E-5</v>
      </c>
      <c r="AE567" t="s">
        <v>10</v>
      </c>
      <c r="AF567">
        <v>0</v>
      </c>
      <c r="AG567">
        <v>0</v>
      </c>
      <c r="AH567" t="s">
        <v>11</v>
      </c>
      <c r="AI567">
        <v>0.71432399999999996</v>
      </c>
      <c r="AJ567">
        <v>8.0000000000000007E-5</v>
      </c>
      <c r="AK567" t="s">
        <v>12</v>
      </c>
      <c r="AL567">
        <v>0</v>
      </c>
      <c r="AM567">
        <v>0</v>
      </c>
    </row>
    <row r="568" spans="1:39" x14ac:dyDescent="0.25">
      <c r="A568" t="s">
        <v>152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4145.3782380000002</v>
      </c>
      <c r="I568">
        <v>34.93524</v>
      </c>
      <c r="J568" t="s">
        <v>3</v>
      </c>
      <c r="K568">
        <v>4139.2088640000002</v>
      </c>
      <c r="L568">
        <v>34.823863000000003</v>
      </c>
      <c r="M568" t="s">
        <v>4</v>
      </c>
      <c r="N568">
        <v>322.11185799999998</v>
      </c>
      <c r="O568">
        <v>5.1446500000000004</v>
      </c>
      <c r="P568" t="s">
        <v>5</v>
      </c>
      <c r="Q568">
        <v>0</v>
      </c>
      <c r="R568">
        <v>0</v>
      </c>
      <c r="S568" t="s">
        <v>6</v>
      </c>
      <c r="T568">
        <v>149.04927000000001</v>
      </c>
      <c r="U568">
        <v>0.20738899999999999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0.28235500000000002</v>
      </c>
      <c r="AD568">
        <v>2.6999999999999999E-5</v>
      </c>
      <c r="AE568" t="s">
        <v>10</v>
      </c>
      <c r="AF568">
        <v>0</v>
      </c>
      <c r="AG568">
        <v>0</v>
      </c>
      <c r="AH568" t="s">
        <v>11</v>
      </c>
      <c r="AI568">
        <v>0.71465000000000001</v>
      </c>
      <c r="AJ568">
        <v>8.2000000000000001E-5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152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4738.0627919999997</v>
      </c>
      <c r="I569">
        <v>43.136963999999999</v>
      </c>
      <c r="J569" t="s">
        <v>3</v>
      </c>
      <c r="K569">
        <v>4731.0126</v>
      </c>
      <c r="L569">
        <v>43.019872999999997</v>
      </c>
      <c r="M569" t="s">
        <v>4</v>
      </c>
      <c r="N569">
        <v>368.15219200000001</v>
      </c>
      <c r="O569">
        <v>6.7577179999999997</v>
      </c>
      <c r="P569" t="s">
        <v>5</v>
      </c>
      <c r="Q569">
        <v>0</v>
      </c>
      <c r="R569">
        <v>0</v>
      </c>
      <c r="S569" t="s">
        <v>6</v>
      </c>
      <c r="T569">
        <v>170.324566</v>
      </c>
      <c r="U569">
        <v>0.24179100000000001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0.28233799999999998</v>
      </c>
      <c r="AD569">
        <v>2.6999999999999999E-5</v>
      </c>
      <c r="AE569" t="s">
        <v>10</v>
      </c>
      <c r="AF569">
        <v>0</v>
      </c>
      <c r="AG569">
        <v>0</v>
      </c>
      <c r="AH569" t="s">
        <v>11</v>
      </c>
      <c r="AI569">
        <v>0.71501700000000001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152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5331.0889139999999</v>
      </c>
      <c r="I570">
        <v>48.255496999999998</v>
      </c>
      <c r="J570" t="s">
        <v>3</v>
      </c>
      <c r="K570">
        <v>5323.1571519999998</v>
      </c>
      <c r="L570">
        <v>48.178806000000002</v>
      </c>
      <c r="M570" t="s">
        <v>4</v>
      </c>
      <c r="N570">
        <v>414.19506799999999</v>
      </c>
      <c r="O570">
        <v>8.4169479999999997</v>
      </c>
      <c r="P570" t="s">
        <v>5</v>
      </c>
      <c r="Q570">
        <v>0</v>
      </c>
      <c r="R570">
        <v>0</v>
      </c>
      <c r="S570" t="s">
        <v>6</v>
      </c>
      <c r="T570">
        <v>191.593256</v>
      </c>
      <c r="U570">
        <v>0.32112000000000002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0.28170600000000001</v>
      </c>
      <c r="AD570">
        <v>3.6000000000000001E-5</v>
      </c>
      <c r="AE570" t="s">
        <v>10</v>
      </c>
      <c r="AF570">
        <v>0</v>
      </c>
      <c r="AG570">
        <v>0</v>
      </c>
      <c r="AH570" t="s">
        <v>11</v>
      </c>
      <c r="AI570">
        <v>0.71689099999999994</v>
      </c>
      <c r="AJ570">
        <v>7.7000000000000001E-5</v>
      </c>
      <c r="AK570" t="s">
        <v>12</v>
      </c>
      <c r="AL570">
        <v>0</v>
      </c>
      <c r="AM570">
        <v>0</v>
      </c>
    </row>
    <row r="571" spans="1:39" x14ac:dyDescent="0.25">
      <c r="A571" t="s">
        <v>152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5923.373928</v>
      </c>
      <c r="I571">
        <v>49.561374000000001</v>
      </c>
      <c r="J571" t="s">
        <v>3</v>
      </c>
      <c r="K571">
        <v>5914.5667720000001</v>
      </c>
      <c r="L571">
        <v>49.440435000000001</v>
      </c>
      <c r="M571" t="s">
        <v>4</v>
      </c>
      <c r="N571">
        <v>460.212402</v>
      </c>
      <c r="O571">
        <v>10.344039</v>
      </c>
      <c r="P571" t="s">
        <v>5</v>
      </c>
      <c r="Q571">
        <v>0</v>
      </c>
      <c r="R571">
        <v>0</v>
      </c>
      <c r="S571" t="s">
        <v>6</v>
      </c>
      <c r="T571">
        <v>212.862966</v>
      </c>
      <c r="U571">
        <v>0.385384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0.281551</v>
      </c>
      <c r="AD571">
        <v>3.4E-5</v>
      </c>
      <c r="AE571" t="s">
        <v>10</v>
      </c>
      <c r="AF571">
        <v>0</v>
      </c>
      <c r="AG571">
        <v>0</v>
      </c>
      <c r="AH571" t="s">
        <v>11</v>
      </c>
      <c r="AI571">
        <v>0.71725700000000003</v>
      </c>
      <c r="AJ571">
        <v>7.8999999999999996E-5</v>
      </c>
      <c r="AK571" t="s">
        <v>12</v>
      </c>
      <c r="AL571">
        <v>0</v>
      </c>
      <c r="AM571">
        <v>0</v>
      </c>
    </row>
    <row r="572" spans="1:39" x14ac:dyDescent="0.25">
      <c r="A572" t="s">
        <v>152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6515.8604260000002</v>
      </c>
      <c r="I572">
        <v>52.274166999999998</v>
      </c>
      <c r="J572" t="s">
        <v>3</v>
      </c>
      <c r="K572">
        <v>6506.1767399999999</v>
      </c>
      <c r="L572">
        <v>52.083979999999997</v>
      </c>
      <c r="M572" t="s">
        <v>4</v>
      </c>
      <c r="N572">
        <v>506.26205199999998</v>
      </c>
      <c r="O572">
        <v>12.283749</v>
      </c>
      <c r="P572" t="s">
        <v>5</v>
      </c>
      <c r="Q572">
        <v>0</v>
      </c>
      <c r="R572">
        <v>0</v>
      </c>
      <c r="S572" t="s">
        <v>6</v>
      </c>
      <c r="T572">
        <v>234.14145199999999</v>
      </c>
      <c r="U572">
        <v>0.40586800000000001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0.28137200000000001</v>
      </c>
      <c r="AD572">
        <v>3.8000000000000002E-5</v>
      </c>
      <c r="AE572" t="s">
        <v>10</v>
      </c>
      <c r="AF572">
        <v>0</v>
      </c>
      <c r="AG572">
        <v>0</v>
      </c>
      <c r="AH572" t="s">
        <v>11</v>
      </c>
      <c r="AI572">
        <v>0.71790299999999996</v>
      </c>
      <c r="AJ572">
        <v>7.4999999999999993E-5</v>
      </c>
      <c r="AK572" t="s">
        <v>12</v>
      </c>
      <c r="AL572">
        <v>0</v>
      </c>
      <c r="AM572">
        <v>0</v>
      </c>
    </row>
    <row r="573" spans="1:39" x14ac:dyDescent="0.25">
      <c r="A573" t="s">
        <v>152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7108.0116200000002</v>
      </c>
      <c r="I573">
        <v>58.943893000000003</v>
      </c>
      <c r="J573" t="s">
        <v>3</v>
      </c>
      <c r="K573">
        <v>7097.4525800000001</v>
      </c>
      <c r="L573">
        <v>58.899585000000002</v>
      </c>
      <c r="M573" t="s">
        <v>4</v>
      </c>
      <c r="N573">
        <v>552.27400399999999</v>
      </c>
      <c r="O573">
        <v>14.561349999999999</v>
      </c>
      <c r="P573" t="s">
        <v>5</v>
      </c>
      <c r="Q573">
        <v>0</v>
      </c>
      <c r="R573">
        <v>0</v>
      </c>
      <c r="S573" t="s">
        <v>6</v>
      </c>
      <c r="T573">
        <v>255.391504</v>
      </c>
      <c r="U573">
        <v>0.42364200000000002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0.28137200000000001</v>
      </c>
      <c r="AD573">
        <v>3.8000000000000002E-5</v>
      </c>
      <c r="AE573" t="s">
        <v>10</v>
      </c>
      <c r="AF573">
        <v>0</v>
      </c>
      <c r="AG573">
        <v>0</v>
      </c>
      <c r="AH573" t="s">
        <v>11</v>
      </c>
      <c r="AI573">
        <v>0.71796599999999999</v>
      </c>
      <c r="AJ573">
        <v>7.6000000000000004E-5</v>
      </c>
      <c r="AK573" t="s">
        <v>12</v>
      </c>
      <c r="AL573">
        <v>0</v>
      </c>
      <c r="AM573">
        <v>0</v>
      </c>
    </row>
    <row r="574" spans="1:39" x14ac:dyDescent="0.25">
      <c r="A574" t="s">
        <v>152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7700.4245360000004</v>
      </c>
      <c r="I574">
        <v>70.659141000000005</v>
      </c>
      <c r="J574" t="s">
        <v>3</v>
      </c>
      <c r="K574">
        <v>7688.98639</v>
      </c>
      <c r="L574">
        <v>70.531068000000005</v>
      </c>
      <c r="M574" t="s">
        <v>4</v>
      </c>
      <c r="N574">
        <v>598.30372399999999</v>
      </c>
      <c r="O574">
        <v>17.202878999999999</v>
      </c>
      <c r="P574" t="s">
        <v>5</v>
      </c>
      <c r="Q574">
        <v>0</v>
      </c>
      <c r="R574">
        <v>0</v>
      </c>
      <c r="S574" t="s">
        <v>6</v>
      </c>
      <c r="T574">
        <v>276.69358</v>
      </c>
      <c r="U574">
        <v>0.46125699999999997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0.28136800000000001</v>
      </c>
      <c r="AD574">
        <v>3.8000000000000002E-5</v>
      </c>
      <c r="AE574" t="s">
        <v>10</v>
      </c>
      <c r="AF574">
        <v>0</v>
      </c>
      <c r="AG574">
        <v>0</v>
      </c>
      <c r="AH574" t="s">
        <v>11</v>
      </c>
      <c r="AI574">
        <v>0.71826100000000004</v>
      </c>
      <c r="AJ574">
        <v>7.3999999999999996E-5</v>
      </c>
      <c r="AK574" t="s">
        <v>12</v>
      </c>
      <c r="AL574">
        <v>0</v>
      </c>
      <c r="AM574">
        <v>0</v>
      </c>
    </row>
    <row r="575" spans="1:39" x14ac:dyDescent="0.25">
      <c r="A575" t="s">
        <v>152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8292.3200219999999</v>
      </c>
      <c r="I575">
        <v>76.709389000000002</v>
      </c>
      <c r="J575" t="s">
        <v>3</v>
      </c>
      <c r="K575">
        <v>8280.0022700000009</v>
      </c>
      <c r="L575">
        <v>76.394935000000004</v>
      </c>
      <c r="M575" t="s">
        <v>4</v>
      </c>
      <c r="N575">
        <v>644.33107399999994</v>
      </c>
      <c r="O575">
        <v>19.883931</v>
      </c>
      <c r="P575" t="s">
        <v>5</v>
      </c>
      <c r="Q575">
        <v>0</v>
      </c>
      <c r="R575">
        <v>0</v>
      </c>
      <c r="S575" t="s">
        <v>6</v>
      </c>
      <c r="T575">
        <v>297.98243000000002</v>
      </c>
      <c r="U575">
        <v>0.51629100000000006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0.28133799999999998</v>
      </c>
      <c r="AD575">
        <v>3.8000000000000002E-5</v>
      </c>
      <c r="AE575" t="s">
        <v>10</v>
      </c>
      <c r="AF575">
        <v>0</v>
      </c>
      <c r="AG575">
        <v>0</v>
      </c>
      <c r="AH575" t="s">
        <v>11</v>
      </c>
      <c r="AI575">
        <v>0.71935700000000002</v>
      </c>
      <c r="AJ575">
        <v>6.7999999999999999E-5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152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8884.4587379999994</v>
      </c>
      <c r="I576">
        <v>76.246376999999995</v>
      </c>
      <c r="J576" t="s">
        <v>3</v>
      </c>
      <c r="K576">
        <v>8871.2635979999995</v>
      </c>
      <c r="L576">
        <v>75.998920999999996</v>
      </c>
      <c r="M576" t="s">
        <v>4</v>
      </c>
      <c r="N576">
        <v>690.332538</v>
      </c>
      <c r="O576">
        <v>22.824047</v>
      </c>
      <c r="P576" t="s">
        <v>5</v>
      </c>
      <c r="Q576">
        <v>0</v>
      </c>
      <c r="R576">
        <v>0</v>
      </c>
      <c r="S576" t="s">
        <v>6</v>
      </c>
      <c r="T576">
        <v>319.30466000000001</v>
      </c>
      <c r="U576">
        <v>0.61106000000000005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0.281337</v>
      </c>
      <c r="AD576">
        <v>3.8000000000000002E-5</v>
      </c>
      <c r="AE576" t="s">
        <v>10</v>
      </c>
      <c r="AF576">
        <v>0</v>
      </c>
      <c r="AG576">
        <v>0</v>
      </c>
      <c r="AH576" t="s">
        <v>11</v>
      </c>
      <c r="AI576">
        <v>0.71945700000000001</v>
      </c>
      <c r="AJ576">
        <v>6.8999999999999997E-5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152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9476.4735899999996</v>
      </c>
      <c r="I577">
        <v>75.434325000000001</v>
      </c>
      <c r="J577" t="s">
        <v>3</v>
      </c>
      <c r="K577">
        <v>9462.4026200000008</v>
      </c>
      <c r="L577">
        <v>75.110928999999999</v>
      </c>
      <c r="M577" t="s">
        <v>4</v>
      </c>
      <c r="N577">
        <v>736.34926599999994</v>
      </c>
      <c r="O577">
        <v>25.930323999999999</v>
      </c>
      <c r="P577" t="s">
        <v>5</v>
      </c>
      <c r="Q577">
        <v>0</v>
      </c>
      <c r="R577">
        <v>0</v>
      </c>
      <c r="S577" t="s">
        <v>6</v>
      </c>
      <c r="T577">
        <v>340.61147399999999</v>
      </c>
      <c r="U577">
        <v>0.67046099999999997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0.28116099999999999</v>
      </c>
      <c r="AD577">
        <v>3.8000000000000002E-5</v>
      </c>
      <c r="AE577" t="s">
        <v>10</v>
      </c>
      <c r="AF577">
        <v>0</v>
      </c>
      <c r="AG577">
        <v>0</v>
      </c>
      <c r="AH577" t="s">
        <v>11</v>
      </c>
      <c r="AI577">
        <v>0.72017799999999998</v>
      </c>
      <c r="AJ577">
        <v>6.3E-5</v>
      </c>
      <c r="AK577" t="s">
        <v>12</v>
      </c>
      <c r="AL577">
        <v>0</v>
      </c>
      <c r="AM577">
        <v>0</v>
      </c>
    </row>
    <row r="578" spans="1:39" x14ac:dyDescent="0.25">
      <c r="A578" t="s">
        <v>152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10069.677</v>
      </c>
      <c r="I578">
        <v>91.470035999999993</v>
      </c>
      <c r="J578" t="s">
        <v>3</v>
      </c>
      <c r="K578">
        <v>10054.727036</v>
      </c>
      <c r="L578">
        <v>90.937656000000004</v>
      </c>
      <c r="M578" t="s">
        <v>4</v>
      </c>
      <c r="N578">
        <v>782.38906999999995</v>
      </c>
      <c r="O578">
        <v>29.666170999999999</v>
      </c>
      <c r="P578" t="s">
        <v>5</v>
      </c>
      <c r="Q578">
        <v>0</v>
      </c>
      <c r="R578">
        <v>0</v>
      </c>
      <c r="S578" t="s">
        <v>6</v>
      </c>
      <c r="T578">
        <v>361.88017400000001</v>
      </c>
      <c r="U578">
        <v>0.796458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0.28115499999999999</v>
      </c>
      <c r="AD578">
        <v>3.8000000000000002E-5</v>
      </c>
      <c r="AE578" t="s">
        <v>10</v>
      </c>
      <c r="AF578">
        <v>0</v>
      </c>
      <c r="AG578">
        <v>0</v>
      </c>
      <c r="AH578" t="s">
        <v>11</v>
      </c>
      <c r="AI578">
        <v>0.72073799999999999</v>
      </c>
      <c r="AJ578">
        <v>6.0999999999999999E-5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152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10662.05055</v>
      </c>
      <c r="I579">
        <v>96.286362999999994</v>
      </c>
      <c r="J579" t="s">
        <v>3</v>
      </c>
      <c r="K579">
        <v>10646.220404</v>
      </c>
      <c r="L579">
        <v>95.762749999999997</v>
      </c>
      <c r="M579" t="s">
        <v>4</v>
      </c>
      <c r="N579">
        <v>828.43161799999996</v>
      </c>
      <c r="O579">
        <v>33.352756999999997</v>
      </c>
      <c r="P579" t="s">
        <v>5</v>
      </c>
      <c r="Q579">
        <v>0</v>
      </c>
      <c r="R579">
        <v>0</v>
      </c>
      <c r="S579" t="s">
        <v>6</v>
      </c>
      <c r="T579">
        <v>383.13988999999998</v>
      </c>
      <c r="U579">
        <v>0.89463000000000004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0.28104099999999999</v>
      </c>
      <c r="AD579">
        <v>3.8000000000000002E-5</v>
      </c>
      <c r="AE579" t="s">
        <v>10</v>
      </c>
      <c r="AF579">
        <v>0</v>
      </c>
      <c r="AG579">
        <v>0</v>
      </c>
      <c r="AH579" t="s">
        <v>11</v>
      </c>
      <c r="AI579">
        <v>0.72112200000000004</v>
      </c>
      <c r="AJ579">
        <v>6.0000000000000002E-5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152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11254.412512000001</v>
      </c>
      <c r="I580">
        <v>89.248469999999998</v>
      </c>
      <c r="J580" t="s">
        <v>3</v>
      </c>
      <c r="K580">
        <v>11237.706571999999</v>
      </c>
      <c r="L580">
        <v>88.748482999999993</v>
      </c>
      <c r="M580" t="s">
        <v>4</v>
      </c>
      <c r="N580">
        <v>874.43979400000001</v>
      </c>
      <c r="O580">
        <v>36.934719000000001</v>
      </c>
      <c r="P580" t="s">
        <v>5</v>
      </c>
      <c r="Q580">
        <v>0</v>
      </c>
      <c r="R580">
        <v>0</v>
      </c>
      <c r="S580" t="s">
        <v>6</v>
      </c>
      <c r="T580">
        <v>404.39336400000002</v>
      </c>
      <c r="U580">
        <v>1.0041500000000001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0.28104099999999999</v>
      </c>
      <c r="AD580">
        <v>3.8000000000000002E-5</v>
      </c>
      <c r="AE580" t="s">
        <v>10</v>
      </c>
      <c r="AF580">
        <v>0</v>
      </c>
      <c r="AG580">
        <v>0</v>
      </c>
      <c r="AH580" t="s">
        <v>11</v>
      </c>
      <c r="AI580">
        <v>0.72112799999999999</v>
      </c>
      <c r="AJ580">
        <v>6.0000000000000002E-5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152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11846.686706</v>
      </c>
      <c r="I581">
        <v>97.000114999999994</v>
      </c>
      <c r="J581" t="s">
        <v>3</v>
      </c>
      <c r="K581">
        <v>11829.10281</v>
      </c>
      <c r="L581">
        <v>96.391649000000001</v>
      </c>
      <c r="M581" t="s">
        <v>4</v>
      </c>
      <c r="N581">
        <v>920.49999600000001</v>
      </c>
      <c r="O581">
        <v>40.849198000000001</v>
      </c>
      <c r="P581" t="s">
        <v>5</v>
      </c>
      <c r="Q581">
        <v>0</v>
      </c>
      <c r="R581">
        <v>0</v>
      </c>
      <c r="S581" t="s">
        <v>6</v>
      </c>
      <c r="T581">
        <v>425.722106</v>
      </c>
      <c r="U581">
        <v>1.1009990000000001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0.28060200000000002</v>
      </c>
      <c r="AD581">
        <v>4.6E-5</v>
      </c>
      <c r="AE581" t="s">
        <v>10</v>
      </c>
      <c r="AF581">
        <v>0</v>
      </c>
      <c r="AG581">
        <v>0</v>
      </c>
      <c r="AH581" t="s">
        <v>11</v>
      </c>
      <c r="AI581">
        <v>0.72182800000000003</v>
      </c>
      <c r="AJ581">
        <v>7.7999999999999999E-5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153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639.62949400000002</v>
      </c>
      <c r="I582">
        <v>6.8930490000000004</v>
      </c>
      <c r="J582" t="s">
        <v>3</v>
      </c>
      <c r="K582">
        <v>638.70917599999996</v>
      </c>
      <c r="L582">
        <v>6.900118</v>
      </c>
      <c r="M582" t="s">
        <v>4</v>
      </c>
      <c r="N582">
        <v>46.373586000000003</v>
      </c>
      <c r="O582">
        <v>7.0013000000000006E-2</v>
      </c>
      <c r="P582" t="s">
        <v>5</v>
      </c>
      <c r="Q582">
        <v>63.265453999999998</v>
      </c>
      <c r="R582">
        <v>1.7620929999999999</v>
      </c>
      <c r="S582" t="s">
        <v>6</v>
      </c>
      <c r="T582">
        <v>21.195561999999999</v>
      </c>
      <c r="U582">
        <v>2.3487999999999998E-2</v>
      </c>
      <c r="V582" t="s">
        <v>7</v>
      </c>
      <c r="W582">
        <v>19.267099999999999</v>
      </c>
      <c r="X582">
        <v>0.56969199999999998</v>
      </c>
      <c r="Y582" t="s">
        <v>8</v>
      </c>
      <c r="Z582">
        <v>21.624908000000001</v>
      </c>
      <c r="AA582">
        <v>0.29513499999999998</v>
      </c>
      <c r="AB582" t="s">
        <v>9</v>
      </c>
      <c r="AC582">
        <v>528.26804200000004</v>
      </c>
      <c r="AD582">
        <v>4.9551559999999997</v>
      </c>
      <c r="AE582" t="s">
        <v>10</v>
      </c>
      <c r="AF582">
        <v>0.294568</v>
      </c>
      <c r="AG582">
        <v>6.9999999999999994E-5</v>
      </c>
      <c r="AH582" t="s">
        <v>11</v>
      </c>
      <c r="AI582">
        <v>0.706839</v>
      </c>
      <c r="AJ582">
        <v>4.6E-5</v>
      </c>
      <c r="AK582" t="s">
        <v>12</v>
      </c>
      <c r="AL582">
        <v>0</v>
      </c>
      <c r="AM582">
        <v>0</v>
      </c>
    </row>
    <row r="583" spans="1:39" x14ac:dyDescent="0.25">
      <c r="A583" t="s">
        <v>153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1279.4894979999999</v>
      </c>
      <c r="I583">
        <v>13.070401</v>
      </c>
      <c r="J583" t="s">
        <v>3</v>
      </c>
      <c r="K583">
        <v>1277.6956279999999</v>
      </c>
      <c r="L583">
        <v>13.043094</v>
      </c>
      <c r="M583" t="s">
        <v>4</v>
      </c>
      <c r="N583">
        <v>92.737120000000004</v>
      </c>
      <c r="O583">
        <v>0.22717200000000001</v>
      </c>
      <c r="P583" t="s">
        <v>5</v>
      </c>
      <c r="Q583">
        <v>127.08233</v>
      </c>
      <c r="R583">
        <v>4.7185579999999998</v>
      </c>
      <c r="S583" t="s">
        <v>6</v>
      </c>
      <c r="T583">
        <v>42.426296000000001</v>
      </c>
      <c r="U583">
        <v>6.1129000000000003E-2</v>
      </c>
      <c r="V583" t="s">
        <v>7</v>
      </c>
      <c r="W583">
        <v>38.841472000000003</v>
      </c>
      <c r="X583">
        <v>1.580687</v>
      </c>
      <c r="Y583" t="s">
        <v>8</v>
      </c>
      <c r="Z583">
        <v>43.458919999999999</v>
      </c>
      <c r="AA583">
        <v>0.694214</v>
      </c>
      <c r="AB583" t="s">
        <v>9</v>
      </c>
      <c r="AC583">
        <v>1056.2726500000001</v>
      </c>
      <c r="AD583">
        <v>8.3248010000000008</v>
      </c>
      <c r="AE583" t="s">
        <v>10</v>
      </c>
      <c r="AF583">
        <v>0.28938000000000003</v>
      </c>
      <c r="AG583">
        <v>5.1999999999999997E-5</v>
      </c>
      <c r="AH583" t="s">
        <v>11</v>
      </c>
      <c r="AI583">
        <v>0.70828500000000005</v>
      </c>
      <c r="AJ583">
        <v>3.6999999999999998E-5</v>
      </c>
      <c r="AK583" t="s">
        <v>12</v>
      </c>
      <c r="AL583">
        <v>0</v>
      </c>
      <c r="AM583">
        <v>0</v>
      </c>
    </row>
    <row r="584" spans="1:39" x14ac:dyDescent="0.25">
      <c r="A584" t="s">
        <v>153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1919.499642</v>
      </c>
      <c r="I584">
        <v>21.357240000000001</v>
      </c>
      <c r="J584" t="s">
        <v>3</v>
      </c>
      <c r="K584">
        <v>1916.824654</v>
      </c>
      <c r="L584">
        <v>21.302916</v>
      </c>
      <c r="M584" t="s">
        <v>4</v>
      </c>
      <c r="N584">
        <v>139.1515</v>
      </c>
      <c r="O584">
        <v>0.49865799999999999</v>
      </c>
      <c r="P584" t="s">
        <v>5</v>
      </c>
      <c r="Q584">
        <v>190.585736</v>
      </c>
      <c r="R584">
        <v>6.7538590000000003</v>
      </c>
      <c r="S584" t="s">
        <v>6</v>
      </c>
      <c r="T584">
        <v>63.629092</v>
      </c>
      <c r="U584">
        <v>8.1695000000000004E-2</v>
      </c>
      <c r="V584" t="s">
        <v>7</v>
      </c>
      <c r="W584">
        <v>58.206142</v>
      </c>
      <c r="X584">
        <v>2.2110609999999999</v>
      </c>
      <c r="Y584" t="s">
        <v>8</v>
      </c>
      <c r="Z584">
        <v>65.218726000000004</v>
      </c>
      <c r="AA584">
        <v>1.0123340000000001</v>
      </c>
      <c r="AB584" t="s">
        <v>9</v>
      </c>
      <c r="AC584">
        <v>1584.6842360000001</v>
      </c>
      <c r="AD584">
        <v>13.717786</v>
      </c>
      <c r="AE584" t="s">
        <v>10</v>
      </c>
      <c r="AF584">
        <v>0.286908</v>
      </c>
      <c r="AG584">
        <v>3.3000000000000003E-5</v>
      </c>
      <c r="AH584" t="s">
        <v>11</v>
      </c>
      <c r="AI584">
        <v>0.70999000000000001</v>
      </c>
      <c r="AJ584">
        <v>5.5000000000000002E-5</v>
      </c>
      <c r="AK584" t="s">
        <v>12</v>
      </c>
      <c r="AL584">
        <v>0</v>
      </c>
      <c r="AM584">
        <v>0</v>
      </c>
    </row>
    <row r="585" spans="1:39" x14ac:dyDescent="0.25">
      <c r="A585" t="s">
        <v>153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2558.5913740000001</v>
      </c>
      <c r="I585">
        <v>21.290870000000002</v>
      </c>
      <c r="J585" t="s">
        <v>3</v>
      </c>
      <c r="K585">
        <v>2555.037824</v>
      </c>
      <c r="L585">
        <v>21.237475</v>
      </c>
      <c r="M585" t="s">
        <v>4</v>
      </c>
      <c r="N585">
        <v>185.55139800000001</v>
      </c>
      <c r="O585">
        <v>0.94191599999999998</v>
      </c>
      <c r="P585" t="s">
        <v>5</v>
      </c>
      <c r="Q585">
        <v>253.98191399999999</v>
      </c>
      <c r="R585">
        <v>8.0764320000000005</v>
      </c>
      <c r="S585" t="s">
        <v>6</v>
      </c>
      <c r="T585">
        <v>84.794606000000002</v>
      </c>
      <c r="U585">
        <v>0.115063</v>
      </c>
      <c r="V585" t="s">
        <v>7</v>
      </c>
      <c r="W585">
        <v>77.598693999999995</v>
      </c>
      <c r="X585">
        <v>2.7189999999999999</v>
      </c>
      <c r="Y585" t="s">
        <v>8</v>
      </c>
      <c r="Z585">
        <v>86.876729999999995</v>
      </c>
      <c r="AA585">
        <v>1.2055100000000001</v>
      </c>
      <c r="AB585" t="s">
        <v>9</v>
      </c>
      <c r="AC585">
        <v>2112.302334</v>
      </c>
      <c r="AD585">
        <v>15.099774999999999</v>
      </c>
      <c r="AE585" t="s">
        <v>10</v>
      </c>
      <c r="AF585">
        <v>0.28612300000000002</v>
      </c>
      <c r="AG585">
        <v>2.4000000000000001E-5</v>
      </c>
      <c r="AH585" t="s">
        <v>11</v>
      </c>
      <c r="AI585">
        <v>0.71092200000000005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153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3198.3113659999999</v>
      </c>
      <c r="I586">
        <v>35.729599</v>
      </c>
      <c r="J586" t="s">
        <v>3</v>
      </c>
      <c r="K586">
        <v>3193.8833399999999</v>
      </c>
      <c r="L586">
        <v>35.582234</v>
      </c>
      <c r="M586" t="s">
        <v>4</v>
      </c>
      <c r="N586">
        <v>231.94548</v>
      </c>
      <c r="O586">
        <v>1.4736880000000001</v>
      </c>
      <c r="P586" t="s">
        <v>5</v>
      </c>
      <c r="Q586">
        <v>317.42522000000002</v>
      </c>
      <c r="R586">
        <v>10.900963000000001</v>
      </c>
      <c r="S586" t="s">
        <v>6</v>
      </c>
      <c r="T586">
        <v>105.981472</v>
      </c>
      <c r="U586">
        <v>0.16769899999999999</v>
      </c>
      <c r="V586" t="s">
        <v>7</v>
      </c>
      <c r="W586">
        <v>96.985668000000004</v>
      </c>
      <c r="X586">
        <v>3.746321</v>
      </c>
      <c r="Y586" t="s">
        <v>8</v>
      </c>
      <c r="Z586">
        <v>108.567998</v>
      </c>
      <c r="AA586">
        <v>1.5189889999999999</v>
      </c>
      <c r="AB586" t="s">
        <v>9</v>
      </c>
      <c r="AC586">
        <v>2640.5125619999999</v>
      </c>
      <c r="AD586">
        <v>26.195042000000001</v>
      </c>
      <c r="AE586" t="s">
        <v>10</v>
      </c>
      <c r="AF586">
        <v>0.28559200000000001</v>
      </c>
      <c r="AG586">
        <v>2.1999999999999999E-5</v>
      </c>
      <c r="AH586" t="s">
        <v>11</v>
      </c>
      <c r="AI586">
        <v>0.71294000000000002</v>
      </c>
      <c r="AJ586">
        <v>9.8999999999999994E-5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153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3838.0320660000002</v>
      </c>
      <c r="I587">
        <v>44.109009999999998</v>
      </c>
      <c r="J587" t="s">
        <v>3</v>
      </c>
      <c r="K587">
        <v>3832.7317459999999</v>
      </c>
      <c r="L587">
        <v>43.959169000000003</v>
      </c>
      <c r="M587" t="s">
        <v>4</v>
      </c>
      <c r="N587">
        <v>278.31269200000003</v>
      </c>
      <c r="O587">
        <v>2.052092</v>
      </c>
      <c r="P587" t="s">
        <v>5</v>
      </c>
      <c r="Q587">
        <v>380.58504199999999</v>
      </c>
      <c r="R587">
        <v>14.707886</v>
      </c>
      <c r="S587" t="s">
        <v>6</v>
      </c>
      <c r="T587">
        <v>127.157678</v>
      </c>
      <c r="U587">
        <v>0.243169</v>
      </c>
      <c r="V587" t="s">
        <v>7</v>
      </c>
      <c r="W587">
        <v>116.23166000000001</v>
      </c>
      <c r="X587">
        <v>5.0891679999999999</v>
      </c>
      <c r="Y587" t="s">
        <v>8</v>
      </c>
      <c r="Z587">
        <v>130.12655000000001</v>
      </c>
      <c r="AA587">
        <v>1.8553299999999999</v>
      </c>
      <c r="AB587" t="s">
        <v>9</v>
      </c>
      <c r="AC587">
        <v>3169.0348279999998</v>
      </c>
      <c r="AD587">
        <v>30.908253999999999</v>
      </c>
      <c r="AE587" t="s">
        <v>10</v>
      </c>
      <c r="AF587">
        <v>0.28461900000000001</v>
      </c>
      <c r="AG587">
        <v>1.4E-5</v>
      </c>
      <c r="AH587" t="s">
        <v>11</v>
      </c>
      <c r="AI587">
        <v>0.71382900000000005</v>
      </c>
      <c r="AJ587">
        <v>1E-4</v>
      </c>
      <c r="AK587" t="s">
        <v>12</v>
      </c>
      <c r="AL587">
        <v>0</v>
      </c>
      <c r="AM587">
        <v>0</v>
      </c>
    </row>
    <row r="588" spans="1:39" x14ac:dyDescent="0.25">
      <c r="A588" t="s">
        <v>153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4477.6705179999999</v>
      </c>
      <c r="I588">
        <v>50.829720000000002</v>
      </c>
      <c r="J588" t="s">
        <v>3</v>
      </c>
      <c r="K588">
        <v>4471.4933799999999</v>
      </c>
      <c r="L588">
        <v>50.741607999999999</v>
      </c>
      <c r="M588" t="s">
        <v>4</v>
      </c>
      <c r="N588">
        <v>324.67989599999999</v>
      </c>
      <c r="O588">
        <v>2.7856969999999999</v>
      </c>
      <c r="P588" t="s">
        <v>5</v>
      </c>
      <c r="Q588">
        <v>443.99521399999998</v>
      </c>
      <c r="R588">
        <v>16.103475</v>
      </c>
      <c r="S588" t="s">
        <v>6</v>
      </c>
      <c r="T588">
        <v>148.35634400000001</v>
      </c>
      <c r="U588">
        <v>0.26682</v>
      </c>
      <c r="V588" t="s">
        <v>7</v>
      </c>
      <c r="W588">
        <v>135.60766799999999</v>
      </c>
      <c r="X588">
        <v>5.5949600000000004</v>
      </c>
      <c r="Y588" t="s">
        <v>8</v>
      </c>
      <c r="Z588">
        <v>151.781916</v>
      </c>
      <c r="AA588">
        <v>2.0538289999999999</v>
      </c>
      <c r="AB588" t="s">
        <v>9</v>
      </c>
      <c r="AC588">
        <v>3697.2189199999998</v>
      </c>
      <c r="AD588">
        <v>39.875815000000003</v>
      </c>
      <c r="AE588" t="s">
        <v>10</v>
      </c>
      <c r="AF588">
        <v>0.28411500000000001</v>
      </c>
      <c r="AG588">
        <v>1.9000000000000001E-5</v>
      </c>
      <c r="AH588" t="s">
        <v>11</v>
      </c>
      <c r="AI588">
        <v>0.71479899999999996</v>
      </c>
      <c r="AJ588">
        <v>1.07E-4</v>
      </c>
      <c r="AK588" t="s">
        <v>12</v>
      </c>
      <c r="AL588">
        <v>0</v>
      </c>
      <c r="AM588">
        <v>0</v>
      </c>
    </row>
    <row r="589" spans="1:39" x14ac:dyDescent="0.25">
      <c r="A589" t="s">
        <v>153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5117.6970499999998</v>
      </c>
      <c r="I589">
        <v>43.373441999999997</v>
      </c>
      <c r="J589" t="s">
        <v>3</v>
      </c>
      <c r="K589">
        <v>5110.6438820000003</v>
      </c>
      <c r="L589">
        <v>43.342483999999999</v>
      </c>
      <c r="M589" t="s">
        <v>4</v>
      </c>
      <c r="N589">
        <v>371.07851599999998</v>
      </c>
      <c r="O589">
        <v>3.5892040000000001</v>
      </c>
      <c r="P589" t="s">
        <v>5</v>
      </c>
      <c r="Q589">
        <v>507.28224599999999</v>
      </c>
      <c r="R589">
        <v>17.144428999999999</v>
      </c>
      <c r="S589" t="s">
        <v>6</v>
      </c>
      <c r="T589">
        <v>169.529764</v>
      </c>
      <c r="U589">
        <v>0.31003399999999998</v>
      </c>
      <c r="V589" t="s">
        <v>7</v>
      </c>
      <c r="W589">
        <v>154.91380000000001</v>
      </c>
      <c r="X589">
        <v>5.8623019999999997</v>
      </c>
      <c r="Y589" t="s">
        <v>8</v>
      </c>
      <c r="Z589">
        <v>173.41084000000001</v>
      </c>
      <c r="AA589">
        <v>2.2996910000000002</v>
      </c>
      <c r="AB589" t="s">
        <v>9</v>
      </c>
      <c r="AC589">
        <v>4225.8832320000001</v>
      </c>
      <c r="AD589">
        <v>39.393681000000001</v>
      </c>
      <c r="AE589" t="s">
        <v>10</v>
      </c>
      <c r="AF589">
        <v>0.28370000000000001</v>
      </c>
      <c r="AG589">
        <v>1.1E-5</v>
      </c>
      <c r="AH589" t="s">
        <v>11</v>
      </c>
      <c r="AI589">
        <v>0.71571099999999999</v>
      </c>
      <c r="AJ589">
        <v>1.06E-4</v>
      </c>
      <c r="AK589" t="s">
        <v>12</v>
      </c>
      <c r="AL589">
        <v>0</v>
      </c>
      <c r="AM589">
        <v>0</v>
      </c>
    </row>
    <row r="590" spans="1:39" x14ac:dyDescent="0.25">
      <c r="A590" t="s">
        <v>153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5757.5141359999998</v>
      </c>
      <c r="I590">
        <v>51.536707999999997</v>
      </c>
      <c r="J590" t="s">
        <v>3</v>
      </c>
      <c r="K590">
        <v>5749.589148</v>
      </c>
      <c r="L590">
        <v>51.521675999999999</v>
      </c>
      <c r="M590" t="s">
        <v>4</v>
      </c>
      <c r="N590">
        <v>417.433944</v>
      </c>
      <c r="O590">
        <v>4.5125149999999996</v>
      </c>
      <c r="P590" t="s">
        <v>5</v>
      </c>
      <c r="Q590">
        <v>570.67619999999999</v>
      </c>
      <c r="R590">
        <v>18.448979000000001</v>
      </c>
      <c r="S590" t="s">
        <v>6</v>
      </c>
      <c r="T590">
        <v>190.70974799999999</v>
      </c>
      <c r="U590">
        <v>0.36462499999999998</v>
      </c>
      <c r="V590" t="s">
        <v>7</v>
      </c>
      <c r="W590">
        <v>174.246174</v>
      </c>
      <c r="X590">
        <v>6.0510999999999999</v>
      </c>
      <c r="Y590" t="s">
        <v>8</v>
      </c>
      <c r="Z590">
        <v>195.11469399999999</v>
      </c>
      <c r="AA590">
        <v>2.6634739999999999</v>
      </c>
      <c r="AB590" t="s">
        <v>9</v>
      </c>
      <c r="AC590">
        <v>4754.2803160000003</v>
      </c>
      <c r="AD590">
        <v>43.745510000000003</v>
      </c>
      <c r="AE590" t="s">
        <v>10</v>
      </c>
      <c r="AF590">
        <v>0.28361999999999998</v>
      </c>
      <c r="AG590">
        <v>1.1E-5</v>
      </c>
      <c r="AH590" t="s">
        <v>11</v>
      </c>
      <c r="AI590">
        <v>0.71571200000000001</v>
      </c>
      <c r="AJ590">
        <v>1.06E-4</v>
      </c>
      <c r="AK590" t="s">
        <v>12</v>
      </c>
      <c r="AL590">
        <v>0</v>
      </c>
      <c r="AM590">
        <v>0</v>
      </c>
    </row>
    <row r="591" spans="1:39" x14ac:dyDescent="0.25">
      <c r="A591" t="s">
        <v>153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6397.2469780000001</v>
      </c>
      <c r="I591">
        <v>59.360123000000002</v>
      </c>
      <c r="J591" t="s">
        <v>3</v>
      </c>
      <c r="K591">
        <v>6388.4482520000001</v>
      </c>
      <c r="L591">
        <v>59.281880999999998</v>
      </c>
      <c r="M591" t="s">
        <v>4</v>
      </c>
      <c r="N591">
        <v>463.81238200000001</v>
      </c>
      <c r="O591">
        <v>5.6072949999999997</v>
      </c>
      <c r="P591" t="s">
        <v>5</v>
      </c>
      <c r="Q591">
        <v>634.17319199999997</v>
      </c>
      <c r="R591">
        <v>21.542117000000001</v>
      </c>
      <c r="S591" t="s">
        <v>6</v>
      </c>
      <c r="T591">
        <v>211.88326799999999</v>
      </c>
      <c r="U591">
        <v>0.39945900000000001</v>
      </c>
      <c r="V591" t="s">
        <v>7</v>
      </c>
      <c r="W591">
        <v>193.68871999999999</v>
      </c>
      <c r="X591">
        <v>6.9043679999999998</v>
      </c>
      <c r="Y591" t="s">
        <v>8</v>
      </c>
      <c r="Z591">
        <v>216.81601800000001</v>
      </c>
      <c r="AA591">
        <v>3.2415850000000002</v>
      </c>
      <c r="AB591" t="s">
        <v>9</v>
      </c>
      <c r="AC591">
        <v>5282.4655560000001</v>
      </c>
      <c r="AD591">
        <v>47.859470000000002</v>
      </c>
      <c r="AE591" t="s">
        <v>10</v>
      </c>
      <c r="AF591">
        <v>0.28325499999999998</v>
      </c>
      <c r="AG591">
        <v>1.5E-5</v>
      </c>
      <c r="AH591" t="s">
        <v>11</v>
      </c>
      <c r="AI591">
        <v>0.71697200000000005</v>
      </c>
      <c r="AJ591">
        <v>1.0399999999999999E-4</v>
      </c>
      <c r="AK591" t="s">
        <v>12</v>
      </c>
      <c r="AL591">
        <v>0</v>
      </c>
      <c r="AM591">
        <v>0</v>
      </c>
    </row>
    <row r="592" spans="1:39" x14ac:dyDescent="0.25">
      <c r="A592" t="s">
        <v>153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7037.3935719999999</v>
      </c>
      <c r="I592">
        <v>80.832975000000005</v>
      </c>
      <c r="J592" t="s">
        <v>3</v>
      </c>
      <c r="K592">
        <v>7027.7137700000003</v>
      </c>
      <c r="L592">
        <v>80.729208999999997</v>
      </c>
      <c r="M592" t="s">
        <v>4</v>
      </c>
      <c r="N592">
        <v>510.20867800000002</v>
      </c>
      <c r="O592">
        <v>6.6859760000000001</v>
      </c>
      <c r="P592" t="s">
        <v>5</v>
      </c>
      <c r="Q592">
        <v>697.62025200000005</v>
      </c>
      <c r="R592">
        <v>22.154768000000001</v>
      </c>
      <c r="S592" t="s">
        <v>6</v>
      </c>
      <c r="T592">
        <v>233.09103200000001</v>
      </c>
      <c r="U592">
        <v>0.45106499999999999</v>
      </c>
      <c r="V592" t="s">
        <v>7</v>
      </c>
      <c r="W592">
        <v>213.02661800000001</v>
      </c>
      <c r="X592">
        <v>7.1932200000000002</v>
      </c>
      <c r="Y592" t="s">
        <v>8</v>
      </c>
      <c r="Z592">
        <v>238.53742600000001</v>
      </c>
      <c r="AA592">
        <v>3.2373449999999999</v>
      </c>
      <c r="AB592" t="s">
        <v>9</v>
      </c>
      <c r="AC592">
        <v>5811.0926959999997</v>
      </c>
      <c r="AD592">
        <v>67.894831999999994</v>
      </c>
      <c r="AE592" t="s">
        <v>10</v>
      </c>
      <c r="AF592">
        <v>0.28309099999999998</v>
      </c>
      <c r="AG592">
        <v>1.4E-5</v>
      </c>
      <c r="AH592" t="s">
        <v>11</v>
      </c>
      <c r="AI592">
        <v>0.71732300000000004</v>
      </c>
      <c r="AJ592">
        <v>1.02E-4</v>
      </c>
      <c r="AK592" t="s">
        <v>12</v>
      </c>
      <c r="AL592">
        <v>0</v>
      </c>
      <c r="AM592">
        <v>0</v>
      </c>
    </row>
    <row r="593" spans="1:39" x14ac:dyDescent="0.25">
      <c r="A593" t="s">
        <v>153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7676.4710960000002</v>
      </c>
      <c r="I593">
        <v>86.915492</v>
      </c>
      <c r="J593" t="s">
        <v>3</v>
      </c>
      <c r="K593">
        <v>7665.9094519999999</v>
      </c>
      <c r="L593">
        <v>86.770200000000003</v>
      </c>
      <c r="M593" t="s">
        <v>4</v>
      </c>
      <c r="N593">
        <v>556.60680200000002</v>
      </c>
      <c r="O593">
        <v>7.9800630000000004</v>
      </c>
      <c r="P593" t="s">
        <v>5</v>
      </c>
      <c r="Q593">
        <v>761.02054599999997</v>
      </c>
      <c r="R593">
        <v>25.799990000000001</v>
      </c>
      <c r="S593" t="s">
        <v>6</v>
      </c>
      <c r="T593">
        <v>254.27363199999999</v>
      </c>
      <c r="U593">
        <v>0.58014900000000003</v>
      </c>
      <c r="V593" t="s">
        <v>7</v>
      </c>
      <c r="W593">
        <v>232.32359600000001</v>
      </c>
      <c r="X593">
        <v>8.2316509999999994</v>
      </c>
      <c r="Y593" t="s">
        <v>8</v>
      </c>
      <c r="Z593">
        <v>260.28021799999999</v>
      </c>
      <c r="AA593">
        <v>3.608123</v>
      </c>
      <c r="AB593" t="s">
        <v>9</v>
      </c>
      <c r="AC593">
        <v>6338.6909740000001</v>
      </c>
      <c r="AD593">
        <v>68.172083000000001</v>
      </c>
      <c r="AE593" t="s">
        <v>10</v>
      </c>
      <c r="AF593">
        <v>0.283051</v>
      </c>
      <c r="AG593">
        <v>1.4E-5</v>
      </c>
      <c r="AH593" t="s">
        <v>11</v>
      </c>
      <c r="AI593">
        <v>0.71821299999999999</v>
      </c>
      <c r="AJ593">
        <v>9.7999999999999997E-5</v>
      </c>
      <c r="AK593" t="s">
        <v>12</v>
      </c>
      <c r="AL593">
        <v>0</v>
      </c>
      <c r="AM593">
        <v>0</v>
      </c>
    </row>
    <row r="594" spans="1:39" x14ac:dyDescent="0.25">
      <c r="A594" t="s">
        <v>153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8316.2194280000003</v>
      </c>
      <c r="I594">
        <v>95.826492000000002</v>
      </c>
      <c r="J594" t="s">
        <v>3</v>
      </c>
      <c r="K594">
        <v>8304.7814519999993</v>
      </c>
      <c r="L594">
        <v>95.732770000000002</v>
      </c>
      <c r="M594" t="s">
        <v>4</v>
      </c>
      <c r="N594">
        <v>602.99985600000002</v>
      </c>
      <c r="O594">
        <v>9.2434239999999992</v>
      </c>
      <c r="P594" t="s">
        <v>5</v>
      </c>
      <c r="Q594">
        <v>824.57403199999999</v>
      </c>
      <c r="R594">
        <v>30.550934999999999</v>
      </c>
      <c r="S594" t="s">
        <v>6</v>
      </c>
      <c r="T594">
        <v>275.48224800000003</v>
      </c>
      <c r="U594">
        <v>0.65000400000000003</v>
      </c>
      <c r="V594" t="s">
        <v>7</v>
      </c>
      <c r="W594">
        <v>251.75809799999999</v>
      </c>
      <c r="X594">
        <v>10.212737000000001</v>
      </c>
      <c r="Y594" t="s">
        <v>8</v>
      </c>
      <c r="Z594">
        <v>282.01091600000001</v>
      </c>
      <c r="AA594">
        <v>3.8926989999999999</v>
      </c>
      <c r="AB594" t="s">
        <v>9</v>
      </c>
      <c r="AC594">
        <v>6866.8163780000004</v>
      </c>
      <c r="AD594">
        <v>72.538480000000007</v>
      </c>
      <c r="AE594" t="s">
        <v>10</v>
      </c>
      <c r="AF594">
        <v>0.28238200000000002</v>
      </c>
      <c r="AG594">
        <v>1.5999999999999999E-5</v>
      </c>
      <c r="AH594" t="s">
        <v>11</v>
      </c>
      <c r="AI594">
        <v>0.71969099999999997</v>
      </c>
      <c r="AJ594">
        <v>1.1400000000000001E-4</v>
      </c>
      <c r="AK594" t="s">
        <v>12</v>
      </c>
      <c r="AL594">
        <v>0</v>
      </c>
      <c r="AM594">
        <v>0</v>
      </c>
    </row>
    <row r="595" spans="1:39" x14ac:dyDescent="0.25">
      <c r="A595" t="s">
        <v>153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8955.4495160000006</v>
      </c>
      <c r="I595">
        <v>106.11969999999999</v>
      </c>
      <c r="J595" t="s">
        <v>3</v>
      </c>
      <c r="K595">
        <v>8943.1325720000004</v>
      </c>
      <c r="L595">
        <v>105.938498</v>
      </c>
      <c r="M595" t="s">
        <v>4</v>
      </c>
      <c r="N595">
        <v>649.37872800000002</v>
      </c>
      <c r="O595">
        <v>10.799746000000001</v>
      </c>
      <c r="P595" t="s">
        <v>5</v>
      </c>
      <c r="Q595">
        <v>887.91479800000002</v>
      </c>
      <c r="R595">
        <v>33.198940999999998</v>
      </c>
      <c r="S595" t="s">
        <v>6</v>
      </c>
      <c r="T595">
        <v>296.68088399999999</v>
      </c>
      <c r="U595">
        <v>0.65074100000000001</v>
      </c>
      <c r="V595" t="s">
        <v>7</v>
      </c>
      <c r="W595">
        <v>271.065022</v>
      </c>
      <c r="X595">
        <v>11.664578000000001</v>
      </c>
      <c r="Y595" t="s">
        <v>8</v>
      </c>
      <c r="Z595">
        <v>303.66828600000002</v>
      </c>
      <c r="AA595">
        <v>4.2449589999999997</v>
      </c>
      <c r="AB595" t="s">
        <v>9</v>
      </c>
      <c r="AC595">
        <v>7394.6492660000004</v>
      </c>
      <c r="AD595">
        <v>79.751200999999995</v>
      </c>
      <c r="AE595" t="s">
        <v>10</v>
      </c>
      <c r="AF595">
        <v>0.28197800000000001</v>
      </c>
      <c r="AG595">
        <v>2.0999999999999999E-5</v>
      </c>
      <c r="AH595" t="s">
        <v>11</v>
      </c>
      <c r="AI595">
        <v>0.71999000000000002</v>
      </c>
      <c r="AJ595">
        <v>1.11E-4</v>
      </c>
      <c r="AK595" t="s">
        <v>12</v>
      </c>
      <c r="AL595">
        <v>0</v>
      </c>
      <c r="AM595">
        <v>0</v>
      </c>
    </row>
    <row r="596" spans="1:39" x14ac:dyDescent="0.25">
      <c r="A596" t="s">
        <v>153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9595.0628980000001</v>
      </c>
      <c r="I596">
        <v>120.708144</v>
      </c>
      <c r="J596" t="s">
        <v>3</v>
      </c>
      <c r="K596">
        <v>9581.8679819999998</v>
      </c>
      <c r="L596">
        <v>120.598446</v>
      </c>
      <c r="M596" t="s">
        <v>4</v>
      </c>
      <c r="N596">
        <v>695.75702799999999</v>
      </c>
      <c r="O596">
        <v>12.285643</v>
      </c>
      <c r="P596" t="s">
        <v>5</v>
      </c>
      <c r="Q596">
        <v>951.25018399999999</v>
      </c>
      <c r="R596">
        <v>37.821058000000001</v>
      </c>
      <c r="S596" t="s">
        <v>6</v>
      </c>
      <c r="T596">
        <v>317.85438199999999</v>
      </c>
      <c r="U596">
        <v>0.6512</v>
      </c>
      <c r="V596" t="s">
        <v>7</v>
      </c>
      <c r="W596">
        <v>290.399066</v>
      </c>
      <c r="X596">
        <v>13.701008</v>
      </c>
      <c r="Y596" t="s">
        <v>8</v>
      </c>
      <c r="Z596">
        <v>325.31674800000002</v>
      </c>
      <c r="AA596">
        <v>4.6786190000000003</v>
      </c>
      <c r="AB596" t="s">
        <v>9</v>
      </c>
      <c r="AC596">
        <v>7922.8719060000003</v>
      </c>
      <c r="AD596">
        <v>86.734218999999996</v>
      </c>
      <c r="AE596" t="s">
        <v>10</v>
      </c>
      <c r="AF596">
        <v>0.28152899999999997</v>
      </c>
      <c r="AG596">
        <v>3.0000000000000001E-5</v>
      </c>
      <c r="AH596" t="s">
        <v>11</v>
      </c>
      <c r="AI596">
        <v>0.721333</v>
      </c>
      <c r="AJ596">
        <v>1E-4</v>
      </c>
      <c r="AK596" t="s">
        <v>12</v>
      </c>
      <c r="AL596">
        <v>0</v>
      </c>
      <c r="AM596">
        <v>0</v>
      </c>
    </row>
    <row r="597" spans="1:39" x14ac:dyDescent="0.25">
      <c r="A597" t="s">
        <v>153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10235.68981</v>
      </c>
      <c r="I597">
        <v>131.77500599999999</v>
      </c>
      <c r="J597" t="s">
        <v>3</v>
      </c>
      <c r="K597">
        <v>10221.616624</v>
      </c>
      <c r="L597">
        <v>131.58270200000001</v>
      </c>
      <c r="M597" t="s">
        <v>4</v>
      </c>
      <c r="N597">
        <v>742.17343000000005</v>
      </c>
      <c r="O597">
        <v>14.078963999999999</v>
      </c>
      <c r="P597" t="s">
        <v>5</v>
      </c>
      <c r="Q597">
        <v>1014.751762</v>
      </c>
      <c r="R597">
        <v>40.734146000000003</v>
      </c>
      <c r="S597" t="s">
        <v>6</v>
      </c>
      <c r="T597">
        <v>339.05026400000003</v>
      </c>
      <c r="U597">
        <v>0.69199100000000002</v>
      </c>
      <c r="V597" t="s">
        <v>7</v>
      </c>
      <c r="W597">
        <v>309.77803999999998</v>
      </c>
      <c r="X597">
        <v>14.340158000000001</v>
      </c>
      <c r="Y597" t="s">
        <v>8</v>
      </c>
      <c r="Z597">
        <v>347.06331799999998</v>
      </c>
      <c r="AA597">
        <v>5.2158639999999998</v>
      </c>
      <c r="AB597" t="s">
        <v>9</v>
      </c>
      <c r="AC597">
        <v>8451.8999800000001</v>
      </c>
      <c r="AD597">
        <v>93.194389000000001</v>
      </c>
      <c r="AE597" t="s">
        <v>10</v>
      </c>
      <c r="AF597">
        <v>0.28148200000000001</v>
      </c>
      <c r="AG597">
        <v>2.9E-5</v>
      </c>
      <c r="AH597" t="s">
        <v>11</v>
      </c>
      <c r="AI597">
        <v>0.72192699999999999</v>
      </c>
      <c r="AJ597">
        <v>9.5000000000000005E-5</v>
      </c>
      <c r="AK597" t="s">
        <v>12</v>
      </c>
      <c r="AL597">
        <v>0</v>
      </c>
      <c r="AM597">
        <v>0</v>
      </c>
    </row>
    <row r="598" spans="1:39" x14ac:dyDescent="0.25">
      <c r="A598" t="s">
        <v>153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10875.792124</v>
      </c>
      <c r="I598">
        <v>145.661269</v>
      </c>
      <c r="J598" t="s">
        <v>3</v>
      </c>
      <c r="K598">
        <v>10860.845198000001</v>
      </c>
      <c r="L598">
        <v>145.40246200000001</v>
      </c>
      <c r="M598" t="s">
        <v>4</v>
      </c>
      <c r="N598">
        <v>788.55537000000004</v>
      </c>
      <c r="O598">
        <v>15.901714999999999</v>
      </c>
      <c r="P598" t="s">
        <v>5</v>
      </c>
      <c r="Q598">
        <v>1078.2751720000001</v>
      </c>
      <c r="R598">
        <v>40.812410999999997</v>
      </c>
      <c r="S598" t="s">
        <v>6</v>
      </c>
      <c r="T598">
        <v>360.25735200000003</v>
      </c>
      <c r="U598">
        <v>0.70022399999999996</v>
      </c>
      <c r="V598" t="s">
        <v>7</v>
      </c>
      <c r="W598">
        <v>329.21160600000002</v>
      </c>
      <c r="X598">
        <v>14.517803000000001</v>
      </c>
      <c r="Y598" t="s">
        <v>8</v>
      </c>
      <c r="Z598">
        <v>368.76849199999998</v>
      </c>
      <c r="AA598">
        <v>5.2647649999999997</v>
      </c>
      <c r="AB598" t="s">
        <v>9</v>
      </c>
      <c r="AC598">
        <v>8980.4216560000004</v>
      </c>
      <c r="AD598">
        <v>104.736863</v>
      </c>
      <c r="AE598" t="s">
        <v>10</v>
      </c>
      <c r="AF598">
        <v>0.28148099999999998</v>
      </c>
      <c r="AG598">
        <v>2.9E-5</v>
      </c>
      <c r="AH598" t="s">
        <v>11</v>
      </c>
      <c r="AI598">
        <v>0.72207299999999996</v>
      </c>
      <c r="AJ598">
        <v>9.5000000000000005E-5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153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11515.647543999999</v>
      </c>
      <c r="I599">
        <v>149.594818</v>
      </c>
      <c r="J599" t="s">
        <v>3</v>
      </c>
      <c r="K599">
        <v>11499.824549999999</v>
      </c>
      <c r="L599">
        <v>149.16566800000001</v>
      </c>
      <c r="M599" t="s">
        <v>4</v>
      </c>
      <c r="N599">
        <v>834.92278199999998</v>
      </c>
      <c r="O599">
        <v>17.729593000000001</v>
      </c>
      <c r="P599" t="s">
        <v>5</v>
      </c>
      <c r="Q599">
        <v>1141.8347040000001</v>
      </c>
      <c r="R599">
        <v>43.849808000000003</v>
      </c>
      <c r="S599" t="s">
        <v>6</v>
      </c>
      <c r="T599">
        <v>381.44339000000002</v>
      </c>
      <c r="U599">
        <v>0.74873599999999996</v>
      </c>
      <c r="V599" t="s">
        <v>7</v>
      </c>
      <c r="W599">
        <v>348.629526</v>
      </c>
      <c r="X599">
        <v>15.104319</v>
      </c>
      <c r="Y599" t="s">
        <v>8</v>
      </c>
      <c r="Z599">
        <v>390.54138</v>
      </c>
      <c r="AA599">
        <v>5.9749489999999996</v>
      </c>
      <c r="AB599" t="s">
        <v>9</v>
      </c>
      <c r="AC599">
        <v>9508.6747780000005</v>
      </c>
      <c r="AD599">
        <v>106.866039</v>
      </c>
      <c r="AE599" t="s">
        <v>10</v>
      </c>
      <c r="AF599">
        <v>0.28146599999999999</v>
      </c>
      <c r="AG599">
        <v>2.9E-5</v>
      </c>
      <c r="AH599" t="s">
        <v>11</v>
      </c>
      <c r="AI599">
        <v>0.72211800000000004</v>
      </c>
      <c r="AJ599">
        <v>9.6000000000000002E-5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153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12155.648836</v>
      </c>
      <c r="I600">
        <v>153.61246700000001</v>
      </c>
      <c r="J600" t="s">
        <v>3</v>
      </c>
      <c r="K600">
        <v>12138.951432</v>
      </c>
      <c r="L600">
        <v>153.18721199999999</v>
      </c>
      <c r="M600" t="s">
        <v>4</v>
      </c>
      <c r="N600">
        <v>881.32423800000004</v>
      </c>
      <c r="O600">
        <v>19.509497</v>
      </c>
      <c r="P600" t="s">
        <v>5</v>
      </c>
      <c r="Q600">
        <v>1205.4114219999999</v>
      </c>
      <c r="R600">
        <v>44.185457999999997</v>
      </c>
      <c r="S600" t="s">
        <v>6</v>
      </c>
      <c r="T600">
        <v>402.64699400000001</v>
      </c>
      <c r="U600">
        <v>0.69452999999999998</v>
      </c>
      <c r="V600" t="s">
        <v>7</v>
      </c>
      <c r="W600">
        <v>368.04553600000003</v>
      </c>
      <c r="X600">
        <v>14.969521</v>
      </c>
      <c r="Y600" t="s">
        <v>8</v>
      </c>
      <c r="Z600">
        <v>412.31890600000003</v>
      </c>
      <c r="AA600">
        <v>6.4170160000000003</v>
      </c>
      <c r="AB600" t="s">
        <v>9</v>
      </c>
      <c r="AC600">
        <v>10037.023956000001</v>
      </c>
      <c r="AD600">
        <v>111.975098</v>
      </c>
      <c r="AE600" t="s">
        <v>10</v>
      </c>
      <c r="AF600">
        <v>0.28111199999999997</v>
      </c>
      <c r="AG600">
        <v>3.4E-5</v>
      </c>
      <c r="AH600" t="s">
        <v>11</v>
      </c>
      <c r="AI600">
        <v>0.72291499999999997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153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12795.848438000001</v>
      </c>
      <c r="I601">
        <v>159.651195</v>
      </c>
      <c r="J601" t="s">
        <v>3</v>
      </c>
      <c r="K601">
        <v>12778.273155999999</v>
      </c>
      <c r="L601">
        <v>159.16608400000001</v>
      </c>
      <c r="M601" t="s">
        <v>4</v>
      </c>
      <c r="N601">
        <v>927.73684400000002</v>
      </c>
      <c r="O601">
        <v>21.435223000000001</v>
      </c>
      <c r="P601" t="s">
        <v>5</v>
      </c>
      <c r="Q601">
        <v>1268.85436</v>
      </c>
      <c r="R601">
        <v>46.718297</v>
      </c>
      <c r="S601" t="s">
        <v>6</v>
      </c>
      <c r="T601">
        <v>423.81601000000001</v>
      </c>
      <c r="U601">
        <v>0.69065100000000001</v>
      </c>
      <c r="V601" t="s">
        <v>7</v>
      </c>
      <c r="W601">
        <v>387.40792800000003</v>
      </c>
      <c r="X601">
        <v>16.127997000000001</v>
      </c>
      <c r="Y601" t="s">
        <v>8</v>
      </c>
      <c r="Z601">
        <v>434.05387200000001</v>
      </c>
      <c r="AA601">
        <v>6.6425349999999996</v>
      </c>
      <c r="AB601" t="s">
        <v>9</v>
      </c>
      <c r="AC601">
        <v>10565.691033999999</v>
      </c>
      <c r="AD601">
        <v>112.625783</v>
      </c>
      <c r="AE601" t="s">
        <v>10</v>
      </c>
      <c r="AF601">
        <v>0.281109</v>
      </c>
      <c r="AG601">
        <v>3.4E-5</v>
      </c>
      <c r="AH601" t="s">
        <v>11</v>
      </c>
      <c r="AI601">
        <v>0.72325799999999996</v>
      </c>
      <c r="AJ601">
        <v>8.2999999999999998E-5</v>
      </c>
      <c r="AK601" t="s">
        <v>12</v>
      </c>
      <c r="AL601">
        <v>0</v>
      </c>
      <c r="AM601">
        <v>0</v>
      </c>
    </row>
    <row r="602" spans="1:39" x14ac:dyDescent="0.25">
      <c r="A602" t="s">
        <v>154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154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154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154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154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154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154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154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154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154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154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154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154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154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154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154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154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154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154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154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155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591.53058799999997</v>
      </c>
      <c r="I622">
        <v>8.1786560000000001</v>
      </c>
      <c r="J622" t="s">
        <v>3</v>
      </c>
      <c r="K622">
        <v>590.66342799999995</v>
      </c>
      <c r="L622">
        <v>8.1746350000000003</v>
      </c>
      <c r="M622" t="s">
        <v>4</v>
      </c>
      <c r="N622">
        <v>46.260143999999997</v>
      </c>
      <c r="O622">
        <v>7.8641000000000003E-2</v>
      </c>
      <c r="P622" t="s">
        <v>5</v>
      </c>
      <c r="Q622">
        <v>0</v>
      </c>
      <c r="R622">
        <v>0</v>
      </c>
      <c r="S622" t="s">
        <v>6</v>
      </c>
      <c r="T622">
        <v>21.235298</v>
      </c>
      <c r="U622">
        <v>2.2860999999999999E-2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0.29492000000000002</v>
      </c>
      <c r="AD622">
        <v>7.7999999999999999E-5</v>
      </c>
      <c r="AE622" t="s">
        <v>10</v>
      </c>
      <c r="AF622">
        <v>0</v>
      </c>
      <c r="AG622">
        <v>0</v>
      </c>
      <c r="AH622" t="s">
        <v>11</v>
      </c>
      <c r="AI622">
        <v>0.70664700000000003</v>
      </c>
      <c r="AJ622">
        <v>2.9E-5</v>
      </c>
      <c r="AK622" t="s">
        <v>12</v>
      </c>
      <c r="AL622">
        <v>0</v>
      </c>
      <c r="AM622">
        <v>0</v>
      </c>
    </row>
    <row r="623" spans="1:39" x14ac:dyDescent="0.25">
      <c r="A623" t="s">
        <v>155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1183.8311799999999</v>
      </c>
      <c r="I623">
        <v>14.295802</v>
      </c>
      <c r="J623" t="s">
        <v>3</v>
      </c>
      <c r="K623">
        <v>1182.1410040000001</v>
      </c>
      <c r="L623">
        <v>14.348976</v>
      </c>
      <c r="M623" t="s">
        <v>4</v>
      </c>
      <c r="N623">
        <v>92.523256000000003</v>
      </c>
      <c r="O623">
        <v>0.29101199999999999</v>
      </c>
      <c r="P623" t="s">
        <v>5</v>
      </c>
      <c r="Q623">
        <v>0</v>
      </c>
      <c r="R623">
        <v>0</v>
      </c>
      <c r="S623" t="s">
        <v>6</v>
      </c>
      <c r="T623">
        <v>42.513496000000004</v>
      </c>
      <c r="U623">
        <v>6.4870999999999998E-2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0.29051500000000002</v>
      </c>
      <c r="AD623">
        <v>6.4999999999999994E-5</v>
      </c>
      <c r="AE623" t="s">
        <v>10</v>
      </c>
      <c r="AF623">
        <v>0</v>
      </c>
      <c r="AG623">
        <v>0</v>
      </c>
      <c r="AH623" t="s">
        <v>11</v>
      </c>
      <c r="AI623">
        <v>0.70811000000000002</v>
      </c>
      <c r="AJ623">
        <v>3.0000000000000001E-5</v>
      </c>
      <c r="AK623" t="s">
        <v>12</v>
      </c>
      <c r="AL623">
        <v>0</v>
      </c>
      <c r="AM623">
        <v>0</v>
      </c>
    </row>
    <row r="624" spans="1:39" x14ac:dyDescent="0.25">
      <c r="A624" t="s">
        <v>155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1776.095548</v>
      </c>
      <c r="I624">
        <v>22.15971</v>
      </c>
      <c r="J624" t="s">
        <v>3</v>
      </c>
      <c r="K624">
        <v>1773.585632</v>
      </c>
      <c r="L624">
        <v>22.145015000000001</v>
      </c>
      <c r="M624" t="s">
        <v>4</v>
      </c>
      <c r="N624">
        <v>138.76927800000001</v>
      </c>
      <c r="O624">
        <v>0.64445200000000002</v>
      </c>
      <c r="P624" t="s">
        <v>5</v>
      </c>
      <c r="Q624">
        <v>0</v>
      </c>
      <c r="R624">
        <v>0</v>
      </c>
      <c r="S624" t="s">
        <v>6</v>
      </c>
      <c r="T624">
        <v>63.782598</v>
      </c>
      <c r="U624">
        <v>0.10638499999999999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0.28876299999999999</v>
      </c>
      <c r="AD624">
        <v>5.3999999999999998E-5</v>
      </c>
      <c r="AE624" t="s">
        <v>10</v>
      </c>
      <c r="AF624">
        <v>0</v>
      </c>
      <c r="AG624">
        <v>0</v>
      </c>
      <c r="AH624" t="s">
        <v>11</v>
      </c>
      <c r="AI624">
        <v>0.70909</v>
      </c>
      <c r="AJ624">
        <v>4.1E-5</v>
      </c>
      <c r="AK624" t="s">
        <v>12</v>
      </c>
      <c r="AL624">
        <v>0</v>
      </c>
      <c r="AM624">
        <v>0</v>
      </c>
    </row>
    <row r="625" spans="1:39" x14ac:dyDescent="0.25">
      <c r="A625" t="s">
        <v>155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2368.2151319999998</v>
      </c>
      <c r="I625">
        <v>28.275165000000001</v>
      </c>
      <c r="J625" t="s">
        <v>3</v>
      </c>
      <c r="K625">
        <v>2364.8838780000001</v>
      </c>
      <c r="L625">
        <v>28.270835000000002</v>
      </c>
      <c r="M625" t="s">
        <v>4</v>
      </c>
      <c r="N625">
        <v>185.03483</v>
      </c>
      <c r="O625">
        <v>1.0941920000000001</v>
      </c>
      <c r="P625" t="s">
        <v>5</v>
      </c>
      <c r="Q625">
        <v>0</v>
      </c>
      <c r="R625">
        <v>0</v>
      </c>
      <c r="S625" t="s">
        <v>6</v>
      </c>
      <c r="T625">
        <v>85.048013999999995</v>
      </c>
      <c r="U625">
        <v>0.17346500000000001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0.28700799999999999</v>
      </c>
      <c r="AD625">
        <v>3.8999999999999999E-5</v>
      </c>
      <c r="AE625" t="s">
        <v>10</v>
      </c>
      <c r="AF625">
        <v>0</v>
      </c>
      <c r="AG625">
        <v>0</v>
      </c>
      <c r="AH625" t="s">
        <v>11</v>
      </c>
      <c r="AI625">
        <v>0.71058500000000002</v>
      </c>
      <c r="AJ625">
        <v>5.7000000000000003E-5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155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2960.190396</v>
      </c>
      <c r="I626">
        <v>36.285744000000001</v>
      </c>
      <c r="J626" t="s">
        <v>3</v>
      </c>
      <c r="K626">
        <v>2956.037284</v>
      </c>
      <c r="L626">
        <v>36.275365999999998</v>
      </c>
      <c r="M626" t="s">
        <v>4</v>
      </c>
      <c r="N626">
        <v>231.325412</v>
      </c>
      <c r="O626">
        <v>1.645645</v>
      </c>
      <c r="P626" t="s">
        <v>5</v>
      </c>
      <c r="Q626">
        <v>0</v>
      </c>
      <c r="R626">
        <v>0</v>
      </c>
      <c r="S626" t="s">
        <v>6</v>
      </c>
      <c r="T626">
        <v>106.321046</v>
      </c>
      <c r="U626">
        <v>0.198629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0.28547899999999998</v>
      </c>
      <c r="AD626">
        <v>2.5000000000000001E-5</v>
      </c>
      <c r="AE626" t="s">
        <v>10</v>
      </c>
      <c r="AF626">
        <v>0</v>
      </c>
      <c r="AG626">
        <v>0</v>
      </c>
      <c r="AH626" t="s">
        <v>11</v>
      </c>
      <c r="AI626">
        <v>0.712839</v>
      </c>
      <c r="AJ626">
        <v>7.6000000000000004E-5</v>
      </c>
      <c r="AK626" t="s">
        <v>12</v>
      </c>
      <c r="AL626">
        <v>0</v>
      </c>
      <c r="AM626">
        <v>0</v>
      </c>
    </row>
    <row r="627" spans="1:39" x14ac:dyDescent="0.25">
      <c r="A627" t="s">
        <v>155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3552.2529260000001</v>
      </c>
      <c r="I627">
        <v>47.154359999999997</v>
      </c>
      <c r="J627" t="s">
        <v>3</v>
      </c>
      <c r="K627">
        <v>3547.2769899999998</v>
      </c>
      <c r="L627">
        <v>47.149026999999997</v>
      </c>
      <c r="M627" t="s">
        <v>4</v>
      </c>
      <c r="N627">
        <v>277.606944</v>
      </c>
      <c r="O627">
        <v>2.3266170000000002</v>
      </c>
      <c r="P627" t="s">
        <v>5</v>
      </c>
      <c r="Q627">
        <v>0</v>
      </c>
      <c r="R627">
        <v>0</v>
      </c>
      <c r="S627" t="s">
        <v>6</v>
      </c>
      <c r="T627">
        <v>127.593602</v>
      </c>
      <c r="U627">
        <v>0.229712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0.28472900000000001</v>
      </c>
      <c r="AD627">
        <v>1.5999999999999999E-5</v>
      </c>
      <c r="AE627" t="s">
        <v>10</v>
      </c>
      <c r="AF627">
        <v>0</v>
      </c>
      <c r="AG627">
        <v>0</v>
      </c>
      <c r="AH627" t="s">
        <v>11</v>
      </c>
      <c r="AI627">
        <v>0.71435099999999996</v>
      </c>
      <c r="AJ627">
        <v>8.2999999999999998E-5</v>
      </c>
      <c r="AK627" t="s">
        <v>12</v>
      </c>
      <c r="AL627">
        <v>0</v>
      </c>
      <c r="AM627">
        <v>0</v>
      </c>
    </row>
    <row r="628" spans="1:39" x14ac:dyDescent="0.25">
      <c r="A628" t="s">
        <v>155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4144.8399319999999</v>
      </c>
      <c r="I628">
        <v>52.255972</v>
      </c>
      <c r="J628" t="s">
        <v>3</v>
      </c>
      <c r="K628">
        <v>4139.0402940000004</v>
      </c>
      <c r="L628">
        <v>52.238686000000001</v>
      </c>
      <c r="M628" t="s">
        <v>4</v>
      </c>
      <c r="N628">
        <v>323.88272599999999</v>
      </c>
      <c r="O628">
        <v>3.0688900000000001</v>
      </c>
      <c r="P628" t="s">
        <v>5</v>
      </c>
      <c r="Q628">
        <v>0</v>
      </c>
      <c r="R628">
        <v>0</v>
      </c>
      <c r="S628" t="s">
        <v>6</v>
      </c>
      <c r="T628">
        <v>148.870554</v>
      </c>
      <c r="U628">
        <v>0.24470900000000001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0.28389399999999998</v>
      </c>
      <c r="AD628">
        <v>1.9999999999999999E-6</v>
      </c>
      <c r="AE628" t="s">
        <v>10</v>
      </c>
      <c r="AF628">
        <v>0</v>
      </c>
      <c r="AG628">
        <v>0</v>
      </c>
      <c r="AH628" t="s">
        <v>11</v>
      </c>
      <c r="AI628">
        <v>0.71577800000000003</v>
      </c>
      <c r="AJ628">
        <v>8.5000000000000006E-5</v>
      </c>
      <c r="AK628" t="s">
        <v>12</v>
      </c>
      <c r="AL628">
        <v>0</v>
      </c>
      <c r="AM628">
        <v>0</v>
      </c>
    </row>
    <row r="629" spans="1:39" x14ac:dyDescent="0.25">
      <c r="A629" t="s">
        <v>155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4737.363206</v>
      </c>
      <c r="I629">
        <v>56.336174</v>
      </c>
      <c r="J629" t="s">
        <v>3</v>
      </c>
      <c r="K629">
        <v>4730.736578</v>
      </c>
      <c r="L629">
        <v>56.379742</v>
      </c>
      <c r="M629" t="s">
        <v>4</v>
      </c>
      <c r="N629">
        <v>370.19209599999999</v>
      </c>
      <c r="O629">
        <v>3.903772</v>
      </c>
      <c r="P629" t="s">
        <v>5</v>
      </c>
      <c r="Q629">
        <v>0</v>
      </c>
      <c r="R629">
        <v>0</v>
      </c>
      <c r="S629" t="s">
        <v>6</v>
      </c>
      <c r="T629">
        <v>170.136076</v>
      </c>
      <c r="U629">
        <v>0.24135100000000001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0.28327000000000002</v>
      </c>
      <c r="AD629">
        <v>1.1E-5</v>
      </c>
      <c r="AE629" t="s">
        <v>10</v>
      </c>
      <c r="AF629">
        <v>0</v>
      </c>
      <c r="AG629">
        <v>0</v>
      </c>
      <c r="AH629" t="s">
        <v>11</v>
      </c>
      <c r="AI629">
        <v>0.71607500000000002</v>
      </c>
      <c r="AJ629">
        <v>8.3999999999999995E-5</v>
      </c>
      <c r="AK629" t="s">
        <v>12</v>
      </c>
      <c r="AL629">
        <v>0</v>
      </c>
      <c r="AM629">
        <v>0</v>
      </c>
    </row>
    <row r="630" spans="1:39" x14ac:dyDescent="0.25">
      <c r="A630" t="s">
        <v>155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5329.6830419999997</v>
      </c>
      <c r="I630">
        <v>62.405757999999999</v>
      </c>
      <c r="J630" t="s">
        <v>3</v>
      </c>
      <c r="K630">
        <v>5322.228642</v>
      </c>
      <c r="L630">
        <v>62.532606000000001</v>
      </c>
      <c r="M630" t="s">
        <v>4</v>
      </c>
      <c r="N630">
        <v>416.45692600000001</v>
      </c>
      <c r="O630">
        <v>4.8486849999999997</v>
      </c>
      <c r="P630" t="s">
        <v>5</v>
      </c>
      <c r="Q630">
        <v>0</v>
      </c>
      <c r="R630">
        <v>0</v>
      </c>
      <c r="S630" t="s">
        <v>6</v>
      </c>
      <c r="T630">
        <v>191.43642399999999</v>
      </c>
      <c r="U630">
        <v>0.27168199999999998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0.282526</v>
      </c>
      <c r="AD630">
        <v>2.1999999999999999E-5</v>
      </c>
      <c r="AE630" t="s">
        <v>10</v>
      </c>
      <c r="AF630">
        <v>0</v>
      </c>
      <c r="AG630">
        <v>0</v>
      </c>
      <c r="AH630" t="s">
        <v>11</v>
      </c>
      <c r="AI630">
        <v>0.716337</v>
      </c>
      <c r="AJ630">
        <v>8.2000000000000001E-5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155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5921.9378280000001</v>
      </c>
      <c r="I631">
        <v>73.571961999999999</v>
      </c>
      <c r="J631" t="s">
        <v>3</v>
      </c>
      <c r="K631">
        <v>5913.6598199999999</v>
      </c>
      <c r="L631">
        <v>73.712396999999996</v>
      </c>
      <c r="M631" t="s">
        <v>4</v>
      </c>
      <c r="N631">
        <v>462.71350000000001</v>
      </c>
      <c r="O631">
        <v>5.9829169999999996</v>
      </c>
      <c r="P631" t="s">
        <v>5</v>
      </c>
      <c r="Q631">
        <v>0</v>
      </c>
      <c r="R631">
        <v>0</v>
      </c>
      <c r="S631" t="s">
        <v>6</v>
      </c>
      <c r="T631">
        <v>212.69479000000001</v>
      </c>
      <c r="U631">
        <v>0.28398699999999999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0.28243499999999999</v>
      </c>
      <c r="AD631">
        <v>2.1999999999999999E-5</v>
      </c>
      <c r="AE631" t="s">
        <v>10</v>
      </c>
      <c r="AF631">
        <v>0</v>
      </c>
      <c r="AG631">
        <v>0</v>
      </c>
      <c r="AH631" t="s">
        <v>11</v>
      </c>
      <c r="AI631">
        <v>0.71826299999999998</v>
      </c>
      <c r="AJ631">
        <v>7.7000000000000001E-5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155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6514.4462540000004</v>
      </c>
      <c r="I632">
        <v>78.594077999999996</v>
      </c>
      <c r="J632" t="s">
        <v>3</v>
      </c>
      <c r="K632">
        <v>6505.3504800000001</v>
      </c>
      <c r="L632">
        <v>78.820395000000005</v>
      </c>
      <c r="M632" t="s">
        <v>4</v>
      </c>
      <c r="N632">
        <v>508.97430600000001</v>
      </c>
      <c r="O632">
        <v>7.1575639999999998</v>
      </c>
      <c r="P632" t="s">
        <v>5</v>
      </c>
      <c r="Q632">
        <v>0</v>
      </c>
      <c r="R632">
        <v>0</v>
      </c>
      <c r="S632" t="s">
        <v>6</v>
      </c>
      <c r="T632">
        <v>233.967308</v>
      </c>
      <c r="U632">
        <v>0.28089500000000001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0.28220200000000001</v>
      </c>
      <c r="AD632">
        <v>2.4000000000000001E-5</v>
      </c>
      <c r="AE632" t="s">
        <v>10</v>
      </c>
      <c r="AF632">
        <v>0</v>
      </c>
      <c r="AG632">
        <v>0</v>
      </c>
      <c r="AH632" t="s">
        <v>11</v>
      </c>
      <c r="AI632">
        <v>0.71874499999999997</v>
      </c>
      <c r="AJ632">
        <v>7.1000000000000005E-5</v>
      </c>
      <c r="AK632" t="s">
        <v>12</v>
      </c>
      <c r="AL632">
        <v>0</v>
      </c>
      <c r="AM632">
        <v>0</v>
      </c>
    </row>
    <row r="633" spans="1:39" x14ac:dyDescent="0.25">
      <c r="A633" t="s">
        <v>155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7106.8838539999997</v>
      </c>
      <c r="I633">
        <v>84.054663000000005</v>
      </c>
      <c r="J633" t="s">
        <v>3</v>
      </c>
      <c r="K633">
        <v>7096.9619540000003</v>
      </c>
      <c r="L633">
        <v>84.477414999999993</v>
      </c>
      <c r="M633" t="s">
        <v>4</v>
      </c>
      <c r="N633">
        <v>555.26959399999998</v>
      </c>
      <c r="O633">
        <v>8.2938290000000006</v>
      </c>
      <c r="P633" t="s">
        <v>5</v>
      </c>
      <c r="Q633">
        <v>0</v>
      </c>
      <c r="R633">
        <v>0</v>
      </c>
      <c r="S633" t="s">
        <v>6</v>
      </c>
      <c r="T633">
        <v>255.22659999999999</v>
      </c>
      <c r="U633">
        <v>0.27281499999999997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0.282198</v>
      </c>
      <c r="AD633">
        <v>2.4000000000000001E-5</v>
      </c>
      <c r="AE633" t="s">
        <v>10</v>
      </c>
      <c r="AF633">
        <v>0</v>
      </c>
      <c r="AG633">
        <v>0</v>
      </c>
      <c r="AH633" t="s">
        <v>11</v>
      </c>
      <c r="AI633">
        <v>0.71878799999999998</v>
      </c>
      <c r="AJ633">
        <v>7.2000000000000002E-5</v>
      </c>
      <c r="AK633" t="s">
        <v>12</v>
      </c>
      <c r="AL633">
        <v>0</v>
      </c>
      <c r="AM633">
        <v>0</v>
      </c>
    </row>
    <row r="634" spans="1:39" x14ac:dyDescent="0.25">
      <c r="A634" t="s">
        <v>155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7699.3606380000001</v>
      </c>
      <c r="I634">
        <v>85.442333000000005</v>
      </c>
      <c r="J634" t="s">
        <v>3</v>
      </c>
      <c r="K634">
        <v>7688.6146259999996</v>
      </c>
      <c r="L634">
        <v>85.614324999999994</v>
      </c>
      <c r="M634" t="s">
        <v>4</v>
      </c>
      <c r="N634">
        <v>601.58084399999996</v>
      </c>
      <c r="O634">
        <v>9.5956240000000008</v>
      </c>
      <c r="P634" t="s">
        <v>5</v>
      </c>
      <c r="Q634">
        <v>0</v>
      </c>
      <c r="R634">
        <v>0</v>
      </c>
      <c r="S634" t="s">
        <v>6</v>
      </c>
      <c r="T634">
        <v>276.50656600000002</v>
      </c>
      <c r="U634">
        <v>0.32470300000000002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0.28217799999999998</v>
      </c>
      <c r="AD634">
        <v>2.4000000000000001E-5</v>
      </c>
      <c r="AE634" t="s">
        <v>10</v>
      </c>
      <c r="AF634">
        <v>0</v>
      </c>
      <c r="AG634">
        <v>0</v>
      </c>
      <c r="AH634" t="s">
        <v>11</v>
      </c>
      <c r="AI634">
        <v>0.71974199999999999</v>
      </c>
      <c r="AJ634">
        <v>6.6000000000000005E-5</v>
      </c>
      <c r="AK634" t="s">
        <v>12</v>
      </c>
      <c r="AL634">
        <v>0</v>
      </c>
      <c r="AM634">
        <v>0</v>
      </c>
    </row>
    <row r="635" spans="1:39" x14ac:dyDescent="0.25">
      <c r="A635" t="s">
        <v>155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8291.0746220000001</v>
      </c>
      <c r="I635">
        <v>91.057965999999993</v>
      </c>
      <c r="J635" t="s">
        <v>3</v>
      </c>
      <c r="K635">
        <v>8279.5089360000002</v>
      </c>
      <c r="L635">
        <v>91.188799000000003</v>
      </c>
      <c r="M635" t="s">
        <v>4</v>
      </c>
      <c r="N635">
        <v>647.868336</v>
      </c>
      <c r="O635">
        <v>11.154971</v>
      </c>
      <c r="P635" t="s">
        <v>5</v>
      </c>
      <c r="Q635">
        <v>0</v>
      </c>
      <c r="R635">
        <v>0</v>
      </c>
      <c r="S635" t="s">
        <v>6</v>
      </c>
      <c r="T635">
        <v>297.78535799999997</v>
      </c>
      <c r="U635">
        <v>0.31434000000000001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0.28172399999999997</v>
      </c>
      <c r="AD635">
        <v>3.1000000000000001E-5</v>
      </c>
      <c r="AE635" t="s">
        <v>10</v>
      </c>
      <c r="AF635">
        <v>0</v>
      </c>
      <c r="AG635">
        <v>0</v>
      </c>
      <c r="AH635" t="s">
        <v>11</v>
      </c>
      <c r="AI635">
        <v>0.72049300000000005</v>
      </c>
      <c r="AJ635">
        <v>6.0999999999999999E-5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155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8882.7216740000003</v>
      </c>
      <c r="I636">
        <v>105.13629400000001</v>
      </c>
      <c r="J636" t="s">
        <v>3</v>
      </c>
      <c r="K636">
        <v>8870.3333939999993</v>
      </c>
      <c r="L636">
        <v>105.36228199999999</v>
      </c>
      <c r="M636" t="s">
        <v>4</v>
      </c>
      <c r="N636">
        <v>694.11607600000002</v>
      </c>
      <c r="O636">
        <v>12.766303000000001</v>
      </c>
      <c r="P636" t="s">
        <v>5</v>
      </c>
      <c r="Q636">
        <v>0</v>
      </c>
      <c r="R636">
        <v>0</v>
      </c>
      <c r="S636" t="s">
        <v>6</v>
      </c>
      <c r="T636">
        <v>319.050524</v>
      </c>
      <c r="U636">
        <v>0.34482600000000002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0.28165899999999999</v>
      </c>
      <c r="AD636">
        <v>3.1000000000000001E-5</v>
      </c>
      <c r="AE636" t="s">
        <v>10</v>
      </c>
      <c r="AF636">
        <v>0</v>
      </c>
      <c r="AG636">
        <v>0</v>
      </c>
      <c r="AH636" t="s">
        <v>11</v>
      </c>
      <c r="AI636">
        <v>0.72092000000000001</v>
      </c>
      <c r="AJ636">
        <v>5.8E-5</v>
      </c>
      <c r="AK636" t="s">
        <v>12</v>
      </c>
      <c r="AL636">
        <v>0</v>
      </c>
      <c r="AM636">
        <v>0</v>
      </c>
    </row>
    <row r="637" spans="1:39" x14ac:dyDescent="0.25">
      <c r="A637" t="s">
        <v>155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9474.8361199999999</v>
      </c>
      <c r="I637">
        <v>110.672166</v>
      </c>
      <c r="J637" t="s">
        <v>3</v>
      </c>
      <c r="K637">
        <v>9461.6236979999994</v>
      </c>
      <c r="L637">
        <v>111.07006699999999</v>
      </c>
      <c r="M637" t="s">
        <v>4</v>
      </c>
      <c r="N637">
        <v>740.42788399999995</v>
      </c>
      <c r="O637">
        <v>14.319419</v>
      </c>
      <c r="P637" t="s">
        <v>5</v>
      </c>
      <c r="Q637">
        <v>0</v>
      </c>
      <c r="R637">
        <v>0</v>
      </c>
      <c r="S637" t="s">
        <v>6</v>
      </c>
      <c r="T637">
        <v>340.34209800000002</v>
      </c>
      <c r="U637">
        <v>0.37129000000000001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0.28151900000000002</v>
      </c>
      <c r="AD637">
        <v>3.0000000000000001E-5</v>
      </c>
      <c r="AE637" t="s">
        <v>10</v>
      </c>
      <c r="AF637">
        <v>0</v>
      </c>
      <c r="AG637">
        <v>0</v>
      </c>
      <c r="AH637" t="s">
        <v>11</v>
      </c>
      <c r="AI637">
        <v>0.72098700000000004</v>
      </c>
      <c r="AJ637">
        <v>5.8E-5</v>
      </c>
      <c r="AK637" t="s">
        <v>12</v>
      </c>
      <c r="AL637">
        <v>0</v>
      </c>
      <c r="AM637">
        <v>0</v>
      </c>
    </row>
    <row r="638" spans="1:39" x14ac:dyDescent="0.25">
      <c r="A638" t="s">
        <v>155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10066.270210000001</v>
      </c>
      <c r="I638">
        <v>115.33146600000001</v>
      </c>
      <c r="J638" t="s">
        <v>3</v>
      </c>
      <c r="K638">
        <v>10052.234444</v>
      </c>
      <c r="L638">
        <v>115.634987</v>
      </c>
      <c r="M638" t="s">
        <v>4</v>
      </c>
      <c r="N638">
        <v>786.69087999999999</v>
      </c>
      <c r="O638">
        <v>16.381083</v>
      </c>
      <c r="P638" t="s">
        <v>5</v>
      </c>
      <c r="Q638">
        <v>0</v>
      </c>
      <c r="R638">
        <v>0</v>
      </c>
      <c r="S638" t="s">
        <v>6</v>
      </c>
      <c r="T638">
        <v>361.62824999999998</v>
      </c>
      <c r="U638">
        <v>0.41463800000000001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0.28150599999999998</v>
      </c>
      <c r="AD638">
        <v>2.9E-5</v>
      </c>
      <c r="AE638" t="s">
        <v>10</v>
      </c>
      <c r="AF638">
        <v>0</v>
      </c>
      <c r="AG638">
        <v>0</v>
      </c>
      <c r="AH638" t="s">
        <v>11</v>
      </c>
      <c r="AI638">
        <v>0.72167899999999996</v>
      </c>
      <c r="AJ638">
        <v>5.1E-5</v>
      </c>
      <c r="AK638" t="s">
        <v>12</v>
      </c>
      <c r="AL638">
        <v>0</v>
      </c>
      <c r="AM638">
        <v>0</v>
      </c>
    </row>
    <row r="639" spans="1:39" x14ac:dyDescent="0.25">
      <c r="A639" t="s">
        <v>155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10658.711407999999</v>
      </c>
      <c r="I639">
        <v>131.851707</v>
      </c>
      <c r="J639" t="s">
        <v>3</v>
      </c>
      <c r="K639">
        <v>10643.853085999999</v>
      </c>
      <c r="L639">
        <v>132.30426900000001</v>
      </c>
      <c r="M639" t="s">
        <v>4</v>
      </c>
      <c r="N639">
        <v>832.95053800000005</v>
      </c>
      <c r="O639">
        <v>18.409977999999999</v>
      </c>
      <c r="P639" t="s">
        <v>5</v>
      </c>
      <c r="Q639">
        <v>0</v>
      </c>
      <c r="R639">
        <v>0</v>
      </c>
      <c r="S639" t="s">
        <v>6</v>
      </c>
      <c r="T639">
        <v>382.875092</v>
      </c>
      <c r="U639">
        <v>0.44012299999999999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0.28143600000000002</v>
      </c>
      <c r="AD639">
        <v>2.9E-5</v>
      </c>
      <c r="AE639" t="s">
        <v>10</v>
      </c>
      <c r="AF639">
        <v>0</v>
      </c>
      <c r="AG639">
        <v>0</v>
      </c>
      <c r="AH639" t="s">
        <v>11</v>
      </c>
      <c r="AI639">
        <v>0.72172800000000004</v>
      </c>
      <c r="AJ639">
        <v>5.1E-5</v>
      </c>
      <c r="AK639" t="s">
        <v>12</v>
      </c>
      <c r="AL639">
        <v>0</v>
      </c>
      <c r="AM639">
        <v>0</v>
      </c>
    </row>
    <row r="640" spans="1:39" x14ac:dyDescent="0.25">
      <c r="A640" t="s">
        <v>155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11251.324473999999</v>
      </c>
      <c r="I640">
        <v>149.55926600000001</v>
      </c>
      <c r="J640" t="s">
        <v>3</v>
      </c>
      <c r="K640">
        <v>11235.641162</v>
      </c>
      <c r="L640">
        <v>149.86891399999999</v>
      </c>
      <c r="M640" t="s">
        <v>4</v>
      </c>
      <c r="N640">
        <v>879.23535000000004</v>
      </c>
      <c r="O640">
        <v>20.530822000000001</v>
      </c>
      <c r="P640" t="s">
        <v>5</v>
      </c>
      <c r="Q640">
        <v>0</v>
      </c>
      <c r="R640">
        <v>0</v>
      </c>
      <c r="S640" t="s">
        <v>6</v>
      </c>
      <c r="T640">
        <v>404.13946800000002</v>
      </c>
      <c r="U640">
        <v>0.49424000000000001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0.28142800000000001</v>
      </c>
      <c r="AD640">
        <v>2.9E-5</v>
      </c>
      <c r="AE640" t="s">
        <v>10</v>
      </c>
      <c r="AF640">
        <v>0</v>
      </c>
      <c r="AG640">
        <v>0</v>
      </c>
      <c r="AH640" t="s">
        <v>11</v>
      </c>
      <c r="AI640">
        <v>0.72249699999999994</v>
      </c>
      <c r="AJ640">
        <v>4.1999999999999998E-5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155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11843.842274000001</v>
      </c>
      <c r="I641">
        <v>166.841587</v>
      </c>
      <c r="J641" t="s">
        <v>3</v>
      </c>
      <c r="K641">
        <v>11827.333228</v>
      </c>
      <c r="L641">
        <v>167.11649</v>
      </c>
      <c r="M641" t="s">
        <v>4</v>
      </c>
      <c r="N641">
        <v>925.51893600000005</v>
      </c>
      <c r="O641">
        <v>22.64378</v>
      </c>
      <c r="P641" t="s">
        <v>5</v>
      </c>
      <c r="Q641">
        <v>0</v>
      </c>
      <c r="R641">
        <v>0</v>
      </c>
      <c r="S641" t="s">
        <v>6</v>
      </c>
      <c r="T641">
        <v>425.42683399999999</v>
      </c>
      <c r="U641">
        <v>0.504355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0.28134700000000001</v>
      </c>
      <c r="AD641">
        <v>2.9E-5</v>
      </c>
      <c r="AE641" t="s">
        <v>10</v>
      </c>
      <c r="AF641">
        <v>0</v>
      </c>
      <c r="AG641">
        <v>0</v>
      </c>
      <c r="AH641" t="s">
        <v>11</v>
      </c>
      <c r="AI641">
        <v>0.72257700000000002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156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386.675613</v>
      </c>
      <c r="I642">
        <v>5.061337</v>
      </c>
      <c r="J642" t="s">
        <v>3</v>
      </c>
      <c r="K642">
        <v>385.96846399999998</v>
      </c>
      <c r="L642">
        <v>4.9730670000000003</v>
      </c>
      <c r="M642" t="s">
        <v>4</v>
      </c>
      <c r="N642">
        <v>46.955322000000002</v>
      </c>
      <c r="O642">
        <v>9.0109999999999999E-3</v>
      </c>
      <c r="P642" t="s">
        <v>5</v>
      </c>
      <c r="Q642">
        <v>0.91428200000000004</v>
      </c>
      <c r="R642">
        <v>4.73E-4</v>
      </c>
      <c r="S642" t="s">
        <v>6</v>
      </c>
      <c r="T642">
        <v>325.16856300000001</v>
      </c>
      <c r="U642">
        <v>5.2846529999999996</v>
      </c>
      <c r="V642" t="s">
        <v>7</v>
      </c>
      <c r="W642">
        <v>6.9036E-2</v>
      </c>
      <c r="X642">
        <v>4.6999999999999997E-5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0.29455599999999998</v>
      </c>
      <c r="AG642">
        <v>7.8999999999999996E-5</v>
      </c>
      <c r="AH642" t="s">
        <v>11</v>
      </c>
      <c r="AI642">
        <v>0.70800399999999997</v>
      </c>
      <c r="AJ642">
        <v>5.3999999999999998E-5</v>
      </c>
      <c r="AK642" t="s">
        <v>12</v>
      </c>
      <c r="AL642">
        <v>0</v>
      </c>
      <c r="AM642">
        <v>0</v>
      </c>
    </row>
    <row r="643" spans="1:39" x14ac:dyDescent="0.25">
      <c r="A643" t="s">
        <v>156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772.32607399999995</v>
      </c>
      <c r="I643">
        <v>14.642742</v>
      </c>
      <c r="J643" t="s">
        <v>3</v>
      </c>
      <c r="K643">
        <v>770.95559000000003</v>
      </c>
      <c r="L643">
        <v>14.635153000000001</v>
      </c>
      <c r="M643" t="s">
        <v>4</v>
      </c>
      <c r="N643">
        <v>93.908514999999994</v>
      </c>
      <c r="O643">
        <v>2.0160999999999998E-2</v>
      </c>
      <c r="P643" t="s">
        <v>5</v>
      </c>
      <c r="Q643">
        <v>1.807464</v>
      </c>
      <c r="R643">
        <v>1.0059999999999999E-3</v>
      </c>
      <c r="S643" t="s">
        <v>6</v>
      </c>
      <c r="T643">
        <v>649.31739100000004</v>
      </c>
      <c r="U643">
        <v>14.432912999999999</v>
      </c>
      <c r="V643" t="s">
        <v>7</v>
      </c>
      <c r="W643">
        <v>0.130386</v>
      </c>
      <c r="X643">
        <v>1.06E-4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0.28999200000000003</v>
      </c>
      <c r="AG643">
        <v>7.6000000000000004E-5</v>
      </c>
      <c r="AH643" t="s">
        <v>11</v>
      </c>
      <c r="AI643">
        <v>0.70991300000000002</v>
      </c>
      <c r="AJ643">
        <v>5.8E-5</v>
      </c>
      <c r="AK643" t="s">
        <v>12</v>
      </c>
      <c r="AL643">
        <v>0</v>
      </c>
      <c r="AM643">
        <v>0</v>
      </c>
    </row>
    <row r="644" spans="1:39" x14ac:dyDescent="0.25">
      <c r="A644" t="s">
        <v>156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1158.6693680000001</v>
      </c>
      <c r="I644">
        <v>23.805880999999999</v>
      </c>
      <c r="J644" t="s">
        <v>3</v>
      </c>
      <c r="K644">
        <v>1156.6299019999999</v>
      </c>
      <c r="L644">
        <v>23.910936</v>
      </c>
      <c r="M644" t="s">
        <v>4</v>
      </c>
      <c r="N644">
        <v>140.91885600000001</v>
      </c>
      <c r="O644">
        <v>6.2114999999999997E-2</v>
      </c>
      <c r="P644" t="s">
        <v>5</v>
      </c>
      <c r="Q644">
        <v>2.704132</v>
      </c>
      <c r="R644">
        <v>1.9189999999999999E-3</v>
      </c>
      <c r="S644" t="s">
        <v>6</v>
      </c>
      <c r="T644">
        <v>974.04407200000003</v>
      </c>
      <c r="U644">
        <v>23.630642000000002</v>
      </c>
      <c r="V644" t="s">
        <v>7</v>
      </c>
      <c r="W644">
        <v>0.192274</v>
      </c>
      <c r="X644">
        <v>2.2599999999999999E-4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0.28593800000000003</v>
      </c>
      <c r="AG644">
        <v>4.0000000000000003E-5</v>
      </c>
      <c r="AH644" t="s">
        <v>11</v>
      </c>
      <c r="AI644">
        <v>0.71104199999999995</v>
      </c>
      <c r="AJ644">
        <v>6.0000000000000002E-5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156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1544.922307</v>
      </c>
      <c r="I645">
        <v>40.772036</v>
      </c>
      <c r="J645" t="s">
        <v>3</v>
      </c>
      <c r="K645">
        <v>1542.20667</v>
      </c>
      <c r="L645">
        <v>41.025576999999998</v>
      </c>
      <c r="M645" t="s">
        <v>4</v>
      </c>
      <c r="N645">
        <v>187.92091600000001</v>
      </c>
      <c r="O645">
        <v>0.11919399999999999</v>
      </c>
      <c r="P645" t="s">
        <v>5</v>
      </c>
      <c r="Q645">
        <v>3.599548</v>
      </c>
      <c r="R645">
        <v>2.4949999999999998E-3</v>
      </c>
      <c r="S645" t="s">
        <v>6</v>
      </c>
      <c r="T645">
        <v>1298.6932790000001</v>
      </c>
      <c r="U645">
        <v>40.644742000000001</v>
      </c>
      <c r="V645" t="s">
        <v>7</v>
      </c>
      <c r="W645">
        <v>0.254882</v>
      </c>
      <c r="X645">
        <v>2.9999999999999997E-4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0.28412900000000002</v>
      </c>
      <c r="AG645">
        <v>2.1999999999999999E-5</v>
      </c>
      <c r="AH645" t="s">
        <v>11</v>
      </c>
      <c r="AI645">
        <v>0.71147099999999996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156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1930.9514750000001</v>
      </c>
      <c r="I646">
        <v>67.955031000000005</v>
      </c>
      <c r="J646" t="s">
        <v>3</v>
      </c>
      <c r="K646">
        <v>1927.5438260000001</v>
      </c>
      <c r="L646">
        <v>68.223815999999999</v>
      </c>
      <c r="M646" t="s">
        <v>4</v>
      </c>
      <c r="N646">
        <v>234.92953299999999</v>
      </c>
      <c r="O646">
        <v>0.17319399999999999</v>
      </c>
      <c r="P646" t="s">
        <v>5</v>
      </c>
      <c r="Q646">
        <v>4.4963559999999996</v>
      </c>
      <c r="R646">
        <v>3.6020000000000002E-3</v>
      </c>
      <c r="S646" t="s">
        <v>6</v>
      </c>
      <c r="T646">
        <v>1623.1733959999999</v>
      </c>
      <c r="U646">
        <v>67.099733000000001</v>
      </c>
      <c r="V646" t="s">
        <v>7</v>
      </c>
      <c r="W646">
        <v>0.31630799999999998</v>
      </c>
      <c r="X646">
        <v>4.0900000000000002E-4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0.28382499999999999</v>
      </c>
      <c r="AG646">
        <v>2.0999999999999999E-5</v>
      </c>
      <c r="AH646" t="s">
        <v>11</v>
      </c>
      <c r="AI646">
        <v>0.71269300000000002</v>
      </c>
      <c r="AJ646">
        <v>6.7999999999999999E-5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156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2317.0742919999998</v>
      </c>
      <c r="I647">
        <v>99.092073999999997</v>
      </c>
      <c r="J647" t="s">
        <v>3</v>
      </c>
      <c r="K647">
        <v>2312.98207</v>
      </c>
      <c r="L647">
        <v>99.012651000000005</v>
      </c>
      <c r="M647" t="s">
        <v>4</v>
      </c>
      <c r="N647">
        <v>281.96918199999999</v>
      </c>
      <c r="O647">
        <v>0.24154100000000001</v>
      </c>
      <c r="P647" t="s">
        <v>5</v>
      </c>
      <c r="Q647">
        <v>5.392652</v>
      </c>
      <c r="R647">
        <v>4.0549999999999996E-3</v>
      </c>
      <c r="S647" t="s">
        <v>6</v>
      </c>
      <c r="T647">
        <v>1947.681934</v>
      </c>
      <c r="U647">
        <v>98.093012999999999</v>
      </c>
      <c r="V647" t="s">
        <v>7</v>
      </c>
      <c r="W647">
        <v>0.37887599999999999</v>
      </c>
      <c r="X647">
        <v>5.04E-4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0.28376499999999999</v>
      </c>
      <c r="AG647">
        <v>2.0000000000000002E-5</v>
      </c>
      <c r="AH647" t="s">
        <v>11</v>
      </c>
      <c r="AI647">
        <v>0.715229</v>
      </c>
      <c r="AJ647">
        <v>8.0000000000000007E-5</v>
      </c>
      <c r="AK647" t="s">
        <v>12</v>
      </c>
      <c r="AL647">
        <v>0</v>
      </c>
      <c r="AM647">
        <v>0</v>
      </c>
    </row>
    <row r="648" spans="1:39" x14ac:dyDescent="0.25">
      <c r="A648" t="s">
        <v>156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2703.102539</v>
      </c>
      <c r="I648">
        <v>121.82978</v>
      </c>
      <c r="J648" t="s">
        <v>3</v>
      </c>
      <c r="K648">
        <v>2698.3373390000002</v>
      </c>
      <c r="L648">
        <v>122.75547299999999</v>
      </c>
      <c r="M648" t="s">
        <v>4</v>
      </c>
      <c r="N648">
        <v>328.99960600000003</v>
      </c>
      <c r="O648">
        <v>0.28105799999999997</v>
      </c>
      <c r="P648" t="s">
        <v>5</v>
      </c>
      <c r="Q648">
        <v>6.2818529999999999</v>
      </c>
      <c r="R648">
        <v>3.607E-3</v>
      </c>
      <c r="S648" t="s">
        <v>6</v>
      </c>
      <c r="T648">
        <v>2272.1606299999999</v>
      </c>
      <c r="U648">
        <v>120.18051</v>
      </c>
      <c r="V648" t="s">
        <v>7</v>
      </c>
      <c r="W648">
        <v>0.44035400000000002</v>
      </c>
      <c r="X648">
        <v>5.2099999999999998E-4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0.283188</v>
      </c>
      <c r="AG648">
        <v>1.5E-5</v>
      </c>
      <c r="AH648" t="s">
        <v>11</v>
      </c>
      <c r="AI648">
        <v>0.71652199999999999</v>
      </c>
      <c r="AJ648">
        <v>8.5000000000000006E-5</v>
      </c>
      <c r="AK648" t="s">
        <v>12</v>
      </c>
      <c r="AL648">
        <v>0</v>
      </c>
      <c r="AM648">
        <v>0</v>
      </c>
    </row>
    <row r="649" spans="1:39" x14ac:dyDescent="0.25">
      <c r="A649" t="s">
        <v>156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3089.73396</v>
      </c>
      <c r="I649">
        <v>158.65620200000001</v>
      </c>
      <c r="J649" t="s">
        <v>3</v>
      </c>
      <c r="K649">
        <v>3084.2746480000001</v>
      </c>
      <c r="L649">
        <v>159.09515400000001</v>
      </c>
      <c r="M649" t="s">
        <v>4</v>
      </c>
      <c r="N649">
        <v>376.02705400000002</v>
      </c>
      <c r="O649">
        <v>0.314108</v>
      </c>
      <c r="P649" t="s">
        <v>5</v>
      </c>
      <c r="Q649">
        <v>7.1770930000000002</v>
      </c>
      <c r="R649">
        <v>3.826E-3</v>
      </c>
      <c r="S649" t="s">
        <v>6</v>
      </c>
      <c r="T649">
        <v>2597.1202779999999</v>
      </c>
      <c r="U649">
        <v>155.48585</v>
      </c>
      <c r="V649" t="s">
        <v>7</v>
      </c>
      <c r="W649">
        <v>0.50277799999999995</v>
      </c>
      <c r="X649">
        <v>5.9299999999999999E-4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0.28291899999999998</v>
      </c>
      <c r="AG649">
        <v>1.4E-5</v>
      </c>
      <c r="AH649" t="s">
        <v>11</v>
      </c>
      <c r="AI649">
        <v>0.71665699999999999</v>
      </c>
      <c r="AJ649">
        <v>8.2999999999999998E-5</v>
      </c>
      <c r="AK649" t="s">
        <v>12</v>
      </c>
      <c r="AL649">
        <v>0</v>
      </c>
      <c r="AM649">
        <v>0</v>
      </c>
    </row>
    <row r="650" spans="1:39" x14ac:dyDescent="0.25">
      <c r="A650" t="s">
        <v>156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3475.9414750000001</v>
      </c>
      <c r="I650">
        <v>178.008916</v>
      </c>
      <c r="J650" t="s">
        <v>3</v>
      </c>
      <c r="K650">
        <v>3469.806255</v>
      </c>
      <c r="L650">
        <v>178.48477700000001</v>
      </c>
      <c r="M650" t="s">
        <v>4</v>
      </c>
      <c r="N650">
        <v>423.08101099999999</v>
      </c>
      <c r="O650">
        <v>0.42615599999999998</v>
      </c>
      <c r="P650" t="s">
        <v>5</v>
      </c>
      <c r="Q650">
        <v>8.0712820000000001</v>
      </c>
      <c r="R650">
        <v>4.0369999999999998E-3</v>
      </c>
      <c r="S650" t="s">
        <v>6</v>
      </c>
      <c r="T650">
        <v>2921.6715669999999</v>
      </c>
      <c r="U650">
        <v>168.03381899999999</v>
      </c>
      <c r="V650" t="s">
        <v>7</v>
      </c>
      <c r="W650">
        <v>0.56293800000000005</v>
      </c>
      <c r="X650">
        <v>7.2300000000000001E-4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0.282912</v>
      </c>
      <c r="AG650">
        <v>1.4E-5</v>
      </c>
      <c r="AH650" t="s">
        <v>11</v>
      </c>
      <c r="AI650">
        <v>0.71708000000000005</v>
      </c>
      <c r="AJ650">
        <v>8.2999999999999998E-5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156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3862.178296</v>
      </c>
      <c r="I651">
        <v>220.751229</v>
      </c>
      <c r="J651" t="s">
        <v>3</v>
      </c>
      <c r="K651">
        <v>3855.3442770000001</v>
      </c>
      <c r="L651">
        <v>220.907726</v>
      </c>
      <c r="M651" t="s">
        <v>4</v>
      </c>
      <c r="N651">
        <v>470.14766700000001</v>
      </c>
      <c r="O651">
        <v>0.57777100000000003</v>
      </c>
      <c r="P651" t="s">
        <v>5</v>
      </c>
      <c r="Q651">
        <v>8.9683279999999996</v>
      </c>
      <c r="R651">
        <v>4.9090000000000002E-3</v>
      </c>
      <c r="S651" t="s">
        <v>6</v>
      </c>
      <c r="T651">
        <v>3246.1714649999999</v>
      </c>
      <c r="U651">
        <v>211.25545</v>
      </c>
      <c r="V651" t="s">
        <v>7</v>
      </c>
      <c r="W651">
        <v>0.62619199999999997</v>
      </c>
      <c r="X651">
        <v>8.3199999999999995E-4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0.28285199999999999</v>
      </c>
      <c r="AG651">
        <v>1.4E-5</v>
      </c>
      <c r="AH651" t="s">
        <v>11</v>
      </c>
      <c r="AI651">
        <v>0.71768299999999996</v>
      </c>
      <c r="AJ651">
        <v>8.3999999999999995E-5</v>
      </c>
      <c r="AK651" t="s">
        <v>12</v>
      </c>
      <c r="AL651">
        <v>0</v>
      </c>
      <c r="AM651">
        <v>0</v>
      </c>
    </row>
    <row r="652" spans="1:39" x14ac:dyDescent="0.25">
      <c r="A652" t="s">
        <v>156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4248.8925289999997</v>
      </c>
      <c r="I652">
        <v>271.99546400000003</v>
      </c>
      <c r="J652" t="s">
        <v>3</v>
      </c>
      <c r="K652">
        <v>4241.3718849999996</v>
      </c>
      <c r="L652">
        <v>272.36791399999998</v>
      </c>
      <c r="M652" t="s">
        <v>4</v>
      </c>
      <c r="N652">
        <v>517.21831699999996</v>
      </c>
      <c r="O652">
        <v>0.95292299999999996</v>
      </c>
      <c r="P652" t="s">
        <v>5</v>
      </c>
      <c r="Q652">
        <v>9.8639939999999999</v>
      </c>
      <c r="R652">
        <v>5.8989999999999997E-3</v>
      </c>
      <c r="S652" t="s">
        <v>6</v>
      </c>
      <c r="T652">
        <v>3571.257998</v>
      </c>
      <c r="U652">
        <v>258.69246500000003</v>
      </c>
      <c r="V652" t="s">
        <v>7</v>
      </c>
      <c r="W652">
        <v>0.68765799999999999</v>
      </c>
      <c r="X652">
        <v>1.0189999999999999E-3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0.282694</v>
      </c>
      <c r="AG652">
        <v>1.2E-5</v>
      </c>
      <c r="AH652" t="s">
        <v>11</v>
      </c>
      <c r="AI652">
        <v>0.71777500000000005</v>
      </c>
      <c r="AJ652">
        <v>8.6000000000000003E-5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156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4634.7621390000004</v>
      </c>
      <c r="I653">
        <v>320.94791700000002</v>
      </c>
      <c r="J653" t="s">
        <v>3</v>
      </c>
      <c r="K653">
        <v>4626.5526760000002</v>
      </c>
      <c r="L653">
        <v>320.65693299999998</v>
      </c>
      <c r="M653" t="s">
        <v>4</v>
      </c>
      <c r="N653">
        <v>564.210239</v>
      </c>
      <c r="O653">
        <v>1.212707</v>
      </c>
      <c r="P653" t="s">
        <v>5</v>
      </c>
      <c r="Q653">
        <v>10.758169000000001</v>
      </c>
      <c r="R653">
        <v>6.8500000000000002E-3</v>
      </c>
      <c r="S653" t="s">
        <v>6</v>
      </c>
      <c r="T653">
        <v>3895.5885210000001</v>
      </c>
      <c r="U653">
        <v>302.73299200000002</v>
      </c>
      <c r="V653" t="s">
        <v>7</v>
      </c>
      <c r="W653">
        <v>0.74878800000000001</v>
      </c>
      <c r="X653">
        <v>1.062E-3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0.28260999999999997</v>
      </c>
      <c r="AG653">
        <v>1.2E-5</v>
      </c>
      <c r="AH653" t="s">
        <v>11</v>
      </c>
      <c r="AI653">
        <v>0.71861200000000003</v>
      </c>
      <c r="AJ653">
        <v>8.2999999999999998E-5</v>
      </c>
      <c r="AK653" t="s">
        <v>12</v>
      </c>
      <c r="AL653">
        <v>0</v>
      </c>
      <c r="AM653">
        <v>0</v>
      </c>
    </row>
    <row r="654" spans="1:39" x14ac:dyDescent="0.25">
      <c r="A654" t="s">
        <v>156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5021.1022270000003</v>
      </c>
      <c r="I654">
        <v>384.53536300000002</v>
      </c>
      <c r="J654" t="s">
        <v>3</v>
      </c>
      <c r="K654">
        <v>5012.2092380000004</v>
      </c>
      <c r="L654">
        <v>383.86806899999999</v>
      </c>
      <c r="M654" t="s">
        <v>4</v>
      </c>
      <c r="N654">
        <v>611.20800399999996</v>
      </c>
      <c r="O654">
        <v>1.250032</v>
      </c>
      <c r="P654" t="s">
        <v>5</v>
      </c>
      <c r="Q654">
        <v>11.652412999999999</v>
      </c>
      <c r="R654">
        <v>6.3839999999999999E-3</v>
      </c>
      <c r="S654" t="s">
        <v>6</v>
      </c>
      <c r="T654">
        <v>4220.3591310000002</v>
      </c>
      <c r="U654">
        <v>356.92272700000001</v>
      </c>
      <c r="V654" t="s">
        <v>7</v>
      </c>
      <c r="W654">
        <v>0.81102099999999999</v>
      </c>
      <c r="X654">
        <v>1.06E-3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0.28233000000000003</v>
      </c>
      <c r="AG654">
        <v>1.5999999999999999E-5</v>
      </c>
      <c r="AH654" t="s">
        <v>11</v>
      </c>
      <c r="AI654">
        <v>0.71937099999999998</v>
      </c>
      <c r="AJ654">
        <v>7.6000000000000004E-5</v>
      </c>
      <c r="AK654" t="s">
        <v>12</v>
      </c>
      <c r="AL654">
        <v>0</v>
      </c>
      <c r="AM654">
        <v>0</v>
      </c>
    </row>
    <row r="655" spans="1:39" x14ac:dyDescent="0.25">
      <c r="A655" t="s">
        <v>156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5407.347393</v>
      </c>
      <c r="I655">
        <v>444.327066</v>
      </c>
      <c r="J655" t="s">
        <v>3</v>
      </c>
      <c r="K655">
        <v>5397.767578</v>
      </c>
      <c r="L655">
        <v>443.49442699999997</v>
      </c>
      <c r="M655" t="s">
        <v>4</v>
      </c>
      <c r="N655">
        <v>658.22555499999999</v>
      </c>
      <c r="O655">
        <v>1.374315</v>
      </c>
      <c r="P655" t="s">
        <v>5</v>
      </c>
      <c r="Q655">
        <v>12.547611</v>
      </c>
      <c r="R655">
        <v>6.6010000000000001E-3</v>
      </c>
      <c r="S655" t="s">
        <v>6</v>
      </c>
      <c r="T655">
        <v>4544.9512210000003</v>
      </c>
      <c r="U655">
        <v>412.76297599999998</v>
      </c>
      <c r="V655" t="s">
        <v>7</v>
      </c>
      <c r="W655">
        <v>0.87184700000000004</v>
      </c>
      <c r="X655">
        <v>1.103E-3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0.282329</v>
      </c>
      <c r="AG655">
        <v>1.5999999999999999E-5</v>
      </c>
      <c r="AH655" t="s">
        <v>11</v>
      </c>
      <c r="AI655">
        <v>0.71984899999999996</v>
      </c>
      <c r="AJ655">
        <v>7.3999999999999996E-5</v>
      </c>
      <c r="AK655" t="s">
        <v>12</v>
      </c>
      <c r="AL655">
        <v>0</v>
      </c>
      <c r="AM655">
        <v>0</v>
      </c>
    </row>
    <row r="656" spans="1:39" x14ac:dyDescent="0.25">
      <c r="A656" t="s">
        <v>156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5793.2149019999997</v>
      </c>
      <c r="I656">
        <v>478.81609300000002</v>
      </c>
      <c r="J656" t="s">
        <v>3</v>
      </c>
      <c r="K656">
        <v>5782.9287990000003</v>
      </c>
      <c r="L656">
        <v>478.59194600000001</v>
      </c>
      <c r="M656" t="s">
        <v>4</v>
      </c>
      <c r="N656">
        <v>705.22734700000001</v>
      </c>
      <c r="O656">
        <v>1.4270659999999999</v>
      </c>
      <c r="P656" t="s">
        <v>5</v>
      </c>
      <c r="Q656">
        <v>13.441713</v>
      </c>
      <c r="R656">
        <v>6.829E-3</v>
      </c>
      <c r="S656" t="s">
        <v>6</v>
      </c>
      <c r="T656">
        <v>4869.1979689999998</v>
      </c>
      <c r="U656">
        <v>446.66014899999999</v>
      </c>
      <c r="V656" t="s">
        <v>7</v>
      </c>
      <c r="W656">
        <v>0.93353900000000001</v>
      </c>
      <c r="X656">
        <v>1.1100000000000001E-3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0.28230300000000003</v>
      </c>
      <c r="AG656">
        <v>1.5E-5</v>
      </c>
      <c r="AH656" t="s">
        <v>11</v>
      </c>
      <c r="AI656">
        <v>0.71984999999999999</v>
      </c>
      <c r="AJ656">
        <v>7.3999999999999996E-5</v>
      </c>
      <c r="AK656" t="s">
        <v>12</v>
      </c>
      <c r="AL656">
        <v>0</v>
      </c>
      <c r="AM656">
        <v>0</v>
      </c>
    </row>
    <row r="657" spans="1:39" x14ac:dyDescent="0.25">
      <c r="A657" t="s">
        <v>156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6179.8364650000003</v>
      </c>
      <c r="I657">
        <v>532.716183</v>
      </c>
      <c r="J657" t="s">
        <v>3</v>
      </c>
      <c r="K657">
        <v>6168.8380660000003</v>
      </c>
      <c r="L657">
        <v>533.17995499999995</v>
      </c>
      <c r="M657" t="s">
        <v>4</v>
      </c>
      <c r="N657">
        <v>752.27832799999999</v>
      </c>
      <c r="O657">
        <v>1.4630300000000001</v>
      </c>
      <c r="P657" t="s">
        <v>5</v>
      </c>
      <c r="Q657">
        <v>14.343477</v>
      </c>
      <c r="R657">
        <v>8.0770000000000008E-3</v>
      </c>
      <c r="S657" t="s">
        <v>6</v>
      </c>
      <c r="T657">
        <v>5194.1510550000003</v>
      </c>
      <c r="U657">
        <v>503.39886300000001</v>
      </c>
      <c r="V657" t="s">
        <v>7</v>
      </c>
      <c r="W657">
        <v>0.99829900000000005</v>
      </c>
      <c r="X657">
        <v>1.3500000000000001E-3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0.281862</v>
      </c>
      <c r="AG657">
        <v>2.4000000000000001E-5</v>
      </c>
      <c r="AH657" t="s">
        <v>11</v>
      </c>
      <c r="AI657">
        <v>0.72027200000000002</v>
      </c>
      <c r="AJ657">
        <v>7.2000000000000002E-5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156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6566.0992290000004</v>
      </c>
      <c r="I658">
        <v>610.30808500000001</v>
      </c>
      <c r="J658" t="s">
        <v>3</v>
      </c>
      <c r="K658">
        <v>6554.4149319999997</v>
      </c>
      <c r="L658">
        <v>610.01659600000005</v>
      </c>
      <c r="M658" t="s">
        <v>4</v>
      </c>
      <c r="N658">
        <v>799.271792</v>
      </c>
      <c r="O658">
        <v>1.6114539999999999</v>
      </c>
      <c r="P658" t="s">
        <v>5</v>
      </c>
      <c r="Q658">
        <v>15.236646</v>
      </c>
      <c r="R658">
        <v>8.5629999999999994E-3</v>
      </c>
      <c r="S658" t="s">
        <v>6</v>
      </c>
      <c r="T658">
        <v>5518.8460059999998</v>
      </c>
      <c r="U658">
        <v>572.27123099999994</v>
      </c>
      <c r="V658" t="s">
        <v>7</v>
      </c>
      <c r="W658">
        <v>1.060095</v>
      </c>
      <c r="X658">
        <v>1.4319999999999999E-3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0.281833</v>
      </c>
      <c r="AG658">
        <v>2.4000000000000001E-5</v>
      </c>
      <c r="AH658" t="s">
        <v>11</v>
      </c>
      <c r="AI658">
        <v>0.72028400000000004</v>
      </c>
      <c r="AJ658">
        <v>7.2000000000000002E-5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156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6952.1807419999996</v>
      </c>
      <c r="I659">
        <v>692.74892399999999</v>
      </c>
      <c r="J659" t="s">
        <v>3</v>
      </c>
      <c r="K659">
        <v>6939.7995899999996</v>
      </c>
      <c r="L659">
        <v>691.28141000000005</v>
      </c>
      <c r="M659" t="s">
        <v>4</v>
      </c>
      <c r="N659">
        <v>846.27763300000004</v>
      </c>
      <c r="O659">
        <v>1.7293019999999999</v>
      </c>
      <c r="P659" t="s">
        <v>5</v>
      </c>
      <c r="Q659">
        <v>16.131855999999999</v>
      </c>
      <c r="R659">
        <v>8.7729999999999995E-3</v>
      </c>
      <c r="S659" t="s">
        <v>6</v>
      </c>
      <c r="T659">
        <v>5843.2196389999999</v>
      </c>
      <c r="U659">
        <v>646.53773200000001</v>
      </c>
      <c r="V659" t="s">
        <v>7</v>
      </c>
      <c r="W659">
        <v>1.1240289999999999</v>
      </c>
      <c r="X659">
        <v>1.586E-3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0.28170200000000001</v>
      </c>
      <c r="AG659">
        <v>2.3E-5</v>
      </c>
      <c r="AH659" t="s">
        <v>11</v>
      </c>
      <c r="AI659">
        <v>0.72064099999999998</v>
      </c>
      <c r="AJ659">
        <v>6.7999999999999999E-5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156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7338.4682709999997</v>
      </c>
      <c r="I660">
        <v>761.38362800000004</v>
      </c>
      <c r="J660" t="s">
        <v>3</v>
      </c>
      <c r="K660">
        <v>7325.4170409999997</v>
      </c>
      <c r="L660">
        <v>759.83493599999997</v>
      </c>
      <c r="M660" t="s">
        <v>4</v>
      </c>
      <c r="N660">
        <v>893.36619399999995</v>
      </c>
      <c r="O660">
        <v>1.9183209999999999</v>
      </c>
      <c r="P660" t="s">
        <v>5</v>
      </c>
      <c r="Q660">
        <v>17.029116999999999</v>
      </c>
      <c r="R660">
        <v>8.8699999999999994E-3</v>
      </c>
      <c r="S660" t="s">
        <v>6</v>
      </c>
      <c r="T660">
        <v>6167.7960640000001</v>
      </c>
      <c r="U660">
        <v>719.04083700000001</v>
      </c>
      <c r="V660" t="s">
        <v>7</v>
      </c>
      <c r="W660">
        <v>1.1877470000000001</v>
      </c>
      <c r="X660">
        <v>1.7930000000000001E-3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0.28169499999999997</v>
      </c>
      <c r="AG660">
        <v>2.3E-5</v>
      </c>
      <c r="AH660" t="s">
        <v>11</v>
      </c>
      <c r="AI660">
        <v>0.72098399999999996</v>
      </c>
      <c r="AJ660">
        <v>6.3999999999999997E-5</v>
      </c>
      <c r="AK660" t="s">
        <v>12</v>
      </c>
      <c r="AL660">
        <v>0</v>
      </c>
      <c r="AM660">
        <v>0</v>
      </c>
    </row>
    <row r="661" spans="1:39" x14ac:dyDescent="0.25">
      <c r="A661" t="s">
        <v>156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7725.1989649999996</v>
      </c>
      <c r="I661">
        <v>825.33879200000001</v>
      </c>
      <c r="J661" t="s">
        <v>3</v>
      </c>
      <c r="K661">
        <v>7711.4498050000002</v>
      </c>
      <c r="L661">
        <v>823.21819900000003</v>
      </c>
      <c r="M661" t="s">
        <v>4</v>
      </c>
      <c r="N661">
        <v>940.38681299999996</v>
      </c>
      <c r="O661">
        <v>2.176085</v>
      </c>
      <c r="P661" t="s">
        <v>5</v>
      </c>
      <c r="Q661">
        <v>17.928653000000001</v>
      </c>
      <c r="R661">
        <v>9.502E-3</v>
      </c>
      <c r="S661" t="s">
        <v>6</v>
      </c>
      <c r="T661">
        <v>6492.8589940000002</v>
      </c>
      <c r="U661">
        <v>776.46550999999999</v>
      </c>
      <c r="V661" t="s">
        <v>7</v>
      </c>
      <c r="W661">
        <v>1.251746</v>
      </c>
      <c r="X661">
        <v>1.9400000000000001E-3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0.28165600000000002</v>
      </c>
      <c r="AG661">
        <v>2.3E-5</v>
      </c>
      <c r="AH661" t="s">
        <v>11</v>
      </c>
      <c r="AI661">
        <v>0.72114199999999995</v>
      </c>
      <c r="AJ661">
        <v>6.2000000000000003E-5</v>
      </c>
      <c r="AK661" t="s">
        <v>12</v>
      </c>
      <c r="AL661">
        <v>0</v>
      </c>
      <c r="AM661">
        <v>0</v>
      </c>
    </row>
    <row r="662" spans="1:39" x14ac:dyDescent="0.25">
      <c r="A662" t="s">
        <v>157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157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157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157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157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157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157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157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157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157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157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157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157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157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157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157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157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157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157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157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742" spans="1:39" x14ac:dyDescent="0.25">
      <c r="A742" t="s">
        <v>203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203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203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203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203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203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203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203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203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203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203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203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203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203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203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203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203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203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203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203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204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400.25306</v>
      </c>
      <c r="I762">
        <v>4.2654620000000003</v>
      </c>
      <c r="J762" t="s">
        <v>3</v>
      </c>
      <c r="K762">
        <v>396.89312999999999</v>
      </c>
      <c r="L762">
        <v>4.2186430000000001</v>
      </c>
      <c r="M762" t="s">
        <v>4</v>
      </c>
      <c r="N762">
        <v>72.703595000000007</v>
      </c>
      <c r="O762">
        <v>0.53299700000000005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204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799.23830899999996</v>
      </c>
      <c r="I763">
        <v>19.158256000000002</v>
      </c>
      <c r="J763" t="s">
        <v>3</v>
      </c>
      <c r="K763">
        <v>792.52129500000001</v>
      </c>
      <c r="L763">
        <v>18.944241999999999</v>
      </c>
      <c r="M763" t="s">
        <v>4</v>
      </c>
      <c r="N763">
        <v>145.22614200000001</v>
      </c>
      <c r="O763">
        <v>1.556108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204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1197.7484589999999</v>
      </c>
      <c r="I764">
        <v>32.884359000000003</v>
      </c>
      <c r="J764" t="s">
        <v>3</v>
      </c>
      <c r="K764">
        <v>1187.6748</v>
      </c>
      <c r="L764">
        <v>32.436915999999997</v>
      </c>
      <c r="M764" t="s">
        <v>4</v>
      </c>
      <c r="N764">
        <v>217.61585199999999</v>
      </c>
      <c r="O764">
        <v>2.0365829999999998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204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1596.715144</v>
      </c>
      <c r="I765">
        <v>63.577702000000002</v>
      </c>
      <c r="J765" t="s">
        <v>3</v>
      </c>
      <c r="K765">
        <v>1583.2863870000001</v>
      </c>
      <c r="L765">
        <v>62.726415000000003</v>
      </c>
      <c r="M765" t="s">
        <v>4</v>
      </c>
      <c r="N765">
        <v>290.11900600000001</v>
      </c>
      <c r="O765">
        <v>3.8488980000000002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204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1995.2712939999999</v>
      </c>
      <c r="I766">
        <v>90.635583999999994</v>
      </c>
      <c r="J766" t="s">
        <v>3</v>
      </c>
      <c r="K766">
        <v>1978.486731</v>
      </c>
      <c r="L766">
        <v>89.383133000000001</v>
      </c>
      <c r="M766" t="s">
        <v>4</v>
      </c>
      <c r="N766">
        <v>362.45696700000002</v>
      </c>
      <c r="O766">
        <v>4.9877450000000003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204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2394.2853319999999</v>
      </c>
      <c r="I767">
        <v>107.458727</v>
      </c>
      <c r="J767" t="s">
        <v>3</v>
      </c>
      <c r="K767">
        <v>2374.1442480000001</v>
      </c>
      <c r="L767">
        <v>105.813698</v>
      </c>
      <c r="M767" t="s">
        <v>4</v>
      </c>
      <c r="N767">
        <v>434.87523299999998</v>
      </c>
      <c r="O767">
        <v>5.4082520000000001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204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2793.2191750000002</v>
      </c>
      <c r="I768">
        <v>146.51223200000001</v>
      </c>
      <c r="J768" t="s">
        <v>3</v>
      </c>
      <c r="K768">
        <v>2769.722041</v>
      </c>
      <c r="L768">
        <v>144.25761900000001</v>
      </c>
      <c r="M768" t="s">
        <v>4</v>
      </c>
      <c r="N768">
        <v>507.35133200000001</v>
      </c>
      <c r="O768">
        <v>6.6283599999999998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204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3191.700049</v>
      </c>
      <c r="I769">
        <v>188.182086</v>
      </c>
      <c r="J769" t="s">
        <v>3</v>
      </c>
      <c r="K769">
        <v>3164.846724</v>
      </c>
      <c r="L769">
        <v>185.197711</v>
      </c>
      <c r="M769" t="s">
        <v>4</v>
      </c>
      <c r="N769">
        <v>579.71314500000005</v>
      </c>
      <c r="O769">
        <v>7.4868730000000001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204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3590.0544679999998</v>
      </c>
      <c r="I770">
        <v>241.34604300000001</v>
      </c>
      <c r="J770" t="s">
        <v>3</v>
      </c>
      <c r="K770">
        <v>3559.845757</v>
      </c>
      <c r="L770">
        <v>237.52041700000001</v>
      </c>
      <c r="M770" t="s">
        <v>4</v>
      </c>
      <c r="N770">
        <v>651.97468500000002</v>
      </c>
      <c r="O770">
        <v>9.7792809999999992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204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3989.285269</v>
      </c>
      <c r="I771">
        <v>291.52319599999998</v>
      </c>
      <c r="J771" t="s">
        <v>3</v>
      </c>
      <c r="K771">
        <v>3955.721724</v>
      </c>
      <c r="L771">
        <v>286.900666</v>
      </c>
      <c r="M771" t="s">
        <v>4</v>
      </c>
      <c r="N771">
        <v>724.42267700000002</v>
      </c>
      <c r="O771">
        <v>13.004886000000001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204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4388.0059380000002</v>
      </c>
      <c r="I772">
        <v>339.40781600000003</v>
      </c>
      <c r="J772" t="s">
        <v>3</v>
      </c>
      <c r="K772">
        <v>4351.0884960000003</v>
      </c>
      <c r="L772">
        <v>333.88705599999997</v>
      </c>
      <c r="M772" t="s">
        <v>4</v>
      </c>
      <c r="N772">
        <v>796.91123300000004</v>
      </c>
      <c r="O772">
        <v>14.339718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204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4787.4022070000001</v>
      </c>
      <c r="I773">
        <v>387.11652099999998</v>
      </c>
      <c r="J773" t="s">
        <v>3</v>
      </c>
      <c r="K773">
        <v>4747.1290630000003</v>
      </c>
      <c r="L773">
        <v>380.63629600000002</v>
      </c>
      <c r="M773" t="s">
        <v>4</v>
      </c>
      <c r="N773">
        <v>869.59698100000003</v>
      </c>
      <c r="O773">
        <v>16.80461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204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5186.2323729999998</v>
      </c>
      <c r="I774">
        <v>458.01777199999998</v>
      </c>
      <c r="J774" t="s">
        <v>3</v>
      </c>
      <c r="K774">
        <v>5142.6014750000004</v>
      </c>
      <c r="L774">
        <v>450.47011500000002</v>
      </c>
      <c r="M774" t="s">
        <v>4</v>
      </c>
      <c r="N774">
        <v>942.03917799999999</v>
      </c>
      <c r="O774">
        <v>19.106556999999999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204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5584.8432810000004</v>
      </c>
      <c r="I775">
        <v>523.43831399999999</v>
      </c>
      <c r="J775" t="s">
        <v>3</v>
      </c>
      <c r="K775">
        <v>5537.8577439999999</v>
      </c>
      <c r="L775">
        <v>514.84478100000001</v>
      </c>
      <c r="M775" t="s">
        <v>4</v>
      </c>
      <c r="N775">
        <v>1014.5183939999999</v>
      </c>
      <c r="O775">
        <v>20.157858000000001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204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5983.3925289999997</v>
      </c>
      <c r="I776">
        <v>619.27735299999995</v>
      </c>
      <c r="J776" t="s">
        <v>3</v>
      </c>
      <c r="K776">
        <v>5933.0536620000003</v>
      </c>
      <c r="L776">
        <v>609.22397899999999</v>
      </c>
      <c r="M776" t="s">
        <v>4</v>
      </c>
      <c r="N776">
        <v>1086.8217239999999</v>
      </c>
      <c r="O776">
        <v>25.126010000000001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204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6382.4763480000001</v>
      </c>
      <c r="I777">
        <v>676.24619800000005</v>
      </c>
      <c r="J777" t="s">
        <v>3</v>
      </c>
      <c r="K777">
        <v>6328.7821190000004</v>
      </c>
      <c r="L777">
        <v>665.02864499999998</v>
      </c>
      <c r="M777" t="s">
        <v>4</v>
      </c>
      <c r="N777">
        <v>1159.2508419999999</v>
      </c>
      <c r="O777">
        <v>29.011707999999999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204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6781.5304100000003</v>
      </c>
      <c r="I778">
        <v>750.31749600000001</v>
      </c>
      <c r="J778" t="s">
        <v>3</v>
      </c>
      <c r="K778">
        <v>6724.4816989999999</v>
      </c>
      <c r="L778">
        <v>737.87030000000004</v>
      </c>
      <c r="M778" t="s">
        <v>4</v>
      </c>
      <c r="N778">
        <v>1231.652908</v>
      </c>
      <c r="O778">
        <v>31.407154999999999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204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7180.1050880000003</v>
      </c>
      <c r="I779">
        <v>843.92546100000004</v>
      </c>
      <c r="J779" t="s">
        <v>3</v>
      </c>
      <c r="K779">
        <v>7119.7007809999996</v>
      </c>
      <c r="L779">
        <v>830.18058199999996</v>
      </c>
      <c r="M779" t="s">
        <v>4</v>
      </c>
      <c r="N779">
        <v>1304.1205789999999</v>
      </c>
      <c r="O779">
        <v>35.805233999999999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204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7579.1698539999998</v>
      </c>
      <c r="I780">
        <v>918.36938099999998</v>
      </c>
      <c r="J780" t="s">
        <v>3</v>
      </c>
      <c r="K780">
        <v>7515.4087399999999</v>
      </c>
      <c r="L780">
        <v>903.32879600000001</v>
      </c>
      <c r="M780" t="s">
        <v>4</v>
      </c>
      <c r="N780">
        <v>1376.6744209999999</v>
      </c>
      <c r="O780">
        <v>40.177177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204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7977.8392679999997</v>
      </c>
      <c r="I781">
        <v>1064.0151510000001</v>
      </c>
      <c r="J781" t="s">
        <v>3</v>
      </c>
      <c r="K781">
        <v>7910.7221090000003</v>
      </c>
      <c r="L781">
        <v>1047.129549</v>
      </c>
      <c r="M781" t="s">
        <v>4</v>
      </c>
      <c r="N781">
        <v>1449.179304</v>
      </c>
      <c r="O781">
        <v>46.692430999999999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205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349.18443300000001</v>
      </c>
      <c r="I782">
        <v>5.4117660000000001</v>
      </c>
      <c r="J782" t="s">
        <v>3</v>
      </c>
      <c r="K782">
        <v>347.862573</v>
      </c>
      <c r="L782">
        <v>5.392906</v>
      </c>
      <c r="M782" t="s">
        <v>4</v>
      </c>
      <c r="N782">
        <v>24.945209999999999</v>
      </c>
      <c r="O782">
        <v>0.168295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205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697.57083399999999</v>
      </c>
      <c r="I783">
        <v>15.177258</v>
      </c>
      <c r="J783" t="s">
        <v>3</v>
      </c>
      <c r="K783">
        <v>694.92829099999994</v>
      </c>
      <c r="L783">
        <v>15.113733999999999</v>
      </c>
      <c r="M783" t="s">
        <v>4</v>
      </c>
      <c r="N783">
        <v>49.875191999999998</v>
      </c>
      <c r="O783">
        <v>0.42223500000000003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205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1045.893955</v>
      </c>
      <c r="I784">
        <v>27.775789</v>
      </c>
      <c r="J784" t="s">
        <v>3</v>
      </c>
      <c r="K784">
        <v>1041.930664</v>
      </c>
      <c r="L784">
        <v>27.634755999999999</v>
      </c>
      <c r="M784" t="s">
        <v>4</v>
      </c>
      <c r="N784">
        <v>74.790154999999999</v>
      </c>
      <c r="O784">
        <v>0.57193799999999995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205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1394.3158619999999</v>
      </c>
      <c r="I785">
        <v>40.903297000000002</v>
      </c>
      <c r="J785" t="s">
        <v>3</v>
      </c>
      <c r="K785">
        <v>1389.031841</v>
      </c>
      <c r="L785">
        <v>40.670036000000003</v>
      </c>
      <c r="M785" t="s">
        <v>4</v>
      </c>
      <c r="N785">
        <v>99.737492000000003</v>
      </c>
      <c r="O785">
        <v>0.81848399999999999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205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1742.6158909999999</v>
      </c>
      <c r="I786">
        <v>58.520201999999998</v>
      </c>
      <c r="J786" t="s">
        <v>3</v>
      </c>
      <c r="K786">
        <v>1736.010781</v>
      </c>
      <c r="L786">
        <v>58.172598000000001</v>
      </c>
      <c r="M786" t="s">
        <v>4</v>
      </c>
      <c r="N786">
        <v>124.631227</v>
      </c>
      <c r="O786">
        <v>1.0182389999999999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205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2090.9654439999999</v>
      </c>
      <c r="I787">
        <v>86.062226999999993</v>
      </c>
      <c r="J787" t="s">
        <v>3</v>
      </c>
      <c r="K787">
        <v>2083.03937</v>
      </c>
      <c r="L787">
        <v>85.543937999999997</v>
      </c>
      <c r="M787" t="s">
        <v>4</v>
      </c>
      <c r="N787">
        <v>149.62360899999999</v>
      </c>
      <c r="O787">
        <v>1.297925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205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2438.948394</v>
      </c>
      <c r="I788">
        <v>107.06250199999999</v>
      </c>
      <c r="J788" t="s">
        <v>3</v>
      </c>
      <c r="K788">
        <v>2429.7014939999999</v>
      </c>
      <c r="L788">
        <v>106.40860000000001</v>
      </c>
      <c r="M788" t="s">
        <v>4</v>
      </c>
      <c r="N788">
        <v>174.55467300000001</v>
      </c>
      <c r="O788">
        <v>1.477455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205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2787.4854300000002</v>
      </c>
      <c r="I789">
        <v>135.92884799999999</v>
      </c>
      <c r="J789" t="s">
        <v>3</v>
      </c>
      <c r="K789">
        <v>2776.9174269999999</v>
      </c>
      <c r="L789">
        <v>135.07634400000001</v>
      </c>
      <c r="M789" t="s">
        <v>4</v>
      </c>
      <c r="N789">
        <v>199.53017299999999</v>
      </c>
      <c r="O789">
        <v>1.7260070000000001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205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3135.7398880000001</v>
      </c>
      <c r="I790">
        <v>182.56890000000001</v>
      </c>
      <c r="J790" t="s">
        <v>3</v>
      </c>
      <c r="K790">
        <v>3123.8514749999999</v>
      </c>
      <c r="L790">
        <v>181.43108699999999</v>
      </c>
      <c r="M790" t="s">
        <v>4</v>
      </c>
      <c r="N790">
        <v>224.49295599999999</v>
      </c>
      <c r="O790">
        <v>2.167424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205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3483.7297709999998</v>
      </c>
      <c r="I791">
        <v>220.46906799999999</v>
      </c>
      <c r="J791" t="s">
        <v>3</v>
      </c>
      <c r="K791">
        <v>3470.5205759999999</v>
      </c>
      <c r="L791">
        <v>219.12851699999999</v>
      </c>
      <c r="M791" t="s">
        <v>4</v>
      </c>
      <c r="N791">
        <v>249.52069599999999</v>
      </c>
      <c r="O791">
        <v>2.381961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205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3831.5198730000002</v>
      </c>
      <c r="I792">
        <v>255.486143</v>
      </c>
      <c r="J792" t="s">
        <v>3</v>
      </c>
      <c r="K792">
        <v>3816.9902689999999</v>
      </c>
      <c r="L792">
        <v>253.91353699999999</v>
      </c>
      <c r="M792" t="s">
        <v>4</v>
      </c>
      <c r="N792">
        <v>274.43809099999999</v>
      </c>
      <c r="O792">
        <v>2.5153210000000001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205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4179.7429979999997</v>
      </c>
      <c r="I793">
        <v>291.56691499999999</v>
      </c>
      <c r="J793" t="s">
        <v>3</v>
      </c>
      <c r="K793">
        <v>4163.8920410000001</v>
      </c>
      <c r="L793">
        <v>289.72377599999999</v>
      </c>
      <c r="M793" t="s">
        <v>4</v>
      </c>
      <c r="N793">
        <v>299.42943700000001</v>
      </c>
      <c r="O793">
        <v>3.0041370000000001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205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4528.2682619999996</v>
      </c>
      <c r="I794">
        <v>331.03204499999998</v>
      </c>
      <c r="J794" t="s">
        <v>3</v>
      </c>
      <c r="K794">
        <v>4511.0959279999997</v>
      </c>
      <c r="L794">
        <v>328.91179299999999</v>
      </c>
      <c r="M794" t="s">
        <v>4</v>
      </c>
      <c r="N794">
        <v>324.50890900000002</v>
      </c>
      <c r="O794">
        <v>3.158309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205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4876.4943750000002</v>
      </c>
      <c r="I795">
        <v>387.83688100000001</v>
      </c>
      <c r="J795" t="s">
        <v>3</v>
      </c>
      <c r="K795">
        <v>4858.0001460000003</v>
      </c>
      <c r="L795">
        <v>385.375495</v>
      </c>
      <c r="M795" t="s">
        <v>4</v>
      </c>
      <c r="N795">
        <v>349.53613000000001</v>
      </c>
      <c r="O795">
        <v>3.8224429999999998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205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5224.7960249999996</v>
      </c>
      <c r="I796">
        <v>446.22887600000001</v>
      </c>
      <c r="J796" t="s">
        <v>3</v>
      </c>
      <c r="K796">
        <v>5204.9802540000001</v>
      </c>
      <c r="L796">
        <v>443.39443499999999</v>
      </c>
      <c r="M796" t="s">
        <v>4</v>
      </c>
      <c r="N796">
        <v>374.59824500000002</v>
      </c>
      <c r="O796">
        <v>4.3402760000000002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205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5573.3550590000004</v>
      </c>
      <c r="I797">
        <v>487.27236299999998</v>
      </c>
      <c r="J797" t="s">
        <v>3</v>
      </c>
      <c r="K797">
        <v>5552.2172849999997</v>
      </c>
      <c r="L797">
        <v>484.12636400000002</v>
      </c>
      <c r="M797" t="s">
        <v>4</v>
      </c>
      <c r="N797">
        <v>399.64357799999999</v>
      </c>
      <c r="O797">
        <v>4.9973210000000003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205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5921.4833980000003</v>
      </c>
      <c r="I798">
        <v>529.33365100000003</v>
      </c>
      <c r="J798" t="s">
        <v>3</v>
      </c>
      <c r="K798">
        <v>5899.0241020000003</v>
      </c>
      <c r="L798">
        <v>525.85954700000002</v>
      </c>
      <c r="M798" t="s">
        <v>4</v>
      </c>
      <c r="N798">
        <v>424.68442800000003</v>
      </c>
      <c r="O798">
        <v>5.4320360000000001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205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6269.4164940000001</v>
      </c>
      <c r="I799">
        <v>574.00843599999996</v>
      </c>
      <c r="J799" t="s">
        <v>3</v>
      </c>
      <c r="K799">
        <v>6245.636074</v>
      </c>
      <c r="L799">
        <v>570.15066999999999</v>
      </c>
      <c r="M799" t="s">
        <v>4</v>
      </c>
      <c r="N799">
        <v>449.67958700000003</v>
      </c>
      <c r="O799">
        <v>6.144755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205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6617.8564159999996</v>
      </c>
      <c r="I800">
        <v>619.878647</v>
      </c>
      <c r="J800" t="s">
        <v>3</v>
      </c>
      <c r="K800">
        <v>6592.7552830000004</v>
      </c>
      <c r="L800">
        <v>615.63067899999999</v>
      </c>
      <c r="M800" t="s">
        <v>4</v>
      </c>
      <c r="N800">
        <v>474.63851699999998</v>
      </c>
      <c r="O800">
        <v>6.1415579999999999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205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6965.8153709999997</v>
      </c>
      <c r="I801">
        <v>708.83760199999995</v>
      </c>
      <c r="J801" t="s">
        <v>3</v>
      </c>
      <c r="K801">
        <v>6939.3937599999999</v>
      </c>
      <c r="L801">
        <v>704.01054699999997</v>
      </c>
      <c r="M801" t="s">
        <v>4</v>
      </c>
      <c r="N801">
        <v>499.55358799999999</v>
      </c>
      <c r="O801">
        <v>6.80206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206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403.449611</v>
      </c>
      <c r="I802">
        <v>4.9858909999999996</v>
      </c>
      <c r="J802" t="s">
        <v>3</v>
      </c>
      <c r="K802">
        <v>402.88720699999999</v>
      </c>
      <c r="L802">
        <v>4.8629740000000004</v>
      </c>
      <c r="M802" t="s">
        <v>4</v>
      </c>
      <c r="N802">
        <v>64.431388999999996</v>
      </c>
      <c r="O802">
        <v>2.3442000000000001E-2</v>
      </c>
      <c r="P802" t="s">
        <v>5</v>
      </c>
      <c r="Q802">
        <v>1.0482020000000001</v>
      </c>
      <c r="R802">
        <v>4.4799999999999999E-4</v>
      </c>
      <c r="S802" t="s">
        <v>6</v>
      </c>
      <c r="T802">
        <v>322.25475599999999</v>
      </c>
      <c r="U802">
        <v>5.7214109999999998</v>
      </c>
      <c r="V802" t="s">
        <v>7</v>
      </c>
      <c r="W802">
        <v>6.6788E-2</v>
      </c>
      <c r="X802">
        <v>5.0000000000000002E-5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0.294908</v>
      </c>
      <c r="AG802">
        <v>6.7000000000000002E-5</v>
      </c>
      <c r="AH802" t="s">
        <v>11</v>
      </c>
      <c r="AI802">
        <v>0.70659700000000003</v>
      </c>
      <c r="AJ802">
        <v>1.7E-5</v>
      </c>
      <c r="AK802" t="s">
        <v>12</v>
      </c>
      <c r="AL802">
        <v>0</v>
      </c>
      <c r="AM802">
        <v>0</v>
      </c>
    </row>
    <row r="803" spans="1:39" x14ac:dyDescent="0.25">
      <c r="A803" t="s">
        <v>206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806.224514</v>
      </c>
      <c r="I803">
        <v>13.250603</v>
      </c>
      <c r="J803" t="s">
        <v>3</v>
      </c>
      <c r="K803">
        <v>805.12347799999998</v>
      </c>
      <c r="L803">
        <v>13.345542</v>
      </c>
      <c r="M803" t="s">
        <v>4</v>
      </c>
      <c r="N803">
        <v>128.85896399999999</v>
      </c>
      <c r="O803">
        <v>0.122528</v>
      </c>
      <c r="P803" t="s">
        <v>5</v>
      </c>
      <c r="Q803">
        <v>2.0930279999999999</v>
      </c>
      <c r="R803">
        <v>6.4700000000000001E-4</v>
      </c>
      <c r="S803" t="s">
        <v>6</v>
      </c>
      <c r="T803">
        <v>643.60198400000002</v>
      </c>
      <c r="U803">
        <v>13.171487000000001</v>
      </c>
      <c r="V803" t="s">
        <v>7</v>
      </c>
      <c r="W803">
        <v>0.12719</v>
      </c>
      <c r="X803">
        <v>9.8999999999999994E-5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0.29057899999999998</v>
      </c>
      <c r="AG803">
        <v>5.1999999999999997E-5</v>
      </c>
      <c r="AH803" t="s">
        <v>11</v>
      </c>
      <c r="AI803">
        <v>0.70947400000000005</v>
      </c>
      <c r="AJ803">
        <v>4.6E-5</v>
      </c>
      <c r="AK803" t="s">
        <v>12</v>
      </c>
      <c r="AL803">
        <v>0</v>
      </c>
      <c r="AM803">
        <v>0</v>
      </c>
    </row>
    <row r="804" spans="1:39" x14ac:dyDescent="0.25">
      <c r="A804" t="s">
        <v>206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1209.009006</v>
      </c>
      <c r="I804">
        <v>24.068104999999999</v>
      </c>
      <c r="J804" t="s">
        <v>3</v>
      </c>
      <c r="K804">
        <v>1207.3392630000001</v>
      </c>
      <c r="L804">
        <v>23.953441000000002</v>
      </c>
      <c r="M804" t="s">
        <v>4</v>
      </c>
      <c r="N804">
        <v>193.27674400000001</v>
      </c>
      <c r="O804">
        <v>0.21895899999999999</v>
      </c>
      <c r="P804" t="s">
        <v>5</v>
      </c>
      <c r="Q804">
        <v>3.139078</v>
      </c>
      <c r="R804">
        <v>8.8099999999999995E-4</v>
      </c>
      <c r="S804" t="s">
        <v>6</v>
      </c>
      <c r="T804">
        <v>965.05778599999996</v>
      </c>
      <c r="U804">
        <v>26.428484000000001</v>
      </c>
      <c r="V804" t="s">
        <v>7</v>
      </c>
      <c r="W804">
        <v>0.18784999999999999</v>
      </c>
      <c r="X804">
        <v>1.4999999999999999E-4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0.288134</v>
      </c>
      <c r="AG804">
        <v>3.8999999999999999E-5</v>
      </c>
      <c r="AH804" t="s">
        <v>11</v>
      </c>
      <c r="AI804">
        <v>0.71177999999999997</v>
      </c>
      <c r="AJ804">
        <v>6.7000000000000002E-5</v>
      </c>
      <c r="AK804" t="s">
        <v>12</v>
      </c>
      <c r="AL804">
        <v>0</v>
      </c>
      <c r="AM804">
        <v>0</v>
      </c>
    </row>
    <row r="805" spans="1:39" x14ac:dyDescent="0.25">
      <c r="A805" t="s">
        <v>206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1611.842515</v>
      </c>
      <c r="I805">
        <v>39.340553</v>
      </c>
      <c r="J805" t="s">
        <v>3</v>
      </c>
      <c r="K805">
        <v>1609.6202000000001</v>
      </c>
      <c r="L805">
        <v>38.653959999999998</v>
      </c>
      <c r="M805" t="s">
        <v>4</v>
      </c>
      <c r="N805">
        <v>257.69956400000001</v>
      </c>
      <c r="O805">
        <v>0.36138999999999999</v>
      </c>
      <c r="P805" t="s">
        <v>5</v>
      </c>
      <c r="Q805">
        <v>4.1859279999999996</v>
      </c>
      <c r="R805">
        <v>1.4970000000000001E-3</v>
      </c>
      <c r="S805" t="s">
        <v>6</v>
      </c>
      <c r="T805">
        <v>1286.3426830000001</v>
      </c>
      <c r="U805">
        <v>44.458623000000003</v>
      </c>
      <c r="V805" t="s">
        <v>7</v>
      </c>
      <c r="W805">
        <v>0.24859800000000001</v>
      </c>
      <c r="X805">
        <v>2.13E-4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0.28574300000000002</v>
      </c>
      <c r="AG805">
        <v>2.8E-5</v>
      </c>
      <c r="AH805" t="s">
        <v>11</v>
      </c>
      <c r="AI805">
        <v>0.71312399999999998</v>
      </c>
      <c r="AJ805">
        <v>7.3999999999999996E-5</v>
      </c>
      <c r="AK805" t="s">
        <v>12</v>
      </c>
      <c r="AL805">
        <v>0</v>
      </c>
      <c r="AM805">
        <v>0</v>
      </c>
    </row>
    <row r="806" spans="1:39" x14ac:dyDescent="0.25">
      <c r="A806" t="s">
        <v>206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2015.060776</v>
      </c>
      <c r="I806">
        <v>54.021501999999998</v>
      </c>
      <c r="J806" t="s">
        <v>3</v>
      </c>
      <c r="K806">
        <v>2012.2683010000001</v>
      </c>
      <c r="L806">
        <v>54.185228000000002</v>
      </c>
      <c r="M806" t="s">
        <v>4</v>
      </c>
      <c r="N806">
        <v>322.12215800000001</v>
      </c>
      <c r="O806">
        <v>0.55378799999999995</v>
      </c>
      <c r="P806" t="s">
        <v>5</v>
      </c>
      <c r="Q806">
        <v>5.2361259999999996</v>
      </c>
      <c r="R806">
        <v>2.1670000000000001E-3</v>
      </c>
      <c r="S806" t="s">
        <v>6</v>
      </c>
      <c r="T806">
        <v>1608.143503</v>
      </c>
      <c r="U806">
        <v>53.866537000000001</v>
      </c>
      <c r="V806" t="s">
        <v>7</v>
      </c>
      <c r="W806">
        <v>0.30936000000000002</v>
      </c>
      <c r="X806">
        <v>2.8899999999999998E-4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0.28504200000000002</v>
      </c>
      <c r="AG806">
        <v>3.6999999999999998E-5</v>
      </c>
      <c r="AH806" t="s">
        <v>11</v>
      </c>
      <c r="AI806">
        <v>0.71378200000000003</v>
      </c>
      <c r="AJ806">
        <v>7.7999999999999999E-5</v>
      </c>
      <c r="AK806" t="s">
        <v>12</v>
      </c>
      <c r="AL806">
        <v>0</v>
      </c>
      <c r="AM806">
        <v>0</v>
      </c>
    </row>
    <row r="807" spans="1:39" x14ac:dyDescent="0.25">
      <c r="A807" t="s">
        <v>206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2418.0613720000001</v>
      </c>
      <c r="I807">
        <v>71.047121000000004</v>
      </c>
      <c r="J807" t="s">
        <v>3</v>
      </c>
      <c r="K807">
        <v>2414.7296970000002</v>
      </c>
      <c r="L807">
        <v>71.090678999999994</v>
      </c>
      <c r="M807" t="s">
        <v>4</v>
      </c>
      <c r="N807">
        <v>386.52434099999999</v>
      </c>
      <c r="O807">
        <v>0.81582500000000002</v>
      </c>
      <c r="P807" t="s">
        <v>5</v>
      </c>
      <c r="Q807">
        <v>6.2852670000000002</v>
      </c>
      <c r="R807">
        <v>2.9380000000000001E-3</v>
      </c>
      <c r="S807" t="s">
        <v>6</v>
      </c>
      <c r="T807">
        <v>1929.689517</v>
      </c>
      <c r="U807">
        <v>72.516627999999997</v>
      </c>
      <c r="V807" t="s">
        <v>7</v>
      </c>
      <c r="W807">
        <v>0.37131399999999998</v>
      </c>
      <c r="X807">
        <v>3.8299999999999999E-4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0.28408800000000001</v>
      </c>
      <c r="AG807">
        <v>2.8E-5</v>
      </c>
      <c r="AH807" t="s">
        <v>11</v>
      </c>
      <c r="AI807">
        <v>0.71405700000000005</v>
      </c>
      <c r="AJ807">
        <v>8.1000000000000004E-5</v>
      </c>
      <c r="AK807" t="s">
        <v>12</v>
      </c>
      <c r="AL807">
        <v>0</v>
      </c>
      <c r="AM807">
        <v>0</v>
      </c>
    </row>
    <row r="808" spans="1:39" x14ac:dyDescent="0.25">
      <c r="A808" t="s">
        <v>206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2821.390977</v>
      </c>
      <c r="I808">
        <v>95.660522</v>
      </c>
      <c r="J808" t="s">
        <v>3</v>
      </c>
      <c r="K808">
        <v>2817.5249170000002</v>
      </c>
      <c r="L808">
        <v>96.108918000000003</v>
      </c>
      <c r="M808" t="s">
        <v>4</v>
      </c>
      <c r="N808">
        <v>450.921761</v>
      </c>
      <c r="O808">
        <v>1.0762320000000001</v>
      </c>
      <c r="P808" t="s">
        <v>5</v>
      </c>
      <c r="Q808">
        <v>7.3313889999999997</v>
      </c>
      <c r="R808">
        <v>3.5829999999999998E-3</v>
      </c>
      <c r="S808" t="s">
        <v>6</v>
      </c>
      <c r="T808">
        <v>2251.6226270000002</v>
      </c>
      <c r="U808">
        <v>94.123137999999997</v>
      </c>
      <c r="V808" t="s">
        <v>7</v>
      </c>
      <c r="W808">
        <v>0.433004</v>
      </c>
      <c r="X808">
        <v>4.6099999999999998E-4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0.28304600000000002</v>
      </c>
      <c r="AG808">
        <v>3.4E-5</v>
      </c>
      <c r="AH808" t="s">
        <v>11</v>
      </c>
      <c r="AI808">
        <v>0.71596000000000004</v>
      </c>
      <c r="AJ808">
        <v>8.2999999999999998E-5</v>
      </c>
      <c r="AK808" t="s">
        <v>12</v>
      </c>
      <c r="AL808">
        <v>0</v>
      </c>
      <c r="AM808">
        <v>0</v>
      </c>
    </row>
    <row r="809" spans="1:39" x14ac:dyDescent="0.25">
      <c r="A809" t="s">
        <v>206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3223.8832229999998</v>
      </c>
      <c r="I809">
        <v>120.642304</v>
      </c>
      <c r="J809" t="s">
        <v>3</v>
      </c>
      <c r="K809">
        <v>3219.4906299999998</v>
      </c>
      <c r="L809">
        <v>120.579283</v>
      </c>
      <c r="M809" t="s">
        <v>4</v>
      </c>
      <c r="N809">
        <v>515.37102300000004</v>
      </c>
      <c r="O809">
        <v>1.3435440000000001</v>
      </c>
      <c r="P809" t="s">
        <v>5</v>
      </c>
      <c r="Q809">
        <v>8.3755310000000005</v>
      </c>
      <c r="R809">
        <v>3.9519999999999998E-3</v>
      </c>
      <c r="S809" t="s">
        <v>6</v>
      </c>
      <c r="T809">
        <v>2572.585908</v>
      </c>
      <c r="U809">
        <v>124.395844</v>
      </c>
      <c r="V809" t="s">
        <v>7</v>
      </c>
      <c r="W809">
        <v>0.492566</v>
      </c>
      <c r="X809">
        <v>5.1699999999999999E-4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0.28258499999999998</v>
      </c>
      <c r="AG809">
        <v>2.5000000000000001E-5</v>
      </c>
      <c r="AH809" t="s">
        <v>11</v>
      </c>
      <c r="AI809">
        <v>0.71650999999999998</v>
      </c>
      <c r="AJ809">
        <v>8.5000000000000006E-5</v>
      </c>
      <c r="AK809" t="s">
        <v>12</v>
      </c>
      <c r="AL809">
        <v>0</v>
      </c>
      <c r="AM809">
        <v>0</v>
      </c>
    </row>
    <row r="810" spans="1:39" x14ac:dyDescent="0.25">
      <c r="A810" t="s">
        <v>206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3626.7988770000002</v>
      </c>
      <c r="I810">
        <v>150.951268</v>
      </c>
      <c r="J810" t="s">
        <v>3</v>
      </c>
      <c r="K810">
        <v>3621.8712989999999</v>
      </c>
      <c r="L810">
        <v>151.15691000000001</v>
      </c>
      <c r="M810" t="s">
        <v>4</v>
      </c>
      <c r="N810">
        <v>579.81822499999998</v>
      </c>
      <c r="O810">
        <v>1.6899</v>
      </c>
      <c r="P810" t="s">
        <v>5</v>
      </c>
      <c r="Q810">
        <v>9.4198000000000004</v>
      </c>
      <c r="R810">
        <v>4.7320000000000001E-3</v>
      </c>
      <c r="S810" t="s">
        <v>6</v>
      </c>
      <c r="T810">
        <v>2893.9769379999998</v>
      </c>
      <c r="U810">
        <v>154.708516</v>
      </c>
      <c r="V810" t="s">
        <v>7</v>
      </c>
      <c r="W810">
        <v>0.55480399999999996</v>
      </c>
      <c r="X810">
        <v>6.11E-4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0.28251700000000002</v>
      </c>
      <c r="AG810">
        <v>2.4000000000000001E-5</v>
      </c>
      <c r="AH810" t="s">
        <v>11</v>
      </c>
      <c r="AI810">
        <v>0.716916</v>
      </c>
      <c r="AJ810">
        <v>8.3999999999999995E-5</v>
      </c>
      <c r="AK810" t="s">
        <v>12</v>
      </c>
      <c r="AL810">
        <v>0</v>
      </c>
      <c r="AM810">
        <v>0</v>
      </c>
    </row>
    <row r="811" spans="1:39" x14ac:dyDescent="0.25">
      <c r="A811" t="s">
        <v>206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4029.347749</v>
      </c>
      <c r="I811">
        <v>182.76459299999999</v>
      </c>
      <c r="J811" t="s">
        <v>3</v>
      </c>
      <c r="K811">
        <v>4023.8832809999999</v>
      </c>
      <c r="L811">
        <v>183.78002000000001</v>
      </c>
      <c r="M811" t="s">
        <v>4</v>
      </c>
      <c r="N811">
        <v>644.29527099999996</v>
      </c>
      <c r="O811">
        <v>2.0056129999999999</v>
      </c>
      <c r="P811" t="s">
        <v>5</v>
      </c>
      <c r="Q811">
        <v>10.46659</v>
      </c>
      <c r="R811">
        <v>5.012E-3</v>
      </c>
      <c r="S811" t="s">
        <v>6</v>
      </c>
      <c r="T811">
        <v>3215.0497460000001</v>
      </c>
      <c r="U811">
        <v>186.193929</v>
      </c>
      <c r="V811" t="s">
        <v>7</v>
      </c>
      <c r="W811">
        <v>0.61631999999999998</v>
      </c>
      <c r="X811">
        <v>6.6100000000000002E-4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0.28222999999999998</v>
      </c>
      <c r="AG811">
        <v>2.5000000000000001E-5</v>
      </c>
      <c r="AH811" t="s">
        <v>11</v>
      </c>
      <c r="AI811">
        <v>0.71760999999999997</v>
      </c>
      <c r="AJ811">
        <v>8.2000000000000001E-5</v>
      </c>
      <c r="AK811" t="s">
        <v>12</v>
      </c>
      <c r="AL811">
        <v>0</v>
      </c>
      <c r="AM811">
        <v>0</v>
      </c>
    </row>
    <row r="812" spans="1:39" x14ac:dyDescent="0.25">
      <c r="A812" t="s">
        <v>206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4432.1135350000004</v>
      </c>
      <c r="I812">
        <v>218.27702199999999</v>
      </c>
      <c r="J812" t="s">
        <v>3</v>
      </c>
      <c r="K812">
        <v>4426.1363380000003</v>
      </c>
      <c r="L812">
        <v>219.285459</v>
      </c>
      <c r="M812" t="s">
        <v>4</v>
      </c>
      <c r="N812">
        <v>708.76376200000004</v>
      </c>
      <c r="O812">
        <v>2.3728180000000001</v>
      </c>
      <c r="P812" t="s">
        <v>5</v>
      </c>
      <c r="Q812">
        <v>11.510070000000001</v>
      </c>
      <c r="R812">
        <v>4.9810000000000002E-3</v>
      </c>
      <c r="S812" t="s">
        <v>6</v>
      </c>
      <c r="T812">
        <v>3536.2496729999998</v>
      </c>
      <c r="U812">
        <v>215.91343699999999</v>
      </c>
      <c r="V812" t="s">
        <v>7</v>
      </c>
      <c r="W812">
        <v>0.67725199999999997</v>
      </c>
      <c r="X812">
        <v>5.9900000000000003E-4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0.28204200000000001</v>
      </c>
      <c r="AG812">
        <v>2.3E-5</v>
      </c>
      <c r="AH812" t="s">
        <v>11</v>
      </c>
      <c r="AI812">
        <v>0.71770999999999996</v>
      </c>
      <c r="AJ812">
        <v>8.2999999999999998E-5</v>
      </c>
      <c r="AK812" t="s">
        <v>12</v>
      </c>
      <c r="AL812">
        <v>0</v>
      </c>
      <c r="AM812">
        <v>0</v>
      </c>
    </row>
    <row r="813" spans="1:39" x14ac:dyDescent="0.25">
      <c r="A813" t="s">
        <v>206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4835.3955569999998</v>
      </c>
      <c r="I813">
        <v>265.77865300000002</v>
      </c>
      <c r="J813" t="s">
        <v>3</v>
      </c>
      <c r="K813">
        <v>4828.8915040000002</v>
      </c>
      <c r="L813">
        <v>267.16482999999999</v>
      </c>
      <c r="M813" t="s">
        <v>4</v>
      </c>
      <c r="N813">
        <v>773.18994499999997</v>
      </c>
      <c r="O813">
        <v>2.9327890000000001</v>
      </c>
      <c r="P813" t="s">
        <v>5</v>
      </c>
      <c r="Q813">
        <v>12.555282999999999</v>
      </c>
      <c r="R813">
        <v>5.7590000000000002E-3</v>
      </c>
      <c r="S813" t="s">
        <v>6</v>
      </c>
      <c r="T813">
        <v>3857.8534810000001</v>
      </c>
      <c r="U813">
        <v>259.31784099999999</v>
      </c>
      <c r="V813" t="s">
        <v>7</v>
      </c>
      <c r="W813">
        <v>0.73879799999999995</v>
      </c>
      <c r="X813">
        <v>6.6699999999999995E-4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0.28202700000000003</v>
      </c>
      <c r="AG813">
        <v>2.3E-5</v>
      </c>
      <c r="AH813" t="s">
        <v>11</v>
      </c>
      <c r="AI813">
        <v>0.71874400000000005</v>
      </c>
      <c r="AJ813">
        <v>8.3999999999999995E-5</v>
      </c>
      <c r="AK813" t="s">
        <v>12</v>
      </c>
      <c r="AL813">
        <v>0</v>
      </c>
      <c r="AM813">
        <v>0</v>
      </c>
    </row>
    <row r="814" spans="1:39" x14ac:dyDescent="0.25">
      <c r="A814" t="s">
        <v>206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5238.4502929999999</v>
      </c>
      <c r="I814">
        <v>315.39219900000001</v>
      </c>
      <c r="J814" t="s">
        <v>3</v>
      </c>
      <c r="K814">
        <v>5231.3760160000002</v>
      </c>
      <c r="L814">
        <v>316.96134499999999</v>
      </c>
      <c r="M814" t="s">
        <v>4</v>
      </c>
      <c r="N814">
        <v>837.63303099999996</v>
      </c>
      <c r="O814">
        <v>3.4157009999999999</v>
      </c>
      <c r="P814" t="s">
        <v>5</v>
      </c>
      <c r="Q814">
        <v>13.603344</v>
      </c>
      <c r="R814">
        <v>5.9719999999999999E-3</v>
      </c>
      <c r="S814" t="s">
        <v>6</v>
      </c>
      <c r="T814">
        <v>4179.5517579999996</v>
      </c>
      <c r="U814">
        <v>308.52650199999999</v>
      </c>
      <c r="V814" t="s">
        <v>7</v>
      </c>
      <c r="W814">
        <v>0.80027400000000004</v>
      </c>
      <c r="X814">
        <v>7.4200000000000004E-4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0.28188600000000003</v>
      </c>
      <c r="AG814">
        <v>2.4000000000000001E-5</v>
      </c>
      <c r="AH814" t="s">
        <v>11</v>
      </c>
      <c r="AI814">
        <v>0.718754</v>
      </c>
      <c r="AJ814">
        <v>8.3999999999999995E-5</v>
      </c>
      <c r="AK814" t="s">
        <v>12</v>
      </c>
      <c r="AL814">
        <v>0</v>
      </c>
      <c r="AM814">
        <v>0</v>
      </c>
    </row>
    <row r="815" spans="1:39" x14ac:dyDescent="0.25">
      <c r="A815" t="s">
        <v>206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5641.5057420000003</v>
      </c>
      <c r="I815">
        <v>375.469606</v>
      </c>
      <c r="J815" t="s">
        <v>3</v>
      </c>
      <c r="K815">
        <v>5633.9016890000003</v>
      </c>
      <c r="L815">
        <v>378.29219699999999</v>
      </c>
      <c r="M815" t="s">
        <v>4</v>
      </c>
      <c r="N815">
        <v>902.11172899999997</v>
      </c>
      <c r="O815">
        <v>4.0084520000000001</v>
      </c>
      <c r="P815" t="s">
        <v>5</v>
      </c>
      <c r="Q815">
        <v>14.646272</v>
      </c>
      <c r="R815">
        <v>5.9699999999999996E-3</v>
      </c>
      <c r="S815" t="s">
        <v>6</v>
      </c>
      <c r="T815">
        <v>4501.0423929999997</v>
      </c>
      <c r="U815">
        <v>363.185653</v>
      </c>
      <c r="V815" t="s">
        <v>7</v>
      </c>
      <c r="W815">
        <v>0.86042600000000002</v>
      </c>
      <c r="X815">
        <v>8.5599999999999999E-4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0.28187800000000002</v>
      </c>
      <c r="AG815">
        <v>2.4000000000000001E-5</v>
      </c>
      <c r="AH815" t="s">
        <v>11</v>
      </c>
      <c r="AI815">
        <v>0.71989999999999998</v>
      </c>
      <c r="AJ815">
        <v>7.4999999999999993E-5</v>
      </c>
      <c r="AK815" t="s">
        <v>12</v>
      </c>
      <c r="AL815">
        <v>0</v>
      </c>
      <c r="AM815">
        <v>0</v>
      </c>
    </row>
    <row r="816" spans="1:39" x14ac:dyDescent="0.25">
      <c r="A816" t="s">
        <v>206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6044.2320900000004</v>
      </c>
      <c r="I816">
        <v>430.11645499999997</v>
      </c>
      <c r="J816" t="s">
        <v>3</v>
      </c>
      <c r="K816">
        <v>6036.0694819999999</v>
      </c>
      <c r="L816">
        <v>434.02795900000001</v>
      </c>
      <c r="M816" t="s">
        <v>4</v>
      </c>
      <c r="N816">
        <v>966.55210799999998</v>
      </c>
      <c r="O816">
        <v>4.5478230000000002</v>
      </c>
      <c r="P816" t="s">
        <v>5</v>
      </c>
      <c r="Q816">
        <v>15.69154</v>
      </c>
      <c r="R816">
        <v>6.6350000000000003E-3</v>
      </c>
      <c r="S816" t="s">
        <v>6</v>
      </c>
      <c r="T816">
        <v>4822.468828</v>
      </c>
      <c r="U816">
        <v>412.69435900000002</v>
      </c>
      <c r="V816" t="s">
        <v>7</v>
      </c>
      <c r="W816">
        <v>0.92087600000000003</v>
      </c>
      <c r="X816">
        <v>9.4799999999999995E-4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0.28187600000000002</v>
      </c>
      <c r="AG816">
        <v>2.4000000000000001E-5</v>
      </c>
      <c r="AH816" t="s">
        <v>11</v>
      </c>
      <c r="AI816">
        <v>0.72023099999999995</v>
      </c>
      <c r="AJ816">
        <v>7.2000000000000002E-5</v>
      </c>
      <c r="AK816" t="s">
        <v>12</v>
      </c>
      <c r="AL816">
        <v>0</v>
      </c>
      <c r="AM816">
        <v>0</v>
      </c>
    </row>
    <row r="817" spans="1:39" x14ac:dyDescent="0.25">
      <c r="A817" t="s">
        <v>206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6447.0862109999998</v>
      </c>
      <c r="I817">
        <v>474.81491899999997</v>
      </c>
      <c r="J817" t="s">
        <v>3</v>
      </c>
      <c r="K817">
        <v>6438.3966410000003</v>
      </c>
      <c r="L817">
        <v>480.28022199999998</v>
      </c>
      <c r="M817" t="s">
        <v>4</v>
      </c>
      <c r="N817">
        <v>1031.012749</v>
      </c>
      <c r="O817">
        <v>5.1390960000000003</v>
      </c>
      <c r="P817" t="s">
        <v>5</v>
      </c>
      <c r="Q817">
        <v>16.735242</v>
      </c>
      <c r="R817">
        <v>6.5430000000000002E-3</v>
      </c>
      <c r="S817" t="s">
        <v>6</v>
      </c>
      <c r="T817">
        <v>5143.8327929999996</v>
      </c>
      <c r="U817">
        <v>449.81152800000001</v>
      </c>
      <c r="V817" t="s">
        <v>7</v>
      </c>
      <c r="W817">
        <v>0.98161399999999999</v>
      </c>
      <c r="X817">
        <v>1.059E-3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0.28152300000000002</v>
      </c>
      <c r="AG817">
        <v>2.5000000000000001E-5</v>
      </c>
      <c r="AH817" t="s">
        <v>11</v>
      </c>
      <c r="AI817">
        <v>0.72056500000000001</v>
      </c>
      <c r="AJ817">
        <v>6.7999999999999999E-5</v>
      </c>
      <c r="AK817" t="s">
        <v>12</v>
      </c>
      <c r="AL817">
        <v>0</v>
      </c>
      <c r="AM817">
        <v>0</v>
      </c>
    </row>
    <row r="818" spans="1:39" x14ac:dyDescent="0.25">
      <c r="A818" t="s">
        <v>206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6849.9712499999996</v>
      </c>
      <c r="I818">
        <v>545.79358999999999</v>
      </c>
      <c r="J818" t="s">
        <v>3</v>
      </c>
      <c r="K818">
        <v>6840.7583109999996</v>
      </c>
      <c r="L818">
        <v>552.48663299999998</v>
      </c>
      <c r="M818" t="s">
        <v>4</v>
      </c>
      <c r="N818">
        <v>1095.441245</v>
      </c>
      <c r="O818">
        <v>5.7901119999999997</v>
      </c>
      <c r="P818" t="s">
        <v>5</v>
      </c>
      <c r="Q818">
        <v>17.779164999999999</v>
      </c>
      <c r="R818">
        <v>7.613E-3</v>
      </c>
      <c r="S818" t="s">
        <v>6</v>
      </c>
      <c r="T818">
        <v>5465.052197</v>
      </c>
      <c r="U818">
        <v>510.92263800000001</v>
      </c>
      <c r="V818" t="s">
        <v>7</v>
      </c>
      <c r="W818">
        <v>1.0410090000000001</v>
      </c>
      <c r="X818">
        <v>1.0989999999999999E-3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0.28150900000000001</v>
      </c>
      <c r="AG818">
        <v>2.5000000000000001E-5</v>
      </c>
      <c r="AH818" t="s">
        <v>11</v>
      </c>
      <c r="AI818">
        <v>0.72130899999999998</v>
      </c>
      <c r="AJ818">
        <v>6.4999999999999994E-5</v>
      </c>
      <c r="AK818" t="s">
        <v>12</v>
      </c>
      <c r="AL818">
        <v>0</v>
      </c>
      <c r="AM818">
        <v>0</v>
      </c>
    </row>
    <row r="819" spans="1:39" x14ac:dyDescent="0.25">
      <c r="A819" t="s">
        <v>206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7253.3915230000002</v>
      </c>
      <c r="I819">
        <v>630.52568299999996</v>
      </c>
      <c r="J819" t="s">
        <v>3</v>
      </c>
      <c r="K819">
        <v>7243.6135940000004</v>
      </c>
      <c r="L819">
        <v>635.92288399999995</v>
      </c>
      <c r="M819" t="s">
        <v>4</v>
      </c>
      <c r="N819">
        <v>1159.8810840000001</v>
      </c>
      <c r="O819">
        <v>6.3949059999999998</v>
      </c>
      <c r="P819" t="s">
        <v>5</v>
      </c>
      <c r="Q819">
        <v>18.828579000000001</v>
      </c>
      <c r="R819">
        <v>8.1270000000000005E-3</v>
      </c>
      <c r="S819" t="s">
        <v>6</v>
      </c>
      <c r="T819">
        <v>5787.0296680000001</v>
      </c>
      <c r="U819">
        <v>600.15867100000003</v>
      </c>
      <c r="V819" t="s">
        <v>7</v>
      </c>
      <c r="W819">
        <v>1.104031</v>
      </c>
      <c r="X819">
        <v>1.214E-3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0.28147</v>
      </c>
      <c r="AG819">
        <v>2.5000000000000001E-5</v>
      </c>
      <c r="AH819" t="s">
        <v>11</v>
      </c>
      <c r="AI819">
        <v>0.72132399999999997</v>
      </c>
      <c r="AJ819">
        <v>6.4999999999999994E-5</v>
      </c>
      <c r="AK819" t="s">
        <v>12</v>
      </c>
      <c r="AL819">
        <v>0</v>
      </c>
      <c r="AM819">
        <v>0</v>
      </c>
    </row>
    <row r="820" spans="1:39" x14ac:dyDescent="0.25">
      <c r="A820" t="s">
        <v>206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7656.7039059999997</v>
      </c>
      <c r="I820">
        <v>683.25638400000003</v>
      </c>
      <c r="J820" t="s">
        <v>3</v>
      </c>
      <c r="K820">
        <v>7646.3481350000002</v>
      </c>
      <c r="L820">
        <v>691.01582800000006</v>
      </c>
      <c r="M820" t="s">
        <v>4</v>
      </c>
      <c r="N820">
        <v>1224.333149</v>
      </c>
      <c r="O820">
        <v>7.0416280000000002</v>
      </c>
      <c r="P820" t="s">
        <v>5</v>
      </c>
      <c r="Q820">
        <v>19.877116000000001</v>
      </c>
      <c r="R820">
        <v>7.8840000000000004E-3</v>
      </c>
      <c r="S820" t="s">
        <v>6</v>
      </c>
      <c r="T820">
        <v>6109.0250779999997</v>
      </c>
      <c r="U820">
        <v>633.77119700000003</v>
      </c>
      <c r="V820" t="s">
        <v>7</v>
      </c>
      <c r="W820">
        <v>1.1672290000000001</v>
      </c>
      <c r="X820">
        <v>1.3550000000000001E-3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0.28146500000000002</v>
      </c>
      <c r="AG820">
        <v>2.5000000000000001E-5</v>
      </c>
      <c r="AH820" t="s">
        <v>11</v>
      </c>
      <c r="AI820">
        <v>0.72172099999999995</v>
      </c>
      <c r="AJ820">
        <v>6.0999999999999999E-5</v>
      </c>
      <c r="AK820" t="s">
        <v>12</v>
      </c>
      <c r="AL820">
        <v>0</v>
      </c>
      <c r="AM820">
        <v>0</v>
      </c>
    </row>
    <row r="821" spans="1:39" x14ac:dyDescent="0.25">
      <c r="A821" t="s">
        <v>206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8059.7038769999999</v>
      </c>
      <c r="I821">
        <v>769.111357</v>
      </c>
      <c r="J821" t="s">
        <v>3</v>
      </c>
      <c r="K821">
        <v>8048.7940230000004</v>
      </c>
      <c r="L821">
        <v>778.74101599999995</v>
      </c>
      <c r="M821" t="s">
        <v>4</v>
      </c>
      <c r="N821">
        <v>1288.7828469999999</v>
      </c>
      <c r="O821">
        <v>7.6673539999999996</v>
      </c>
      <c r="P821" t="s">
        <v>5</v>
      </c>
      <c r="Q821">
        <v>20.918631000000001</v>
      </c>
      <c r="R821">
        <v>7.8919999999999997E-3</v>
      </c>
      <c r="S821" t="s">
        <v>6</v>
      </c>
      <c r="T821">
        <v>6430.6692190000003</v>
      </c>
      <c r="U821">
        <v>702.93464300000005</v>
      </c>
      <c r="V821" t="s">
        <v>7</v>
      </c>
      <c r="W821">
        <v>1.227214</v>
      </c>
      <c r="X821">
        <v>1.5839999999999999E-3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0.28146399999999999</v>
      </c>
      <c r="AG821">
        <v>2.5000000000000001E-5</v>
      </c>
      <c r="AH821" t="s">
        <v>11</v>
      </c>
      <c r="AI821">
        <v>0.72179199999999999</v>
      </c>
      <c r="AJ821">
        <v>6.0999999999999999E-5</v>
      </c>
      <c r="AK821" t="s">
        <v>12</v>
      </c>
      <c r="AL821">
        <v>0</v>
      </c>
      <c r="AM821">
        <v>0</v>
      </c>
    </row>
    <row r="822" spans="1:39" x14ac:dyDescent="0.25">
      <c r="A822" t="s">
        <v>207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0</v>
      </c>
      <c r="I822">
        <v>0</v>
      </c>
      <c r="J822" t="s">
        <v>3</v>
      </c>
      <c r="K822">
        <v>0</v>
      </c>
      <c r="L822">
        <v>0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>
        <v>0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207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0</v>
      </c>
      <c r="I823">
        <v>0</v>
      </c>
      <c r="J823" t="s">
        <v>3</v>
      </c>
      <c r="K823">
        <v>0</v>
      </c>
      <c r="L823">
        <v>0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>
        <v>0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207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0</v>
      </c>
      <c r="I824">
        <v>0</v>
      </c>
      <c r="J824" t="s">
        <v>3</v>
      </c>
      <c r="K824">
        <v>0</v>
      </c>
      <c r="L824">
        <v>0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>
        <v>0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207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0</v>
      </c>
      <c r="I825">
        <v>0</v>
      </c>
      <c r="J825" t="s">
        <v>3</v>
      </c>
      <c r="K825">
        <v>0</v>
      </c>
      <c r="L825">
        <v>0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>
        <v>0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207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0</v>
      </c>
      <c r="I826">
        <v>0</v>
      </c>
      <c r="J826" t="s">
        <v>3</v>
      </c>
      <c r="K826">
        <v>0</v>
      </c>
      <c r="L826">
        <v>0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>
        <v>0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207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0</v>
      </c>
      <c r="I827">
        <v>0</v>
      </c>
      <c r="J827" t="s">
        <v>3</v>
      </c>
      <c r="K827">
        <v>0</v>
      </c>
      <c r="L827">
        <v>0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>
        <v>0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207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0</v>
      </c>
      <c r="I828">
        <v>0</v>
      </c>
      <c r="J828" t="s">
        <v>3</v>
      </c>
      <c r="K828">
        <v>0</v>
      </c>
      <c r="L828">
        <v>0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>
        <v>0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207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0</v>
      </c>
      <c r="I829">
        <v>0</v>
      </c>
      <c r="J829" t="s">
        <v>3</v>
      </c>
      <c r="K829">
        <v>0</v>
      </c>
      <c r="L829">
        <v>0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>
        <v>0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207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0</v>
      </c>
      <c r="I830">
        <v>0</v>
      </c>
      <c r="J830" t="s">
        <v>3</v>
      </c>
      <c r="K830">
        <v>0</v>
      </c>
      <c r="L830">
        <v>0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>
        <v>0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207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0</v>
      </c>
      <c r="I831">
        <v>0</v>
      </c>
      <c r="J831" t="s">
        <v>3</v>
      </c>
      <c r="K831">
        <v>0</v>
      </c>
      <c r="L831">
        <v>0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>
        <v>0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207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0</v>
      </c>
      <c r="I832">
        <v>0</v>
      </c>
      <c r="J832" t="s">
        <v>3</v>
      </c>
      <c r="K832">
        <v>0</v>
      </c>
      <c r="L832">
        <v>0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>
        <v>0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207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0</v>
      </c>
      <c r="I833">
        <v>0</v>
      </c>
      <c r="J833" t="s">
        <v>3</v>
      </c>
      <c r="K833">
        <v>0</v>
      </c>
      <c r="L833">
        <v>0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>
        <v>0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207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0</v>
      </c>
      <c r="I834">
        <v>0</v>
      </c>
      <c r="J834" t="s">
        <v>3</v>
      </c>
      <c r="K834">
        <v>0</v>
      </c>
      <c r="L834">
        <v>0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>
        <v>0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207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0</v>
      </c>
      <c r="I835">
        <v>0</v>
      </c>
      <c r="J835" t="s">
        <v>3</v>
      </c>
      <c r="K835">
        <v>0</v>
      </c>
      <c r="L835">
        <v>0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>
        <v>0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207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0</v>
      </c>
      <c r="I836">
        <v>0</v>
      </c>
      <c r="J836" t="s">
        <v>3</v>
      </c>
      <c r="K836">
        <v>0</v>
      </c>
      <c r="L836">
        <v>0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>
        <v>0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207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0</v>
      </c>
      <c r="I837">
        <v>0</v>
      </c>
      <c r="J837" t="s">
        <v>3</v>
      </c>
      <c r="K837">
        <v>0</v>
      </c>
      <c r="L837">
        <v>0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>
        <v>0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207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0</v>
      </c>
      <c r="I838">
        <v>0</v>
      </c>
      <c r="J838" t="s">
        <v>3</v>
      </c>
      <c r="K838">
        <v>0</v>
      </c>
      <c r="L838">
        <v>0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>
        <v>0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207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0</v>
      </c>
      <c r="I839">
        <v>0</v>
      </c>
      <c r="J839" t="s">
        <v>3</v>
      </c>
      <c r="K839">
        <v>0</v>
      </c>
      <c r="L839">
        <v>0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>
        <v>0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207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0</v>
      </c>
      <c r="I840">
        <v>0</v>
      </c>
      <c r="J840" t="s">
        <v>3</v>
      </c>
      <c r="K840">
        <v>0</v>
      </c>
      <c r="L840">
        <v>0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>
        <v>0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207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0</v>
      </c>
      <c r="I841">
        <v>0</v>
      </c>
      <c r="J841" t="s">
        <v>3</v>
      </c>
      <c r="K841">
        <v>0</v>
      </c>
      <c r="L841">
        <v>0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>
        <v>0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208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400.42554200000001</v>
      </c>
      <c r="I842">
        <v>5.0074699999999996</v>
      </c>
      <c r="J842" t="s">
        <v>3</v>
      </c>
      <c r="K842">
        <v>324.33924400000001</v>
      </c>
      <c r="L842">
        <v>3.3491650000000002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208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800.56464200000005</v>
      </c>
      <c r="I843">
        <v>12.267795</v>
      </c>
      <c r="J843" t="s">
        <v>3</v>
      </c>
      <c r="K843">
        <v>647.88125600000001</v>
      </c>
      <c r="L843">
        <v>8.6141170000000002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208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1200.840637</v>
      </c>
      <c r="I844">
        <v>31.846695</v>
      </c>
      <c r="J844" t="s">
        <v>3</v>
      </c>
      <c r="K844">
        <v>971.57491800000003</v>
      </c>
      <c r="L844">
        <v>23.752416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208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1601.423245</v>
      </c>
      <c r="I845">
        <v>43.627063</v>
      </c>
      <c r="J845" t="s">
        <v>3</v>
      </c>
      <c r="K845">
        <v>1295.427439</v>
      </c>
      <c r="L845">
        <v>32.087556999999997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208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2001.804155</v>
      </c>
      <c r="I846">
        <v>71.982125999999994</v>
      </c>
      <c r="J846" t="s">
        <v>3</v>
      </c>
      <c r="K846">
        <v>1619.1093679999999</v>
      </c>
      <c r="L846">
        <v>48.295994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208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2401.7995169999999</v>
      </c>
      <c r="I847">
        <v>105.210504</v>
      </c>
      <c r="J847" t="s">
        <v>3</v>
      </c>
      <c r="K847">
        <v>1942.5095610000001</v>
      </c>
      <c r="L847">
        <v>70.366574999999997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208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2801.5220210000002</v>
      </c>
      <c r="I848">
        <v>133.49643699999999</v>
      </c>
      <c r="J848" t="s">
        <v>3</v>
      </c>
      <c r="K848">
        <v>2265.567344</v>
      </c>
      <c r="L848">
        <v>89.261471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208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3201.804756</v>
      </c>
      <c r="I849">
        <v>166.369338</v>
      </c>
      <c r="J849" t="s">
        <v>3</v>
      </c>
      <c r="K849">
        <v>2589.0559720000001</v>
      </c>
      <c r="L849">
        <v>112.92903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208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3601.8518600000002</v>
      </c>
      <c r="I850">
        <v>199.127036</v>
      </c>
      <c r="J850" t="s">
        <v>3</v>
      </c>
      <c r="K850">
        <v>2912.3652729999999</v>
      </c>
      <c r="L850">
        <v>135.31235899999999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208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4002.167563</v>
      </c>
      <c r="I851">
        <v>246.43611200000001</v>
      </c>
      <c r="J851" t="s">
        <v>3</v>
      </c>
      <c r="K851">
        <v>3236.079072</v>
      </c>
      <c r="L851">
        <v>167.620363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208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4402.6972750000004</v>
      </c>
      <c r="I852">
        <v>296.12073099999998</v>
      </c>
      <c r="J852" t="s">
        <v>3</v>
      </c>
      <c r="K852">
        <v>3559.8779249999998</v>
      </c>
      <c r="L852">
        <v>201.01570000000001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208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4802.6539160000002</v>
      </c>
      <c r="I853">
        <v>342.80000999999999</v>
      </c>
      <c r="J853" t="s">
        <v>3</v>
      </c>
      <c r="K853">
        <v>3883.152251</v>
      </c>
      <c r="L853">
        <v>230.39666199999999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208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5202.9290140000003</v>
      </c>
      <c r="I854">
        <v>402.23303399999998</v>
      </c>
      <c r="J854" t="s">
        <v>3</v>
      </c>
      <c r="K854">
        <v>4206.6953320000002</v>
      </c>
      <c r="L854">
        <v>270.97053599999998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208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5602.9697850000002</v>
      </c>
      <c r="I855">
        <v>464.373088</v>
      </c>
      <c r="J855" t="s">
        <v>3</v>
      </c>
      <c r="K855">
        <v>4530.0758299999998</v>
      </c>
      <c r="L855">
        <v>315.42244399999998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208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6002.8921389999996</v>
      </c>
      <c r="I856">
        <v>525.60249099999999</v>
      </c>
      <c r="J856" t="s">
        <v>3</v>
      </c>
      <c r="K856">
        <v>4853.2770799999998</v>
      </c>
      <c r="L856">
        <v>349.47091599999999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208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6403.481025</v>
      </c>
      <c r="I857">
        <v>589.739779</v>
      </c>
      <c r="J857" t="s">
        <v>3</v>
      </c>
      <c r="K857">
        <v>5177.1343550000001</v>
      </c>
      <c r="L857">
        <v>389.653051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208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6803.8397459999996</v>
      </c>
      <c r="I858">
        <v>642.07099200000005</v>
      </c>
      <c r="J858" t="s">
        <v>3</v>
      </c>
      <c r="K858">
        <v>5500.7503420000003</v>
      </c>
      <c r="L858">
        <v>423.72140899999999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208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7204.3309079999999</v>
      </c>
      <c r="I859">
        <v>730.54629399999999</v>
      </c>
      <c r="J859" t="s">
        <v>3</v>
      </c>
      <c r="K859">
        <v>5824.5042290000001</v>
      </c>
      <c r="L859">
        <v>483.66899999999998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208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7604.4606050000002</v>
      </c>
      <c r="I860">
        <v>813.26978199999996</v>
      </c>
      <c r="J860" t="s">
        <v>3</v>
      </c>
      <c r="K860">
        <v>6148.0190140000004</v>
      </c>
      <c r="L860">
        <v>535.80608900000004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208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8005.2976070000004</v>
      </c>
      <c r="I861">
        <v>875.20570299999997</v>
      </c>
      <c r="J861" t="s">
        <v>3</v>
      </c>
      <c r="K861">
        <v>6472.0511329999999</v>
      </c>
      <c r="L861">
        <v>571.92107599999997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209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348.868516</v>
      </c>
      <c r="I862">
        <v>4.1468069999999999</v>
      </c>
      <c r="J862" t="s">
        <v>3</v>
      </c>
      <c r="K862">
        <v>323.08885900000001</v>
      </c>
      <c r="L862">
        <v>3.5443720000000001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209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696.75311599999998</v>
      </c>
      <c r="I863">
        <v>14.777640999999999</v>
      </c>
      <c r="J863" t="s">
        <v>3</v>
      </c>
      <c r="K863">
        <v>644.97750699999995</v>
      </c>
      <c r="L863">
        <v>12.918155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209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1044.999685</v>
      </c>
      <c r="I864">
        <v>20.444338999999999</v>
      </c>
      <c r="J864" t="s">
        <v>3</v>
      </c>
      <c r="K864">
        <v>967.21407199999999</v>
      </c>
      <c r="L864">
        <v>17.814724999999999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209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1392.9626029999999</v>
      </c>
      <c r="I865">
        <v>35.417126000000003</v>
      </c>
      <c r="J865" t="s">
        <v>3</v>
      </c>
      <c r="K865">
        <v>1289.0911960000001</v>
      </c>
      <c r="L865">
        <v>30.560524999999998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209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1741.2101660000001</v>
      </c>
      <c r="I866">
        <v>57.383256000000003</v>
      </c>
      <c r="J866" t="s">
        <v>3</v>
      </c>
      <c r="K866">
        <v>1611.2828930000001</v>
      </c>
      <c r="L866">
        <v>50.020211000000003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209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2089.524238</v>
      </c>
      <c r="I867">
        <v>69.244534000000002</v>
      </c>
      <c r="J867" t="s">
        <v>3</v>
      </c>
      <c r="K867">
        <v>1933.6004539999999</v>
      </c>
      <c r="L867">
        <v>61.166744999999999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209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2437.6664209999999</v>
      </c>
      <c r="I868">
        <v>90.375445999999997</v>
      </c>
      <c r="J868" t="s">
        <v>3</v>
      </c>
      <c r="K868">
        <v>2255.6785639999998</v>
      </c>
      <c r="L868">
        <v>78.854844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209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2785.9101949999999</v>
      </c>
      <c r="I869">
        <v>117.719853</v>
      </c>
      <c r="J869" t="s">
        <v>3</v>
      </c>
      <c r="K869">
        <v>2577.8471530000002</v>
      </c>
      <c r="L869">
        <v>101.57795400000001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209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3134.3412159999998</v>
      </c>
      <c r="I870">
        <v>148.96348900000001</v>
      </c>
      <c r="J870" t="s">
        <v>3</v>
      </c>
      <c r="K870">
        <v>2900.2423490000001</v>
      </c>
      <c r="L870">
        <v>129.00508099999999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209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3482.2163230000001</v>
      </c>
      <c r="I871">
        <v>169.57668000000001</v>
      </c>
      <c r="J871" t="s">
        <v>3</v>
      </c>
      <c r="K871">
        <v>3222.0450879999999</v>
      </c>
      <c r="L871">
        <v>145.85812799999999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209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3830.0030959999999</v>
      </c>
      <c r="I872">
        <v>203.25161</v>
      </c>
      <c r="J872" t="s">
        <v>3</v>
      </c>
      <c r="K872">
        <v>3543.8720360000002</v>
      </c>
      <c r="L872">
        <v>175.88026600000001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209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4178.0413769999996</v>
      </c>
      <c r="I873">
        <v>268.56305800000001</v>
      </c>
      <c r="J873" t="s">
        <v>3</v>
      </c>
      <c r="K873">
        <v>3865.895493</v>
      </c>
      <c r="L873">
        <v>233.086771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209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4526.5280080000002</v>
      </c>
      <c r="I874">
        <v>279.50476900000001</v>
      </c>
      <c r="J874" t="s">
        <v>3</v>
      </c>
      <c r="K874">
        <v>4188.3741989999999</v>
      </c>
      <c r="L874">
        <v>240.800613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209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4874.6980860000003</v>
      </c>
      <c r="I875">
        <v>327.86323199999998</v>
      </c>
      <c r="J875" t="s">
        <v>3</v>
      </c>
      <c r="K875">
        <v>4510.5029489999997</v>
      </c>
      <c r="L875">
        <v>282.00491899999997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209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5222.7058889999998</v>
      </c>
      <c r="I876">
        <v>385.82052399999998</v>
      </c>
      <c r="J876" t="s">
        <v>3</v>
      </c>
      <c r="K876">
        <v>4832.4995699999999</v>
      </c>
      <c r="L876">
        <v>328.16117600000001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209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5571.0900780000002</v>
      </c>
      <c r="I877">
        <v>423.57178399999998</v>
      </c>
      <c r="J877" t="s">
        <v>3</v>
      </c>
      <c r="K877">
        <v>5154.8423439999997</v>
      </c>
      <c r="L877">
        <v>362.89684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209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5918.7646000000004</v>
      </c>
      <c r="I878">
        <v>477.163633</v>
      </c>
      <c r="J878" t="s">
        <v>3</v>
      </c>
      <c r="K878">
        <v>5476.4947659999998</v>
      </c>
      <c r="L878">
        <v>404.94776300000001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209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6267.291416</v>
      </c>
      <c r="I879">
        <v>544.09133399999996</v>
      </c>
      <c r="J879" t="s">
        <v>3</v>
      </c>
      <c r="K879">
        <v>5798.9470899999997</v>
      </c>
      <c r="L879">
        <v>460.65650799999997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209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6615.8979879999997</v>
      </c>
      <c r="I880">
        <v>575.08908699999995</v>
      </c>
      <c r="J880" t="s">
        <v>3</v>
      </c>
      <c r="K880">
        <v>6121.4972070000003</v>
      </c>
      <c r="L880">
        <v>487.83730000000003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209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6964.2110940000002</v>
      </c>
      <c r="I881">
        <v>651.24493500000005</v>
      </c>
      <c r="J881" t="s">
        <v>3</v>
      </c>
      <c r="K881">
        <v>6443.7889059999998</v>
      </c>
      <c r="L881">
        <v>551.77856399999996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633.57998599999996</v>
      </c>
      <c r="I882">
        <v>59.749251000000001</v>
      </c>
      <c r="J882" t="s">
        <v>3</v>
      </c>
      <c r="K882">
        <v>624.03180799999996</v>
      </c>
      <c r="L882">
        <v>61.694659000000001</v>
      </c>
      <c r="M882" t="s">
        <v>4</v>
      </c>
      <c r="N882">
        <v>56.488593999999999</v>
      </c>
      <c r="O882">
        <v>1.0352699999999999</v>
      </c>
      <c r="P882" t="s">
        <v>5</v>
      </c>
      <c r="Q882">
        <v>56.368158000000001</v>
      </c>
      <c r="R882">
        <v>1.671144</v>
      </c>
      <c r="S882" t="s">
        <v>6</v>
      </c>
      <c r="T882">
        <v>21.667468</v>
      </c>
      <c r="U882">
        <v>0.18503500000000001</v>
      </c>
      <c r="V882" t="s">
        <v>7</v>
      </c>
      <c r="W882">
        <v>13.330524</v>
      </c>
      <c r="X882">
        <v>0.103657</v>
      </c>
      <c r="Y882" t="s">
        <v>8</v>
      </c>
      <c r="Z882">
        <v>20.174265999999999</v>
      </c>
      <c r="AA882">
        <v>0.41510999999999998</v>
      </c>
      <c r="AB882" t="s">
        <v>9</v>
      </c>
      <c r="AC882">
        <v>510.36853000000002</v>
      </c>
      <c r="AD882">
        <v>36.166868000000001</v>
      </c>
      <c r="AE882" t="s">
        <v>10</v>
      </c>
      <c r="AF882">
        <v>0.31563600000000003</v>
      </c>
      <c r="AG882">
        <v>6.8999999999999997E-5</v>
      </c>
      <c r="AH882" t="s">
        <v>11</v>
      </c>
      <c r="AI882">
        <v>0.68698199999999998</v>
      </c>
      <c r="AJ882">
        <v>1.1E-5</v>
      </c>
      <c r="AK882" t="s">
        <v>12</v>
      </c>
      <c r="AL882">
        <v>0</v>
      </c>
      <c r="AM882">
        <v>0</v>
      </c>
    </row>
    <row r="883" spans="1:39" x14ac:dyDescent="0.25">
      <c r="A883" t="s">
        <v>210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1252.4916760000001</v>
      </c>
      <c r="I883">
        <v>176.157601</v>
      </c>
      <c r="J883" t="s">
        <v>3</v>
      </c>
      <c r="K883">
        <v>1233.4368039999999</v>
      </c>
      <c r="L883">
        <v>183.37414999999999</v>
      </c>
      <c r="M883" t="s">
        <v>4</v>
      </c>
      <c r="N883">
        <v>112.902164</v>
      </c>
      <c r="O883">
        <v>4.9084849999999998</v>
      </c>
      <c r="P883" t="s">
        <v>5</v>
      </c>
      <c r="Q883">
        <v>112.525526</v>
      </c>
      <c r="R883">
        <v>5.5008949999999999</v>
      </c>
      <c r="S883" t="s">
        <v>6</v>
      </c>
      <c r="T883">
        <v>43.292541999999997</v>
      </c>
      <c r="U883">
        <v>0.59476099999999998</v>
      </c>
      <c r="V883" t="s">
        <v>7</v>
      </c>
      <c r="W883">
        <v>26.591805999999998</v>
      </c>
      <c r="X883">
        <v>0.256795</v>
      </c>
      <c r="Y883" t="s">
        <v>8</v>
      </c>
      <c r="Z883">
        <v>40.257876000000003</v>
      </c>
      <c r="AA883">
        <v>1.375127</v>
      </c>
      <c r="AB883" t="s">
        <v>9</v>
      </c>
      <c r="AC883">
        <v>1006.399146</v>
      </c>
      <c r="AD883">
        <v>92.872488000000004</v>
      </c>
      <c r="AE883" t="s">
        <v>10</v>
      </c>
      <c r="AF883">
        <v>0.308336</v>
      </c>
      <c r="AG883">
        <v>6.0000000000000002E-5</v>
      </c>
      <c r="AH883" t="s">
        <v>11</v>
      </c>
      <c r="AI883">
        <v>0.690021</v>
      </c>
      <c r="AJ883">
        <v>3.8999999999999999E-5</v>
      </c>
      <c r="AK883" t="s">
        <v>12</v>
      </c>
      <c r="AL883">
        <v>0</v>
      </c>
      <c r="AM883">
        <v>0</v>
      </c>
    </row>
    <row r="884" spans="1:39" x14ac:dyDescent="0.25">
      <c r="A884" t="s">
        <v>210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1866.815546</v>
      </c>
      <c r="I884">
        <v>366.639747</v>
      </c>
      <c r="J884" t="s">
        <v>3</v>
      </c>
      <c r="K884">
        <v>1838.2011279999999</v>
      </c>
      <c r="L884">
        <v>380.80686700000001</v>
      </c>
      <c r="M884" t="s">
        <v>4</v>
      </c>
      <c r="N884">
        <v>169.075726</v>
      </c>
      <c r="O884">
        <v>7.6455789999999997</v>
      </c>
      <c r="P884" t="s">
        <v>5</v>
      </c>
      <c r="Q884">
        <v>168.94117</v>
      </c>
      <c r="R884">
        <v>12.429565999999999</v>
      </c>
      <c r="S884" t="s">
        <v>6</v>
      </c>
      <c r="T884">
        <v>64.967985999999996</v>
      </c>
      <c r="U884">
        <v>1.294305</v>
      </c>
      <c r="V884" t="s">
        <v>7</v>
      </c>
      <c r="W884">
        <v>39.842337999999998</v>
      </c>
      <c r="X884">
        <v>0.47442200000000001</v>
      </c>
      <c r="Y884" t="s">
        <v>8</v>
      </c>
      <c r="Z884">
        <v>60.559074000000003</v>
      </c>
      <c r="AA884">
        <v>3.3447200000000001</v>
      </c>
      <c r="AB884" t="s">
        <v>9</v>
      </c>
      <c r="AC884">
        <v>1497.77055</v>
      </c>
      <c r="AD884">
        <v>195.77041199999999</v>
      </c>
      <c r="AE884" t="s">
        <v>10</v>
      </c>
      <c r="AF884">
        <v>0.30495</v>
      </c>
      <c r="AG884">
        <v>3.1999999999999999E-5</v>
      </c>
      <c r="AH884" t="s">
        <v>11</v>
      </c>
      <c r="AI884">
        <v>0.69345999999999997</v>
      </c>
      <c r="AJ884">
        <v>6.4999999999999994E-5</v>
      </c>
      <c r="AK884" t="s">
        <v>12</v>
      </c>
      <c r="AL884">
        <v>0</v>
      </c>
      <c r="AM884">
        <v>0</v>
      </c>
    </row>
    <row r="885" spans="1:39" x14ac:dyDescent="0.25">
      <c r="A885" t="s">
        <v>210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2478.2952260000002</v>
      </c>
      <c r="I885">
        <v>697.03288599999996</v>
      </c>
      <c r="J885" t="s">
        <v>3</v>
      </c>
      <c r="K885">
        <v>2440.1669099999999</v>
      </c>
      <c r="L885">
        <v>726.07480099999998</v>
      </c>
      <c r="M885" t="s">
        <v>4</v>
      </c>
      <c r="N885">
        <v>225.201348</v>
      </c>
      <c r="O885">
        <v>13.804588000000001</v>
      </c>
      <c r="P885" t="s">
        <v>5</v>
      </c>
      <c r="Q885">
        <v>225.21666999999999</v>
      </c>
      <c r="R885">
        <v>22.524698000000001</v>
      </c>
      <c r="S885" t="s">
        <v>6</v>
      </c>
      <c r="T885">
        <v>86.663424000000006</v>
      </c>
      <c r="U885">
        <v>2.4569890000000001</v>
      </c>
      <c r="V885" t="s">
        <v>7</v>
      </c>
      <c r="W885">
        <v>53.116446000000003</v>
      </c>
      <c r="X885">
        <v>0.79505599999999998</v>
      </c>
      <c r="Y885" t="s">
        <v>8</v>
      </c>
      <c r="Z885">
        <v>80.674322000000004</v>
      </c>
      <c r="AA885">
        <v>5.5955389999999996</v>
      </c>
      <c r="AB885" t="s">
        <v>9</v>
      </c>
      <c r="AC885">
        <v>1986.53325</v>
      </c>
      <c r="AD885">
        <v>378.18510099999997</v>
      </c>
      <c r="AE885" t="s">
        <v>10</v>
      </c>
      <c r="AF885">
        <v>0.30294100000000002</v>
      </c>
      <c r="AG885">
        <v>1.9000000000000001E-5</v>
      </c>
      <c r="AH885" t="s">
        <v>11</v>
      </c>
      <c r="AI885">
        <v>0.69606299999999999</v>
      </c>
      <c r="AJ885">
        <v>6.7999999999999999E-5</v>
      </c>
      <c r="AK885" t="s">
        <v>12</v>
      </c>
      <c r="AL885">
        <v>0</v>
      </c>
      <c r="AM885">
        <v>0</v>
      </c>
    </row>
    <row r="886" spans="1:39" x14ac:dyDescent="0.25">
      <c r="A886" t="s">
        <v>210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3087.2220659999998</v>
      </c>
      <c r="I886">
        <v>1135.9968570000001</v>
      </c>
      <c r="J886" t="s">
        <v>3</v>
      </c>
      <c r="K886">
        <v>3039.5448660000002</v>
      </c>
      <c r="L886">
        <v>1183.871443</v>
      </c>
      <c r="M886" t="s">
        <v>4</v>
      </c>
      <c r="N886">
        <v>281.32711399999999</v>
      </c>
      <c r="O886">
        <v>22.496451</v>
      </c>
      <c r="P886" t="s">
        <v>5</v>
      </c>
      <c r="Q886">
        <v>281.65848</v>
      </c>
      <c r="R886">
        <v>35.408377999999999</v>
      </c>
      <c r="S886" t="s">
        <v>6</v>
      </c>
      <c r="T886">
        <v>108.344846</v>
      </c>
      <c r="U886">
        <v>3.9901170000000001</v>
      </c>
      <c r="V886" t="s">
        <v>7</v>
      </c>
      <c r="W886">
        <v>66.366634000000005</v>
      </c>
      <c r="X886">
        <v>1.2626949999999999</v>
      </c>
      <c r="Y886" t="s">
        <v>8</v>
      </c>
      <c r="Z886">
        <v>100.99389600000001</v>
      </c>
      <c r="AA886">
        <v>8.3400759999999998</v>
      </c>
      <c r="AB886" t="s">
        <v>9</v>
      </c>
      <c r="AC886">
        <v>2472.5405719999999</v>
      </c>
      <c r="AD886">
        <v>621.12483499999996</v>
      </c>
      <c r="AE886" t="s">
        <v>10</v>
      </c>
      <c r="AF886">
        <v>0.301678</v>
      </c>
      <c r="AG886">
        <v>2.5000000000000001E-5</v>
      </c>
      <c r="AH886" t="s">
        <v>11</v>
      </c>
      <c r="AI886">
        <v>0.699071</v>
      </c>
      <c r="AJ886">
        <v>7.3999999999999996E-5</v>
      </c>
      <c r="AK886" t="s">
        <v>12</v>
      </c>
      <c r="AL886">
        <v>0</v>
      </c>
      <c r="AM886">
        <v>0</v>
      </c>
    </row>
    <row r="887" spans="1:39" x14ac:dyDescent="0.25">
      <c r="A887" t="s">
        <v>210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3694.7688680000001</v>
      </c>
      <c r="I887">
        <v>1565.8426890000001</v>
      </c>
      <c r="J887" t="s">
        <v>3</v>
      </c>
      <c r="K887">
        <v>3637.5481399999999</v>
      </c>
      <c r="L887">
        <v>1627.2547830000001</v>
      </c>
      <c r="M887" t="s">
        <v>4</v>
      </c>
      <c r="N887">
        <v>337.23872599999999</v>
      </c>
      <c r="O887">
        <v>25.872160000000001</v>
      </c>
      <c r="P887" t="s">
        <v>5</v>
      </c>
      <c r="Q887">
        <v>338.273234</v>
      </c>
      <c r="R887">
        <v>48.022719000000002</v>
      </c>
      <c r="S887" t="s">
        <v>6</v>
      </c>
      <c r="T887">
        <v>130.03455199999999</v>
      </c>
      <c r="U887">
        <v>5.5720390000000002</v>
      </c>
      <c r="V887" t="s">
        <v>7</v>
      </c>
      <c r="W887">
        <v>79.639741999999998</v>
      </c>
      <c r="X887">
        <v>1.7561659999999999</v>
      </c>
      <c r="Y887" t="s">
        <v>8</v>
      </c>
      <c r="Z887">
        <v>121.45271</v>
      </c>
      <c r="AA887">
        <v>10.839492</v>
      </c>
      <c r="AB887" t="s">
        <v>9</v>
      </c>
      <c r="AC887">
        <v>2957.2183639999998</v>
      </c>
      <c r="AD887">
        <v>870.416788</v>
      </c>
      <c r="AE887" t="s">
        <v>10</v>
      </c>
      <c r="AF887">
        <v>0.30127599999999999</v>
      </c>
      <c r="AG887">
        <v>2.8E-5</v>
      </c>
      <c r="AH887" t="s">
        <v>11</v>
      </c>
      <c r="AI887">
        <v>0.70073399999999997</v>
      </c>
      <c r="AJ887">
        <v>8.0000000000000007E-5</v>
      </c>
      <c r="AK887" t="s">
        <v>12</v>
      </c>
      <c r="AL887">
        <v>0</v>
      </c>
      <c r="AM887">
        <v>0</v>
      </c>
    </row>
    <row r="888" spans="1:39" x14ac:dyDescent="0.25">
      <c r="A888" t="s">
        <v>210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4301.6376559999999</v>
      </c>
      <c r="I888">
        <v>2053.7898260000002</v>
      </c>
      <c r="J888" t="s">
        <v>3</v>
      </c>
      <c r="K888">
        <v>4234.8760480000001</v>
      </c>
      <c r="L888">
        <v>2130.101028</v>
      </c>
      <c r="M888" t="s">
        <v>4</v>
      </c>
      <c r="N888">
        <v>393.25151799999998</v>
      </c>
      <c r="O888">
        <v>29.678722</v>
      </c>
      <c r="P888" t="s">
        <v>5</v>
      </c>
      <c r="Q888">
        <v>394.90145000000001</v>
      </c>
      <c r="R888">
        <v>65.029410999999996</v>
      </c>
      <c r="S888" t="s">
        <v>6</v>
      </c>
      <c r="T888">
        <v>151.763734</v>
      </c>
      <c r="U888">
        <v>7.4009819999999999</v>
      </c>
      <c r="V888" t="s">
        <v>7</v>
      </c>
      <c r="W888">
        <v>92.929506000000003</v>
      </c>
      <c r="X888">
        <v>2.3156620000000001</v>
      </c>
      <c r="Y888" t="s">
        <v>8</v>
      </c>
      <c r="Z888">
        <v>141.86984799999999</v>
      </c>
      <c r="AA888">
        <v>14.965431000000001</v>
      </c>
      <c r="AB888" t="s">
        <v>9</v>
      </c>
      <c r="AC888">
        <v>3441.1022800000001</v>
      </c>
      <c r="AD888">
        <v>1143.8058779999999</v>
      </c>
      <c r="AE888" t="s">
        <v>10</v>
      </c>
      <c r="AF888">
        <v>0.30080000000000001</v>
      </c>
      <c r="AG888">
        <v>3.3000000000000003E-5</v>
      </c>
      <c r="AH888" t="s">
        <v>11</v>
      </c>
      <c r="AI888">
        <v>0.70259899999999997</v>
      </c>
      <c r="AJ888">
        <v>8.1000000000000004E-5</v>
      </c>
      <c r="AK888" t="s">
        <v>12</v>
      </c>
      <c r="AL888">
        <v>0</v>
      </c>
      <c r="AM888">
        <v>0</v>
      </c>
    </row>
    <row r="889" spans="1:39" x14ac:dyDescent="0.25">
      <c r="A889" t="s">
        <v>210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4906.9690060000003</v>
      </c>
      <c r="I889">
        <v>2626.013966</v>
      </c>
      <c r="J889" t="s">
        <v>3</v>
      </c>
      <c r="K889">
        <v>4830.658246</v>
      </c>
      <c r="L889">
        <v>2724.9573949999999</v>
      </c>
      <c r="M889" t="s">
        <v>4</v>
      </c>
      <c r="N889">
        <v>449.38672200000002</v>
      </c>
      <c r="O889">
        <v>35.852535000000003</v>
      </c>
      <c r="P889" t="s">
        <v>5</v>
      </c>
      <c r="Q889">
        <v>451.30339600000002</v>
      </c>
      <c r="R889">
        <v>83.445858999999999</v>
      </c>
      <c r="S889" t="s">
        <v>6</v>
      </c>
      <c r="T889">
        <v>173.434414</v>
      </c>
      <c r="U889">
        <v>9.674493</v>
      </c>
      <c r="V889" t="s">
        <v>7</v>
      </c>
      <c r="W889">
        <v>106.171346</v>
      </c>
      <c r="X889">
        <v>2.8626879999999999</v>
      </c>
      <c r="Y889" t="s">
        <v>8</v>
      </c>
      <c r="Z889">
        <v>162.171358</v>
      </c>
      <c r="AA889">
        <v>19.319168000000001</v>
      </c>
      <c r="AB889" t="s">
        <v>9</v>
      </c>
      <c r="AC889">
        <v>3923.5431939999999</v>
      </c>
      <c r="AD889">
        <v>1477.4644539999999</v>
      </c>
      <c r="AE889" t="s">
        <v>10</v>
      </c>
      <c r="AF889">
        <v>0.29969299999999999</v>
      </c>
      <c r="AG889">
        <v>4.1999999999999998E-5</v>
      </c>
      <c r="AH889" t="s">
        <v>11</v>
      </c>
      <c r="AI889">
        <v>0.70369899999999996</v>
      </c>
      <c r="AJ889">
        <v>6.3E-5</v>
      </c>
      <c r="AK889" t="s">
        <v>12</v>
      </c>
      <c r="AL889">
        <v>0</v>
      </c>
      <c r="AM889">
        <v>0</v>
      </c>
    </row>
    <row r="890" spans="1:39" x14ac:dyDescent="0.25">
      <c r="A890" t="s">
        <v>210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5511.3672500000002</v>
      </c>
      <c r="I890">
        <v>3423.5111729999999</v>
      </c>
      <c r="J890" t="s">
        <v>3</v>
      </c>
      <c r="K890">
        <v>5425.5071559999997</v>
      </c>
      <c r="L890">
        <v>3545.2679210000001</v>
      </c>
      <c r="M890" t="s">
        <v>4</v>
      </c>
      <c r="N890">
        <v>505.05902600000002</v>
      </c>
      <c r="O890">
        <v>39.823824999999999</v>
      </c>
      <c r="P890" t="s">
        <v>5</v>
      </c>
      <c r="Q890">
        <v>507.74139400000001</v>
      </c>
      <c r="R890">
        <v>106.33929999999999</v>
      </c>
      <c r="S890" t="s">
        <v>6</v>
      </c>
      <c r="T890">
        <v>195.149272</v>
      </c>
      <c r="U890">
        <v>12.710110999999999</v>
      </c>
      <c r="V890" t="s">
        <v>7</v>
      </c>
      <c r="W890">
        <v>119.455736</v>
      </c>
      <c r="X890">
        <v>3.9219040000000001</v>
      </c>
      <c r="Y890" t="s">
        <v>8</v>
      </c>
      <c r="Z890">
        <v>182.42004399999999</v>
      </c>
      <c r="AA890">
        <v>23.311558999999999</v>
      </c>
      <c r="AB890" t="s">
        <v>9</v>
      </c>
      <c r="AC890">
        <v>4405.4755679999998</v>
      </c>
      <c r="AD890">
        <v>1972.6799739999999</v>
      </c>
      <c r="AE890" t="s">
        <v>10</v>
      </c>
      <c r="AF890">
        <v>0.299263</v>
      </c>
      <c r="AG890">
        <v>4.6999999999999997E-5</v>
      </c>
      <c r="AH890" t="s">
        <v>11</v>
      </c>
      <c r="AI890">
        <v>0.70549600000000001</v>
      </c>
      <c r="AJ890">
        <v>4.0000000000000003E-5</v>
      </c>
      <c r="AK890" t="s">
        <v>12</v>
      </c>
      <c r="AL890">
        <v>0</v>
      </c>
      <c r="AM890">
        <v>0</v>
      </c>
    </row>
    <row r="891" spans="1:39" x14ac:dyDescent="0.25">
      <c r="A891" t="s">
        <v>210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6114.5529280000001</v>
      </c>
      <c r="I891">
        <v>3985.4991960000002</v>
      </c>
      <c r="J891" t="s">
        <v>3</v>
      </c>
      <c r="K891">
        <v>6019.0905419999999</v>
      </c>
      <c r="L891">
        <v>4123.996185</v>
      </c>
      <c r="M891" t="s">
        <v>4</v>
      </c>
      <c r="N891">
        <v>560.95768599999997</v>
      </c>
      <c r="O891">
        <v>41.938575</v>
      </c>
      <c r="P891" t="s">
        <v>5</v>
      </c>
      <c r="Q891">
        <v>564.05434200000002</v>
      </c>
      <c r="R891">
        <v>127.783507</v>
      </c>
      <c r="S891" t="s">
        <v>6</v>
      </c>
      <c r="T891">
        <v>216.802626</v>
      </c>
      <c r="U891">
        <v>15.222892</v>
      </c>
      <c r="V891" t="s">
        <v>7</v>
      </c>
      <c r="W891">
        <v>132.73615599999999</v>
      </c>
      <c r="X891">
        <v>4.6263529999999999</v>
      </c>
      <c r="Y891" t="s">
        <v>8</v>
      </c>
      <c r="Z891">
        <v>202.60997800000001</v>
      </c>
      <c r="AA891">
        <v>28.340962999999999</v>
      </c>
      <c r="AB891" t="s">
        <v>9</v>
      </c>
      <c r="AC891">
        <v>4886.0400339999997</v>
      </c>
      <c r="AD891">
        <v>2305.7953320000001</v>
      </c>
      <c r="AE891" t="s">
        <v>10</v>
      </c>
      <c r="AF891">
        <v>0.29885099999999998</v>
      </c>
      <c r="AG891">
        <v>5.1999999999999997E-5</v>
      </c>
      <c r="AH891" t="s">
        <v>11</v>
      </c>
      <c r="AI891">
        <v>0.70556799999999997</v>
      </c>
      <c r="AJ891">
        <v>4.0000000000000003E-5</v>
      </c>
      <c r="AK891" t="s">
        <v>12</v>
      </c>
      <c r="AL891">
        <v>0.02</v>
      </c>
      <c r="AM891">
        <v>1.9599999999999999E-2</v>
      </c>
    </row>
    <row r="892" spans="1:39" x14ac:dyDescent="0.25">
      <c r="A892" t="s">
        <v>210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6717.5687180000004</v>
      </c>
      <c r="I892">
        <v>4755.4257440000001</v>
      </c>
      <c r="J892" t="s">
        <v>3</v>
      </c>
      <c r="K892">
        <v>6612.5338599999995</v>
      </c>
      <c r="L892">
        <v>4926.5738389999997</v>
      </c>
      <c r="M892" t="s">
        <v>4</v>
      </c>
      <c r="N892">
        <v>617.07911000000001</v>
      </c>
      <c r="O892">
        <v>54.104734999999998</v>
      </c>
      <c r="P892" t="s">
        <v>5</v>
      </c>
      <c r="Q892">
        <v>620.30062199999998</v>
      </c>
      <c r="R892">
        <v>153.59695199999999</v>
      </c>
      <c r="S892" t="s">
        <v>6</v>
      </c>
      <c r="T892">
        <v>238.465316</v>
      </c>
      <c r="U892">
        <v>18.182373999999999</v>
      </c>
      <c r="V892" t="s">
        <v>7</v>
      </c>
      <c r="W892">
        <v>145.99953400000001</v>
      </c>
      <c r="X892">
        <v>5.453201</v>
      </c>
      <c r="Y892" t="s">
        <v>8</v>
      </c>
      <c r="Z892">
        <v>222.73935399999999</v>
      </c>
      <c r="AA892">
        <v>34.299894000000002</v>
      </c>
      <c r="AB892" t="s">
        <v>9</v>
      </c>
      <c r="AC892">
        <v>5366.3083740000002</v>
      </c>
      <c r="AD892">
        <v>2713.6095110000001</v>
      </c>
      <c r="AE892" t="s">
        <v>10</v>
      </c>
      <c r="AF892">
        <v>0.29820999999999998</v>
      </c>
      <c r="AG892">
        <v>5.3999999999999998E-5</v>
      </c>
      <c r="AH892" t="s">
        <v>11</v>
      </c>
      <c r="AI892">
        <v>0.70645500000000006</v>
      </c>
      <c r="AJ892">
        <v>2.8E-5</v>
      </c>
      <c r="AK892" t="s">
        <v>12</v>
      </c>
      <c r="AL892">
        <v>0.02</v>
      </c>
      <c r="AM892">
        <v>1.9599999999999999E-2</v>
      </c>
    </row>
    <row r="893" spans="1:39" x14ac:dyDescent="0.25">
      <c r="A893" t="s">
        <v>210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7320.1279439999998</v>
      </c>
      <c r="I893">
        <v>5814.8531350000003</v>
      </c>
      <c r="J893" t="s">
        <v>3</v>
      </c>
      <c r="K893">
        <v>7205.545666</v>
      </c>
      <c r="L893">
        <v>6019.3985650000004</v>
      </c>
      <c r="M893" t="s">
        <v>4</v>
      </c>
      <c r="N893">
        <v>673.02922799999999</v>
      </c>
      <c r="O893">
        <v>68.691194999999993</v>
      </c>
      <c r="P893" t="s">
        <v>5</v>
      </c>
      <c r="Q893">
        <v>676.69921399999998</v>
      </c>
      <c r="R893">
        <v>182.159457</v>
      </c>
      <c r="S893" t="s">
        <v>6</v>
      </c>
      <c r="T893">
        <v>260.14025600000002</v>
      </c>
      <c r="U893">
        <v>21.833414000000001</v>
      </c>
      <c r="V893" t="s">
        <v>7</v>
      </c>
      <c r="W893">
        <v>159.27653799999999</v>
      </c>
      <c r="X893">
        <v>6.5937469999999996</v>
      </c>
      <c r="Y893" t="s">
        <v>8</v>
      </c>
      <c r="Z893">
        <v>242.994</v>
      </c>
      <c r="AA893">
        <v>39.648468999999999</v>
      </c>
      <c r="AB893" t="s">
        <v>9</v>
      </c>
      <c r="AC893">
        <v>5846.1661180000001</v>
      </c>
      <c r="AD893">
        <v>3312.9503749999999</v>
      </c>
      <c r="AE893" t="s">
        <v>10</v>
      </c>
      <c r="AF893">
        <v>0.29716500000000001</v>
      </c>
      <c r="AG893">
        <v>5.8999999999999998E-5</v>
      </c>
      <c r="AH893" t="s">
        <v>11</v>
      </c>
      <c r="AI893">
        <v>0.70701199999999997</v>
      </c>
      <c r="AJ893">
        <v>2.1999999999999999E-5</v>
      </c>
      <c r="AK893" t="s">
        <v>12</v>
      </c>
      <c r="AL893">
        <v>0.04</v>
      </c>
      <c r="AM893">
        <v>3.8399999999999997E-2</v>
      </c>
    </row>
    <row r="894" spans="1:39" x14ac:dyDescent="0.25">
      <c r="A894" t="s">
        <v>210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7921.1389360000003</v>
      </c>
      <c r="I894">
        <v>6665.9825609999998</v>
      </c>
      <c r="J894" t="s">
        <v>3</v>
      </c>
      <c r="K894">
        <v>7797.0021139999999</v>
      </c>
      <c r="L894">
        <v>6905.6758179999997</v>
      </c>
      <c r="M894" t="s">
        <v>4</v>
      </c>
      <c r="N894">
        <v>729.040976</v>
      </c>
      <c r="O894">
        <v>73.317353999999995</v>
      </c>
      <c r="P894" t="s">
        <v>5</v>
      </c>
      <c r="Q894">
        <v>733.08291199999996</v>
      </c>
      <c r="R894">
        <v>205.71325899999999</v>
      </c>
      <c r="S894" t="s">
        <v>6</v>
      </c>
      <c r="T894">
        <v>281.81652000000003</v>
      </c>
      <c r="U894">
        <v>24.878958999999998</v>
      </c>
      <c r="V894" t="s">
        <v>7</v>
      </c>
      <c r="W894">
        <v>172.50860399999999</v>
      </c>
      <c r="X894">
        <v>7.6069880000000003</v>
      </c>
      <c r="Y894" t="s">
        <v>8</v>
      </c>
      <c r="Z894">
        <v>263.28071599999998</v>
      </c>
      <c r="AA894">
        <v>43.783177000000002</v>
      </c>
      <c r="AB894" t="s">
        <v>9</v>
      </c>
      <c r="AC894">
        <v>6324.4209760000003</v>
      </c>
      <c r="AD894">
        <v>3830.1440040000002</v>
      </c>
      <c r="AE894" t="s">
        <v>10</v>
      </c>
      <c r="AF894">
        <v>0.29541600000000001</v>
      </c>
      <c r="AG894">
        <v>6.4999999999999994E-5</v>
      </c>
      <c r="AH894" t="s">
        <v>11</v>
      </c>
      <c r="AI894">
        <v>0.707179</v>
      </c>
      <c r="AJ894">
        <v>2.0999999999999999E-5</v>
      </c>
      <c r="AK894" t="s">
        <v>12</v>
      </c>
      <c r="AL894">
        <v>0.06</v>
      </c>
      <c r="AM894">
        <v>5.6399999999999999E-2</v>
      </c>
    </row>
    <row r="895" spans="1:39" x14ac:dyDescent="0.25">
      <c r="A895" t="s">
        <v>210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8521.129594</v>
      </c>
      <c r="I895">
        <v>7422.377692</v>
      </c>
      <c r="J895" t="s">
        <v>3</v>
      </c>
      <c r="K895">
        <v>8387.4084579999999</v>
      </c>
      <c r="L895">
        <v>7682.2123300000003</v>
      </c>
      <c r="M895" t="s">
        <v>4</v>
      </c>
      <c r="N895">
        <v>784.94194800000002</v>
      </c>
      <c r="O895">
        <v>80.159589999999994</v>
      </c>
      <c r="P895" t="s">
        <v>5</v>
      </c>
      <c r="Q895">
        <v>789.25907600000005</v>
      </c>
      <c r="R895">
        <v>233.16338200000001</v>
      </c>
      <c r="S895" t="s">
        <v>6</v>
      </c>
      <c r="T895">
        <v>303.43932599999999</v>
      </c>
      <c r="U895">
        <v>28.184259000000001</v>
      </c>
      <c r="V895" t="s">
        <v>7</v>
      </c>
      <c r="W895">
        <v>185.73038199999999</v>
      </c>
      <c r="X895">
        <v>8.7518189999999993</v>
      </c>
      <c r="Y895" t="s">
        <v>8</v>
      </c>
      <c r="Z895">
        <v>283.42849799999999</v>
      </c>
      <c r="AA895">
        <v>49.236176</v>
      </c>
      <c r="AB895" t="s">
        <v>9</v>
      </c>
      <c r="AC895">
        <v>6801.9534059999996</v>
      </c>
      <c r="AD895">
        <v>4239.3749340000004</v>
      </c>
      <c r="AE895" t="s">
        <v>10</v>
      </c>
      <c r="AF895">
        <v>0.29512300000000002</v>
      </c>
      <c r="AG895">
        <v>6.4999999999999994E-5</v>
      </c>
      <c r="AH895" t="s">
        <v>11</v>
      </c>
      <c r="AI895">
        <v>0.70725400000000005</v>
      </c>
      <c r="AJ895">
        <v>2.0999999999999999E-5</v>
      </c>
      <c r="AK895" t="s">
        <v>12</v>
      </c>
      <c r="AL895">
        <v>0.06</v>
      </c>
      <c r="AM895">
        <v>5.6399999999999999E-2</v>
      </c>
    </row>
    <row r="896" spans="1:39" x14ac:dyDescent="0.25">
      <c r="A896" t="s">
        <v>210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9120.9008599999997</v>
      </c>
      <c r="I896">
        <v>8432.2077129999998</v>
      </c>
      <c r="J896" t="s">
        <v>3</v>
      </c>
      <c r="K896">
        <v>8977.5962619999991</v>
      </c>
      <c r="L896">
        <v>8732.1923630000001</v>
      </c>
      <c r="M896" t="s">
        <v>4</v>
      </c>
      <c r="N896">
        <v>840.99620800000002</v>
      </c>
      <c r="O896">
        <v>90.236874999999998</v>
      </c>
      <c r="P896" t="s">
        <v>5</v>
      </c>
      <c r="Q896">
        <v>845.67432199999996</v>
      </c>
      <c r="R896">
        <v>268.36585500000001</v>
      </c>
      <c r="S896" t="s">
        <v>6</v>
      </c>
      <c r="T896">
        <v>325.07569000000001</v>
      </c>
      <c r="U896">
        <v>32.029111</v>
      </c>
      <c r="V896" t="s">
        <v>7</v>
      </c>
      <c r="W896">
        <v>198.98638600000001</v>
      </c>
      <c r="X896">
        <v>9.9415809999999993</v>
      </c>
      <c r="Y896" t="s">
        <v>8</v>
      </c>
      <c r="Z896">
        <v>303.76335399999999</v>
      </c>
      <c r="AA896">
        <v>57.209283999999997</v>
      </c>
      <c r="AB896" t="s">
        <v>9</v>
      </c>
      <c r="AC896">
        <v>7278.8676599999999</v>
      </c>
      <c r="AD896">
        <v>4801.0179719999996</v>
      </c>
      <c r="AE896" t="s">
        <v>10</v>
      </c>
      <c r="AF896">
        <v>0.29438500000000001</v>
      </c>
      <c r="AG896">
        <v>6.4999999999999994E-5</v>
      </c>
      <c r="AH896" t="s">
        <v>11</v>
      </c>
      <c r="AI896">
        <v>0.70817399999999997</v>
      </c>
      <c r="AJ896">
        <v>3.3000000000000003E-5</v>
      </c>
      <c r="AK896" t="s">
        <v>12</v>
      </c>
      <c r="AL896">
        <v>0.08</v>
      </c>
      <c r="AM896">
        <v>0.11360000000000001</v>
      </c>
    </row>
    <row r="897" spans="1:39" x14ac:dyDescent="0.25">
      <c r="A897" t="s">
        <v>210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9721.3242200000004</v>
      </c>
      <c r="I897">
        <v>9402.8722679999992</v>
      </c>
      <c r="J897" t="s">
        <v>3</v>
      </c>
      <c r="K897">
        <v>9568.4873079999998</v>
      </c>
      <c r="L897">
        <v>9739.781755</v>
      </c>
      <c r="M897" t="s">
        <v>4</v>
      </c>
      <c r="N897">
        <v>897.09824000000003</v>
      </c>
      <c r="O897">
        <v>97.855902999999998</v>
      </c>
      <c r="P897" t="s">
        <v>5</v>
      </c>
      <c r="Q897">
        <v>902.13800800000001</v>
      </c>
      <c r="R897">
        <v>303.89359200000001</v>
      </c>
      <c r="S897" t="s">
        <v>6</v>
      </c>
      <c r="T897">
        <v>346.75215400000002</v>
      </c>
      <c r="U897">
        <v>36.106392999999997</v>
      </c>
      <c r="V897" t="s">
        <v>7</v>
      </c>
      <c r="W897">
        <v>212.28909999999999</v>
      </c>
      <c r="X897">
        <v>11.235047</v>
      </c>
      <c r="Y897" t="s">
        <v>8</v>
      </c>
      <c r="Z897">
        <v>324.05878000000001</v>
      </c>
      <c r="AA897">
        <v>65.089815999999999</v>
      </c>
      <c r="AB897" t="s">
        <v>9</v>
      </c>
      <c r="AC897">
        <v>7756.3888139999999</v>
      </c>
      <c r="AD897">
        <v>5365.3767150000003</v>
      </c>
      <c r="AE897" t="s">
        <v>10</v>
      </c>
      <c r="AF897">
        <v>0.29375099999999998</v>
      </c>
      <c r="AG897">
        <v>6.3999999999999997E-5</v>
      </c>
      <c r="AH897" t="s">
        <v>11</v>
      </c>
      <c r="AI897">
        <v>0.70862000000000003</v>
      </c>
      <c r="AJ897">
        <v>4.0000000000000003E-5</v>
      </c>
      <c r="AK897" t="s">
        <v>12</v>
      </c>
      <c r="AL897">
        <v>0.08</v>
      </c>
      <c r="AM897">
        <v>0.11360000000000001</v>
      </c>
    </row>
    <row r="898" spans="1:39" x14ac:dyDescent="0.25">
      <c r="A898" t="s">
        <v>210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10321.207602</v>
      </c>
      <c r="I898">
        <v>10593.442019</v>
      </c>
      <c r="J898" t="s">
        <v>3</v>
      </c>
      <c r="K898">
        <v>10158.827966000001</v>
      </c>
      <c r="L898">
        <v>10982.115344</v>
      </c>
      <c r="M898" t="s">
        <v>4</v>
      </c>
      <c r="N898">
        <v>953.14499599999999</v>
      </c>
      <c r="O898">
        <v>109.465159</v>
      </c>
      <c r="P898" t="s">
        <v>5</v>
      </c>
      <c r="Q898">
        <v>958.62383599999998</v>
      </c>
      <c r="R898">
        <v>342.76941799999997</v>
      </c>
      <c r="S898" t="s">
        <v>6</v>
      </c>
      <c r="T898">
        <v>368.452562</v>
      </c>
      <c r="U898">
        <v>40.866511000000003</v>
      </c>
      <c r="V898" t="s">
        <v>7</v>
      </c>
      <c r="W898">
        <v>225.58186599999999</v>
      </c>
      <c r="X898">
        <v>12.437158</v>
      </c>
      <c r="Y898" t="s">
        <v>8</v>
      </c>
      <c r="Z898">
        <v>344.36393800000002</v>
      </c>
      <c r="AA898">
        <v>73.225751000000002</v>
      </c>
      <c r="AB898" t="s">
        <v>9</v>
      </c>
      <c r="AC898">
        <v>8233.3933840000009</v>
      </c>
      <c r="AD898">
        <v>6024.0032700000002</v>
      </c>
      <c r="AE898" t="s">
        <v>10</v>
      </c>
      <c r="AF898">
        <v>0.29339199999999999</v>
      </c>
      <c r="AG898">
        <v>6.7000000000000002E-5</v>
      </c>
      <c r="AH898" t="s">
        <v>11</v>
      </c>
      <c r="AI898">
        <v>0.70862800000000004</v>
      </c>
      <c r="AJ898">
        <v>4.0000000000000003E-5</v>
      </c>
      <c r="AK898" t="s">
        <v>12</v>
      </c>
      <c r="AL898">
        <v>0.12</v>
      </c>
      <c r="AM898">
        <v>0.14560000000000001</v>
      </c>
    </row>
    <row r="899" spans="1:39" x14ac:dyDescent="0.25">
      <c r="A899" t="s">
        <v>210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10919.720783999999</v>
      </c>
      <c r="I899">
        <v>11575.665860999999</v>
      </c>
      <c r="J899" t="s">
        <v>3</v>
      </c>
      <c r="K899">
        <v>10747.786314000001</v>
      </c>
      <c r="L899">
        <v>12003.398090999999</v>
      </c>
      <c r="M899" t="s">
        <v>4</v>
      </c>
      <c r="N899">
        <v>1009.069216</v>
      </c>
      <c r="O899">
        <v>118.32775599999999</v>
      </c>
      <c r="P899" t="s">
        <v>5</v>
      </c>
      <c r="Q899">
        <v>1015.047904</v>
      </c>
      <c r="R899">
        <v>375.91413499999999</v>
      </c>
      <c r="S899" t="s">
        <v>6</v>
      </c>
      <c r="T899">
        <v>390.09980200000001</v>
      </c>
      <c r="U899">
        <v>44.447685</v>
      </c>
      <c r="V899" t="s">
        <v>7</v>
      </c>
      <c r="W899">
        <v>238.85610800000001</v>
      </c>
      <c r="X899">
        <v>13.429270000000001</v>
      </c>
      <c r="Y899" t="s">
        <v>8</v>
      </c>
      <c r="Z899">
        <v>364.67677800000001</v>
      </c>
      <c r="AA899">
        <v>81.414015000000006</v>
      </c>
      <c r="AB899" t="s">
        <v>9</v>
      </c>
      <c r="AC899">
        <v>8709.2033019999999</v>
      </c>
      <c r="AD899">
        <v>6588.02286</v>
      </c>
      <c r="AE899" t="s">
        <v>10</v>
      </c>
      <c r="AF899">
        <v>0.29289300000000001</v>
      </c>
      <c r="AG899">
        <v>6.4999999999999994E-5</v>
      </c>
      <c r="AH899" t="s">
        <v>11</v>
      </c>
      <c r="AI899">
        <v>0.70864700000000003</v>
      </c>
      <c r="AJ899">
        <v>4.0000000000000003E-5</v>
      </c>
      <c r="AK899" t="s">
        <v>12</v>
      </c>
      <c r="AL899">
        <v>0.12</v>
      </c>
      <c r="AM899">
        <v>0.14560000000000001</v>
      </c>
    </row>
    <row r="900" spans="1:39" x14ac:dyDescent="0.25">
      <c r="A900" t="s">
        <v>210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11519.045914</v>
      </c>
      <c r="I900">
        <v>13373.276298000001</v>
      </c>
      <c r="J900" t="s">
        <v>3</v>
      </c>
      <c r="K900">
        <v>11337.61591</v>
      </c>
      <c r="L900">
        <v>13878.567459</v>
      </c>
      <c r="M900" t="s">
        <v>4</v>
      </c>
      <c r="N900">
        <v>1065.00233</v>
      </c>
      <c r="O900">
        <v>134.69407699999999</v>
      </c>
      <c r="P900" t="s">
        <v>5</v>
      </c>
      <c r="Q900">
        <v>1071.5283079999999</v>
      </c>
      <c r="R900">
        <v>428.79625900000002</v>
      </c>
      <c r="S900" t="s">
        <v>6</v>
      </c>
      <c r="T900">
        <v>411.81795199999999</v>
      </c>
      <c r="U900">
        <v>50.668911000000001</v>
      </c>
      <c r="V900" t="s">
        <v>7</v>
      </c>
      <c r="W900">
        <v>252.157838</v>
      </c>
      <c r="X900">
        <v>15.72025</v>
      </c>
      <c r="Y900" t="s">
        <v>8</v>
      </c>
      <c r="Z900">
        <v>384.94547599999999</v>
      </c>
      <c r="AA900">
        <v>91.760572999999994</v>
      </c>
      <c r="AB900" t="s">
        <v>9</v>
      </c>
      <c r="AC900">
        <v>9185.810082</v>
      </c>
      <c r="AD900">
        <v>7644.9847220000001</v>
      </c>
      <c r="AE900" t="s">
        <v>10</v>
      </c>
      <c r="AF900">
        <v>0.29133599999999998</v>
      </c>
      <c r="AG900">
        <v>8.2000000000000001E-5</v>
      </c>
      <c r="AH900" t="s">
        <v>11</v>
      </c>
      <c r="AI900">
        <v>0.70866300000000004</v>
      </c>
      <c r="AJ900">
        <v>4.0000000000000003E-5</v>
      </c>
      <c r="AK900" t="s">
        <v>12</v>
      </c>
      <c r="AL900">
        <v>0.18</v>
      </c>
      <c r="AM900">
        <v>0.2276</v>
      </c>
    </row>
    <row r="901" spans="1:39" x14ac:dyDescent="0.25">
      <c r="A901" t="s">
        <v>210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12117.070642000001</v>
      </c>
      <c r="I901">
        <v>14635.447249000001</v>
      </c>
      <c r="J901" t="s">
        <v>3</v>
      </c>
      <c r="K901">
        <v>11926.049916</v>
      </c>
      <c r="L901">
        <v>15188.064899000001</v>
      </c>
      <c r="M901" t="s">
        <v>4</v>
      </c>
      <c r="N901">
        <v>1120.978842</v>
      </c>
      <c r="O901">
        <v>144.906305</v>
      </c>
      <c r="P901" t="s">
        <v>5</v>
      </c>
      <c r="Q901">
        <v>1127.9023259999999</v>
      </c>
      <c r="R901">
        <v>470.56562500000001</v>
      </c>
      <c r="S901" t="s">
        <v>6</v>
      </c>
      <c r="T901">
        <v>433.471746</v>
      </c>
      <c r="U901">
        <v>55.549104</v>
      </c>
      <c r="V901" t="s">
        <v>7</v>
      </c>
      <c r="W901">
        <v>265.39351199999999</v>
      </c>
      <c r="X901">
        <v>17.013197000000002</v>
      </c>
      <c r="Y901" t="s">
        <v>8</v>
      </c>
      <c r="Z901">
        <v>405.23970000000003</v>
      </c>
      <c r="AA901">
        <v>100.959035</v>
      </c>
      <c r="AB901" t="s">
        <v>9</v>
      </c>
      <c r="AC901">
        <v>9661.0916660000003</v>
      </c>
      <c r="AD901">
        <v>8352.9693019999995</v>
      </c>
      <c r="AE901" t="s">
        <v>10</v>
      </c>
      <c r="AF901">
        <v>0.290935</v>
      </c>
      <c r="AG901">
        <v>8.0000000000000007E-5</v>
      </c>
      <c r="AH901" t="s">
        <v>11</v>
      </c>
      <c r="AI901">
        <v>0.70891800000000005</v>
      </c>
      <c r="AJ901">
        <v>4.1E-5</v>
      </c>
      <c r="AK901" t="s">
        <v>12</v>
      </c>
      <c r="AL901">
        <v>0.22</v>
      </c>
      <c r="AM901">
        <v>0.25159999999999999</v>
      </c>
    </row>
    <row r="902" spans="1:39" x14ac:dyDescent="0.25">
      <c r="A902" t="s">
        <v>211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422.07440200000002</v>
      </c>
      <c r="I902">
        <v>3.1669999999999998</v>
      </c>
      <c r="J902" t="s">
        <v>3</v>
      </c>
      <c r="K902">
        <v>412.16649100000001</v>
      </c>
      <c r="L902">
        <v>3.2798530000000001</v>
      </c>
      <c r="M902" t="s">
        <v>4</v>
      </c>
      <c r="N902">
        <v>66.423157000000003</v>
      </c>
      <c r="O902">
        <v>0.92031099999999999</v>
      </c>
      <c r="P902" t="s">
        <v>5</v>
      </c>
      <c r="Q902">
        <v>10.37072</v>
      </c>
      <c r="R902">
        <v>1.719E-2</v>
      </c>
      <c r="S902" t="s">
        <v>6</v>
      </c>
      <c r="T902">
        <v>329.30239699999998</v>
      </c>
      <c r="U902">
        <v>2.6926939999999999</v>
      </c>
      <c r="V902" t="s">
        <v>7</v>
      </c>
      <c r="W902">
        <v>7.9491999999999993E-2</v>
      </c>
      <c r="X902">
        <v>1.56E-4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0.31565900000000002</v>
      </c>
      <c r="AG902">
        <v>6.6000000000000005E-5</v>
      </c>
      <c r="AH902" t="s">
        <v>11</v>
      </c>
      <c r="AI902">
        <v>0.68638699999999997</v>
      </c>
      <c r="AJ902">
        <v>4.1999999999999998E-5</v>
      </c>
      <c r="AK902" t="s">
        <v>12</v>
      </c>
      <c r="AL902">
        <v>0</v>
      </c>
      <c r="AM902">
        <v>0</v>
      </c>
    </row>
    <row r="903" spans="1:39" x14ac:dyDescent="0.25">
      <c r="A903" t="s">
        <v>211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843.06492100000003</v>
      </c>
      <c r="I903">
        <v>10.079382000000001</v>
      </c>
      <c r="J903" t="s">
        <v>3</v>
      </c>
      <c r="K903">
        <v>823.29744900000003</v>
      </c>
      <c r="L903">
        <v>10.497487</v>
      </c>
      <c r="M903" t="s">
        <v>4</v>
      </c>
      <c r="N903">
        <v>132.69251600000001</v>
      </c>
      <c r="O903">
        <v>1.20516</v>
      </c>
      <c r="P903" t="s">
        <v>5</v>
      </c>
      <c r="Q903">
        <v>20.708924</v>
      </c>
      <c r="R903">
        <v>3.9169000000000002E-2</v>
      </c>
      <c r="S903" t="s">
        <v>6</v>
      </c>
      <c r="T903">
        <v>657.646345</v>
      </c>
      <c r="U903">
        <v>7.8777749999999997</v>
      </c>
      <c r="V903" t="s">
        <v>7</v>
      </c>
      <c r="W903">
        <v>0.149676</v>
      </c>
      <c r="X903">
        <v>3.5500000000000001E-4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0.30823400000000001</v>
      </c>
      <c r="AG903">
        <v>8.7000000000000001E-5</v>
      </c>
      <c r="AH903" t="s">
        <v>11</v>
      </c>
      <c r="AI903">
        <v>0.690106</v>
      </c>
      <c r="AJ903">
        <v>4.3000000000000002E-5</v>
      </c>
      <c r="AK903" t="s">
        <v>12</v>
      </c>
      <c r="AL903">
        <v>0</v>
      </c>
      <c r="AM903">
        <v>0</v>
      </c>
    </row>
    <row r="904" spans="1:39" x14ac:dyDescent="0.25">
      <c r="A904" t="s">
        <v>211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1264.7206450000001</v>
      </c>
      <c r="I904">
        <v>22.967313999999998</v>
      </c>
      <c r="J904" t="s">
        <v>3</v>
      </c>
      <c r="K904">
        <v>1235.118113</v>
      </c>
      <c r="L904">
        <v>23.505776999999998</v>
      </c>
      <c r="M904" t="s">
        <v>4</v>
      </c>
      <c r="N904">
        <v>199.09823900000001</v>
      </c>
      <c r="O904">
        <v>2.4616189999999998</v>
      </c>
      <c r="P904" t="s">
        <v>5</v>
      </c>
      <c r="Q904">
        <v>31.049914999999999</v>
      </c>
      <c r="R904">
        <v>6.0393000000000002E-2</v>
      </c>
      <c r="S904" t="s">
        <v>6</v>
      </c>
      <c r="T904">
        <v>986.37109599999997</v>
      </c>
      <c r="U904">
        <v>18.741797999999999</v>
      </c>
      <c r="V904" t="s">
        <v>7</v>
      </c>
      <c r="W904">
        <v>0.222446</v>
      </c>
      <c r="X904">
        <v>6.7000000000000002E-4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0.30419400000000002</v>
      </c>
      <c r="AG904">
        <v>8.2000000000000001E-5</v>
      </c>
      <c r="AH904" t="s">
        <v>11</v>
      </c>
      <c r="AI904">
        <v>0.69329600000000002</v>
      </c>
      <c r="AJ904">
        <v>6.2000000000000003E-5</v>
      </c>
      <c r="AK904" t="s">
        <v>12</v>
      </c>
      <c r="AL904">
        <v>0</v>
      </c>
      <c r="AM904">
        <v>0</v>
      </c>
    </row>
    <row r="905" spans="1:39" x14ac:dyDescent="0.25">
      <c r="A905" t="s">
        <v>211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1686.1414600000001</v>
      </c>
      <c r="I905">
        <v>39.229734000000001</v>
      </c>
      <c r="J905" t="s">
        <v>3</v>
      </c>
      <c r="K905">
        <v>1646.6861280000001</v>
      </c>
      <c r="L905">
        <v>40.310119</v>
      </c>
      <c r="M905" t="s">
        <v>4</v>
      </c>
      <c r="N905">
        <v>265.39218499999998</v>
      </c>
      <c r="O905">
        <v>3.2056429999999998</v>
      </c>
      <c r="P905" t="s">
        <v>5</v>
      </c>
      <c r="Q905">
        <v>41.398958999999998</v>
      </c>
      <c r="R905">
        <v>7.8229999999999994E-2</v>
      </c>
      <c r="S905" t="s">
        <v>6</v>
      </c>
      <c r="T905">
        <v>1315.0125880000001</v>
      </c>
      <c r="U905">
        <v>32.548102</v>
      </c>
      <c r="V905" t="s">
        <v>7</v>
      </c>
      <c r="W905">
        <v>0.293022</v>
      </c>
      <c r="X905">
        <v>1.034E-3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0.30183900000000002</v>
      </c>
      <c r="AG905">
        <v>6.7999999999999999E-5</v>
      </c>
      <c r="AH905" t="s">
        <v>11</v>
      </c>
      <c r="AI905">
        <v>0.69489000000000001</v>
      </c>
      <c r="AJ905">
        <v>6.0999999999999999E-5</v>
      </c>
      <c r="AK905" t="s">
        <v>12</v>
      </c>
      <c r="AL905">
        <v>0</v>
      </c>
      <c r="AM905">
        <v>0</v>
      </c>
    </row>
    <row r="906" spans="1:39" x14ac:dyDescent="0.25">
      <c r="A906" t="s">
        <v>211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2107.262373</v>
      </c>
      <c r="I906">
        <v>60.778359999999999</v>
      </c>
      <c r="J906" t="s">
        <v>3</v>
      </c>
      <c r="K906">
        <v>2057.9376099999999</v>
      </c>
      <c r="L906">
        <v>62.280785000000002</v>
      </c>
      <c r="M906" t="s">
        <v>4</v>
      </c>
      <c r="N906">
        <v>331.63295599999998</v>
      </c>
      <c r="O906">
        <v>3.7153</v>
      </c>
      <c r="P906" t="s">
        <v>5</v>
      </c>
      <c r="Q906">
        <v>51.781488000000003</v>
      </c>
      <c r="R906">
        <v>8.8119000000000003E-2</v>
      </c>
      <c r="S906" t="s">
        <v>6</v>
      </c>
      <c r="T906">
        <v>1643.341062</v>
      </c>
      <c r="U906">
        <v>49.669362999999997</v>
      </c>
      <c r="V906" t="s">
        <v>7</v>
      </c>
      <c r="W906">
        <v>0.36314600000000002</v>
      </c>
      <c r="X906">
        <v>1.4940000000000001E-3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0.30061700000000002</v>
      </c>
      <c r="AG906">
        <v>6.0000000000000002E-5</v>
      </c>
      <c r="AH906" t="s">
        <v>11</v>
      </c>
      <c r="AI906">
        <v>0.69813599999999998</v>
      </c>
      <c r="AJ906">
        <v>6.6000000000000005E-5</v>
      </c>
      <c r="AK906" t="s">
        <v>12</v>
      </c>
      <c r="AL906">
        <v>0</v>
      </c>
      <c r="AM906">
        <v>0</v>
      </c>
    </row>
    <row r="907" spans="1:39" x14ac:dyDescent="0.25">
      <c r="A907" t="s">
        <v>211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2528.1987399999998</v>
      </c>
      <c r="I907">
        <v>78.643758000000005</v>
      </c>
      <c r="J907" t="s">
        <v>3</v>
      </c>
      <c r="K907">
        <v>2469.000215</v>
      </c>
      <c r="L907">
        <v>80.123339999999999</v>
      </c>
      <c r="M907" t="s">
        <v>4</v>
      </c>
      <c r="N907">
        <v>397.81554799999998</v>
      </c>
      <c r="O907">
        <v>4.4041449999999998</v>
      </c>
      <c r="P907" t="s">
        <v>5</v>
      </c>
      <c r="Q907">
        <v>62.133522999999997</v>
      </c>
      <c r="R907">
        <v>9.2254000000000003E-2</v>
      </c>
      <c r="S907" t="s">
        <v>6</v>
      </c>
      <c r="T907">
        <v>1971.71668</v>
      </c>
      <c r="U907">
        <v>66.699309999999997</v>
      </c>
      <c r="V907" t="s">
        <v>7</v>
      </c>
      <c r="W907">
        <v>0.433616</v>
      </c>
      <c r="X907">
        <v>2.0839999999999999E-3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0.299514</v>
      </c>
      <c r="AG907">
        <v>6.0000000000000002E-5</v>
      </c>
      <c r="AH907" t="s">
        <v>11</v>
      </c>
      <c r="AI907">
        <v>0.70204900000000003</v>
      </c>
      <c r="AJ907">
        <v>6.0999999999999999E-5</v>
      </c>
      <c r="AK907" t="s">
        <v>12</v>
      </c>
      <c r="AL907">
        <v>0</v>
      </c>
      <c r="AM907">
        <v>0</v>
      </c>
    </row>
    <row r="908" spans="1:39" x14ac:dyDescent="0.25">
      <c r="A908" t="s">
        <v>211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2949.4976510000001</v>
      </c>
      <c r="I908">
        <v>105.731126</v>
      </c>
      <c r="J908" t="s">
        <v>3</v>
      </c>
      <c r="K908">
        <v>2880.3970749999999</v>
      </c>
      <c r="L908">
        <v>108.144991</v>
      </c>
      <c r="M908" t="s">
        <v>4</v>
      </c>
      <c r="N908">
        <v>464.070965</v>
      </c>
      <c r="O908">
        <v>4.7575419999999999</v>
      </c>
      <c r="P908" t="s">
        <v>5</v>
      </c>
      <c r="Q908">
        <v>72.508904999999999</v>
      </c>
      <c r="R908">
        <v>0.123678</v>
      </c>
      <c r="S908" t="s">
        <v>6</v>
      </c>
      <c r="T908">
        <v>2300.278945</v>
      </c>
      <c r="U908">
        <v>88.493888999999996</v>
      </c>
      <c r="V908" t="s">
        <v>7</v>
      </c>
      <c r="W908">
        <v>0.50523799999999996</v>
      </c>
      <c r="X908">
        <v>2.9659999999999999E-3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0.29852200000000001</v>
      </c>
      <c r="AG908">
        <v>6.3E-5</v>
      </c>
      <c r="AH908" t="s">
        <v>11</v>
      </c>
      <c r="AI908">
        <v>0.70343999999999995</v>
      </c>
      <c r="AJ908">
        <v>5.0000000000000002E-5</v>
      </c>
      <c r="AK908" t="s">
        <v>12</v>
      </c>
      <c r="AL908">
        <v>0.02</v>
      </c>
      <c r="AM908">
        <v>1.9599999999999999E-2</v>
      </c>
    </row>
    <row r="909" spans="1:39" x14ac:dyDescent="0.25">
      <c r="A909" t="s">
        <v>211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3370.69751</v>
      </c>
      <c r="I909">
        <v>134.386313</v>
      </c>
      <c r="J909" t="s">
        <v>3</v>
      </c>
      <c r="K909">
        <v>3291.7296919999999</v>
      </c>
      <c r="L909">
        <v>136.705715</v>
      </c>
      <c r="M909" t="s">
        <v>4</v>
      </c>
      <c r="N909">
        <v>530.42262000000005</v>
      </c>
      <c r="O909">
        <v>5.8104699999999996</v>
      </c>
      <c r="P909" t="s">
        <v>5</v>
      </c>
      <c r="Q909">
        <v>82.883223000000001</v>
      </c>
      <c r="R909">
        <v>0.14233399999999999</v>
      </c>
      <c r="S909" t="s">
        <v>6</v>
      </c>
      <c r="T909">
        <v>2628.5841059999998</v>
      </c>
      <c r="U909">
        <v>116.205191</v>
      </c>
      <c r="V909" t="s">
        <v>7</v>
      </c>
      <c r="W909">
        <v>0.57566200000000001</v>
      </c>
      <c r="X909">
        <v>3.5620000000000001E-3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0.29768499999999998</v>
      </c>
      <c r="AG909">
        <v>6.3E-5</v>
      </c>
      <c r="AH909" t="s">
        <v>11</v>
      </c>
      <c r="AI909">
        <v>0.70473600000000003</v>
      </c>
      <c r="AJ909">
        <v>4.3000000000000002E-5</v>
      </c>
      <c r="AK909" t="s">
        <v>12</v>
      </c>
      <c r="AL909">
        <v>0.04</v>
      </c>
      <c r="AM909">
        <v>3.8399999999999997E-2</v>
      </c>
    </row>
    <row r="910" spans="1:39" x14ac:dyDescent="0.25">
      <c r="A910" t="s">
        <v>211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3792.3894190000001</v>
      </c>
      <c r="I910">
        <v>169.42958400000001</v>
      </c>
      <c r="J910" t="s">
        <v>3</v>
      </c>
      <c r="K910">
        <v>3703.5246000000002</v>
      </c>
      <c r="L910">
        <v>172.31497899999999</v>
      </c>
      <c r="M910" t="s">
        <v>4</v>
      </c>
      <c r="N910">
        <v>596.64876800000002</v>
      </c>
      <c r="O910">
        <v>6.653251</v>
      </c>
      <c r="P910" t="s">
        <v>5</v>
      </c>
      <c r="Q910">
        <v>93.252572000000001</v>
      </c>
      <c r="R910">
        <v>0.152532</v>
      </c>
      <c r="S910" t="s">
        <v>6</v>
      </c>
      <c r="T910">
        <v>2957.4561130000002</v>
      </c>
      <c r="U910">
        <v>147.78885199999999</v>
      </c>
      <c r="V910" t="s">
        <v>7</v>
      </c>
      <c r="W910">
        <v>0.64661999999999997</v>
      </c>
      <c r="X910">
        <v>4.2170000000000003E-3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0.29741800000000002</v>
      </c>
      <c r="AG910">
        <v>6.3999999999999997E-5</v>
      </c>
      <c r="AH910" t="s">
        <v>11</v>
      </c>
      <c r="AI910">
        <v>0.70532399999999995</v>
      </c>
      <c r="AJ910">
        <v>3.6000000000000001E-5</v>
      </c>
      <c r="AK910" t="s">
        <v>12</v>
      </c>
      <c r="AL910">
        <v>0.04</v>
      </c>
      <c r="AM910">
        <v>3.8399999999999997E-2</v>
      </c>
    </row>
    <row r="911" spans="1:39" x14ac:dyDescent="0.25">
      <c r="A911" t="s">
        <v>211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4213.5653810000003</v>
      </c>
      <c r="I911">
        <v>202.688862</v>
      </c>
      <c r="J911" t="s">
        <v>3</v>
      </c>
      <c r="K911">
        <v>4114.8265579999997</v>
      </c>
      <c r="L911">
        <v>206.924723</v>
      </c>
      <c r="M911" t="s">
        <v>4</v>
      </c>
      <c r="N911">
        <v>662.89927999999998</v>
      </c>
      <c r="O911">
        <v>7.1598819999999996</v>
      </c>
      <c r="P911" t="s">
        <v>5</v>
      </c>
      <c r="Q911">
        <v>103.62479500000001</v>
      </c>
      <c r="R911">
        <v>0.17940500000000001</v>
      </c>
      <c r="S911" t="s">
        <v>6</v>
      </c>
      <c r="T911">
        <v>3285.8959519999999</v>
      </c>
      <c r="U911">
        <v>182.50205099999999</v>
      </c>
      <c r="V911" t="s">
        <v>7</v>
      </c>
      <c r="W911">
        <v>0.71720799999999996</v>
      </c>
      <c r="X911">
        <v>4.8310000000000002E-3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0.29650100000000001</v>
      </c>
      <c r="AG911">
        <v>7.1000000000000005E-5</v>
      </c>
      <c r="AH911" t="s">
        <v>11</v>
      </c>
      <c r="AI911">
        <v>0.70585200000000003</v>
      </c>
      <c r="AJ911">
        <v>4.6E-5</v>
      </c>
      <c r="AK911" t="s">
        <v>12</v>
      </c>
      <c r="AL911">
        <v>0.04</v>
      </c>
      <c r="AM911">
        <v>3.8399999999999997E-2</v>
      </c>
    </row>
    <row r="912" spans="1:39" x14ac:dyDescent="0.25">
      <c r="A912" t="s">
        <v>211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4634.5915329999998</v>
      </c>
      <c r="I912">
        <v>245.10270199999999</v>
      </c>
      <c r="J912" t="s">
        <v>3</v>
      </c>
      <c r="K912">
        <v>4525.9834469999996</v>
      </c>
      <c r="L912">
        <v>250.78585899999999</v>
      </c>
      <c r="M912" t="s">
        <v>4</v>
      </c>
      <c r="N912">
        <v>729.14550399999996</v>
      </c>
      <c r="O912">
        <v>8.173845</v>
      </c>
      <c r="P912" t="s">
        <v>5</v>
      </c>
      <c r="Q912">
        <v>114.001</v>
      </c>
      <c r="R912">
        <v>0.18285399999999999</v>
      </c>
      <c r="S912" t="s">
        <v>6</v>
      </c>
      <c r="T912">
        <v>3613.993931</v>
      </c>
      <c r="U912">
        <v>215.352868</v>
      </c>
      <c r="V912" t="s">
        <v>7</v>
      </c>
      <c r="W912">
        <v>0.78683199999999998</v>
      </c>
      <c r="X912">
        <v>5.2900000000000004E-3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0.29644999999999999</v>
      </c>
      <c r="AG912">
        <v>7.1000000000000005E-5</v>
      </c>
      <c r="AH912" t="s">
        <v>11</v>
      </c>
      <c r="AI912">
        <v>0.70635300000000001</v>
      </c>
      <c r="AJ912">
        <v>3.8999999999999999E-5</v>
      </c>
      <c r="AK912" t="s">
        <v>12</v>
      </c>
      <c r="AL912">
        <v>0.04</v>
      </c>
      <c r="AM912">
        <v>3.8399999999999997E-2</v>
      </c>
    </row>
    <row r="913" spans="1:39" x14ac:dyDescent="0.25">
      <c r="A913" t="s">
        <v>211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5055.531465</v>
      </c>
      <c r="I913">
        <v>294.922325</v>
      </c>
      <c r="J913" t="s">
        <v>3</v>
      </c>
      <c r="K913">
        <v>4937.0465139999997</v>
      </c>
      <c r="L913">
        <v>300.414693</v>
      </c>
      <c r="M913" t="s">
        <v>4</v>
      </c>
      <c r="N913">
        <v>795.39080899999999</v>
      </c>
      <c r="O913">
        <v>8.7616849999999999</v>
      </c>
      <c r="P913" t="s">
        <v>5</v>
      </c>
      <c r="Q913">
        <v>124.350959</v>
      </c>
      <c r="R913">
        <v>0.202125</v>
      </c>
      <c r="S913" t="s">
        <v>6</v>
      </c>
      <c r="T913">
        <v>3942.302764</v>
      </c>
      <c r="U913">
        <v>260.43636900000001</v>
      </c>
      <c r="V913" t="s">
        <v>7</v>
      </c>
      <c r="W913">
        <v>0.85917200000000005</v>
      </c>
      <c r="X913">
        <v>6.1320000000000003E-3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0.29539500000000002</v>
      </c>
      <c r="AG913">
        <v>7.2999999999999999E-5</v>
      </c>
      <c r="AH913" t="s">
        <v>11</v>
      </c>
      <c r="AI913">
        <v>0.70642000000000005</v>
      </c>
      <c r="AJ913">
        <v>3.8000000000000002E-5</v>
      </c>
      <c r="AK913" t="s">
        <v>12</v>
      </c>
      <c r="AL913">
        <v>0.06</v>
      </c>
      <c r="AM913">
        <v>5.6399999999999999E-2</v>
      </c>
    </row>
    <row r="914" spans="1:39" x14ac:dyDescent="0.25">
      <c r="A914" t="s">
        <v>211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5476.4551170000004</v>
      </c>
      <c r="I914">
        <v>342.64280300000001</v>
      </c>
      <c r="J914" t="s">
        <v>3</v>
      </c>
      <c r="K914">
        <v>5348.0348830000003</v>
      </c>
      <c r="L914">
        <v>348.26295399999998</v>
      </c>
      <c r="M914" t="s">
        <v>4</v>
      </c>
      <c r="N914">
        <v>861.66142300000001</v>
      </c>
      <c r="O914">
        <v>9.2723639999999996</v>
      </c>
      <c r="P914" t="s">
        <v>5</v>
      </c>
      <c r="Q914">
        <v>134.730332</v>
      </c>
      <c r="R914">
        <v>0.22487599999999999</v>
      </c>
      <c r="S914" t="s">
        <v>6</v>
      </c>
      <c r="T914">
        <v>4270.7224900000001</v>
      </c>
      <c r="U914">
        <v>304.52905600000003</v>
      </c>
      <c r="V914" t="s">
        <v>7</v>
      </c>
      <c r="W914">
        <v>0.93070600000000003</v>
      </c>
      <c r="X914">
        <v>6.8219999999999999E-3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0.29447800000000002</v>
      </c>
      <c r="AG914">
        <v>7.4999999999999993E-5</v>
      </c>
      <c r="AH914" t="s">
        <v>11</v>
      </c>
      <c r="AI914">
        <v>0.70657999999999999</v>
      </c>
      <c r="AJ914">
        <v>3.6999999999999998E-5</v>
      </c>
      <c r="AK914" t="s">
        <v>12</v>
      </c>
      <c r="AL914">
        <v>0.06</v>
      </c>
      <c r="AM914">
        <v>5.6399999999999999E-2</v>
      </c>
    </row>
    <row r="915" spans="1:39" x14ac:dyDescent="0.25">
      <c r="A915" t="s">
        <v>211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5897.5777829999997</v>
      </c>
      <c r="I915">
        <v>397.58147200000002</v>
      </c>
      <c r="J915" t="s">
        <v>3</v>
      </c>
      <c r="K915">
        <v>5759.2682029999996</v>
      </c>
      <c r="L915">
        <v>403.13558699999999</v>
      </c>
      <c r="M915" t="s">
        <v>4</v>
      </c>
      <c r="N915">
        <v>927.89812700000004</v>
      </c>
      <c r="O915">
        <v>9.8001000000000005</v>
      </c>
      <c r="P915" t="s">
        <v>5</v>
      </c>
      <c r="Q915">
        <v>145.10044400000001</v>
      </c>
      <c r="R915">
        <v>0.22011600000000001</v>
      </c>
      <c r="S915" t="s">
        <v>6</v>
      </c>
      <c r="T915">
        <v>4599.1671969999998</v>
      </c>
      <c r="U915">
        <v>357.52533399999999</v>
      </c>
      <c r="V915" t="s">
        <v>7</v>
      </c>
      <c r="W915">
        <v>1.002084</v>
      </c>
      <c r="X915">
        <v>7.3829999999999998E-3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0.29322500000000001</v>
      </c>
      <c r="AG915">
        <v>7.1000000000000005E-5</v>
      </c>
      <c r="AH915" t="s">
        <v>11</v>
      </c>
      <c r="AI915">
        <v>0.70725099999999996</v>
      </c>
      <c r="AJ915">
        <v>3.3000000000000003E-5</v>
      </c>
      <c r="AK915" t="s">
        <v>12</v>
      </c>
      <c r="AL915">
        <v>0.06</v>
      </c>
      <c r="AM915">
        <v>5.6399999999999999E-2</v>
      </c>
    </row>
    <row r="916" spans="1:39" x14ac:dyDescent="0.25">
      <c r="A916" t="s">
        <v>211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6318.9541799999997</v>
      </c>
      <c r="I916">
        <v>438.406406</v>
      </c>
      <c r="J916" t="s">
        <v>3</v>
      </c>
      <c r="K916">
        <v>6170.745586</v>
      </c>
      <c r="L916">
        <v>444.36545100000001</v>
      </c>
      <c r="M916" t="s">
        <v>4</v>
      </c>
      <c r="N916">
        <v>994.15376500000002</v>
      </c>
      <c r="O916">
        <v>10.432936</v>
      </c>
      <c r="P916" t="s">
        <v>5</v>
      </c>
      <c r="Q916">
        <v>155.465901</v>
      </c>
      <c r="R916">
        <v>0.233818</v>
      </c>
      <c r="S916" t="s">
        <v>6</v>
      </c>
      <c r="T916">
        <v>4927.9372750000002</v>
      </c>
      <c r="U916">
        <v>398.27957500000002</v>
      </c>
      <c r="V916" t="s">
        <v>7</v>
      </c>
      <c r="W916">
        <v>1.0725549999999999</v>
      </c>
      <c r="X916">
        <v>8.1980000000000004E-3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0.29289700000000002</v>
      </c>
      <c r="AG916">
        <v>6.9999999999999994E-5</v>
      </c>
      <c r="AH916" t="s">
        <v>11</v>
      </c>
      <c r="AI916">
        <v>0.70731100000000002</v>
      </c>
      <c r="AJ916">
        <v>3.3000000000000003E-5</v>
      </c>
      <c r="AK916" t="s">
        <v>12</v>
      </c>
      <c r="AL916">
        <v>0.08</v>
      </c>
      <c r="AM916">
        <v>7.3599999999999999E-2</v>
      </c>
    </row>
    <row r="917" spans="1:39" x14ac:dyDescent="0.25">
      <c r="A917" t="s">
        <v>211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6740.2112889999999</v>
      </c>
      <c r="I917">
        <v>491.37928799999997</v>
      </c>
      <c r="J917" t="s">
        <v>3</v>
      </c>
      <c r="K917">
        <v>6582.1296780000002</v>
      </c>
      <c r="L917">
        <v>497.74835100000001</v>
      </c>
      <c r="M917" t="s">
        <v>4</v>
      </c>
      <c r="N917">
        <v>1060.452229</v>
      </c>
      <c r="O917">
        <v>11.878636999999999</v>
      </c>
      <c r="P917" t="s">
        <v>5</v>
      </c>
      <c r="Q917">
        <v>165.81051400000001</v>
      </c>
      <c r="R917">
        <v>0.25405699999999998</v>
      </c>
      <c r="S917" t="s">
        <v>6</v>
      </c>
      <c r="T917">
        <v>5256.5280570000004</v>
      </c>
      <c r="U917">
        <v>449.13580100000001</v>
      </c>
      <c r="V917" t="s">
        <v>7</v>
      </c>
      <c r="W917">
        <v>1.1447769999999999</v>
      </c>
      <c r="X917">
        <v>9.3889999999999998E-3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0.29261999999999999</v>
      </c>
      <c r="AG917">
        <v>6.7999999999999999E-5</v>
      </c>
      <c r="AH917" t="s">
        <v>11</v>
      </c>
      <c r="AI917">
        <v>0.70771099999999998</v>
      </c>
      <c r="AJ917">
        <v>2.6999999999999999E-5</v>
      </c>
      <c r="AK917" t="s">
        <v>12</v>
      </c>
      <c r="AL917">
        <v>0.08</v>
      </c>
      <c r="AM917">
        <v>7.3599999999999999E-2</v>
      </c>
    </row>
    <row r="918" spans="1:39" x14ac:dyDescent="0.25">
      <c r="A918" t="s">
        <v>211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7161.3122949999997</v>
      </c>
      <c r="I918">
        <v>550.39187000000004</v>
      </c>
      <c r="J918" t="s">
        <v>3</v>
      </c>
      <c r="K918">
        <v>6993.3526270000002</v>
      </c>
      <c r="L918">
        <v>557.50132399999995</v>
      </c>
      <c r="M918" t="s">
        <v>4</v>
      </c>
      <c r="N918">
        <v>1126.6641549999999</v>
      </c>
      <c r="O918">
        <v>13.527905000000001</v>
      </c>
      <c r="P918" t="s">
        <v>5</v>
      </c>
      <c r="Q918">
        <v>176.187802</v>
      </c>
      <c r="R918">
        <v>0.26441999999999999</v>
      </c>
      <c r="S918" t="s">
        <v>6</v>
      </c>
      <c r="T918">
        <v>5584.9018159999996</v>
      </c>
      <c r="U918">
        <v>506.89836500000001</v>
      </c>
      <c r="V918" t="s">
        <v>7</v>
      </c>
      <c r="W918">
        <v>1.2133849999999999</v>
      </c>
      <c r="X918">
        <v>1.0330000000000001E-2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0.29181800000000002</v>
      </c>
      <c r="AG918">
        <v>6.6000000000000005E-5</v>
      </c>
      <c r="AH918" t="s">
        <v>11</v>
      </c>
      <c r="AI918">
        <v>0.70780600000000005</v>
      </c>
      <c r="AJ918">
        <v>2.8E-5</v>
      </c>
      <c r="AK918" t="s">
        <v>12</v>
      </c>
      <c r="AL918">
        <v>0.14000000000000001</v>
      </c>
      <c r="AM918">
        <v>0.12039999999999999</v>
      </c>
    </row>
    <row r="919" spans="1:39" x14ac:dyDescent="0.25">
      <c r="A919" t="s">
        <v>211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7582.6455859999996</v>
      </c>
      <c r="I919">
        <v>619.15524000000005</v>
      </c>
      <c r="J919" t="s">
        <v>3</v>
      </c>
      <c r="K919">
        <v>7404.8071389999996</v>
      </c>
      <c r="L919">
        <v>629.976901</v>
      </c>
      <c r="M919" t="s">
        <v>4</v>
      </c>
      <c r="N919">
        <v>1192.973821</v>
      </c>
      <c r="O919">
        <v>15.388707999999999</v>
      </c>
      <c r="P919" t="s">
        <v>5</v>
      </c>
      <c r="Q919">
        <v>186.56277700000001</v>
      </c>
      <c r="R919">
        <v>0.27840100000000001</v>
      </c>
      <c r="S919" t="s">
        <v>6</v>
      </c>
      <c r="T919">
        <v>5913.4355569999998</v>
      </c>
      <c r="U919">
        <v>563.62739699999997</v>
      </c>
      <c r="V919" t="s">
        <v>7</v>
      </c>
      <c r="W919">
        <v>1.2835270000000001</v>
      </c>
      <c r="X919">
        <v>1.1601E-2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0.29116599999999998</v>
      </c>
      <c r="AG919">
        <v>6.2000000000000003E-5</v>
      </c>
      <c r="AH919" t="s">
        <v>11</v>
      </c>
      <c r="AI919">
        <v>0.70831900000000003</v>
      </c>
      <c r="AJ919">
        <v>3.3000000000000003E-5</v>
      </c>
      <c r="AK919" t="s">
        <v>12</v>
      </c>
      <c r="AL919">
        <v>0.16</v>
      </c>
      <c r="AM919">
        <v>0.13439999999999999</v>
      </c>
    </row>
    <row r="920" spans="1:39" x14ac:dyDescent="0.25">
      <c r="A920" t="s">
        <v>211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8003.8935449999999</v>
      </c>
      <c r="I920">
        <v>681.22125700000004</v>
      </c>
      <c r="J920" t="s">
        <v>3</v>
      </c>
      <c r="K920">
        <v>7816.1816989999998</v>
      </c>
      <c r="L920">
        <v>692.91723000000002</v>
      </c>
      <c r="M920" t="s">
        <v>4</v>
      </c>
      <c r="N920">
        <v>1259.16416</v>
      </c>
      <c r="O920">
        <v>16.447039</v>
      </c>
      <c r="P920" t="s">
        <v>5</v>
      </c>
      <c r="Q920">
        <v>196.94165899999999</v>
      </c>
      <c r="R920">
        <v>0.274895</v>
      </c>
      <c r="S920" t="s">
        <v>6</v>
      </c>
      <c r="T920">
        <v>6241.8519820000001</v>
      </c>
      <c r="U920">
        <v>611.27158399999996</v>
      </c>
      <c r="V920" t="s">
        <v>7</v>
      </c>
      <c r="W920">
        <v>1.352198</v>
      </c>
      <c r="X920">
        <v>1.2655E-2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0.29105300000000001</v>
      </c>
      <c r="AG920">
        <v>6.3E-5</v>
      </c>
      <c r="AH920" t="s">
        <v>11</v>
      </c>
      <c r="AI920">
        <v>0.70874099999999995</v>
      </c>
      <c r="AJ920">
        <v>3.8999999999999999E-5</v>
      </c>
      <c r="AK920" t="s">
        <v>12</v>
      </c>
      <c r="AL920">
        <v>0.24</v>
      </c>
      <c r="AM920">
        <v>0.18240000000000001</v>
      </c>
    </row>
    <row r="921" spans="1:39" x14ac:dyDescent="0.25">
      <c r="A921" t="s">
        <v>211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8425.1641209999998</v>
      </c>
      <c r="I921">
        <v>737.52153099999998</v>
      </c>
      <c r="J921" t="s">
        <v>3</v>
      </c>
      <c r="K921">
        <v>8227.6099709999999</v>
      </c>
      <c r="L921">
        <v>750.50948500000004</v>
      </c>
      <c r="M921" t="s">
        <v>4</v>
      </c>
      <c r="N921">
        <v>1325.3436569999999</v>
      </c>
      <c r="O921">
        <v>17.117982999999999</v>
      </c>
      <c r="P921" t="s">
        <v>5</v>
      </c>
      <c r="Q921">
        <v>207.282139</v>
      </c>
      <c r="R921">
        <v>0.296149</v>
      </c>
      <c r="S921" t="s">
        <v>6</v>
      </c>
      <c r="T921">
        <v>6570.4411330000003</v>
      </c>
      <c r="U921">
        <v>660.09777699999995</v>
      </c>
      <c r="V921" t="s">
        <v>7</v>
      </c>
      <c r="W921">
        <v>1.4210240000000001</v>
      </c>
      <c r="X921">
        <v>1.3772E-2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0.29086600000000001</v>
      </c>
      <c r="AG921">
        <v>6.0000000000000002E-5</v>
      </c>
      <c r="AH921" t="s">
        <v>11</v>
      </c>
      <c r="AI921">
        <v>0.70880799999999999</v>
      </c>
      <c r="AJ921">
        <v>3.8000000000000002E-5</v>
      </c>
      <c r="AK921" t="s">
        <v>12</v>
      </c>
      <c r="AL921">
        <v>0.28000000000000003</v>
      </c>
      <c r="AM921">
        <v>0.2016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2"/>
  <sheetViews>
    <sheetView topLeftCell="A883" workbookViewId="0">
      <selection activeCell="R883" sqref="R1:Y1048576"/>
    </sheetView>
  </sheetViews>
  <sheetFormatPr defaultRowHeight="15" x14ac:dyDescent="0.25"/>
  <cols>
    <col min="1" max="1" width="32.42578125" bestFit="1" customWidth="1"/>
  </cols>
  <sheetData>
    <row r="1" spans="1:17" x14ac:dyDescent="0.25">
      <c r="A1" t="s">
        <v>178</v>
      </c>
      <c r="B1" t="s">
        <v>215</v>
      </c>
      <c r="C1" t="s">
        <v>109</v>
      </c>
      <c r="D1" t="s">
        <v>110</v>
      </c>
      <c r="E1" t="s">
        <v>119</v>
      </c>
      <c r="F1" t="s">
        <v>212</v>
      </c>
      <c r="G1" t="s">
        <v>25</v>
      </c>
      <c r="H1" t="s">
        <v>120</v>
      </c>
      <c r="I1" t="s">
        <v>26</v>
      </c>
      <c r="J1" t="s">
        <v>27</v>
      </c>
      <c r="K1" t="s">
        <v>28</v>
      </c>
      <c r="L1" t="s">
        <v>29</v>
      </c>
      <c r="M1" t="s">
        <v>55</v>
      </c>
      <c r="N1" t="s">
        <v>213</v>
      </c>
      <c r="O1" t="s">
        <v>33</v>
      </c>
      <c r="P1" t="s">
        <v>214</v>
      </c>
      <c r="Q1" t="s">
        <v>34</v>
      </c>
    </row>
    <row r="2" spans="1:17" x14ac:dyDescent="0.25">
      <c r="A2" t="s">
        <v>35</v>
      </c>
      <c r="B2">
        <v>2.0144000000000002</v>
      </c>
      <c r="C2">
        <v>2.0479999999999999E-3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2.8819499999999998</v>
      </c>
      <c r="C3">
        <v>1.792E-3</v>
      </c>
      <c r="D3">
        <v>0</v>
      </c>
      <c r="E3">
        <v>0</v>
      </c>
      <c r="F3">
        <v>0</v>
      </c>
      <c r="G3">
        <v>0</v>
      </c>
      <c r="H3" s="11" t="s">
        <v>216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2.30525</v>
      </c>
      <c r="C4">
        <v>2.0479999999999999E-3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2.1791700000000001</v>
      </c>
      <c r="C5">
        <v>2.016E-3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2.5811799999999998</v>
      </c>
      <c r="C6">
        <v>2.0479999999999999E-3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2.5489899999999999</v>
      </c>
      <c r="C7">
        <v>2.0479999999999999E-3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2.95642</v>
      </c>
      <c r="C8">
        <v>2.0479999999999999E-3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3.65421</v>
      </c>
      <c r="C9">
        <v>2.0479999999999999E-3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2.57165</v>
      </c>
      <c r="C10">
        <v>2.0479999999999999E-3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 s="11">
        <v>5.1318099999999998</v>
      </c>
      <c r="C11">
        <v>2.0479999999999999E-3</v>
      </c>
      <c r="D11">
        <v>0</v>
      </c>
      <c r="E11">
        <v>0</v>
      </c>
      <c r="F11">
        <v>0</v>
      </c>
      <c r="G11">
        <v>0</v>
      </c>
      <c r="H11" s="11" t="s">
        <v>216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 s="11" t="s">
        <v>217</v>
      </c>
      <c r="C12">
        <v>2.0479999999999999E-3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2.2896299999999998</v>
      </c>
      <c r="C13">
        <v>2.0479999999999999E-3</v>
      </c>
      <c r="D13">
        <v>0</v>
      </c>
      <c r="E13">
        <v>0</v>
      </c>
      <c r="F13">
        <v>0</v>
      </c>
      <c r="G13">
        <v>0</v>
      </c>
      <c r="H13" s="11" t="s">
        <v>216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3.34592</v>
      </c>
      <c r="C14">
        <v>2.0479999999999999E-3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3.0468500000000001</v>
      </c>
      <c r="C15">
        <v>2.0479999999999999E-3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2.7715200000000002</v>
      </c>
      <c r="C16">
        <v>2.0479999999999999E-3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2.43574</v>
      </c>
      <c r="C17">
        <v>2.0479999999999999E-3</v>
      </c>
      <c r="D17">
        <v>0</v>
      </c>
      <c r="E17">
        <v>0</v>
      </c>
      <c r="F17">
        <v>0</v>
      </c>
      <c r="G17">
        <v>0</v>
      </c>
      <c r="H17" s="11" t="s">
        <v>216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2.50861</v>
      </c>
      <c r="C18">
        <v>2.0479999999999999E-3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3.1836500000000001</v>
      </c>
      <c r="C19">
        <v>2.0479999999999999E-3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2.2643800000000001</v>
      </c>
      <c r="C20">
        <v>2.0479999999999999E-3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3.3941400000000002</v>
      </c>
      <c r="C21">
        <v>2.0479999999999999E-3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2.2300800000000001</v>
      </c>
      <c r="C22">
        <v>1.92E-3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2.4229400000000001</v>
      </c>
      <c r="C23">
        <v>2.0479999999999999E-3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3.5678700000000001</v>
      </c>
      <c r="C24">
        <v>2.0479999999999999E-3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2.5916800000000002</v>
      </c>
      <c r="C25">
        <v>2.0479999999999999E-3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2.3085100000000001</v>
      </c>
      <c r="C26">
        <v>1.8879999999999999E-3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3.14934</v>
      </c>
      <c r="C27">
        <v>2.7520000000000001E-3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2.8191700000000002</v>
      </c>
      <c r="C28">
        <v>2.0479999999999999E-3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2.9970599999999998</v>
      </c>
      <c r="C29">
        <v>2.0479999999999999E-3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2.2339199999999999</v>
      </c>
      <c r="C30">
        <v>1.9840000000000001E-3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3.27162</v>
      </c>
      <c r="C31">
        <v>2.0479999999999999E-3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2.3498899999999998</v>
      </c>
      <c r="C32">
        <v>2.0479999999999999E-3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2.27603</v>
      </c>
      <c r="C33">
        <v>1.952E-3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2.5788500000000001</v>
      </c>
      <c r="C34">
        <v>2.0479999999999999E-3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2.1625299999999998</v>
      </c>
      <c r="C35">
        <v>2.0479999999999999E-3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2.3519999999999999</v>
      </c>
      <c r="C36">
        <v>2.0479999999999999E-3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2.2347199999999998</v>
      </c>
      <c r="C37">
        <v>1.92E-3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2.2022400000000002</v>
      </c>
      <c r="C38">
        <v>2.0479999999999999E-3</v>
      </c>
      <c r="D38">
        <v>0</v>
      </c>
      <c r="E38">
        <v>0</v>
      </c>
      <c r="F38">
        <v>0</v>
      </c>
      <c r="G38">
        <v>0</v>
      </c>
      <c r="H38" s="11" t="s">
        <v>216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2.4346199999999998</v>
      </c>
      <c r="C39">
        <v>2.0479999999999999E-3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2.5114899999999998</v>
      </c>
      <c r="C40">
        <v>2.0479999999999999E-3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3.5213399999999999</v>
      </c>
      <c r="C41">
        <v>2.0479999999999999E-3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2.4429400000000001</v>
      </c>
      <c r="C42">
        <v>2.0479999999999999E-3</v>
      </c>
      <c r="D42">
        <v>0</v>
      </c>
      <c r="E42">
        <v>0</v>
      </c>
      <c r="F42">
        <v>0</v>
      </c>
      <c r="G42">
        <v>0</v>
      </c>
      <c r="H42" s="11" t="s">
        <v>216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2.67936</v>
      </c>
      <c r="C43">
        <v>2.0479999999999999E-3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 s="11">
        <v>2.1358700000000002</v>
      </c>
      <c r="C44">
        <v>2.0479999999999999E-3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 s="11" t="s">
        <v>218</v>
      </c>
      <c r="C45">
        <v>2.0479999999999999E-3</v>
      </c>
      <c r="D45">
        <v>0</v>
      </c>
      <c r="E45">
        <v>0</v>
      </c>
      <c r="F45">
        <v>0</v>
      </c>
      <c r="G45">
        <v>0</v>
      </c>
      <c r="H45" s="11" t="s">
        <v>216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2.516</v>
      </c>
      <c r="C46">
        <v>2.0479999999999999E-3</v>
      </c>
      <c r="D46">
        <v>0</v>
      </c>
      <c r="E46">
        <v>0</v>
      </c>
      <c r="F46">
        <v>0</v>
      </c>
      <c r="G46">
        <v>0</v>
      </c>
      <c r="H46" s="11" t="s">
        <v>216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2.1823999999999999</v>
      </c>
      <c r="C47">
        <v>2.0479999999999999E-3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2.1720000000000002</v>
      </c>
      <c r="C48">
        <v>2.0479999999999999E-3</v>
      </c>
      <c r="D48">
        <v>0</v>
      </c>
      <c r="E48">
        <v>0</v>
      </c>
      <c r="F48">
        <v>0</v>
      </c>
      <c r="G48">
        <v>0</v>
      </c>
      <c r="H48" s="11" t="s">
        <v>216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2.2171500000000002</v>
      </c>
      <c r="C49">
        <v>2.016E-3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2.17936</v>
      </c>
      <c r="C50">
        <v>2.0479999999999999E-3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2.5311400000000002</v>
      </c>
      <c r="C51">
        <v>2.0479999999999999E-3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2.19184</v>
      </c>
      <c r="C52">
        <v>2.0479999999999999E-3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2.1324200000000002</v>
      </c>
      <c r="C53">
        <v>2.0479999999999999E-3</v>
      </c>
      <c r="D53">
        <v>0</v>
      </c>
      <c r="E53">
        <v>0</v>
      </c>
      <c r="F53">
        <v>0</v>
      </c>
      <c r="G53">
        <v>0</v>
      </c>
      <c r="H53" s="11" t="s">
        <v>216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2.1211199999999999</v>
      </c>
      <c r="C54">
        <v>2.0479999999999999E-3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2.11043</v>
      </c>
      <c r="C55">
        <v>2.0479999999999999E-3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2.0133399999999999</v>
      </c>
      <c r="C56">
        <v>2.0479999999999999E-3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2.6238497916666668</v>
      </c>
      <c r="S56">
        <f>AVERAGE(C7:C56)</f>
        <v>2.0499199999999985E-3</v>
      </c>
      <c r="U56">
        <f>_xlfn.VAR.P(B7:B56)</f>
        <v>0.32588367037704002</v>
      </c>
      <c r="V56">
        <f>_xlfn.VAR.P(C7:C56)</f>
        <v>1.1362713600000013E-8</v>
      </c>
      <c r="X56">
        <f>1.96*SQRT(U56)/50</f>
        <v>2.2377798891941424E-2</v>
      </c>
      <c r="Y56">
        <f>1.96*SQRT(V56)/50</f>
        <v>4.178564373837505E-6</v>
      </c>
    </row>
    <row r="57" spans="1:25" x14ac:dyDescent="0.25">
      <c r="A57" t="s">
        <v>111</v>
      </c>
      <c r="B57">
        <v>929.05640000000005</v>
      </c>
      <c r="C57" t="s">
        <v>37</v>
      </c>
    </row>
    <row r="58" spans="1:25" x14ac:dyDescent="0.25">
      <c r="A58" t="s">
        <v>36</v>
      </c>
      <c r="B58">
        <v>2.0513300000000001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3.1119699999999999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 s="18">
        <v>2.16506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 s="18" t="s">
        <v>219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2.1767699999999999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2.1107200000000002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2.1280299999999999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2.2582100000000001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2.63754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2.0453800000000002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2.4388200000000002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 s="11">
        <v>2.4266200000000002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 s="11" t="s">
        <v>220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2.33155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2.5036499999999999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2.8322600000000002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2.11965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2.67821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2.1341100000000002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2.2402899999999999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2.4307799999999999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2.2433299999999998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2.3416299999999999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2.11408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2.2590400000000002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2.23645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2.1596799999999998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2.2568600000000001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2.5857299999999999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 s="11">
        <v>2.3299500000000002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 s="11" t="s">
        <v>221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2.3685100000000001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2.2152599999999998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2.2070400000000001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2.1714600000000002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2.5037099999999999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2.8693399999999998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2.92394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2.1844800000000002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2.4608300000000001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2.0543999999999998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2.4614099999999999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2.1047699999999998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2.1627200000000002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2.4286699999999999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2.2882899999999999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2.0950700000000002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2.30877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3.2471399999999999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2.15741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2.18438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2.2500800000000001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2.3034599999999998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2.1486100000000001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2.1030099999999998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2.3342777083333335</v>
      </c>
      <c r="S112">
        <f>AVERAGE(C63:C112)</f>
        <v>0</v>
      </c>
      <c r="U112">
        <f>_xlfn.VAR.P(B63:B112)</f>
        <v>6.1499130163497284E-2</v>
      </c>
      <c r="V112">
        <f>_xlfn.VAR.P(C63:C112)</f>
        <v>0</v>
      </c>
      <c r="X112">
        <f>1.96*SQRT(U112)/50</f>
        <v>9.7212151182059763E-3</v>
      </c>
      <c r="Y112">
        <f>1.96*SQRT(V112)/50</f>
        <v>0</v>
      </c>
    </row>
    <row r="113" spans="1:9" x14ac:dyDescent="0.25">
      <c r="A113" t="s">
        <v>36</v>
      </c>
      <c r="B113">
        <v>892.54899999999998</v>
      </c>
      <c r="C113" t="s">
        <v>37</v>
      </c>
    </row>
    <row r="114" spans="1:9" x14ac:dyDescent="0.25">
      <c r="A114" t="s">
        <v>38</v>
      </c>
      <c r="B114">
        <v>1.08253</v>
      </c>
      <c r="C114">
        <v>2.0479999999999999E-3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1.0638700000000001</v>
      </c>
      <c r="C115">
        <v>2.0479999999999999E-3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1.0105</v>
      </c>
      <c r="C116">
        <v>2.0479999999999999E-3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0.96019200000000005</v>
      </c>
      <c r="C117">
        <v>2.0479999999999999E-3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1.0804499999999999</v>
      </c>
      <c r="C118">
        <v>2.0479999999999999E-3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1.0279</v>
      </c>
      <c r="C119">
        <v>2.0479999999999999E-3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1.0090600000000001</v>
      </c>
      <c r="C120">
        <v>2.0479999999999999E-3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0.97139200000000003</v>
      </c>
      <c r="C121">
        <v>2.0479999999999999E-3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1.1709099999999999</v>
      </c>
      <c r="C122">
        <v>2.0479999999999999E-3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1.4281600000000001</v>
      </c>
      <c r="C123">
        <v>2.9759999999999999E-3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1.0390999999999999</v>
      </c>
      <c r="C124">
        <v>2.0479999999999999E-3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1.18333</v>
      </c>
      <c r="C125">
        <v>2.0479999999999999E-3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1.15046</v>
      </c>
      <c r="C126">
        <v>2.0479999999999999E-3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1.0703400000000001</v>
      </c>
      <c r="C127">
        <v>2.0479999999999999E-3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1.0999399999999999</v>
      </c>
      <c r="C128">
        <v>2.0479999999999999E-3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1.1043799999999999</v>
      </c>
      <c r="C129">
        <v>2.0479999999999999E-3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0.99360000000000004</v>
      </c>
      <c r="C130">
        <v>2.0479999999999999E-3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1.01891</v>
      </c>
      <c r="C131">
        <v>1.8879999999999999E-3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1.11066</v>
      </c>
      <c r="C132">
        <v>2.0479999999999999E-3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1.28678</v>
      </c>
      <c r="C133">
        <v>2.0479999999999999E-3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 s="11">
        <v>1.01552</v>
      </c>
      <c r="C134">
        <v>2.0479999999999999E-3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 s="11" t="s">
        <v>222</v>
      </c>
      <c r="C135">
        <v>2.0479999999999999E-3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1.09158</v>
      </c>
      <c r="C136">
        <v>2.0479999999999999E-3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0.99628799999999995</v>
      </c>
      <c r="C137">
        <v>2.0479999999999999E-3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1.24282</v>
      </c>
      <c r="C138">
        <v>2.0479999999999999E-3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1.0708500000000001</v>
      </c>
      <c r="C139">
        <v>1.9840000000000001E-3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1.0719700000000001</v>
      </c>
      <c r="C140">
        <v>2.0479999999999999E-3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1.03715</v>
      </c>
      <c r="C141">
        <v>2.0479999999999999E-3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0.98979200000000001</v>
      </c>
      <c r="C142">
        <v>2.0479999999999999E-3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 s="11">
        <v>1.5542400000000001</v>
      </c>
      <c r="C143">
        <v>2.0479999999999999E-3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 s="11" t="s">
        <v>223</v>
      </c>
      <c r="C144">
        <v>2.0479999999999999E-3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1.0267500000000001</v>
      </c>
      <c r="C145">
        <v>2.0479999999999999E-3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0.97984000000000004</v>
      </c>
      <c r="C146">
        <v>2.0479999999999999E-3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0.94809600000000005</v>
      </c>
      <c r="C147">
        <v>2.0479999999999999E-3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1.1435200000000001</v>
      </c>
      <c r="C148">
        <v>2.0479999999999999E-3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1.0381800000000001</v>
      </c>
      <c r="C149">
        <v>1.952E-3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0.92028799999999999</v>
      </c>
      <c r="C150">
        <v>2.0479999999999999E-3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1.0929</v>
      </c>
      <c r="C151">
        <v>2.0479999999999999E-3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0.92646399999999995</v>
      </c>
      <c r="C152">
        <v>2.0479999999999999E-3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0.92460799999999999</v>
      </c>
      <c r="C153">
        <v>2.0479999999999999E-3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1.2005399999999999</v>
      </c>
      <c r="C154">
        <v>2.0479999999999999E-3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1.1211800000000001</v>
      </c>
      <c r="C155">
        <v>2.0479999999999999E-3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1.24576</v>
      </c>
      <c r="C156">
        <v>2.0479999999999999E-3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1.0878399999999999</v>
      </c>
      <c r="C157">
        <v>2.0479999999999999E-3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1.0192300000000001</v>
      </c>
      <c r="C158">
        <v>2.0479999999999999E-3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0.98207999999999995</v>
      </c>
      <c r="C159">
        <v>2.0479999999999999E-3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0.98803200000000002</v>
      </c>
      <c r="C160">
        <v>2.0479999999999999E-3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1.4292800000000001</v>
      </c>
      <c r="C161">
        <v>2.0479999999999999E-3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1.16275</v>
      </c>
      <c r="C162">
        <v>2.016E-3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1.1620200000000001</v>
      </c>
      <c r="C163">
        <v>2.0479999999999999E-3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0.95923199999999997</v>
      </c>
      <c r="C164">
        <v>2.016E-3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0.97651200000000005</v>
      </c>
      <c r="C165">
        <v>2.0479999999999999E-3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1.00054</v>
      </c>
      <c r="C166">
        <v>1.92E-3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0.99020799999999998</v>
      </c>
      <c r="C167">
        <v>2.0479999999999999E-3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1.39168</v>
      </c>
      <c r="C168">
        <v>2.0479999999999999E-3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1.0927637916666668</v>
      </c>
      <c r="S168">
        <f>AVERAGE(C119:C168)</f>
        <v>2.0563199999999986E-3</v>
      </c>
      <c r="U168">
        <f>_xlfn.VAR.P(B119:B168)</f>
        <v>1.9472226375373144E-2</v>
      </c>
      <c r="V168">
        <f>_xlfn.VAR.P(C119:C168)</f>
        <v>1.8301337599999965E-8</v>
      </c>
      <c r="X168">
        <f>1.96*SQRT(U168)/50</f>
        <v>5.4700824433872464E-3</v>
      </c>
      <c r="Y168">
        <f>1.96*SQRT(V168)/50</f>
        <v>5.30307150712339E-6</v>
      </c>
    </row>
    <row r="169" spans="1:25" x14ac:dyDescent="0.25">
      <c r="A169" t="s">
        <v>38</v>
      </c>
      <c r="B169">
        <v>608.23260000000005</v>
      </c>
      <c r="C169" t="s">
        <v>37</v>
      </c>
    </row>
    <row r="170" spans="1:25" x14ac:dyDescent="0.25">
      <c r="A170" t="s">
        <v>97</v>
      </c>
      <c r="B170">
        <v>8326.19</v>
      </c>
      <c r="C170">
        <v>8323.6200000000008</v>
      </c>
      <c r="D170">
        <v>8204.7999999999993</v>
      </c>
      <c r="E170">
        <v>8137.31</v>
      </c>
      <c r="F170">
        <v>1479.22</v>
      </c>
      <c r="G170">
        <v>0.267127</v>
      </c>
      <c r="H170">
        <v>0.72746200000000005</v>
      </c>
      <c r="I170">
        <v>0</v>
      </c>
    </row>
    <row r="171" spans="1:25" x14ac:dyDescent="0.25">
      <c r="A171" t="s">
        <v>97</v>
      </c>
      <c r="B171">
        <v>8218.94</v>
      </c>
      <c r="C171">
        <v>8216.43</v>
      </c>
      <c r="D171">
        <v>8085.18</v>
      </c>
      <c r="E171">
        <v>8017.78</v>
      </c>
      <c r="F171">
        <v>1457.48</v>
      </c>
      <c r="G171">
        <v>0.28311199999999997</v>
      </c>
      <c r="H171">
        <v>0.72200500000000001</v>
      </c>
      <c r="I171">
        <v>0</v>
      </c>
    </row>
    <row r="172" spans="1:25" x14ac:dyDescent="0.25">
      <c r="A172" t="s">
        <v>97</v>
      </c>
      <c r="B172">
        <v>8211.16</v>
      </c>
      <c r="C172">
        <v>8208.81</v>
      </c>
      <c r="D172">
        <v>8072.57</v>
      </c>
      <c r="E172">
        <v>8005.17</v>
      </c>
      <c r="F172">
        <v>1451.82</v>
      </c>
      <c r="G172">
        <v>0.28315400000000002</v>
      </c>
      <c r="H172">
        <v>0.72333099999999995</v>
      </c>
      <c r="I172">
        <v>0</v>
      </c>
    </row>
    <row r="173" spans="1:25" x14ac:dyDescent="0.25">
      <c r="A173" t="s">
        <v>97</v>
      </c>
      <c r="B173">
        <v>8120.93</v>
      </c>
      <c r="C173">
        <v>8118.23</v>
      </c>
      <c r="D173">
        <v>7984.89</v>
      </c>
      <c r="E173">
        <v>7918.26</v>
      </c>
      <c r="F173">
        <v>1435.21</v>
      </c>
      <c r="G173">
        <v>0.28308800000000001</v>
      </c>
      <c r="H173">
        <v>0.716839</v>
      </c>
      <c r="I173">
        <v>0</v>
      </c>
    </row>
    <row r="174" spans="1:25" x14ac:dyDescent="0.25">
      <c r="A174" t="s">
        <v>97</v>
      </c>
      <c r="B174">
        <v>8121.99</v>
      </c>
      <c r="C174">
        <v>8119.75</v>
      </c>
      <c r="D174">
        <v>7989.6</v>
      </c>
      <c r="E174">
        <v>7922.69</v>
      </c>
      <c r="F174">
        <v>1438.74</v>
      </c>
      <c r="G174">
        <v>0.28310800000000003</v>
      </c>
      <c r="H174">
        <v>0.70652999999999999</v>
      </c>
      <c r="I174">
        <v>0</v>
      </c>
    </row>
    <row r="175" spans="1:25" x14ac:dyDescent="0.25">
      <c r="A175" t="s">
        <v>97</v>
      </c>
      <c r="B175">
        <v>8122.99</v>
      </c>
      <c r="C175">
        <v>8120.88</v>
      </c>
      <c r="D175">
        <v>7986.15</v>
      </c>
      <c r="E175">
        <v>7919.39</v>
      </c>
      <c r="F175">
        <v>1441.69</v>
      </c>
      <c r="G175">
        <v>0.28307900000000003</v>
      </c>
      <c r="H175">
        <v>0.72736000000000001</v>
      </c>
      <c r="I175">
        <v>0</v>
      </c>
    </row>
    <row r="176" spans="1:25" x14ac:dyDescent="0.25">
      <c r="A176" t="s">
        <v>97</v>
      </c>
      <c r="B176">
        <v>8129.72</v>
      </c>
      <c r="C176">
        <v>8127.41</v>
      </c>
      <c r="D176">
        <v>7994.7</v>
      </c>
      <c r="E176">
        <v>7927.82</v>
      </c>
      <c r="F176">
        <v>1435.82</v>
      </c>
      <c r="G176">
        <v>0.28310800000000003</v>
      </c>
      <c r="H176">
        <v>0.72203200000000001</v>
      </c>
      <c r="I176">
        <v>0</v>
      </c>
    </row>
    <row r="177" spans="1:9" x14ac:dyDescent="0.25">
      <c r="A177" t="s">
        <v>97</v>
      </c>
      <c r="B177">
        <v>8176.39</v>
      </c>
      <c r="C177">
        <v>8173.53</v>
      </c>
      <c r="D177">
        <v>8039.89</v>
      </c>
      <c r="E177">
        <v>7972.78</v>
      </c>
      <c r="F177">
        <v>1448.77</v>
      </c>
      <c r="G177">
        <v>0.28308100000000003</v>
      </c>
      <c r="H177">
        <v>0.71694599999999997</v>
      </c>
      <c r="I177">
        <v>0</v>
      </c>
    </row>
    <row r="178" spans="1:9" x14ac:dyDescent="0.25">
      <c r="A178" t="s">
        <v>97</v>
      </c>
      <c r="B178">
        <v>8179.44</v>
      </c>
      <c r="C178">
        <v>8176.94</v>
      </c>
      <c r="D178">
        <v>8043.63</v>
      </c>
      <c r="E178">
        <v>7976.63</v>
      </c>
      <c r="F178">
        <v>1450.01</v>
      </c>
      <c r="G178">
        <v>0.28314299999999998</v>
      </c>
      <c r="H178">
        <v>0.72159200000000001</v>
      </c>
      <c r="I178">
        <v>0</v>
      </c>
    </row>
    <row r="179" spans="1:9" x14ac:dyDescent="0.25">
      <c r="A179" t="s">
        <v>97</v>
      </c>
      <c r="B179">
        <v>8169.69</v>
      </c>
      <c r="C179">
        <v>8167.18</v>
      </c>
      <c r="D179">
        <v>8034.66</v>
      </c>
      <c r="E179">
        <v>7967.59</v>
      </c>
      <c r="F179">
        <v>1449.91</v>
      </c>
      <c r="G179">
        <v>0.28393400000000002</v>
      </c>
      <c r="H179">
        <v>0.71054499999999998</v>
      </c>
      <c r="I179">
        <v>0</v>
      </c>
    </row>
    <row r="180" spans="1:9" x14ac:dyDescent="0.25">
      <c r="A180" t="s">
        <v>97</v>
      </c>
      <c r="B180">
        <v>8181.54</v>
      </c>
      <c r="C180">
        <v>8178.47</v>
      </c>
      <c r="D180">
        <v>8043.11</v>
      </c>
      <c r="E180">
        <v>7976.07</v>
      </c>
      <c r="F180">
        <v>1453.85</v>
      </c>
      <c r="G180">
        <v>0.283107</v>
      </c>
      <c r="H180">
        <v>0.71986099999999997</v>
      </c>
      <c r="I180">
        <v>0</v>
      </c>
    </row>
    <row r="181" spans="1:9" x14ac:dyDescent="0.25">
      <c r="A181" t="s">
        <v>97</v>
      </c>
      <c r="B181">
        <v>8177.79</v>
      </c>
      <c r="C181">
        <v>8175.17</v>
      </c>
      <c r="D181">
        <v>8035.99</v>
      </c>
      <c r="E181">
        <v>7968.87</v>
      </c>
      <c r="F181">
        <v>1447.43</v>
      </c>
      <c r="G181">
        <v>0.28340300000000002</v>
      </c>
      <c r="H181">
        <v>0.72789899999999996</v>
      </c>
      <c r="I181">
        <v>0</v>
      </c>
    </row>
    <row r="182" spans="1:9" x14ac:dyDescent="0.25">
      <c r="A182" t="s">
        <v>97</v>
      </c>
      <c r="B182">
        <v>8174.88</v>
      </c>
      <c r="C182">
        <v>8172.35</v>
      </c>
      <c r="D182">
        <v>8038.48</v>
      </c>
      <c r="E182">
        <v>7971.48</v>
      </c>
      <c r="F182">
        <v>1450.48</v>
      </c>
      <c r="G182">
        <v>0.28316000000000002</v>
      </c>
      <c r="H182">
        <v>0.71808899999999998</v>
      </c>
      <c r="I182">
        <v>0</v>
      </c>
    </row>
    <row r="183" spans="1:9" x14ac:dyDescent="0.25">
      <c r="A183" t="s">
        <v>97</v>
      </c>
      <c r="B183">
        <v>8166.19</v>
      </c>
      <c r="C183">
        <v>8163.66</v>
      </c>
      <c r="D183">
        <v>8035.7</v>
      </c>
      <c r="E183">
        <v>7968.63</v>
      </c>
      <c r="F183">
        <v>1443.02</v>
      </c>
      <c r="G183">
        <v>0.283078</v>
      </c>
      <c r="H183">
        <v>0.72789099999999995</v>
      </c>
      <c r="I183">
        <v>0</v>
      </c>
    </row>
    <row r="184" spans="1:9" x14ac:dyDescent="0.25">
      <c r="A184" t="s">
        <v>97</v>
      </c>
      <c r="B184">
        <v>8126.59</v>
      </c>
      <c r="C184">
        <v>8124.11</v>
      </c>
      <c r="D184">
        <v>7984.49</v>
      </c>
      <c r="E184">
        <v>7917.75</v>
      </c>
      <c r="F184">
        <v>1435.93</v>
      </c>
      <c r="G184">
        <v>0.283389</v>
      </c>
      <c r="H184">
        <v>0.70652800000000004</v>
      </c>
      <c r="I184">
        <v>0</v>
      </c>
    </row>
    <row r="185" spans="1:9" x14ac:dyDescent="0.25">
      <c r="A185" t="s">
        <v>97</v>
      </c>
      <c r="B185">
        <v>8118.67</v>
      </c>
      <c r="C185">
        <v>8116.42</v>
      </c>
      <c r="D185">
        <v>7978.37</v>
      </c>
      <c r="E185">
        <v>7911.77</v>
      </c>
      <c r="F185">
        <v>1433.26</v>
      </c>
      <c r="G185">
        <v>0.28311799999999998</v>
      </c>
      <c r="H185">
        <v>0.72584499999999996</v>
      </c>
      <c r="I185">
        <v>0</v>
      </c>
    </row>
    <row r="186" spans="1:9" x14ac:dyDescent="0.25">
      <c r="A186" t="s">
        <v>97</v>
      </c>
      <c r="B186">
        <v>8123.87</v>
      </c>
      <c r="C186">
        <v>8121.41</v>
      </c>
      <c r="D186">
        <v>7983.63</v>
      </c>
      <c r="E186">
        <v>7916.87</v>
      </c>
      <c r="F186">
        <v>1438.52</v>
      </c>
      <c r="G186">
        <v>0.28318500000000002</v>
      </c>
      <c r="H186">
        <v>0.72769200000000001</v>
      </c>
      <c r="I186">
        <v>0</v>
      </c>
    </row>
    <row r="187" spans="1:9" x14ac:dyDescent="0.25">
      <c r="A187" t="s">
        <v>97</v>
      </c>
      <c r="B187">
        <v>8185.4</v>
      </c>
      <c r="C187">
        <v>8182.86</v>
      </c>
      <c r="D187">
        <v>8048.22</v>
      </c>
      <c r="E187">
        <v>7980.99</v>
      </c>
      <c r="F187">
        <v>1446.68</v>
      </c>
      <c r="G187">
        <v>0.28367199999999998</v>
      </c>
      <c r="H187">
        <v>0.71768399999999999</v>
      </c>
      <c r="I187">
        <v>0</v>
      </c>
    </row>
    <row r="188" spans="1:9" x14ac:dyDescent="0.25">
      <c r="A188" t="s">
        <v>97</v>
      </c>
      <c r="B188">
        <v>8212.75</v>
      </c>
      <c r="C188">
        <v>8209.31</v>
      </c>
      <c r="D188">
        <v>8073.38</v>
      </c>
      <c r="E188">
        <v>8005.93</v>
      </c>
      <c r="F188">
        <v>1452.53</v>
      </c>
      <c r="G188">
        <v>0.283441</v>
      </c>
      <c r="H188">
        <v>0.71453800000000001</v>
      </c>
      <c r="I188">
        <v>0</v>
      </c>
    </row>
    <row r="189" spans="1:9" x14ac:dyDescent="0.25">
      <c r="A189" t="s">
        <v>97</v>
      </c>
      <c r="B189">
        <v>8215.4699999999993</v>
      </c>
      <c r="C189">
        <v>8212.9500000000007</v>
      </c>
      <c r="D189">
        <v>8075.59</v>
      </c>
      <c r="E189">
        <v>8008.16</v>
      </c>
      <c r="F189">
        <v>1451.83</v>
      </c>
      <c r="G189">
        <v>0.28310400000000002</v>
      </c>
      <c r="H189">
        <v>0.72748400000000002</v>
      </c>
      <c r="I189">
        <v>0</v>
      </c>
    </row>
    <row r="190" spans="1:9" x14ac:dyDescent="0.25">
      <c r="A190" t="s">
        <v>97</v>
      </c>
      <c r="B190">
        <v>8206.86</v>
      </c>
      <c r="C190">
        <v>8204.31</v>
      </c>
      <c r="D190">
        <v>8070.35</v>
      </c>
      <c r="E190">
        <v>8002.91</v>
      </c>
      <c r="F190">
        <v>1447.82</v>
      </c>
      <c r="G190">
        <v>0.28309099999999998</v>
      </c>
      <c r="H190">
        <v>0.72659499999999999</v>
      </c>
      <c r="I190">
        <v>0</v>
      </c>
    </row>
    <row r="191" spans="1:9" x14ac:dyDescent="0.25">
      <c r="A191" t="s">
        <v>97</v>
      </c>
      <c r="B191">
        <v>8216.19</v>
      </c>
      <c r="C191">
        <v>8213.57</v>
      </c>
      <c r="D191">
        <v>8080.03</v>
      </c>
      <c r="E191">
        <v>8012.57</v>
      </c>
      <c r="F191">
        <v>1451.69</v>
      </c>
      <c r="G191">
        <v>0.28307900000000003</v>
      </c>
      <c r="H191">
        <v>0.724939</v>
      </c>
      <c r="I191">
        <v>0</v>
      </c>
    </row>
    <row r="192" spans="1:9" x14ac:dyDescent="0.25">
      <c r="A192" t="s">
        <v>97</v>
      </c>
      <c r="B192">
        <v>8222.5300000000007</v>
      </c>
      <c r="C192">
        <v>8220.36</v>
      </c>
      <c r="D192">
        <v>8081.83</v>
      </c>
      <c r="E192">
        <v>8014.41</v>
      </c>
      <c r="F192">
        <v>1457.48</v>
      </c>
      <c r="G192">
        <v>0.283165</v>
      </c>
      <c r="H192">
        <v>0.72782999999999998</v>
      </c>
      <c r="I192">
        <v>0</v>
      </c>
    </row>
    <row r="193" spans="1:9" x14ac:dyDescent="0.25">
      <c r="A193" t="s">
        <v>97</v>
      </c>
      <c r="B193">
        <v>8208.25</v>
      </c>
      <c r="C193">
        <v>8205.5400000000009</v>
      </c>
      <c r="D193">
        <v>8068.29</v>
      </c>
      <c r="E193">
        <v>8000.86</v>
      </c>
      <c r="F193">
        <v>1447.68</v>
      </c>
      <c r="G193">
        <v>0.283086</v>
      </c>
      <c r="H193">
        <v>0.70649700000000004</v>
      </c>
      <c r="I193">
        <v>0</v>
      </c>
    </row>
    <row r="194" spans="1:9" x14ac:dyDescent="0.25">
      <c r="A194" t="s">
        <v>97</v>
      </c>
      <c r="B194">
        <v>8212.94</v>
      </c>
      <c r="C194">
        <v>8210.2199999999993</v>
      </c>
      <c r="D194">
        <v>8075.58</v>
      </c>
      <c r="E194">
        <v>8008.15</v>
      </c>
      <c r="F194">
        <v>1454.85</v>
      </c>
      <c r="G194">
        <v>0.283086</v>
      </c>
      <c r="H194">
        <v>0.72375900000000004</v>
      </c>
      <c r="I194">
        <v>0</v>
      </c>
    </row>
    <row r="195" spans="1:9" x14ac:dyDescent="0.25">
      <c r="A195" t="s">
        <v>97</v>
      </c>
      <c r="B195">
        <v>8177.64</v>
      </c>
      <c r="C195">
        <v>8174.88</v>
      </c>
      <c r="D195">
        <v>8038.14</v>
      </c>
      <c r="E195">
        <v>7970.99</v>
      </c>
      <c r="F195">
        <v>1450.28</v>
      </c>
      <c r="G195">
        <v>0.283113</v>
      </c>
      <c r="H195">
        <v>0.72249300000000005</v>
      </c>
      <c r="I195">
        <v>0</v>
      </c>
    </row>
    <row r="196" spans="1:9" x14ac:dyDescent="0.25">
      <c r="A196" t="s">
        <v>97</v>
      </c>
      <c r="B196">
        <v>8170.76</v>
      </c>
      <c r="C196">
        <v>8167.22</v>
      </c>
      <c r="D196">
        <v>8028.28</v>
      </c>
      <c r="E196">
        <v>7961.25</v>
      </c>
      <c r="F196">
        <v>1451.3</v>
      </c>
      <c r="G196">
        <v>0.28309299999999998</v>
      </c>
      <c r="H196">
        <v>0.72745700000000002</v>
      </c>
      <c r="I196">
        <v>0</v>
      </c>
    </row>
    <row r="197" spans="1:9" x14ac:dyDescent="0.25">
      <c r="A197" t="s">
        <v>97</v>
      </c>
      <c r="B197">
        <v>8177.13</v>
      </c>
      <c r="C197">
        <v>8174.44</v>
      </c>
      <c r="D197">
        <v>8038.6</v>
      </c>
      <c r="E197">
        <v>7971.54</v>
      </c>
      <c r="F197">
        <v>1445.4</v>
      </c>
      <c r="G197">
        <v>0.283084</v>
      </c>
      <c r="H197">
        <v>0.72548299999999999</v>
      </c>
      <c r="I197">
        <v>0</v>
      </c>
    </row>
    <row r="198" spans="1:9" x14ac:dyDescent="0.25">
      <c r="A198" t="s">
        <v>97</v>
      </c>
      <c r="B198">
        <v>8172.58</v>
      </c>
      <c r="C198">
        <v>8170.29</v>
      </c>
      <c r="D198">
        <v>8033.3</v>
      </c>
      <c r="E198">
        <v>7966.36</v>
      </c>
      <c r="F198">
        <v>1443.52</v>
      </c>
      <c r="G198">
        <v>0.28320200000000001</v>
      </c>
      <c r="H198">
        <v>0.70652999999999999</v>
      </c>
      <c r="I198">
        <v>0</v>
      </c>
    </row>
    <row r="199" spans="1:9" x14ac:dyDescent="0.25">
      <c r="A199" t="s">
        <v>97</v>
      </c>
      <c r="B199">
        <v>8175.81</v>
      </c>
      <c r="C199">
        <v>8173.08</v>
      </c>
      <c r="D199">
        <v>8035.45</v>
      </c>
      <c r="E199">
        <v>7968.34</v>
      </c>
      <c r="F199">
        <v>1449.78</v>
      </c>
      <c r="G199">
        <v>0.283113</v>
      </c>
      <c r="H199">
        <v>0.72616499999999995</v>
      </c>
      <c r="I199">
        <v>0</v>
      </c>
    </row>
    <row r="200" spans="1:9" x14ac:dyDescent="0.25">
      <c r="A200" t="s">
        <v>97</v>
      </c>
      <c r="B200">
        <v>8195.6200000000008</v>
      </c>
      <c r="C200">
        <v>8192.8799999999992</v>
      </c>
      <c r="D200">
        <v>8055.65</v>
      </c>
      <c r="E200">
        <v>7988.38</v>
      </c>
      <c r="F200">
        <v>1447.18</v>
      </c>
      <c r="G200">
        <v>0.28311900000000001</v>
      </c>
      <c r="H200">
        <v>0.72059399999999996</v>
      </c>
      <c r="I200">
        <v>0</v>
      </c>
    </row>
    <row r="201" spans="1:9" x14ac:dyDescent="0.25">
      <c r="A201" t="s">
        <v>97</v>
      </c>
      <c r="B201">
        <v>8214.91</v>
      </c>
      <c r="C201">
        <v>8211.84</v>
      </c>
      <c r="D201">
        <v>8072.06</v>
      </c>
      <c r="E201">
        <v>8004.72</v>
      </c>
      <c r="F201">
        <v>1450.34</v>
      </c>
      <c r="G201">
        <v>0.27633099999999999</v>
      </c>
      <c r="H201">
        <v>0.72092699999999998</v>
      </c>
      <c r="I201">
        <v>0</v>
      </c>
    </row>
    <row r="202" spans="1:9" x14ac:dyDescent="0.25">
      <c r="A202" t="s">
        <v>97</v>
      </c>
      <c r="B202">
        <v>8210.23</v>
      </c>
      <c r="C202">
        <v>8207.9500000000007</v>
      </c>
      <c r="D202">
        <v>8066.85</v>
      </c>
      <c r="E202">
        <v>7999.4</v>
      </c>
      <c r="F202">
        <v>1449.78</v>
      </c>
      <c r="G202">
        <v>0.28317700000000001</v>
      </c>
      <c r="H202">
        <v>0.70653200000000005</v>
      </c>
      <c r="I202">
        <v>0</v>
      </c>
    </row>
    <row r="203" spans="1:9" x14ac:dyDescent="0.25">
      <c r="A203" t="s">
        <v>97</v>
      </c>
      <c r="B203">
        <v>8162.98</v>
      </c>
      <c r="C203">
        <v>8160.17</v>
      </c>
      <c r="D203">
        <v>8023.43</v>
      </c>
      <c r="E203">
        <v>7956.32</v>
      </c>
      <c r="F203">
        <v>1450.17</v>
      </c>
      <c r="G203">
        <v>0.28377200000000002</v>
      </c>
      <c r="H203">
        <v>0.72732300000000005</v>
      </c>
      <c r="I203">
        <v>0</v>
      </c>
    </row>
    <row r="204" spans="1:9" x14ac:dyDescent="0.25">
      <c r="A204" t="s">
        <v>97</v>
      </c>
      <c r="B204">
        <v>8111.57</v>
      </c>
      <c r="C204">
        <v>8109.05</v>
      </c>
      <c r="D204">
        <v>7974.83</v>
      </c>
      <c r="E204">
        <v>7908.22</v>
      </c>
      <c r="F204">
        <v>1434.92</v>
      </c>
      <c r="G204">
        <v>0.28310000000000002</v>
      </c>
      <c r="H204">
        <v>0.72463599999999995</v>
      </c>
      <c r="I204">
        <v>0</v>
      </c>
    </row>
    <row r="205" spans="1:9" x14ac:dyDescent="0.25">
      <c r="A205" t="s">
        <v>97</v>
      </c>
      <c r="B205">
        <v>8119.81</v>
      </c>
      <c r="C205">
        <v>8117.25</v>
      </c>
      <c r="D205">
        <v>7985.79</v>
      </c>
      <c r="E205">
        <v>7919.05</v>
      </c>
      <c r="F205">
        <v>1438.02</v>
      </c>
      <c r="G205">
        <v>0.28312300000000001</v>
      </c>
      <c r="H205">
        <v>0.72585500000000003</v>
      </c>
      <c r="I205">
        <v>0</v>
      </c>
    </row>
    <row r="206" spans="1:9" x14ac:dyDescent="0.25">
      <c r="A206" t="s">
        <v>97</v>
      </c>
      <c r="B206">
        <v>8129.23</v>
      </c>
      <c r="C206">
        <v>8126.65</v>
      </c>
      <c r="D206">
        <v>7989.48</v>
      </c>
      <c r="E206">
        <v>7922.75</v>
      </c>
      <c r="F206">
        <v>1441.14</v>
      </c>
      <c r="G206">
        <v>0.28307900000000003</v>
      </c>
      <c r="H206">
        <v>0.72596099999999997</v>
      </c>
      <c r="I206">
        <v>0</v>
      </c>
    </row>
    <row r="207" spans="1:9" x14ac:dyDescent="0.25">
      <c r="A207" t="s">
        <v>97</v>
      </c>
      <c r="B207">
        <v>8170.93</v>
      </c>
      <c r="C207">
        <v>8167.84</v>
      </c>
      <c r="D207">
        <v>8036.71</v>
      </c>
      <c r="E207">
        <v>7969.66</v>
      </c>
      <c r="F207">
        <v>1444.98</v>
      </c>
      <c r="G207">
        <v>0.28309200000000001</v>
      </c>
      <c r="H207">
        <v>0.72674000000000005</v>
      </c>
      <c r="I207">
        <v>0</v>
      </c>
    </row>
    <row r="208" spans="1:9" x14ac:dyDescent="0.25">
      <c r="A208" t="s">
        <v>97</v>
      </c>
      <c r="B208">
        <v>8144.53</v>
      </c>
      <c r="C208">
        <v>8141.93</v>
      </c>
      <c r="D208">
        <v>8039.8</v>
      </c>
      <c r="E208">
        <v>7972.85</v>
      </c>
      <c r="F208">
        <v>1444.02</v>
      </c>
      <c r="G208">
        <v>0.26600800000000002</v>
      </c>
      <c r="H208">
        <v>0.72703899999999999</v>
      </c>
      <c r="I208">
        <v>0</v>
      </c>
    </row>
    <row r="209" spans="1:25" x14ac:dyDescent="0.25">
      <c r="A209" t="s">
        <v>97</v>
      </c>
      <c r="B209">
        <v>8166.64</v>
      </c>
      <c r="C209">
        <v>8164.24</v>
      </c>
      <c r="D209">
        <v>8045.98</v>
      </c>
      <c r="E209">
        <v>7978.89</v>
      </c>
      <c r="F209">
        <v>1444.24</v>
      </c>
      <c r="G209">
        <v>0.27353100000000002</v>
      </c>
      <c r="H209">
        <v>0.72716499999999995</v>
      </c>
      <c r="I209">
        <v>0</v>
      </c>
    </row>
    <row r="210" spans="1:25" x14ac:dyDescent="0.25">
      <c r="A210" t="s">
        <v>97</v>
      </c>
      <c r="B210">
        <v>8158.12</v>
      </c>
      <c r="C210">
        <v>8155.98</v>
      </c>
      <c r="D210">
        <v>8044.65</v>
      </c>
      <c r="E210">
        <v>7977.55</v>
      </c>
      <c r="F210">
        <v>1450.38</v>
      </c>
      <c r="G210">
        <v>0.28307900000000003</v>
      </c>
      <c r="H210">
        <v>0.72561200000000003</v>
      </c>
      <c r="I210">
        <v>0</v>
      </c>
    </row>
    <row r="211" spans="1:25" x14ac:dyDescent="0.25">
      <c r="A211" t="s">
        <v>97</v>
      </c>
      <c r="B211">
        <v>8169.95</v>
      </c>
      <c r="C211">
        <v>8167.55</v>
      </c>
      <c r="D211">
        <v>8041.43</v>
      </c>
      <c r="E211">
        <v>7974.47</v>
      </c>
      <c r="F211">
        <v>1448.92</v>
      </c>
      <c r="G211">
        <v>0.28310600000000002</v>
      </c>
      <c r="H211">
        <v>0.70653200000000005</v>
      </c>
      <c r="I211">
        <v>0</v>
      </c>
    </row>
    <row r="212" spans="1:25" x14ac:dyDescent="0.25">
      <c r="A212" t="s">
        <v>97</v>
      </c>
      <c r="B212">
        <v>8177.42</v>
      </c>
      <c r="C212">
        <v>8175.31</v>
      </c>
      <c r="D212">
        <v>8047.13</v>
      </c>
      <c r="E212">
        <v>7979.92</v>
      </c>
      <c r="F212">
        <v>1448.27</v>
      </c>
      <c r="G212">
        <v>0.28308499999999998</v>
      </c>
      <c r="H212">
        <v>0.70656799999999997</v>
      </c>
      <c r="I212">
        <v>0</v>
      </c>
    </row>
    <row r="213" spans="1:25" x14ac:dyDescent="0.25">
      <c r="A213" t="s">
        <v>97</v>
      </c>
      <c r="B213">
        <v>8147.45</v>
      </c>
      <c r="C213">
        <v>8145.21</v>
      </c>
      <c r="D213">
        <v>8040.24</v>
      </c>
      <c r="E213">
        <v>7973.2</v>
      </c>
      <c r="F213">
        <v>1450.53</v>
      </c>
      <c r="G213">
        <v>0.28309000000000001</v>
      </c>
      <c r="H213">
        <v>0.72676099999999999</v>
      </c>
      <c r="I213">
        <v>0</v>
      </c>
    </row>
    <row r="214" spans="1:25" x14ac:dyDescent="0.25">
      <c r="A214" t="s">
        <v>97</v>
      </c>
      <c r="B214">
        <v>8130.13</v>
      </c>
      <c r="C214">
        <v>8127.74</v>
      </c>
      <c r="D214">
        <v>8016.02</v>
      </c>
      <c r="E214">
        <v>7949.17</v>
      </c>
      <c r="F214">
        <v>1445.51</v>
      </c>
      <c r="G214">
        <v>0.28309499999999999</v>
      </c>
      <c r="H214">
        <v>0.71931299999999998</v>
      </c>
      <c r="I214">
        <v>0</v>
      </c>
    </row>
    <row r="215" spans="1:25" x14ac:dyDescent="0.25">
      <c r="A215" t="s">
        <v>97</v>
      </c>
      <c r="B215">
        <v>8092.92</v>
      </c>
      <c r="C215">
        <v>8091.03</v>
      </c>
      <c r="D215">
        <v>7987.73</v>
      </c>
      <c r="E215">
        <v>7920.89</v>
      </c>
      <c r="F215">
        <v>1436.17</v>
      </c>
      <c r="G215">
        <v>0.28377200000000002</v>
      </c>
      <c r="H215">
        <v>0.70653200000000005</v>
      </c>
      <c r="I215">
        <v>0</v>
      </c>
    </row>
    <row r="216" spans="1:25" x14ac:dyDescent="0.25">
      <c r="A216" t="s">
        <v>97</v>
      </c>
      <c r="B216">
        <v>8094.63</v>
      </c>
      <c r="C216">
        <v>8092.3</v>
      </c>
      <c r="D216">
        <v>7986.28</v>
      </c>
      <c r="E216">
        <v>7919.52</v>
      </c>
      <c r="F216">
        <v>1439.03</v>
      </c>
      <c r="G216">
        <v>0.28315099999999999</v>
      </c>
      <c r="H216">
        <v>0.72430499999999998</v>
      </c>
      <c r="I216">
        <v>0</v>
      </c>
    </row>
    <row r="217" spans="1:25" x14ac:dyDescent="0.25">
      <c r="A217" t="s">
        <v>97</v>
      </c>
      <c r="B217">
        <v>8103.81</v>
      </c>
      <c r="C217">
        <v>8101.3</v>
      </c>
      <c r="D217">
        <v>7989.92</v>
      </c>
      <c r="E217">
        <v>7923.02</v>
      </c>
      <c r="F217">
        <v>1439.2</v>
      </c>
      <c r="G217">
        <v>0.28333599999999998</v>
      </c>
      <c r="H217">
        <v>0.721217</v>
      </c>
      <c r="I217">
        <v>0</v>
      </c>
    </row>
    <row r="218" spans="1:25" x14ac:dyDescent="0.25">
      <c r="A218" t="s">
        <v>97</v>
      </c>
      <c r="B218">
        <v>8198.09</v>
      </c>
      <c r="C218">
        <v>8195.85</v>
      </c>
      <c r="D218">
        <v>8083.06</v>
      </c>
      <c r="E218">
        <v>8015.52</v>
      </c>
      <c r="F218">
        <v>1454.88</v>
      </c>
      <c r="G218">
        <v>0.283105</v>
      </c>
      <c r="H218">
        <v>0.72686099999999998</v>
      </c>
      <c r="I218">
        <v>0</v>
      </c>
    </row>
    <row r="219" spans="1:25" x14ac:dyDescent="0.25">
      <c r="A219" t="s">
        <v>97</v>
      </c>
      <c r="B219">
        <v>8193.7000000000007</v>
      </c>
      <c r="C219">
        <v>8191.76</v>
      </c>
      <c r="D219">
        <v>8074.08</v>
      </c>
      <c r="E219">
        <v>8006.67</v>
      </c>
      <c r="F219">
        <v>1454.3</v>
      </c>
      <c r="G219">
        <v>0.27190999999999999</v>
      </c>
      <c r="H219">
        <v>0.72728400000000004</v>
      </c>
      <c r="I219">
        <v>0</v>
      </c>
    </row>
    <row r="220" spans="1:25" x14ac:dyDescent="0.25">
      <c r="A220" t="s">
        <v>97</v>
      </c>
      <c r="B220">
        <v>8199.6299999999992</v>
      </c>
      <c r="C220">
        <v>8197.7199999999993</v>
      </c>
      <c r="D220">
        <v>8076.19</v>
      </c>
      <c r="E220">
        <v>8008.72</v>
      </c>
      <c r="F220">
        <v>1449.76</v>
      </c>
      <c r="G220">
        <v>0.283078</v>
      </c>
      <c r="H220">
        <v>0.72666500000000001</v>
      </c>
      <c r="I220">
        <v>0</v>
      </c>
    </row>
    <row r="221" spans="1:25" x14ac:dyDescent="0.25">
      <c r="A221" t="s">
        <v>97</v>
      </c>
      <c r="B221">
        <v>8195.32</v>
      </c>
      <c r="C221">
        <v>8192.92</v>
      </c>
      <c r="D221">
        <v>8080.27</v>
      </c>
      <c r="E221">
        <v>8012.96</v>
      </c>
      <c r="F221">
        <v>1454.05</v>
      </c>
      <c r="G221">
        <v>0.28309499999999999</v>
      </c>
      <c r="H221">
        <v>0.72568200000000005</v>
      </c>
      <c r="I221">
        <v>0</v>
      </c>
    </row>
    <row r="222" spans="1:25" x14ac:dyDescent="0.25">
      <c r="A222" t="s">
        <v>97</v>
      </c>
      <c r="B222">
        <v>8204.26</v>
      </c>
      <c r="C222">
        <v>8201.2099999999991</v>
      </c>
      <c r="D222">
        <v>8073.02</v>
      </c>
      <c r="E222">
        <v>8005.5</v>
      </c>
      <c r="F222">
        <v>1449.59</v>
      </c>
      <c r="G222">
        <v>0.28342899999999999</v>
      </c>
      <c r="H222">
        <v>0.72734900000000002</v>
      </c>
      <c r="I222">
        <v>0</v>
      </c>
    </row>
    <row r="223" spans="1:25" x14ac:dyDescent="0.25">
      <c r="A223" t="s">
        <v>97</v>
      </c>
      <c r="B223">
        <v>8203.73</v>
      </c>
      <c r="C223">
        <v>8201.23</v>
      </c>
      <c r="D223">
        <v>8073.91</v>
      </c>
      <c r="E223">
        <v>8006.45</v>
      </c>
      <c r="F223">
        <v>1456.06</v>
      </c>
      <c r="G223">
        <v>0.28311799999999998</v>
      </c>
      <c r="H223">
        <v>0.72724100000000003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8208.5</v>
      </c>
      <c r="C224">
        <v>8205.3700000000008</v>
      </c>
      <c r="D224">
        <v>8076.83</v>
      </c>
      <c r="E224">
        <v>8009.49</v>
      </c>
      <c r="F224">
        <v>1450.92</v>
      </c>
      <c r="G224">
        <v>0.26567499999999999</v>
      </c>
      <c r="H224">
        <v>0.72659499999999999</v>
      </c>
      <c r="I224">
        <v>0</v>
      </c>
      <c r="R224">
        <f>AVERAGE(B175:B224)</f>
        <v>8170.1236000000026</v>
      </c>
      <c r="S224">
        <f>AVERAGE(C175:C224)</f>
        <v>8167.5767999999989</v>
      </c>
      <c r="U224">
        <f>_xlfn.VAR.P(B175:B224)</f>
        <v>1244.8010870400014</v>
      </c>
      <c r="V224">
        <f>_xlfn.VAR.P(C175:C224)</f>
        <v>1237.3160417600013</v>
      </c>
      <c r="X224">
        <f>1.96*SQRT(U224)/50</f>
        <v>1.3830441577871431</v>
      </c>
      <c r="Y224">
        <f>1.96*SQRT(V224)/50</f>
        <v>1.3788797345708175</v>
      </c>
    </row>
    <row r="225" spans="1:9" x14ac:dyDescent="0.25">
      <c r="A225" t="s">
        <v>97</v>
      </c>
      <c r="B225">
        <v>409282.08740000002</v>
      </c>
      <c r="C225" t="s">
        <v>37</v>
      </c>
    </row>
    <row r="226" spans="1:9" x14ac:dyDescent="0.25">
      <c r="A226" t="s">
        <v>112</v>
      </c>
      <c r="B226">
        <v>7165.69</v>
      </c>
      <c r="C226">
        <v>7162.93</v>
      </c>
      <c r="D226">
        <v>7038.17</v>
      </c>
      <c r="E226">
        <v>7011.38</v>
      </c>
      <c r="F226">
        <v>497.05</v>
      </c>
      <c r="G226">
        <v>0.28309600000000001</v>
      </c>
      <c r="H226">
        <v>0.72346299999999997</v>
      </c>
      <c r="I226">
        <v>0</v>
      </c>
    </row>
    <row r="227" spans="1:9" x14ac:dyDescent="0.25">
      <c r="A227" t="s">
        <v>112</v>
      </c>
      <c r="B227">
        <v>7157.23</v>
      </c>
      <c r="C227">
        <v>7155.13</v>
      </c>
      <c r="D227">
        <v>7029.57</v>
      </c>
      <c r="E227">
        <v>7002.95</v>
      </c>
      <c r="F227">
        <v>498.79399999999998</v>
      </c>
      <c r="G227">
        <v>0.28319100000000003</v>
      </c>
      <c r="H227">
        <v>0.71982900000000005</v>
      </c>
      <c r="I227">
        <v>0</v>
      </c>
    </row>
    <row r="228" spans="1:9" x14ac:dyDescent="0.25">
      <c r="A228" t="s">
        <v>112</v>
      </c>
      <c r="B228">
        <v>7152.68</v>
      </c>
      <c r="C228">
        <v>7150.8</v>
      </c>
      <c r="D228">
        <v>7023.61</v>
      </c>
      <c r="E228">
        <v>6997</v>
      </c>
      <c r="F228">
        <v>496.55799999999999</v>
      </c>
      <c r="G228">
        <v>0.28317700000000001</v>
      </c>
      <c r="H228">
        <v>0.72633800000000004</v>
      </c>
      <c r="I228">
        <v>0</v>
      </c>
    </row>
    <row r="229" spans="1:9" x14ac:dyDescent="0.25">
      <c r="A229" t="s">
        <v>112</v>
      </c>
      <c r="B229">
        <v>7151.15</v>
      </c>
      <c r="C229">
        <v>7148.16</v>
      </c>
      <c r="D229">
        <v>7020.73</v>
      </c>
      <c r="E229">
        <v>6994.1</v>
      </c>
      <c r="F229">
        <v>497.387</v>
      </c>
      <c r="G229">
        <v>0.28309800000000002</v>
      </c>
      <c r="H229">
        <v>0.72325700000000004</v>
      </c>
      <c r="I229">
        <v>0</v>
      </c>
    </row>
    <row r="230" spans="1:9" x14ac:dyDescent="0.25">
      <c r="A230" t="s">
        <v>112</v>
      </c>
      <c r="B230">
        <v>7160.94</v>
      </c>
      <c r="C230">
        <v>7158.81</v>
      </c>
      <c r="D230">
        <v>7036.76</v>
      </c>
      <c r="E230">
        <v>7010</v>
      </c>
      <c r="F230">
        <v>500.24299999999999</v>
      </c>
      <c r="G230">
        <v>0.28308899999999998</v>
      </c>
      <c r="H230">
        <v>0.72528099999999995</v>
      </c>
      <c r="I230">
        <v>0</v>
      </c>
    </row>
    <row r="231" spans="1:9" x14ac:dyDescent="0.25">
      <c r="A231" t="s">
        <v>112</v>
      </c>
      <c r="B231">
        <v>7151.43</v>
      </c>
      <c r="C231">
        <v>7148.65</v>
      </c>
      <c r="D231">
        <v>7028.6</v>
      </c>
      <c r="E231">
        <v>7001.85</v>
      </c>
      <c r="F231">
        <v>497.65899999999999</v>
      </c>
      <c r="G231">
        <v>0.28308800000000001</v>
      </c>
      <c r="H231">
        <v>0.70653200000000005</v>
      </c>
      <c r="I231">
        <v>0</v>
      </c>
    </row>
    <row r="232" spans="1:9" x14ac:dyDescent="0.25">
      <c r="A232" t="s">
        <v>112</v>
      </c>
      <c r="B232">
        <v>7163.47</v>
      </c>
      <c r="C232">
        <v>7160.94</v>
      </c>
      <c r="D232">
        <v>7028.03</v>
      </c>
      <c r="E232">
        <v>7001.39</v>
      </c>
      <c r="F232">
        <v>498.55900000000003</v>
      </c>
      <c r="G232">
        <v>0.26239600000000002</v>
      </c>
      <c r="H232">
        <v>0.72711099999999995</v>
      </c>
      <c r="I232">
        <v>0</v>
      </c>
    </row>
    <row r="233" spans="1:9" x14ac:dyDescent="0.25">
      <c r="A233" t="s">
        <v>112</v>
      </c>
      <c r="B233">
        <v>7197.09</v>
      </c>
      <c r="C233">
        <v>7194.76</v>
      </c>
      <c r="D233">
        <v>7056.86</v>
      </c>
      <c r="E233">
        <v>7030.1</v>
      </c>
      <c r="F233">
        <v>500.93299999999999</v>
      </c>
      <c r="G233">
        <v>0.28319100000000003</v>
      </c>
      <c r="H233">
        <v>0.72339299999999995</v>
      </c>
      <c r="I233">
        <v>0</v>
      </c>
    </row>
    <row r="234" spans="1:9" x14ac:dyDescent="0.25">
      <c r="A234" t="s">
        <v>112</v>
      </c>
      <c r="B234">
        <v>7198.51</v>
      </c>
      <c r="C234">
        <v>7196.01</v>
      </c>
      <c r="D234">
        <v>7060</v>
      </c>
      <c r="E234">
        <v>7033.24</v>
      </c>
      <c r="F234">
        <v>499.41199999999998</v>
      </c>
      <c r="G234">
        <v>0.28315200000000001</v>
      </c>
      <c r="H234">
        <v>0.72743400000000003</v>
      </c>
      <c r="I234">
        <v>0</v>
      </c>
    </row>
    <row r="235" spans="1:9" x14ac:dyDescent="0.25">
      <c r="A235" t="s">
        <v>112</v>
      </c>
      <c r="B235">
        <v>7198.02</v>
      </c>
      <c r="C235">
        <v>7195.94</v>
      </c>
      <c r="D235">
        <v>7064.08</v>
      </c>
      <c r="E235">
        <v>7037.18</v>
      </c>
      <c r="F235">
        <v>501.31299999999999</v>
      </c>
      <c r="G235">
        <v>0.27940199999999998</v>
      </c>
      <c r="H235">
        <v>0.724499</v>
      </c>
      <c r="I235">
        <v>0</v>
      </c>
    </row>
    <row r="236" spans="1:9" x14ac:dyDescent="0.25">
      <c r="A236" t="s">
        <v>112</v>
      </c>
      <c r="B236">
        <v>7166.85</v>
      </c>
      <c r="C236">
        <v>7164.54</v>
      </c>
      <c r="D236">
        <v>7033.34</v>
      </c>
      <c r="E236">
        <v>7006.53</v>
      </c>
      <c r="F236">
        <v>497.88099999999997</v>
      </c>
      <c r="G236">
        <v>0.28351100000000001</v>
      </c>
      <c r="H236">
        <v>0.72785200000000005</v>
      </c>
      <c r="I236">
        <v>0</v>
      </c>
    </row>
    <row r="237" spans="1:9" x14ac:dyDescent="0.25">
      <c r="A237" t="s">
        <v>112</v>
      </c>
      <c r="B237">
        <v>7116.06</v>
      </c>
      <c r="C237">
        <v>7113.19</v>
      </c>
      <c r="D237">
        <v>6983.32</v>
      </c>
      <c r="E237">
        <v>6956.71</v>
      </c>
      <c r="F237">
        <v>492.803</v>
      </c>
      <c r="G237">
        <v>0.283078</v>
      </c>
      <c r="H237">
        <v>0.72698399999999996</v>
      </c>
      <c r="I237">
        <v>0</v>
      </c>
    </row>
    <row r="238" spans="1:9" x14ac:dyDescent="0.25">
      <c r="A238" t="s">
        <v>112</v>
      </c>
      <c r="B238">
        <v>7125.95</v>
      </c>
      <c r="C238">
        <v>7123.13</v>
      </c>
      <c r="D238">
        <v>6983.66</v>
      </c>
      <c r="E238">
        <v>6957.16</v>
      </c>
      <c r="F238">
        <v>496.77499999999998</v>
      </c>
      <c r="G238">
        <v>0.2606</v>
      </c>
      <c r="H238">
        <v>0.72717900000000002</v>
      </c>
      <c r="I238">
        <v>0</v>
      </c>
    </row>
    <row r="239" spans="1:9" x14ac:dyDescent="0.25">
      <c r="A239" t="s">
        <v>112</v>
      </c>
      <c r="B239">
        <v>7116.36</v>
      </c>
      <c r="C239">
        <v>7113.33</v>
      </c>
      <c r="D239">
        <v>6982</v>
      </c>
      <c r="E239">
        <v>6955.36</v>
      </c>
      <c r="F239">
        <v>495.29500000000002</v>
      </c>
      <c r="G239">
        <v>0.283078</v>
      </c>
      <c r="H239">
        <v>0.71941500000000003</v>
      </c>
      <c r="I239">
        <v>0</v>
      </c>
    </row>
    <row r="240" spans="1:9" x14ac:dyDescent="0.25">
      <c r="A240" t="s">
        <v>112</v>
      </c>
      <c r="B240">
        <v>7117.77</v>
      </c>
      <c r="C240">
        <v>7114.93</v>
      </c>
      <c r="D240">
        <v>6985.63</v>
      </c>
      <c r="E240">
        <v>6958.99</v>
      </c>
      <c r="F240">
        <v>491.91699999999997</v>
      </c>
      <c r="G240">
        <v>0.28309800000000002</v>
      </c>
      <c r="H240">
        <v>0.72422900000000001</v>
      </c>
      <c r="I240">
        <v>0</v>
      </c>
    </row>
    <row r="241" spans="1:9" x14ac:dyDescent="0.25">
      <c r="A241" t="s">
        <v>112</v>
      </c>
      <c r="B241">
        <v>7164.6</v>
      </c>
      <c r="C241">
        <v>7162.19</v>
      </c>
      <c r="D241">
        <v>7027.52</v>
      </c>
      <c r="E241">
        <v>7000.79</v>
      </c>
      <c r="F241">
        <v>497.12299999999999</v>
      </c>
      <c r="G241">
        <v>0.28308800000000001</v>
      </c>
      <c r="H241">
        <v>0.72768100000000002</v>
      </c>
      <c r="I241">
        <v>0</v>
      </c>
    </row>
    <row r="242" spans="1:9" x14ac:dyDescent="0.25">
      <c r="A242" t="s">
        <v>112</v>
      </c>
      <c r="B242">
        <v>7170.66</v>
      </c>
      <c r="C242">
        <v>7168.69</v>
      </c>
      <c r="D242">
        <v>7033.94</v>
      </c>
      <c r="E242">
        <v>7007.19</v>
      </c>
      <c r="F242">
        <v>498.04700000000003</v>
      </c>
      <c r="G242">
        <v>0.283134</v>
      </c>
      <c r="H242">
        <v>0.70872800000000002</v>
      </c>
      <c r="I242">
        <v>0</v>
      </c>
    </row>
    <row r="243" spans="1:9" x14ac:dyDescent="0.25">
      <c r="A243" t="s">
        <v>112</v>
      </c>
      <c r="B243">
        <v>7162.59</v>
      </c>
      <c r="C243">
        <v>7160.39</v>
      </c>
      <c r="D243">
        <v>7028.93</v>
      </c>
      <c r="E243">
        <v>7002.19</v>
      </c>
      <c r="F243">
        <v>497.73399999999998</v>
      </c>
      <c r="G243">
        <v>0.28318100000000002</v>
      </c>
      <c r="H243">
        <v>0.70653200000000005</v>
      </c>
      <c r="I243">
        <v>0</v>
      </c>
    </row>
    <row r="244" spans="1:9" x14ac:dyDescent="0.25">
      <c r="A244" t="s">
        <v>112</v>
      </c>
      <c r="B244">
        <v>7168.02</v>
      </c>
      <c r="C244">
        <v>7165.78</v>
      </c>
      <c r="D244">
        <v>7030.34</v>
      </c>
      <c r="E244">
        <v>7003.62</v>
      </c>
      <c r="F244">
        <v>496.34699999999998</v>
      </c>
      <c r="G244">
        <v>0.28308100000000003</v>
      </c>
      <c r="H244">
        <v>0.72554600000000002</v>
      </c>
      <c r="I244">
        <v>0</v>
      </c>
    </row>
    <row r="245" spans="1:9" x14ac:dyDescent="0.25">
      <c r="A245" t="s">
        <v>112</v>
      </c>
      <c r="B245">
        <v>7171.45</v>
      </c>
      <c r="C245">
        <v>7168.89</v>
      </c>
      <c r="D245">
        <v>7034.78</v>
      </c>
      <c r="E245">
        <v>7008.15</v>
      </c>
      <c r="F245">
        <v>498.423</v>
      </c>
      <c r="G245">
        <v>0.28311199999999997</v>
      </c>
      <c r="H245">
        <v>0.70650500000000005</v>
      </c>
      <c r="I245">
        <v>0</v>
      </c>
    </row>
    <row r="246" spans="1:9" x14ac:dyDescent="0.25">
      <c r="A246" t="s">
        <v>112</v>
      </c>
      <c r="B246">
        <v>7172.6</v>
      </c>
      <c r="C246">
        <v>7170.52</v>
      </c>
      <c r="D246">
        <v>7039.41</v>
      </c>
      <c r="E246">
        <v>7012.78</v>
      </c>
      <c r="F246">
        <v>498.18700000000001</v>
      </c>
      <c r="G246">
        <v>0.28324300000000002</v>
      </c>
      <c r="H246">
        <v>0.70653200000000005</v>
      </c>
      <c r="I246">
        <v>0</v>
      </c>
    </row>
    <row r="247" spans="1:9" x14ac:dyDescent="0.25">
      <c r="A247" t="s">
        <v>112</v>
      </c>
      <c r="B247">
        <v>7174.67</v>
      </c>
      <c r="C247">
        <v>7172.58</v>
      </c>
      <c r="D247">
        <v>7036.91</v>
      </c>
      <c r="E247">
        <v>7010.18</v>
      </c>
      <c r="F247">
        <v>497.51100000000002</v>
      </c>
      <c r="G247">
        <v>0.28330499999999997</v>
      </c>
      <c r="H247">
        <v>0.70652899999999996</v>
      </c>
      <c r="I247">
        <v>0</v>
      </c>
    </row>
    <row r="248" spans="1:9" x14ac:dyDescent="0.25">
      <c r="A248" t="s">
        <v>112</v>
      </c>
      <c r="B248">
        <v>7165.96</v>
      </c>
      <c r="C248">
        <v>7162.79</v>
      </c>
      <c r="D248">
        <v>7029.63</v>
      </c>
      <c r="E248">
        <v>7003</v>
      </c>
      <c r="F248">
        <v>495.77300000000002</v>
      </c>
      <c r="G248">
        <v>0.27045400000000003</v>
      </c>
      <c r="H248">
        <v>0.70652700000000002</v>
      </c>
      <c r="I248">
        <v>0</v>
      </c>
    </row>
    <row r="249" spans="1:9" x14ac:dyDescent="0.25">
      <c r="A249" t="s">
        <v>112</v>
      </c>
      <c r="B249">
        <v>7153.69</v>
      </c>
      <c r="C249">
        <v>7151.1</v>
      </c>
      <c r="D249">
        <v>7011.98</v>
      </c>
      <c r="E249">
        <v>6985.26</v>
      </c>
      <c r="F249">
        <v>497.21699999999998</v>
      </c>
      <c r="G249">
        <v>0.28309200000000001</v>
      </c>
      <c r="H249">
        <v>0.72552499999999998</v>
      </c>
      <c r="I249">
        <v>0</v>
      </c>
    </row>
    <row r="250" spans="1:9" x14ac:dyDescent="0.25">
      <c r="A250" t="s">
        <v>112</v>
      </c>
      <c r="B250">
        <v>7118.56</v>
      </c>
      <c r="C250">
        <v>7116.16</v>
      </c>
      <c r="D250">
        <v>6983.27</v>
      </c>
      <c r="E250">
        <v>6956.78</v>
      </c>
      <c r="F250">
        <v>493.12599999999998</v>
      </c>
      <c r="G250">
        <v>0.28308</v>
      </c>
      <c r="H250">
        <v>0.72430899999999998</v>
      </c>
      <c r="I250">
        <v>0</v>
      </c>
    </row>
    <row r="251" spans="1:9" x14ac:dyDescent="0.25">
      <c r="A251" t="s">
        <v>112</v>
      </c>
      <c r="B251">
        <v>7121.29</v>
      </c>
      <c r="C251">
        <v>7119.35</v>
      </c>
      <c r="D251">
        <v>6986.67</v>
      </c>
      <c r="E251">
        <v>6960.07</v>
      </c>
      <c r="F251">
        <v>493.42500000000001</v>
      </c>
      <c r="G251">
        <v>0.28310000000000002</v>
      </c>
      <c r="H251">
        <v>0.72682800000000003</v>
      </c>
      <c r="I251">
        <v>0</v>
      </c>
    </row>
    <row r="252" spans="1:9" x14ac:dyDescent="0.25">
      <c r="A252" t="s">
        <v>112</v>
      </c>
      <c r="B252">
        <v>7123.55</v>
      </c>
      <c r="C252">
        <v>7121.04</v>
      </c>
      <c r="D252">
        <v>6980.88</v>
      </c>
      <c r="E252">
        <v>6954.27</v>
      </c>
      <c r="F252">
        <v>490.05099999999999</v>
      </c>
      <c r="G252">
        <v>0.28308800000000001</v>
      </c>
      <c r="H252">
        <v>0.72789899999999996</v>
      </c>
      <c r="I252">
        <v>0</v>
      </c>
    </row>
    <row r="253" spans="1:9" x14ac:dyDescent="0.25">
      <c r="A253" t="s">
        <v>112</v>
      </c>
      <c r="B253">
        <v>7182.04</v>
      </c>
      <c r="C253">
        <v>7180</v>
      </c>
      <c r="D253">
        <v>7047.11</v>
      </c>
      <c r="E253">
        <v>7020.39</v>
      </c>
      <c r="F253">
        <v>500.435</v>
      </c>
      <c r="G253">
        <v>0.283078</v>
      </c>
      <c r="H253">
        <v>0.72735899999999998</v>
      </c>
      <c r="I253">
        <v>0</v>
      </c>
    </row>
    <row r="254" spans="1:9" x14ac:dyDescent="0.25">
      <c r="A254" t="s">
        <v>112</v>
      </c>
      <c r="B254">
        <v>7201.42</v>
      </c>
      <c r="C254">
        <v>7198.96</v>
      </c>
      <c r="D254">
        <v>7063.44</v>
      </c>
      <c r="E254">
        <v>7036.51</v>
      </c>
      <c r="F254">
        <v>498.88900000000001</v>
      </c>
      <c r="G254">
        <v>0.28308</v>
      </c>
      <c r="H254">
        <v>0.72788600000000003</v>
      </c>
      <c r="I254">
        <v>0</v>
      </c>
    </row>
    <row r="255" spans="1:9" x14ac:dyDescent="0.25">
      <c r="A255" t="s">
        <v>112</v>
      </c>
      <c r="B255">
        <v>7200.29</v>
      </c>
      <c r="C255">
        <v>7197.9</v>
      </c>
      <c r="D255">
        <v>7064.74</v>
      </c>
      <c r="E255">
        <v>7037.95</v>
      </c>
      <c r="F255">
        <v>501.154</v>
      </c>
      <c r="G255">
        <v>0.28308100000000003</v>
      </c>
      <c r="H255">
        <v>0.72442399999999996</v>
      </c>
      <c r="I255">
        <v>0</v>
      </c>
    </row>
    <row r="256" spans="1:9" x14ac:dyDescent="0.25">
      <c r="A256" t="s">
        <v>112</v>
      </c>
      <c r="B256">
        <v>7202.17</v>
      </c>
      <c r="C256">
        <v>7199.78</v>
      </c>
      <c r="D256">
        <v>7066.66</v>
      </c>
      <c r="E256">
        <v>7039.7</v>
      </c>
      <c r="F256">
        <v>500.49</v>
      </c>
      <c r="G256">
        <v>0.27786100000000002</v>
      </c>
      <c r="H256">
        <v>0.72785599999999995</v>
      </c>
      <c r="I256">
        <v>0</v>
      </c>
    </row>
    <row r="257" spans="1:9" x14ac:dyDescent="0.25">
      <c r="A257" t="s">
        <v>112</v>
      </c>
      <c r="B257">
        <v>7197.76</v>
      </c>
      <c r="C257">
        <v>7195.39</v>
      </c>
      <c r="D257">
        <v>7062.63</v>
      </c>
      <c r="E257">
        <v>7035.7</v>
      </c>
      <c r="F257">
        <v>501.505</v>
      </c>
      <c r="G257">
        <v>0.28314</v>
      </c>
      <c r="H257">
        <v>0.72403799999999996</v>
      </c>
      <c r="I257">
        <v>0</v>
      </c>
    </row>
    <row r="258" spans="1:9" x14ac:dyDescent="0.25">
      <c r="A258" t="s">
        <v>112</v>
      </c>
      <c r="B258">
        <v>7201.38</v>
      </c>
      <c r="C258">
        <v>7199.25</v>
      </c>
      <c r="D258">
        <v>7062.89</v>
      </c>
      <c r="E258">
        <v>7036</v>
      </c>
      <c r="F258">
        <v>499.08</v>
      </c>
      <c r="G258">
        <v>0.283078</v>
      </c>
      <c r="H258">
        <v>0.72700200000000004</v>
      </c>
      <c r="I258">
        <v>0</v>
      </c>
    </row>
    <row r="259" spans="1:9" x14ac:dyDescent="0.25">
      <c r="A259" t="s">
        <v>112</v>
      </c>
      <c r="B259">
        <v>7198.42</v>
      </c>
      <c r="C259">
        <v>7196.45</v>
      </c>
      <c r="D259">
        <v>7061.54</v>
      </c>
      <c r="E259">
        <v>7034.6</v>
      </c>
      <c r="F259">
        <v>499.54199999999997</v>
      </c>
      <c r="G259">
        <v>0.28362799999999999</v>
      </c>
      <c r="H259">
        <v>0.72699899999999995</v>
      </c>
      <c r="I259">
        <v>0</v>
      </c>
    </row>
    <row r="260" spans="1:9" x14ac:dyDescent="0.25">
      <c r="A260" t="s">
        <v>112</v>
      </c>
      <c r="B260">
        <v>7176.3</v>
      </c>
      <c r="C260">
        <v>7174.14</v>
      </c>
      <c r="D260">
        <v>7038.51</v>
      </c>
      <c r="E260">
        <v>7011.81</v>
      </c>
      <c r="F260">
        <v>499.81700000000001</v>
      </c>
      <c r="G260">
        <v>0.26325300000000001</v>
      </c>
      <c r="H260">
        <v>0.70653200000000005</v>
      </c>
      <c r="I260">
        <v>0</v>
      </c>
    </row>
    <row r="261" spans="1:9" x14ac:dyDescent="0.25">
      <c r="A261" t="s">
        <v>112</v>
      </c>
      <c r="B261">
        <v>7164.63</v>
      </c>
      <c r="C261">
        <v>7162.35</v>
      </c>
      <c r="D261">
        <v>7026.84</v>
      </c>
      <c r="E261">
        <v>7000.23</v>
      </c>
      <c r="F261">
        <v>498.863</v>
      </c>
      <c r="G261">
        <v>0.28333399999999997</v>
      </c>
      <c r="H261">
        <v>0.72779199999999999</v>
      </c>
      <c r="I261">
        <v>0</v>
      </c>
    </row>
    <row r="262" spans="1:9" x14ac:dyDescent="0.25">
      <c r="A262" t="s">
        <v>112</v>
      </c>
      <c r="B262">
        <v>7165.55</v>
      </c>
      <c r="C262">
        <v>7163.28</v>
      </c>
      <c r="D262">
        <v>7026.14</v>
      </c>
      <c r="E262">
        <v>6999.41</v>
      </c>
      <c r="F262">
        <v>497.64100000000002</v>
      </c>
      <c r="G262">
        <v>0.283078</v>
      </c>
      <c r="H262">
        <v>0.72551100000000002</v>
      </c>
      <c r="I262">
        <v>0</v>
      </c>
    </row>
    <row r="263" spans="1:9" x14ac:dyDescent="0.25">
      <c r="A263" t="s">
        <v>112</v>
      </c>
      <c r="B263">
        <v>7160.55</v>
      </c>
      <c r="C263">
        <v>7158.59</v>
      </c>
      <c r="D263">
        <v>7024.72</v>
      </c>
      <c r="E263">
        <v>6997.98</v>
      </c>
      <c r="F263">
        <v>497.31</v>
      </c>
      <c r="G263">
        <v>0.28429399999999999</v>
      </c>
      <c r="H263">
        <v>0.72732799999999997</v>
      </c>
      <c r="I263">
        <v>0</v>
      </c>
    </row>
    <row r="264" spans="1:9" x14ac:dyDescent="0.25">
      <c r="A264" t="s">
        <v>112</v>
      </c>
      <c r="B264">
        <v>7164.92</v>
      </c>
      <c r="C264">
        <v>7162.87</v>
      </c>
      <c r="D264">
        <v>7030.93</v>
      </c>
      <c r="E264">
        <v>7004.3</v>
      </c>
      <c r="F264">
        <v>498.87299999999999</v>
      </c>
      <c r="G264">
        <v>0.26211600000000002</v>
      </c>
      <c r="H264">
        <v>0.727827</v>
      </c>
      <c r="I264">
        <v>0</v>
      </c>
    </row>
    <row r="265" spans="1:9" x14ac:dyDescent="0.25">
      <c r="A265" t="s">
        <v>112</v>
      </c>
      <c r="B265">
        <v>7161.8</v>
      </c>
      <c r="C265">
        <v>7159.81</v>
      </c>
      <c r="D265">
        <v>7020.8</v>
      </c>
      <c r="E265">
        <v>6994.07</v>
      </c>
      <c r="F265">
        <v>498.53500000000003</v>
      </c>
      <c r="G265">
        <v>0.28311599999999998</v>
      </c>
      <c r="H265">
        <v>0.70653200000000005</v>
      </c>
      <c r="I265">
        <v>0</v>
      </c>
    </row>
    <row r="266" spans="1:9" x14ac:dyDescent="0.25">
      <c r="A266" t="s">
        <v>112</v>
      </c>
      <c r="B266">
        <v>7168.07</v>
      </c>
      <c r="C266">
        <v>7165.74</v>
      </c>
      <c r="D266">
        <v>7031.86</v>
      </c>
      <c r="E266">
        <v>7005.11</v>
      </c>
      <c r="F266">
        <v>500.24900000000002</v>
      </c>
      <c r="G266">
        <v>0.283111</v>
      </c>
      <c r="H266">
        <v>0.72487000000000001</v>
      </c>
      <c r="I266">
        <v>0</v>
      </c>
    </row>
    <row r="267" spans="1:9" x14ac:dyDescent="0.25">
      <c r="A267" t="s">
        <v>112</v>
      </c>
      <c r="B267">
        <v>7182.38</v>
      </c>
      <c r="C267">
        <v>7179.64</v>
      </c>
      <c r="D267">
        <v>7046.62</v>
      </c>
      <c r="E267">
        <v>7019.93</v>
      </c>
      <c r="F267">
        <v>498.78199999999998</v>
      </c>
      <c r="G267">
        <v>0.28313500000000003</v>
      </c>
      <c r="H267">
        <v>0.72568600000000005</v>
      </c>
      <c r="I267">
        <v>0</v>
      </c>
    </row>
    <row r="268" spans="1:9" x14ac:dyDescent="0.25">
      <c r="A268" t="s">
        <v>112</v>
      </c>
      <c r="B268">
        <v>7200.95</v>
      </c>
      <c r="C268">
        <v>7198.72</v>
      </c>
      <c r="D268">
        <v>7065.04</v>
      </c>
      <c r="E268">
        <v>7038.27</v>
      </c>
      <c r="F268">
        <v>501.91800000000001</v>
      </c>
      <c r="G268">
        <v>0.28309800000000002</v>
      </c>
      <c r="H268">
        <v>0.70653200000000005</v>
      </c>
      <c r="I268">
        <v>0</v>
      </c>
    </row>
    <row r="269" spans="1:9" x14ac:dyDescent="0.25">
      <c r="A269" t="s">
        <v>112</v>
      </c>
      <c r="B269">
        <v>7201.15</v>
      </c>
      <c r="C269">
        <v>7198.08</v>
      </c>
      <c r="D269">
        <v>7064.08</v>
      </c>
      <c r="E269">
        <v>7037.15</v>
      </c>
      <c r="F269">
        <v>500.44799999999998</v>
      </c>
      <c r="G269">
        <v>0.28308299999999997</v>
      </c>
      <c r="H269">
        <v>0.71627399999999997</v>
      </c>
      <c r="I269">
        <v>0</v>
      </c>
    </row>
    <row r="270" spans="1:9" x14ac:dyDescent="0.25">
      <c r="A270" t="s">
        <v>112</v>
      </c>
      <c r="B270">
        <v>7196.18</v>
      </c>
      <c r="C270">
        <v>7193.32</v>
      </c>
      <c r="D270">
        <v>7062.69</v>
      </c>
      <c r="E270">
        <v>7035.87</v>
      </c>
      <c r="F270">
        <v>502.31200000000001</v>
      </c>
      <c r="G270">
        <v>0.28309899999999999</v>
      </c>
      <c r="H270">
        <v>0.72756100000000001</v>
      </c>
      <c r="I270">
        <v>0</v>
      </c>
    </row>
    <row r="271" spans="1:9" x14ac:dyDescent="0.25">
      <c r="A271" t="s">
        <v>112</v>
      </c>
      <c r="B271">
        <v>7137.67</v>
      </c>
      <c r="C271">
        <v>7135.27</v>
      </c>
      <c r="D271">
        <v>7005.93</v>
      </c>
      <c r="E271">
        <v>6979.39</v>
      </c>
      <c r="F271">
        <v>499.27300000000002</v>
      </c>
      <c r="G271">
        <v>0.283078</v>
      </c>
      <c r="H271">
        <v>0.72787100000000005</v>
      </c>
      <c r="I271">
        <v>0</v>
      </c>
    </row>
    <row r="272" spans="1:9" x14ac:dyDescent="0.25">
      <c r="A272" t="s">
        <v>112</v>
      </c>
      <c r="B272">
        <v>7116.68</v>
      </c>
      <c r="C272">
        <v>7114.23</v>
      </c>
      <c r="D272">
        <v>6980.89</v>
      </c>
      <c r="E272">
        <v>6954.27</v>
      </c>
      <c r="F272">
        <v>490.435</v>
      </c>
      <c r="G272">
        <v>0.28313199999999999</v>
      </c>
      <c r="H272">
        <v>0.72593700000000005</v>
      </c>
      <c r="I272">
        <v>0</v>
      </c>
    </row>
    <row r="273" spans="1:25" x14ac:dyDescent="0.25">
      <c r="A273" t="s">
        <v>112</v>
      </c>
      <c r="B273">
        <v>7125.42</v>
      </c>
      <c r="C273">
        <v>7123.15</v>
      </c>
      <c r="D273">
        <v>6986.99</v>
      </c>
      <c r="E273">
        <v>6960.49</v>
      </c>
      <c r="F273">
        <v>491.16800000000001</v>
      </c>
      <c r="G273">
        <v>0.27121600000000001</v>
      </c>
      <c r="H273">
        <v>0.727885</v>
      </c>
      <c r="I273">
        <v>0</v>
      </c>
    </row>
    <row r="274" spans="1:25" x14ac:dyDescent="0.25">
      <c r="A274" t="s">
        <v>112</v>
      </c>
      <c r="B274">
        <v>7119.24</v>
      </c>
      <c r="C274">
        <v>7116.65</v>
      </c>
      <c r="D274">
        <v>6981.87</v>
      </c>
      <c r="E274">
        <v>6955.39</v>
      </c>
      <c r="F274">
        <v>495.02</v>
      </c>
      <c r="G274">
        <v>0.28309200000000001</v>
      </c>
      <c r="H274">
        <v>0.72787199999999996</v>
      </c>
      <c r="I274">
        <v>0</v>
      </c>
    </row>
    <row r="275" spans="1:25" x14ac:dyDescent="0.25">
      <c r="A275" t="s">
        <v>112</v>
      </c>
      <c r="B275">
        <v>7140.04</v>
      </c>
      <c r="C275">
        <v>7137.65</v>
      </c>
      <c r="D275">
        <v>7007.07</v>
      </c>
      <c r="E275">
        <v>6980.53</v>
      </c>
      <c r="F275">
        <v>493.28100000000001</v>
      </c>
      <c r="G275">
        <v>0.28309699999999999</v>
      </c>
      <c r="H275">
        <v>0.70912399999999998</v>
      </c>
      <c r="I275">
        <v>0</v>
      </c>
    </row>
    <row r="276" spans="1:25" x14ac:dyDescent="0.25">
      <c r="A276" t="s">
        <v>112</v>
      </c>
      <c r="B276">
        <v>7170.66</v>
      </c>
      <c r="C276">
        <v>7167.59</v>
      </c>
      <c r="D276">
        <v>7035.68</v>
      </c>
      <c r="E276">
        <v>7008.91</v>
      </c>
      <c r="F276">
        <v>500.67599999999999</v>
      </c>
      <c r="G276">
        <v>0.28323700000000002</v>
      </c>
      <c r="H276">
        <v>0.724912</v>
      </c>
      <c r="I276">
        <v>0</v>
      </c>
    </row>
    <row r="277" spans="1:25" x14ac:dyDescent="0.25">
      <c r="A277" t="s">
        <v>112</v>
      </c>
      <c r="B277">
        <v>7168.62</v>
      </c>
      <c r="C277">
        <v>7165.91</v>
      </c>
      <c r="D277">
        <v>7029.84</v>
      </c>
      <c r="E277">
        <v>7003.09</v>
      </c>
      <c r="F277">
        <v>496.279</v>
      </c>
      <c r="G277">
        <v>0.28311399999999998</v>
      </c>
      <c r="H277">
        <v>0.72387900000000005</v>
      </c>
      <c r="I277">
        <v>0</v>
      </c>
    </row>
    <row r="278" spans="1:25" x14ac:dyDescent="0.25">
      <c r="A278" t="s">
        <v>112</v>
      </c>
      <c r="B278">
        <v>7170.91</v>
      </c>
      <c r="C278">
        <v>7168.45</v>
      </c>
      <c r="D278">
        <v>7034.19</v>
      </c>
      <c r="E278">
        <v>7007.55</v>
      </c>
      <c r="F278">
        <v>499.13900000000001</v>
      </c>
      <c r="G278">
        <v>0.27847</v>
      </c>
      <c r="H278">
        <v>0.72586700000000004</v>
      </c>
      <c r="I278">
        <v>0</v>
      </c>
    </row>
    <row r="279" spans="1:25" x14ac:dyDescent="0.25">
      <c r="A279" t="s">
        <v>112</v>
      </c>
      <c r="B279">
        <v>7165.36</v>
      </c>
      <c r="C279">
        <v>7162.51</v>
      </c>
      <c r="D279">
        <v>7032.52</v>
      </c>
      <c r="E279">
        <v>7005.9</v>
      </c>
      <c r="F279">
        <v>496.56</v>
      </c>
      <c r="G279">
        <v>0.28307900000000003</v>
      </c>
      <c r="H279">
        <v>0.70653200000000005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7167.92</v>
      </c>
      <c r="C280">
        <v>7165.26</v>
      </c>
      <c r="D280">
        <v>7034.95</v>
      </c>
      <c r="E280">
        <v>7008.34</v>
      </c>
      <c r="F280">
        <v>497.29700000000003</v>
      </c>
      <c r="G280">
        <v>0.28344799999999998</v>
      </c>
      <c r="H280">
        <v>0.72639299999999996</v>
      </c>
      <c r="I280">
        <v>0</v>
      </c>
      <c r="R280">
        <f>AVERAGE(B231:B280)</f>
        <v>7164.5525999999982</v>
      </c>
      <c r="S280">
        <f>AVERAGE(C231:C280)</f>
        <v>7162.1168000000025</v>
      </c>
      <c r="U280">
        <f>_xlfn.VAR.P(B231:B280)</f>
        <v>746.92271923999976</v>
      </c>
      <c r="V280">
        <f>_xlfn.VAR.P(C231:C280)</f>
        <v>750.56163776000142</v>
      </c>
      <c r="X280">
        <f>1.96*SQRT(U280)/50</f>
        <v>1.0713315673930985</v>
      </c>
      <c r="Y280">
        <f>1.96*SQRT(V280)/50</f>
        <v>1.0739380964690324</v>
      </c>
    </row>
    <row r="281" spans="1:25" x14ac:dyDescent="0.25">
      <c r="A281" t="s">
        <v>112</v>
      </c>
      <c r="B281">
        <v>359018.09620000003</v>
      </c>
      <c r="C281" t="s">
        <v>37</v>
      </c>
    </row>
    <row r="282" spans="1:25" x14ac:dyDescent="0.25">
      <c r="A282" t="s">
        <v>98</v>
      </c>
      <c r="B282">
        <v>6746.32</v>
      </c>
      <c r="C282">
        <v>6745.01</v>
      </c>
      <c r="D282">
        <v>6613.64</v>
      </c>
      <c r="E282">
        <v>6546.53</v>
      </c>
      <c r="F282">
        <v>1482.64</v>
      </c>
      <c r="G282">
        <v>0.283084</v>
      </c>
      <c r="H282">
        <v>0.72736599999999996</v>
      </c>
      <c r="I282">
        <v>0</v>
      </c>
    </row>
    <row r="283" spans="1:25" x14ac:dyDescent="0.25">
      <c r="A283" t="s">
        <v>98</v>
      </c>
      <c r="B283">
        <v>6780.92</v>
      </c>
      <c r="C283">
        <v>6779.59</v>
      </c>
      <c r="D283">
        <v>6650</v>
      </c>
      <c r="E283">
        <v>6582.51</v>
      </c>
      <c r="F283">
        <v>1494.32</v>
      </c>
      <c r="G283">
        <v>0.28312300000000001</v>
      </c>
      <c r="H283">
        <v>0.72789400000000004</v>
      </c>
      <c r="I283">
        <v>0</v>
      </c>
    </row>
    <row r="284" spans="1:25" x14ac:dyDescent="0.25">
      <c r="A284" t="s">
        <v>98</v>
      </c>
      <c r="B284">
        <v>6780.59</v>
      </c>
      <c r="C284">
        <v>6779.11</v>
      </c>
      <c r="D284">
        <v>6645.91</v>
      </c>
      <c r="E284">
        <v>6578.44</v>
      </c>
      <c r="F284">
        <v>1490.56</v>
      </c>
      <c r="G284">
        <v>0.28312399999999999</v>
      </c>
      <c r="H284">
        <v>0.727765</v>
      </c>
      <c r="I284">
        <v>0</v>
      </c>
    </row>
    <row r="285" spans="1:25" x14ac:dyDescent="0.25">
      <c r="A285" t="s">
        <v>98</v>
      </c>
      <c r="B285">
        <v>6780.12</v>
      </c>
      <c r="C285">
        <v>6777.84</v>
      </c>
      <c r="D285">
        <v>6640.39</v>
      </c>
      <c r="E285">
        <v>6572.91</v>
      </c>
      <c r="F285">
        <v>1493.52</v>
      </c>
      <c r="G285">
        <v>0.28310099999999999</v>
      </c>
      <c r="H285">
        <v>0.72462800000000005</v>
      </c>
      <c r="I285">
        <v>0</v>
      </c>
    </row>
    <row r="286" spans="1:25" x14ac:dyDescent="0.25">
      <c r="A286" t="s">
        <v>98</v>
      </c>
      <c r="B286">
        <v>6754.56</v>
      </c>
      <c r="C286">
        <v>6752.83</v>
      </c>
      <c r="D286">
        <v>6619.69</v>
      </c>
      <c r="E286">
        <v>6552.46</v>
      </c>
      <c r="F286">
        <v>1492.44</v>
      </c>
      <c r="G286">
        <v>0.26401999999999998</v>
      </c>
      <c r="H286">
        <v>0.72436</v>
      </c>
      <c r="I286">
        <v>0</v>
      </c>
    </row>
    <row r="287" spans="1:25" x14ac:dyDescent="0.25">
      <c r="A287" t="s">
        <v>98</v>
      </c>
      <c r="B287">
        <v>6709.11</v>
      </c>
      <c r="C287">
        <v>6707.79</v>
      </c>
      <c r="D287">
        <v>6576.21</v>
      </c>
      <c r="E287">
        <v>6509.43</v>
      </c>
      <c r="F287">
        <v>1473.48</v>
      </c>
      <c r="G287">
        <v>0.28307900000000003</v>
      </c>
      <c r="H287">
        <v>0.72782000000000002</v>
      </c>
      <c r="I287">
        <v>0</v>
      </c>
    </row>
    <row r="288" spans="1:25" x14ac:dyDescent="0.25">
      <c r="A288" t="s">
        <v>98</v>
      </c>
      <c r="B288">
        <v>6699.28</v>
      </c>
      <c r="C288">
        <v>6697.31</v>
      </c>
      <c r="D288">
        <v>6567.71</v>
      </c>
      <c r="E288">
        <v>6500.87</v>
      </c>
      <c r="F288">
        <v>1474.42</v>
      </c>
      <c r="G288">
        <v>0.28323799999999999</v>
      </c>
      <c r="H288">
        <v>0.71901000000000004</v>
      </c>
      <c r="I288">
        <v>0</v>
      </c>
    </row>
    <row r="289" spans="1:9" x14ac:dyDescent="0.25">
      <c r="A289" t="s">
        <v>98</v>
      </c>
      <c r="B289">
        <v>6696.89</v>
      </c>
      <c r="C289">
        <v>6695.32</v>
      </c>
      <c r="D289">
        <v>6562.61</v>
      </c>
      <c r="E289">
        <v>6495.82</v>
      </c>
      <c r="F289">
        <v>1474.66</v>
      </c>
      <c r="G289">
        <v>0.28322700000000001</v>
      </c>
      <c r="H289">
        <v>0.70652400000000004</v>
      </c>
      <c r="I289">
        <v>0</v>
      </c>
    </row>
    <row r="290" spans="1:9" x14ac:dyDescent="0.25">
      <c r="A290" t="s">
        <v>98</v>
      </c>
      <c r="B290">
        <v>6703.64</v>
      </c>
      <c r="C290">
        <v>6701.6</v>
      </c>
      <c r="D290">
        <v>6573.23</v>
      </c>
      <c r="E290">
        <v>6506.44</v>
      </c>
      <c r="F290">
        <v>1477.25</v>
      </c>
      <c r="G290">
        <v>0.283078</v>
      </c>
      <c r="H290">
        <v>0.72717399999999999</v>
      </c>
      <c r="I290">
        <v>0</v>
      </c>
    </row>
    <row r="291" spans="1:9" x14ac:dyDescent="0.25">
      <c r="A291" t="s">
        <v>98</v>
      </c>
      <c r="B291">
        <v>6748.2</v>
      </c>
      <c r="C291">
        <v>6745.94</v>
      </c>
      <c r="D291">
        <v>6616.49</v>
      </c>
      <c r="E291">
        <v>6549.35</v>
      </c>
      <c r="F291">
        <v>1483.87</v>
      </c>
      <c r="G291">
        <v>0.26063799999999998</v>
      </c>
      <c r="H291">
        <v>0.72657499999999997</v>
      </c>
      <c r="I291">
        <v>0</v>
      </c>
    </row>
    <row r="292" spans="1:9" x14ac:dyDescent="0.25">
      <c r="A292" t="s">
        <v>98</v>
      </c>
      <c r="B292">
        <v>6746.82</v>
      </c>
      <c r="C292">
        <v>6745.18</v>
      </c>
      <c r="D292">
        <v>6613.59</v>
      </c>
      <c r="E292">
        <v>6546.47</v>
      </c>
      <c r="F292">
        <v>1487.79</v>
      </c>
      <c r="G292">
        <v>0.28445900000000002</v>
      </c>
      <c r="H292">
        <v>0.72128099999999995</v>
      </c>
      <c r="I292">
        <v>0</v>
      </c>
    </row>
    <row r="293" spans="1:9" x14ac:dyDescent="0.25">
      <c r="A293" t="s">
        <v>98</v>
      </c>
      <c r="B293">
        <v>6744.74</v>
      </c>
      <c r="C293">
        <v>6743.07</v>
      </c>
      <c r="D293">
        <v>6616.61</v>
      </c>
      <c r="E293">
        <v>6549.47</v>
      </c>
      <c r="F293">
        <v>1484.4</v>
      </c>
      <c r="G293">
        <v>0.283078</v>
      </c>
      <c r="H293">
        <v>0.72643899999999995</v>
      </c>
      <c r="I293">
        <v>0</v>
      </c>
    </row>
    <row r="294" spans="1:9" x14ac:dyDescent="0.25">
      <c r="A294" t="s">
        <v>98</v>
      </c>
      <c r="B294">
        <v>6746.17</v>
      </c>
      <c r="C294">
        <v>6744.56</v>
      </c>
      <c r="D294">
        <v>6621.28</v>
      </c>
      <c r="E294">
        <v>6554.16</v>
      </c>
      <c r="F294">
        <v>1487.15</v>
      </c>
      <c r="G294">
        <v>0.28371299999999999</v>
      </c>
      <c r="H294">
        <v>0.71973799999999999</v>
      </c>
      <c r="I294">
        <v>0</v>
      </c>
    </row>
    <row r="295" spans="1:9" x14ac:dyDescent="0.25">
      <c r="A295" t="s">
        <v>98</v>
      </c>
      <c r="B295">
        <v>6748.15</v>
      </c>
      <c r="C295">
        <v>6746.69</v>
      </c>
      <c r="D295">
        <v>6614.91</v>
      </c>
      <c r="E295">
        <v>6547.72</v>
      </c>
      <c r="F295">
        <v>1482.8</v>
      </c>
      <c r="G295">
        <v>0.26128000000000001</v>
      </c>
      <c r="H295">
        <v>0.72779899999999997</v>
      </c>
      <c r="I295">
        <v>0</v>
      </c>
    </row>
    <row r="296" spans="1:9" x14ac:dyDescent="0.25">
      <c r="A296" t="s">
        <v>98</v>
      </c>
      <c r="B296">
        <v>6746.89</v>
      </c>
      <c r="C296">
        <v>6744.99</v>
      </c>
      <c r="D296">
        <v>6615.44</v>
      </c>
      <c r="E296">
        <v>6548.34</v>
      </c>
      <c r="F296">
        <v>1485.07</v>
      </c>
      <c r="G296">
        <v>0.283078</v>
      </c>
      <c r="H296">
        <v>0.72538400000000003</v>
      </c>
      <c r="I296">
        <v>0</v>
      </c>
    </row>
    <row r="297" spans="1:9" x14ac:dyDescent="0.25">
      <c r="A297" t="s">
        <v>98</v>
      </c>
      <c r="B297">
        <v>6744.19</v>
      </c>
      <c r="C297">
        <v>6742.18</v>
      </c>
      <c r="D297">
        <v>6613.49</v>
      </c>
      <c r="E297">
        <v>6546.32</v>
      </c>
      <c r="F297">
        <v>1484.25</v>
      </c>
      <c r="G297">
        <v>0.28308100000000003</v>
      </c>
      <c r="H297">
        <v>0.72210099999999999</v>
      </c>
      <c r="I297">
        <v>0</v>
      </c>
    </row>
    <row r="298" spans="1:9" x14ac:dyDescent="0.25">
      <c r="A298" t="s">
        <v>98</v>
      </c>
      <c r="B298">
        <v>6748.03</v>
      </c>
      <c r="C298">
        <v>6746.48</v>
      </c>
      <c r="D298">
        <v>6615.94</v>
      </c>
      <c r="E298">
        <v>6548.81</v>
      </c>
      <c r="F298">
        <v>1481.17</v>
      </c>
      <c r="G298">
        <v>0.28326099999999999</v>
      </c>
      <c r="H298">
        <v>0.72787800000000002</v>
      </c>
      <c r="I298">
        <v>0</v>
      </c>
    </row>
    <row r="299" spans="1:9" x14ac:dyDescent="0.25">
      <c r="A299" t="s">
        <v>98</v>
      </c>
      <c r="B299">
        <v>6734.26</v>
      </c>
      <c r="C299">
        <v>6732.9</v>
      </c>
      <c r="D299">
        <v>6603.44</v>
      </c>
      <c r="E299">
        <v>6536.33</v>
      </c>
      <c r="F299">
        <v>1477.92</v>
      </c>
      <c r="G299">
        <v>0.27695599999999998</v>
      </c>
      <c r="H299">
        <v>0.72684300000000002</v>
      </c>
      <c r="I299">
        <v>0</v>
      </c>
    </row>
    <row r="300" spans="1:9" x14ac:dyDescent="0.25">
      <c r="A300" t="s">
        <v>98</v>
      </c>
      <c r="B300">
        <v>6702.23</v>
      </c>
      <c r="C300">
        <v>6700.63</v>
      </c>
      <c r="D300">
        <v>6570.86</v>
      </c>
      <c r="E300">
        <v>6504.07</v>
      </c>
      <c r="F300">
        <v>1475.28</v>
      </c>
      <c r="G300">
        <v>0.283219</v>
      </c>
      <c r="H300">
        <v>0.72788799999999998</v>
      </c>
      <c r="I300">
        <v>0</v>
      </c>
    </row>
    <row r="301" spans="1:9" x14ac:dyDescent="0.25">
      <c r="A301" t="s">
        <v>98</v>
      </c>
      <c r="B301">
        <v>6700.72</v>
      </c>
      <c r="C301">
        <v>6699.19</v>
      </c>
      <c r="D301">
        <v>6574.67</v>
      </c>
      <c r="E301">
        <v>6507.86</v>
      </c>
      <c r="F301">
        <v>1471.47</v>
      </c>
      <c r="G301">
        <v>0.28312599999999999</v>
      </c>
      <c r="H301">
        <v>0.72700299999999995</v>
      </c>
      <c r="I301">
        <v>0</v>
      </c>
    </row>
    <row r="302" spans="1:9" x14ac:dyDescent="0.25">
      <c r="A302" t="s">
        <v>98</v>
      </c>
      <c r="B302">
        <v>6707.34</v>
      </c>
      <c r="C302">
        <v>6706.17</v>
      </c>
      <c r="D302">
        <v>6576.24</v>
      </c>
      <c r="E302">
        <v>6509.4</v>
      </c>
      <c r="F302">
        <v>1480.61</v>
      </c>
      <c r="G302">
        <v>0.281885</v>
      </c>
      <c r="H302">
        <v>0.72720200000000002</v>
      </c>
      <c r="I302">
        <v>0</v>
      </c>
    </row>
    <row r="303" spans="1:9" x14ac:dyDescent="0.25">
      <c r="A303" t="s">
        <v>98</v>
      </c>
      <c r="B303">
        <v>6711.13</v>
      </c>
      <c r="C303">
        <v>6709.54</v>
      </c>
      <c r="D303">
        <v>6579.24</v>
      </c>
      <c r="E303">
        <v>6512.35</v>
      </c>
      <c r="F303">
        <v>1476.73</v>
      </c>
      <c r="G303">
        <v>0.28310999999999997</v>
      </c>
      <c r="H303">
        <v>0.72725099999999998</v>
      </c>
      <c r="I303">
        <v>0</v>
      </c>
    </row>
    <row r="304" spans="1:9" x14ac:dyDescent="0.25">
      <c r="A304" t="s">
        <v>98</v>
      </c>
      <c r="B304">
        <v>6776.24</v>
      </c>
      <c r="C304">
        <v>6774.77</v>
      </c>
      <c r="D304">
        <v>6642.32</v>
      </c>
      <c r="E304">
        <v>6574.82</v>
      </c>
      <c r="F304">
        <v>1491.24</v>
      </c>
      <c r="G304">
        <v>0.283078</v>
      </c>
      <c r="H304">
        <v>0.7278</v>
      </c>
      <c r="I304">
        <v>0</v>
      </c>
    </row>
    <row r="305" spans="1:9" x14ac:dyDescent="0.25">
      <c r="A305" t="s">
        <v>98</v>
      </c>
      <c r="B305">
        <v>6780.29</v>
      </c>
      <c r="C305">
        <v>6778.81</v>
      </c>
      <c r="D305">
        <v>6647.43</v>
      </c>
      <c r="E305">
        <v>6579.9</v>
      </c>
      <c r="F305">
        <v>1490.4</v>
      </c>
      <c r="G305">
        <v>0.283078</v>
      </c>
      <c r="H305">
        <v>0.70652899999999996</v>
      </c>
      <c r="I305">
        <v>0</v>
      </c>
    </row>
    <row r="306" spans="1:9" x14ac:dyDescent="0.25">
      <c r="A306" t="s">
        <v>98</v>
      </c>
      <c r="B306">
        <v>6784.17</v>
      </c>
      <c r="C306">
        <v>6782.61</v>
      </c>
      <c r="D306">
        <v>6651.6</v>
      </c>
      <c r="E306">
        <v>6584.07</v>
      </c>
      <c r="F306">
        <v>1490.72</v>
      </c>
      <c r="G306">
        <v>0.28308299999999997</v>
      </c>
      <c r="H306">
        <v>0.72491799999999995</v>
      </c>
      <c r="I306">
        <v>0</v>
      </c>
    </row>
    <row r="307" spans="1:9" x14ac:dyDescent="0.25">
      <c r="A307" t="s">
        <v>98</v>
      </c>
      <c r="B307">
        <v>6777.64</v>
      </c>
      <c r="C307">
        <v>6776</v>
      </c>
      <c r="D307">
        <v>6642.61</v>
      </c>
      <c r="E307">
        <v>6575.06</v>
      </c>
      <c r="F307">
        <v>1493.01</v>
      </c>
      <c r="G307">
        <v>0.28308</v>
      </c>
      <c r="H307">
        <v>0.72701400000000005</v>
      </c>
      <c r="I307">
        <v>0</v>
      </c>
    </row>
    <row r="308" spans="1:9" x14ac:dyDescent="0.25">
      <c r="A308" t="s">
        <v>98</v>
      </c>
      <c r="B308">
        <v>6776.31</v>
      </c>
      <c r="C308">
        <v>6775.04</v>
      </c>
      <c r="D308">
        <v>6643.6</v>
      </c>
      <c r="E308">
        <v>6576.12</v>
      </c>
      <c r="F308">
        <v>1492.27</v>
      </c>
      <c r="G308">
        <v>0.26100899999999999</v>
      </c>
      <c r="H308">
        <v>0.75166699999999997</v>
      </c>
      <c r="I308">
        <v>0</v>
      </c>
    </row>
    <row r="309" spans="1:9" x14ac:dyDescent="0.25">
      <c r="A309" t="s">
        <v>98</v>
      </c>
      <c r="B309">
        <v>6775.85</v>
      </c>
      <c r="C309">
        <v>6774.57</v>
      </c>
      <c r="D309">
        <v>6642.72</v>
      </c>
      <c r="E309">
        <v>6575.22</v>
      </c>
      <c r="F309">
        <v>1491.98</v>
      </c>
      <c r="G309">
        <v>0.28307900000000003</v>
      </c>
      <c r="H309">
        <v>0.727881</v>
      </c>
      <c r="I309">
        <v>0</v>
      </c>
    </row>
    <row r="310" spans="1:9" x14ac:dyDescent="0.25">
      <c r="A310" t="s">
        <v>98</v>
      </c>
      <c r="B310">
        <v>6776.4</v>
      </c>
      <c r="C310">
        <v>6775.15</v>
      </c>
      <c r="D310">
        <v>6641.44</v>
      </c>
      <c r="E310">
        <v>6573.94</v>
      </c>
      <c r="F310">
        <v>1494.39</v>
      </c>
      <c r="G310">
        <v>0.28312700000000002</v>
      </c>
      <c r="H310">
        <v>0.72789899999999996</v>
      </c>
      <c r="I310">
        <v>0</v>
      </c>
    </row>
    <row r="311" spans="1:9" x14ac:dyDescent="0.25">
      <c r="A311" t="s">
        <v>98</v>
      </c>
      <c r="B311">
        <v>6777.08</v>
      </c>
      <c r="C311">
        <v>6775.6</v>
      </c>
      <c r="D311">
        <v>6647.13</v>
      </c>
      <c r="E311">
        <v>6579.62</v>
      </c>
      <c r="F311">
        <v>1491.32</v>
      </c>
      <c r="G311">
        <v>0.28310800000000003</v>
      </c>
      <c r="H311">
        <v>0.70652700000000002</v>
      </c>
      <c r="I311">
        <v>0</v>
      </c>
    </row>
    <row r="312" spans="1:9" x14ac:dyDescent="0.25">
      <c r="A312" t="s">
        <v>98</v>
      </c>
      <c r="B312">
        <v>6774.84</v>
      </c>
      <c r="C312">
        <v>6773.65</v>
      </c>
      <c r="D312">
        <v>6640.79</v>
      </c>
      <c r="E312">
        <v>6573.26</v>
      </c>
      <c r="F312">
        <v>1490.68</v>
      </c>
      <c r="G312">
        <v>0.28309099999999998</v>
      </c>
      <c r="H312">
        <v>0.72789899999999996</v>
      </c>
      <c r="I312">
        <v>0</v>
      </c>
    </row>
    <row r="313" spans="1:9" x14ac:dyDescent="0.25">
      <c r="A313" t="s">
        <v>98</v>
      </c>
      <c r="B313">
        <v>6776.87</v>
      </c>
      <c r="C313">
        <v>6775.55</v>
      </c>
      <c r="D313">
        <v>6646.2</v>
      </c>
      <c r="E313">
        <v>6578.67</v>
      </c>
      <c r="F313">
        <v>1496.22</v>
      </c>
      <c r="G313">
        <v>0.283161</v>
      </c>
      <c r="H313">
        <v>0.72746599999999995</v>
      </c>
      <c r="I313">
        <v>0</v>
      </c>
    </row>
    <row r="314" spans="1:9" x14ac:dyDescent="0.25">
      <c r="A314" t="s">
        <v>98</v>
      </c>
      <c r="B314">
        <v>6742.97</v>
      </c>
      <c r="C314">
        <v>6741.3</v>
      </c>
      <c r="D314">
        <v>6611.56</v>
      </c>
      <c r="E314">
        <v>6544.34</v>
      </c>
      <c r="F314">
        <v>1483.9</v>
      </c>
      <c r="G314">
        <v>0.283078</v>
      </c>
      <c r="H314">
        <v>0.70854700000000004</v>
      </c>
      <c r="I314">
        <v>0</v>
      </c>
    </row>
    <row r="315" spans="1:9" x14ac:dyDescent="0.25">
      <c r="A315" t="s">
        <v>98</v>
      </c>
      <c r="B315">
        <v>6742.92</v>
      </c>
      <c r="C315">
        <v>6741.56</v>
      </c>
      <c r="D315">
        <v>6610.8</v>
      </c>
      <c r="E315">
        <v>6543.65</v>
      </c>
      <c r="F315">
        <v>1481.11</v>
      </c>
      <c r="G315">
        <v>0.283084</v>
      </c>
      <c r="H315">
        <v>0.71449600000000002</v>
      </c>
      <c r="I315">
        <v>0</v>
      </c>
    </row>
    <row r="316" spans="1:9" x14ac:dyDescent="0.25">
      <c r="A316" t="s">
        <v>98</v>
      </c>
      <c r="B316">
        <v>6739.35</v>
      </c>
      <c r="C316">
        <v>6737.77</v>
      </c>
      <c r="D316">
        <v>6601.74</v>
      </c>
      <c r="E316">
        <v>6534.58</v>
      </c>
      <c r="F316">
        <v>1480.61</v>
      </c>
      <c r="G316">
        <v>0.283086</v>
      </c>
      <c r="H316">
        <v>0.72253299999999998</v>
      </c>
      <c r="I316">
        <v>0</v>
      </c>
    </row>
    <row r="317" spans="1:9" x14ac:dyDescent="0.25">
      <c r="A317" t="s">
        <v>98</v>
      </c>
      <c r="B317">
        <v>6741.38</v>
      </c>
      <c r="C317">
        <v>6740.13</v>
      </c>
      <c r="D317">
        <v>6609.38</v>
      </c>
      <c r="E317">
        <v>6542.2</v>
      </c>
      <c r="F317">
        <v>1483.24</v>
      </c>
      <c r="G317">
        <v>0.26358399999999998</v>
      </c>
      <c r="H317">
        <v>0.71686399999999995</v>
      </c>
      <c r="I317">
        <v>0</v>
      </c>
    </row>
    <row r="318" spans="1:9" x14ac:dyDescent="0.25">
      <c r="A318" t="s">
        <v>98</v>
      </c>
      <c r="B318">
        <v>6734.43</v>
      </c>
      <c r="C318">
        <v>6732.79</v>
      </c>
      <c r="D318">
        <v>6603.46</v>
      </c>
      <c r="E318">
        <v>6536.28</v>
      </c>
      <c r="F318">
        <v>1482.31</v>
      </c>
      <c r="G318">
        <v>0.28318300000000002</v>
      </c>
      <c r="H318">
        <v>0.72774000000000005</v>
      </c>
      <c r="I318">
        <v>0</v>
      </c>
    </row>
    <row r="319" spans="1:9" x14ac:dyDescent="0.25">
      <c r="A319" t="s">
        <v>98</v>
      </c>
      <c r="B319">
        <v>6737.88</v>
      </c>
      <c r="C319">
        <v>6736.4</v>
      </c>
      <c r="D319">
        <v>6611.11</v>
      </c>
      <c r="E319">
        <v>6543.97</v>
      </c>
      <c r="F319">
        <v>1485.78</v>
      </c>
      <c r="G319">
        <v>0.28312999999999999</v>
      </c>
      <c r="H319">
        <v>0.70969599999999999</v>
      </c>
      <c r="I319">
        <v>0</v>
      </c>
    </row>
    <row r="320" spans="1:9" x14ac:dyDescent="0.25">
      <c r="A320" t="s">
        <v>98</v>
      </c>
      <c r="B320">
        <v>6742.08</v>
      </c>
      <c r="C320">
        <v>6740.35</v>
      </c>
      <c r="D320">
        <v>6609.36</v>
      </c>
      <c r="E320">
        <v>6542.2</v>
      </c>
      <c r="F320">
        <v>1480.59</v>
      </c>
      <c r="G320">
        <v>0.28308899999999998</v>
      </c>
      <c r="H320">
        <v>0.71617500000000001</v>
      </c>
      <c r="I320">
        <v>0</v>
      </c>
    </row>
    <row r="321" spans="1:25" x14ac:dyDescent="0.25">
      <c r="A321" t="s">
        <v>98</v>
      </c>
      <c r="B321">
        <v>6771.73</v>
      </c>
      <c r="C321">
        <v>6770.48</v>
      </c>
      <c r="D321">
        <v>6639.96</v>
      </c>
      <c r="E321">
        <v>6572.5</v>
      </c>
      <c r="F321">
        <v>1488.94</v>
      </c>
      <c r="G321">
        <v>0.283078</v>
      </c>
      <c r="H321">
        <v>0.71403499999999998</v>
      </c>
      <c r="I321">
        <v>0</v>
      </c>
    </row>
    <row r="322" spans="1:25" x14ac:dyDescent="0.25">
      <c r="A322" t="s">
        <v>98</v>
      </c>
      <c r="B322">
        <v>6776.83</v>
      </c>
      <c r="C322">
        <v>6774.9</v>
      </c>
      <c r="D322">
        <v>6643.78</v>
      </c>
      <c r="E322">
        <v>6576.26</v>
      </c>
      <c r="F322">
        <v>1492.84</v>
      </c>
      <c r="G322">
        <v>0.28321499999999999</v>
      </c>
      <c r="H322">
        <v>0.72697100000000003</v>
      </c>
      <c r="I322">
        <v>0</v>
      </c>
    </row>
    <row r="323" spans="1:25" x14ac:dyDescent="0.25">
      <c r="A323" t="s">
        <v>98</v>
      </c>
      <c r="B323">
        <v>6781.91</v>
      </c>
      <c r="C323">
        <v>6780.15</v>
      </c>
      <c r="D323">
        <v>6646.55</v>
      </c>
      <c r="E323">
        <v>6579.04</v>
      </c>
      <c r="F323">
        <v>1491.14</v>
      </c>
      <c r="G323">
        <v>0.28315099999999999</v>
      </c>
      <c r="H323">
        <v>0.72730300000000003</v>
      </c>
      <c r="I323">
        <v>0</v>
      </c>
    </row>
    <row r="324" spans="1:25" x14ac:dyDescent="0.25">
      <c r="A324" t="s">
        <v>98</v>
      </c>
      <c r="B324">
        <v>6757.53</v>
      </c>
      <c r="C324">
        <v>6755.96</v>
      </c>
      <c r="D324">
        <v>6622.63</v>
      </c>
      <c r="E324">
        <v>6555.26</v>
      </c>
      <c r="F324">
        <v>1487.06</v>
      </c>
      <c r="G324">
        <v>0.27898699999999999</v>
      </c>
      <c r="H324">
        <v>0.72673200000000004</v>
      </c>
      <c r="I324">
        <v>0</v>
      </c>
    </row>
    <row r="325" spans="1:25" x14ac:dyDescent="0.25">
      <c r="A325" t="s">
        <v>98</v>
      </c>
      <c r="B325">
        <v>6703.15</v>
      </c>
      <c r="C325">
        <v>6701.67</v>
      </c>
      <c r="D325">
        <v>6573.98</v>
      </c>
      <c r="E325">
        <v>6507.15</v>
      </c>
      <c r="F325">
        <v>1472.45</v>
      </c>
      <c r="G325">
        <v>0.28308800000000001</v>
      </c>
      <c r="H325">
        <v>0.71284999999999998</v>
      </c>
      <c r="I325">
        <v>0</v>
      </c>
    </row>
    <row r="326" spans="1:25" x14ac:dyDescent="0.25">
      <c r="A326" t="s">
        <v>98</v>
      </c>
      <c r="B326">
        <v>6699.11</v>
      </c>
      <c r="C326">
        <v>6697.89</v>
      </c>
      <c r="D326">
        <v>6570.26</v>
      </c>
      <c r="E326">
        <v>6503.42</v>
      </c>
      <c r="F326">
        <v>1470.16</v>
      </c>
      <c r="G326">
        <v>0.26355800000000001</v>
      </c>
      <c r="H326">
        <v>0.71976099999999998</v>
      </c>
      <c r="I326">
        <v>0</v>
      </c>
    </row>
    <row r="327" spans="1:25" x14ac:dyDescent="0.25">
      <c r="A327" t="s">
        <v>98</v>
      </c>
      <c r="B327">
        <v>6701.53</v>
      </c>
      <c r="C327">
        <v>6700.02</v>
      </c>
      <c r="D327">
        <v>6569.72</v>
      </c>
      <c r="E327">
        <v>6502.87</v>
      </c>
      <c r="F327">
        <v>1468.99</v>
      </c>
      <c r="G327">
        <v>0.28308100000000003</v>
      </c>
      <c r="H327">
        <v>0.72786899999999999</v>
      </c>
      <c r="I327">
        <v>0</v>
      </c>
    </row>
    <row r="328" spans="1:25" x14ac:dyDescent="0.25">
      <c r="A328" t="s">
        <v>98</v>
      </c>
      <c r="B328">
        <v>6701.38</v>
      </c>
      <c r="C328">
        <v>6699.6</v>
      </c>
      <c r="D328">
        <v>6571.46</v>
      </c>
      <c r="E328">
        <v>6504.7</v>
      </c>
      <c r="F328">
        <v>1474.92</v>
      </c>
      <c r="G328">
        <v>0.283078</v>
      </c>
      <c r="H328">
        <v>0.72143699999999999</v>
      </c>
      <c r="I328">
        <v>0</v>
      </c>
    </row>
    <row r="329" spans="1:25" x14ac:dyDescent="0.25">
      <c r="A329" t="s">
        <v>98</v>
      </c>
      <c r="B329">
        <v>6735.2</v>
      </c>
      <c r="C329">
        <v>6733.93</v>
      </c>
      <c r="D329">
        <v>6603.25</v>
      </c>
      <c r="E329">
        <v>6536.12</v>
      </c>
      <c r="F329">
        <v>1483.26</v>
      </c>
      <c r="G329">
        <v>0.28309499999999999</v>
      </c>
      <c r="H329">
        <v>0.72781799999999996</v>
      </c>
      <c r="I329">
        <v>0</v>
      </c>
    </row>
    <row r="330" spans="1:25" x14ac:dyDescent="0.25">
      <c r="A330" t="s">
        <v>98</v>
      </c>
      <c r="B330">
        <v>6748.39</v>
      </c>
      <c r="C330">
        <v>6746.66</v>
      </c>
      <c r="D330">
        <v>6616.51</v>
      </c>
      <c r="E330">
        <v>6549.36</v>
      </c>
      <c r="F330">
        <v>1485.6</v>
      </c>
      <c r="G330">
        <v>0.26109300000000002</v>
      </c>
      <c r="H330">
        <v>0.72562300000000002</v>
      </c>
      <c r="I330">
        <v>0</v>
      </c>
    </row>
    <row r="331" spans="1:25" x14ac:dyDescent="0.25">
      <c r="A331" t="s">
        <v>98</v>
      </c>
      <c r="B331">
        <v>6752.59</v>
      </c>
      <c r="C331">
        <v>6750.91</v>
      </c>
      <c r="D331">
        <v>6619.14</v>
      </c>
      <c r="E331">
        <v>6551.98</v>
      </c>
      <c r="F331">
        <v>1487.86</v>
      </c>
      <c r="G331">
        <v>0.283078</v>
      </c>
      <c r="H331">
        <v>0.72724100000000003</v>
      </c>
      <c r="I331">
        <v>0</v>
      </c>
    </row>
    <row r="332" spans="1:25" x14ac:dyDescent="0.25">
      <c r="A332" t="s">
        <v>98</v>
      </c>
      <c r="B332">
        <v>6752.39</v>
      </c>
      <c r="C332">
        <v>6751.2</v>
      </c>
      <c r="D332">
        <v>6622.82</v>
      </c>
      <c r="E332">
        <v>6555.67</v>
      </c>
      <c r="F332">
        <v>1487.25</v>
      </c>
      <c r="G332">
        <v>0.283086</v>
      </c>
      <c r="H332">
        <v>0.719032</v>
      </c>
      <c r="I332">
        <v>0</v>
      </c>
    </row>
    <row r="333" spans="1:25" x14ac:dyDescent="0.25">
      <c r="A333" t="s">
        <v>98</v>
      </c>
      <c r="B333">
        <v>6746.83</v>
      </c>
      <c r="C333">
        <v>6745.46</v>
      </c>
      <c r="D333">
        <v>6614.48</v>
      </c>
      <c r="E333">
        <v>6547.27</v>
      </c>
      <c r="F333">
        <v>1486</v>
      </c>
      <c r="G333">
        <v>0.28325499999999998</v>
      </c>
      <c r="H333">
        <v>0.727406</v>
      </c>
      <c r="I333">
        <v>0</v>
      </c>
    </row>
    <row r="334" spans="1:25" x14ac:dyDescent="0.25">
      <c r="A334" t="s">
        <v>98</v>
      </c>
      <c r="B334">
        <v>6743.69</v>
      </c>
      <c r="C334">
        <v>6741.53</v>
      </c>
      <c r="D334">
        <v>6612.08</v>
      </c>
      <c r="E334">
        <v>6544.92</v>
      </c>
      <c r="F334">
        <v>1482.02</v>
      </c>
      <c r="G334">
        <v>0.28307900000000003</v>
      </c>
      <c r="H334">
        <v>0.727163</v>
      </c>
      <c r="I334">
        <v>0</v>
      </c>
    </row>
    <row r="335" spans="1:25" x14ac:dyDescent="0.25">
      <c r="A335" t="s">
        <v>98</v>
      </c>
      <c r="B335">
        <v>6745.92</v>
      </c>
      <c r="C335">
        <v>6744.49</v>
      </c>
      <c r="D335">
        <v>6616.99</v>
      </c>
      <c r="E335">
        <v>6549.82</v>
      </c>
      <c r="F335">
        <v>1484.31</v>
      </c>
      <c r="G335">
        <v>0.28309899999999999</v>
      </c>
      <c r="H335">
        <v>0.70652099999999995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6748.42</v>
      </c>
      <c r="C336">
        <v>6746.05</v>
      </c>
      <c r="D336">
        <v>6618.75</v>
      </c>
      <c r="E336">
        <v>6551.61</v>
      </c>
      <c r="F336">
        <v>1485.12</v>
      </c>
      <c r="G336">
        <v>0.283078</v>
      </c>
      <c r="H336">
        <v>0.72781099999999999</v>
      </c>
      <c r="I336">
        <v>0</v>
      </c>
      <c r="R336">
        <f>AVERAGE(B287:B336)</f>
        <v>6743.2218000000021</v>
      </c>
      <c r="S336">
        <f>AVERAGE(C287:C336)</f>
        <v>6741.6497999999983</v>
      </c>
      <c r="U336">
        <f>_xlfn.VAR.P(B287:B336)</f>
        <v>715.74605476000067</v>
      </c>
      <c r="V336">
        <f>_xlfn.VAR.P(C287:C336)</f>
        <v>717.31584595999607</v>
      </c>
      <c r="X336">
        <f>1.96*SQRT(U336)/50</f>
        <v>1.0487344838358312</v>
      </c>
      <c r="Y336">
        <f>1.96*SQRT(V336)/50</f>
        <v>1.0498839085994072</v>
      </c>
    </row>
    <row r="337" spans="1:9" x14ac:dyDescent="0.25">
      <c r="A337" t="s">
        <v>98</v>
      </c>
      <c r="B337">
        <v>337758.74239999999</v>
      </c>
      <c r="C337" t="s">
        <v>37</v>
      </c>
    </row>
    <row r="338" spans="1:9" x14ac:dyDescent="0.25">
      <c r="A338" t="s">
        <v>113</v>
      </c>
      <c r="B338">
        <v>8219.09</v>
      </c>
      <c r="C338">
        <v>8217</v>
      </c>
      <c r="D338">
        <v>8112.39</v>
      </c>
      <c r="E338">
        <v>8101.47</v>
      </c>
      <c r="F338">
        <v>1291.3800000000001</v>
      </c>
      <c r="G338">
        <v>0.283078</v>
      </c>
      <c r="H338">
        <v>0.72432200000000002</v>
      </c>
      <c r="I338">
        <v>0</v>
      </c>
    </row>
    <row r="339" spans="1:9" x14ac:dyDescent="0.25">
      <c r="A339" t="s">
        <v>113</v>
      </c>
      <c r="B339">
        <v>8185.85</v>
      </c>
      <c r="C339">
        <v>8183.88</v>
      </c>
      <c r="D339">
        <v>8083.42</v>
      </c>
      <c r="E339">
        <v>8071.7</v>
      </c>
      <c r="F339">
        <v>1287.57</v>
      </c>
      <c r="G339">
        <v>0.26291399999999998</v>
      </c>
      <c r="H339">
        <v>0.727765</v>
      </c>
      <c r="I339">
        <v>0</v>
      </c>
    </row>
    <row r="340" spans="1:9" x14ac:dyDescent="0.25">
      <c r="A340" t="s">
        <v>113</v>
      </c>
      <c r="B340">
        <v>8182.55</v>
      </c>
      <c r="C340">
        <v>8180.34</v>
      </c>
      <c r="D340">
        <v>8076.93</v>
      </c>
      <c r="E340">
        <v>8065.73</v>
      </c>
      <c r="F340">
        <v>1290.73</v>
      </c>
      <c r="G340">
        <v>0.283078</v>
      </c>
      <c r="H340">
        <v>0.70653200000000005</v>
      </c>
      <c r="I340">
        <v>0</v>
      </c>
    </row>
    <row r="341" spans="1:9" x14ac:dyDescent="0.25">
      <c r="A341" t="s">
        <v>113</v>
      </c>
      <c r="B341">
        <v>8249.7099999999991</v>
      </c>
      <c r="C341">
        <v>8247.26</v>
      </c>
      <c r="D341">
        <v>8141.92</v>
      </c>
      <c r="E341">
        <v>8131.7</v>
      </c>
      <c r="F341">
        <v>1287.3499999999999</v>
      </c>
      <c r="G341">
        <v>0.28307900000000003</v>
      </c>
      <c r="H341">
        <v>0.72734799999999999</v>
      </c>
      <c r="I341">
        <v>0</v>
      </c>
    </row>
    <row r="342" spans="1:9" x14ac:dyDescent="0.25">
      <c r="A342" t="s">
        <v>113</v>
      </c>
      <c r="B342">
        <v>8273.69</v>
      </c>
      <c r="C342">
        <v>8271.32</v>
      </c>
      <c r="D342">
        <v>8165.12</v>
      </c>
      <c r="E342">
        <v>8154.42</v>
      </c>
      <c r="F342">
        <v>1285.3</v>
      </c>
      <c r="G342">
        <v>0.26681300000000002</v>
      </c>
      <c r="H342">
        <v>0.71427200000000002</v>
      </c>
      <c r="I342">
        <v>0</v>
      </c>
    </row>
    <row r="343" spans="1:9" x14ac:dyDescent="0.25">
      <c r="A343" t="s">
        <v>113</v>
      </c>
      <c r="B343">
        <v>8262.81</v>
      </c>
      <c r="C343">
        <v>8260.58</v>
      </c>
      <c r="D343">
        <v>8158.52</v>
      </c>
      <c r="E343">
        <v>8148.12</v>
      </c>
      <c r="F343">
        <v>1286.8900000000001</v>
      </c>
      <c r="G343">
        <v>0.28334799999999999</v>
      </c>
      <c r="H343">
        <v>0.72770100000000004</v>
      </c>
      <c r="I343">
        <v>0</v>
      </c>
    </row>
    <row r="344" spans="1:9" x14ac:dyDescent="0.25">
      <c r="A344" t="s">
        <v>113</v>
      </c>
      <c r="B344">
        <v>8268.0499999999993</v>
      </c>
      <c r="C344">
        <v>8265.7099999999991</v>
      </c>
      <c r="D344">
        <v>8159.22</v>
      </c>
      <c r="E344">
        <v>8148.74</v>
      </c>
      <c r="F344">
        <v>1287.31</v>
      </c>
      <c r="G344">
        <v>0.283078</v>
      </c>
      <c r="H344">
        <v>0.72751399999999999</v>
      </c>
      <c r="I344">
        <v>0</v>
      </c>
    </row>
    <row r="345" spans="1:9" x14ac:dyDescent="0.25">
      <c r="A345" t="s">
        <v>113</v>
      </c>
      <c r="B345">
        <v>8268.8700000000008</v>
      </c>
      <c r="C345">
        <v>8266.16</v>
      </c>
      <c r="D345">
        <v>8162.98</v>
      </c>
      <c r="E345">
        <v>8152.04</v>
      </c>
      <c r="F345">
        <v>1287.6500000000001</v>
      </c>
      <c r="G345">
        <v>0.283078</v>
      </c>
      <c r="H345">
        <v>0.727711</v>
      </c>
      <c r="I345">
        <v>0</v>
      </c>
    </row>
    <row r="346" spans="1:9" x14ac:dyDescent="0.25">
      <c r="A346" t="s">
        <v>113</v>
      </c>
      <c r="B346">
        <v>8258.0300000000007</v>
      </c>
      <c r="C346">
        <v>8255.7800000000007</v>
      </c>
      <c r="D346">
        <v>8151.36</v>
      </c>
      <c r="E346">
        <v>8141.19</v>
      </c>
      <c r="F346">
        <v>1291.57</v>
      </c>
      <c r="G346">
        <v>0.28307900000000003</v>
      </c>
      <c r="H346">
        <v>0.72612399999999999</v>
      </c>
      <c r="I346">
        <v>0</v>
      </c>
    </row>
    <row r="347" spans="1:9" x14ac:dyDescent="0.25">
      <c r="A347" t="s">
        <v>113</v>
      </c>
      <c r="B347">
        <v>8233.81</v>
      </c>
      <c r="C347">
        <v>8231.42</v>
      </c>
      <c r="D347">
        <v>8127.04</v>
      </c>
      <c r="E347">
        <v>8116.54</v>
      </c>
      <c r="F347">
        <v>1287.9100000000001</v>
      </c>
      <c r="G347">
        <v>0.28312199999999998</v>
      </c>
      <c r="H347">
        <v>0.725186</v>
      </c>
      <c r="I347">
        <v>0</v>
      </c>
    </row>
    <row r="348" spans="1:9" x14ac:dyDescent="0.25">
      <c r="A348" t="s">
        <v>113</v>
      </c>
      <c r="B348">
        <v>8234.94</v>
      </c>
      <c r="C348">
        <v>8232.1200000000008</v>
      </c>
      <c r="D348">
        <v>8127.88</v>
      </c>
      <c r="E348">
        <v>8117.37</v>
      </c>
      <c r="F348">
        <v>1289.97</v>
      </c>
      <c r="G348">
        <v>0.28307900000000003</v>
      </c>
      <c r="H348">
        <v>0.72789099999999995</v>
      </c>
      <c r="I348">
        <v>0</v>
      </c>
    </row>
    <row r="349" spans="1:9" x14ac:dyDescent="0.25">
      <c r="A349" t="s">
        <v>113</v>
      </c>
      <c r="B349">
        <v>8232.92</v>
      </c>
      <c r="C349">
        <v>8230.92</v>
      </c>
      <c r="D349">
        <v>8125.88</v>
      </c>
      <c r="E349">
        <v>8115.31</v>
      </c>
      <c r="F349">
        <v>1287.5999999999999</v>
      </c>
      <c r="G349">
        <v>0.27348800000000001</v>
      </c>
      <c r="H349">
        <v>0.70653200000000005</v>
      </c>
      <c r="I349">
        <v>0</v>
      </c>
    </row>
    <row r="350" spans="1:9" x14ac:dyDescent="0.25">
      <c r="A350" t="s">
        <v>113</v>
      </c>
      <c r="B350">
        <v>8231.44</v>
      </c>
      <c r="C350">
        <v>8228.9599999999991</v>
      </c>
      <c r="D350">
        <v>8125.97</v>
      </c>
      <c r="E350">
        <v>8115.11</v>
      </c>
      <c r="F350">
        <v>1287.92</v>
      </c>
      <c r="G350">
        <v>0.28308299999999997</v>
      </c>
      <c r="H350">
        <v>0.72569700000000004</v>
      </c>
      <c r="I350">
        <v>0</v>
      </c>
    </row>
    <row r="351" spans="1:9" x14ac:dyDescent="0.25">
      <c r="A351" t="s">
        <v>113</v>
      </c>
      <c r="B351">
        <v>8225.89</v>
      </c>
      <c r="C351">
        <v>8223.25</v>
      </c>
      <c r="D351">
        <v>8118.65</v>
      </c>
      <c r="E351">
        <v>8107.09</v>
      </c>
      <c r="F351">
        <v>1285.5</v>
      </c>
      <c r="G351">
        <v>0.28322700000000001</v>
      </c>
      <c r="H351">
        <v>0.70653200000000005</v>
      </c>
      <c r="I351">
        <v>0</v>
      </c>
    </row>
    <row r="352" spans="1:9" x14ac:dyDescent="0.25">
      <c r="A352" t="s">
        <v>113</v>
      </c>
      <c r="B352">
        <v>8235.36</v>
      </c>
      <c r="C352">
        <v>8232.52</v>
      </c>
      <c r="D352">
        <v>8126.96</v>
      </c>
      <c r="E352">
        <v>8115.99</v>
      </c>
      <c r="F352">
        <v>1289.97</v>
      </c>
      <c r="G352">
        <v>0.27212999999999998</v>
      </c>
      <c r="H352">
        <v>0.72729600000000005</v>
      </c>
      <c r="I352">
        <v>0</v>
      </c>
    </row>
    <row r="353" spans="1:9" x14ac:dyDescent="0.25">
      <c r="A353" t="s">
        <v>113</v>
      </c>
      <c r="B353">
        <v>8264.2900000000009</v>
      </c>
      <c r="C353">
        <v>8261.3799999999992</v>
      </c>
      <c r="D353">
        <v>8149.34</v>
      </c>
      <c r="E353">
        <v>8138.32</v>
      </c>
      <c r="F353">
        <v>1288.6500000000001</v>
      </c>
      <c r="G353">
        <v>0.28313199999999999</v>
      </c>
      <c r="H353">
        <v>0.72400900000000001</v>
      </c>
      <c r="I353">
        <v>0</v>
      </c>
    </row>
    <row r="354" spans="1:9" x14ac:dyDescent="0.25">
      <c r="A354" t="s">
        <v>113</v>
      </c>
      <c r="B354">
        <v>8278.7800000000007</v>
      </c>
      <c r="C354">
        <v>8275.84</v>
      </c>
      <c r="D354">
        <v>8166.6</v>
      </c>
      <c r="E354">
        <v>8155.67</v>
      </c>
      <c r="F354">
        <v>1290.28</v>
      </c>
      <c r="G354">
        <v>0.26076500000000002</v>
      </c>
      <c r="H354">
        <v>0.72685200000000005</v>
      </c>
      <c r="I354">
        <v>0</v>
      </c>
    </row>
    <row r="355" spans="1:9" x14ac:dyDescent="0.25">
      <c r="A355" t="s">
        <v>113</v>
      </c>
      <c r="B355">
        <v>8273.65</v>
      </c>
      <c r="C355">
        <v>8271.33</v>
      </c>
      <c r="D355">
        <v>8162.43</v>
      </c>
      <c r="E355">
        <v>8151.09</v>
      </c>
      <c r="F355">
        <v>1290.5999999999999</v>
      </c>
      <c r="G355">
        <v>0.28325099999999998</v>
      </c>
      <c r="H355">
        <v>0.72770800000000002</v>
      </c>
      <c r="I355">
        <v>0</v>
      </c>
    </row>
    <row r="356" spans="1:9" x14ac:dyDescent="0.25">
      <c r="A356" t="s">
        <v>113</v>
      </c>
      <c r="B356">
        <v>8258.83</v>
      </c>
      <c r="C356">
        <v>8256.39</v>
      </c>
      <c r="D356">
        <v>8151.5</v>
      </c>
      <c r="E356">
        <v>8139.59</v>
      </c>
      <c r="F356">
        <v>1289.42</v>
      </c>
      <c r="G356">
        <v>0.26487899999999998</v>
      </c>
      <c r="H356">
        <v>0.70652899999999996</v>
      </c>
      <c r="I356">
        <v>0</v>
      </c>
    </row>
    <row r="357" spans="1:9" x14ac:dyDescent="0.25">
      <c r="A357" t="s">
        <v>113</v>
      </c>
      <c r="B357">
        <v>8202.3799999999992</v>
      </c>
      <c r="C357">
        <v>8200.2800000000007</v>
      </c>
      <c r="D357">
        <v>8092.09</v>
      </c>
      <c r="E357">
        <v>8081.38</v>
      </c>
      <c r="F357">
        <v>1288.98</v>
      </c>
      <c r="G357">
        <v>0.26837100000000003</v>
      </c>
      <c r="H357">
        <v>0.72620799999999996</v>
      </c>
      <c r="I357">
        <v>0</v>
      </c>
    </row>
    <row r="358" spans="1:9" x14ac:dyDescent="0.25">
      <c r="A358" t="s">
        <v>113</v>
      </c>
      <c r="B358">
        <v>8198.3799999999992</v>
      </c>
      <c r="C358">
        <v>8195.92</v>
      </c>
      <c r="D358">
        <v>8085.3</v>
      </c>
      <c r="E358">
        <v>8073.88</v>
      </c>
      <c r="F358">
        <v>1288.31</v>
      </c>
      <c r="G358">
        <v>0.28374700000000003</v>
      </c>
      <c r="H358">
        <v>0.70645000000000002</v>
      </c>
      <c r="I358">
        <v>0</v>
      </c>
    </row>
    <row r="359" spans="1:9" x14ac:dyDescent="0.25">
      <c r="A359" t="s">
        <v>113</v>
      </c>
      <c r="B359">
        <v>8204.56</v>
      </c>
      <c r="C359">
        <v>8202.24</v>
      </c>
      <c r="D359">
        <v>8092.99</v>
      </c>
      <c r="E359">
        <v>8081.76</v>
      </c>
      <c r="F359">
        <v>1287.25</v>
      </c>
      <c r="G359">
        <v>0.28307900000000003</v>
      </c>
      <c r="H359">
        <v>0.72272499999999995</v>
      </c>
      <c r="I359">
        <v>0</v>
      </c>
    </row>
    <row r="360" spans="1:9" x14ac:dyDescent="0.25">
      <c r="A360" t="s">
        <v>113</v>
      </c>
      <c r="B360">
        <v>8208.32</v>
      </c>
      <c r="C360">
        <v>8205.74</v>
      </c>
      <c r="D360">
        <v>8095.95</v>
      </c>
      <c r="E360">
        <v>8084.81</v>
      </c>
      <c r="F360">
        <v>1289.98</v>
      </c>
      <c r="G360">
        <v>0.27384900000000001</v>
      </c>
      <c r="H360">
        <v>0.72638899999999995</v>
      </c>
      <c r="I360">
        <v>0</v>
      </c>
    </row>
    <row r="361" spans="1:9" x14ac:dyDescent="0.25">
      <c r="A361" t="s">
        <v>113</v>
      </c>
      <c r="B361">
        <v>8249.2900000000009</v>
      </c>
      <c r="C361">
        <v>8247.2900000000009</v>
      </c>
      <c r="D361">
        <v>8140.14</v>
      </c>
      <c r="E361">
        <v>8128.07</v>
      </c>
      <c r="F361">
        <v>1291.99</v>
      </c>
      <c r="G361">
        <v>0.26984399999999997</v>
      </c>
      <c r="H361">
        <v>0.72752499999999998</v>
      </c>
      <c r="I361">
        <v>0</v>
      </c>
    </row>
    <row r="362" spans="1:9" x14ac:dyDescent="0.25">
      <c r="A362" t="s">
        <v>113</v>
      </c>
      <c r="B362">
        <v>8250.18</v>
      </c>
      <c r="C362">
        <v>8247.8799999999992</v>
      </c>
      <c r="D362">
        <v>8139.62</v>
      </c>
      <c r="E362">
        <v>8127.97</v>
      </c>
      <c r="F362">
        <v>1292.23</v>
      </c>
      <c r="G362">
        <v>0.26600400000000002</v>
      </c>
      <c r="H362">
        <v>0.72771699999999995</v>
      </c>
      <c r="I362">
        <v>0</v>
      </c>
    </row>
    <row r="363" spans="1:9" x14ac:dyDescent="0.25">
      <c r="A363" t="s">
        <v>113</v>
      </c>
      <c r="B363">
        <v>8258.1299999999992</v>
      </c>
      <c r="C363">
        <v>8255.94</v>
      </c>
      <c r="D363">
        <v>8143.01</v>
      </c>
      <c r="E363">
        <v>8132.12</v>
      </c>
      <c r="F363">
        <v>1290</v>
      </c>
      <c r="G363">
        <v>0.27190300000000001</v>
      </c>
      <c r="H363">
        <v>0.72373100000000001</v>
      </c>
      <c r="I363">
        <v>0</v>
      </c>
    </row>
    <row r="364" spans="1:9" x14ac:dyDescent="0.25">
      <c r="A364" t="s">
        <v>113</v>
      </c>
      <c r="B364">
        <v>8241.83</v>
      </c>
      <c r="C364">
        <v>8239.34</v>
      </c>
      <c r="D364">
        <v>8132.15</v>
      </c>
      <c r="E364">
        <v>8121.06</v>
      </c>
      <c r="F364">
        <v>1290.75</v>
      </c>
      <c r="G364">
        <v>0.28307900000000003</v>
      </c>
      <c r="H364">
        <v>0.72789899999999996</v>
      </c>
      <c r="I364">
        <v>0</v>
      </c>
    </row>
    <row r="365" spans="1:9" x14ac:dyDescent="0.25">
      <c r="A365" t="s">
        <v>113</v>
      </c>
      <c r="B365">
        <v>8259.11</v>
      </c>
      <c r="C365">
        <v>8256.58</v>
      </c>
      <c r="D365">
        <v>8142.82</v>
      </c>
      <c r="E365">
        <v>8132.01</v>
      </c>
      <c r="F365">
        <v>1290.79</v>
      </c>
      <c r="G365">
        <v>0.28308800000000001</v>
      </c>
      <c r="H365">
        <v>0.70653200000000005</v>
      </c>
      <c r="I365">
        <v>0</v>
      </c>
    </row>
    <row r="366" spans="1:9" x14ac:dyDescent="0.25">
      <c r="A366" t="s">
        <v>113</v>
      </c>
      <c r="B366">
        <v>8238.42</v>
      </c>
      <c r="C366">
        <v>8236.2099999999991</v>
      </c>
      <c r="D366">
        <v>8127.83</v>
      </c>
      <c r="E366">
        <v>8116.5</v>
      </c>
      <c r="F366">
        <v>1289.47</v>
      </c>
      <c r="G366">
        <v>0.28312700000000002</v>
      </c>
      <c r="H366">
        <v>0.72568100000000002</v>
      </c>
      <c r="I366">
        <v>0</v>
      </c>
    </row>
    <row r="367" spans="1:9" x14ac:dyDescent="0.25">
      <c r="A367" t="s">
        <v>113</v>
      </c>
      <c r="B367">
        <v>8239.08</v>
      </c>
      <c r="C367">
        <v>8236.1299999999992</v>
      </c>
      <c r="D367">
        <v>8131.47</v>
      </c>
      <c r="E367">
        <v>8120.32</v>
      </c>
      <c r="F367">
        <v>1290.43</v>
      </c>
      <c r="G367">
        <v>0.26052700000000001</v>
      </c>
      <c r="H367">
        <v>0.70652300000000001</v>
      </c>
      <c r="I367">
        <v>0</v>
      </c>
    </row>
    <row r="368" spans="1:9" x14ac:dyDescent="0.25">
      <c r="A368" t="s">
        <v>113</v>
      </c>
      <c r="B368">
        <v>8196.7099999999991</v>
      </c>
      <c r="C368">
        <v>8194.61</v>
      </c>
      <c r="D368">
        <v>8093.19</v>
      </c>
      <c r="E368">
        <v>8081.81</v>
      </c>
      <c r="F368">
        <v>1293.5899999999999</v>
      </c>
      <c r="G368">
        <v>0.28323399999999999</v>
      </c>
      <c r="H368">
        <v>0.72730099999999998</v>
      </c>
      <c r="I368">
        <v>0</v>
      </c>
    </row>
    <row r="369" spans="1:9" x14ac:dyDescent="0.25">
      <c r="A369" t="s">
        <v>113</v>
      </c>
      <c r="B369">
        <v>8165.33</v>
      </c>
      <c r="C369">
        <v>8162.91</v>
      </c>
      <c r="D369">
        <v>8070.38</v>
      </c>
      <c r="E369">
        <v>8057.9</v>
      </c>
      <c r="F369">
        <v>1291.04</v>
      </c>
      <c r="G369">
        <v>0.28308699999999998</v>
      </c>
      <c r="H369">
        <v>0.727885</v>
      </c>
      <c r="I369">
        <v>0</v>
      </c>
    </row>
    <row r="370" spans="1:9" x14ac:dyDescent="0.25">
      <c r="A370" t="s">
        <v>113</v>
      </c>
      <c r="B370">
        <v>8181.88</v>
      </c>
      <c r="C370">
        <v>8179.6</v>
      </c>
      <c r="D370">
        <v>8082.86</v>
      </c>
      <c r="E370">
        <v>8071.3</v>
      </c>
      <c r="F370">
        <v>1289.23</v>
      </c>
      <c r="G370">
        <v>0.283078</v>
      </c>
      <c r="H370">
        <v>0.727719</v>
      </c>
      <c r="I370">
        <v>0</v>
      </c>
    </row>
    <row r="371" spans="1:9" x14ac:dyDescent="0.25">
      <c r="A371" t="s">
        <v>113</v>
      </c>
      <c r="B371">
        <v>8230.08</v>
      </c>
      <c r="C371">
        <v>8227.9</v>
      </c>
      <c r="D371">
        <v>8140.51</v>
      </c>
      <c r="E371">
        <v>8126.67</v>
      </c>
      <c r="F371">
        <v>1292.8499999999999</v>
      </c>
      <c r="G371">
        <v>0.28314699999999998</v>
      </c>
      <c r="H371">
        <v>0.726962</v>
      </c>
      <c r="I371">
        <v>0</v>
      </c>
    </row>
    <row r="372" spans="1:9" x14ac:dyDescent="0.25">
      <c r="A372" t="s">
        <v>113</v>
      </c>
      <c r="B372">
        <v>8265.44</v>
      </c>
      <c r="C372">
        <v>8263.0300000000007</v>
      </c>
      <c r="D372">
        <v>8161.29</v>
      </c>
      <c r="E372">
        <v>8149.75</v>
      </c>
      <c r="F372">
        <v>1290.9100000000001</v>
      </c>
      <c r="G372">
        <v>0.28325400000000001</v>
      </c>
      <c r="H372">
        <v>0.70653200000000005</v>
      </c>
      <c r="I372">
        <v>0</v>
      </c>
    </row>
    <row r="373" spans="1:9" x14ac:dyDescent="0.25">
      <c r="A373" t="s">
        <v>113</v>
      </c>
      <c r="B373">
        <v>8274.69</v>
      </c>
      <c r="C373">
        <v>8272.4</v>
      </c>
      <c r="D373">
        <v>8167.06</v>
      </c>
      <c r="E373">
        <v>8156.26</v>
      </c>
      <c r="F373">
        <v>1289.5999999999999</v>
      </c>
      <c r="G373">
        <v>0.28320800000000002</v>
      </c>
      <c r="H373">
        <v>0.72631900000000005</v>
      </c>
      <c r="I373">
        <v>0</v>
      </c>
    </row>
    <row r="374" spans="1:9" x14ac:dyDescent="0.25">
      <c r="A374" t="s">
        <v>113</v>
      </c>
      <c r="B374">
        <v>8261.39</v>
      </c>
      <c r="C374">
        <v>8258.52</v>
      </c>
      <c r="D374">
        <v>8157.34</v>
      </c>
      <c r="E374">
        <v>8145.94</v>
      </c>
      <c r="F374">
        <v>1286.32</v>
      </c>
      <c r="G374">
        <v>0.28308</v>
      </c>
      <c r="H374">
        <v>0.70653200000000005</v>
      </c>
      <c r="I374">
        <v>0</v>
      </c>
    </row>
    <row r="375" spans="1:9" x14ac:dyDescent="0.25">
      <c r="A375" t="s">
        <v>113</v>
      </c>
      <c r="B375">
        <v>8269.75</v>
      </c>
      <c r="C375">
        <v>8267.4599999999991</v>
      </c>
      <c r="D375">
        <v>8161.79</v>
      </c>
      <c r="E375">
        <v>8151.28</v>
      </c>
      <c r="F375">
        <v>1289.9100000000001</v>
      </c>
      <c r="G375">
        <v>0.28308299999999997</v>
      </c>
      <c r="H375">
        <v>0.72550199999999998</v>
      </c>
      <c r="I375">
        <v>0</v>
      </c>
    </row>
    <row r="376" spans="1:9" x14ac:dyDescent="0.25">
      <c r="A376" t="s">
        <v>113</v>
      </c>
      <c r="B376">
        <v>8246.41</v>
      </c>
      <c r="C376">
        <v>8244.0300000000007</v>
      </c>
      <c r="D376">
        <v>8142.53</v>
      </c>
      <c r="E376">
        <v>8131.29</v>
      </c>
      <c r="F376">
        <v>1290.4100000000001</v>
      </c>
      <c r="G376">
        <v>0.283084</v>
      </c>
      <c r="H376">
        <v>0.71638900000000005</v>
      </c>
      <c r="I376">
        <v>0</v>
      </c>
    </row>
    <row r="377" spans="1:9" x14ac:dyDescent="0.25">
      <c r="A377" t="s">
        <v>113</v>
      </c>
      <c r="B377">
        <v>8232.32</v>
      </c>
      <c r="C377">
        <v>8230</v>
      </c>
      <c r="D377">
        <v>8128.83</v>
      </c>
      <c r="E377">
        <v>8117.57</v>
      </c>
      <c r="F377">
        <v>1290.43</v>
      </c>
      <c r="G377">
        <v>0.28342299999999998</v>
      </c>
      <c r="H377">
        <v>0.72335199999999999</v>
      </c>
      <c r="I377">
        <v>0</v>
      </c>
    </row>
    <row r="378" spans="1:9" x14ac:dyDescent="0.25">
      <c r="A378" t="s">
        <v>113</v>
      </c>
      <c r="B378">
        <v>8244.82</v>
      </c>
      <c r="C378">
        <v>8242.2900000000009</v>
      </c>
      <c r="D378">
        <v>8135.88</v>
      </c>
      <c r="E378">
        <v>8125.61</v>
      </c>
      <c r="F378">
        <v>1292.69</v>
      </c>
      <c r="G378">
        <v>0.28309200000000001</v>
      </c>
      <c r="H378">
        <v>0.70653100000000002</v>
      </c>
      <c r="I378">
        <v>0</v>
      </c>
    </row>
    <row r="379" spans="1:9" x14ac:dyDescent="0.25">
      <c r="A379" t="s">
        <v>113</v>
      </c>
      <c r="B379">
        <v>8242.1200000000008</v>
      </c>
      <c r="C379">
        <v>8239.3799999999992</v>
      </c>
      <c r="D379">
        <v>8135.52</v>
      </c>
      <c r="E379">
        <v>8124.84</v>
      </c>
      <c r="F379">
        <v>1291.83</v>
      </c>
      <c r="G379">
        <v>0.28308899999999998</v>
      </c>
      <c r="H379">
        <v>0.72766900000000001</v>
      </c>
      <c r="I379">
        <v>0</v>
      </c>
    </row>
    <row r="380" spans="1:9" x14ac:dyDescent="0.25">
      <c r="A380" t="s">
        <v>113</v>
      </c>
      <c r="B380">
        <v>8229.3799999999992</v>
      </c>
      <c r="C380">
        <v>8226.86</v>
      </c>
      <c r="D380">
        <v>8118.86</v>
      </c>
      <c r="E380">
        <v>8109.1</v>
      </c>
      <c r="F380">
        <v>1293.3800000000001</v>
      </c>
      <c r="G380">
        <v>0.260681</v>
      </c>
      <c r="H380">
        <v>0.71940300000000001</v>
      </c>
      <c r="I380">
        <v>0</v>
      </c>
    </row>
    <row r="381" spans="1:9" x14ac:dyDescent="0.25">
      <c r="A381" t="s">
        <v>113</v>
      </c>
      <c r="B381">
        <v>8231.36</v>
      </c>
      <c r="C381">
        <v>8228.4699999999993</v>
      </c>
      <c r="D381">
        <v>8122.93</v>
      </c>
      <c r="E381">
        <v>8112.26</v>
      </c>
      <c r="F381">
        <v>1290.97</v>
      </c>
      <c r="G381">
        <v>0.28403800000000001</v>
      </c>
      <c r="H381">
        <v>0.72748800000000002</v>
      </c>
      <c r="I381">
        <v>0</v>
      </c>
    </row>
    <row r="382" spans="1:9" x14ac:dyDescent="0.25">
      <c r="A382" t="s">
        <v>113</v>
      </c>
      <c r="B382">
        <v>8248.58</v>
      </c>
      <c r="C382">
        <v>8246.64</v>
      </c>
      <c r="D382">
        <v>8136.44</v>
      </c>
      <c r="E382">
        <v>8125.39</v>
      </c>
      <c r="F382">
        <v>1291.3399999999999</v>
      </c>
      <c r="G382">
        <v>0.28318199999999999</v>
      </c>
      <c r="H382">
        <v>0.70653100000000002</v>
      </c>
      <c r="I382">
        <v>0</v>
      </c>
    </row>
    <row r="383" spans="1:9" x14ac:dyDescent="0.25">
      <c r="A383" t="s">
        <v>113</v>
      </c>
      <c r="B383">
        <v>8265.8799999999992</v>
      </c>
      <c r="C383">
        <v>8262.69</v>
      </c>
      <c r="D383">
        <v>8154.22</v>
      </c>
      <c r="E383">
        <v>8143.34</v>
      </c>
      <c r="F383">
        <v>1287.25</v>
      </c>
      <c r="G383">
        <v>0.28313500000000003</v>
      </c>
      <c r="H383">
        <v>0.72786700000000004</v>
      </c>
      <c r="I383">
        <v>0</v>
      </c>
    </row>
    <row r="384" spans="1:9" x14ac:dyDescent="0.25">
      <c r="A384" t="s">
        <v>113</v>
      </c>
      <c r="B384">
        <v>8279.7900000000009</v>
      </c>
      <c r="C384">
        <v>8276.9500000000007</v>
      </c>
      <c r="D384">
        <v>8166.56</v>
      </c>
      <c r="E384">
        <v>8155.08</v>
      </c>
      <c r="F384">
        <v>1291.5999999999999</v>
      </c>
      <c r="G384">
        <v>0.26083899999999999</v>
      </c>
      <c r="H384">
        <v>0.72762300000000002</v>
      </c>
      <c r="I384">
        <v>0</v>
      </c>
    </row>
    <row r="385" spans="1:25" x14ac:dyDescent="0.25">
      <c r="A385" t="s">
        <v>113</v>
      </c>
      <c r="B385">
        <v>8271.9699999999993</v>
      </c>
      <c r="C385">
        <v>8269.5</v>
      </c>
      <c r="D385">
        <v>8157.43</v>
      </c>
      <c r="E385">
        <v>8146.8</v>
      </c>
      <c r="F385">
        <v>1289.1600000000001</v>
      </c>
      <c r="G385">
        <v>0.28312700000000002</v>
      </c>
      <c r="H385">
        <v>0.72301599999999999</v>
      </c>
      <c r="I385">
        <v>0</v>
      </c>
    </row>
    <row r="386" spans="1:25" x14ac:dyDescent="0.25">
      <c r="A386" t="s">
        <v>113</v>
      </c>
      <c r="B386">
        <v>8225.33</v>
      </c>
      <c r="C386">
        <v>8222.7199999999993</v>
      </c>
      <c r="D386">
        <v>8117.68</v>
      </c>
      <c r="E386">
        <v>8105.99</v>
      </c>
      <c r="F386">
        <v>1288.8</v>
      </c>
      <c r="G386">
        <v>0.283078</v>
      </c>
      <c r="H386">
        <v>0.70652800000000004</v>
      </c>
      <c r="I386">
        <v>0</v>
      </c>
    </row>
    <row r="387" spans="1:25" x14ac:dyDescent="0.25">
      <c r="A387" t="s">
        <v>113</v>
      </c>
      <c r="B387">
        <v>8211.32</v>
      </c>
      <c r="C387">
        <v>8208.89</v>
      </c>
      <c r="D387">
        <v>8099.5</v>
      </c>
      <c r="E387">
        <v>8088.49</v>
      </c>
      <c r="F387">
        <v>1288.4000000000001</v>
      </c>
      <c r="G387">
        <v>0.28331600000000001</v>
      </c>
      <c r="H387">
        <v>0.727885</v>
      </c>
      <c r="I387">
        <v>0</v>
      </c>
    </row>
    <row r="388" spans="1:25" x14ac:dyDescent="0.25">
      <c r="A388" t="s">
        <v>113</v>
      </c>
      <c r="B388">
        <v>8206.81</v>
      </c>
      <c r="C388">
        <v>8204.27</v>
      </c>
      <c r="D388">
        <v>8095.52</v>
      </c>
      <c r="E388">
        <v>8084.23</v>
      </c>
      <c r="F388">
        <v>1290.1600000000001</v>
      </c>
      <c r="G388">
        <v>0.28346500000000002</v>
      </c>
      <c r="H388">
        <v>0.72322799999999998</v>
      </c>
      <c r="I388">
        <v>0</v>
      </c>
    </row>
    <row r="389" spans="1:25" x14ac:dyDescent="0.25">
      <c r="A389" t="s">
        <v>113</v>
      </c>
      <c r="B389">
        <v>8201.6</v>
      </c>
      <c r="C389">
        <v>8199.26</v>
      </c>
      <c r="D389">
        <v>8090.37</v>
      </c>
      <c r="E389">
        <v>8080.06</v>
      </c>
      <c r="F389">
        <v>1287.32</v>
      </c>
      <c r="G389">
        <v>0.28312999999999999</v>
      </c>
      <c r="H389">
        <v>0.72643899999999995</v>
      </c>
      <c r="I389">
        <v>0</v>
      </c>
    </row>
    <row r="390" spans="1:25" x14ac:dyDescent="0.25">
      <c r="A390" t="s">
        <v>113</v>
      </c>
      <c r="B390">
        <v>8224.09</v>
      </c>
      <c r="C390">
        <v>8220.9699999999993</v>
      </c>
      <c r="D390">
        <v>8110.38</v>
      </c>
      <c r="E390">
        <v>8099.23</v>
      </c>
      <c r="F390">
        <v>1288.9100000000001</v>
      </c>
      <c r="G390">
        <v>0.28311199999999997</v>
      </c>
      <c r="H390">
        <v>0.72760100000000005</v>
      </c>
      <c r="I390">
        <v>0</v>
      </c>
    </row>
    <row r="391" spans="1:25" x14ac:dyDescent="0.25">
      <c r="A391" t="s">
        <v>113</v>
      </c>
      <c r="B391">
        <v>8238.32</v>
      </c>
      <c r="C391">
        <v>8236.18</v>
      </c>
      <c r="D391">
        <v>8125.17</v>
      </c>
      <c r="E391">
        <v>8113.96</v>
      </c>
      <c r="F391">
        <v>1286.8</v>
      </c>
      <c r="G391">
        <v>0.26067499999999999</v>
      </c>
      <c r="H391">
        <v>0.72789899999999996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8250.5400000000009</v>
      </c>
      <c r="C392">
        <v>8248.2900000000009</v>
      </c>
      <c r="D392">
        <v>8137.64</v>
      </c>
      <c r="E392">
        <v>8126.94</v>
      </c>
      <c r="F392">
        <v>1289.75</v>
      </c>
      <c r="G392">
        <v>0.28336600000000001</v>
      </c>
      <c r="H392">
        <v>0.71397200000000005</v>
      </c>
      <c r="I392">
        <v>0</v>
      </c>
      <c r="R392">
        <f>AVERAGE(B343:B392)</f>
        <v>8239.4651999999987</v>
      </c>
      <c r="S392">
        <f>AVERAGE(C343:C392)</f>
        <v>8236.9945999999982</v>
      </c>
      <c r="U392">
        <f>_xlfn.VAR.P(B343:B392)</f>
        <v>690.03475696000828</v>
      </c>
      <c r="V392">
        <f>_xlfn.VAR.P(C343:C392)</f>
        <v>687.4802088399988</v>
      </c>
      <c r="X392">
        <f>1.96*SQRT(U392)/50</f>
        <v>1.0297256959671479</v>
      </c>
      <c r="Y392">
        <f>1.96*SQRT(V392)/50</f>
        <v>1.0278178769178399</v>
      </c>
    </row>
    <row r="393" spans="1:25" x14ac:dyDescent="0.25">
      <c r="A393" t="s">
        <v>113</v>
      </c>
      <c r="B393">
        <v>412798.98389999999</v>
      </c>
      <c r="C393" t="s">
        <v>37</v>
      </c>
    </row>
    <row r="394" spans="1:25" x14ac:dyDescent="0.25">
      <c r="A394" t="s">
        <v>114</v>
      </c>
      <c r="B394">
        <v>8132.53</v>
      </c>
      <c r="C394">
        <v>0</v>
      </c>
      <c r="D394">
        <v>0</v>
      </c>
      <c r="E394">
        <v>0</v>
      </c>
      <c r="F394">
        <v>0</v>
      </c>
      <c r="G394">
        <v>0.283167</v>
      </c>
      <c r="H394">
        <v>0.72621500000000005</v>
      </c>
      <c r="I394">
        <v>0</v>
      </c>
    </row>
    <row r="395" spans="1:25" x14ac:dyDescent="0.25">
      <c r="A395" t="s">
        <v>114</v>
      </c>
      <c r="B395">
        <v>8130.78</v>
      </c>
      <c r="C395">
        <v>0</v>
      </c>
      <c r="D395">
        <v>0</v>
      </c>
      <c r="E395">
        <v>0</v>
      </c>
      <c r="F395">
        <v>0</v>
      </c>
      <c r="G395">
        <v>0.28317100000000001</v>
      </c>
      <c r="H395">
        <v>0.725217</v>
      </c>
      <c r="I395">
        <v>0</v>
      </c>
    </row>
    <row r="396" spans="1:25" x14ac:dyDescent="0.25">
      <c r="A396" t="s">
        <v>114</v>
      </c>
      <c r="B396">
        <v>8149.52</v>
      </c>
      <c r="C396">
        <v>0</v>
      </c>
      <c r="D396">
        <v>0</v>
      </c>
      <c r="E396">
        <v>0</v>
      </c>
      <c r="F396">
        <v>0</v>
      </c>
      <c r="G396">
        <v>0.28359899999999999</v>
      </c>
      <c r="H396">
        <v>0.72789899999999996</v>
      </c>
      <c r="I396">
        <v>0</v>
      </c>
    </row>
    <row r="397" spans="1:25" x14ac:dyDescent="0.25">
      <c r="A397" t="s">
        <v>114</v>
      </c>
      <c r="B397">
        <v>8177.96</v>
      </c>
      <c r="C397">
        <v>0</v>
      </c>
      <c r="D397">
        <v>0</v>
      </c>
      <c r="E397">
        <v>0</v>
      </c>
      <c r="F397">
        <v>0</v>
      </c>
      <c r="G397">
        <v>0.26148700000000002</v>
      </c>
      <c r="H397">
        <v>0.71351500000000001</v>
      </c>
      <c r="I397">
        <v>0</v>
      </c>
    </row>
    <row r="398" spans="1:25" x14ac:dyDescent="0.25">
      <c r="A398" t="s">
        <v>114</v>
      </c>
      <c r="B398">
        <v>8172.17</v>
      </c>
      <c r="C398">
        <v>0</v>
      </c>
      <c r="D398">
        <v>0</v>
      </c>
      <c r="E398">
        <v>0</v>
      </c>
      <c r="F398">
        <v>0</v>
      </c>
      <c r="G398">
        <v>0.26979700000000001</v>
      </c>
      <c r="H398">
        <v>0.727383</v>
      </c>
      <c r="I398">
        <v>0</v>
      </c>
    </row>
    <row r="399" spans="1:25" x14ac:dyDescent="0.25">
      <c r="A399" t="s">
        <v>114</v>
      </c>
      <c r="B399">
        <v>8181.38</v>
      </c>
      <c r="C399">
        <v>0</v>
      </c>
      <c r="D399">
        <v>0</v>
      </c>
      <c r="E399">
        <v>0</v>
      </c>
      <c r="F399">
        <v>0</v>
      </c>
      <c r="G399">
        <v>0.28322700000000001</v>
      </c>
      <c r="H399">
        <v>0.72765000000000002</v>
      </c>
      <c r="I399">
        <v>0</v>
      </c>
    </row>
    <row r="400" spans="1:25" x14ac:dyDescent="0.25">
      <c r="A400" t="s">
        <v>114</v>
      </c>
      <c r="B400">
        <v>8167.67</v>
      </c>
      <c r="C400">
        <v>0</v>
      </c>
      <c r="D400">
        <v>0</v>
      </c>
      <c r="E400">
        <v>0</v>
      </c>
      <c r="F400">
        <v>0</v>
      </c>
      <c r="G400">
        <v>0.28318100000000002</v>
      </c>
      <c r="H400">
        <v>0.71779199999999999</v>
      </c>
      <c r="I400">
        <v>0</v>
      </c>
    </row>
    <row r="401" spans="1:9" x14ac:dyDescent="0.25">
      <c r="A401" t="s">
        <v>114</v>
      </c>
      <c r="B401">
        <v>8181.65</v>
      </c>
      <c r="C401">
        <v>0</v>
      </c>
      <c r="D401">
        <v>0</v>
      </c>
      <c r="E401">
        <v>0</v>
      </c>
      <c r="F401">
        <v>0</v>
      </c>
      <c r="G401">
        <v>0.283414</v>
      </c>
      <c r="H401">
        <v>0.720503</v>
      </c>
      <c r="I401">
        <v>0</v>
      </c>
    </row>
    <row r="402" spans="1:9" x14ac:dyDescent="0.25">
      <c r="A402" t="s">
        <v>114</v>
      </c>
      <c r="B402">
        <v>8174.02</v>
      </c>
      <c r="C402">
        <v>0</v>
      </c>
      <c r="D402">
        <v>0</v>
      </c>
      <c r="E402">
        <v>0</v>
      </c>
      <c r="F402">
        <v>0</v>
      </c>
      <c r="G402">
        <v>0.28310400000000002</v>
      </c>
      <c r="H402">
        <v>0.72440899999999997</v>
      </c>
      <c r="I402">
        <v>0</v>
      </c>
    </row>
    <row r="403" spans="1:9" x14ac:dyDescent="0.25">
      <c r="A403" t="s">
        <v>114</v>
      </c>
      <c r="B403">
        <v>8174.46</v>
      </c>
      <c r="C403">
        <v>0</v>
      </c>
      <c r="D403">
        <v>0</v>
      </c>
      <c r="E403">
        <v>0</v>
      </c>
      <c r="F403">
        <v>0</v>
      </c>
      <c r="G403">
        <v>0.28309299999999998</v>
      </c>
      <c r="H403">
        <v>0.72705900000000001</v>
      </c>
      <c r="I403">
        <v>0</v>
      </c>
    </row>
    <row r="404" spans="1:9" x14ac:dyDescent="0.25">
      <c r="A404" t="s">
        <v>114</v>
      </c>
      <c r="B404">
        <v>8132.69</v>
      </c>
      <c r="C404">
        <v>0</v>
      </c>
      <c r="D404">
        <v>0</v>
      </c>
      <c r="E404">
        <v>0</v>
      </c>
      <c r="F404">
        <v>0</v>
      </c>
      <c r="G404">
        <v>0.28309299999999998</v>
      </c>
      <c r="H404">
        <v>0.727885</v>
      </c>
      <c r="I404">
        <v>0</v>
      </c>
    </row>
    <row r="405" spans="1:9" x14ac:dyDescent="0.25">
      <c r="A405" t="s">
        <v>114</v>
      </c>
      <c r="B405">
        <v>8140.53</v>
      </c>
      <c r="C405">
        <v>0</v>
      </c>
      <c r="D405">
        <v>0</v>
      </c>
      <c r="E405">
        <v>0</v>
      </c>
      <c r="F405">
        <v>0</v>
      </c>
      <c r="G405">
        <v>0.28366200000000003</v>
      </c>
      <c r="H405">
        <v>0.70653100000000002</v>
      </c>
      <c r="I405">
        <v>0</v>
      </c>
    </row>
    <row r="406" spans="1:9" x14ac:dyDescent="0.25">
      <c r="A406" t="s">
        <v>114</v>
      </c>
      <c r="B406">
        <v>8143.46</v>
      </c>
      <c r="C406">
        <v>0</v>
      </c>
      <c r="D406">
        <v>0</v>
      </c>
      <c r="E406">
        <v>0</v>
      </c>
      <c r="F406">
        <v>0</v>
      </c>
      <c r="G406">
        <v>0.27803600000000001</v>
      </c>
      <c r="H406">
        <v>0.72741999999999996</v>
      </c>
      <c r="I406">
        <v>0</v>
      </c>
    </row>
    <row r="407" spans="1:9" x14ac:dyDescent="0.25">
      <c r="A407" t="s">
        <v>114</v>
      </c>
      <c r="B407">
        <v>8204.57</v>
      </c>
      <c r="C407">
        <v>0</v>
      </c>
      <c r="D407">
        <v>0</v>
      </c>
      <c r="E407">
        <v>0</v>
      </c>
      <c r="F407">
        <v>0</v>
      </c>
      <c r="G407">
        <v>0.28307900000000003</v>
      </c>
      <c r="H407">
        <v>0.71302600000000005</v>
      </c>
      <c r="I407">
        <v>0</v>
      </c>
    </row>
    <row r="408" spans="1:9" x14ac:dyDescent="0.25">
      <c r="A408" t="s">
        <v>114</v>
      </c>
      <c r="B408">
        <v>8205.81</v>
      </c>
      <c r="C408">
        <v>0</v>
      </c>
      <c r="D408">
        <v>0</v>
      </c>
      <c r="E408">
        <v>0</v>
      </c>
      <c r="F408">
        <v>0</v>
      </c>
      <c r="G408">
        <v>0.28307900000000003</v>
      </c>
      <c r="H408">
        <v>0.72786300000000004</v>
      </c>
      <c r="I408">
        <v>0</v>
      </c>
    </row>
    <row r="409" spans="1:9" x14ac:dyDescent="0.25">
      <c r="A409" t="s">
        <v>114</v>
      </c>
      <c r="B409">
        <v>8202.17</v>
      </c>
      <c r="C409">
        <v>0</v>
      </c>
      <c r="D409">
        <v>0</v>
      </c>
      <c r="E409">
        <v>0</v>
      </c>
      <c r="F409">
        <v>0</v>
      </c>
      <c r="G409">
        <v>0.28309800000000002</v>
      </c>
      <c r="H409">
        <v>0.72392999999999996</v>
      </c>
      <c r="I409">
        <v>0</v>
      </c>
    </row>
    <row r="410" spans="1:9" x14ac:dyDescent="0.25">
      <c r="A410" t="s">
        <v>114</v>
      </c>
      <c r="B410">
        <v>8205.25</v>
      </c>
      <c r="C410">
        <v>0</v>
      </c>
      <c r="D410">
        <v>0</v>
      </c>
      <c r="E410">
        <v>0</v>
      </c>
      <c r="F410">
        <v>0</v>
      </c>
      <c r="G410">
        <v>0.28329700000000002</v>
      </c>
      <c r="H410">
        <v>0.70652599999999999</v>
      </c>
      <c r="I410">
        <v>0</v>
      </c>
    </row>
    <row r="411" spans="1:9" x14ac:dyDescent="0.25">
      <c r="A411" t="s">
        <v>114</v>
      </c>
      <c r="B411">
        <v>8202.69</v>
      </c>
      <c r="C411">
        <v>0</v>
      </c>
      <c r="D411">
        <v>0</v>
      </c>
      <c r="E411">
        <v>0</v>
      </c>
      <c r="F411">
        <v>0</v>
      </c>
      <c r="G411">
        <v>0.28326499999999999</v>
      </c>
      <c r="H411">
        <v>0.72667800000000005</v>
      </c>
      <c r="I411">
        <v>0</v>
      </c>
    </row>
    <row r="412" spans="1:9" x14ac:dyDescent="0.25">
      <c r="A412" t="s">
        <v>114</v>
      </c>
      <c r="B412">
        <v>8182.71</v>
      </c>
      <c r="C412">
        <v>0</v>
      </c>
      <c r="D412">
        <v>0</v>
      </c>
      <c r="E412">
        <v>0</v>
      </c>
      <c r="F412">
        <v>0</v>
      </c>
      <c r="G412">
        <v>0.28310999999999997</v>
      </c>
      <c r="H412">
        <v>0.72203799999999996</v>
      </c>
      <c r="I412">
        <v>0</v>
      </c>
    </row>
    <row r="413" spans="1:9" x14ac:dyDescent="0.25">
      <c r="A413" t="s">
        <v>114</v>
      </c>
      <c r="B413">
        <v>8167.42</v>
      </c>
      <c r="C413">
        <v>0</v>
      </c>
      <c r="D413">
        <v>0</v>
      </c>
      <c r="E413">
        <v>0</v>
      </c>
      <c r="F413">
        <v>0</v>
      </c>
      <c r="G413">
        <v>0.28312300000000001</v>
      </c>
      <c r="H413">
        <v>0.70653200000000005</v>
      </c>
      <c r="I413">
        <v>0</v>
      </c>
    </row>
    <row r="414" spans="1:9" x14ac:dyDescent="0.25">
      <c r="A414" t="s">
        <v>114</v>
      </c>
      <c r="B414">
        <v>8172.5</v>
      </c>
      <c r="C414">
        <v>0</v>
      </c>
      <c r="D414">
        <v>0</v>
      </c>
      <c r="E414">
        <v>0</v>
      </c>
      <c r="F414">
        <v>0</v>
      </c>
      <c r="G414">
        <v>0.28413300000000002</v>
      </c>
      <c r="H414">
        <v>0.72756900000000002</v>
      </c>
      <c r="I414">
        <v>0</v>
      </c>
    </row>
    <row r="415" spans="1:9" x14ac:dyDescent="0.25">
      <c r="A415" t="s">
        <v>114</v>
      </c>
      <c r="B415">
        <v>8158.64</v>
      </c>
      <c r="C415">
        <v>0</v>
      </c>
      <c r="D415">
        <v>0</v>
      </c>
      <c r="E415">
        <v>0</v>
      </c>
      <c r="F415">
        <v>0</v>
      </c>
      <c r="G415">
        <v>0.28341100000000002</v>
      </c>
      <c r="H415">
        <v>0.726356</v>
      </c>
      <c r="I415">
        <v>0</v>
      </c>
    </row>
    <row r="416" spans="1:9" x14ac:dyDescent="0.25">
      <c r="A416" t="s">
        <v>114</v>
      </c>
      <c r="B416">
        <v>8166.11</v>
      </c>
      <c r="C416">
        <v>0</v>
      </c>
      <c r="D416">
        <v>0</v>
      </c>
      <c r="E416">
        <v>0</v>
      </c>
      <c r="F416">
        <v>0</v>
      </c>
      <c r="G416">
        <v>0.28357100000000002</v>
      </c>
      <c r="H416">
        <v>0.71210099999999998</v>
      </c>
      <c r="I416">
        <v>0</v>
      </c>
    </row>
    <row r="417" spans="1:9" x14ac:dyDescent="0.25">
      <c r="A417" t="s">
        <v>114</v>
      </c>
      <c r="B417">
        <v>8171.33</v>
      </c>
      <c r="C417">
        <v>0</v>
      </c>
      <c r="D417">
        <v>0</v>
      </c>
      <c r="E417">
        <v>0</v>
      </c>
      <c r="F417">
        <v>0</v>
      </c>
      <c r="G417">
        <v>0.28309400000000001</v>
      </c>
      <c r="H417">
        <v>0.70652899999999996</v>
      </c>
      <c r="I417">
        <v>0</v>
      </c>
    </row>
    <row r="418" spans="1:9" x14ac:dyDescent="0.25">
      <c r="A418" t="s">
        <v>114</v>
      </c>
      <c r="B418">
        <v>8176</v>
      </c>
      <c r="C418">
        <v>0</v>
      </c>
      <c r="D418">
        <v>0</v>
      </c>
      <c r="E418">
        <v>0</v>
      </c>
      <c r="F418">
        <v>0</v>
      </c>
      <c r="G418">
        <v>0.28309299999999998</v>
      </c>
      <c r="H418">
        <v>0.72761799999999999</v>
      </c>
      <c r="I418">
        <v>0</v>
      </c>
    </row>
    <row r="419" spans="1:9" x14ac:dyDescent="0.25">
      <c r="A419" t="s">
        <v>114</v>
      </c>
      <c r="B419">
        <v>8200.41</v>
      </c>
      <c r="C419">
        <v>0</v>
      </c>
      <c r="D419">
        <v>0</v>
      </c>
      <c r="E419">
        <v>0</v>
      </c>
      <c r="F419">
        <v>0</v>
      </c>
      <c r="G419">
        <v>0.283142</v>
      </c>
      <c r="H419">
        <v>0.72782400000000003</v>
      </c>
      <c r="I419">
        <v>0</v>
      </c>
    </row>
    <row r="420" spans="1:9" x14ac:dyDescent="0.25">
      <c r="A420" t="s">
        <v>114</v>
      </c>
      <c r="B420">
        <v>8213.35</v>
      </c>
      <c r="C420">
        <v>0</v>
      </c>
      <c r="D420">
        <v>0</v>
      </c>
      <c r="E420">
        <v>0</v>
      </c>
      <c r="F420">
        <v>0</v>
      </c>
      <c r="G420">
        <v>0.28312100000000001</v>
      </c>
      <c r="H420">
        <v>0.72351900000000002</v>
      </c>
      <c r="I420">
        <v>0</v>
      </c>
    </row>
    <row r="421" spans="1:9" x14ac:dyDescent="0.25">
      <c r="A421" t="s">
        <v>114</v>
      </c>
      <c r="B421">
        <v>8211.19</v>
      </c>
      <c r="C421">
        <v>0</v>
      </c>
      <c r="D421">
        <v>0</v>
      </c>
      <c r="E421">
        <v>0</v>
      </c>
      <c r="F421">
        <v>0</v>
      </c>
      <c r="G421">
        <v>0.28312900000000002</v>
      </c>
      <c r="H421">
        <v>0.72630499999999998</v>
      </c>
      <c r="I421">
        <v>0</v>
      </c>
    </row>
    <row r="422" spans="1:9" x14ac:dyDescent="0.25">
      <c r="A422" t="s">
        <v>114</v>
      </c>
      <c r="B422">
        <v>8171.65</v>
      </c>
      <c r="C422">
        <v>0</v>
      </c>
      <c r="D422">
        <v>0</v>
      </c>
      <c r="E422">
        <v>0</v>
      </c>
      <c r="F422">
        <v>0</v>
      </c>
      <c r="G422">
        <v>0.283107</v>
      </c>
      <c r="H422">
        <v>0.70651600000000003</v>
      </c>
      <c r="I422">
        <v>0</v>
      </c>
    </row>
    <row r="423" spans="1:9" x14ac:dyDescent="0.25">
      <c r="A423" t="s">
        <v>114</v>
      </c>
      <c r="B423">
        <v>8147.34</v>
      </c>
      <c r="C423">
        <v>0</v>
      </c>
      <c r="D423">
        <v>0</v>
      </c>
      <c r="E423">
        <v>0</v>
      </c>
      <c r="F423">
        <v>0</v>
      </c>
      <c r="G423">
        <v>0.28308699999999998</v>
      </c>
      <c r="H423">
        <v>0.70653200000000005</v>
      </c>
      <c r="I423">
        <v>0</v>
      </c>
    </row>
    <row r="424" spans="1:9" x14ac:dyDescent="0.25">
      <c r="A424" t="s">
        <v>114</v>
      </c>
      <c r="B424">
        <v>8157.07</v>
      </c>
      <c r="C424">
        <v>0</v>
      </c>
      <c r="D424">
        <v>0</v>
      </c>
      <c r="E424">
        <v>0</v>
      </c>
      <c r="F424">
        <v>0</v>
      </c>
      <c r="G424">
        <v>0.26309399999999999</v>
      </c>
      <c r="H424">
        <v>0.72607699999999997</v>
      </c>
      <c r="I424">
        <v>0</v>
      </c>
    </row>
    <row r="425" spans="1:9" x14ac:dyDescent="0.25">
      <c r="A425" t="s">
        <v>114</v>
      </c>
      <c r="B425">
        <v>8155.69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0.70652400000000004</v>
      </c>
      <c r="I425">
        <v>0</v>
      </c>
    </row>
    <row r="426" spans="1:9" x14ac:dyDescent="0.25">
      <c r="A426" t="s">
        <v>114</v>
      </c>
      <c r="B426">
        <v>8167.16</v>
      </c>
      <c r="C426">
        <v>0</v>
      </c>
      <c r="D426">
        <v>0</v>
      </c>
      <c r="E426">
        <v>0</v>
      </c>
      <c r="F426">
        <v>0</v>
      </c>
      <c r="G426">
        <v>0.283134</v>
      </c>
      <c r="H426">
        <v>0.71994100000000005</v>
      </c>
      <c r="I426">
        <v>0</v>
      </c>
    </row>
    <row r="427" spans="1:9" x14ac:dyDescent="0.25">
      <c r="A427" t="s">
        <v>114</v>
      </c>
      <c r="B427">
        <v>8172.41</v>
      </c>
      <c r="C427">
        <v>0</v>
      </c>
      <c r="D427">
        <v>0</v>
      </c>
      <c r="E427">
        <v>0</v>
      </c>
      <c r="F427">
        <v>0</v>
      </c>
      <c r="G427">
        <v>0.28310200000000002</v>
      </c>
      <c r="H427">
        <v>0.72739100000000001</v>
      </c>
      <c r="I427">
        <v>0</v>
      </c>
    </row>
    <row r="428" spans="1:9" x14ac:dyDescent="0.25">
      <c r="A428" t="s">
        <v>114</v>
      </c>
      <c r="B428">
        <v>8174.85</v>
      </c>
      <c r="C428">
        <v>0</v>
      </c>
      <c r="D428">
        <v>0</v>
      </c>
      <c r="E428">
        <v>0</v>
      </c>
      <c r="F428">
        <v>0</v>
      </c>
      <c r="G428">
        <v>0.26225700000000002</v>
      </c>
      <c r="H428">
        <v>0.71959399999999996</v>
      </c>
      <c r="I428">
        <v>0</v>
      </c>
    </row>
    <row r="429" spans="1:9" x14ac:dyDescent="0.25">
      <c r="A429" t="s">
        <v>114</v>
      </c>
      <c r="B429">
        <v>8172.29</v>
      </c>
      <c r="C429">
        <v>0</v>
      </c>
      <c r="D429">
        <v>0</v>
      </c>
      <c r="E429">
        <v>0</v>
      </c>
      <c r="F429">
        <v>0</v>
      </c>
      <c r="G429">
        <v>0.283078</v>
      </c>
      <c r="H429">
        <v>0.71897699999999998</v>
      </c>
      <c r="I429">
        <v>0</v>
      </c>
    </row>
    <row r="430" spans="1:9" x14ac:dyDescent="0.25">
      <c r="A430" t="s">
        <v>114</v>
      </c>
      <c r="B430">
        <v>8179.02</v>
      </c>
      <c r="C430">
        <v>0</v>
      </c>
      <c r="D430">
        <v>0</v>
      </c>
      <c r="E430">
        <v>0</v>
      </c>
      <c r="F430">
        <v>0</v>
      </c>
      <c r="G430">
        <v>0.26106099999999999</v>
      </c>
      <c r="H430">
        <v>0.708812</v>
      </c>
      <c r="I430">
        <v>0</v>
      </c>
    </row>
    <row r="431" spans="1:9" x14ac:dyDescent="0.25">
      <c r="A431" t="s">
        <v>114</v>
      </c>
      <c r="B431">
        <v>8181.54</v>
      </c>
      <c r="C431">
        <v>0</v>
      </c>
      <c r="D431">
        <v>0</v>
      </c>
      <c r="E431">
        <v>0</v>
      </c>
      <c r="F431">
        <v>0</v>
      </c>
      <c r="G431">
        <v>0.27389400000000003</v>
      </c>
      <c r="H431">
        <v>0.71264700000000003</v>
      </c>
      <c r="I431">
        <v>0</v>
      </c>
    </row>
    <row r="432" spans="1:9" x14ac:dyDescent="0.25">
      <c r="A432" t="s">
        <v>114</v>
      </c>
      <c r="B432">
        <v>8164.34</v>
      </c>
      <c r="C432">
        <v>0</v>
      </c>
      <c r="D432">
        <v>0</v>
      </c>
      <c r="E432">
        <v>0</v>
      </c>
      <c r="F432">
        <v>0</v>
      </c>
      <c r="G432">
        <v>0.26300699999999999</v>
      </c>
      <c r="H432">
        <v>0.70843699999999998</v>
      </c>
      <c r="I432">
        <v>0</v>
      </c>
    </row>
    <row r="433" spans="1:25" x14ac:dyDescent="0.25">
      <c r="A433" t="s">
        <v>114</v>
      </c>
      <c r="B433">
        <v>8166.58</v>
      </c>
      <c r="C433">
        <v>0</v>
      </c>
      <c r="D433">
        <v>0</v>
      </c>
      <c r="E433">
        <v>0</v>
      </c>
      <c r="F433">
        <v>0</v>
      </c>
      <c r="G433">
        <v>0.28308100000000003</v>
      </c>
      <c r="H433">
        <v>0.72754799999999997</v>
      </c>
      <c r="I433">
        <v>0</v>
      </c>
    </row>
    <row r="434" spans="1:25" x14ac:dyDescent="0.25">
      <c r="A434" t="s">
        <v>114</v>
      </c>
      <c r="B434">
        <v>8141.07</v>
      </c>
      <c r="C434">
        <v>0</v>
      </c>
      <c r="D434">
        <v>0</v>
      </c>
      <c r="E434">
        <v>0</v>
      </c>
      <c r="F434">
        <v>0</v>
      </c>
      <c r="G434">
        <v>0.283078</v>
      </c>
      <c r="H434">
        <v>0.72119</v>
      </c>
      <c r="I434">
        <v>0</v>
      </c>
    </row>
    <row r="435" spans="1:25" x14ac:dyDescent="0.25">
      <c r="A435" t="s">
        <v>114</v>
      </c>
      <c r="B435">
        <v>8146.64</v>
      </c>
      <c r="C435">
        <v>0</v>
      </c>
      <c r="D435">
        <v>0</v>
      </c>
      <c r="E435">
        <v>0</v>
      </c>
      <c r="F435">
        <v>0</v>
      </c>
      <c r="G435">
        <v>0.27565200000000001</v>
      </c>
      <c r="H435">
        <v>0.72373900000000002</v>
      </c>
      <c r="I435">
        <v>0</v>
      </c>
    </row>
    <row r="436" spans="1:25" x14ac:dyDescent="0.25">
      <c r="A436" t="s">
        <v>114</v>
      </c>
      <c r="B436">
        <v>8163.3</v>
      </c>
      <c r="C436">
        <v>0</v>
      </c>
      <c r="D436">
        <v>0</v>
      </c>
      <c r="E436">
        <v>0</v>
      </c>
      <c r="F436">
        <v>0</v>
      </c>
      <c r="G436">
        <v>0.28367799999999999</v>
      </c>
      <c r="H436">
        <v>0.727877</v>
      </c>
      <c r="I436">
        <v>0</v>
      </c>
    </row>
    <row r="437" spans="1:25" x14ac:dyDescent="0.25">
      <c r="A437" t="s">
        <v>114</v>
      </c>
      <c r="B437">
        <v>8207.27</v>
      </c>
      <c r="C437">
        <v>0</v>
      </c>
      <c r="D437">
        <v>0</v>
      </c>
      <c r="E437">
        <v>0</v>
      </c>
      <c r="F437">
        <v>0</v>
      </c>
      <c r="G437">
        <v>0.28310299999999999</v>
      </c>
      <c r="H437">
        <v>0.72358599999999995</v>
      </c>
      <c r="I437">
        <v>0</v>
      </c>
    </row>
    <row r="438" spans="1:25" x14ac:dyDescent="0.25">
      <c r="A438" t="s">
        <v>114</v>
      </c>
      <c r="B438">
        <v>8206.7800000000007</v>
      </c>
      <c r="C438">
        <v>0</v>
      </c>
      <c r="D438">
        <v>0</v>
      </c>
      <c r="E438">
        <v>0</v>
      </c>
      <c r="F438">
        <v>0</v>
      </c>
      <c r="G438">
        <v>0.28310099999999999</v>
      </c>
      <c r="H438">
        <v>0.71318499999999996</v>
      </c>
      <c r="I438">
        <v>0</v>
      </c>
    </row>
    <row r="439" spans="1:25" x14ac:dyDescent="0.25">
      <c r="A439" t="s">
        <v>114</v>
      </c>
      <c r="B439">
        <v>8204.36</v>
      </c>
      <c r="C439">
        <v>0</v>
      </c>
      <c r="D439">
        <v>0</v>
      </c>
      <c r="E439">
        <v>0</v>
      </c>
      <c r="F439">
        <v>0</v>
      </c>
      <c r="G439">
        <v>0.28322700000000001</v>
      </c>
      <c r="H439">
        <v>0.72226800000000002</v>
      </c>
      <c r="I439">
        <v>0</v>
      </c>
    </row>
    <row r="440" spans="1:25" x14ac:dyDescent="0.25">
      <c r="A440" t="s">
        <v>114</v>
      </c>
      <c r="B440">
        <v>8209.44</v>
      </c>
      <c r="C440">
        <v>0</v>
      </c>
      <c r="D440">
        <v>0</v>
      </c>
      <c r="E440">
        <v>0</v>
      </c>
      <c r="F440">
        <v>0</v>
      </c>
      <c r="G440">
        <v>0.28311700000000001</v>
      </c>
      <c r="H440">
        <v>0.72119100000000003</v>
      </c>
      <c r="I440">
        <v>0</v>
      </c>
    </row>
    <row r="441" spans="1:25" x14ac:dyDescent="0.25">
      <c r="A441" t="s">
        <v>114</v>
      </c>
      <c r="B441">
        <v>8204.16</v>
      </c>
      <c r="C441">
        <v>0</v>
      </c>
      <c r="D441">
        <v>0</v>
      </c>
      <c r="E441">
        <v>0</v>
      </c>
      <c r="F441">
        <v>0</v>
      </c>
      <c r="G441">
        <v>0.28312199999999998</v>
      </c>
      <c r="H441">
        <v>0.72780900000000004</v>
      </c>
      <c r="I441">
        <v>0</v>
      </c>
    </row>
    <row r="442" spans="1:25" x14ac:dyDescent="0.25">
      <c r="A442" t="s">
        <v>114</v>
      </c>
      <c r="B442">
        <v>8158.81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0.71417699999999995</v>
      </c>
      <c r="I442">
        <v>0</v>
      </c>
    </row>
    <row r="443" spans="1:25" x14ac:dyDescent="0.25">
      <c r="A443" t="s">
        <v>114</v>
      </c>
      <c r="B443">
        <v>8159.5</v>
      </c>
      <c r="C443">
        <v>0</v>
      </c>
      <c r="D443">
        <v>0</v>
      </c>
      <c r="E443">
        <v>0</v>
      </c>
      <c r="F443">
        <v>0</v>
      </c>
      <c r="G443">
        <v>0.28307900000000003</v>
      </c>
      <c r="H443">
        <v>0.70652899999999996</v>
      </c>
      <c r="I443">
        <v>0</v>
      </c>
    </row>
    <row r="444" spans="1:25" x14ac:dyDescent="0.25">
      <c r="A444" t="s">
        <v>114</v>
      </c>
      <c r="B444">
        <v>8140.71</v>
      </c>
      <c r="C444">
        <v>0</v>
      </c>
      <c r="D444">
        <v>0</v>
      </c>
      <c r="E444">
        <v>0</v>
      </c>
      <c r="F444">
        <v>0</v>
      </c>
      <c r="G444">
        <v>0.28310600000000002</v>
      </c>
      <c r="H444">
        <v>0.70652899999999996</v>
      </c>
      <c r="I444">
        <v>0</v>
      </c>
    </row>
    <row r="445" spans="1:25" x14ac:dyDescent="0.25">
      <c r="A445" t="s">
        <v>114</v>
      </c>
      <c r="B445">
        <v>8154.58</v>
      </c>
      <c r="C445">
        <v>0</v>
      </c>
      <c r="D445">
        <v>0</v>
      </c>
      <c r="E445">
        <v>0</v>
      </c>
      <c r="F445">
        <v>0</v>
      </c>
      <c r="G445">
        <v>0.28335500000000002</v>
      </c>
      <c r="H445">
        <v>0.72785299999999997</v>
      </c>
      <c r="I445">
        <v>0</v>
      </c>
    </row>
    <row r="446" spans="1:25" x14ac:dyDescent="0.25">
      <c r="A446" t="s">
        <v>114</v>
      </c>
      <c r="B446">
        <v>8154.87</v>
      </c>
      <c r="C446">
        <v>0</v>
      </c>
      <c r="D446">
        <v>0</v>
      </c>
      <c r="E446">
        <v>0</v>
      </c>
      <c r="F446">
        <v>0</v>
      </c>
      <c r="G446">
        <v>0.283078</v>
      </c>
      <c r="H446">
        <v>0.72241999999999995</v>
      </c>
      <c r="I446">
        <v>0</v>
      </c>
    </row>
    <row r="447" spans="1:25" x14ac:dyDescent="0.25">
      <c r="A447" t="s">
        <v>114</v>
      </c>
      <c r="B447">
        <v>8163.85</v>
      </c>
      <c r="C447">
        <v>0</v>
      </c>
      <c r="D447">
        <v>0</v>
      </c>
      <c r="E447">
        <v>0</v>
      </c>
      <c r="F447">
        <v>0</v>
      </c>
      <c r="G447">
        <v>0.27245799999999998</v>
      </c>
      <c r="H447">
        <v>0.72789099999999995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8165.92</v>
      </c>
      <c r="C448">
        <v>0</v>
      </c>
      <c r="D448">
        <v>0</v>
      </c>
      <c r="E448">
        <v>0</v>
      </c>
      <c r="F448">
        <v>0</v>
      </c>
      <c r="G448">
        <v>0.283078</v>
      </c>
      <c r="H448">
        <v>0.72785699999999998</v>
      </c>
      <c r="I448">
        <v>0</v>
      </c>
      <c r="R448">
        <f>AVERAGE(B399:B448)</f>
        <v>8174.5442000000003</v>
      </c>
      <c r="S448">
        <f>AVERAGE(C399:C448)</f>
        <v>0</v>
      </c>
      <c r="U448">
        <f>_xlfn.VAR.P(B399:B448)</f>
        <v>475.91270836000444</v>
      </c>
      <c r="V448">
        <f>_xlfn.VAR.P(C399:C448)</f>
        <v>0</v>
      </c>
      <c r="X448">
        <f>1.96*SQRT(U448)/50</f>
        <v>0.85516460647896153</v>
      </c>
      <c r="Y448">
        <f>1.96*SQRT(V448)/50</f>
        <v>0</v>
      </c>
    </row>
    <row r="449" spans="1:9" x14ac:dyDescent="0.25">
      <c r="A449" t="s">
        <v>114</v>
      </c>
      <c r="B449">
        <v>409501.18810000003</v>
      </c>
      <c r="C449" t="s">
        <v>37</v>
      </c>
    </row>
    <row r="450" spans="1:9" x14ac:dyDescent="0.25">
      <c r="A450" t="s">
        <v>115</v>
      </c>
      <c r="B450">
        <v>6678.27</v>
      </c>
      <c r="C450">
        <v>6676.97</v>
      </c>
      <c r="D450">
        <v>6616.69</v>
      </c>
      <c r="E450">
        <v>6597.89</v>
      </c>
      <c r="F450">
        <v>1281.08</v>
      </c>
      <c r="G450">
        <v>0.28309299999999998</v>
      </c>
      <c r="H450">
        <v>0.72785999999999995</v>
      </c>
      <c r="I450">
        <v>0</v>
      </c>
    </row>
    <row r="451" spans="1:9" x14ac:dyDescent="0.25">
      <c r="A451" t="s">
        <v>115</v>
      </c>
      <c r="B451">
        <v>6674.54</v>
      </c>
      <c r="C451">
        <v>6673.25</v>
      </c>
      <c r="D451">
        <v>6612.93</v>
      </c>
      <c r="E451">
        <v>6594.24</v>
      </c>
      <c r="F451">
        <v>1282.3499999999999</v>
      </c>
      <c r="G451">
        <v>0.26130399999999998</v>
      </c>
      <c r="H451">
        <v>0.72752399999999995</v>
      </c>
      <c r="I451">
        <v>0</v>
      </c>
    </row>
    <row r="452" spans="1:9" x14ac:dyDescent="0.25">
      <c r="A452" t="s">
        <v>115</v>
      </c>
      <c r="B452">
        <v>6693.11</v>
      </c>
      <c r="C452">
        <v>6690.9</v>
      </c>
      <c r="D452">
        <v>6627.43</v>
      </c>
      <c r="E452">
        <v>6609.25</v>
      </c>
      <c r="F452">
        <v>1282.69</v>
      </c>
      <c r="G452">
        <v>0.28308</v>
      </c>
      <c r="H452">
        <v>0.72697100000000003</v>
      </c>
      <c r="I452">
        <v>0</v>
      </c>
    </row>
    <row r="453" spans="1:9" x14ac:dyDescent="0.25">
      <c r="A453" t="s">
        <v>115</v>
      </c>
      <c r="B453">
        <v>6672.63</v>
      </c>
      <c r="C453">
        <v>6671.14</v>
      </c>
      <c r="D453">
        <v>6609.93</v>
      </c>
      <c r="E453">
        <v>6591.07</v>
      </c>
      <c r="F453">
        <v>1279.51</v>
      </c>
      <c r="G453">
        <v>0.283136</v>
      </c>
      <c r="H453">
        <v>0.72278500000000001</v>
      </c>
      <c r="I453">
        <v>0</v>
      </c>
    </row>
    <row r="454" spans="1:9" x14ac:dyDescent="0.25">
      <c r="A454" t="s">
        <v>115</v>
      </c>
      <c r="B454">
        <v>6667.76</v>
      </c>
      <c r="C454">
        <v>6665.63</v>
      </c>
      <c r="D454">
        <v>6600.03</v>
      </c>
      <c r="E454">
        <v>6581.28</v>
      </c>
      <c r="F454">
        <v>1285.76</v>
      </c>
      <c r="G454">
        <v>0.28309200000000001</v>
      </c>
      <c r="H454">
        <v>0.72778100000000001</v>
      </c>
      <c r="I454">
        <v>0</v>
      </c>
    </row>
    <row r="455" spans="1:9" x14ac:dyDescent="0.25">
      <c r="A455" t="s">
        <v>115</v>
      </c>
      <c r="B455">
        <v>6656.36</v>
      </c>
      <c r="C455">
        <v>6654.92</v>
      </c>
      <c r="D455">
        <v>6593.51</v>
      </c>
      <c r="E455">
        <v>6575.1</v>
      </c>
      <c r="F455">
        <v>1283.24</v>
      </c>
      <c r="G455">
        <v>0.28307900000000003</v>
      </c>
      <c r="H455">
        <v>0.70647499999999996</v>
      </c>
      <c r="I455">
        <v>0</v>
      </c>
    </row>
    <row r="456" spans="1:9" x14ac:dyDescent="0.25">
      <c r="A456" t="s">
        <v>115</v>
      </c>
      <c r="B456">
        <v>6647.57</v>
      </c>
      <c r="C456">
        <v>6645.72</v>
      </c>
      <c r="D456">
        <v>6583.78</v>
      </c>
      <c r="E456">
        <v>6564.94</v>
      </c>
      <c r="F456">
        <v>1285.96</v>
      </c>
      <c r="G456">
        <v>0.28336800000000001</v>
      </c>
      <c r="H456">
        <v>0.72779300000000002</v>
      </c>
      <c r="I456">
        <v>0</v>
      </c>
    </row>
    <row r="457" spans="1:9" x14ac:dyDescent="0.25">
      <c r="A457" t="s">
        <v>115</v>
      </c>
      <c r="B457">
        <v>6656.99</v>
      </c>
      <c r="C457">
        <v>6655.69</v>
      </c>
      <c r="D457">
        <v>6594.08</v>
      </c>
      <c r="E457">
        <v>6575.67</v>
      </c>
      <c r="F457">
        <v>1285.27</v>
      </c>
      <c r="G457">
        <v>0.283078</v>
      </c>
      <c r="H457">
        <v>0.72308499999999998</v>
      </c>
      <c r="I457">
        <v>0</v>
      </c>
    </row>
    <row r="458" spans="1:9" x14ac:dyDescent="0.25">
      <c r="A458" t="s">
        <v>115</v>
      </c>
      <c r="B458">
        <v>6660.11</v>
      </c>
      <c r="C458">
        <v>6658.66</v>
      </c>
      <c r="D458">
        <v>6596.18</v>
      </c>
      <c r="E458">
        <v>6577.59</v>
      </c>
      <c r="F458">
        <v>1277.3699999999999</v>
      </c>
      <c r="G458">
        <v>0.28320400000000001</v>
      </c>
      <c r="H458">
        <v>0.72770000000000001</v>
      </c>
      <c r="I458">
        <v>0</v>
      </c>
    </row>
    <row r="459" spans="1:9" x14ac:dyDescent="0.25">
      <c r="A459" t="s">
        <v>115</v>
      </c>
      <c r="B459">
        <v>6670.8</v>
      </c>
      <c r="C459">
        <v>6669.08</v>
      </c>
      <c r="D459">
        <v>6603.69</v>
      </c>
      <c r="E459">
        <v>6585.66</v>
      </c>
      <c r="F459">
        <v>1284.97</v>
      </c>
      <c r="G459">
        <v>0.28366000000000002</v>
      </c>
      <c r="H459">
        <v>0.72783299999999995</v>
      </c>
      <c r="I459">
        <v>0</v>
      </c>
    </row>
    <row r="460" spans="1:9" x14ac:dyDescent="0.25">
      <c r="A460" t="s">
        <v>115</v>
      </c>
      <c r="B460">
        <v>6670.22</v>
      </c>
      <c r="C460">
        <v>6668.96</v>
      </c>
      <c r="D460">
        <v>6605.74</v>
      </c>
      <c r="E460">
        <v>6587.43</v>
      </c>
      <c r="F460">
        <v>1287.57</v>
      </c>
      <c r="G460">
        <v>0.28311599999999998</v>
      </c>
      <c r="H460">
        <v>0.72663100000000003</v>
      </c>
      <c r="I460">
        <v>0</v>
      </c>
    </row>
    <row r="461" spans="1:9" x14ac:dyDescent="0.25">
      <c r="A461" t="s">
        <v>115</v>
      </c>
      <c r="B461">
        <v>6673.05</v>
      </c>
      <c r="C461">
        <v>6671.66</v>
      </c>
      <c r="D461">
        <v>6606.65</v>
      </c>
      <c r="E461">
        <v>6588.39</v>
      </c>
      <c r="F461">
        <v>1285.83</v>
      </c>
      <c r="G461">
        <v>0.28326800000000002</v>
      </c>
      <c r="H461">
        <v>0.72511300000000001</v>
      </c>
      <c r="I461">
        <v>0</v>
      </c>
    </row>
    <row r="462" spans="1:9" x14ac:dyDescent="0.25">
      <c r="A462" t="s">
        <v>115</v>
      </c>
      <c r="B462">
        <v>6670.45</v>
      </c>
      <c r="C462">
        <v>6668.67</v>
      </c>
      <c r="D462">
        <v>6605.37</v>
      </c>
      <c r="E462">
        <v>6586.78</v>
      </c>
      <c r="F462">
        <v>1285.06</v>
      </c>
      <c r="G462">
        <v>0.283308</v>
      </c>
      <c r="H462">
        <v>0.70652300000000001</v>
      </c>
      <c r="I462">
        <v>0</v>
      </c>
    </row>
    <row r="463" spans="1:9" x14ac:dyDescent="0.25">
      <c r="A463" t="s">
        <v>115</v>
      </c>
      <c r="B463">
        <v>6670</v>
      </c>
      <c r="C463">
        <v>6668.54</v>
      </c>
      <c r="D463">
        <v>6608.16</v>
      </c>
      <c r="E463">
        <v>6589.35</v>
      </c>
      <c r="F463">
        <v>1283.55</v>
      </c>
      <c r="G463">
        <v>0.283078</v>
      </c>
      <c r="H463">
        <v>0.72526000000000002</v>
      </c>
      <c r="I463">
        <v>0</v>
      </c>
    </row>
    <row r="464" spans="1:9" x14ac:dyDescent="0.25">
      <c r="A464" t="s">
        <v>115</v>
      </c>
      <c r="B464">
        <v>6671.49</v>
      </c>
      <c r="C464">
        <v>6669.64</v>
      </c>
      <c r="D464">
        <v>6608.97</v>
      </c>
      <c r="E464">
        <v>6589.83</v>
      </c>
      <c r="F464">
        <v>1285.19</v>
      </c>
      <c r="G464">
        <v>0.261071</v>
      </c>
      <c r="H464">
        <v>0.72761399999999998</v>
      </c>
      <c r="I464">
        <v>0</v>
      </c>
    </row>
    <row r="465" spans="1:9" x14ac:dyDescent="0.25">
      <c r="A465" t="s">
        <v>115</v>
      </c>
      <c r="B465">
        <v>6671.78</v>
      </c>
      <c r="C465">
        <v>6670.51</v>
      </c>
      <c r="D465">
        <v>6608.24</v>
      </c>
      <c r="E465">
        <v>6589.59</v>
      </c>
      <c r="F465">
        <v>1286.31</v>
      </c>
      <c r="G465">
        <v>0.283078</v>
      </c>
      <c r="H465">
        <v>0.72161299999999995</v>
      </c>
      <c r="I465">
        <v>0</v>
      </c>
    </row>
    <row r="466" spans="1:9" x14ac:dyDescent="0.25">
      <c r="A466" t="s">
        <v>115</v>
      </c>
      <c r="B466">
        <v>6670.28</v>
      </c>
      <c r="C466">
        <v>6668.49</v>
      </c>
      <c r="D466">
        <v>6605.65</v>
      </c>
      <c r="E466">
        <v>6587.4</v>
      </c>
      <c r="F466">
        <v>1285.33</v>
      </c>
      <c r="G466">
        <v>0.28366999999999998</v>
      </c>
      <c r="H466">
        <v>0.72685299999999997</v>
      </c>
      <c r="I466">
        <v>0</v>
      </c>
    </row>
    <row r="467" spans="1:9" x14ac:dyDescent="0.25">
      <c r="A467" t="s">
        <v>115</v>
      </c>
      <c r="B467">
        <v>6672.6</v>
      </c>
      <c r="C467">
        <v>6671.32</v>
      </c>
      <c r="D467">
        <v>6606.8</v>
      </c>
      <c r="E467">
        <v>6588.89</v>
      </c>
      <c r="F467">
        <v>1284.83</v>
      </c>
      <c r="G467">
        <v>0.28309499999999999</v>
      </c>
      <c r="H467">
        <v>0.71226800000000001</v>
      </c>
      <c r="I467">
        <v>0</v>
      </c>
    </row>
    <row r="468" spans="1:9" x14ac:dyDescent="0.25">
      <c r="A468" t="s">
        <v>115</v>
      </c>
      <c r="B468">
        <v>6654.61</v>
      </c>
      <c r="C468">
        <v>6653.13</v>
      </c>
      <c r="D468">
        <v>6592.48</v>
      </c>
      <c r="E468">
        <v>6573.72</v>
      </c>
      <c r="F468">
        <v>1283.99</v>
      </c>
      <c r="G468">
        <v>0.28308100000000003</v>
      </c>
      <c r="H468">
        <v>0.72321000000000002</v>
      </c>
      <c r="I468">
        <v>0</v>
      </c>
    </row>
    <row r="469" spans="1:9" x14ac:dyDescent="0.25">
      <c r="A469" t="s">
        <v>115</v>
      </c>
      <c r="B469">
        <v>6646</v>
      </c>
      <c r="C469">
        <v>6644.8</v>
      </c>
      <c r="D469">
        <v>6586.17</v>
      </c>
      <c r="E469">
        <v>6567.26</v>
      </c>
      <c r="F469">
        <v>1277.67</v>
      </c>
      <c r="G469">
        <v>0.26094800000000001</v>
      </c>
      <c r="H469">
        <v>0.72262300000000002</v>
      </c>
      <c r="I469">
        <v>0</v>
      </c>
    </row>
    <row r="470" spans="1:9" x14ac:dyDescent="0.25">
      <c r="A470" t="s">
        <v>115</v>
      </c>
      <c r="B470">
        <v>6656.74</v>
      </c>
      <c r="C470">
        <v>6654.96</v>
      </c>
      <c r="D470">
        <v>6590.97</v>
      </c>
      <c r="E470">
        <v>6572.49</v>
      </c>
      <c r="F470">
        <v>1282.82</v>
      </c>
      <c r="G470">
        <v>0.28308100000000003</v>
      </c>
      <c r="H470">
        <v>0.72704000000000002</v>
      </c>
      <c r="I470">
        <v>0</v>
      </c>
    </row>
    <row r="471" spans="1:9" x14ac:dyDescent="0.25">
      <c r="A471" t="s">
        <v>115</v>
      </c>
      <c r="B471">
        <v>6675.03</v>
      </c>
      <c r="C471">
        <v>6673.67</v>
      </c>
      <c r="D471">
        <v>6611.63</v>
      </c>
      <c r="E471">
        <v>6593.39</v>
      </c>
      <c r="F471">
        <v>1283.25</v>
      </c>
      <c r="G471">
        <v>0.28315400000000002</v>
      </c>
      <c r="H471">
        <v>0.72518300000000002</v>
      </c>
      <c r="I471">
        <v>0</v>
      </c>
    </row>
    <row r="472" spans="1:9" x14ac:dyDescent="0.25">
      <c r="A472" t="s">
        <v>115</v>
      </c>
      <c r="B472">
        <v>6678.43</v>
      </c>
      <c r="C472">
        <v>6676.88</v>
      </c>
      <c r="D472">
        <v>6616.98</v>
      </c>
      <c r="E472">
        <v>6598.57</v>
      </c>
      <c r="F472">
        <v>1287.3599999999999</v>
      </c>
      <c r="G472">
        <v>0.283109</v>
      </c>
      <c r="H472">
        <v>0.712233</v>
      </c>
      <c r="I472">
        <v>0</v>
      </c>
    </row>
    <row r="473" spans="1:9" x14ac:dyDescent="0.25">
      <c r="A473" t="s">
        <v>115</v>
      </c>
      <c r="B473">
        <v>6675.43</v>
      </c>
      <c r="C473">
        <v>6674.08</v>
      </c>
      <c r="D473">
        <v>6613.15</v>
      </c>
      <c r="E473">
        <v>6594.54</v>
      </c>
      <c r="F473">
        <v>1284.73</v>
      </c>
      <c r="G473">
        <v>0.283078</v>
      </c>
      <c r="H473">
        <v>0.70653100000000002</v>
      </c>
      <c r="I473">
        <v>0</v>
      </c>
    </row>
    <row r="474" spans="1:9" x14ac:dyDescent="0.25">
      <c r="A474" t="s">
        <v>115</v>
      </c>
      <c r="B474">
        <v>6690.64</v>
      </c>
      <c r="C474">
        <v>6688.75</v>
      </c>
      <c r="D474">
        <v>6629.12</v>
      </c>
      <c r="E474">
        <v>6610.71</v>
      </c>
      <c r="F474">
        <v>1286.94</v>
      </c>
      <c r="G474">
        <v>0.28309800000000002</v>
      </c>
      <c r="H474">
        <v>0.70653200000000005</v>
      </c>
      <c r="I474">
        <v>0</v>
      </c>
    </row>
    <row r="475" spans="1:9" x14ac:dyDescent="0.25">
      <c r="A475" t="s">
        <v>115</v>
      </c>
      <c r="B475">
        <v>6688.77</v>
      </c>
      <c r="C475">
        <v>6687</v>
      </c>
      <c r="D475">
        <v>6623.65</v>
      </c>
      <c r="E475">
        <v>6605.39</v>
      </c>
      <c r="F475">
        <v>1285.0999999999999</v>
      </c>
      <c r="G475">
        <v>0.26118400000000003</v>
      </c>
      <c r="H475">
        <v>0.72635799999999995</v>
      </c>
      <c r="I475">
        <v>0</v>
      </c>
    </row>
    <row r="476" spans="1:9" x14ac:dyDescent="0.25">
      <c r="A476" t="s">
        <v>115</v>
      </c>
      <c r="B476">
        <v>6677.11</v>
      </c>
      <c r="C476">
        <v>6675.24</v>
      </c>
      <c r="D476">
        <v>6613.83</v>
      </c>
      <c r="E476">
        <v>6595.73</v>
      </c>
      <c r="F476">
        <v>1282.69</v>
      </c>
      <c r="G476">
        <v>0.28320499999999998</v>
      </c>
      <c r="H476">
        <v>0.72780699999999998</v>
      </c>
      <c r="I476">
        <v>0</v>
      </c>
    </row>
    <row r="477" spans="1:9" x14ac:dyDescent="0.25">
      <c r="A477" t="s">
        <v>115</v>
      </c>
      <c r="B477">
        <v>6676.57</v>
      </c>
      <c r="C477">
        <v>6674.78</v>
      </c>
      <c r="D477">
        <v>6613.17</v>
      </c>
      <c r="E477">
        <v>6594.88</v>
      </c>
      <c r="F477">
        <v>1281.47</v>
      </c>
      <c r="G477">
        <v>0.28310600000000002</v>
      </c>
      <c r="H477">
        <v>0.72789700000000002</v>
      </c>
      <c r="I477">
        <v>0</v>
      </c>
    </row>
    <row r="478" spans="1:9" x14ac:dyDescent="0.25">
      <c r="A478" t="s">
        <v>115</v>
      </c>
      <c r="B478">
        <v>6666.74</v>
      </c>
      <c r="C478">
        <v>6665.18</v>
      </c>
      <c r="D478">
        <v>6601.55</v>
      </c>
      <c r="E478">
        <v>6583.38</v>
      </c>
      <c r="F478">
        <v>1281.78</v>
      </c>
      <c r="G478">
        <v>0.283136</v>
      </c>
      <c r="H478">
        <v>0.72694099999999995</v>
      </c>
      <c r="I478">
        <v>0</v>
      </c>
    </row>
    <row r="479" spans="1:9" x14ac:dyDescent="0.25">
      <c r="A479" t="s">
        <v>115</v>
      </c>
      <c r="B479">
        <v>6670.29</v>
      </c>
      <c r="C479">
        <v>6669.12</v>
      </c>
      <c r="D479">
        <v>6608.03</v>
      </c>
      <c r="E479">
        <v>6589.44</v>
      </c>
      <c r="F479">
        <v>1285.18</v>
      </c>
      <c r="G479">
        <v>0.28307900000000003</v>
      </c>
      <c r="H479">
        <v>0.70979499999999995</v>
      </c>
      <c r="I479">
        <v>0</v>
      </c>
    </row>
    <row r="480" spans="1:9" x14ac:dyDescent="0.25">
      <c r="A480" t="s">
        <v>115</v>
      </c>
      <c r="B480">
        <v>6657.83</v>
      </c>
      <c r="C480">
        <v>6656.4</v>
      </c>
      <c r="D480">
        <v>6597.59</v>
      </c>
      <c r="E480">
        <v>6578.74</v>
      </c>
      <c r="F480">
        <v>1279.5999999999999</v>
      </c>
      <c r="G480">
        <v>0.28356599999999998</v>
      </c>
      <c r="H480">
        <v>0.72137200000000001</v>
      </c>
      <c r="I480">
        <v>0</v>
      </c>
    </row>
    <row r="481" spans="1:9" x14ac:dyDescent="0.25">
      <c r="A481" t="s">
        <v>115</v>
      </c>
      <c r="B481">
        <v>6668.16</v>
      </c>
      <c r="C481">
        <v>6666.85</v>
      </c>
      <c r="D481">
        <v>6607.99</v>
      </c>
      <c r="E481">
        <v>6589.13</v>
      </c>
      <c r="F481">
        <v>1283.6400000000001</v>
      </c>
      <c r="G481">
        <v>0.260598</v>
      </c>
      <c r="H481">
        <v>0.72773699999999997</v>
      </c>
      <c r="I481">
        <v>0</v>
      </c>
    </row>
    <row r="482" spans="1:9" x14ac:dyDescent="0.25">
      <c r="A482" t="s">
        <v>115</v>
      </c>
      <c r="B482">
        <v>6672.43</v>
      </c>
      <c r="C482">
        <v>6670.63</v>
      </c>
      <c r="D482">
        <v>6612.62</v>
      </c>
      <c r="E482">
        <v>6593.81</v>
      </c>
      <c r="F482">
        <v>1280.75</v>
      </c>
      <c r="G482">
        <v>0.28319299999999997</v>
      </c>
      <c r="H482">
        <v>0.72321899999999995</v>
      </c>
      <c r="I482">
        <v>0</v>
      </c>
    </row>
    <row r="483" spans="1:9" x14ac:dyDescent="0.25">
      <c r="A483" t="s">
        <v>115</v>
      </c>
      <c r="B483">
        <v>6675.29</v>
      </c>
      <c r="C483">
        <v>6673.94</v>
      </c>
      <c r="D483">
        <v>6613.44</v>
      </c>
      <c r="E483">
        <v>6594.79</v>
      </c>
      <c r="F483">
        <v>1286.8800000000001</v>
      </c>
      <c r="G483">
        <v>0.28309299999999998</v>
      </c>
      <c r="H483">
        <v>0.72515799999999997</v>
      </c>
      <c r="I483">
        <v>0</v>
      </c>
    </row>
    <row r="484" spans="1:9" x14ac:dyDescent="0.25">
      <c r="A484" t="s">
        <v>115</v>
      </c>
      <c r="B484">
        <v>6670.72</v>
      </c>
      <c r="C484">
        <v>6669.05</v>
      </c>
      <c r="D484">
        <v>6607.73</v>
      </c>
      <c r="E484">
        <v>6589.27</v>
      </c>
      <c r="F484">
        <v>1282.0999999999999</v>
      </c>
      <c r="G484">
        <v>0.283078</v>
      </c>
      <c r="H484">
        <v>0.70653200000000005</v>
      </c>
      <c r="I484">
        <v>0</v>
      </c>
    </row>
    <row r="485" spans="1:9" x14ac:dyDescent="0.25">
      <c r="A485" t="s">
        <v>115</v>
      </c>
      <c r="B485">
        <v>6665.24</v>
      </c>
      <c r="C485">
        <v>6663.92</v>
      </c>
      <c r="D485">
        <v>6605.03</v>
      </c>
      <c r="E485">
        <v>6586.12</v>
      </c>
      <c r="F485">
        <v>1283.98</v>
      </c>
      <c r="G485">
        <v>0.28308499999999998</v>
      </c>
      <c r="H485">
        <v>0.708341</v>
      </c>
      <c r="I485">
        <v>0</v>
      </c>
    </row>
    <row r="486" spans="1:9" x14ac:dyDescent="0.25">
      <c r="A486" t="s">
        <v>115</v>
      </c>
      <c r="B486">
        <v>6677.98</v>
      </c>
      <c r="C486">
        <v>6676.61</v>
      </c>
      <c r="D486">
        <v>6614.49</v>
      </c>
      <c r="E486">
        <v>6596.19</v>
      </c>
      <c r="F486">
        <v>1283.43</v>
      </c>
      <c r="G486">
        <v>0.26489400000000002</v>
      </c>
      <c r="H486">
        <v>0.70652999999999999</v>
      </c>
      <c r="I486">
        <v>0</v>
      </c>
    </row>
    <row r="487" spans="1:9" x14ac:dyDescent="0.25">
      <c r="A487" t="s">
        <v>115</v>
      </c>
      <c r="B487">
        <v>6672.29</v>
      </c>
      <c r="C487">
        <v>6670.87</v>
      </c>
      <c r="D487">
        <v>6609.33</v>
      </c>
      <c r="E487">
        <v>6590.97</v>
      </c>
      <c r="F487">
        <v>1286.1199999999999</v>
      </c>
      <c r="G487">
        <v>0.28367100000000001</v>
      </c>
      <c r="H487">
        <v>0.72787000000000002</v>
      </c>
      <c r="I487">
        <v>0</v>
      </c>
    </row>
    <row r="488" spans="1:9" x14ac:dyDescent="0.25">
      <c r="A488" t="s">
        <v>115</v>
      </c>
      <c r="B488">
        <v>6694.38</v>
      </c>
      <c r="C488">
        <v>6692.32</v>
      </c>
      <c r="D488">
        <v>6629.81</v>
      </c>
      <c r="E488">
        <v>6610.85</v>
      </c>
      <c r="F488">
        <v>1284.47</v>
      </c>
      <c r="G488">
        <v>0.27277499999999999</v>
      </c>
      <c r="H488">
        <v>0.72757300000000003</v>
      </c>
      <c r="I488">
        <v>0</v>
      </c>
    </row>
    <row r="489" spans="1:9" x14ac:dyDescent="0.25">
      <c r="A489" t="s">
        <v>115</v>
      </c>
      <c r="B489">
        <v>6685.67</v>
      </c>
      <c r="C489">
        <v>6683.75</v>
      </c>
      <c r="D489">
        <v>6619.02</v>
      </c>
      <c r="E489">
        <v>6600.98</v>
      </c>
      <c r="F489">
        <v>1286.1500000000001</v>
      </c>
      <c r="G489">
        <v>0.28309499999999999</v>
      </c>
      <c r="H489">
        <v>0.72158500000000003</v>
      </c>
      <c r="I489">
        <v>0</v>
      </c>
    </row>
    <row r="490" spans="1:9" x14ac:dyDescent="0.25">
      <c r="A490" t="s">
        <v>115</v>
      </c>
      <c r="B490">
        <v>6684.69</v>
      </c>
      <c r="C490">
        <v>6683.12</v>
      </c>
      <c r="D490">
        <v>6625.72</v>
      </c>
      <c r="E490">
        <v>6606.56</v>
      </c>
      <c r="F490">
        <v>1284.2</v>
      </c>
      <c r="G490">
        <v>0.283082</v>
      </c>
      <c r="H490">
        <v>0.72396099999999997</v>
      </c>
      <c r="I490">
        <v>0</v>
      </c>
    </row>
    <row r="491" spans="1:9" x14ac:dyDescent="0.25">
      <c r="A491" t="s">
        <v>115</v>
      </c>
      <c r="B491">
        <v>6650.8</v>
      </c>
      <c r="C491">
        <v>6648.93</v>
      </c>
      <c r="D491">
        <v>6588.14</v>
      </c>
      <c r="E491">
        <v>6569.44</v>
      </c>
      <c r="F491">
        <v>1280.1300000000001</v>
      </c>
      <c r="G491">
        <v>0.283078</v>
      </c>
      <c r="H491">
        <v>0.72457099999999997</v>
      </c>
      <c r="I491">
        <v>0</v>
      </c>
    </row>
    <row r="492" spans="1:9" x14ac:dyDescent="0.25">
      <c r="A492" t="s">
        <v>115</v>
      </c>
      <c r="B492">
        <v>6647.52</v>
      </c>
      <c r="C492">
        <v>6646.36</v>
      </c>
      <c r="D492">
        <v>6587.37</v>
      </c>
      <c r="E492">
        <v>6568.5</v>
      </c>
      <c r="F492">
        <v>1283.6600000000001</v>
      </c>
      <c r="G492">
        <v>0.283078</v>
      </c>
      <c r="H492">
        <v>0.71231800000000001</v>
      </c>
      <c r="I492">
        <v>0</v>
      </c>
    </row>
    <row r="493" spans="1:9" x14ac:dyDescent="0.25">
      <c r="A493" t="s">
        <v>115</v>
      </c>
      <c r="B493">
        <v>6664.56</v>
      </c>
      <c r="C493">
        <v>6663.22</v>
      </c>
      <c r="D493">
        <v>6602.41</v>
      </c>
      <c r="E493">
        <v>6583.7</v>
      </c>
      <c r="F493">
        <v>1285.5999999999999</v>
      </c>
      <c r="G493">
        <v>0.28307900000000003</v>
      </c>
      <c r="H493">
        <v>0.72749200000000003</v>
      </c>
      <c r="I493">
        <v>0</v>
      </c>
    </row>
    <row r="494" spans="1:9" x14ac:dyDescent="0.25">
      <c r="A494" t="s">
        <v>115</v>
      </c>
      <c r="B494">
        <v>6654.03</v>
      </c>
      <c r="C494">
        <v>6652.67</v>
      </c>
      <c r="D494">
        <v>6589.98</v>
      </c>
      <c r="E494">
        <v>6571.51</v>
      </c>
      <c r="F494">
        <v>1282.6199999999999</v>
      </c>
      <c r="G494">
        <v>0.28315600000000002</v>
      </c>
      <c r="H494">
        <v>0.72436599999999995</v>
      </c>
      <c r="I494">
        <v>0</v>
      </c>
    </row>
    <row r="495" spans="1:9" x14ac:dyDescent="0.25">
      <c r="A495" t="s">
        <v>115</v>
      </c>
      <c r="B495">
        <v>6654.28</v>
      </c>
      <c r="C495">
        <v>6652.2</v>
      </c>
      <c r="D495">
        <v>6591.5</v>
      </c>
      <c r="E495">
        <v>6572.66</v>
      </c>
      <c r="F495">
        <v>1279.17</v>
      </c>
      <c r="G495">
        <v>0.28308100000000003</v>
      </c>
      <c r="H495">
        <v>0.72689499999999996</v>
      </c>
      <c r="I495">
        <v>0</v>
      </c>
    </row>
    <row r="496" spans="1:9" x14ac:dyDescent="0.25">
      <c r="A496" t="s">
        <v>115</v>
      </c>
      <c r="B496">
        <v>6665.48</v>
      </c>
      <c r="C496">
        <v>6664.13</v>
      </c>
      <c r="D496">
        <v>6603.17</v>
      </c>
      <c r="E496">
        <v>6584.18</v>
      </c>
      <c r="F496">
        <v>1285.81</v>
      </c>
      <c r="G496">
        <v>0.283082</v>
      </c>
      <c r="H496">
        <v>0.71373600000000004</v>
      </c>
      <c r="I496">
        <v>0</v>
      </c>
    </row>
    <row r="497" spans="1:25" x14ac:dyDescent="0.25">
      <c r="A497" t="s">
        <v>115</v>
      </c>
      <c r="B497">
        <v>6673.21</v>
      </c>
      <c r="C497">
        <v>6671.34</v>
      </c>
      <c r="D497">
        <v>6606.99</v>
      </c>
      <c r="E497">
        <v>6588.85</v>
      </c>
      <c r="F497">
        <v>1282.6300000000001</v>
      </c>
      <c r="G497">
        <v>0.28309600000000001</v>
      </c>
      <c r="H497">
        <v>0.72701899999999997</v>
      </c>
      <c r="I497">
        <v>0</v>
      </c>
    </row>
    <row r="498" spans="1:25" x14ac:dyDescent="0.25">
      <c r="A498" t="s">
        <v>115</v>
      </c>
      <c r="B498">
        <v>6669.91</v>
      </c>
      <c r="C498">
        <v>6668.57</v>
      </c>
      <c r="D498">
        <v>6605.32</v>
      </c>
      <c r="E498">
        <v>6586.69</v>
      </c>
      <c r="F498">
        <v>1288.17</v>
      </c>
      <c r="G498">
        <v>0.28423599999999999</v>
      </c>
      <c r="H498">
        <v>0.70653200000000005</v>
      </c>
      <c r="I498">
        <v>0</v>
      </c>
    </row>
    <row r="499" spans="1:25" x14ac:dyDescent="0.25">
      <c r="A499" t="s">
        <v>115</v>
      </c>
      <c r="B499">
        <v>6663.48</v>
      </c>
      <c r="C499">
        <v>6661.85</v>
      </c>
      <c r="D499">
        <v>6601.55</v>
      </c>
      <c r="E499">
        <v>6582.9</v>
      </c>
      <c r="F499">
        <v>1284.98</v>
      </c>
      <c r="G499">
        <v>0.283078</v>
      </c>
      <c r="H499">
        <v>0.71240499999999995</v>
      </c>
      <c r="I499">
        <v>0</v>
      </c>
    </row>
    <row r="500" spans="1:25" x14ac:dyDescent="0.25">
      <c r="A500" t="s">
        <v>115</v>
      </c>
      <c r="B500">
        <v>6677.79</v>
      </c>
      <c r="C500">
        <v>6676.63</v>
      </c>
      <c r="D500">
        <v>6611.5</v>
      </c>
      <c r="E500">
        <v>6593.14</v>
      </c>
      <c r="F500">
        <v>1286.8599999999999</v>
      </c>
      <c r="G500">
        <v>0.26058799999999999</v>
      </c>
      <c r="H500">
        <v>0.72664099999999998</v>
      </c>
      <c r="I500">
        <v>0</v>
      </c>
    </row>
    <row r="501" spans="1:25" x14ac:dyDescent="0.25">
      <c r="A501" t="s">
        <v>115</v>
      </c>
      <c r="B501">
        <v>6685.4</v>
      </c>
      <c r="C501">
        <v>6684.01</v>
      </c>
      <c r="D501">
        <v>6619.08</v>
      </c>
      <c r="E501">
        <v>6601.2</v>
      </c>
      <c r="F501">
        <v>1283.82</v>
      </c>
      <c r="G501">
        <v>0.283078</v>
      </c>
      <c r="H501">
        <v>0.72787000000000002</v>
      </c>
      <c r="I501">
        <v>0</v>
      </c>
    </row>
    <row r="502" spans="1:25" x14ac:dyDescent="0.25">
      <c r="A502" t="s">
        <v>115</v>
      </c>
      <c r="B502">
        <v>6667.61</v>
      </c>
      <c r="C502">
        <v>6666.22</v>
      </c>
      <c r="D502">
        <v>6604.8</v>
      </c>
      <c r="E502">
        <v>6585.92</v>
      </c>
      <c r="F502">
        <v>1285.48</v>
      </c>
      <c r="G502">
        <v>0.283086</v>
      </c>
      <c r="H502">
        <v>0.72719800000000001</v>
      </c>
      <c r="I502">
        <v>0</v>
      </c>
    </row>
    <row r="503" spans="1:25" x14ac:dyDescent="0.25">
      <c r="A503" t="s">
        <v>115</v>
      </c>
      <c r="B503">
        <v>6674.61</v>
      </c>
      <c r="C503">
        <v>6673.16</v>
      </c>
      <c r="D503">
        <v>6610.35</v>
      </c>
      <c r="E503">
        <v>6591.89</v>
      </c>
      <c r="F503">
        <v>1286.76</v>
      </c>
      <c r="G503">
        <v>0.28328300000000001</v>
      </c>
      <c r="H503">
        <v>0.70653200000000005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6665.89</v>
      </c>
      <c r="C504">
        <v>6664.37</v>
      </c>
      <c r="D504">
        <v>6605.4</v>
      </c>
      <c r="E504">
        <v>6586.76</v>
      </c>
      <c r="F504">
        <v>1282.8900000000001</v>
      </c>
      <c r="G504">
        <v>0.28323799999999999</v>
      </c>
      <c r="H504">
        <v>0.71553900000000004</v>
      </c>
      <c r="I504">
        <v>0</v>
      </c>
      <c r="R504">
        <f>AVERAGE(B455:B504)</f>
        <v>6669.1462000000001</v>
      </c>
      <c r="S504">
        <f>AVERAGE(C455:C504)</f>
        <v>6667.6113999999989</v>
      </c>
      <c r="U504">
        <f>_xlfn.VAR.P(B455:B504)</f>
        <v>121.86779956000093</v>
      </c>
      <c r="V504">
        <f>_xlfn.VAR.P(C455:C504)</f>
        <v>120.71091203999931</v>
      </c>
      <c r="X504">
        <f>1.96*SQRT(U504)/50</f>
        <v>0.43274349852525779</v>
      </c>
      <c r="Y504">
        <f>1.96*SQRT(V504)/50</f>
        <v>0.43068458978368906</v>
      </c>
    </row>
    <row r="505" spans="1:25" x14ac:dyDescent="0.25">
      <c r="A505" t="s">
        <v>115</v>
      </c>
      <c r="B505">
        <v>334059.93430000002</v>
      </c>
      <c r="C505" t="s">
        <v>37</v>
      </c>
    </row>
    <row r="506" spans="1:25" x14ac:dyDescent="0.25">
      <c r="A506" t="s">
        <v>116</v>
      </c>
      <c r="B506">
        <v>16490.5</v>
      </c>
      <c r="C506">
        <v>16489</v>
      </c>
      <c r="D506">
        <v>16436.099999999999</v>
      </c>
      <c r="E506">
        <v>16260.7</v>
      </c>
      <c r="F506">
        <v>3707.64</v>
      </c>
      <c r="G506">
        <v>0.283078</v>
      </c>
      <c r="H506">
        <v>0.72465500000000005</v>
      </c>
      <c r="I506">
        <v>0</v>
      </c>
    </row>
    <row r="507" spans="1:25" x14ac:dyDescent="0.25">
      <c r="A507" t="s">
        <v>116</v>
      </c>
      <c r="B507">
        <v>18073.400000000001</v>
      </c>
      <c r="C507">
        <v>18071.400000000001</v>
      </c>
      <c r="D507">
        <v>18012.400000000001</v>
      </c>
      <c r="E507">
        <v>17768.5</v>
      </c>
      <c r="F507">
        <v>5044.4799999999996</v>
      </c>
      <c r="G507">
        <v>0.26178899999999999</v>
      </c>
      <c r="H507">
        <v>0.72717299999999996</v>
      </c>
      <c r="I507">
        <v>0</v>
      </c>
    </row>
    <row r="508" spans="1:25" x14ac:dyDescent="0.25">
      <c r="A508" t="s">
        <v>116</v>
      </c>
      <c r="B508">
        <v>18112.099999999999</v>
      </c>
      <c r="C508">
        <v>18110</v>
      </c>
      <c r="D508">
        <v>18050.3</v>
      </c>
      <c r="E508">
        <v>17803.3</v>
      </c>
      <c r="F508">
        <v>5088.54</v>
      </c>
      <c r="G508">
        <v>0.26175900000000002</v>
      </c>
      <c r="H508">
        <v>0.72705600000000004</v>
      </c>
      <c r="I508">
        <v>0</v>
      </c>
    </row>
    <row r="509" spans="1:25" x14ac:dyDescent="0.25">
      <c r="A509" t="s">
        <v>116</v>
      </c>
      <c r="B509">
        <v>18108.8</v>
      </c>
      <c r="C509">
        <v>18106.900000000001</v>
      </c>
      <c r="D509">
        <v>18050.2</v>
      </c>
      <c r="E509">
        <v>17798.900000000001</v>
      </c>
      <c r="F509">
        <v>5068.46</v>
      </c>
      <c r="G509">
        <v>0.28308499999999998</v>
      </c>
      <c r="H509">
        <v>0.72644799999999998</v>
      </c>
      <c r="I509">
        <v>0</v>
      </c>
    </row>
    <row r="510" spans="1:25" x14ac:dyDescent="0.25">
      <c r="A510" t="s">
        <v>116</v>
      </c>
      <c r="B510">
        <v>18112.5</v>
      </c>
      <c r="C510">
        <v>18111.099999999999</v>
      </c>
      <c r="D510">
        <v>18052.3</v>
      </c>
      <c r="E510">
        <v>17801.7</v>
      </c>
      <c r="F510">
        <v>5075.33</v>
      </c>
      <c r="G510">
        <v>0.27295599999999998</v>
      </c>
      <c r="H510">
        <v>0.72784099999999996</v>
      </c>
      <c r="I510">
        <v>0</v>
      </c>
    </row>
    <row r="511" spans="1:25" x14ac:dyDescent="0.25">
      <c r="A511" t="s">
        <v>116</v>
      </c>
      <c r="B511">
        <v>18081.5</v>
      </c>
      <c r="C511">
        <v>18080</v>
      </c>
      <c r="D511">
        <v>18019.2</v>
      </c>
      <c r="E511">
        <v>17775.7</v>
      </c>
      <c r="F511">
        <v>5045.8999999999996</v>
      </c>
      <c r="G511">
        <v>0.28344200000000003</v>
      </c>
      <c r="H511">
        <v>0.72784599999999999</v>
      </c>
      <c r="I511">
        <v>0</v>
      </c>
    </row>
    <row r="512" spans="1:25" x14ac:dyDescent="0.25">
      <c r="A512" t="s">
        <v>116</v>
      </c>
      <c r="B512">
        <v>18105.2</v>
      </c>
      <c r="C512">
        <v>18103.5</v>
      </c>
      <c r="D512">
        <v>18046.900000000001</v>
      </c>
      <c r="E512">
        <v>17795.5</v>
      </c>
      <c r="F512">
        <v>5073.93</v>
      </c>
      <c r="G512">
        <v>0.283084</v>
      </c>
      <c r="H512">
        <v>0.70653100000000002</v>
      </c>
      <c r="I512">
        <v>0</v>
      </c>
    </row>
    <row r="513" spans="1:9" x14ac:dyDescent="0.25">
      <c r="A513" t="s">
        <v>116</v>
      </c>
      <c r="B513">
        <v>18076.2</v>
      </c>
      <c r="C513">
        <v>18074.400000000001</v>
      </c>
      <c r="D513">
        <v>18014.400000000001</v>
      </c>
      <c r="E513">
        <v>17767.099999999999</v>
      </c>
      <c r="F513">
        <v>5067.33</v>
      </c>
      <c r="G513">
        <v>0.28337600000000002</v>
      </c>
      <c r="H513">
        <v>0.727885</v>
      </c>
      <c r="I513">
        <v>0</v>
      </c>
    </row>
    <row r="514" spans="1:9" x14ac:dyDescent="0.25">
      <c r="A514" t="s">
        <v>116</v>
      </c>
      <c r="B514">
        <v>18059.400000000001</v>
      </c>
      <c r="C514">
        <v>18056.900000000001</v>
      </c>
      <c r="D514">
        <v>17997.900000000001</v>
      </c>
      <c r="E514">
        <v>17758.900000000001</v>
      </c>
      <c r="F514">
        <v>5062.45</v>
      </c>
      <c r="G514">
        <v>0.28310800000000003</v>
      </c>
      <c r="H514">
        <v>0.70653200000000005</v>
      </c>
      <c r="I514">
        <v>0</v>
      </c>
    </row>
    <row r="515" spans="1:9" x14ac:dyDescent="0.25">
      <c r="A515" t="s">
        <v>116</v>
      </c>
      <c r="B515">
        <v>18057.5</v>
      </c>
      <c r="C515">
        <v>18055.7</v>
      </c>
      <c r="D515">
        <v>17997.3</v>
      </c>
      <c r="E515">
        <v>17754.3</v>
      </c>
      <c r="F515">
        <v>5030.1099999999997</v>
      </c>
      <c r="G515">
        <v>0.28308</v>
      </c>
      <c r="H515">
        <v>0.72464099999999998</v>
      </c>
      <c r="I515">
        <v>0</v>
      </c>
    </row>
    <row r="516" spans="1:9" x14ac:dyDescent="0.25">
      <c r="A516" t="s">
        <v>116</v>
      </c>
      <c r="B516">
        <v>18107.2</v>
      </c>
      <c r="C516">
        <v>18105.400000000001</v>
      </c>
      <c r="D516">
        <v>18045.3</v>
      </c>
      <c r="E516">
        <v>17799.400000000001</v>
      </c>
      <c r="F516">
        <v>5092.41</v>
      </c>
      <c r="G516">
        <v>0.283084</v>
      </c>
      <c r="H516">
        <v>0.70653200000000005</v>
      </c>
      <c r="I516">
        <v>0</v>
      </c>
    </row>
    <row r="517" spans="1:9" x14ac:dyDescent="0.25">
      <c r="A517" t="s">
        <v>116</v>
      </c>
      <c r="B517">
        <v>18088.599999999999</v>
      </c>
      <c r="C517">
        <v>18086.8</v>
      </c>
      <c r="D517">
        <v>18028.099999999999</v>
      </c>
      <c r="E517">
        <v>17775.599999999999</v>
      </c>
      <c r="F517">
        <v>5036.95</v>
      </c>
      <c r="G517">
        <v>0.28331699999999999</v>
      </c>
      <c r="H517">
        <v>0.71432799999999996</v>
      </c>
      <c r="I517">
        <v>0</v>
      </c>
    </row>
    <row r="518" spans="1:9" x14ac:dyDescent="0.25">
      <c r="A518" t="s">
        <v>116</v>
      </c>
      <c r="B518">
        <v>18096.8</v>
      </c>
      <c r="C518">
        <v>18095.099999999999</v>
      </c>
      <c r="D518">
        <v>18038.7</v>
      </c>
      <c r="E518">
        <v>17796.8</v>
      </c>
      <c r="F518">
        <v>5087.66</v>
      </c>
      <c r="G518">
        <v>0.26103500000000002</v>
      </c>
      <c r="H518">
        <v>0.70653200000000005</v>
      </c>
      <c r="I518">
        <v>0</v>
      </c>
    </row>
    <row r="519" spans="1:9" x14ac:dyDescent="0.25">
      <c r="A519" t="s">
        <v>116</v>
      </c>
      <c r="B519">
        <v>18119</v>
      </c>
      <c r="C519">
        <v>18117.5</v>
      </c>
      <c r="D519">
        <v>18057.3</v>
      </c>
      <c r="E519">
        <v>17808.5</v>
      </c>
      <c r="F519">
        <v>5048.5200000000004</v>
      </c>
      <c r="G519">
        <v>0.26124900000000001</v>
      </c>
      <c r="H519">
        <v>0.723638</v>
      </c>
      <c r="I519">
        <v>0</v>
      </c>
    </row>
    <row r="520" spans="1:9" x14ac:dyDescent="0.25">
      <c r="A520" t="s">
        <v>116</v>
      </c>
      <c r="B520">
        <v>18064.400000000001</v>
      </c>
      <c r="C520">
        <v>18062</v>
      </c>
      <c r="D520">
        <v>18000.599999999999</v>
      </c>
      <c r="E520">
        <v>17753.5</v>
      </c>
      <c r="F520">
        <v>5050.09</v>
      </c>
      <c r="G520">
        <v>0.283082</v>
      </c>
      <c r="H520">
        <v>0.72787800000000002</v>
      </c>
      <c r="I520">
        <v>0</v>
      </c>
    </row>
    <row r="521" spans="1:9" x14ac:dyDescent="0.25">
      <c r="A521" t="s">
        <v>116</v>
      </c>
      <c r="B521">
        <v>18032.2</v>
      </c>
      <c r="C521">
        <v>18028.400000000001</v>
      </c>
      <c r="D521">
        <v>17969.599999999999</v>
      </c>
      <c r="E521">
        <v>17735.5</v>
      </c>
      <c r="F521">
        <v>5011.0200000000004</v>
      </c>
      <c r="G521">
        <v>0.283084</v>
      </c>
      <c r="H521">
        <v>0.71362599999999998</v>
      </c>
      <c r="I521">
        <v>0</v>
      </c>
    </row>
    <row r="522" spans="1:9" x14ac:dyDescent="0.25">
      <c r="A522" t="s">
        <v>116</v>
      </c>
      <c r="B522">
        <v>18078.7</v>
      </c>
      <c r="C522">
        <v>18077.2</v>
      </c>
      <c r="D522">
        <v>18016.3</v>
      </c>
      <c r="E522">
        <v>17761.599999999999</v>
      </c>
      <c r="F522">
        <v>5059.32</v>
      </c>
      <c r="G522">
        <v>0.28321600000000002</v>
      </c>
      <c r="H522">
        <v>0.72334900000000002</v>
      </c>
      <c r="I522">
        <v>0</v>
      </c>
    </row>
    <row r="523" spans="1:9" x14ac:dyDescent="0.25">
      <c r="A523" t="s">
        <v>116</v>
      </c>
      <c r="B523">
        <v>18024.2</v>
      </c>
      <c r="C523">
        <v>18022.3</v>
      </c>
      <c r="D523">
        <v>17966.8</v>
      </c>
      <c r="E523">
        <v>17726.5</v>
      </c>
      <c r="F523">
        <v>5009.47</v>
      </c>
      <c r="G523">
        <v>0.27543600000000001</v>
      </c>
      <c r="H523">
        <v>0.71692999999999996</v>
      </c>
      <c r="I523">
        <v>0</v>
      </c>
    </row>
    <row r="524" spans="1:9" x14ac:dyDescent="0.25">
      <c r="A524" t="s">
        <v>116</v>
      </c>
      <c r="B524">
        <v>18099.5</v>
      </c>
      <c r="C524">
        <v>18097.400000000001</v>
      </c>
      <c r="D524">
        <v>18039.3</v>
      </c>
      <c r="E524">
        <v>17800.5</v>
      </c>
      <c r="F524">
        <v>5092.71</v>
      </c>
      <c r="G524">
        <v>0.27295999999999998</v>
      </c>
      <c r="H524">
        <v>0.72406099999999995</v>
      </c>
      <c r="I524">
        <v>0</v>
      </c>
    </row>
    <row r="525" spans="1:9" x14ac:dyDescent="0.25">
      <c r="A525" t="s">
        <v>116</v>
      </c>
      <c r="B525">
        <v>18107.8</v>
      </c>
      <c r="C525">
        <v>18105.5</v>
      </c>
      <c r="D525">
        <v>18048.099999999999</v>
      </c>
      <c r="E525">
        <v>17795.400000000001</v>
      </c>
      <c r="F525">
        <v>5063.42</v>
      </c>
      <c r="G525">
        <v>0.283252</v>
      </c>
      <c r="H525">
        <v>0.72469899999999998</v>
      </c>
      <c r="I525">
        <v>0</v>
      </c>
    </row>
    <row r="526" spans="1:9" x14ac:dyDescent="0.25">
      <c r="A526" t="s">
        <v>116</v>
      </c>
      <c r="B526">
        <v>18086.8</v>
      </c>
      <c r="C526">
        <v>18085.400000000001</v>
      </c>
      <c r="D526">
        <v>18028.2</v>
      </c>
      <c r="E526">
        <v>17789.2</v>
      </c>
      <c r="F526">
        <v>5062.21</v>
      </c>
      <c r="G526">
        <v>0.28322000000000003</v>
      </c>
      <c r="H526">
        <v>0.72774799999999995</v>
      </c>
      <c r="I526">
        <v>0</v>
      </c>
    </row>
    <row r="527" spans="1:9" x14ac:dyDescent="0.25">
      <c r="A527" t="s">
        <v>116</v>
      </c>
      <c r="B527">
        <v>18146.400000000001</v>
      </c>
      <c r="C527">
        <v>18144.5</v>
      </c>
      <c r="D527">
        <v>18083.599999999999</v>
      </c>
      <c r="E527">
        <v>17826.5</v>
      </c>
      <c r="F527">
        <v>5096.9399999999996</v>
      </c>
      <c r="G527">
        <v>0.28307900000000003</v>
      </c>
      <c r="H527">
        <v>0.72524900000000003</v>
      </c>
      <c r="I527">
        <v>0</v>
      </c>
    </row>
    <row r="528" spans="1:9" x14ac:dyDescent="0.25">
      <c r="A528" t="s">
        <v>116</v>
      </c>
      <c r="B528">
        <v>18076.8</v>
      </c>
      <c r="C528">
        <v>18075.3</v>
      </c>
      <c r="D528">
        <v>18015.7</v>
      </c>
      <c r="E528">
        <v>17765.3</v>
      </c>
      <c r="F528">
        <v>5060.97</v>
      </c>
      <c r="G528">
        <v>0.28332099999999999</v>
      </c>
      <c r="H528">
        <v>0.72787800000000002</v>
      </c>
      <c r="I528">
        <v>0</v>
      </c>
    </row>
    <row r="529" spans="1:9" x14ac:dyDescent="0.25">
      <c r="A529" t="s">
        <v>116</v>
      </c>
      <c r="B529">
        <v>18069.400000000001</v>
      </c>
      <c r="C529">
        <v>18067.400000000001</v>
      </c>
      <c r="D529">
        <v>18004.599999999999</v>
      </c>
      <c r="E529">
        <v>17738.599999999999</v>
      </c>
      <c r="F529">
        <v>5020.51</v>
      </c>
      <c r="G529">
        <v>0.283111</v>
      </c>
      <c r="H529">
        <v>0.72377599999999997</v>
      </c>
      <c r="I529">
        <v>0</v>
      </c>
    </row>
    <row r="530" spans="1:9" x14ac:dyDescent="0.25">
      <c r="A530" t="s">
        <v>116</v>
      </c>
      <c r="B530">
        <v>18124</v>
      </c>
      <c r="C530">
        <v>18122.5</v>
      </c>
      <c r="D530">
        <v>18064.2</v>
      </c>
      <c r="E530">
        <v>17809.099999999999</v>
      </c>
      <c r="F530">
        <v>5089.97</v>
      </c>
      <c r="G530">
        <v>0.26871699999999998</v>
      </c>
      <c r="H530">
        <v>0.72789899999999996</v>
      </c>
      <c r="I530">
        <v>0</v>
      </c>
    </row>
    <row r="531" spans="1:9" x14ac:dyDescent="0.25">
      <c r="A531" t="s">
        <v>116</v>
      </c>
      <c r="B531">
        <v>18176.400000000001</v>
      </c>
      <c r="C531">
        <v>18175.3</v>
      </c>
      <c r="D531">
        <v>18120</v>
      </c>
      <c r="E531">
        <v>17883.400000000001</v>
      </c>
      <c r="F531">
        <v>5048.17</v>
      </c>
      <c r="G531">
        <v>0.28309699999999999</v>
      </c>
      <c r="H531">
        <v>0.72787299999999999</v>
      </c>
      <c r="I531">
        <v>0</v>
      </c>
    </row>
    <row r="532" spans="1:9" x14ac:dyDescent="0.25">
      <c r="A532" t="s">
        <v>116</v>
      </c>
      <c r="B532">
        <v>18111.5</v>
      </c>
      <c r="C532">
        <v>18109.599999999999</v>
      </c>
      <c r="D532">
        <v>18051.900000000001</v>
      </c>
      <c r="E532">
        <v>17800.3</v>
      </c>
      <c r="F532">
        <v>5075.7700000000004</v>
      </c>
      <c r="G532">
        <v>0.28314</v>
      </c>
      <c r="H532">
        <v>0.72647600000000001</v>
      </c>
      <c r="I532">
        <v>0</v>
      </c>
    </row>
    <row r="533" spans="1:9" x14ac:dyDescent="0.25">
      <c r="A533" t="s">
        <v>116</v>
      </c>
      <c r="B533">
        <v>18044.8</v>
      </c>
      <c r="C533">
        <v>18042.900000000001</v>
      </c>
      <c r="D533">
        <v>17983.599999999999</v>
      </c>
      <c r="E533">
        <v>17742</v>
      </c>
      <c r="F533">
        <v>5019.76</v>
      </c>
      <c r="G533">
        <v>0.26278000000000001</v>
      </c>
      <c r="H533">
        <v>0.70653100000000002</v>
      </c>
      <c r="I533">
        <v>0</v>
      </c>
    </row>
    <row r="534" spans="1:9" x14ac:dyDescent="0.25">
      <c r="A534" t="s">
        <v>116</v>
      </c>
      <c r="B534">
        <v>18059.900000000001</v>
      </c>
      <c r="C534">
        <v>18058.400000000001</v>
      </c>
      <c r="D534">
        <v>17996.2</v>
      </c>
      <c r="E534">
        <v>17743.5</v>
      </c>
      <c r="F534">
        <v>5028.3999999999996</v>
      </c>
      <c r="G534">
        <v>0.28310099999999999</v>
      </c>
      <c r="H534">
        <v>0.71789999999999998</v>
      </c>
      <c r="I534">
        <v>0</v>
      </c>
    </row>
    <row r="535" spans="1:9" x14ac:dyDescent="0.25">
      <c r="A535" t="s">
        <v>116</v>
      </c>
      <c r="B535">
        <v>18016.099999999999</v>
      </c>
      <c r="C535">
        <v>18014.3</v>
      </c>
      <c r="D535">
        <v>17957.3</v>
      </c>
      <c r="E535">
        <v>17717.900000000001</v>
      </c>
      <c r="F535">
        <v>5020.0600000000004</v>
      </c>
      <c r="G535">
        <v>0.283078</v>
      </c>
      <c r="H535">
        <v>0.72789599999999999</v>
      </c>
      <c r="I535">
        <v>0</v>
      </c>
    </row>
    <row r="536" spans="1:9" x14ac:dyDescent="0.25">
      <c r="A536" t="s">
        <v>116</v>
      </c>
      <c r="B536">
        <v>18071.5</v>
      </c>
      <c r="C536">
        <v>18067.8</v>
      </c>
      <c r="D536">
        <v>18001.5</v>
      </c>
      <c r="E536">
        <v>17738.8</v>
      </c>
      <c r="F536">
        <v>5037.62</v>
      </c>
      <c r="G536">
        <v>0.28317999999999999</v>
      </c>
      <c r="H536">
        <v>0.72670000000000001</v>
      </c>
      <c r="I536">
        <v>0</v>
      </c>
    </row>
    <row r="537" spans="1:9" x14ac:dyDescent="0.25">
      <c r="A537" t="s">
        <v>116</v>
      </c>
      <c r="B537">
        <v>18105.2</v>
      </c>
      <c r="C537">
        <v>18103.5</v>
      </c>
      <c r="D537">
        <v>18043</v>
      </c>
      <c r="E537">
        <v>17783.599999999999</v>
      </c>
      <c r="F537">
        <v>5067.5</v>
      </c>
      <c r="G537">
        <v>0.28308899999999998</v>
      </c>
      <c r="H537">
        <v>0.72787299999999999</v>
      </c>
      <c r="I537">
        <v>0</v>
      </c>
    </row>
    <row r="538" spans="1:9" x14ac:dyDescent="0.25">
      <c r="A538" t="s">
        <v>116</v>
      </c>
      <c r="B538">
        <v>18114.099999999999</v>
      </c>
      <c r="C538">
        <v>18112.400000000001</v>
      </c>
      <c r="D538">
        <v>18051.7</v>
      </c>
      <c r="E538">
        <v>17800</v>
      </c>
      <c r="F538">
        <v>5100.08</v>
      </c>
      <c r="G538">
        <v>0.28311399999999998</v>
      </c>
      <c r="H538">
        <v>0.72722699999999996</v>
      </c>
      <c r="I538">
        <v>0</v>
      </c>
    </row>
    <row r="539" spans="1:9" x14ac:dyDescent="0.25">
      <c r="A539" t="s">
        <v>116</v>
      </c>
      <c r="B539">
        <v>18043.7</v>
      </c>
      <c r="C539">
        <v>18041.400000000001</v>
      </c>
      <c r="D539">
        <v>17982.7</v>
      </c>
      <c r="E539">
        <v>17735.5</v>
      </c>
      <c r="F539">
        <v>5003.47</v>
      </c>
      <c r="G539">
        <v>0.28315200000000001</v>
      </c>
      <c r="H539">
        <v>0.72536999999999996</v>
      </c>
      <c r="I539">
        <v>0</v>
      </c>
    </row>
    <row r="540" spans="1:9" x14ac:dyDescent="0.25">
      <c r="A540" t="s">
        <v>116</v>
      </c>
      <c r="B540">
        <v>18050.599999999999</v>
      </c>
      <c r="C540">
        <v>18048.8</v>
      </c>
      <c r="D540">
        <v>17986.099999999999</v>
      </c>
      <c r="E540">
        <v>17739.5</v>
      </c>
      <c r="F540">
        <v>5019.3999999999996</v>
      </c>
      <c r="G540">
        <v>0.28329900000000002</v>
      </c>
      <c r="H540">
        <v>0.72789700000000002</v>
      </c>
      <c r="I540">
        <v>0</v>
      </c>
    </row>
    <row r="541" spans="1:9" x14ac:dyDescent="0.25">
      <c r="A541" t="s">
        <v>116</v>
      </c>
      <c r="B541">
        <v>18133.099999999999</v>
      </c>
      <c r="C541">
        <v>18131</v>
      </c>
      <c r="D541">
        <v>18074.8</v>
      </c>
      <c r="E541">
        <v>17831.900000000001</v>
      </c>
      <c r="F541">
        <v>5112.33</v>
      </c>
      <c r="G541">
        <v>0.28336299999999998</v>
      </c>
      <c r="H541">
        <v>0.72779499999999997</v>
      </c>
      <c r="I541">
        <v>0</v>
      </c>
    </row>
    <row r="542" spans="1:9" x14ac:dyDescent="0.25">
      <c r="A542" t="s">
        <v>116</v>
      </c>
      <c r="B542">
        <v>18021.599999999999</v>
      </c>
      <c r="C542">
        <v>18019.599999999999</v>
      </c>
      <c r="D542">
        <v>17961</v>
      </c>
      <c r="E542">
        <v>17720</v>
      </c>
      <c r="F542">
        <v>5004.92</v>
      </c>
      <c r="G542">
        <v>0.283225</v>
      </c>
      <c r="H542">
        <v>0.72789300000000001</v>
      </c>
      <c r="I542">
        <v>0</v>
      </c>
    </row>
    <row r="543" spans="1:9" x14ac:dyDescent="0.25">
      <c r="A543" t="s">
        <v>116</v>
      </c>
      <c r="B543">
        <v>18002.5</v>
      </c>
      <c r="C543">
        <v>18000.5</v>
      </c>
      <c r="D543">
        <v>17940</v>
      </c>
      <c r="E543">
        <v>17693</v>
      </c>
      <c r="F543">
        <v>4988.17</v>
      </c>
      <c r="G543">
        <v>0.283078</v>
      </c>
      <c r="H543">
        <v>0.72337200000000001</v>
      </c>
      <c r="I543">
        <v>0</v>
      </c>
    </row>
    <row r="544" spans="1:9" x14ac:dyDescent="0.25">
      <c r="A544" t="s">
        <v>116</v>
      </c>
      <c r="B544">
        <v>18095.400000000001</v>
      </c>
      <c r="C544">
        <v>18093.8</v>
      </c>
      <c r="D544">
        <v>18034.599999999999</v>
      </c>
      <c r="E544">
        <v>17785.3</v>
      </c>
      <c r="F544">
        <v>5071.08</v>
      </c>
      <c r="G544">
        <v>0.28314899999999998</v>
      </c>
      <c r="H544">
        <v>0.70652999999999999</v>
      </c>
      <c r="I544">
        <v>0</v>
      </c>
    </row>
    <row r="545" spans="1:25" x14ac:dyDescent="0.25">
      <c r="A545" t="s">
        <v>116</v>
      </c>
      <c r="B545">
        <v>18112.2</v>
      </c>
      <c r="C545">
        <v>18110.8</v>
      </c>
      <c r="D545">
        <v>18048.599999999999</v>
      </c>
      <c r="E545">
        <v>17793.2</v>
      </c>
      <c r="F545">
        <v>5041.7700000000004</v>
      </c>
      <c r="G545">
        <v>0.28312799999999999</v>
      </c>
      <c r="H545">
        <v>0.72454300000000005</v>
      </c>
      <c r="I545">
        <v>0</v>
      </c>
    </row>
    <row r="546" spans="1:25" x14ac:dyDescent="0.25">
      <c r="A546" t="s">
        <v>116</v>
      </c>
      <c r="B546">
        <v>18128.400000000001</v>
      </c>
      <c r="C546">
        <v>18126.599999999999</v>
      </c>
      <c r="D546">
        <v>18059.400000000001</v>
      </c>
      <c r="E546">
        <v>17787.900000000001</v>
      </c>
      <c r="F546">
        <v>5059.5600000000004</v>
      </c>
      <c r="G546">
        <v>0.28312399999999999</v>
      </c>
      <c r="H546">
        <v>0.72775699999999999</v>
      </c>
      <c r="I546">
        <v>0</v>
      </c>
    </row>
    <row r="547" spans="1:25" x14ac:dyDescent="0.25">
      <c r="A547" t="s">
        <v>116</v>
      </c>
      <c r="B547">
        <v>18030.3</v>
      </c>
      <c r="C547">
        <v>18029</v>
      </c>
      <c r="D547">
        <v>17970.7</v>
      </c>
      <c r="E547">
        <v>17737.599999999999</v>
      </c>
      <c r="F547">
        <v>5019.0600000000004</v>
      </c>
      <c r="G547">
        <v>0.28307900000000003</v>
      </c>
      <c r="H547">
        <v>0.72458800000000001</v>
      </c>
      <c r="I547">
        <v>0</v>
      </c>
    </row>
    <row r="548" spans="1:25" x14ac:dyDescent="0.25">
      <c r="A548" t="s">
        <v>116</v>
      </c>
      <c r="B548">
        <v>18074.099999999999</v>
      </c>
      <c r="C548">
        <v>18072.099999999999</v>
      </c>
      <c r="D548">
        <v>18015.8</v>
      </c>
      <c r="E548">
        <v>17774.5</v>
      </c>
      <c r="F548">
        <v>5065.79</v>
      </c>
      <c r="G548">
        <v>0.283113</v>
      </c>
      <c r="H548">
        <v>0.71511000000000002</v>
      </c>
      <c r="I548">
        <v>0</v>
      </c>
    </row>
    <row r="549" spans="1:25" x14ac:dyDescent="0.25">
      <c r="A549" t="s">
        <v>116</v>
      </c>
      <c r="B549">
        <v>18041.8</v>
      </c>
      <c r="C549">
        <v>18039.599999999999</v>
      </c>
      <c r="D549">
        <v>17980</v>
      </c>
      <c r="E549">
        <v>17732.099999999999</v>
      </c>
      <c r="F549">
        <v>5020.92</v>
      </c>
      <c r="G549">
        <v>0.28308100000000003</v>
      </c>
      <c r="H549">
        <v>0.72788900000000001</v>
      </c>
      <c r="I549">
        <v>0</v>
      </c>
    </row>
    <row r="550" spans="1:25" x14ac:dyDescent="0.25">
      <c r="A550" t="s">
        <v>116</v>
      </c>
      <c r="B550">
        <v>18058.099999999999</v>
      </c>
      <c r="C550">
        <v>18056.7</v>
      </c>
      <c r="D550">
        <v>17997.400000000001</v>
      </c>
      <c r="E550">
        <v>17752.5</v>
      </c>
      <c r="F550">
        <v>5028.82</v>
      </c>
      <c r="G550">
        <v>0.28330100000000003</v>
      </c>
      <c r="H550">
        <v>0.72787900000000005</v>
      </c>
      <c r="I550">
        <v>0</v>
      </c>
    </row>
    <row r="551" spans="1:25" x14ac:dyDescent="0.25">
      <c r="A551" t="s">
        <v>116</v>
      </c>
      <c r="B551">
        <v>18098.099999999999</v>
      </c>
      <c r="C551">
        <v>18096.3</v>
      </c>
      <c r="D551">
        <v>18038.599999999999</v>
      </c>
      <c r="E551">
        <v>17792.5</v>
      </c>
      <c r="F551">
        <v>5082.24</v>
      </c>
      <c r="G551">
        <v>0.28318900000000002</v>
      </c>
      <c r="H551">
        <v>0.72722399999999998</v>
      </c>
      <c r="I551">
        <v>0</v>
      </c>
    </row>
    <row r="552" spans="1:25" x14ac:dyDescent="0.25">
      <c r="A552" t="s">
        <v>116</v>
      </c>
      <c r="B552">
        <v>17984</v>
      </c>
      <c r="C552">
        <v>17981.599999999999</v>
      </c>
      <c r="D552">
        <v>17927.400000000001</v>
      </c>
      <c r="E552">
        <v>17690.400000000001</v>
      </c>
      <c r="F552">
        <v>4995.84</v>
      </c>
      <c r="G552">
        <v>0.28323100000000001</v>
      </c>
      <c r="H552">
        <v>0.72429900000000003</v>
      </c>
      <c r="I552">
        <v>0</v>
      </c>
    </row>
    <row r="553" spans="1:25" x14ac:dyDescent="0.25">
      <c r="A553" t="s">
        <v>116</v>
      </c>
      <c r="B553">
        <v>18125.7</v>
      </c>
      <c r="C553">
        <v>18124.599999999999</v>
      </c>
      <c r="D553">
        <v>18065.2</v>
      </c>
      <c r="E553">
        <v>17819.099999999999</v>
      </c>
      <c r="F553">
        <v>5088.05</v>
      </c>
      <c r="G553">
        <v>0.28308499999999998</v>
      </c>
      <c r="H553">
        <v>0.727823</v>
      </c>
      <c r="I553">
        <v>0</v>
      </c>
    </row>
    <row r="554" spans="1:25" x14ac:dyDescent="0.25">
      <c r="A554" t="s">
        <v>116</v>
      </c>
      <c r="B554">
        <v>18074.5</v>
      </c>
      <c r="C554">
        <v>18072.599999999999</v>
      </c>
      <c r="D554">
        <v>18013</v>
      </c>
      <c r="E554">
        <v>17766.5</v>
      </c>
      <c r="F554">
        <v>5046.7</v>
      </c>
      <c r="G554">
        <v>0.26566600000000001</v>
      </c>
      <c r="H554">
        <v>0.72110399999999997</v>
      </c>
      <c r="I554">
        <v>0</v>
      </c>
    </row>
    <row r="555" spans="1:25" x14ac:dyDescent="0.25">
      <c r="A555" t="s">
        <v>116</v>
      </c>
      <c r="B555">
        <v>18088.7</v>
      </c>
      <c r="C555">
        <v>18084.400000000001</v>
      </c>
      <c r="D555">
        <v>18021.3</v>
      </c>
      <c r="E555">
        <v>17765.3</v>
      </c>
      <c r="F555">
        <v>5036.07</v>
      </c>
      <c r="G555">
        <v>0.283138</v>
      </c>
      <c r="H555">
        <v>0.72542399999999996</v>
      </c>
      <c r="I555">
        <v>0</v>
      </c>
    </row>
    <row r="556" spans="1:25" x14ac:dyDescent="0.25">
      <c r="A556" t="s">
        <v>116</v>
      </c>
      <c r="B556">
        <v>18124.7</v>
      </c>
      <c r="C556">
        <v>18122.900000000001</v>
      </c>
      <c r="D556">
        <v>18063.400000000001</v>
      </c>
      <c r="E556">
        <v>17821.099999999999</v>
      </c>
      <c r="F556">
        <v>5100.04</v>
      </c>
      <c r="G556">
        <v>0.28341899999999998</v>
      </c>
      <c r="H556">
        <v>0.72224999999999995</v>
      </c>
      <c r="I556">
        <v>0</v>
      </c>
    </row>
    <row r="557" spans="1:25" x14ac:dyDescent="0.25">
      <c r="A557" t="s">
        <v>116</v>
      </c>
      <c r="B557">
        <v>18084.5</v>
      </c>
      <c r="C557">
        <v>18083</v>
      </c>
      <c r="D557">
        <v>18018.7</v>
      </c>
      <c r="E557">
        <v>17770.3</v>
      </c>
      <c r="F557">
        <v>5061.59</v>
      </c>
      <c r="G557">
        <v>0.283188</v>
      </c>
      <c r="H557">
        <v>0.706515</v>
      </c>
      <c r="I557">
        <v>0</v>
      </c>
    </row>
    <row r="558" spans="1:25" x14ac:dyDescent="0.25">
      <c r="A558" t="s">
        <v>116</v>
      </c>
      <c r="B558">
        <v>18015.2</v>
      </c>
      <c r="C558">
        <v>18013.900000000001</v>
      </c>
      <c r="D558">
        <v>17953.2</v>
      </c>
      <c r="E558">
        <v>17709.599999999999</v>
      </c>
      <c r="F558">
        <v>4984.93</v>
      </c>
      <c r="G558">
        <v>0.283169</v>
      </c>
      <c r="H558">
        <v>0.70653100000000002</v>
      </c>
      <c r="I558">
        <v>0</v>
      </c>
    </row>
    <row r="559" spans="1:25" x14ac:dyDescent="0.25">
      <c r="A559" t="s">
        <v>116</v>
      </c>
      <c r="B559">
        <v>18078.400000000001</v>
      </c>
      <c r="C559">
        <v>18076.7</v>
      </c>
      <c r="D559">
        <v>18017.2</v>
      </c>
      <c r="E559">
        <v>17769.2</v>
      </c>
      <c r="F559">
        <v>5049</v>
      </c>
      <c r="G559">
        <v>0.28308100000000003</v>
      </c>
      <c r="H559">
        <v>0.71817900000000001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18165.099999999999</v>
      </c>
      <c r="C560">
        <v>18163.3</v>
      </c>
      <c r="D560">
        <v>18099.900000000001</v>
      </c>
      <c r="E560">
        <v>17846.2</v>
      </c>
      <c r="F560">
        <v>5133.76</v>
      </c>
      <c r="G560">
        <v>0.28356100000000001</v>
      </c>
      <c r="H560">
        <v>0.72766200000000003</v>
      </c>
      <c r="I560">
        <v>0</v>
      </c>
      <c r="R560">
        <f>AVERAGE(B511:B560)</f>
        <v>18080.635999999995</v>
      </c>
      <c r="S560">
        <f>AVERAGE(C511:C560)</f>
        <v>18078.732000000004</v>
      </c>
      <c r="U560">
        <f>_xlfn.VAR.P(B511:B560)</f>
        <v>1660.9983040000109</v>
      </c>
      <c r="V560">
        <f>_xlfn.VAR.P(C511:C560)</f>
        <v>1672.7317759999935</v>
      </c>
      <c r="X560">
        <f>1.96*SQRT(U560)/50</f>
        <v>1.5976095999519333</v>
      </c>
      <c r="Y560">
        <f>1.96*SQRT(V560)/50</f>
        <v>1.6032425132439041</v>
      </c>
    </row>
    <row r="561" spans="1:9" x14ac:dyDescent="0.25">
      <c r="A561" t="s">
        <v>117</v>
      </c>
      <c r="B561">
        <v>906569.60990000004</v>
      </c>
      <c r="C561" t="s">
        <v>37</v>
      </c>
    </row>
    <row r="562" spans="1:9" x14ac:dyDescent="0.25">
      <c r="A562" t="s">
        <v>39</v>
      </c>
      <c r="B562">
        <v>36.090899999999998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45.873699999999999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36.726900000000001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42.2973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32.986499999999999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27.212700000000002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2.5518700000000001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2.6981799999999998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2.6882600000000001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 s="11" t="s">
        <v>224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3.0600999999999998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3.4506899999999998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2.4172500000000001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 s="11" t="s">
        <v>225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 s="11" t="s">
        <v>226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2.5292500000000002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2.5238399999999999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2.4812799999999999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2.4063699999999999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2.36496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 s="11" t="s">
        <v>227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3.09667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 s="11" t="s">
        <v>228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2.4019200000000001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2.83101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2.3170199999999999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 s="11" t="s">
        <v>229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2.42842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2.3634200000000001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3.28979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2.5547800000000001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2.7392599999999998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2.6411799999999999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2.7055400000000001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2.6266600000000002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3.19373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2.4994200000000002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2.4211800000000001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2.38781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2.51037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2.37418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2.3747799999999999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2.68499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2.3989099999999999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2.83744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2.99091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2.6076800000000002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 s="11" t="s">
        <v>230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3.2129599999999998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2.4978600000000002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2.9877400000000001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2.50746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2.5525099999999998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2.5763500000000001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2.5739800000000002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3.2225739534883724</v>
      </c>
      <c r="S616">
        <f>AVERAGE(C567:C616)</f>
        <v>0</v>
      </c>
      <c r="U616">
        <f>_xlfn.VAR.P(B567:B616)</f>
        <v>13.781275006391345</v>
      </c>
      <c r="V616">
        <f>_xlfn.VAR.P(C567:C616)</f>
        <v>0</v>
      </c>
      <c r="X616">
        <f>1.96*SQRT(U616)/50</f>
        <v>0.14552270759514199</v>
      </c>
      <c r="Y616">
        <f>1.96*SQRT(V616)/50</f>
        <v>0</v>
      </c>
    </row>
    <row r="617" spans="1:25" x14ac:dyDescent="0.25">
      <c r="A617" t="s">
        <v>39</v>
      </c>
      <c r="B617">
        <v>924.26189999999997</v>
      </c>
      <c r="C617" t="s">
        <v>37</v>
      </c>
    </row>
    <row r="618" spans="1:25" x14ac:dyDescent="0.25">
      <c r="A618" t="s">
        <v>40</v>
      </c>
      <c r="B618">
        <v>2.5724200000000002</v>
      </c>
      <c r="C618">
        <v>2.0479999999999999E-3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3.44733</v>
      </c>
      <c r="C619">
        <v>2.0479999999999999E-3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2.5739800000000002</v>
      </c>
      <c r="C620">
        <v>1.9840000000000001E-3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2.5788199999999999</v>
      </c>
      <c r="C621">
        <v>2.0479999999999999E-3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3.0833599999999999</v>
      </c>
      <c r="C622">
        <v>2.0479999999999999E-3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 s="11" t="s">
        <v>231</v>
      </c>
      <c r="C623">
        <v>2.0479999999999999E-3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3.03376</v>
      </c>
      <c r="C624">
        <v>2.0479999999999999E-3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2.6145299999999998</v>
      </c>
      <c r="C625">
        <v>2.0479999999999999E-3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3.1351399999999998</v>
      </c>
      <c r="C626">
        <v>2.0479999999999999E-3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3.1067800000000001</v>
      </c>
      <c r="C627">
        <v>3.0720000000000001E-3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2.6405400000000001</v>
      </c>
      <c r="C628">
        <v>2.0479999999999999E-3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2.5442900000000002</v>
      </c>
      <c r="C629">
        <v>1.792E-3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3.5977299999999999</v>
      </c>
      <c r="C630">
        <v>2.0479999999999999E-3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3.1442600000000001</v>
      </c>
      <c r="C631">
        <v>2.0479999999999999E-3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2.7943699999999998</v>
      </c>
      <c r="C632">
        <v>2.0479999999999999E-3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3.28349</v>
      </c>
      <c r="C633">
        <v>2.0479999999999999E-3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2.5409600000000001</v>
      </c>
      <c r="C634">
        <v>2.0479999999999999E-3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3.8529300000000002</v>
      </c>
      <c r="C635">
        <v>2.016E-3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2.6526700000000001</v>
      </c>
      <c r="C636">
        <v>2.0479999999999999E-3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3.0946600000000002</v>
      </c>
      <c r="C637">
        <v>2.0479999999999999E-3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2.7613400000000001</v>
      </c>
      <c r="C638">
        <v>2.0479999999999999E-3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2.58128</v>
      </c>
      <c r="C639">
        <v>2.0479999999999999E-3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2.74634</v>
      </c>
      <c r="C640">
        <v>2.0479999999999999E-3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3.2826599999999999</v>
      </c>
      <c r="C641">
        <v>2.0479999999999999E-3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2.6899500000000001</v>
      </c>
      <c r="C642">
        <v>2.0479999999999999E-3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2.6823700000000001</v>
      </c>
      <c r="C643">
        <v>2.0479999999999999E-3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2.5451800000000002</v>
      </c>
      <c r="C644">
        <v>2.0479999999999999E-3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2.67075</v>
      </c>
      <c r="C645">
        <v>2.0479999999999999E-3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2.5182099999999998</v>
      </c>
      <c r="C646">
        <v>2.0479999999999999E-3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2.4809899999999998</v>
      </c>
      <c r="C647">
        <v>2.0479999999999999E-3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2.5178600000000002</v>
      </c>
      <c r="C648">
        <v>1.8240000000000001E-3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2.7803499999999999</v>
      </c>
      <c r="C649">
        <v>2.0479999999999999E-3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2.7280000000000002</v>
      </c>
      <c r="C650">
        <v>1.7279999999999999E-3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 s="11" t="s">
        <v>232</v>
      </c>
      <c r="C651">
        <v>2.016E-3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2.9414400000000001</v>
      </c>
      <c r="C652">
        <v>2.0479999999999999E-3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 s="11" t="s">
        <v>233</v>
      </c>
      <c r="C653">
        <v>2.0479999999999999E-3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2.6856300000000002</v>
      </c>
      <c r="C654">
        <v>2.0479999999999999E-3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2.8541799999999999</v>
      </c>
      <c r="C655">
        <v>1.92E-3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 s="11" t="s">
        <v>234</v>
      </c>
      <c r="C656">
        <v>1.9840000000000001E-3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2.7189800000000002</v>
      </c>
      <c r="C657">
        <v>2.0479999999999999E-3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2.4903400000000002</v>
      </c>
      <c r="C658">
        <v>2.0479999999999999E-3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2.5215700000000001</v>
      </c>
      <c r="C659">
        <v>2.0479999999999999E-3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2.4005399999999999</v>
      </c>
      <c r="C660">
        <v>1.9840000000000001E-3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2.4074900000000001</v>
      </c>
      <c r="C661">
        <v>2.0479999999999999E-3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2.3736299999999999</v>
      </c>
      <c r="C662">
        <v>2.0479999999999999E-3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2.3885399999999999</v>
      </c>
      <c r="C663">
        <v>2.016E-3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2.4193600000000002</v>
      </c>
      <c r="C664">
        <v>2.0479999999999999E-3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 s="11" t="s">
        <v>235</v>
      </c>
      <c r="C665">
        <v>1.92E-3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2.3841600000000001</v>
      </c>
      <c r="C666">
        <v>2.0479999999999999E-3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3.16656</v>
      </c>
      <c r="C667">
        <v>2.0479999999999999E-3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2.6100500000000002</v>
      </c>
      <c r="C668">
        <v>2.0479999999999999E-3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2.6248300000000002</v>
      </c>
      <c r="C669">
        <v>2.0479999999999999E-3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2.6469800000000001</v>
      </c>
      <c r="C670">
        <v>2.0479999999999999E-3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2.6013799999999998</v>
      </c>
      <c r="C671">
        <v>2.0479999999999999E-3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3.1976300000000002</v>
      </c>
      <c r="C672">
        <v>2.0479999999999999E-3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2.7656595555555561</v>
      </c>
      <c r="S672">
        <f>AVERAGE(C623:C672)</f>
        <v>2.0428799999999987E-3</v>
      </c>
      <c r="U672">
        <f>_xlfn.VAR.P(B623:B672)</f>
        <v>0.10857651526202163</v>
      </c>
      <c r="V672">
        <f>_xlfn.VAR.P(C623:C672)</f>
        <v>2.6188185600000058E-8</v>
      </c>
      <c r="X672">
        <f>1.96*SQRT(U672)/50</f>
        <v>1.2916772677887959E-2</v>
      </c>
      <c r="Y672">
        <f>1.96*SQRT(V672)/50</f>
        <v>6.3436435524376756E-6</v>
      </c>
    </row>
    <row r="673" spans="1:9" x14ac:dyDescent="0.25">
      <c r="A673" t="s">
        <v>39</v>
      </c>
      <c r="B673">
        <v>920.63220000000001</v>
      </c>
      <c r="C673" t="s">
        <v>37</v>
      </c>
    </row>
    <row r="674" spans="1:9" x14ac:dyDescent="0.25">
      <c r="A674" t="s">
        <v>41</v>
      </c>
      <c r="B674">
        <v>1.284</v>
      </c>
      <c r="C674">
        <v>2.0479999999999999E-3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1.3009299999999999</v>
      </c>
      <c r="C675">
        <v>2.0479999999999999E-3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1.3772200000000001</v>
      </c>
      <c r="C676">
        <v>2.0479999999999999E-3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1.37619</v>
      </c>
      <c r="C677">
        <v>2.0479999999999999E-3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1.2430099999999999</v>
      </c>
      <c r="C678">
        <v>2.0479999999999999E-3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1.3394900000000001</v>
      </c>
      <c r="C679">
        <v>2.0479999999999999E-3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 s="11" t="s">
        <v>236</v>
      </c>
      <c r="C680">
        <v>2.0479999999999999E-3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1.32298</v>
      </c>
      <c r="C681">
        <v>2.0479999999999999E-3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1.6937899999999999</v>
      </c>
      <c r="C682">
        <v>2.0479999999999999E-3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1.4138900000000001</v>
      </c>
      <c r="C683">
        <v>2.0479999999999999E-3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1.3455699999999999</v>
      </c>
      <c r="C684">
        <v>2.0479999999999999E-3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1.3289599999999999</v>
      </c>
      <c r="C685">
        <v>2.0479999999999999E-3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1.3266899999999999</v>
      </c>
      <c r="C686">
        <v>2.0479999999999999E-3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 s="11" t="s">
        <v>237</v>
      </c>
      <c r="C687">
        <v>2.0479999999999999E-3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1.2458899999999999</v>
      </c>
      <c r="C688">
        <v>2.0479999999999999E-3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1.3101100000000001</v>
      </c>
      <c r="C689">
        <v>2.0479999999999999E-3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1.3325100000000001</v>
      </c>
      <c r="C690">
        <v>2.0479999999999999E-3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1.31568</v>
      </c>
      <c r="C691">
        <v>2.0479999999999999E-3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1.2784599999999999</v>
      </c>
      <c r="C692">
        <v>3.0720000000000001E-3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1.29267</v>
      </c>
      <c r="C693">
        <v>2.0479999999999999E-3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1.3131200000000001</v>
      </c>
      <c r="C694">
        <v>2.0479999999999999E-3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1.3547800000000001</v>
      </c>
      <c r="C695">
        <v>2.0479999999999999E-3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1.26342</v>
      </c>
      <c r="C696">
        <v>2.0479999999999999E-3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1.7992300000000001</v>
      </c>
      <c r="C697">
        <v>2.0479999999999999E-3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1.3952599999999999</v>
      </c>
      <c r="C698">
        <v>2.8800000000000002E-3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1.2951699999999999</v>
      </c>
      <c r="C699">
        <v>2.944E-3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1.42458</v>
      </c>
      <c r="C700">
        <v>2.944E-3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1.3145899999999999</v>
      </c>
      <c r="C701">
        <v>3.0720000000000001E-3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1.39062</v>
      </c>
      <c r="C702">
        <v>2.9759999999999999E-3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1.33114</v>
      </c>
      <c r="C703">
        <v>2.8800000000000002E-3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1.31043</v>
      </c>
      <c r="C704">
        <v>2.944E-3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1.37805</v>
      </c>
      <c r="C705">
        <v>2.9759999999999999E-3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 s="11" t="s">
        <v>238</v>
      </c>
      <c r="C706">
        <v>2.8159999999999999E-3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1.35328</v>
      </c>
      <c r="C707">
        <v>2.9759999999999999E-3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1.35056</v>
      </c>
      <c r="C708">
        <v>3.0079999999999998E-3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1.41818</v>
      </c>
      <c r="C709">
        <v>1.952E-3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1.23312</v>
      </c>
      <c r="C710">
        <v>2.0479999999999999E-3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1.2506600000000001</v>
      </c>
      <c r="C711">
        <v>3.0720000000000001E-3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1.3690899999999999</v>
      </c>
      <c r="C712">
        <v>2.9759999999999999E-3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1.35222</v>
      </c>
      <c r="C713">
        <v>2.944E-3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1.54915</v>
      </c>
      <c r="C714">
        <v>2.8159999999999999E-3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 s="11" t="s">
        <v>239</v>
      </c>
      <c r="C715">
        <v>2.0479999999999999E-3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 s="11" t="s">
        <v>240</v>
      </c>
      <c r="C716">
        <v>2.0479999999999999E-3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1.7127699999999999</v>
      </c>
      <c r="C717">
        <v>2.0479999999999999E-3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1.4236800000000001</v>
      </c>
      <c r="C718">
        <v>2.8159999999999999E-3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1.3495699999999999</v>
      </c>
      <c r="C719">
        <v>2.0479999999999999E-3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1.37155</v>
      </c>
      <c r="C720">
        <v>2.0479999999999999E-3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2.1216300000000001</v>
      </c>
      <c r="C721">
        <v>2.0479999999999999E-3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1.1989799999999999</v>
      </c>
      <c r="C722">
        <v>2.0479999999999999E-3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1.3891199999999999</v>
      </c>
      <c r="C723">
        <v>2.0479999999999999E-3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 s="11" t="s">
        <v>241</v>
      </c>
      <c r="C724">
        <v>2.0479999999999999E-3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1.49949</v>
      </c>
      <c r="C725">
        <v>2.0479999999999999E-3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1.3607400000000001</v>
      </c>
      <c r="C726">
        <v>2.0479999999999999E-3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2.06115</v>
      </c>
      <c r="C727">
        <v>2.0479999999999999E-3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1.9126399999999999</v>
      </c>
      <c r="C728">
        <v>2.0479999999999999E-3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1.4180604545454545</v>
      </c>
      <c r="S728">
        <f>AVERAGE(C679:C728)</f>
        <v>2.3519999999999991E-3</v>
      </c>
      <c r="U728">
        <f>_xlfn.VAR.P(B679:B728)</f>
        <v>4.1812762222520186E-2</v>
      </c>
      <c r="V728">
        <f>_xlfn.VAR.P(C679:C728)</f>
        <v>1.8531328000000008E-7</v>
      </c>
      <c r="X728">
        <f>1.96*SQRT(U728)/50</f>
        <v>8.0156823129171866E-3</v>
      </c>
      <c r="Y728">
        <f>1.96*SQRT(V728)/50</f>
        <v>1.6874827364426578E-5</v>
      </c>
    </row>
    <row r="729" spans="1:25" x14ac:dyDescent="0.25">
      <c r="A729" t="s">
        <v>41</v>
      </c>
      <c r="B729">
        <v>609.35310000000004</v>
      </c>
      <c r="C729" t="s">
        <v>37</v>
      </c>
      <c r="U729" t="s">
        <v>83</v>
      </c>
    </row>
    <row r="730" spans="1:25" x14ac:dyDescent="0.25">
      <c r="A730" t="s">
        <v>99</v>
      </c>
      <c r="B730">
        <v>8318.39</v>
      </c>
      <c r="C730">
        <v>8314.42</v>
      </c>
      <c r="D730">
        <v>8183.13</v>
      </c>
      <c r="E730">
        <v>6631.26</v>
      </c>
      <c r="F730">
        <v>0</v>
      </c>
      <c r="G730">
        <v>0.33738800000000002</v>
      </c>
      <c r="H730">
        <v>0.67002399999999995</v>
      </c>
      <c r="I730">
        <v>0</v>
      </c>
      <c r="U730">
        <f>_xlfn.STDEV.P(B679:B728)</f>
        <v>0.20448169165605068</v>
      </c>
      <c r="V730">
        <f>_xlfn.STDEV.P(C679:C728)</f>
        <v>4.304802899088413E-4</v>
      </c>
    </row>
    <row r="731" spans="1:25" x14ac:dyDescent="0.25">
      <c r="A731" t="s">
        <v>99</v>
      </c>
      <c r="B731">
        <v>8220.2099999999991</v>
      </c>
      <c r="C731">
        <v>8216.83</v>
      </c>
      <c r="D731">
        <v>8083.46</v>
      </c>
      <c r="E731">
        <v>6549.37</v>
      </c>
      <c r="F731">
        <v>0</v>
      </c>
      <c r="G731">
        <v>0.32222699999999999</v>
      </c>
      <c r="H731">
        <v>0.68423400000000001</v>
      </c>
      <c r="I731">
        <v>0</v>
      </c>
    </row>
    <row r="732" spans="1:25" x14ac:dyDescent="0.25">
      <c r="A732" t="s">
        <v>99</v>
      </c>
      <c r="B732">
        <v>8167.43</v>
      </c>
      <c r="C732">
        <v>8164.54</v>
      </c>
      <c r="D732">
        <v>8031.26</v>
      </c>
      <c r="E732">
        <v>6508.86</v>
      </c>
      <c r="F732">
        <v>0</v>
      </c>
      <c r="G732">
        <v>0.323077</v>
      </c>
      <c r="H732">
        <v>0.67040900000000003</v>
      </c>
      <c r="I732">
        <v>0</v>
      </c>
    </row>
    <row r="733" spans="1:25" x14ac:dyDescent="0.25">
      <c r="A733" t="s">
        <v>99</v>
      </c>
      <c r="B733">
        <v>8168.17</v>
      </c>
      <c r="C733">
        <v>8165.57</v>
      </c>
      <c r="D733">
        <v>8029.34</v>
      </c>
      <c r="E733">
        <v>6504.84</v>
      </c>
      <c r="F733">
        <v>0</v>
      </c>
      <c r="G733">
        <v>0.33738699999999999</v>
      </c>
      <c r="H733">
        <v>0.67037599999999997</v>
      </c>
      <c r="I733">
        <v>0</v>
      </c>
    </row>
    <row r="734" spans="1:25" x14ac:dyDescent="0.25">
      <c r="A734" t="s">
        <v>99</v>
      </c>
      <c r="B734">
        <v>8164.27</v>
      </c>
      <c r="C734">
        <v>8160.85</v>
      </c>
      <c r="D734">
        <v>8032.41</v>
      </c>
      <c r="E734">
        <v>6509.49</v>
      </c>
      <c r="F734">
        <v>0</v>
      </c>
      <c r="G734">
        <v>0.33738499999999999</v>
      </c>
      <c r="H734">
        <v>0.67034099999999996</v>
      </c>
      <c r="I734">
        <v>0</v>
      </c>
    </row>
    <row r="735" spans="1:25" x14ac:dyDescent="0.25">
      <c r="A735" t="s">
        <v>99</v>
      </c>
      <c r="B735">
        <v>8183.9</v>
      </c>
      <c r="C735">
        <v>8180.58</v>
      </c>
      <c r="D735">
        <v>8045.93</v>
      </c>
      <c r="E735">
        <v>6517.34</v>
      </c>
      <c r="F735">
        <v>0</v>
      </c>
      <c r="G735">
        <v>0.33738499999999999</v>
      </c>
      <c r="H735">
        <v>0.670408</v>
      </c>
      <c r="I735">
        <v>0</v>
      </c>
    </row>
    <row r="736" spans="1:25" x14ac:dyDescent="0.25">
      <c r="A736" t="s">
        <v>99</v>
      </c>
      <c r="B736">
        <v>8205.11</v>
      </c>
      <c r="C736">
        <v>8202.57</v>
      </c>
      <c r="D736">
        <v>8072.03</v>
      </c>
      <c r="E736">
        <v>6538.44</v>
      </c>
      <c r="F736">
        <v>0</v>
      </c>
      <c r="G736">
        <v>0.32406000000000001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8194.98</v>
      </c>
      <c r="C737">
        <v>8192.19</v>
      </c>
      <c r="D737">
        <v>8057.31</v>
      </c>
      <c r="E737">
        <v>6530.39</v>
      </c>
      <c r="F737">
        <v>0</v>
      </c>
      <c r="G737">
        <v>0.32145600000000002</v>
      </c>
      <c r="H737">
        <v>0.68740199999999996</v>
      </c>
      <c r="I737">
        <v>0</v>
      </c>
    </row>
    <row r="738" spans="1:9" x14ac:dyDescent="0.25">
      <c r="A738" t="s">
        <v>99</v>
      </c>
      <c r="B738">
        <v>8196.61</v>
      </c>
      <c r="C738">
        <v>8192.7000000000007</v>
      </c>
      <c r="D738">
        <v>8058.57</v>
      </c>
      <c r="E738">
        <v>6529.69</v>
      </c>
      <c r="F738">
        <v>0</v>
      </c>
      <c r="G738">
        <v>0.32258399999999998</v>
      </c>
      <c r="H738">
        <v>0.67039599999999999</v>
      </c>
      <c r="I738">
        <v>0</v>
      </c>
    </row>
    <row r="739" spans="1:9" x14ac:dyDescent="0.25">
      <c r="A739" t="s">
        <v>99</v>
      </c>
      <c r="B739">
        <v>8207.99</v>
      </c>
      <c r="C739">
        <v>8204.56</v>
      </c>
      <c r="D739">
        <v>8069.31</v>
      </c>
      <c r="E739">
        <v>6534.4</v>
      </c>
      <c r="F739">
        <v>0</v>
      </c>
      <c r="G739">
        <v>0.33738499999999999</v>
      </c>
      <c r="H739">
        <v>0.67033100000000001</v>
      </c>
      <c r="I739">
        <v>0</v>
      </c>
    </row>
    <row r="740" spans="1:9" x14ac:dyDescent="0.25">
      <c r="A740" t="s">
        <v>99</v>
      </c>
      <c r="B740">
        <v>8196.16</v>
      </c>
      <c r="C740">
        <v>8193.4500000000007</v>
      </c>
      <c r="D740">
        <v>8061.81</v>
      </c>
      <c r="E740">
        <v>6530.49</v>
      </c>
      <c r="F740">
        <v>0</v>
      </c>
      <c r="G740">
        <v>0.32136300000000001</v>
      </c>
      <c r="H740">
        <v>0.67039199999999999</v>
      </c>
      <c r="I740">
        <v>0</v>
      </c>
    </row>
    <row r="741" spans="1:9" x14ac:dyDescent="0.25">
      <c r="A741" t="s">
        <v>99</v>
      </c>
      <c r="B741">
        <v>8195.18</v>
      </c>
      <c r="C741">
        <v>8192.68</v>
      </c>
      <c r="D741">
        <v>8061.24</v>
      </c>
      <c r="E741">
        <v>6531.17</v>
      </c>
      <c r="F741">
        <v>0</v>
      </c>
      <c r="G741">
        <v>0.32822699999999999</v>
      </c>
      <c r="H741">
        <v>0.67040699999999998</v>
      </c>
      <c r="I741">
        <v>0</v>
      </c>
    </row>
    <row r="742" spans="1:9" x14ac:dyDescent="0.25">
      <c r="A742" t="s">
        <v>99</v>
      </c>
      <c r="B742">
        <v>8175.21</v>
      </c>
      <c r="C742">
        <v>8172.65</v>
      </c>
      <c r="D742">
        <v>8041.31</v>
      </c>
      <c r="E742">
        <v>6517.8</v>
      </c>
      <c r="F742">
        <v>0</v>
      </c>
      <c r="G742">
        <v>0.32320500000000002</v>
      </c>
      <c r="H742">
        <v>0.67038299999999995</v>
      </c>
      <c r="I742">
        <v>0</v>
      </c>
    </row>
    <row r="743" spans="1:9" x14ac:dyDescent="0.25">
      <c r="A743" t="s">
        <v>99</v>
      </c>
      <c r="B743">
        <v>8163.33</v>
      </c>
      <c r="C743">
        <v>8160.72</v>
      </c>
      <c r="D743">
        <v>8030.65</v>
      </c>
      <c r="E743">
        <v>6506.42</v>
      </c>
      <c r="F743">
        <v>0</v>
      </c>
      <c r="G743">
        <v>0.327461</v>
      </c>
      <c r="H743">
        <v>0.66969299999999998</v>
      </c>
      <c r="I743">
        <v>0</v>
      </c>
    </row>
    <row r="744" spans="1:9" x14ac:dyDescent="0.25">
      <c r="A744" t="s">
        <v>99</v>
      </c>
      <c r="B744">
        <v>8164</v>
      </c>
      <c r="C744">
        <v>8160.69</v>
      </c>
      <c r="D744">
        <v>8029.89</v>
      </c>
      <c r="E744">
        <v>6507.36</v>
      </c>
      <c r="F744">
        <v>0</v>
      </c>
      <c r="G744">
        <v>0.33738499999999999</v>
      </c>
      <c r="H744">
        <v>0.67036600000000002</v>
      </c>
      <c r="I744">
        <v>0</v>
      </c>
    </row>
    <row r="745" spans="1:9" x14ac:dyDescent="0.25">
      <c r="A745" t="s">
        <v>99</v>
      </c>
      <c r="B745">
        <v>8203.18</v>
      </c>
      <c r="C745">
        <v>8199.27</v>
      </c>
      <c r="D745">
        <v>8066.81</v>
      </c>
      <c r="E745">
        <v>6533.33</v>
      </c>
      <c r="F745">
        <v>0</v>
      </c>
      <c r="G745">
        <v>0.33738899999999999</v>
      </c>
      <c r="H745">
        <v>0.67038900000000001</v>
      </c>
      <c r="I745">
        <v>0</v>
      </c>
    </row>
    <row r="746" spans="1:9" x14ac:dyDescent="0.25">
      <c r="A746" t="s">
        <v>99</v>
      </c>
      <c r="B746">
        <v>8237.2900000000009</v>
      </c>
      <c r="C746">
        <v>8234.44</v>
      </c>
      <c r="D746">
        <v>8102.6</v>
      </c>
      <c r="E746">
        <v>6564.78</v>
      </c>
      <c r="F746">
        <v>0</v>
      </c>
      <c r="G746">
        <v>0.33677200000000002</v>
      </c>
      <c r="H746">
        <v>0.67038200000000003</v>
      </c>
      <c r="I746">
        <v>0</v>
      </c>
    </row>
    <row r="747" spans="1:9" x14ac:dyDescent="0.25">
      <c r="A747" t="s">
        <v>99</v>
      </c>
      <c r="B747">
        <v>8237.42</v>
      </c>
      <c r="C747">
        <v>8234.15</v>
      </c>
      <c r="D747">
        <v>8097.48</v>
      </c>
      <c r="E747">
        <v>6560.9</v>
      </c>
      <c r="F747">
        <v>0</v>
      </c>
      <c r="G747">
        <v>0.32608199999999998</v>
      </c>
      <c r="H747">
        <v>0.67040900000000003</v>
      </c>
      <c r="I747">
        <v>0</v>
      </c>
    </row>
    <row r="748" spans="1:9" x14ac:dyDescent="0.25">
      <c r="A748" t="s">
        <v>99</v>
      </c>
      <c r="B748">
        <v>8237.64</v>
      </c>
      <c r="C748">
        <v>8235.07</v>
      </c>
      <c r="D748">
        <v>8099.45</v>
      </c>
      <c r="E748">
        <v>6560.42</v>
      </c>
      <c r="F748">
        <v>0</v>
      </c>
      <c r="G748">
        <v>0.33738499999999999</v>
      </c>
      <c r="H748">
        <v>0.67040500000000003</v>
      </c>
      <c r="I748">
        <v>0</v>
      </c>
    </row>
    <row r="749" spans="1:9" x14ac:dyDescent="0.25">
      <c r="A749" t="s">
        <v>99</v>
      </c>
      <c r="B749">
        <v>8239.98</v>
      </c>
      <c r="C749">
        <v>8237.74</v>
      </c>
      <c r="D749">
        <v>8107.64</v>
      </c>
      <c r="E749">
        <v>6562.27</v>
      </c>
      <c r="F749">
        <v>0</v>
      </c>
      <c r="G749">
        <v>0.32879599999999998</v>
      </c>
      <c r="H749">
        <v>0.67012799999999995</v>
      </c>
      <c r="I749">
        <v>0</v>
      </c>
    </row>
    <row r="750" spans="1:9" x14ac:dyDescent="0.25">
      <c r="A750" t="s">
        <v>99</v>
      </c>
      <c r="B750">
        <v>8240.17</v>
      </c>
      <c r="C750">
        <v>8237.89</v>
      </c>
      <c r="D750">
        <v>8104.64</v>
      </c>
      <c r="E750">
        <v>6569.26</v>
      </c>
      <c r="F750">
        <v>0</v>
      </c>
      <c r="G750">
        <v>0.33738499999999999</v>
      </c>
      <c r="H750">
        <v>0.66914700000000005</v>
      </c>
      <c r="I750">
        <v>0</v>
      </c>
    </row>
    <row r="751" spans="1:9" x14ac:dyDescent="0.25">
      <c r="A751" t="s">
        <v>99</v>
      </c>
      <c r="B751">
        <v>8229.9699999999993</v>
      </c>
      <c r="C751">
        <v>8227.42</v>
      </c>
      <c r="D751">
        <v>8095.79</v>
      </c>
      <c r="E751">
        <v>6562.56</v>
      </c>
      <c r="F751">
        <v>0</v>
      </c>
      <c r="G751">
        <v>0.32323400000000002</v>
      </c>
      <c r="H751">
        <v>0.67039899999999997</v>
      </c>
      <c r="I751">
        <v>0</v>
      </c>
    </row>
    <row r="752" spans="1:9" x14ac:dyDescent="0.25">
      <c r="A752" t="s">
        <v>99</v>
      </c>
      <c r="B752">
        <v>8222.01</v>
      </c>
      <c r="C752">
        <v>8218.58</v>
      </c>
      <c r="D752">
        <v>8084.47</v>
      </c>
      <c r="E752">
        <v>6546.46</v>
      </c>
      <c r="F752">
        <v>0</v>
      </c>
      <c r="G752">
        <v>0.32225999999999999</v>
      </c>
      <c r="H752">
        <v>0.67040599999999995</v>
      </c>
      <c r="I752">
        <v>0</v>
      </c>
    </row>
    <row r="753" spans="1:9" x14ac:dyDescent="0.25">
      <c r="A753" t="s">
        <v>99</v>
      </c>
      <c r="B753">
        <v>8201.16</v>
      </c>
      <c r="C753">
        <v>8197.82</v>
      </c>
      <c r="D753">
        <v>8064.75</v>
      </c>
      <c r="E753">
        <v>6534.03</v>
      </c>
      <c r="F753">
        <v>0</v>
      </c>
      <c r="G753">
        <v>0.33492499999999997</v>
      </c>
      <c r="H753">
        <v>0.67003500000000005</v>
      </c>
      <c r="I753">
        <v>0</v>
      </c>
    </row>
    <row r="754" spans="1:9" x14ac:dyDescent="0.25">
      <c r="A754" t="s">
        <v>99</v>
      </c>
      <c r="B754">
        <v>8192.59</v>
      </c>
      <c r="C754">
        <v>8189.92</v>
      </c>
      <c r="D754">
        <v>8058.1</v>
      </c>
      <c r="E754">
        <v>6528.34</v>
      </c>
      <c r="F754">
        <v>0</v>
      </c>
      <c r="G754">
        <v>0.321913</v>
      </c>
      <c r="H754">
        <v>0.6704</v>
      </c>
      <c r="I754">
        <v>0</v>
      </c>
    </row>
    <row r="755" spans="1:9" x14ac:dyDescent="0.25">
      <c r="A755" t="s">
        <v>99</v>
      </c>
      <c r="B755">
        <v>8197.5300000000007</v>
      </c>
      <c r="C755">
        <v>8194.73</v>
      </c>
      <c r="D755">
        <v>8061.85</v>
      </c>
      <c r="E755">
        <v>6528.43</v>
      </c>
      <c r="F755">
        <v>0</v>
      </c>
      <c r="G755">
        <v>0.33738499999999999</v>
      </c>
      <c r="H755">
        <v>0.67027099999999995</v>
      </c>
      <c r="I755">
        <v>0</v>
      </c>
    </row>
    <row r="756" spans="1:9" x14ac:dyDescent="0.25">
      <c r="A756" t="s">
        <v>99</v>
      </c>
      <c r="B756">
        <v>8193.0400000000009</v>
      </c>
      <c r="C756">
        <v>8189.19</v>
      </c>
      <c r="D756">
        <v>8056.16</v>
      </c>
      <c r="E756">
        <v>6527.22</v>
      </c>
      <c r="F756">
        <v>0</v>
      </c>
      <c r="G756">
        <v>0.33740700000000001</v>
      </c>
      <c r="H756">
        <v>0.67040900000000003</v>
      </c>
      <c r="I756">
        <v>0</v>
      </c>
    </row>
    <row r="757" spans="1:9" x14ac:dyDescent="0.25">
      <c r="A757" t="s">
        <v>99</v>
      </c>
      <c r="B757">
        <v>8197.2199999999993</v>
      </c>
      <c r="C757">
        <v>8194.89</v>
      </c>
      <c r="D757">
        <v>8060.22</v>
      </c>
      <c r="E757">
        <v>6524.17</v>
      </c>
      <c r="F757">
        <v>0</v>
      </c>
      <c r="G757">
        <v>0.33169700000000002</v>
      </c>
      <c r="H757">
        <v>0.67040100000000002</v>
      </c>
      <c r="I757">
        <v>0</v>
      </c>
    </row>
    <row r="758" spans="1:9" x14ac:dyDescent="0.25">
      <c r="A758" t="s">
        <v>99</v>
      </c>
      <c r="B758">
        <v>8199.49</v>
      </c>
      <c r="C758">
        <v>8196.35</v>
      </c>
      <c r="D758">
        <v>8062.99</v>
      </c>
      <c r="E758">
        <v>6528.72</v>
      </c>
      <c r="F758">
        <v>0</v>
      </c>
      <c r="G758">
        <v>0.33738499999999999</v>
      </c>
      <c r="H758">
        <v>0.67040500000000003</v>
      </c>
      <c r="I758">
        <v>0</v>
      </c>
    </row>
    <row r="759" spans="1:9" x14ac:dyDescent="0.25">
      <c r="A759" t="s">
        <v>99</v>
      </c>
      <c r="B759">
        <v>8225.9599999999991</v>
      </c>
      <c r="C759">
        <v>8222.51</v>
      </c>
      <c r="D759">
        <v>8088.51</v>
      </c>
      <c r="E759">
        <v>6546.17</v>
      </c>
      <c r="F759">
        <v>0</v>
      </c>
      <c r="G759">
        <v>0.32239600000000002</v>
      </c>
      <c r="H759">
        <v>0.67037599999999997</v>
      </c>
      <c r="I759">
        <v>0</v>
      </c>
    </row>
    <row r="760" spans="1:9" x14ac:dyDescent="0.25">
      <c r="A760" t="s">
        <v>99</v>
      </c>
      <c r="B760">
        <v>8233.52</v>
      </c>
      <c r="C760">
        <v>8230.6200000000008</v>
      </c>
      <c r="D760">
        <v>8095.46</v>
      </c>
      <c r="E760">
        <v>6553.4</v>
      </c>
      <c r="F760">
        <v>0</v>
      </c>
      <c r="G760">
        <v>0.32174199999999997</v>
      </c>
      <c r="H760">
        <v>0.67024799999999995</v>
      </c>
      <c r="I760">
        <v>0</v>
      </c>
    </row>
    <row r="761" spans="1:9" x14ac:dyDescent="0.25">
      <c r="A761" t="s">
        <v>99</v>
      </c>
      <c r="B761">
        <v>8239.2999999999993</v>
      </c>
      <c r="C761">
        <v>8236.09</v>
      </c>
      <c r="D761">
        <v>8104.65</v>
      </c>
      <c r="E761">
        <v>6562.61</v>
      </c>
      <c r="F761">
        <v>0</v>
      </c>
      <c r="G761">
        <v>0.32278800000000002</v>
      </c>
      <c r="H761">
        <v>0.67039899999999997</v>
      </c>
      <c r="I761">
        <v>0</v>
      </c>
    </row>
    <row r="762" spans="1:9" x14ac:dyDescent="0.25">
      <c r="A762" t="s">
        <v>99</v>
      </c>
      <c r="B762">
        <v>8183.37</v>
      </c>
      <c r="C762">
        <v>8180.56</v>
      </c>
      <c r="D762">
        <v>8046.3</v>
      </c>
      <c r="E762">
        <v>6519.78</v>
      </c>
      <c r="F762">
        <v>0</v>
      </c>
      <c r="G762">
        <v>0.33738800000000002</v>
      </c>
      <c r="H762">
        <v>0.67040500000000003</v>
      </c>
      <c r="I762">
        <v>0</v>
      </c>
    </row>
    <row r="763" spans="1:9" x14ac:dyDescent="0.25">
      <c r="A763" t="s">
        <v>99</v>
      </c>
      <c r="B763">
        <v>8163.26</v>
      </c>
      <c r="C763">
        <v>8160.55</v>
      </c>
      <c r="D763">
        <v>8031.64</v>
      </c>
      <c r="E763">
        <v>6505.21</v>
      </c>
      <c r="F763">
        <v>0</v>
      </c>
      <c r="G763">
        <v>0.32135799999999998</v>
      </c>
      <c r="H763">
        <v>0.67040699999999998</v>
      </c>
      <c r="I763">
        <v>0</v>
      </c>
    </row>
    <row r="764" spans="1:9" x14ac:dyDescent="0.25">
      <c r="A764" t="s">
        <v>99</v>
      </c>
      <c r="B764">
        <v>8170.36</v>
      </c>
      <c r="C764">
        <v>8166.59</v>
      </c>
      <c r="D764">
        <v>8034.71</v>
      </c>
      <c r="E764">
        <v>6510.56</v>
      </c>
      <c r="F764">
        <v>0</v>
      </c>
      <c r="G764">
        <v>0.32161099999999998</v>
      </c>
      <c r="H764">
        <v>0.670373</v>
      </c>
      <c r="I764">
        <v>0</v>
      </c>
    </row>
    <row r="765" spans="1:9" x14ac:dyDescent="0.25">
      <c r="A765" t="s">
        <v>99</v>
      </c>
      <c r="B765">
        <v>8172.71</v>
      </c>
      <c r="C765">
        <v>8169.65</v>
      </c>
      <c r="D765">
        <v>8036.06</v>
      </c>
      <c r="E765">
        <v>6510.66</v>
      </c>
      <c r="F765">
        <v>0</v>
      </c>
      <c r="G765">
        <v>0.33738499999999999</v>
      </c>
      <c r="H765">
        <v>0.67040599999999995</v>
      </c>
      <c r="I765">
        <v>0</v>
      </c>
    </row>
    <row r="766" spans="1:9" x14ac:dyDescent="0.25">
      <c r="A766" t="s">
        <v>99</v>
      </c>
      <c r="B766">
        <v>8203.2800000000007</v>
      </c>
      <c r="C766">
        <v>8200.18</v>
      </c>
      <c r="D766">
        <v>8065.88</v>
      </c>
      <c r="E766">
        <v>6529.99</v>
      </c>
      <c r="F766">
        <v>0</v>
      </c>
      <c r="G766">
        <v>0.32137500000000002</v>
      </c>
      <c r="H766">
        <v>0.67040299999999997</v>
      </c>
      <c r="I766">
        <v>0</v>
      </c>
    </row>
    <row r="767" spans="1:9" x14ac:dyDescent="0.25">
      <c r="A767" t="s">
        <v>99</v>
      </c>
      <c r="B767">
        <v>8196.51</v>
      </c>
      <c r="C767">
        <v>8194.0300000000007</v>
      </c>
      <c r="D767">
        <v>8062.78</v>
      </c>
      <c r="E767">
        <v>6530.55</v>
      </c>
      <c r="F767">
        <v>0</v>
      </c>
      <c r="G767">
        <v>0.32430599999999998</v>
      </c>
      <c r="H767">
        <v>0.67022999999999999</v>
      </c>
      <c r="I767">
        <v>0</v>
      </c>
    </row>
    <row r="768" spans="1:9" x14ac:dyDescent="0.25">
      <c r="A768" t="s">
        <v>99</v>
      </c>
      <c r="B768">
        <v>8193.39</v>
      </c>
      <c r="C768">
        <v>8189.54</v>
      </c>
      <c r="D768">
        <v>8056.95</v>
      </c>
      <c r="E768">
        <v>6529.79</v>
      </c>
      <c r="F768">
        <v>0</v>
      </c>
      <c r="G768">
        <v>0.32192100000000001</v>
      </c>
      <c r="H768">
        <v>0.68491100000000005</v>
      </c>
      <c r="I768">
        <v>0</v>
      </c>
    </row>
    <row r="769" spans="1:25" x14ac:dyDescent="0.25">
      <c r="A769" t="s">
        <v>99</v>
      </c>
      <c r="B769">
        <v>8206.8799999999992</v>
      </c>
      <c r="C769">
        <v>8204.17</v>
      </c>
      <c r="D769">
        <v>8073.81</v>
      </c>
      <c r="E769">
        <v>6537.62</v>
      </c>
      <c r="F769">
        <v>0</v>
      </c>
      <c r="G769">
        <v>0.32161899999999999</v>
      </c>
      <c r="H769">
        <v>0.66996999999999995</v>
      </c>
      <c r="I769">
        <v>0</v>
      </c>
    </row>
    <row r="770" spans="1:25" x14ac:dyDescent="0.25">
      <c r="A770" t="s">
        <v>99</v>
      </c>
      <c r="B770">
        <v>8200.67</v>
      </c>
      <c r="C770">
        <v>8198.1</v>
      </c>
      <c r="D770">
        <v>8068.41</v>
      </c>
      <c r="E770">
        <v>6527.75</v>
      </c>
      <c r="F770">
        <v>0</v>
      </c>
      <c r="G770">
        <v>0.33738499999999999</v>
      </c>
      <c r="H770">
        <v>0.67040100000000002</v>
      </c>
      <c r="I770">
        <v>0</v>
      </c>
    </row>
    <row r="771" spans="1:25" x14ac:dyDescent="0.25">
      <c r="A771" t="s">
        <v>99</v>
      </c>
      <c r="B771">
        <v>8197.94</v>
      </c>
      <c r="C771">
        <v>8194.66</v>
      </c>
      <c r="D771">
        <v>8060.8</v>
      </c>
      <c r="E771">
        <v>6530.27</v>
      </c>
      <c r="F771">
        <v>0</v>
      </c>
      <c r="G771">
        <v>0.32144899999999998</v>
      </c>
      <c r="H771">
        <v>0.67040900000000003</v>
      </c>
      <c r="I771">
        <v>0</v>
      </c>
    </row>
    <row r="772" spans="1:25" x14ac:dyDescent="0.25">
      <c r="A772" t="s">
        <v>99</v>
      </c>
      <c r="B772">
        <v>8202.52</v>
      </c>
      <c r="C772">
        <v>8198.69</v>
      </c>
      <c r="D772">
        <v>8063.21</v>
      </c>
      <c r="E772">
        <v>6532.05</v>
      </c>
      <c r="F772">
        <v>0</v>
      </c>
      <c r="G772">
        <v>0.32216400000000001</v>
      </c>
      <c r="H772">
        <v>0.67040900000000003</v>
      </c>
      <c r="I772">
        <v>0</v>
      </c>
    </row>
    <row r="773" spans="1:25" x14ac:dyDescent="0.25">
      <c r="A773" t="s">
        <v>99</v>
      </c>
      <c r="B773">
        <v>8162.38</v>
      </c>
      <c r="C773">
        <v>8159.39</v>
      </c>
      <c r="D773">
        <v>8026.04</v>
      </c>
      <c r="E773">
        <v>6507.71</v>
      </c>
      <c r="F773">
        <v>0</v>
      </c>
      <c r="G773">
        <v>0.32141700000000001</v>
      </c>
      <c r="H773">
        <v>0.67028600000000005</v>
      </c>
      <c r="I773">
        <v>0</v>
      </c>
    </row>
    <row r="774" spans="1:25" x14ac:dyDescent="0.25">
      <c r="A774" t="s">
        <v>99</v>
      </c>
      <c r="B774">
        <v>8170.5</v>
      </c>
      <c r="C774">
        <v>8167.71</v>
      </c>
      <c r="D774">
        <v>8036.25</v>
      </c>
      <c r="E774">
        <v>6510.36</v>
      </c>
      <c r="F774">
        <v>0</v>
      </c>
      <c r="G774">
        <v>0.33738499999999999</v>
      </c>
      <c r="H774">
        <v>0.670404</v>
      </c>
      <c r="I774">
        <v>0</v>
      </c>
    </row>
    <row r="775" spans="1:25" x14ac:dyDescent="0.25">
      <c r="A775" t="s">
        <v>99</v>
      </c>
      <c r="B775">
        <v>8165.02</v>
      </c>
      <c r="C775">
        <v>8161.32</v>
      </c>
      <c r="D775">
        <v>8030.12</v>
      </c>
      <c r="E775">
        <v>6506.76</v>
      </c>
      <c r="F775">
        <v>0</v>
      </c>
      <c r="G775">
        <v>0.32151099999999999</v>
      </c>
      <c r="H775">
        <v>0.67031600000000002</v>
      </c>
      <c r="I775">
        <v>0</v>
      </c>
    </row>
    <row r="776" spans="1:25" x14ac:dyDescent="0.25">
      <c r="A776" t="s">
        <v>99</v>
      </c>
      <c r="B776">
        <v>8219.99</v>
      </c>
      <c r="C776">
        <v>8217.06</v>
      </c>
      <c r="D776">
        <v>8082.65</v>
      </c>
      <c r="E776">
        <v>6546.72</v>
      </c>
      <c r="F776">
        <v>0</v>
      </c>
      <c r="G776">
        <v>0.32494699999999999</v>
      </c>
      <c r="H776">
        <v>0.67036200000000001</v>
      </c>
      <c r="I776">
        <v>0</v>
      </c>
    </row>
    <row r="777" spans="1:25" x14ac:dyDescent="0.25">
      <c r="A777" t="s">
        <v>99</v>
      </c>
      <c r="B777">
        <v>8245.1</v>
      </c>
      <c r="C777">
        <v>8242.44</v>
      </c>
      <c r="D777">
        <v>8106.43</v>
      </c>
      <c r="E777">
        <v>6563.61</v>
      </c>
      <c r="F777">
        <v>0</v>
      </c>
      <c r="G777">
        <v>0.32351999999999997</v>
      </c>
      <c r="H777">
        <v>0.67040100000000002</v>
      </c>
      <c r="I777">
        <v>0</v>
      </c>
    </row>
    <row r="778" spans="1:25" x14ac:dyDescent="0.25">
      <c r="A778" t="s">
        <v>99</v>
      </c>
      <c r="B778">
        <v>8232.9699999999993</v>
      </c>
      <c r="C778">
        <v>8230.15</v>
      </c>
      <c r="D778">
        <v>8100.18</v>
      </c>
      <c r="E778">
        <v>6561.5</v>
      </c>
      <c r="F778">
        <v>0</v>
      </c>
      <c r="G778">
        <v>0.33738499999999999</v>
      </c>
      <c r="H778">
        <v>0.67040200000000005</v>
      </c>
      <c r="I778">
        <v>0</v>
      </c>
    </row>
    <row r="779" spans="1:25" x14ac:dyDescent="0.25">
      <c r="A779" t="s">
        <v>99</v>
      </c>
      <c r="B779">
        <v>8233.48</v>
      </c>
      <c r="C779">
        <v>8230.66</v>
      </c>
      <c r="D779">
        <v>8098.09</v>
      </c>
      <c r="E779">
        <v>6559.54</v>
      </c>
      <c r="F779">
        <v>0</v>
      </c>
      <c r="G779">
        <v>0.322772</v>
      </c>
      <c r="H779">
        <v>0.6704</v>
      </c>
      <c r="I779">
        <v>0</v>
      </c>
    </row>
    <row r="780" spans="1:25" x14ac:dyDescent="0.25">
      <c r="A780" t="s">
        <v>99</v>
      </c>
      <c r="B780">
        <v>8244.34</v>
      </c>
      <c r="C780">
        <v>8240.6299999999992</v>
      </c>
      <c r="D780">
        <v>8106.3</v>
      </c>
      <c r="E780">
        <v>6563.97</v>
      </c>
      <c r="F780">
        <v>0</v>
      </c>
      <c r="G780">
        <v>0.32275300000000001</v>
      </c>
      <c r="H780">
        <v>0.67037500000000005</v>
      </c>
      <c r="I780">
        <v>0</v>
      </c>
    </row>
    <row r="781" spans="1:25" x14ac:dyDescent="0.25">
      <c r="A781" t="s">
        <v>99</v>
      </c>
      <c r="B781">
        <v>8234.9</v>
      </c>
      <c r="C781">
        <v>8231.68</v>
      </c>
      <c r="D781">
        <v>8097.6</v>
      </c>
      <c r="E781">
        <v>6562.85</v>
      </c>
      <c r="F781">
        <v>0</v>
      </c>
      <c r="G781">
        <v>0.32849899999999999</v>
      </c>
      <c r="H781">
        <v>0.67027400000000004</v>
      </c>
      <c r="I781">
        <v>0</v>
      </c>
    </row>
    <row r="782" spans="1:25" x14ac:dyDescent="0.25">
      <c r="A782" t="s">
        <v>99</v>
      </c>
      <c r="B782">
        <v>8238.2099999999991</v>
      </c>
      <c r="C782">
        <v>8235.3799999999992</v>
      </c>
      <c r="D782">
        <v>8100.64</v>
      </c>
      <c r="E782">
        <v>6561.45</v>
      </c>
      <c r="F782">
        <v>0</v>
      </c>
      <c r="G782">
        <v>0.32156800000000002</v>
      </c>
      <c r="H782">
        <v>0.67040900000000003</v>
      </c>
      <c r="I782">
        <v>0</v>
      </c>
    </row>
    <row r="783" spans="1:25" x14ac:dyDescent="0.25">
      <c r="A783" t="s">
        <v>99</v>
      </c>
      <c r="B783">
        <v>8223.8799999999992</v>
      </c>
      <c r="C783">
        <v>8221.08</v>
      </c>
      <c r="D783">
        <v>8087.5</v>
      </c>
      <c r="E783">
        <v>6548</v>
      </c>
      <c r="F783">
        <v>0</v>
      </c>
      <c r="G783">
        <v>0.32945000000000002</v>
      </c>
      <c r="H783">
        <v>0.67029899999999998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8188.44</v>
      </c>
      <c r="C784">
        <v>8184.98</v>
      </c>
      <c r="D784">
        <v>8054.57</v>
      </c>
      <c r="E784">
        <v>6524.6</v>
      </c>
      <c r="F784">
        <v>0</v>
      </c>
      <c r="G784">
        <v>0.33501300000000001</v>
      </c>
      <c r="H784">
        <v>0.67035800000000001</v>
      </c>
      <c r="I784">
        <v>0</v>
      </c>
      <c r="R784">
        <f>AVERAGE(B735:B784)</f>
        <v>8205.2008000000005</v>
      </c>
      <c r="S784">
        <f>AVERAGE(C735:C784)</f>
        <v>8202.1733999999997</v>
      </c>
      <c r="U784">
        <f>_xlfn.VAR.P(B735:B784)</f>
        <v>629.46098335999488</v>
      </c>
      <c r="V784">
        <f>_xlfn.VAR.P(C735:C784)</f>
        <v>633.3113504399978</v>
      </c>
      <c r="X784">
        <f>1.96*SQRT(U784)/50</f>
        <v>0.98349119237047689</v>
      </c>
      <c r="Y784">
        <f>1.96*SQRT(V784)/50</f>
        <v>0.9864945785660042</v>
      </c>
    </row>
    <row r="785" spans="1:9" x14ac:dyDescent="0.25">
      <c r="A785" t="s">
        <v>99</v>
      </c>
      <c r="B785">
        <v>411068.82669999998</v>
      </c>
      <c r="C785" t="s">
        <v>37</v>
      </c>
    </row>
    <row r="786" spans="1:9" x14ac:dyDescent="0.25">
      <c r="A786" t="s">
        <v>100</v>
      </c>
      <c r="B786">
        <v>6739.82</v>
      </c>
      <c r="C786">
        <v>6738.29</v>
      </c>
      <c r="D786">
        <v>6612.53</v>
      </c>
      <c r="E786">
        <v>5066.8900000000003</v>
      </c>
      <c r="F786">
        <v>0</v>
      </c>
      <c r="G786">
        <v>0.32530500000000001</v>
      </c>
      <c r="H786">
        <v>0.67012499999999997</v>
      </c>
      <c r="I786">
        <v>0</v>
      </c>
    </row>
    <row r="787" spans="1:9" x14ac:dyDescent="0.25">
      <c r="A787" t="s">
        <v>100</v>
      </c>
      <c r="B787">
        <v>6736.52</v>
      </c>
      <c r="C787">
        <v>6734.79</v>
      </c>
      <c r="D787">
        <v>6605.03</v>
      </c>
      <c r="E787">
        <v>5059.46</v>
      </c>
      <c r="F787">
        <v>0</v>
      </c>
      <c r="G787">
        <v>0.32132899999999998</v>
      </c>
      <c r="H787">
        <v>0.67035400000000001</v>
      </c>
      <c r="I787">
        <v>0</v>
      </c>
    </row>
    <row r="788" spans="1:9" x14ac:dyDescent="0.25">
      <c r="A788" t="s">
        <v>100</v>
      </c>
      <c r="B788">
        <v>6745.26</v>
      </c>
      <c r="C788">
        <v>6743.01</v>
      </c>
      <c r="D788">
        <v>6618.56</v>
      </c>
      <c r="E788">
        <v>5066.33</v>
      </c>
      <c r="F788">
        <v>0</v>
      </c>
      <c r="G788">
        <v>0.33738499999999999</v>
      </c>
      <c r="H788">
        <v>0.67029499999999997</v>
      </c>
      <c r="I788">
        <v>0</v>
      </c>
    </row>
    <row r="789" spans="1:9" x14ac:dyDescent="0.25">
      <c r="A789" t="s">
        <v>100</v>
      </c>
      <c r="B789">
        <v>6740.33</v>
      </c>
      <c r="C789">
        <v>6738.6</v>
      </c>
      <c r="D789">
        <v>6610.81</v>
      </c>
      <c r="E789">
        <v>5067.4799999999996</v>
      </c>
      <c r="F789">
        <v>0</v>
      </c>
      <c r="G789">
        <v>0.33738499999999999</v>
      </c>
      <c r="H789">
        <v>0.67039899999999997</v>
      </c>
      <c r="I789">
        <v>0</v>
      </c>
    </row>
    <row r="790" spans="1:9" x14ac:dyDescent="0.25">
      <c r="A790" t="s">
        <v>100</v>
      </c>
      <c r="B790">
        <v>6737.41</v>
      </c>
      <c r="C790">
        <v>6735.74</v>
      </c>
      <c r="D790">
        <v>6606.77</v>
      </c>
      <c r="E790">
        <v>5061.6099999999997</v>
      </c>
      <c r="F790">
        <v>0</v>
      </c>
      <c r="G790">
        <v>0.33738499999999999</v>
      </c>
      <c r="H790">
        <v>0.67039400000000005</v>
      </c>
      <c r="I790">
        <v>0</v>
      </c>
    </row>
    <row r="791" spans="1:9" x14ac:dyDescent="0.25">
      <c r="A791" t="s">
        <v>100</v>
      </c>
      <c r="B791">
        <v>6735.99</v>
      </c>
      <c r="C791">
        <v>6734.12</v>
      </c>
      <c r="D791">
        <v>6603.71</v>
      </c>
      <c r="E791">
        <v>5059.18</v>
      </c>
      <c r="F791">
        <v>0</v>
      </c>
      <c r="G791">
        <v>0.32156400000000002</v>
      </c>
      <c r="H791">
        <v>0.66968000000000005</v>
      </c>
      <c r="I791">
        <v>0</v>
      </c>
    </row>
    <row r="792" spans="1:9" x14ac:dyDescent="0.25">
      <c r="A792" t="s">
        <v>100</v>
      </c>
      <c r="B792">
        <v>6773.95</v>
      </c>
      <c r="C792">
        <v>6772.05</v>
      </c>
      <c r="D792">
        <v>6641.76</v>
      </c>
      <c r="E792">
        <v>5088.54</v>
      </c>
      <c r="F792">
        <v>0</v>
      </c>
      <c r="G792">
        <v>0.32255200000000001</v>
      </c>
      <c r="H792">
        <v>0.67034099999999996</v>
      </c>
      <c r="I792">
        <v>0</v>
      </c>
    </row>
    <row r="793" spans="1:9" x14ac:dyDescent="0.25">
      <c r="A793" t="s">
        <v>100</v>
      </c>
      <c r="B793">
        <v>6778</v>
      </c>
      <c r="C793">
        <v>6776.1</v>
      </c>
      <c r="D793">
        <v>6645.81</v>
      </c>
      <c r="E793">
        <v>5093.43</v>
      </c>
      <c r="F793">
        <v>0</v>
      </c>
      <c r="G793">
        <v>0.33738499999999999</v>
      </c>
      <c r="H793">
        <v>0.67040900000000003</v>
      </c>
      <c r="I793">
        <v>0</v>
      </c>
    </row>
    <row r="794" spans="1:9" x14ac:dyDescent="0.25">
      <c r="A794" t="s">
        <v>100</v>
      </c>
      <c r="B794">
        <v>6779.81</v>
      </c>
      <c r="C794">
        <v>6777.9</v>
      </c>
      <c r="D794">
        <v>6649.76</v>
      </c>
      <c r="E794">
        <v>5094.42</v>
      </c>
      <c r="F794">
        <v>0</v>
      </c>
      <c r="G794">
        <v>0.32922099999999999</v>
      </c>
      <c r="H794">
        <v>0.67035800000000001</v>
      </c>
      <c r="I794">
        <v>0</v>
      </c>
    </row>
    <row r="795" spans="1:9" x14ac:dyDescent="0.25">
      <c r="A795" t="s">
        <v>100</v>
      </c>
      <c r="B795">
        <v>6771</v>
      </c>
      <c r="C795">
        <v>6769.17</v>
      </c>
      <c r="D795">
        <v>6647.43</v>
      </c>
      <c r="E795">
        <v>5089.33</v>
      </c>
      <c r="F795">
        <v>0</v>
      </c>
      <c r="G795">
        <v>0.33356200000000003</v>
      </c>
      <c r="H795">
        <v>0.67034899999999997</v>
      </c>
      <c r="I795">
        <v>0</v>
      </c>
    </row>
    <row r="796" spans="1:9" x14ac:dyDescent="0.25">
      <c r="A796" t="s">
        <v>100</v>
      </c>
      <c r="B796">
        <v>6724.39</v>
      </c>
      <c r="C796">
        <v>6722.51</v>
      </c>
      <c r="D796">
        <v>6594.71</v>
      </c>
      <c r="E796">
        <v>5051.53</v>
      </c>
      <c r="F796">
        <v>0</v>
      </c>
      <c r="G796">
        <v>0.33738499999999999</v>
      </c>
      <c r="H796">
        <v>0.67040900000000003</v>
      </c>
      <c r="I796">
        <v>0</v>
      </c>
    </row>
    <row r="797" spans="1:9" x14ac:dyDescent="0.25">
      <c r="A797" t="s">
        <v>100</v>
      </c>
      <c r="B797">
        <v>6715.91</v>
      </c>
      <c r="C797">
        <v>6714.32</v>
      </c>
      <c r="D797">
        <v>6584.68</v>
      </c>
      <c r="E797">
        <v>5047.91</v>
      </c>
      <c r="F797">
        <v>0</v>
      </c>
      <c r="G797">
        <v>0.33738499999999999</v>
      </c>
      <c r="H797">
        <v>0.67039899999999997</v>
      </c>
      <c r="I797">
        <v>0</v>
      </c>
    </row>
    <row r="798" spans="1:9" x14ac:dyDescent="0.25">
      <c r="A798" t="s">
        <v>100</v>
      </c>
      <c r="B798">
        <v>6716.23</v>
      </c>
      <c r="C798">
        <v>6713.55</v>
      </c>
      <c r="D798">
        <v>6583.5</v>
      </c>
      <c r="E798">
        <v>5044.16</v>
      </c>
      <c r="F798">
        <v>0</v>
      </c>
      <c r="G798">
        <v>0.33616099999999999</v>
      </c>
      <c r="H798">
        <v>0.670373</v>
      </c>
      <c r="I798">
        <v>0</v>
      </c>
    </row>
    <row r="799" spans="1:9" x14ac:dyDescent="0.25">
      <c r="A799" t="s">
        <v>100</v>
      </c>
      <c r="B799">
        <v>6720.27</v>
      </c>
      <c r="C799">
        <v>6717.78</v>
      </c>
      <c r="D799">
        <v>6593.91</v>
      </c>
      <c r="E799">
        <v>5056.75</v>
      </c>
      <c r="F799">
        <v>0</v>
      </c>
      <c r="G799">
        <v>0.33738499999999999</v>
      </c>
      <c r="H799">
        <v>0.67040699999999998</v>
      </c>
      <c r="I799">
        <v>0</v>
      </c>
    </row>
    <row r="800" spans="1:9" x14ac:dyDescent="0.25">
      <c r="A800" t="s">
        <v>100</v>
      </c>
      <c r="B800">
        <v>6741.98</v>
      </c>
      <c r="C800">
        <v>6740.08</v>
      </c>
      <c r="D800">
        <v>6608.97</v>
      </c>
      <c r="E800">
        <v>5061.91</v>
      </c>
      <c r="F800">
        <v>0</v>
      </c>
      <c r="G800">
        <v>0.33738499999999999</v>
      </c>
      <c r="H800">
        <v>0.67033100000000001</v>
      </c>
      <c r="I800">
        <v>0</v>
      </c>
    </row>
    <row r="801" spans="1:9" x14ac:dyDescent="0.25">
      <c r="A801" t="s">
        <v>100</v>
      </c>
      <c r="B801">
        <v>6747.68</v>
      </c>
      <c r="C801">
        <v>6745.69</v>
      </c>
      <c r="D801">
        <v>6614.37</v>
      </c>
      <c r="E801">
        <v>5067.45</v>
      </c>
      <c r="F801">
        <v>0</v>
      </c>
      <c r="G801">
        <v>0.33738600000000002</v>
      </c>
      <c r="H801">
        <v>0.670408</v>
      </c>
      <c r="I801">
        <v>0</v>
      </c>
    </row>
    <row r="802" spans="1:9" x14ac:dyDescent="0.25">
      <c r="A802" t="s">
        <v>100</v>
      </c>
      <c r="B802">
        <v>6749.33</v>
      </c>
      <c r="C802">
        <v>6747.41</v>
      </c>
      <c r="D802">
        <v>6618.84</v>
      </c>
      <c r="E802">
        <v>5072.1400000000003</v>
      </c>
      <c r="F802">
        <v>0</v>
      </c>
      <c r="G802">
        <v>0.32133</v>
      </c>
      <c r="H802">
        <v>0.67025100000000004</v>
      </c>
      <c r="I802">
        <v>0</v>
      </c>
    </row>
    <row r="803" spans="1:9" x14ac:dyDescent="0.25">
      <c r="A803" t="s">
        <v>100</v>
      </c>
      <c r="B803">
        <v>6749.63</v>
      </c>
      <c r="C803">
        <v>6747.88</v>
      </c>
      <c r="D803">
        <v>6620.28</v>
      </c>
      <c r="E803">
        <v>5072.38</v>
      </c>
      <c r="F803">
        <v>0</v>
      </c>
      <c r="G803">
        <v>0.33738499999999999</v>
      </c>
      <c r="H803">
        <v>0.67025999999999997</v>
      </c>
      <c r="I803">
        <v>0</v>
      </c>
    </row>
    <row r="804" spans="1:9" x14ac:dyDescent="0.25">
      <c r="A804" t="s">
        <v>100</v>
      </c>
      <c r="B804">
        <v>6745.54</v>
      </c>
      <c r="C804">
        <v>6743.65</v>
      </c>
      <c r="D804">
        <v>6615.44</v>
      </c>
      <c r="E804">
        <v>5069.1000000000004</v>
      </c>
      <c r="F804">
        <v>0</v>
      </c>
      <c r="G804">
        <v>0.33738499999999999</v>
      </c>
      <c r="H804">
        <v>0.67040200000000005</v>
      </c>
      <c r="I804">
        <v>0</v>
      </c>
    </row>
    <row r="805" spans="1:9" x14ac:dyDescent="0.25">
      <c r="A805" t="s">
        <v>100</v>
      </c>
      <c r="B805">
        <v>6748.45</v>
      </c>
      <c r="C805">
        <v>6746.52</v>
      </c>
      <c r="D805">
        <v>6620.48</v>
      </c>
      <c r="E805">
        <v>5070.38</v>
      </c>
      <c r="F805">
        <v>0</v>
      </c>
      <c r="G805">
        <v>0.32235999999999998</v>
      </c>
      <c r="H805">
        <v>0.67035</v>
      </c>
      <c r="I805">
        <v>0</v>
      </c>
    </row>
    <row r="806" spans="1:9" x14ac:dyDescent="0.25">
      <c r="A806" t="s">
        <v>100</v>
      </c>
      <c r="B806">
        <v>6746.36</v>
      </c>
      <c r="C806">
        <v>6744.55</v>
      </c>
      <c r="D806">
        <v>6618.69</v>
      </c>
      <c r="E806">
        <v>5071.17</v>
      </c>
      <c r="F806">
        <v>0</v>
      </c>
      <c r="G806">
        <v>0.32197700000000001</v>
      </c>
      <c r="H806">
        <v>0.67039099999999996</v>
      </c>
      <c r="I806">
        <v>0</v>
      </c>
    </row>
    <row r="807" spans="1:9" x14ac:dyDescent="0.25">
      <c r="A807" t="s">
        <v>100</v>
      </c>
      <c r="B807">
        <v>6744.55</v>
      </c>
      <c r="C807">
        <v>6742.52</v>
      </c>
      <c r="D807">
        <v>6613.98</v>
      </c>
      <c r="E807">
        <v>5066.42</v>
      </c>
      <c r="F807">
        <v>0</v>
      </c>
      <c r="G807">
        <v>0.32245400000000002</v>
      </c>
      <c r="H807">
        <v>0.67040500000000003</v>
      </c>
      <c r="I807">
        <v>0</v>
      </c>
    </row>
    <row r="808" spans="1:9" x14ac:dyDescent="0.25">
      <c r="A808" t="s">
        <v>100</v>
      </c>
      <c r="B808">
        <v>6733.48</v>
      </c>
      <c r="C808">
        <v>6731.32</v>
      </c>
      <c r="D808">
        <v>6602.78</v>
      </c>
      <c r="E808">
        <v>5056.41</v>
      </c>
      <c r="F808">
        <v>0</v>
      </c>
      <c r="G808">
        <v>0.33090900000000001</v>
      </c>
      <c r="H808">
        <v>0.67038200000000003</v>
      </c>
      <c r="I808">
        <v>0</v>
      </c>
    </row>
    <row r="809" spans="1:9" x14ac:dyDescent="0.25">
      <c r="A809" t="s">
        <v>100</v>
      </c>
      <c r="B809">
        <v>6722.17</v>
      </c>
      <c r="C809">
        <v>6720.18</v>
      </c>
      <c r="D809">
        <v>6588.38</v>
      </c>
      <c r="E809">
        <v>5048.05</v>
      </c>
      <c r="F809">
        <v>0</v>
      </c>
      <c r="G809">
        <v>0.33738499999999999</v>
      </c>
      <c r="H809">
        <v>0.67036200000000001</v>
      </c>
      <c r="I809">
        <v>0</v>
      </c>
    </row>
    <row r="810" spans="1:9" x14ac:dyDescent="0.25">
      <c r="A810" t="s">
        <v>100</v>
      </c>
      <c r="B810">
        <v>6718.91</v>
      </c>
      <c r="C810">
        <v>6717.1</v>
      </c>
      <c r="D810">
        <v>6587.72</v>
      </c>
      <c r="E810">
        <v>5050.82</v>
      </c>
      <c r="F810">
        <v>0</v>
      </c>
      <c r="G810">
        <v>0.335428</v>
      </c>
      <c r="H810">
        <v>0.67031200000000002</v>
      </c>
      <c r="I810">
        <v>0</v>
      </c>
    </row>
    <row r="811" spans="1:9" x14ac:dyDescent="0.25">
      <c r="A811" t="s">
        <v>100</v>
      </c>
      <c r="B811">
        <v>6716.85</v>
      </c>
      <c r="C811">
        <v>6715.04</v>
      </c>
      <c r="D811">
        <v>6586.09</v>
      </c>
      <c r="E811">
        <v>5044.6499999999996</v>
      </c>
      <c r="F811">
        <v>0</v>
      </c>
      <c r="G811">
        <v>0.32225599999999999</v>
      </c>
      <c r="H811">
        <v>0.67039000000000004</v>
      </c>
      <c r="I811">
        <v>0</v>
      </c>
    </row>
    <row r="812" spans="1:9" x14ac:dyDescent="0.25">
      <c r="A812" t="s">
        <v>100</v>
      </c>
      <c r="B812">
        <v>6727.56</v>
      </c>
      <c r="C812">
        <v>6725.88</v>
      </c>
      <c r="D812">
        <v>6592.98</v>
      </c>
      <c r="E812">
        <v>5053.17</v>
      </c>
      <c r="F812">
        <v>0</v>
      </c>
      <c r="G812">
        <v>0.33738499999999999</v>
      </c>
      <c r="H812">
        <v>0.67037899999999995</v>
      </c>
      <c r="I812">
        <v>0</v>
      </c>
    </row>
    <row r="813" spans="1:9" x14ac:dyDescent="0.25">
      <c r="A813" t="s">
        <v>100</v>
      </c>
      <c r="B813">
        <v>6767.55</v>
      </c>
      <c r="C813">
        <v>6765.86</v>
      </c>
      <c r="D813">
        <v>6642.84</v>
      </c>
      <c r="E813">
        <v>5094.29</v>
      </c>
      <c r="F813">
        <v>0</v>
      </c>
      <c r="G813">
        <v>0.337391</v>
      </c>
      <c r="H813">
        <v>0.67040900000000003</v>
      </c>
      <c r="I813">
        <v>0</v>
      </c>
    </row>
    <row r="814" spans="1:9" x14ac:dyDescent="0.25">
      <c r="A814" t="s">
        <v>100</v>
      </c>
      <c r="B814">
        <v>6772.1</v>
      </c>
      <c r="C814">
        <v>6770.02</v>
      </c>
      <c r="D814">
        <v>6641.68</v>
      </c>
      <c r="E814">
        <v>5087.83</v>
      </c>
      <c r="F814">
        <v>0</v>
      </c>
      <c r="G814">
        <v>0.32581599999999999</v>
      </c>
      <c r="H814">
        <v>0.67476599999999998</v>
      </c>
      <c r="I814">
        <v>0</v>
      </c>
    </row>
    <row r="815" spans="1:9" x14ac:dyDescent="0.25">
      <c r="A815" t="s">
        <v>100</v>
      </c>
      <c r="B815">
        <v>6765.18</v>
      </c>
      <c r="C815">
        <v>6763.42</v>
      </c>
      <c r="D815">
        <v>6629.29</v>
      </c>
      <c r="E815">
        <v>5078.6400000000003</v>
      </c>
      <c r="F815">
        <v>0</v>
      </c>
      <c r="G815">
        <v>0.32311600000000001</v>
      </c>
      <c r="H815">
        <v>0.67040500000000003</v>
      </c>
      <c r="I815">
        <v>0</v>
      </c>
    </row>
    <row r="816" spans="1:9" x14ac:dyDescent="0.25">
      <c r="A816" t="s">
        <v>100</v>
      </c>
      <c r="B816">
        <v>6774.63</v>
      </c>
      <c r="C816">
        <v>6772.89</v>
      </c>
      <c r="D816">
        <v>6642.75</v>
      </c>
      <c r="E816">
        <v>5088.43</v>
      </c>
      <c r="F816">
        <v>0</v>
      </c>
      <c r="G816">
        <v>0.32156000000000001</v>
      </c>
      <c r="H816">
        <v>0.67037199999999997</v>
      </c>
      <c r="I816">
        <v>0</v>
      </c>
    </row>
    <row r="817" spans="1:9" x14ac:dyDescent="0.25">
      <c r="A817" t="s">
        <v>100</v>
      </c>
      <c r="B817">
        <v>6772.72</v>
      </c>
      <c r="C817">
        <v>6770.81</v>
      </c>
      <c r="D817">
        <v>6640.91</v>
      </c>
      <c r="E817">
        <v>5088.8100000000004</v>
      </c>
      <c r="F817">
        <v>0</v>
      </c>
      <c r="G817">
        <v>0.32148300000000002</v>
      </c>
      <c r="H817">
        <v>0.67020199999999996</v>
      </c>
      <c r="I817">
        <v>0</v>
      </c>
    </row>
    <row r="818" spans="1:9" x14ac:dyDescent="0.25">
      <c r="A818" t="s">
        <v>100</v>
      </c>
      <c r="B818">
        <v>6777.2</v>
      </c>
      <c r="C818">
        <v>6775.27</v>
      </c>
      <c r="D818">
        <v>6645.52</v>
      </c>
      <c r="E818">
        <v>5092.0600000000004</v>
      </c>
      <c r="F818">
        <v>0</v>
      </c>
      <c r="G818">
        <v>0.33738499999999999</v>
      </c>
      <c r="H818">
        <v>0.67040699999999998</v>
      </c>
      <c r="I818">
        <v>0</v>
      </c>
    </row>
    <row r="819" spans="1:9" x14ac:dyDescent="0.25">
      <c r="A819" t="s">
        <v>100</v>
      </c>
      <c r="B819">
        <v>6776.11</v>
      </c>
      <c r="C819">
        <v>6774.31</v>
      </c>
      <c r="D819">
        <v>6644.15</v>
      </c>
      <c r="E819">
        <v>5092.97</v>
      </c>
      <c r="F819">
        <v>0</v>
      </c>
      <c r="G819">
        <v>0.337391</v>
      </c>
      <c r="H819">
        <v>0.67038900000000001</v>
      </c>
      <c r="I819">
        <v>0</v>
      </c>
    </row>
    <row r="820" spans="1:9" x14ac:dyDescent="0.25">
      <c r="A820" t="s">
        <v>100</v>
      </c>
      <c r="B820">
        <v>6774.71</v>
      </c>
      <c r="C820">
        <v>6772.87</v>
      </c>
      <c r="D820">
        <v>6642.82</v>
      </c>
      <c r="E820">
        <v>5088.57</v>
      </c>
      <c r="F820">
        <v>0</v>
      </c>
      <c r="G820">
        <v>0.32641999999999999</v>
      </c>
      <c r="H820">
        <v>0.67039499999999996</v>
      </c>
      <c r="I820">
        <v>0</v>
      </c>
    </row>
    <row r="821" spans="1:9" x14ac:dyDescent="0.25">
      <c r="A821" t="s">
        <v>100</v>
      </c>
      <c r="B821">
        <v>6772.64</v>
      </c>
      <c r="C821">
        <v>6770.7</v>
      </c>
      <c r="D821">
        <v>6643.59</v>
      </c>
      <c r="E821">
        <v>5088.82</v>
      </c>
      <c r="F821">
        <v>0</v>
      </c>
      <c r="G821">
        <v>0.33738499999999999</v>
      </c>
      <c r="H821">
        <v>0.67040699999999998</v>
      </c>
      <c r="I821">
        <v>0</v>
      </c>
    </row>
    <row r="822" spans="1:9" x14ac:dyDescent="0.25">
      <c r="A822" t="s">
        <v>100</v>
      </c>
      <c r="B822">
        <v>6766.37</v>
      </c>
      <c r="C822">
        <v>6764.81</v>
      </c>
      <c r="D822">
        <v>6634.7</v>
      </c>
      <c r="E822">
        <v>5085.17</v>
      </c>
      <c r="F822">
        <v>0</v>
      </c>
      <c r="G822">
        <v>0.32375599999999999</v>
      </c>
      <c r="H822">
        <v>0.670122</v>
      </c>
      <c r="I822">
        <v>0</v>
      </c>
    </row>
    <row r="823" spans="1:9" x14ac:dyDescent="0.25">
      <c r="A823" t="s">
        <v>100</v>
      </c>
      <c r="B823">
        <v>6739.27</v>
      </c>
      <c r="C823">
        <v>6737.33</v>
      </c>
      <c r="D823">
        <v>6609.84</v>
      </c>
      <c r="E823">
        <v>5058.3</v>
      </c>
      <c r="F823">
        <v>0</v>
      </c>
      <c r="G823">
        <v>0.322768</v>
      </c>
      <c r="H823">
        <v>0.67040699999999998</v>
      </c>
      <c r="I823">
        <v>0</v>
      </c>
    </row>
    <row r="824" spans="1:9" x14ac:dyDescent="0.25">
      <c r="A824" t="s">
        <v>100</v>
      </c>
      <c r="B824">
        <v>6736.9</v>
      </c>
      <c r="C824">
        <v>6734.81</v>
      </c>
      <c r="D824">
        <v>6605.77</v>
      </c>
      <c r="E824">
        <v>5063.1000000000004</v>
      </c>
      <c r="F824">
        <v>0</v>
      </c>
      <c r="G824">
        <v>0.32303799999999999</v>
      </c>
      <c r="H824">
        <v>0.67039300000000002</v>
      </c>
      <c r="I824">
        <v>0</v>
      </c>
    </row>
    <row r="825" spans="1:9" x14ac:dyDescent="0.25">
      <c r="A825" t="s">
        <v>100</v>
      </c>
      <c r="B825">
        <v>6742.9</v>
      </c>
      <c r="C825">
        <v>6741</v>
      </c>
      <c r="D825">
        <v>6610.81</v>
      </c>
      <c r="E825">
        <v>5063.47</v>
      </c>
      <c r="F825">
        <v>0</v>
      </c>
      <c r="G825">
        <v>0.32147799999999999</v>
      </c>
      <c r="H825">
        <v>0.67019300000000004</v>
      </c>
      <c r="I825">
        <v>0</v>
      </c>
    </row>
    <row r="826" spans="1:9" x14ac:dyDescent="0.25">
      <c r="A826" t="s">
        <v>100</v>
      </c>
      <c r="B826">
        <v>6739.88</v>
      </c>
      <c r="C826">
        <v>6737.41</v>
      </c>
      <c r="D826">
        <v>6610.3</v>
      </c>
      <c r="E826">
        <v>5065.42</v>
      </c>
      <c r="F826">
        <v>0</v>
      </c>
      <c r="G826">
        <v>0.322077</v>
      </c>
      <c r="H826">
        <v>0.67039700000000002</v>
      </c>
      <c r="I826">
        <v>0</v>
      </c>
    </row>
    <row r="827" spans="1:9" x14ac:dyDescent="0.25">
      <c r="A827" t="s">
        <v>100</v>
      </c>
      <c r="B827">
        <v>6741.33</v>
      </c>
      <c r="C827">
        <v>6739.43</v>
      </c>
      <c r="D827">
        <v>6610.96</v>
      </c>
      <c r="E827">
        <v>5065.07</v>
      </c>
      <c r="F827">
        <v>0</v>
      </c>
      <c r="G827">
        <v>0.33738800000000002</v>
      </c>
      <c r="H827">
        <v>0.67033799999999999</v>
      </c>
      <c r="I827">
        <v>0</v>
      </c>
    </row>
    <row r="828" spans="1:9" x14ac:dyDescent="0.25">
      <c r="A828" t="s">
        <v>100</v>
      </c>
      <c r="B828">
        <v>6740.39</v>
      </c>
      <c r="C828">
        <v>6738.44</v>
      </c>
      <c r="D828">
        <v>6607.87</v>
      </c>
      <c r="E828">
        <v>5059.79</v>
      </c>
      <c r="F828">
        <v>0</v>
      </c>
      <c r="G828">
        <v>0.32140600000000003</v>
      </c>
      <c r="H828">
        <v>0.67022199999999998</v>
      </c>
      <c r="I828">
        <v>0</v>
      </c>
    </row>
    <row r="829" spans="1:9" x14ac:dyDescent="0.25">
      <c r="A829" t="s">
        <v>100</v>
      </c>
      <c r="B829">
        <v>6747.22</v>
      </c>
      <c r="C829">
        <v>6745.35</v>
      </c>
      <c r="D829">
        <v>6616.16</v>
      </c>
      <c r="E829">
        <v>5069</v>
      </c>
      <c r="F829">
        <v>0</v>
      </c>
      <c r="G829">
        <v>0.32668900000000001</v>
      </c>
      <c r="H829">
        <v>0.67036899999999999</v>
      </c>
      <c r="I829">
        <v>0</v>
      </c>
    </row>
    <row r="830" spans="1:9" x14ac:dyDescent="0.25">
      <c r="A830" t="s">
        <v>100</v>
      </c>
      <c r="B830">
        <v>6762.39</v>
      </c>
      <c r="C830">
        <v>6760.8</v>
      </c>
      <c r="D830">
        <v>6633.62</v>
      </c>
      <c r="E830">
        <v>5080.49</v>
      </c>
      <c r="F830">
        <v>0</v>
      </c>
      <c r="G830">
        <v>0.33743800000000002</v>
      </c>
      <c r="H830">
        <v>0.67040900000000003</v>
      </c>
      <c r="I830">
        <v>0</v>
      </c>
    </row>
    <row r="831" spans="1:9" x14ac:dyDescent="0.25">
      <c r="A831" t="s">
        <v>100</v>
      </c>
      <c r="B831">
        <v>6774.93</v>
      </c>
      <c r="C831">
        <v>6772.89</v>
      </c>
      <c r="D831">
        <v>6646.19</v>
      </c>
      <c r="E831">
        <v>5091.5600000000004</v>
      </c>
      <c r="F831">
        <v>0</v>
      </c>
      <c r="G831">
        <v>0.33738499999999999</v>
      </c>
      <c r="H831">
        <v>0.670408</v>
      </c>
      <c r="I831">
        <v>0</v>
      </c>
    </row>
    <row r="832" spans="1:9" x14ac:dyDescent="0.25">
      <c r="A832" t="s">
        <v>100</v>
      </c>
      <c r="B832">
        <v>6781.85</v>
      </c>
      <c r="C832">
        <v>6780.04</v>
      </c>
      <c r="D832">
        <v>6648.78</v>
      </c>
      <c r="E832">
        <v>5091.09</v>
      </c>
      <c r="F832">
        <v>0</v>
      </c>
      <c r="G832">
        <v>0.322245</v>
      </c>
      <c r="H832">
        <v>0.67039499999999996</v>
      </c>
      <c r="I832">
        <v>0</v>
      </c>
    </row>
    <row r="833" spans="1:25" x14ac:dyDescent="0.25">
      <c r="A833" t="s">
        <v>100</v>
      </c>
      <c r="B833">
        <v>6778.57</v>
      </c>
      <c r="C833">
        <v>6776.9</v>
      </c>
      <c r="D833">
        <v>6643.43</v>
      </c>
      <c r="E833">
        <v>5089.47</v>
      </c>
      <c r="F833">
        <v>0</v>
      </c>
      <c r="G833">
        <v>0.32147100000000001</v>
      </c>
      <c r="H833">
        <v>0.67031099999999999</v>
      </c>
      <c r="I833">
        <v>0</v>
      </c>
    </row>
    <row r="834" spans="1:25" x14ac:dyDescent="0.25">
      <c r="A834" t="s">
        <v>100</v>
      </c>
      <c r="B834">
        <v>6719.49</v>
      </c>
      <c r="C834">
        <v>6717</v>
      </c>
      <c r="D834">
        <v>6589.88</v>
      </c>
      <c r="E834">
        <v>5053.42</v>
      </c>
      <c r="F834">
        <v>0</v>
      </c>
      <c r="G834">
        <v>0.321996</v>
      </c>
      <c r="H834">
        <v>0.67033100000000001</v>
      </c>
      <c r="I834">
        <v>0</v>
      </c>
    </row>
    <row r="835" spans="1:25" x14ac:dyDescent="0.25">
      <c r="A835" t="s">
        <v>100</v>
      </c>
      <c r="B835">
        <v>6726.79</v>
      </c>
      <c r="C835">
        <v>6724.3</v>
      </c>
      <c r="D835">
        <v>6596.89</v>
      </c>
      <c r="E835">
        <v>5056.05</v>
      </c>
      <c r="F835">
        <v>0</v>
      </c>
      <c r="G835">
        <v>0.33738600000000002</v>
      </c>
      <c r="H835">
        <v>0.66989600000000005</v>
      </c>
      <c r="I835">
        <v>0</v>
      </c>
    </row>
    <row r="836" spans="1:25" x14ac:dyDescent="0.25">
      <c r="A836" t="s">
        <v>100</v>
      </c>
      <c r="B836">
        <v>6716.79</v>
      </c>
      <c r="C836">
        <v>6715</v>
      </c>
      <c r="D836">
        <v>6589.7</v>
      </c>
      <c r="E836">
        <v>5048.26</v>
      </c>
      <c r="F836">
        <v>0</v>
      </c>
      <c r="G836">
        <v>0.33738499999999999</v>
      </c>
      <c r="H836">
        <v>0.67040900000000003</v>
      </c>
      <c r="I836">
        <v>0</v>
      </c>
    </row>
    <row r="837" spans="1:25" x14ac:dyDescent="0.25">
      <c r="A837" t="s">
        <v>100</v>
      </c>
      <c r="B837">
        <v>6719.63</v>
      </c>
      <c r="C837">
        <v>6717.9</v>
      </c>
      <c r="D837">
        <v>6588.43</v>
      </c>
      <c r="E837">
        <v>5048.3999999999996</v>
      </c>
      <c r="F837">
        <v>0</v>
      </c>
      <c r="G837">
        <v>0.33713100000000001</v>
      </c>
      <c r="H837">
        <v>0.67040200000000005</v>
      </c>
      <c r="I837">
        <v>0</v>
      </c>
    </row>
    <row r="838" spans="1:25" x14ac:dyDescent="0.25">
      <c r="A838" t="s">
        <v>100</v>
      </c>
      <c r="B838">
        <v>6735.7</v>
      </c>
      <c r="C838">
        <v>6733.83</v>
      </c>
      <c r="D838">
        <v>6603.91</v>
      </c>
      <c r="E838">
        <v>5061.5600000000004</v>
      </c>
      <c r="F838">
        <v>0</v>
      </c>
      <c r="G838">
        <v>0.32984200000000002</v>
      </c>
      <c r="H838">
        <v>0.67040599999999995</v>
      </c>
      <c r="I838">
        <v>0</v>
      </c>
    </row>
    <row r="839" spans="1:25" x14ac:dyDescent="0.25">
      <c r="A839" t="s">
        <v>100</v>
      </c>
      <c r="B839">
        <v>6748.76</v>
      </c>
      <c r="C839">
        <v>6746.92</v>
      </c>
      <c r="D839">
        <v>6617.42</v>
      </c>
      <c r="E839">
        <v>5068.3</v>
      </c>
      <c r="F839">
        <v>0</v>
      </c>
      <c r="G839">
        <v>0.33738499999999999</v>
      </c>
      <c r="H839">
        <v>0.670319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6751.37</v>
      </c>
      <c r="C840">
        <v>6749.69</v>
      </c>
      <c r="D840">
        <v>6620.65</v>
      </c>
      <c r="E840">
        <v>5073.63</v>
      </c>
      <c r="F840">
        <v>0</v>
      </c>
      <c r="G840">
        <v>0.33689000000000002</v>
      </c>
      <c r="H840">
        <v>0.68682399999999999</v>
      </c>
      <c r="I840">
        <v>0</v>
      </c>
      <c r="R840">
        <f>AVERAGE(B791:B840)</f>
        <v>6748.6281999999983</v>
      </c>
      <c r="S840">
        <f>AVERAGE(C791:C840)</f>
        <v>6746.7064</v>
      </c>
      <c r="U840">
        <f>_xlfn.VAR.P(B791:B840)</f>
        <v>445.38649876000164</v>
      </c>
      <c r="V840">
        <f>_xlfn.VAR.P(C791:C840)</f>
        <v>448.79173104000188</v>
      </c>
      <c r="X840">
        <f>1.96*SQRT(U840)/50</f>
        <v>0.82728393520880672</v>
      </c>
      <c r="Y840">
        <f>1.96*SQRT(V840)/50</f>
        <v>0.83044044072125278</v>
      </c>
    </row>
    <row r="841" spans="1:25" x14ac:dyDescent="0.25">
      <c r="A841" t="s">
        <v>100</v>
      </c>
      <c r="B841">
        <v>338064.31280000001</v>
      </c>
      <c r="C841" t="s">
        <v>37</v>
      </c>
    </row>
    <row r="842" spans="1:25" x14ac:dyDescent="0.25">
      <c r="A842" t="s">
        <v>118</v>
      </c>
      <c r="B842">
        <v>7154.48</v>
      </c>
      <c r="C842">
        <v>7152.16</v>
      </c>
      <c r="D842">
        <v>7020.4</v>
      </c>
      <c r="E842">
        <v>6502.46</v>
      </c>
      <c r="F842">
        <v>0</v>
      </c>
      <c r="G842">
        <v>0.32132899999999998</v>
      </c>
      <c r="H842">
        <v>0.67036300000000004</v>
      </c>
      <c r="I842">
        <v>0</v>
      </c>
    </row>
    <row r="843" spans="1:25" x14ac:dyDescent="0.25">
      <c r="A843" t="s">
        <v>118</v>
      </c>
      <c r="B843">
        <v>7163.1</v>
      </c>
      <c r="C843">
        <v>7160.1</v>
      </c>
      <c r="D843">
        <v>7031.85</v>
      </c>
      <c r="E843">
        <v>6512.72</v>
      </c>
      <c r="F843">
        <v>0</v>
      </c>
      <c r="G843">
        <v>0.33738600000000002</v>
      </c>
      <c r="H843">
        <v>0.67036099999999998</v>
      </c>
      <c r="I843">
        <v>0</v>
      </c>
    </row>
    <row r="844" spans="1:25" x14ac:dyDescent="0.25">
      <c r="A844" t="s">
        <v>118</v>
      </c>
      <c r="B844">
        <v>7150.78</v>
      </c>
      <c r="C844">
        <v>7148.11</v>
      </c>
      <c r="D844">
        <v>7022.45</v>
      </c>
      <c r="E844">
        <v>6501.24</v>
      </c>
      <c r="F844">
        <v>0</v>
      </c>
      <c r="G844">
        <v>0.32374900000000001</v>
      </c>
      <c r="H844">
        <v>0.67035999999999996</v>
      </c>
      <c r="I844">
        <v>0</v>
      </c>
    </row>
    <row r="845" spans="1:25" x14ac:dyDescent="0.25">
      <c r="A845" t="s">
        <v>118</v>
      </c>
      <c r="B845">
        <v>7159.24</v>
      </c>
      <c r="C845">
        <v>7155.89</v>
      </c>
      <c r="D845">
        <v>7026.68</v>
      </c>
      <c r="E845">
        <v>6506.01</v>
      </c>
      <c r="F845">
        <v>0</v>
      </c>
      <c r="G845">
        <v>0.32826899999999998</v>
      </c>
      <c r="H845">
        <v>0.67021500000000001</v>
      </c>
      <c r="I845">
        <v>0</v>
      </c>
    </row>
    <row r="846" spans="1:25" x14ac:dyDescent="0.25">
      <c r="A846" t="s">
        <v>118</v>
      </c>
      <c r="B846">
        <v>7152.28</v>
      </c>
      <c r="C846">
        <v>7149.3</v>
      </c>
      <c r="D846">
        <v>7018.98</v>
      </c>
      <c r="E846">
        <v>6501.65</v>
      </c>
      <c r="F846">
        <v>0</v>
      </c>
      <c r="G846">
        <v>0.32336100000000001</v>
      </c>
      <c r="H846">
        <v>0.67034300000000002</v>
      </c>
      <c r="I846">
        <v>0</v>
      </c>
    </row>
    <row r="847" spans="1:25" x14ac:dyDescent="0.25">
      <c r="A847" t="s">
        <v>118</v>
      </c>
      <c r="B847">
        <v>7155.76</v>
      </c>
      <c r="C847">
        <v>7152.36</v>
      </c>
      <c r="D847">
        <v>7021.46</v>
      </c>
      <c r="E847">
        <v>6503.04</v>
      </c>
      <c r="F847">
        <v>0</v>
      </c>
      <c r="G847">
        <v>0.32348100000000002</v>
      </c>
      <c r="H847">
        <v>0.67036899999999999</v>
      </c>
      <c r="I847">
        <v>0</v>
      </c>
    </row>
    <row r="848" spans="1:25" x14ac:dyDescent="0.25">
      <c r="A848" t="s">
        <v>118</v>
      </c>
      <c r="B848">
        <v>7124.23</v>
      </c>
      <c r="C848">
        <v>7121.57</v>
      </c>
      <c r="D848">
        <v>6996.13</v>
      </c>
      <c r="E848">
        <v>6480.28</v>
      </c>
      <c r="F848">
        <v>0</v>
      </c>
      <c r="G848">
        <v>0.33738499999999999</v>
      </c>
      <c r="H848">
        <v>0.67035199999999995</v>
      </c>
      <c r="I848">
        <v>0</v>
      </c>
    </row>
    <row r="849" spans="1:9" x14ac:dyDescent="0.25">
      <c r="A849" t="s">
        <v>118</v>
      </c>
      <c r="B849">
        <v>7124.43</v>
      </c>
      <c r="C849">
        <v>7121.91</v>
      </c>
      <c r="D849">
        <v>6995.83</v>
      </c>
      <c r="E849">
        <v>6479.88</v>
      </c>
      <c r="F849">
        <v>0</v>
      </c>
      <c r="G849">
        <v>0.32311600000000001</v>
      </c>
      <c r="H849">
        <v>0.670408</v>
      </c>
      <c r="I849">
        <v>0</v>
      </c>
    </row>
    <row r="850" spans="1:9" x14ac:dyDescent="0.25">
      <c r="A850" t="s">
        <v>118</v>
      </c>
      <c r="B850">
        <v>7120.98</v>
      </c>
      <c r="C850">
        <v>7118.17</v>
      </c>
      <c r="D850">
        <v>6982.87</v>
      </c>
      <c r="E850">
        <v>6463.96</v>
      </c>
      <c r="F850">
        <v>0</v>
      </c>
      <c r="G850">
        <v>0.33738699999999999</v>
      </c>
      <c r="H850">
        <v>0.67040299999999997</v>
      </c>
      <c r="I850">
        <v>0</v>
      </c>
    </row>
    <row r="851" spans="1:9" x14ac:dyDescent="0.25">
      <c r="A851" t="s">
        <v>118</v>
      </c>
      <c r="B851">
        <v>7175.68</v>
      </c>
      <c r="C851">
        <v>7172.27</v>
      </c>
      <c r="D851">
        <v>7045.01</v>
      </c>
      <c r="E851">
        <v>6524.45</v>
      </c>
      <c r="F851">
        <v>0</v>
      </c>
      <c r="G851">
        <v>0.33738499999999999</v>
      </c>
      <c r="H851">
        <v>0.67011500000000002</v>
      </c>
      <c r="I851">
        <v>0</v>
      </c>
    </row>
    <row r="852" spans="1:9" x14ac:dyDescent="0.25">
      <c r="A852" t="s">
        <v>118</v>
      </c>
      <c r="B852">
        <v>7189.56</v>
      </c>
      <c r="C852">
        <v>7186.71</v>
      </c>
      <c r="D852">
        <v>7059.16</v>
      </c>
      <c r="E852">
        <v>6539.05</v>
      </c>
      <c r="F852">
        <v>0</v>
      </c>
      <c r="G852">
        <v>0.32591999999999999</v>
      </c>
      <c r="H852">
        <v>0.67038900000000001</v>
      </c>
      <c r="I852">
        <v>0</v>
      </c>
    </row>
    <row r="853" spans="1:9" x14ac:dyDescent="0.25">
      <c r="A853" t="s">
        <v>118</v>
      </c>
      <c r="B853">
        <v>7187.52</v>
      </c>
      <c r="C853">
        <v>7184.69</v>
      </c>
      <c r="D853">
        <v>7055.3</v>
      </c>
      <c r="E853">
        <v>6535.68</v>
      </c>
      <c r="F853">
        <v>0</v>
      </c>
      <c r="G853">
        <v>0.32139699999999999</v>
      </c>
      <c r="H853">
        <v>0.67026399999999997</v>
      </c>
      <c r="I853">
        <v>0</v>
      </c>
    </row>
    <row r="854" spans="1:9" x14ac:dyDescent="0.25">
      <c r="A854" t="s">
        <v>118</v>
      </c>
      <c r="B854">
        <v>7190.17</v>
      </c>
      <c r="C854">
        <v>7187.72</v>
      </c>
      <c r="D854">
        <v>7054.08</v>
      </c>
      <c r="E854">
        <v>6531.04</v>
      </c>
      <c r="F854">
        <v>0</v>
      </c>
      <c r="G854">
        <v>0.332067</v>
      </c>
      <c r="H854">
        <v>0.67040900000000003</v>
      </c>
      <c r="I854">
        <v>0</v>
      </c>
    </row>
    <row r="855" spans="1:9" x14ac:dyDescent="0.25">
      <c r="A855" t="s">
        <v>118</v>
      </c>
      <c r="B855">
        <v>7192.42</v>
      </c>
      <c r="C855">
        <v>7189.92</v>
      </c>
      <c r="D855">
        <v>7059.38</v>
      </c>
      <c r="E855">
        <v>6537.89</v>
      </c>
      <c r="F855">
        <v>0</v>
      </c>
      <c r="G855">
        <v>0.33005200000000001</v>
      </c>
      <c r="H855">
        <v>0.66986699999999999</v>
      </c>
      <c r="I855">
        <v>0</v>
      </c>
    </row>
    <row r="856" spans="1:9" x14ac:dyDescent="0.25">
      <c r="A856" t="s">
        <v>118</v>
      </c>
      <c r="B856">
        <v>7190.36</v>
      </c>
      <c r="C856">
        <v>7187.16</v>
      </c>
      <c r="D856">
        <v>7057.88</v>
      </c>
      <c r="E856">
        <v>6538.44</v>
      </c>
      <c r="F856">
        <v>0</v>
      </c>
      <c r="G856">
        <v>0.32184099999999999</v>
      </c>
      <c r="H856">
        <v>0.66932700000000001</v>
      </c>
      <c r="I856">
        <v>0</v>
      </c>
    </row>
    <row r="857" spans="1:9" x14ac:dyDescent="0.25">
      <c r="A857" t="s">
        <v>118</v>
      </c>
      <c r="B857">
        <v>7190.59</v>
      </c>
      <c r="C857">
        <v>7187.97</v>
      </c>
      <c r="D857">
        <v>7060.47</v>
      </c>
      <c r="E857">
        <v>6540.42</v>
      </c>
      <c r="F857">
        <v>0</v>
      </c>
      <c r="G857">
        <v>0.33738800000000002</v>
      </c>
      <c r="H857">
        <v>0.67030400000000001</v>
      </c>
      <c r="I857">
        <v>0</v>
      </c>
    </row>
    <row r="858" spans="1:9" x14ac:dyDescent="0.25">
      <c r="A858" t="s">
        <v>118</v>
      </c>
      <c r="B858">
        <v>7150.38</v>
      </c>
      <c r="C858">
        <v>7147.38</v>
      </c>
      <c r="D858">
        <v>7017.13</v>
      </c>
      <c r="E858">
        <v>6499.54</v>
      </c>
      <c r="F858">
        <v>0</v>
      </c>
      <c r="G858">
        <v>0.32910699999999998</v>
      </c>
      <c r="H858">
        <v>0.67037000000000002</v>
      </c>
      <c r="I858">
        <v>0</v>
      </c>
    </row>
    <row r="859" spans="1:9" x14ac:dyDescent="0.25">
      <c r="A859" t="s">
        <v>118</v>
      </c>
      <c r="B859">
        <v>7155.19</v>
      </c>
      <c r="C859">
        <v>7151.62</v>
      </c>
      <c r="D859">
        <v>7018.81</v>
      </c>
      <c r="E859">
        <v>6500.9</v>
      </c>
      <c r="F859">
        <v>0</v>
      </c>
      <c r="G859">
        <v>0.32692700000000002</v>
      </c>
      <c r="H859">
        <v>0.67039800000000005</v>
      </c>
      <c r="I859">
        <v>0</v>
      </c>
    </row>
    <row r="860" spans="1:9" x14ac:dyDescent="0.25">
      <c r="A860" t="s">
        <v>118</v>
      </c>
      <c r="B860">
        <v>7151.02</v>
      </c>
      <c r="C860">
        <v>7148.31</v>
      </c>
      <c r="D860">
        <v>7019.25</v>
      </c>
      <c r="E860">
        <v>6500.97</v>
      </c>
      <c r="F860">
        <v>0</v>
      </c>
      <c r="G860">
        <v>0.32136500000000001</v>
      </c>
      <c r="H860">
        <v>0.67034499999999997</v>
      </c>
      <c r="I860">
        <v>0</v>
      </c>
    </row>
    <row r="861" spans="1:9" x14ac:dyDescent="0.25">
      <c r="A861" t="s">
        <v>118</v>
      </c>
      <c r="B861">
        <v>7153.68</v>
      </c>
      <c r="C861">
        <v>7151.33</v>
      </c>
      <c r="D861">
        <v>7022.72</v>
      </c>
      <c r="E861">
        <v>6504.82</v>
      </c>
      <c r="F861">
        <v>0</v>
      </c>
      <c r="G861">
        <v>0.33738499999999999</v>
      </c>
      <c r="H861">
        <v>0.67040900000000003</v>
      </c>
      <c r="I861">
        <v>0</v>
      </c>
    </row>
    <row r="862" spans="1:9" x14ac:dyDescent="0.25">
      <c r="A862" t="s">
        <v>118</v>
      </c>
      <c r="B862">
        <v>7150.17</v>
      </c>
      <c r="C862">
        <v>7147.4</v>
      </c>
      <c r="D862">
        <v>7018.09</v>
      </c>
      <c r="E862">
        <v>6500.36</v>
      </c>
      <c r="F862">
        <v>0</v>
      </c>
      <c r="G862">
        <v>0.32263500000000001</v>
      </c>
      <c r="H862">
        <v>0.6704</v>
      </c>
      <c r="I862">
        <v>0</v>
      </c>
    </row>
    <row r="863" spans="1:9" x14ac:dyDescent="0.25">
      <c r="A863" t="s">
        <v>118</v>
      </c>
      <c r="B863">
        <v>7148.65</v>
      </c>
      <c r="C863">
        <v>7145.35</v>
      </c>
      <c r="D863">
        <v>7016.06</v>
      </c>
      <c r="E863">
        <v>6498.7</v>
      </c>
      <c r="F863">
        <v>0</v>
      </c>
      <c r="G863">
        <v>0.32165500000000002</v>
      </c>
      <c r="H863">
        <v>0.67039599999999999</v>
      </c>
      <c r="I863">
        <v>0</v>
      </c>
    </row>
    <row r="864" spans="1:9" x14ac:dyDescent="0.25">
      <c r="A864" t="s">
        <v>118</v>
      </c>
      <c r="B864">
        <v>7157.41</v>
      </c>
      <c r="C864">
        <v>7154.5</v>
      </c>
      <c r="D864">
        <v>7027.08</v>
      </c>
      <c r="E864">
        <v>6509.03</v>
      </c>
      <c r="F864">
        <v>0</v>
      </c>
      <c r="G864">
        <v>0.33738499999999999</v>
      </c>
      <c r="H864">
        <v>0.68630100000000005</v>
      </c>
      <c r="I864">
        <v>0</v>
      </c>
    </row>
    <row r="865" spans="1:9" x14ac:dyDescent="0.25">
      <c r="A865" t="s">
        <v>118</v>
      </c>
      <c r="B865">
        <v>7155.82</v>
      </c>
      <c r="C865">
        <v>7153.48</v>
      </c>
      <c r="D865">
        <v>7019.58</v>
      </c>
      <c r="E865">
        <v>6502.52</v>
      </c>
      <c r="F865">
        <v>0</v>
      </c>
      <c r="G865">
        <v>0.33738499999999999</v>
      </c>
      <c r="H865">
        <v>0.67039199999999999</v>
      </c>
      <c r="I865">
        <v>0</v>
      </c>
    </row>
    <row r="866" spans="1:9" x14ac:dyDescent="0.25">
      <c r="A866" t="s">
        <v>118</v>
      </c>
      <c r="B866">
        <v>7163.96</v>
      </c>
      <c r="C866">
        <v>7161.27</v>
      </c>
      <c r="D866">
        <v>7037.69</v>
      </c>
      <c r="E866">
        <v>6516.41</v>
      </c>
      <c r="F866">
        <v>0</v>
      </c>
      <c r="G866">
        <v>0.33031700000000003</v>
      </c>
      <c r="H866">
        <v>0.670408</v>
      </c>
      <c r="I866">
        <v>0</v>
      </c>
    </row>
    <row r="867" spans="1:9" x14ac:dyDescent="0.25">
      <c r="A867" t="s">
        <v>118</v>
      </c>
      <c r="B867">
        <v>7185.72</v>
      </c>
      <c r="C867">
        <v>7182.83</v>
      </c>
      <c r="D867">
        <v>7055.44</v>
      </c>
      <c r="E867">
        <v>6535.55</v>
      </c>
      <c r="F867">
        <v>0</v>
      </c>
      <c r="G867">
        <v>0.334206</v>
      </c>
      <c r="H867">
        <v>0.67040200000000005</v>
      </c>
      <c r="I867">
        <v>0</v>
      </c>
    </row>
    <row r="868" spans="1:9" x14ac:dyDescent="0.25">
      <c r="A868" t="s">
        <v>118</v>
      </c>
      <c r="B868">
        <v>7187.83</v>
      </c>
      <c r="C868">
        <v>7185.28</v>
      </c>
      <c r="D868">
        <v>7057.08</v>
      </c>
      <c r="E868">
        <v>6533.25</v>
      </c>
      <c r="F868">
        <v>0</v>
      </c>
      <c r="G868">
        <v>0.32869599999999999</v>
      </c>
      <c r="H868">
        <v>0.67040699999999998</v>
      </c>
      <c r="I868">
        <v>0</v>
      </c>
    </row>
    <row r="869" spans="1:9" x14ac:dyDescent="0.25">
      <c r="A869" t="s">
        <v>118</v>
      </c>
      <c r="B869">
        <v>7195</v>
      </c>
      <c r="C869">
        <v>7191.4</v>
      </c>
      <c r="D869">
        <v>7061.64</v>
      </c>
      <c r="E869">
        <v>6541.33</v>
      </c>
      <c r="F869">
        <v>0</v>
      </c>
      <c r="G869">
        <v>0.32649899999999998</v>
      </c>
      <c r="H869">
        <v>0.67032599999999998</v>
      </c>
      <c r="I869">
        <v>0</v>
      </c>
    </row>
    <row r="870" spans="1:9" x14ac:dyDescent="0.25">
      <c r="A870" t="s">
        <v>118</v>
      </c>
      <c r="B870">
        <v>7132.97</v>
      </c>
      <c r="C870">
        <v>7129.61</v>
      </c>
      <c r="D870">
        <v>7001.82</v>
      </c>
      <c r="E870">
        <v>6484.86</v>
      </c>
      <c r="F870">
        <v>0</v>
      </c>
      <c r="G870">
        <v>0.32136799999999999</v>
      </c>
      <c r="H870">
        <v>0.67040900000000003</v>
      </c>
      <c r="I870">
        <v>0</v>
      </c>
    </row>
    <row r="871" spans="1:9" x14ac:dyDescent="0.25">
      <c r="A871" t="s">
        <v>118</v>
      </c>
      <c r="B871">
        <v>7125.94</v>
      </c>
      <c r="C871">
        <v>7122.89</v>
      </c>
      <c r="D871">
        <v>6995.62</v>
      </c>
      <c r="E871">
        <v>6479.48</v>
      </c>
      <c r="F871">
        <v>0</v>
      </c>
      <c r="G871">
        <v>0.32138299999999997</v>
      </c>
      <c r="H871">
        <v>0.67040900000000003</v>
      </c>
      <c r="I871">
        <v>0</v>
      </c>
    </row>
    <row r="872" spans="1:9" x14ac:dyDescent="0.25">
      <c r="A872" t="s">
        <v>118</v>
      </c>
      <c r="B872">
        <v>7130.94</v>
      </c>
      <c r="C872">
        <v>7127.51</v>
      </c>
      <c r="D872">
        <v>6995.77</v>
      </c>
      <c r="E872">
        <v>6477.3</v>
      </c>
      <c r="F872">
        <v>0</v>
      </c>
      <c r="G872">
        <v>0.32181599999999999</v>
      </c>
      <c r="H872">
        <v>0.68529499999999999</v>
      </c>
      <c r="I872">
        <v>0</v>
      </c>
    </row>
    <row r="873" spans="1:9" x14ac:dyDescent="0.25">
      <c r="A873" t="s">
        <v>118</v>
      </c>
      <c r="B873">
        <v>7126.63</v>
      </c>
      <c r="C873">
        <v>7123.8</v>
      </c>
      <c r="D873">
        <v>6996.24</v>
      </c>
      <c r="E873">
        <v>6482.39</v>
      </c>
      <c r="F873">
        <v>0</v>
      </c>
      <c r="G873">
        <v>0.33019500000000002</v>
      </c>
      <c r="H873">
        <v>0.67022400000000004</v>
      </c>
      <c r="I873">
        <v>0</v>
      </c>
    </row>
    <row r="874" spans="1:9" x14ac:dyDescent="0.25">
      <c r="A874" t="s">
        <v>118</v>
      </c>
      <c r="B874">
        <v>7137.99</v>
      </c>
      <c r="C874">
        <v>7134.09</v>
      </c>
      <c r="D874">
        <v>7005.93</v>
      </c>
      <c r="E874">
        <v>6486.27</v>
      </c>
      <c r="F874">
        <v>0</v>
      </c>
      <c r="G874">
        <v>0.33579300000000001</v>
      </c>
      <c r="H874">
        <v>0.67040900000000003</v>
      </c>
      <c r="I874">
        <v>0</v>
      </c>
    </row>
    <row r="875" spans="1:9" x14ac:dyDescent="0.25">
      <c r="A875" t="s">
        <v>118</v>
      </c>
      <c r="B875">
        <v>7157.4</v>
      </c>
      <c r="C875">
        <v>7154.05</v>
      </c>
      <c r="D875">
        <v>7018.52</v>
      </c>
      <c r="E875">
        <v>6501.44</v>
      </c>
      <c r="F875">
        <v>0</v>
      </c>
      <c r="G875">
        <v>0.32188600000000001</v>
      </c>
      <c r="H875">
        <v>0.67036099999999998</v>
      </c>
      <c r="I875">
        <v>0</v>
      </c>
    </row>
    <row r="876" spans="1:9" x14ac:dyDescent="0.25">
      <c r="A876" t="s">
        <v>118</v>
      </c>
      <c r="B876">
        <v>7158.66</v>
      </c>
      <c r="C876">
        <v>7155.2</v>
      </c>
      <c r="D876">
        <v>7024.19</v>
      </c>
      <c r="E876">
        <v>6502.84</v>
      </c>
      <c r="F876">
        <v>0</v>
      </c>
      <c r="G876">
        <v>0.32235999999999998</v>
      </c>
      <c r="H876">
        <v>0.67035400000000001</v>
      </c>
      <c r="I876">
        <v>0</v>
      </c>
    </row>
    <row r="877" spans="1:9" x14ac:dyDescent="0.25">
      <c r="A877" t="s">
        <v>118</v>
      </c>
      <c r="B877">
        <v>7157.51</v>
      </c>
      <c r="C877">
        <v>7154.53</v>
      </c>
      <c r="D877">
        <v>7025.39</v>
      </c>
      <c r="E877">
        <v>6508.9</v>
      </c>
      <c r="F877">
        <v>0</v>
      </c>
      <c r="G877">
        <v>0.33738499999999999</v>
      </c>
      <c r="H877">
        <v>0.670408</v>
      </c>
      <c r="I877">
        <v>0</v>
      </c>
    </row>
    <row r="878" spans="1:9" x14ac:dyDescent="0.25">
      <c r="A878" t="s">
        <v>118</v>
      </c>
      <c r="B878">
        <v>7156.96</v>
      </c>
      <c r="C878">
        <v>7153.64</v>
      </c>
      <c r="D878">
        <v>7025.88</v>
      </c>
      <c r="E878">
        <v>6506.98</v>
      </c>
      <c r="F878">
        <v>0</v>
      </c>
      <c r="G878">
        <v>0.32813500000000001</v>
      </c>
      <c r="H878">
        <v>0.67018200000000006</v>
      </c>
      <c r="I878">
        <v>0</v>
      </c>
    </row>
    <row r="879" spans="1:9" x14ac:dyDescent="0.25">
      <c r="A879" t="s">
        <v>118</v>
      </c>
      <c r="B879">
        <v>7164.6</v>
      </c>
      <c r="C879">
        <v>7161.97</v>
      </c>
      <c r="D879">
        <v>7036.84</v>
      </c>
      <c r="E879">
        <v>6517.77</v>
      </c>
      <c r="F879">
        <v>0</v>
      </c>
      <c r="G879">
        <v>0.32749499999999998</v>
      </c>
      <c r="H879">
        <v>0.67040599999999995</v>
      </c>
      <c r="I879">
        <v>0</v>
      </c>
    </row>
    <row r="880" spans="1:9" x14ac:dyDescent="0.25">
      <c r="A880" t="s">
        <v>118</v>
      </c>
      <c r="B880">
        <v>7153.07</v>
      </c>
      <c r="C880">
        <v>7150.38</v>
      </c>
      <c r="D880">
        <v>7028.34</v>
      </c>
      <c r="E880">
        <v>6510.27</v>
      </c>
      <c r="F880">
        <v>0</v>
      </c>
      <c r="G880">
        <v>0.31796999999999997</v>
      </c>
      <c r="H880">
        <v>0.67032700000000001</v>
      </c>
      <c r="I880">
        <v>0</v>
      </c>
    </row>
    <row r="881" spans="1:25" x14ac:dyDescent="0.25">
      <c r="A881" t="s">
        <v>118</v>
      </c>
      <c r="B881">
        <v>7141.83</v>
      </c>
      <c r="C881">
        <v>7139.26</v>
      </c>
      <c r="D881">
        <v>7024.82</v>
      </c>
      <c r="E881">
        <v>6503.92</v>
      </c>
      <c r="F881">
        <v>0</v>
      </c>
      <c r="G881">
        <v>0.332708</v>
      </c>
      <c r="H881">
        <v>0.67040900000000003</v>
      </c>
      <c r="I881">
        <v>0</v>
      </c>
    </row>
    <row r="882" spans="1:25" x14ac:dyDescent="0.25">
      <c r="A882" t="s">
        <v>118</v>
      </c>
      <c r="B882">
        <v>7139.74</v>
      </c>
      <c r="C882">
        <v>7136.08</v>
      </c>
      <c r="D882">
        <v>7015.09</v>
      </c>
      <c r="E882">
        <v>6498.51</v>
      </c>
      <c r="F882">
        <v>0</v>
      </c>
      <c r="G882">
        <v>0.32137100000000002</v>
      </c>
      <c r="H882">
        <v>0.67030199999999995</v>
      </c>
      <c r="I882">
        <v>0</v>
      </c>
    </row>
    <row r="883" spans="1:25" x14ac:dyDescent="0.25">
      <c r="A883" t="s">
        <v>118</v>
      </c>
      <c r="B883">
        <v>7117.69</v>
      </c>
      <c r="C883">
        <v>7115.03</v>
      </c>
      <c r="D883">
        <v>6995.52</v>
      </c>
      <c r="E883">
        <v>6475.63</v>
      </c>
      <c r="F883">
        <v>0</v>
      </c>
      <c r="G883">
        <v>0.321351</v>
      </c>
      <c r="H883">
        <v>0.67037800000000003</v>
      </c>
      <c r="I883">
        <v>0</v>
      </c>
    </row>
    <row r="884" spans="1:25" x14ac:dyDescent="0.25">
      <c r="A884" t="s">
        <v>118</v>
      </c>
      <c r="B884">
        <v>7122.8</v>
      </c>
      <c r="C884">
        <v>7120.55</v>
      </c>
      <c r="D884">
        <v>7002.16</v>
      </c>
      <c r="E884">
        <v>6487.33</v>
      </c>
      <c r="F884">
        <v>0</v>
      </c>
      <c r="G884">
        <v>0.32522600000000002</v>
      </c>
      <c r="H884">
        <v>0.67037999999999998</v>
      </c>
      <c r="I884">
        <v>0</v>
      </c>
    </row>
    <row r="885" spans="1:25" x14ac:dyDescent="0.25">
      <c r="A885" t="s">
        <v>118</v>
      </c>
      <c r="B885">
        <v>7124.88</v>
      </c>
      <c r="C885">
        <v>7121.48</v>
      </c>
      <c r="D885">
        <v>6998.87</v>
      </c>
      <c r="E885">
        <v>6476.83</v>
      </c>
      <c r="F885">
        <v>0</v>
      </c>
      <c r="G885">
        <v>0.32477699999999998</v>
      </c>
      <c r="H885">
        <v>0.67039400000000005</v>
      </c>
      <c r="I885">
        <v>0</v>
      </c>
    </row>
    <row r="886" spans="1:25" x14ac:dyDescent="0.25">
      <c r="A886" t="s">
        <v>118</v>
      </c>
      <c r="B886">
        <v>7185.42</v>
      </c>
      <c r="C886">
        <v>7182.18</v>
      </c>
      <c r="D886">
        <v>7058.17</v>
      </c>
      <c r="E886">
        <v>6536.74</v>
      </c>
      <c r="F886">
        <v>0</v>
      </c>
      <c r="G886">
        <v>0.32152799999999998</v>
      </c>
      <c r="H886">
        <v>0.67038799999999998</v>
      </c>
      <c r="I886">
        <v>0</v>
      </c>
    </row>
    <row r="887" spans="1:25" x14ac:dyDescent="0.25">
      <c r="A887" t="s">
        <v>118</v>
      </c>
      <c r="B887">
        <v>7185.03</v>
      </c>
      <c r="C887">
        <v>7182.44</v>
      </c>
      <c r="D887">
        <v>7057.37</v>
      </c>
      <c r="E887">
        <v>6536.12</v>
      </c>
      <c r="F887">
        <v>0</v>
      </c>
      <c r="G887">
        <v>0.32177</v>
      </c>
      <c r="H887">
        <v>0.67039599999999999</v>
      </c>
      <c r="I887">
        <v>0</v>
      </c>
    </row>
    <row r="888" spans="1:25" x14ac:dyDescent="0.25">
      <c r="A888" t="s">
        <v>118</v>
      </c>
      <c r="B888">
        <v>7180.91</v>
      </c>
      <c r="C888">
        <v>7178.21</v>
      </c>
      <c r="D888">
        <v>7057.65</v>
      </c>
      <c r="E888">
        <v>6535.55</v>
      </c>
      <c r="F888">
        <v>0</v>
      </c>
      <c r="G888">
        <v>0.33738499999999999</v>
      </c>
      <c r="H888">
        <v>0.67040599999999995</v>
      </c>
      <c r="I888">
        <v>0</v>
      </c>
    </row>
    <row r="889" spans="1:25" x14ac:dyDescent="0.25">
      <c r="A889" t="s">
        <v>118</v>
      </c>
      <c r="B889">
        <v>7153.45</v>
      </c>
      <c r="C889">
        <v>7150.41</v>
      </c>
      <c r="D889">
        <v>7055.42</v>
      </c>
      <c r="E889">
        <v>6535.94</v>
      </c>
      <c r="F889">
        <v>0</v>
      </c>
      <c r="G889">
        <v>0.33710600000000002</v>
      </c>
      <c r="H889">
        <v>0.67024300000000003</v>
      </c>
      <c r="I889">
        <v>0</v>
      </c>
    </row>
    <row r="890" spans="1:25" x14ac:dyDescent="0.25">
      <c r="A890" t="s">
        <v>118</v>
      </c>
      <c r="B890">
        <v>7157.51</v>
      </c>
      <c r="C890">
        <v>7154.75</v>
      </c>
      <c r="D890">
        <v>7064.03</v>
      </c>
      <c r="E890">
        <v>6538.88</v>
      </c>
      <c r="F890">
        <v>0</v>
      </c>
      <c r="G890">
        <v>0.32510600000000001</v>
      </c>
      <c r="H890">
        <v>0.670377</v>
      </c>
      <c r="I890">
        <v>0</v>
      </c>
    </row>
    <row r="891" spans="1:25" x14ac:dyDescent="0.25">
      <c r="A891" t="s">
        <v>118</v>
      </c>
      <c r="B891">
        <v>7169.96</v>
      </c>
      <c r="C891">
        <v>7167.35</v>
      </c>
      <c r="D891">
        <v>7056.86</v>
      </c>
      <c r="E891">
        <v>6536.68</v>
      </c>
      <c r="F891">
        <v>0</v>
      </c>
      <c r="G891">
        <v>0.32158300000000001</v>
      </c>
      <c r="H891">
        <v>0.66981100000000005</v>
      </c>
      <c r="I891">
        <v>0</v>
      </c>
    </row>
    <row r="892" spans="1:25" x14ac:dyDescent="0.25">
      <c r="A892" t="s">
        <v>118</v>
      </c>
      <c r="B892">
        <v>7164.79</v>
      </c>
      <c r="C892">
        <v>7162.08</v>
      </c>
      <c r="D892">
        <v>7048.72</v>
      </c>
      <c r="E892">
        <v>6531.1</v>
      </c>
      <c r="F892">
        <v>0</v>
      </c>
      <c r="G892">
        <v>0.32132899999999998</v>
      </c>
      <c r="H892">
        <v>0.67040699999999998</v>
      </c>
      <c r="I892">
        <v>0</v>
      </c>
    </row>
    <row r="893" spans="1:25" x14ac:dyDescent="0.25">
      <c r="A893" t="s">
        <v>118</v>
      </c>
      <c r="B893">
        <v>7137.94</v>
      </c>
      <c r="C893">
        <v>7135.29</v>
      </c>
      <c r="D893">
        <v>7016.65</v>
      </c>
      <c r="E893">
        <v>6497.17</v>
      </c>
      <c r="F893">
        <v>0</v>
      </c>
      <c r="G893">
        <v>0.32540999999999998</v>
      </c>
      <c r="H893">
        <v>0.67037100000000005</v>
      </c>
      <c r="I893">
        <v>0</v>
      </c>
    </row>
    <row r="894" spans="1:25" x14ac:dyDescent="0.25">
      <c r="A894" t="s">
        <v>118</v>
      </c>
      <c r="B894">
        <v>7150.24</v>
      </c>
      <c r="C894">
        <v>7147.48</v>
      </c>
      <c r="D894">
        <v>7023.62</v>
      </c>
      <c r="E894">
        <v>6503.75</v>
      </c>
      <c r="F894">
        <v>0</v>
      </c>
      <c r="G894">
        <v>0.33738499999999999</v>
      </c>
      <c r="H894">
        <v>0.670408</v>
      </c>
      <c r="I894">
        <v>0</v>
      </c>
    </row>
    <row r="895" spans="1:25" x14ac:dyDescent="0.25">
      <c r="A895" t="s">
        <v>118</v>
      </c>
      <c r="B895">
        <v>7148.16</v>
      </c>
      <c r="C895">
        <v>7145.63</v>
      </c>
      <c r="D895">
        <v>7022.2</v>
      </c>
      <c r="E895">
        <v>6504.75</v>
      </c>
      <c r="F895">
        <v>0</v>
      </c>
      <c r="G895">
        <v>0.32228400000000001</v>
      </c>
      <c r="H895">
        <v>0.67040900000000003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7144.53</v>
      </c>
      <c r="C896">
        <v>7141.85</v>
      </c>
      <c r="D896">
        <v>7018.99</v>
      </c>
      <c r="E896">
        <v>6499.83</v>
      </c>
      <c r="F896">
        <v>0</v>
      </c>
      <c r="G896">
        <v>0.32737899999999998</v>
      </c>
      <c r="H896">
        <v>0.68479199999999996</v>
      </c>
      <c r="I896">
        <v>0</v>
      </c>
      <c r="R896">
        <f>AVERAGE(B847:B896)</f>
        <v>7156.4815999999992</v>
      </c>
      <c r="S896">
        <f>AVERAGE(C847:C896)</f>
        <v>7153.5667999999978</v>
      </c>
      <c r="U896">
        <f>_xlfn.VAR.P(B847:B896)</f>
        <v>494.83216144000386</v>
      </c>
      <c r="V896">
        <f>_xlfn.VAR.P(C847:C896)</f>
        <v>495.90543375999999</v>
      </c>
      <c r="X896">
        <f>1.96*SQRT(U896)/50</f>
        <v>0.87199707141432969</v>
      </c>
      <c r="Y896">
        <f>1.96*SQRT(V896)/50</f>
        <v>0.8729422235938451</v>
      </c>
    </row>
    <row r="897" spans="1:15" x14ac:dyDescent="0.25">
      <c r="A897" t="s">
        <v>118</v>
      </c>
      <c r="B897">
        <v>358625.88540000003</v>
      </c>
      <c r="C897" t="s">
        <v>37</v>
      </c>
    </row>
    <row r="898" spans="1:15" x14ac:dyDescent="0.25">
      <c r="A898" t="s">
        <v>42</v>
      </c>
      <c r="B898">
        <v>12930.7</v>
      </c>
      <c r="C898">
        <v>12873</v>
      </c>
      <c r="D898">
        <v>12872.9</v>
      </c>
      <c r="E898">
        <v>12852.2</v>
      </c>
      <c r="F898">
        <v>1079.3800000000001</v>
      </c>
      <c r="G898">
        <v>1178.17</v>
      </c>
      <c r="H898">
        <v>397.774</v>
      </c>
      <c r="I898">
        <v>345.28199999999998</v>
      </c>
      <c r="J898">
        <v>411.74599999999998</v>
      </c>
      <c r="K898">
        <v>10578.6</v>
      </c>
      <c r="L898">
        <v>0.28314699999999998</v>
      </c>
      <c r="M898">
        <v>0.72772499999999996</v>
      </c>
      <c r="N898">
        <v>0</v>
      </c>
      <c r="O898" t="s">
        <v>43</v>
      </c>
    </row>
    <row r="899" spans="1:15" x14ac:dyDescent="0.25">
      <c r="A899" t="s">
        <v>42</v>
      </c>
      <c r="B899">
        <v>12884.1</v>
      </c>
      <c r="C899">
        <v>12825.9</v>
      </c>
      <c r="D899">
        <v>12825.8</v>
      </c>
      <c r="E899">
        <v>12805</v>
      </c>
      <c r="F899">
        <v>1074.8</v>
      </c>
      <c r="G899">
        <v>1165.52</v>
      </c>
      <c r="H899">
        <v>396.86500000000001</v>
      </c>
      <c r="I899">
        <v>339.90899999999999</v>
      </c>
      <c r="J899">
        <v>405.49799999999999</v>
      </c>
      <c r="K899">
        <v>10548.7</v>
      </c>
      <c r="L899">
        <v>0.26939299999999999</v>
      </c>
      <c r="M899">
        <v>0.72701800000000005</v>
      </c>
      <c r="N899">
        <v>0</v>
      </c>
      <c r="O899" t="s">
        <v>43</v>
      </c>
    </row>
    <row r="900" spans="1:15" x14ac:dyDescent="0.25">
      <c r="A900" t="s">
        <v>42</v>
      </c>
      <c r="B900">
        <v>12921.8</v>
      </c>
      <c r="C900">
        <v>12862.9</v>
      </c>
      <c r="D900">
        <v>12862.8</v>
      </c>
      <c r="E900">
        <v>12842.1</v>
      </c>
      <c r="F900">
        <v>1086.67</v>
      </c>
      <c r="G900">
        <v>1171.23</v>
      </c>
      <c r="H900">
        <v>395.98200000000003</v>
      </c>
      <c r="I900">
        <v>344.2</v>
      </c>
      <c r="J900">
        <v>407.767</v>
      </c>
      <c r="K900">
        <v>10568.1</v>
      </c>
      <c r="L900">
        <v>0.28345900000000002</v>
      </c>
      <c r="M900">
        <v>0.72785200000000005</v>
      </c>
      <c r="N900">
        <v>0</v>
      </c>
      <c r="O900" t="s">
        <v>43</v>
      </c>
    </row>
    <row r="901" spans="1:15" x14ac:dyDescent="0.25">
      <c r="A901" t="s">
        <v>42</v>
      </c>
      <c r="B901">
        <v>12898.2</v>
      </c>
      <c r="C901">
        <v>12838.5</v>
      </c>
      <c r="D901">
        <v>12838.4</v>
      </c>
      <c r="E901">
        <v>12817.7</v>
      </c>
      <c r="F901">
        <v>1076.72</v>
      </c>
      <c r="G901">
        <v>1162.98</v>
      </c>
      <c r="H901">
        <v>395.178</v>
      </c>
      <c r="I901">
        <v>340.15100000000001</v>
      </c>
      <c r="J901">
        <v>404.37400000000002</v>
      </c>
      <c r="K901">
        <v>10562</v>
      </c>
      <c r="L901">
        <v>0.28318700000000002</v>
      </c>
      <c r="M901">
        <v>0.72453100000000004</v>
      </c>
      <c r="N901">
        <v>0</v>
      </c>
      <c r="O901" t="s">
        <v>43</v>
      </c>
    </row>
    <row r="902" spans="1:15" x14ac:dyDescent="0.25">
      <c r="A902" t="s">
        <v>42</v>
      </c>
      <c r="B902">
        <v>12879.3</v>
      </c>
      <c r="C902">
        <v>12817.2</v>
      </c>
      <c r="D902">
        <v>12817.2</v>
      </c>
      <c r="E902">
        <v>12796.6</v>
      </c>
      <c r="F902">
        <v>1074.3399999999999</v>
      </c>
      <c r="G902">
        <v>1170.27</v>
      </c>
      <c r="H902">
        <v>395.72800000000001</v>
      </c>
      <c r="I902">
        <v>342.70100000000002</v>
      </c>
      <c r="J902">
        <v>408.53</v>
      </c>
      <c r="K902">
        <v>10535.8</v>
      </c>
      <c r="L902">
        <v>0.28309099999999998</v>
      </c>
      <c r="M902">
        <v>0.727769</v>
      </c>
      <c r="N902">
        <v>0</v>
      </c>
      <c r="O902" t="s">
        <v>43</v>
      </c>
    </row>
    <row r="903" spans="1:15" x14ac:dyDescent="0.25">
      <c r="A903" t="s">
        <v>42</v>
      </c>
      <c r="B903">
        <v>12917.4</v>
      </c>
      <c r="C903">
        <v>12857.4</v>
      </c>
      <c r="D903">
        <v>12857.3</v>
      </c>
      <c r="E903">
        <v>12836.5</v>
      </c>
      <c r="F903">
        <v>1074.8699999999999</v>
      </c>
      <c r="G903">
        <v>1181.25</v>
      </c>
      <c r="H903">
        <v>398.69299999999998</v>
      </c>
      <c r="I903">
        <v>348.20100000000002</v>
      </c>
      <c r="J903">
        <v>411</v>
      </c>
      <c r="K903">
        <v>10564.3</v>
      </c>
      <c r="L903">
        <v>0.28307900000000003</v>
      </c>
      <c r="M903">
        <v>0.72583799999999998</v>
      </c>
      <c r="N903">
        <v>0</v>
      </c>
      <c r="O903" t="s">
        <v>43</v>
      </c>
    </row>
    <row r="904" spans="1:15" x14ac:dyDescent="0.25">
      <c r="A904" t="s">
        <v>42</v>
      </c>
      <c r="B904">
        <v>12898.9</v>
      </c>
      <c r="C904">
        <v>12840</v>
      </c>
      <c r="D904">
        <v>12839.9</v>
      </c>
      <c r="E904">
        <v>12819.2</v>
      </c>
      <c r="F904">
        <v>1081.6199999999999</v>
      </c>
      <c r="G904">
        <v>1175.04</v>
      </c>
      <c r="H904">
        <v>396.64400000000001</v>
      </c>
      <c r="I904">
        <v>344.053</v>
      </c>
      <c r="J904">
        <v>411.05200000000002</v>
      </c>
      <c r="K904">
        <v>10546.6</v>
      </c>
      <c r="L904">
        <v>0.28308100000000003</v>
      </c>
      <c r="M904">
        <v>0.72311499999999995</v>
      </c>
      <c r="N904">
        <v>0</v>
      </c>
      <c r="O904" t="s">
        <v>43</v>
      </c>
    </row>
    <row r="905" spans="1:15" x14ac:dyDescent="0.25">
      <c r="A905" t="s">
        <v>42</v>
      </c>
      <c r="B905">
        <v>12919.5</v>
      </c>
      <c r="C905">
        <v>12851.4</v>
      </c>
      <c r="D905">
        <v>12851.3</v>
      </c>
      <c r="E905">
        <v>12830.6</v>
      </c>
      <c r="F905">
        <v>1083.28</v>
      </c>
      <c r="G905">
        <v>1164.8900000000001</v>
      </c>
      <c r="H905">
        <v>395.59800000000001</v>
      </c>
      <c r="I905">
        <v>340.346</v>
      </c>
      <c r="J905">
        <v>405.67700000000002</v>
      </c>
      <c r="K905">
        <v>10566.5</v>
      </c>
      <c r="L905">
        <v>0.283078</v>
      </c>
      <c r="M905">
        <v>0.72387900000000005</v>
      </c>
      <c r="N905">
        <v>0</v>
      </c>
      <c r="O905" t="s">
        <v>43</v>
      </c>
    </row>
    <row r="906" spans="1:15" x14ac:dyDescent="0.25">
      <c r="A906" t="s">
        <v>42</v>
      </c>
      <c r="B906">
        <v>12901.6</v>
      </c>
      <c r="C906">
        <v>12843</v>
      </c>
      <c r="D906">
        <v>12842.9</v>
      </c>
      <c r="E906">
        <v>12822</v>
      </c>
      <c r="F906">
        <v>1071.06</v>
      </c>
      <c r="G906">
        <v>1158.27</v>
      </c>
      <c r="H906">
        <v>397.12</v>
      </c>
      <c r="I906">
        <v>335.31599999999997</v>
      </c>
      <c r="J906">
        <v>402.53699999999998</v>
      </c>
      <c r="K906">
        <v>10576.5</v>
      </c>
      <c r="L906">
        <v>0.283078</v>
      </c>
      <c r="M906">
        <v>0.72363599999999995</v>
      </c>
      <c r="N906">
        <v>0</v>
      </c>
      <c r="O906" t="s">
        <v>43</v>
      </c>
    </row>
    <row r="907" spans="1:15" x14ac:dyDescent="0.25">
      <c r="A907" t="s">
        <v>42</v>
      </c>
      <c r="B907">
        <v>12909.2</v>
      </c>
      <c r="C907">
        <v>12850.4</v>
      </c>
      <c r="D907">
        <v>12850.3</v>
      </c>
      <c r="E907">
        <v>12829.6</v>
      </c>
      <c r="F907">
        <v>1078.83</v>
      </c>
      <c r="G907">
        <v>1172.9100000000001</v>
      </c>
      <c r="H907">
        <v>395.512</v>
      </c>
      <c r="I907">
        <v>344.43200000000002</v>
      </c>
      <c r="J907">
        <v>409.529</v>
      </c>
      <c r="K907">
        <v>10561.9</v>
      </c>
      <c r="L907">
        <v>0.28308499999999998</v>
      </c>
      <c r="M907">
        <v>0.71451600000000004</v>
      </c>
      <c r="N907">
        <v>0</v>
      </c>
      <c r="O907" t="s">
        <v>43</v>
      </c>
    </row>
    <row r="908" spans="1:15" x14ac:dyDescent="0.25">
      <c r="A908" t="s">
        <v>42</v>
      </c>
      <c r="B908">
        <v>12894.4</v>
      </c>
      <c r="C908">
        <v>12834.8</v>
      </c>
      <c r="D908">
        <v>12834.7</v>
      </c>
      <c r="E908">
        <v>12814.1</v>
      </c>
      <c r="F908">
        <v>1082.8800000000001</v>
      </c>
      <c r="G908">
        <v>1169.4100000000001</v>
      </c>
      <c r="H908">
        <v>395.68900000000002</v>
      </c>
      <c r="I908">
        <v>341.435</v>
      </c>
      <c r="J908">
        <v>409.00099999999998</v>
      </c>
      <c r="K908">
        <v>10545.8</v>
      </c>
      <c r="L908">
        <v>0.28308499999999998</v>
      </c>
      <c r="M908">
        <v>0.71854899999999999</v>
      </c>
      <c r="N908">
        <v>0</v>
      </c>
      <c r="O908" t="s">
        <v>43</v>
      </c>
    </row>
    <row r="909" spans="1:15" x14ac:dyDescent="0.25">
      <c r="A909" t="s">
        <v>42</v>
      </c>
      <c r="B909">
        <v>12894.2</v>
      </c>
      <c r="C909">
        <v>12835.9</v>
      </c>
      <c r="D909">
        <v>12835.8</v>
      </c>
      <c r="E909">
        <v>12815.1</v>
      </c>
      <c r="F909">
        <v>1083.27</v>
      </c>
      <c r="G909">
        <v>1156.73</v>
      </c>
      <c r="H909">
        <v>394.541</v>
      </c>
      <c r="I909">
        <v>336.87400000000002</v>
      </c>
      <c r="J909">
        <v>402.101</v>
      </c>
      <c r="K909">
        <v>10559.2</v>
      </c>
      <c r="L909">
        <v>0.28329700000000002</v>
      </c>
      <c r="M909">
        <v>0.72789499999999996</v>
      </c>
      <c r="N909">
        <v>0</v>
      </c>
      <c r="O909" t="s">
        <v>43</v>
      </c>
    </row>
    <row r="910" spans="1:15" x14ac:dyDescent="0.25">
      <c r="A910" t="s">
        <v>42</v>
      </c>
      <c r="B910">
        <v>12908.8</v>
      </c>
      <c r="C910">
        <v>12849.2</v>
      </c>
      <c r="D910">
        <v>12849.1</v>
      </c>
      <c r="E910">
        <v>12828.5</v>
      </c>
      <c r="F910">
        <v>1075.78</v>
      </c>
      <c r="G910">
        <v>1170.6400000000001</v>
      </c>
      <c r="H910">
        <v>396.78899999999999</v>
      </c>
      <c r="I910">
        <v>343.45</v>
      </c>
      <c r="J910">
        <v>407.13799999999998</v>
      </c>
      <c r="K910">
        <v>10566.1</v>
      </c>
      <c r="L910">
        <v>0.28320299999999998</v>
      </c>
      <c r="M910">
        <v>0.72564200000000001</v>
      </c>
      <c r="N910">
        <v>0</v>
      </c>
      <c r="O910" t="s">
        <v>43</v>
      </c>
    </row>
    <row r="911" spans="1:15" x14ac:dyDescent="0.25">
      <c r="A911" t="s">
        <v>42</v>
      </c>
      <c r="B911">
        <v>12894.6</v>
      </c>
      <c r="C911">
        <v>12835.8</v>
      </c>
      <c r="D911">
        <v>12835.7</v>
      </c>
      <c r="E911">
        <v>12815</v>
      </c>
      <c r="F911">
        <v>1078.1500000000001</v>
      </c>
      <c r="G911">
        <v>1175.17</v>
      </c>
      <c r="H911">
        <v>396.52300000000002</v>
      </c>
      <c r="I911">
        <v>346.38499999999999</v>
      </c>
      <c r="J911">
        <v>408.96699999999998</v>
      </c>
      <c r="K911">
        <v>10545.7</v>
      </c>
      <c r="L911">
        <v>0.28309200000000001</v>
      </c>
      <c r="M911">
        <v>0.72554300000000005</v>
      </c>
      <c r="N911">
        <v>0</v>
      </c>
      <c r="O911" t="s">
        <v>43</v>
      </c>
    </row>
    <row r="912" spans="1:15" x14ac:dyDescent="0.25">
      <c r="A912" t="s">
        <v>42</v>
      </c>
      <c r="B912">
        <v>12897.5</v>
      </c>
      <c r="C912">
        <v>12837.8</v>
      </c>
      <c r="D912">
        <v>12837.7</v>
      </c>
      <c r="E912">
        <v>12817</v>
      </c>
      <c r="F912">
        <v>1083.55</v>
      </c>
      <c r="G912">
        <v>1176.18</v>
      </c>
      <c r="H912">
        <v>396.262</v>
      </c>
      <c r="I912">
        <v>346.072</v>
      </c>
      <c r="J912">
        <v>410.577</v>
      </c>
      <c r="K912">
        <v>10541.3</v>
      </c>
      <c r="L912">
        <v>0.283078</v>
      </c>
      <c r="M912">
        <v>0.72772899999999996</v>
      </c>
      <c r="N912">
        <v>0</v>
      </c>
      <c r="O912" t="s">
        <v>43</v>
      </c>
    </row>
    <row r="913" spans="1:15" x14ac:dyDescent="0.25">
      <c r="A913" t="s">
        <v>42</v>
      </c>
      <c r="B913">
        <v>12912.2</v>
      </c>
      <c r="C913">
        <v>12851.9</v>
      </c>
      <c r="D913">
        <v>12851.8</v>
      </c>
      <c r="E913">
        <v>12831</v>
      </c>
      <c r="F913">
        <v>1072.53</v>
      </c>
      <c r="G913">
        <v>1168.6500000000001</v>
      </c>
      <c r="H913">
        <v>396.72</v>
      </c>
      <c r="I913">
        <v>341.01499999999999</v>
      </c>
      <c r="J913">
        <v>407.62</v>
      </c>
      <c r="K913">
        <v>10573.8</v>
      </c>
      <c r="L913">
        <v>0.26297199999999998</v>
      </c>
      <c r="M913">
        <v>0.72353100000000004</v>
      </c>
      <c r="N913">
        <v>0</v>
      </c>
      <c r="O913" t="s">
        <v>43</v>
      </c>
    </row>
    <row r="914" spans="1:15" x14ac:dyDescent="0.25">
      <c r="A914" t="s">
        <v>42</v>
      </c>
      <c r="B914">
        <v>12904.7</v>
      </c>
      <c r="C914">
        <v>12846</v>
      </c>
      <c r="D914">
        <v>12845.9</v>
      </c>
      <c r="E914">
        <v>12825.1</v>
      </c>
      <c r="F914">
        <v>1067.8</v>
      </c>
      <c r="G914">
        <v>1168.73</v>
      </c>
      <c r="H914">
        <v>398.25900000000001</v>
      </c>
      <c r="I914">
        <v>340.69099999999997</v>
      </c>
      <c r="J914">
        <v>406.42899999999997</v>
      </c>
      <c r="K914">
        <v>10572.6</v>
      </c>
      <c r="L914">
        <v>0.275557</v>
      </c>
      <c r="M914">
        <v>0.722634</v>
      </c>
      <c r="N914">
        <v>0</v>
      </c>
      <c r="O914" t="s">
        <v>43</v>
      </c>
    </row>
    <row r="915" spans="1:15" x14ac:dyDescent="0.25">
      <c r="A915" t="s">
        <v>42</v>
      </c>
      <c r="B915">
        <v>12887.1</v>
      </c>
      <c r="C915">
        <v>12826.7</v>
      </c>
      <c r="D915">
        <v>12826.6</v>
      </c>
      <c r="E915">
        <v>12806</v>
      </c>
      <c r="F915">
        <v>1076.72</v>
      </c>
      <c r="G915">
        <v>1168.55</v>
      </c>
      <c r="H915">
        <v>396.62700000000001</v>
      </c>
      <c r="I915">
        <v>343.10399999999998</v>
      </c>
      <c r="J915">
        <v>405.55</v>
      </c>
      <c r="K915">
        <v>10544.6</v>
      </c>
      <c r="L915">
        <v>0.28323700000000002</v>
      </c>
      <c r="M915">
        <v>0.70879400000000004</v>
      </c>
      <c r="N915">
        <v>0</v>
      </c>
      <c r="O915" t="s">
        <v>43</v>
      </c>
    </row>
    <row r="916" spans="1:15" x14ac:dyDescent="0.25">
      <c r="A916" t="s">
        <v>42</v>
      </c>
      <c r="B916">
        <v>12903.2</v>
      </c>
      <c r="C916">
        <v>12843.9</v>
      </c>
      <c r="D916">
        <v>12843.8</v>
      </c>
      <c r="E916">
        <v>12823.2</v>
      </c>
      <c r="F916">
        <v>1082.8599999999999</v>
      </c>
      <c r="G916">
        <v>1174.1600000000001</v>
      </c>
      <c r="H916">
        <v>394.97</v>
      </c>
      <c r="I916">
        <v>344.84199999999998</v>
      </c>
      <c r="J916">
        <v>411.12200000000001</v>
      </c>
      <c r="K916">
        <v>10550.2</v>
      </c>
      <c r="L916">
        <v>0.283082</v>
      </c>
      <c r="M916">
        <v>0.72650899999999996</v>
      </c>
      <c r="N916">
        <v>0</v>
      </c>
      <c r="O916" t="s">
        <v>43</v>
      </c>
    </row>
    <row r="917" spans="1:15" x14ac:dyDescent="0.25">
      <c r="A917" t="s">
        <v>42</v>
      </c>
      <c r="B917">
        <v>12912.2</v>
      </c>
      <c r="C917">
        <v>12853.5</v>
      </c>
      <c r="D917">
        <v>12853.4</v>
      </c>
      <c r="E917">
        <v>12832.8</v>
      </c>
      <c r="F917">
        <v>1082.5</v>
      </c>
      <c r="G917">
        <v>1172.82</v>
      </c>
      <c r="H917">
        <v>396.45299999999997</v>
      </c>
      <c r="I917">
        <v>345.34100000000001</v>
      </c>
      <c r="J917">
        <v>407.78899999999999</v>
      </c>
      <c r="K917">
        <v>10561.5</v>
      </c>
      <c r="L917">
        <v>0.28308800000000001</v>
      </c>
      <c r="M917">
        <v>0.72778799999999999</v>
      </c>
      <c r="N917">
        <v>0</v>
      </c>
      <c r="O917" t="s">
        <v>43</v>
      </c>
    </row>
    <row r="918" spans="1:15" x14ac:dyDescent="0.25">
      <c r="A918" t="s">
        <v>42</v>
      </c>
      <c r="B918">
        <v>12884.9</v>
      </c>
      <c r="C918">
        <v>12826.4</v>
      </c>
      <c r="D918">
        <v>12826.4</v>
      </c>
      <c r="E918">
        <v>12805.7</v>
      </c>
      <c r="F918">
        <v>1069.72</v>
      </c>
      <c r="G918">
        <v>1158.06</v>
      </c>
      <c r="H918">
        <v>396.512</v>
      </c>
      <c r="I918">
        <v>336.57299999999998</v>
      </c>
      <c r="J918">
        <v>401.709</v>
      </c>
      <c r="K918">
        <v>10562</v>
      </c>
      <c r="L918">
        <v>0.28313100000000002</v>
      </c>
      <c r="M918">
        <v>0.70652700000000002</v>
      </c>
      <c r="N918">
        <v>0</v>
      </c>
      <c r="O918" t="s">
        <v>43</v>
      </c>
    </row>
    <row r="919" spans="1:15" x14ac:dyDescent="0.25">
      <c r="A919" t="s">
        <v>42</v>
      </c>
      <c r="B919">
        <v>12891.1</v>
      </c>
      <c r="C919">
        <v>12831.1</v>
      </c>
      <c r="D919">
        <v>12831.1</v>
      </c>
      <c r="E919">
        <v>12810.3</v>
      </c>
      <c r="F919">
        <v>1070.1099999999999</v>
      </c>
      <c r="G919">
        <v>1166.3399999999999</v>
      </c>
      <c r="H919">
        <v>396.815</v>
      </c>
      <c r="I919">
        <v>341.71300000000002</v>
      </c>
      <c r="J919">
        <v>404.56099999999998</v>
      </c>
      <c r="K919">
        <v>10557.8</v>
      </c>
      <c r="L919">
        <v>0.283356</v>
      </c>
      <c r="M919">
        <v>0.727267</v>
      </c>
      <c r="N919">
        <v>0</v>
      </c>
      <c r="O919" t="s">
        <v>43</v>
      </c>
    </row>
    <row r="920" spans="1:15" x14ac:dyDescent="0.25">
      <c r="A920" t="s">
        <v>42</v>
      </c>
      <c r="B920">
        <v>12898.4</v>
      </c>
      <c r="C920">
        <v>12838.1</v>
      </c>
      <c r="D920">
        <v>12838.1</v>
      </c>
      <c r="E920">
        <v>12817.1</v>
      </c>
      <c r="F920">
        <v>1079.06</v>
      </c>
      <c r="G920">
        <v>1167.73</v>
      </c>
      <c r="H920">
        <v>395.95499999999998</v>
      </c>
      <c r="I920">
        <v>340.80799999999999</v>
      </c>
      <c r="J920">
        <v>407.58</v>
      </c>
      <c r="K920">
        <v>10554.2</v>
      </c>
      <c r="L920">
        <v>0.283078</v>
      </c>
      <c r="M920">
        <v>0.72784400000000005</v>
      </c>
      <c r="N920">
        <v>0</v>
      </c>
      <c r="O920" t="s">
        <v>43</v>
      </c>
    </row>
    <row r="921" spans="1:15" x14ac:dyDescent="0.25">
      <c r="A921" t="s">
        <v>42</v>
      </c>
      <c r="B921">
        <v>12897.8</v>
      </c>
      <c r="C921">
        <v>12839.1</v>
      </c>
      <c r="D921">
        <v>12839</v>
      </c>
      <c r="E921">
        <v>12818.3</v>
      </c>
      <c r="F921">
        <v>1073.33</v>
      </c>
      <c r="G921">
        <v>1174.78</v>
      </c>
      <c r="H921">
        <v>397.57799999999997</v>
      </c>
      <c r="I921">
        <v>343.85300000000001</v>
      </c>
      <c r="J921">
        <v>410.04199999999997</v>
      </c>
      <c r="K921">
        <v>10554.2</v>
      </c>
      <c r="L921">
        <v>0.28308299999999997</v>
      </c>
      <c r="M921">
        <v>0.721472</v>
      </c>
      <c r="N921">
        <v>0</v>
      </c>
      <c r="O921" t="s">
        <v>43</v>
      </c>
    </row>
    <row r="922" spans="1:15" x14ac:dyDescent="0.25">
      <c r="A922" t="s">
        <v>42</v>
      </c>
      <c r="B922">
        <v>12911.4</v>
      </c>
      <c r="C922">
        <v>12850.5</v>
      </c>
      <c r="D922">
        <v>12850.4</v>
      </c>
      <c r="E922">
        <v>12829.5</v>
      </c>
      <c r="F922">
        <v>1071.24</v>
      </c>
      <c r="G922">
        <v>1171.3499999999999</v>
      </c>
      <c r="H922">
        <v>397.28899999999999</v>
      </c>
      <c r="I922">
        <v>341.71300000000002</v>
      </c>
      <c r="J922">
        <v>409.05700000000002</v>
      </c>
      <c r="K922">
        <v>10571</v>
      </c>
      <c r="L922">
        <v>0.283472</v>
      </c>
      <c r="M922">
        <v>0.72657099999999997</v>
      </c>
      <c r="N922">
        <v>0</v>
      </c>
      <c r="O922" t="s">
        <v>43</v>
      </c>
    </row>
    <row r="923" spans="1:15" x14ac:dyDescent="0.25">
      <c r="A923" t="s">
        <v>42</v>
      </c>
      <c r="B923">
        <v>12908.9</v>
      </c>
      <c r="C923">
        <v>12849.2</v>
      </c>
      <c r="D923">
        <v>12849.1</v>
      </c>
      <c r="E923">
        <v>12828.4</v>
      </c>
      <c r="F923">
        <v>1067.45</v>
      </c>
      <c r="G923">
        <v>1169.56</v>
      </c>
      <c r="H923">
        <v>398.57799999999997</v>
      </c>
      <c r="I923">
        <v>341.923</v>
      </c>
      <c r="J923">
        <v>405.80399999999997</v>
      </c>
      <c r="K923">
        <v>10575.4</v>
      </c>
      <c r="L923">
        <v>0.283308</v>
      </c>
      <c r="M923">
        <v>0.72663900000000003</v>
      </c>
      <c r="N923">
        <v>0</v>
      </c>
      <c r="O923" t="s">
        <v>43</v>
      </c>
    </row>
    <row r="924" spans="1:15" x14ac:dyDescent="0.25">
      <c r="A924" t="s">
        <v>42</v>
      </c>
      <c r="B924">
        <v>12927.9</v>
      </c>
      <c r="C924">
        <v>12869.7</v>
      </c>
      <c r="D924">
        <v>12869.6</v>
      </c>
      <c r="E924">
        <v>12848.9</v>
      </c>
      <c r="F924">
        <v>1075.5</v>
      </c>
      <c r="G924">
        <v>1178.3599999999999</v>
      </c>
      <c r="H924">
        <v>398.62599999999998</v>
      </c>
      <c r="I924">
        <v>346.012</v>
      </c>
      <c r="J924">
        <v>410.28699999999998</v>
      </c>
      <c r="K924">
        <v>10579</v>
      </c>
      <c r="L924">
        <v>0.28309699999999999</v>
      </c>
      <c r="M924">
        <v>0.72783699999999996</v>
      </c>
      <c r="N924">
        <v>0</v>
      </c>
      <c r="O924" t="s">
        <v>43</v>
      </c>
    </row>
    <row r="925" spans="1:15" x14ac:dyDescent="0.25">
      <c r="A925" t="s">
        <v>42</v>
      </c>
      <c r="B925">
        <v>12909.6</v>
      </c>
      <c r="C925">
        <v>12850.3</v>
      </c>
      <c r="D925">
        <v>12850.2</v>
      </c>
      <c r="E925">
        <v>12829.3</v>
      </c>
      <c r="F925">
        <v>1069.75</v>
      </c>
      <c r="G925">
        <v>1167.49</v>
      </c>
      <c r="H925">
        <v>397.94</v>
      </c>
      <c r="I925">
        <v>340.71</v>
      </c>
      <c r="J925">
        <v>405.50900000000001</v>
      </c>
      <c r="K925">
        <v>10576.1</v>
      </c>
      <c r="L925">
        <v>0.283273</v>
      </c>
      <c r="M925">
        <v>0.72773399999999999</v>
      </c>
      <c r="N925">
        <v>0</v>
      </c>
      <c r="O925" t="s">
        <v>43</v>
      </c>
    </row>
    <row r="926" spans="1:15" x14ac:dyDescent="0.25">
      <c r="A926" t="s">
        <v>42</v>
      </c>
      <c r="B926">
        <v>12892.2</v>
      </c>
      <c r="C926">
        <v>12832.8</v>
      </c>
      <c r="D926">
        <v>12832.7</v>
      </c>
      <c r="E926">
        <v>12812.1</v>
      </c>
      <c r="F926">
        <v>1075.69</v>
      </c>
      <c r="G926">
        <v>1166.02</v>
      </c>
      <c r="H926">
        <v>395.51100000000002</v>
      </c>
      <c r="I926">
        <v>340.94799999999998</v>
      </c>
      <c r="J926">
        <v>406.26400000000001</v>
      </c>
      <c r="K926">
        <v>10554.3</v>
      </c>
      <c r="L926">
        <v>0.283167</v>
      </c>
      <c r="M926">
        <v>0.71685900000000002</v>
      </c>
      <c r="N926">
        <v>0</v>
      </c>
      <c r="O926" t="s">
        <v>43</v>
      </c>
    </row>
    <row r="927" spans="1:15" x14ac:dyDescent="0.25">
      <c r="A927" t="s">
        <v>42</v>
      </c>
      <c r="B927">
        <v>12899.5</v>
      </c>
      <c r="C927">
        <v>12839.6</v>
      </c>
      <c r="D927">
        <v>12839.5</v>
      </c>
      <c r="E927">
        <v>12818.8</v>
      </c>
      <c r="F927">
        <v>1079.04</v>
      </c>
      <c r="G927">
        <v>1169.49</v>
      </c>
      <c r="H927">
        <v>396.70499999999998</v>
      </c>
      <c r="I927">
        <v>342.827</v>
      </c>
      <c r="J927">
        <v>406.68799999999999</v>
      </c>
      <c r="K927">
        <v>10554.3</v>
      </c>
      <c r="L927">
        <v>0.28309200000000001</v>
      </c>
      <c r="M927">
        <v>0.72647899999999999</v>
      </c>
      <c r="N927">
        <v>0</v>
      </c>
      <c r="O927" t="s">
        <v>43</v>
      </c>
    </row>
    <row r="928" spans="1:15" x14ac:dyDescent="0.25">
      <c r="A928" t="s">
        <v>42</v>
      </c>
      <c r="B928">
        <v>12904.9</v>
      </c>
      <c r="C928">
        <v>12845.7</v>
      </c>
      <c r="D928">
        <v>12845.6</v>
      </c>
      <c r="E928">
        <v>12825</v>
      </c>
      <c r="F928">
        <v>1082.4100000000001</v>
      </c>
      <c r="G928">
        <v>1175.6300000000001</v>
      </c>
      <c r="H928">
        <v>396.77300000000002</v>
      </c>
      <c r="I928">
        <v>344.54</v>
      </c>
      <c r="J928">
        <v>411.05399999999997</v>
      </c>
      <c r="K928">
        <v>10551</v>
      </c>
      <c r="L928">
        <v>0.28309600000000001</v>
      </c>
      <c r="M928">
        <v>0.72567499999999996</v>
      </c>
      <c r="N928">
        <v>0</v>
      </c>
      <c r="O928" t="s">
        <v>43</v>
      </c>
    </row>
    <row r="929" spans="1:15" x14ac:dyDescent="0.25">
      <c r="A929" t="s">
        <v>42</v>
      </c>
      <c r="B929">
        <v>12908.2</v>
      </c>
      <c r="C929">
        <v>12849.6</v>
      </c>
      <c r="D929">
        <v>12849.5</v>
      </c>
      <c r="E929">
        <v>12828.8</v>
      </c>
      <c r="F929">
        <v>1069.6600000000001</v>
      </c>
      <c r="G929">
        <v>1172.42</v>
      </c>
      <c r="H929">
        <v>397.161</v>
      </c>
      <c r="I929">
        <v>342.12200000000001</v>
      </c>
      <c r="J929">
        <v>409.827</v>
      </c>
      <c r="K929">
        <v>10570.7</v>
      </c>
      <c r="L929">
        <v>0.28308899999999998</v>
      </c>
      <c r="M929">
        <v>0.72623099999999996</v>
      </c>
      <c r="N929">
        <v>0</v>
      </c>
      <c r="O929" t="s">
        <v>43</v>
      </c>
    </row>
    <row r="930" spans="1:15" x14ac:dyDescent="0.25">
      <c r="A930" t="s">
        <v>42</v>
      </c>
      <c r="B930">
        <v>12900.2</v>
      </c>
      <c r="C930">
        <v>12842.2</v>
      </c>
      <c r="D930">
        <v>12842.1</v>
      </c>
      <c r="E930">
        <v>12821.4</v>
      </c>
      <c r="F930">
        <v>1069.77</v>
      </c>
      <c r="G930">
        <v>1167.06</v>
      </c>
      <c r="H930">
        <v>397.149</v>
      </c>
      <c r="I930">
        <v>340.39400000000001</v>
      </c>
      <c r="J930">
        <v>406.33</v>
      </c>
      <c r="K930">
        <v>10568.6</v>
      </c>
      <c r="L930">
        <v>0.28312199999999998</v>
      </c>
      <c r="M930">
        <v>0.72729600000000005</v>
      </c>
      <c r="N930">
        <v>0</v>
      </c>
      <c r="O930" t="s">
        <v>43</v>
      </c>
    </row>
    <row r="931" spans="1:15" x14ac:dyDescent="0.25">
      <c r="A931" t="s">
        <v>42</v>
      </c>
      <c r="B931">
        <v>12876.5</v>
      </c>
      <c r="C931">
        <v>12816.9</v>
      </c>
      <c r="D931">
        <v>12816.8</v>
      </c>
      <c r="E931">
        <v>12796.1</v>
      </c>
      <c r="F931">
        <v>1069.8399999999999</v>
      </c>
      <c r="G931">
        <v>1170.8399999999999</v>
      </c>
      <c r="H931">
        <v>398.63799999999998</v>
      </c>
      <c r="I931">
        <v>341.43299999999999</v>
      </c>
      <c r="J931">
        <v>407.40600000000001</v>
      </c>
      <c r="K931">
        <v>10539.4</v>
      </c>
      <c r="L931">
        <v>0.28356700000000001</v>
      </c>
      <c r="M931">
        <v>0.71590900000000002</v>
      </c>
      <c r="N931">
        <v>0</v>
      </c>
      <c r="O931" t="s">
        <v>43</v>
      </c>
    </row>
    <row r="932" spans="1:15" x14ac:dyDescent="0.25">
      <c r="A932" t="s">
        <v>42</v>
      </c>
      <c r="B932">
        <v>12914.4</v>
      </c>
      <c r="C932">
        <v>12854</v>
      </c>
      <c r="D932">
        <v>12853.9</v>
      </c>
      <c r="E932">
        <v>12833</v>
      </c>
      <c r="F932">
        <v>1074.78</v>
      </c>
      <c r="G932">
        <v>1175.8499999999999</v>
      </c>
      <c r="H932">
        <v>396.75599999999997</v>
      </c>
      <c r="I932">
        <v>345.13099999999997</v>
      </c>
      <c r="J932">
        <v>410.59899999999999</v>
      </c>
      <c r="K932">
        <v>10566.4</v>
      </c>
      <c r="L932">
        <v>0.283578</v>
      </c>
      <c r="M932">
        <v>0.72618000000000005</v>
      </c>
      <c r="N932">
        <v>0</v>
      </c>
      <c r="O932" t="s">
        <v>43</v>
      </c>
    </row>
    <row r="933" spans="1:15" x14ac:dyDescent="0.25">
      <c r="A933" t="s">
        <v>42</v>
      </c>
      <c r="B933">
        <v>12877</v>
      </c>
      <c r="C933">
        <v>12817.7</v>
      </c>
      <c r="D933">
        <v>12817.6</v>
      </c>
      <c r="E933">
        <v>12796.9</v>
      </c>
      <c r="F933">
        <v>1078.57</v>
      </c>
      <c r="G933">
        <v>1167.0999999999999</v>
      </c>
      <c r="H933">
        <v>396.99900000000002</v>
      </c>
      <c r="I933">
        <v>341.363</v>
      </c>
      <c r="J933">
        <v>405.47800000000001</v>
      </c>
      <c r="K933">
        <v>10535.3</v>
      </c>
      <c r="L933">
        <v>0.28311799999999998</v>
      </c>
      <c r="M933">
        <v>0.72283799999999998</v>
      </c>
      <c r="N933">
        <v>0</v>
      </c>
      <c r="O933" t="s">
        <v>43</v>
      </c>
    </row>
    <row r="934" spans="1:15" x14ac:dyDescent="0.25">
      <c r="A934" t="s">
        <v>42</v>
      </c>
      <c r="B934">
        <v>12872</v>
      </c>
      <c r="C934">
        <v>12812.6</v>
      </c>
      <c r="D934">
        <v>12812.5</v>
      </c>
      <c r="E934">
        <v>12791.7</v>
      </c>
      <c r="F934">
        <v>1074.07</v>
      </c>
      <c r="G934">
        <v>1152.6400000000001</v>
      </c>
      <c r="H934">
        <v>396.58199999999999</v>
      </c>
      <c r="I934">
        <v>334.10500000000002</v>
      </c>
      <c r="J934">
        <v>398.70100000000002</v>
      </c>
      <c r="K934">
        <v>10549</v>
      </c>
      <c r="L934">
        <v>0.283082</v>
      </c>
      <c r="M934">
        <v>0.72635499999999997</v>
      </c>
      <c r="N934">
        <v>0</v>
      </c>
      <c r="O934" t="s">
        <v>43</v>
      </c>
    </row>
    <row r="935" spans="1:15" x14ac:dyDescent="0.25">
      <c r="A935" t="s">
        <v>42</v>
      </c>
      <c r="B935">
        <v>12902</v>
      </c>
      <c r="C935">
        <v>12843.5</v>
      </c>
      <c r="D935">
        <v>12843.4</v>
      </c>
      <c r="E935">
        <v>12822.8</v>
      </c>
      <c r="F935">
        <v>1076.1099999999999</v>
      </c>
      <c r="G935">
        <v>1168.33</v>
      </c>
      <c r="H935">
        <v>396.05500000000001</v>
      </c>
      <c r="I935">
        <v>342.28399999999999</v>
      </c>
      <c r="J935">
        <v>406.815</v>
      </c>
      <c r="K935">
        <v>10562.3</v>
      </c>
      <c r="L935">
        <v>0.28333999999999998</v>
      </c>
      <c r="M935">
        <v>0.72525399999999995</v>
      </c>
      <c r="N935">
        <v>0</v>
      </c>
      <c r="O935" t="s">
        <v>43</v>
      </c>
    </row>
    <row r="936" spans="1:15" x14ac:dyDescent="0.25">
      <c r="A936" t="s">
        <v>42</v>
      </c>
      <c r="B936">
        <v>12883.7</v>
      </c>
      <c r="C936">
        <v>12825.3</v>
      </c>
      <c r="D936">
        <v>12825.3</v>
      </c>
      <c r="E936">
        <v>12804.6</v>
      </c>
      <c r="F936">
        <v>1063.8699999999999</v>
      </c>
      <c r="G936">
        <v>1167.98</v>
      </c>
      <c r="H936">
        <v>397.83600000000001</v>
      </c>
      <c r="I936">
        <v>340.23500000000001</v>
      </c>
      <c r="J936">
        <v>406.666</v>
      </c>
      <c r="K936">
        <v>10556.7</v>
      </c>
      <c r="L936">
        <v>0.26902999999999999</v>
      </c>
      <c r="M936">
        <v>0.72739100000000001</v>
      </c>
      <c r="N936">
        <v>0</v>
      </c>
      <c r="O936" t="s">
        <v>43</v>
      </c>
    </row>
    <row r="937" spans="1:15" x14ac:dyDescent="0.25">
      <c r="A937" t="s">
        <v>42</v>
      </c>
      <c r="B937">
        <v>12883.2</v>
      </c>
      <c r="C937">
        <v>12822.3</v>
      </c>
      <c r="D937">
        <v>12822.2</v>
      </c>
      <c r="E937">
        <v>12801.6</v>
      </c>
      <c r="F937">
        <v>1075.4100000000001</v>
      </c>
      <c r="G937">
        <v>1161.96</v>
      </c>
      <c r="H937">
        <v>395.51799999999997</v>
      </c>
      <c r="I937">
        <v>338.173</v>
      </c>
      <c r="J937">
        <v>405.00099999999998</v>
      </c>
      <c r="K937">
        <v>10548.2</v>
      </c>
      <c r="L937">
        <v>0.28308100000000003</v>
      </c>
      <c r="M937">
        <v>0.72778600000000004</v>
      </c>
      <c r="N937">
        <v>0</v>
      </c>
      <c r="O937" t="s">
        <v>43</v>
      </c>
    </row>
    <row r="938" spans="1:15" x14ac:dyDescent="0.25">
      <c r="A938" t="s">
        <v>42</v>
      </c>
      <c r="B938">
        <v>12909.2</v>
      </c>
      <c r="C938">
        <v>12850.9</v>
      </c>
      <c r="D938">
        <v>12850.8</v>
      </c>
      <c r="E938">
        <v>12830</v>
      </c>
      <c r="F938">
        <v>1082.4100000000001</v>
      </c>
      <c r="G938">
        <v>1165.76</v>
      </c>
      <c r="H938">
        <v>395.053</v>
      </c>
      <c r="I938">
        <v>341.17599999999999</v>
      </c>
      <c r="J938">
        <v>406.17700000000002</v>
      </c>
      <c r="K938">
        <v>10565.9</v>
      </c>
      <c r="L938">
        <v>0.29354000000000002</v>
      </c>
      <c r="M938">
        <v>0.70652199999999998</v>
      </c>
      <c r="N938">
        <v>0</v>
      </c>
      <c r="O938" t="s">
        <v>43</v>
      </c>
    </row>
    <row r="939" spans="1:15" x14ac:dyDescent="0.25">
      <c r="A939" t="s">
        <v>42</v>
      </c>
      <c r="B939">
        <v>12901.3</v>
      </c>
      <c r="C939">
        <v>12842.1</v>
      </c>
      <c r="D939">
        <v>12842</v>
      </c>
      <c r="E939">
        <v>12821.3</v>
      </c>
      <c r="F939">
        <v>1078.67</v>
      </c>
      <c r="G939">
        <v>1171.74</v>
      </c>
      <c r="H939">
        <v>396.51600000000002</v>
      </c>
      <c r="I939">
        <v>343.53899999999999</v>
      </c>
      <c r="J939">
        <v>408.46600000000001</v>
      </c>
      <c r="K939">
        <v>10555</v>
      </c>
      <c r="L939">
        <v>0.28311599999999998</v>
      </c>
      <c r="M939">
        <v>0.70652499999999996</v>
      </c>
      <c r="N939">
        <v>0</v>
      </c>
      <c r="O939" t="s">
        <v>43</v>
      </c>
    </row>
    <row r="940" spans="1:15" x14ac:dyDescent="0.25">
      <c r="A940" t="s">
        <v>42</v>
      </c>
      <c r="B940">
        <v>12890.7</v>
      </c>
      <c r="C940">
        <v>12831.5</v>
      </c>
      <c r="D940">
        <v>12831.5</v>
      </c>
      <c r="E940">
        <v>12810.8</v>
      </c>
      <c r="F940">
        <v>1077.54</v>
      </c>
      <c r="G940">
        <v>1171.06</v>
      </c>
      <c r="H940">
        <v>397.04700000000003</v>
      </c>
      <c r="I940">
        <v>342.46300000000002</v>
      </c>
      <c r="J940">
        <v>408.33699999999999</v>
      </c>
      <c r="K940">
        <v>10546.2</v>
      </c>
      <c r="L940">
        <v>0.261021</v>
      </c>
      <c r="M940">
        <v>0.72787900000000005</v>
      </c>
      <c r="N940">
        <v>0</v>
      </c>
      <c r="O940" t="s">
        <v>43</v>
      </c>
    </row>
    <row r="941" spans="1:15" x14ac:dyDescent="0.25">
      <c r="A941" t="s">
        <v>42</v>
      </c>
      <c r="B941">
        <v>12888.3</v>
      </c>
      <c r="C941">
        <v>12828.6</v>
      </c>
      <c r="D941">
        <v>12828.6</v>
      </c>
      <c r="E941">
        <v>12807.9</v>
      </c>
      <c r="F941">
        <v>1065.4000000000001</v>
      </c>
      <c r="G941">
        <v>1174.26</v>
      </c>
      <c r="H941">
        <v>397.16899999999998</v>
      </c>
      <c r="I941">
        <v>345.57799999999997</v>
      </c>
      <c r="J941">
        <v>408.21499999999997</v>
      </c>
      <c r="K941">
        <v>10552.3</v>
      </c>
      <c r="L941">
        <v>0.28417599999999998</v>
      </c>
      <c r="M941">
        <v>0.70652599999999999</v>
      </c>
      <c r="N941">
        <v>0</v>
      </c>
      <c r="O941" t="s">
        <v>43</v>
      </c>
    </row>
    <row r="942" spans="1:15" x14ac:dyDescent="0.25">
      <c r="A942" t="s">
        <v>42</v>
      </c>
      <c r="B942">
        <v>12899.2</v>
      </c>
      <c r="C942">
        <v>12840.7</v>
      </c>
      <c r="D942">
        <v>12840.6</v>
      </c>
      <c r="E942">
        <v>12819.9</v>
      </c>
      <c r="F942">
        <v>1081.46</v>
      </c>
      <c r="G942">
        <v>1173.3800000000001</v>
      </c>
      <c r="H942">
        <v>396.04700000000003</v>
      </c>
      <c r="I942">
        <v>344.79</v>
      </c>
      <c r="J942">
        <v>409.21499999999997</v>
      </c>
      <c r="K942">
        <v>10549.1</v>
      </c>
      <c r="L942">
        <v>0.279416</v>
      </c>
      <c r="M942">
        <v>0.71306199999999997</v>
      </c>
      <c r="N942">
        <v>0</v>
      </c>
      <c r="O942" t="s">
        <v>43</v>
      </c>
    </row>
    <row r="943" spans="1:15" x14ac:dyDescent="0.25">
      <c r="A943" t="s">
        <v>42</v>
      </c>
      <c r="B943">
        <v>12901.9</v>
      </c>
      <c r="C943">
        <v>12842.1</v>
      </c>
      <c r="D943">
        <v>12842</v>
      </c>
      <c r="E943">
        <v>12821.3</v>
      </c>
      <c r="F943">
        <v>1074.54</v>
      </c>
      <c r="G943">
        <v>1165.98</v>
      </c>
      <c r="H943">
        <v>397.22300000000001</v>
      </c>
      <c r="I943">
        <v>339.93700000000001</v>
      </c>
      <c r="J943">
        <v>405.565</v>
      </c>
      <c r="K943">
        <v>10564.7</v>
      </c>
      <c r="L943">
        <v>0.28309000000000001</v>
      </c>
      <c r="M943">
        <v>0.72064700000000004</v>
      </c>
      <c r="N943">
        <v>0</v>
      </c>
      <c r="O943" t="s">
        <v>43</v>
      </c>
    </row>
    <row r="944" spans="1:15" x14ac:dyDescent="0.25">
      <c r="A944" t="s">
        <v>42</v>
      </c>
      <c r="B944">
        <v>12916.8</v>
      </c>
      <c r="C944">
        <v>12858.6</v>
      </c>
      <c r="D944">
        <v>12858.5</v>
      </c>
      <c r="E944">
        <v>12837.8</v>
      </c>
      <c r="F944">
        <v>1085.06</v>
      </c>
      <c r="G944">
        <v>1186.42</v>
      </c>
      <c r="H944">
        <v>396.97800000000001</v>
      </c>
      <c r="I944">
        <v>349.58800000000002</v>
      </c>
      <c r="J944">
        <v>416.55500000000001</v>
      </c>
      <c r="K944">
        <v>10550.3</v>
      </c>
      <c r="L944">
        <v>0.28308499999999998</v>
      </c>
      <c r="M944">
        <v>0.72388300000000005</v>
      </c>
      <c r="N944">
        <v>0</v>
      </c>
      <c r="O944" t="s">
        <v>43</v>
      </c>
    </row>
    <row r="945" spans="1:25" x14ac:dyDescent="0.25">
      <c r="A945" t="s">
        <v>42</v>
      </c>
      <c r="B945">
        <v>12882</v>
      </c>
      <c r="C945">
        <v>12822.6</v>
      </c>
      <c r="D945">
        <v>12822.5</v>
      </c>
      <c r="E945">
        <v>12801.7</v>
      </c>
      <c r="F945">
        <v>1061.78</v>
      </c>
      <c r="G945">
        <v>1173.42</v>
      </c>
      <c r="H945">
        <v>398.45299999999997</v>
      </c>
      <c r="I945">
        <v>344.322</v>
      </c>
      <c r="J945">
        <v>407.27</v>
      </c>
      <c r="K945">
        <v>10550.6</v>
      </c>
      <c r="L945">
        <v>0.283078</v>
      </c>
      <c r="M945">
        <v>0.75165199999999999</v>
      </c>
      <c r="N945">
        <v>0</v>
      </c>
      <c r="O945" t="s">
        <v>43</v>
      </c>
    </row>
    <row r="946" spans="1:25" x14ac:dyDescent="0.25">
      <c r="A946" t="s">
        <v>42</v>
      </c>
      <c r="B946">
        <v>12900.1</v>
      </c>
      <c r="C946">
        <v>12840.2</v>
      </c>
      <c r="D946">
        <v>12840.1</v>
      </c>
      <c r="E946">
        <v>12819.3</v>
      </c>
      <c r="F946">
        <v>1079.79</v>
      </c>
      <c r="G946">
        <v>1181.43</v>
      </c>
      <c r="H946">
        <v>397.46899999999999</v>
      </c>
      <c r="I946">
        <v>348.31099999999998</v>
      </c>
      <c r="J946">
        <v>412.38299999999998</v>
      </c>
      <c r="K946">
        <v>10542.2</v>
      </c>
      <c r="L946">
        <v>0.28311799999999998</v>
      </c>
      <c r="M946">
        <v>0.72653000000000001</v>
      </c>
      <c r="N946">
        <v>0</v>
      </c>
      <c r="O946" t="s">
        <v>43</v>
      </c>
    </row>
    <row r="947" spans="1:25" x14ac:dyDescent="0.25">
      <c r="A947" t="s">
        <v>42</v>
      </c>
      <c r="B947">
        <v>12896</v>
      </c>
      <c r="C947">
        <v>12836</v>
      </c>
      <c r="D947">
        <v>12836</v>
      </c>
      <c r="E947">
        <v>12815.3</v>
      </c>
      <c r="F947">
        <v>1075.3599999999999</v>
      </c>
      <c r="G947">
        <v>1178.54</v>
      </c>
      <c r="H947">
        <v>396.75099999999998</v>
      </c>
      <c r="I947">
        <v>347.03800000000001</v>
      </c>
      <c r="J947">
        <v>411.452</v>
      </c>
      <c r="K947">
        <v>10545.5</v>
      </c>
      <c r="L947">
        <v>0.28043499999999999</v>
      </c>
      <c r="M947">
        <v>0.71801400000000004</v>
      </c>
      <c r="N947">
        <v>0</v>
      </c>
      <c r="O947" t="s">
        <v>43</v>
      </c>
    </row>
    <row r="948" spans="1:25" x14ac:dyDescent="0.25">
      <c r="A948" t="s">
        <v>42</v>
      </c>
      <c r="B948">
        <v>12895.1</v>
      </c>
      <c r="C948">
        <v>12832.4</v>
      </c>
      <c r="D948">
        <v>12832.3</v>
      </c>
      <c r="E948">
        <v>12811.7</v>
      </c>
      <c r="F948">
        <v>1076.23</v>
      </c>
      <c r="G948">
        <v>1160.3599999999999</v>
      </c>
      <c r="H948">
        <v>395.572</v>
      </c>
      <c r="I948">
        <v>337.875</v>
      </c>
      <c r="J948">
        <v>403.709</v>
      </c>
      <c r="K948">
        <v>10559.1</v>
      </c>
      <c r="L948">
        <v>0.28331800000000001</v>
      </c>
      <c r="M948">
        <v>0.722418</v>
      </c>
      <c r="N948">
        <v>0</v>
      </c>
      <c r="O948" t="s">
        <v>43</v>
      </c>
    </row>
    <row r="949" spans="1:25" x14ac:dyDescent="0.25">
      <c r="A949" t="s">
        <v>42</v>
      </c>
      <c r="B949">
        <v>12895.1</v>
      </c>
      <c r="C949">
        <v>12833.1</v>
      </c>
      <c r="D949">
        <v>12833</v>
      </c>
      <c r="E949">
        <v>12812.4</v>
      </c>
      <c r="F949">
        <v>1072.45</v>
      </c>
      <c r="G949">
        <v>1174.77</v>
      </c>
      <c r="H949">
        <v>396.29300000000001</v>
      </c>
      <c r="I949">
        <v>344.505</v>
      </c>
      <c r="J949">
        <v>410.75799999999998</v>
      </c>
      <c r="K949">
        <v>10549.2</v>
      </c>
      <c r="L949">
        <v>0.28309099999999998</v>
      </c>
      <c r="M949">
        <v>0.72768699999999997</v>
      </c>
      <c r="N949">
        <v>0</v>
      </c>
      <c r="O949" t="s">
        <v>43</v>
      </c>
    </row>
    <row r="950" spans="1:25" x14ac:dyDescent="0.25">
      <c r="A950" t="s">
        <v>42</v>
      </c>
      <c r="B950">
        <v>12886.3</v>
      </c>
      <c r="C950">
        <v>12825.9</v>
      </c>
      <c r="D950">
        <v>12825.8</v>
      </c>
      <c r="E950">
        <v>12805.1</v>
      </c>
      <c r="F950">
        <v>1063.07</v>
      </c>
      <c r="G950">
        <v>1171.5999999999999</v>
      </c>
      <c r="H950">
        <v>397.666</v>
      </c>
      <c r="I950">
        <v>342.43400000000003</v>
      </c>
      <c r="J950">
        <v>408.18299999999999</v>
      </c>
      <c r="K950">
        <v>10554.4</v>
      </c>
      <c r="L950">
        <v>0.28310999999999997</v>
      </c>
      <c r="M950">
        <v>0.72734399999999999</v>
      </c>
      <c r="N950">
        <v>0</v>
      </c>
      <c r="O950" t="s">
        <v>43</v>
      </c>
    </row>
    <row r="951" spans="1:25" x14ac:dyDescent="0.25">
      <c r="A951" t="s">
        <v>42</v>
      </c>
      <c r="B951">
        <v>12904.3</v>
      </c>
      <c r="C951">
        <v>12845.2</v>
      </c>
      <c r="D951">
        <v>12845.1</v>
      </c>
      <c r="E951">
        <v>12824.3</v>
      </c>
      <c r="F951">
        <v>1072.32</v>
      </c>
      <c r="G951">
        <v>1180.69</v>
      </c>
      <c r="H951">
        <v>398.709</v>
      </c>
      <c r="I951">
        <v>347.09</v>
      </c>
      <c r="J951">
        <v>411.48200000000003</v>
      </c>
      <c r="K951">
        <v>10555.3</v>
      </c>
      <c r="L951">
        <v>0.283078</v>
      </c>
      <c r="M951">
        <v>0.72784099999999996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12881.6</v>
      </c>
      <c r="C952">
        <v>12822.4</v>
      </c>
      <c r="D952">
        <v>12822.3</v>
      </c>
      <c r="E952">
        <v>12801.5</v>
      </c>
      <c r="F952">
        <v>1078.76</v>
      </c>
      <c r="G952">
        <v>1165.76</v>
      </c>
      <c r="H952">
        <v>397.21600000000001</v>
      </c>
      <c r="I952">
        <v>340.34699999999998</v>
      </c>
      <c r="J952">
        <v>404.82499999999999</v>
      </c>
      <c r="K952">
        <v>10541</v>
      </c>
      <c r="L952">
        <v>0.28308100000000003</v>
      </c>
      <c r="M952">
        <v>0.72583399999999998</v>
      </c>
      <c r="N952">
        <v>0</v>
      </c>
      <c r="O952" t="s">
        <v>43</v>
      </c>
      <c r="R952">
        <f>AVERAGE(B903:B952)</f>
        <v>12898.944000000003</v>
      </c>
      <c r="S952">
        <f>AVERAGE(C903:C952)</f>
        <v>12839.331999999997</v>
      </c>
      <c r="U952">
        <f>_xlfn.VAR.P(B903:B952)</f>
        <v>141.80366399999863</v>
      </c>
      <c r="V952">
        <f>_xlfn.VAR.P(C903:C952)</f>
        <v>140.38017600000165</v>
      </c>
      <c r="X952">
        <f>1.96*SQRT(U952)/50</f>
        <v>0.46679886701764595</v>
      </c>
      <c r="Y952">
        <f>1.96*SQRT(V952)/50</f>
        <v>0.46444999047114055</v>
      </c>
    </row>
    <row r="953" spans="1:25" x14ac:dyDescent="0.25">
      <c r="A953" t="s">
        <v>44</v>
      </c>
      <c r="B953">
        <v>645096.08310000005</v>
      </c>
      <c r="C953" t="s">
        <v>37</v>
      </c>
    </row>
    <row r="954" spans="1:25" x14ac:dyDescent="0.25">
      <c r="A954" t="s">
        <v>45</v>
      </c>
      <c r="B954">
        <v>12868.8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0.28309000000000001</v>
      </c>
      <c r="L954">
        <v>0.72728300000000001</v>
      </c>
      <c r="M954">
        <v>0</v>
      </c>
      <c r="N954" t="s">
        <v>43</v>
      </c>
    </row>
    <row r="955" spans="1:25" x14ac:dyDescent="0.25">
      <c r="A955" t="s">
        <v>45</v>
      </c>
      <c r="B955">
        <v>12870.3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0.283306</v>
      </c>
      <c r="L955">
        <v>0.72775900000000004</v>
      </c>
      <c r="M955">
        <v>0</v>
      </c>
      <c r="N955" t="s">
        <v>43</v>
      </c>
    </row>
    <row r="956" spans="1:25" x14ac:dyDescent="0.25">
      <c r="A956" t="s">
        <v>45</v>
      </c>
      <c r="B956">
        <v>12891.2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0.28366799999999998</v>
      </c>
      <c r="L956">
        <v>0.72789899999999996</v>
      </c>
      <c r="M956">
        <v>0</v>
      </c>
      <c r="N956" t="s">
        <v>43</v>
      </c>
    </row>
    <row r="957" spans="1:25" x14ac:dyDescent="0.25">
      <c r="A957" t="s">
        <v>45</v>
      </c>
      <c r="B957">
        <v>12888.1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0.283078</v>
      </c>
      <c r="L957">
        <v>0.72727299999999995</v>
      </c>
      <c r="M957">
        <v>0</v>
      </c>
      <c r="N957" t="s">
        <v>43</v>
      </c>
    </row>
    <row r="958" spans="1:25" x14ac:dyDescent="0.25">
      <c r="A958" t="s">
        <v>45</v>
      </c>
      <c r="B958">
        <v>12866.4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0.283078</v>
      </c>
      <c r="L958">
        <v>0.72788600000000003</v>
      </c>
      <c r="M958">
        <v>0</v>
      </c>
      <c r="N958" t="s">
        <v>43</v>
      </c>
    </row>
    <row r="959" spans="1:25" x14ac:dyDescent="0.25">
      <c r="A959" t="s">
        <v>45</v>
      </c>
      <c r="B959">
        <v>12891.3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0.28319899999999998</v>
      </c>
      <c r="L959">
        <v>0.72747899999999999</v>
      </c>
      <c r="M959">
        <v>0</v>
      </c>
      <c r="N959" t="s">
        <v>43</v>
      </c>
    </row>
    <row r="960" spans="1:25" x14ac:dyDescent="0.25">
      <c r="A960" t="s">
        <v>45</v>
      </c>
      <c r="B960">
        <v>12895.6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0.28308499999999998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12893.4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0.28368199999999999</v>
      </c>
      <c r="L961">
        <v>0.72508700000000004</v>
      </c>
      <c r="M961">
        <v>0</v>
      </c>
      <c r="N961" t="s">
        <v>43</v>
      </c>
    </row>
    <row r="962" spans="1:14" x14ac:dyDescent="0.25">
      <c r="A962" t="s">
        <v>45</v>
      </c>
      <c r="B962">
        <v>12876.4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0.28308899999999998</v>
      </c>
      <c r="L962">
        <v>0.72638400000000003</v>
      </c>
      <c r="M962">
        <v>0</v>
      </c>
      <c r="N962" t="s">
        <v>43</v>
      </c>
    </row>
    <row r="963" spans="1:14" x14ac:dyDescent="0.25">
      <c r="A963" t="s">
        <v>45</v>
      </c>
      <c r="B963">
        <v>12878.9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0.283105</v>
      </c>
      <c r="L963">
        <v>0.725298</v>
      </c>
      <c r="M963">
        <v>0</v>
      </c>
      <c r="N963" t="s">
        <v>43</v>
      </c>
    </row>
    <row r="964" spans="1:14" x14ac:dyDescent="0.25">
      <c r="A964" t="s">
        <v>45</v>
      </c>
      <c r="B964">
        <v>12911.9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0.28315299999999999</v>
      </c>
      <c r="L964">
        <v>0.72780800000000001</v>
      </c>
      <c r="M964">
        <v>0</v>
      </c>
      <c r="N964" t="s">
        <v>43</v>
      </c>
    </row>
    <row r="965" spans="1:14" x14ac:dyDescent="0.25">
      <c r="A965" t="s">
        <v>45</v>
      </c>
      <c r="B965">
        <v>12864.8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0.28308299999999997</v>
      </c>
      <c r="L965">
        <v>0.72579700000000003</v>
      </c>
      <c r="M965">
        <v>0</v>
      </c>
      <c r="N965" t="s">
        <v>43</v>
      </c>
    </row>
    <row r="966" spans="1:14" x14ac:dyDescent="0.25">
      <c r="A966" t="s">
        <v>45</v>
      </c>
      <c r="B966">
        <v>12920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0.28308100000000003</v>
      </c>
      <c r="L966">
        <v>0.70653200000000005</v>
      </c>
      <c r="M966">
        <v>0</v>
      </c>
      <c r="N966" t="s">
        <v>43</v>
      </c>
    </row>
    <row r="967" spans="1:14" x14ac:dyDescent="0.25">
      <c r="A967" t="s">
        <v>45</v>
      </c>
      <c r="B967">
        <v>12912.3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0.28308100000000003</v>
      </c>
      <c r="L967">
        <v>0.72789000000000004</v>
      </c>
      <c r="M967">
        <v>0</v>
      </c>
      <c r="N967" t="s">
        <v>43</v>
      </c>
    </row>
    <row r="968" spans="1:14" x14ac:dyDescent="0.25">
      <c r="A968" t="s">
        <v>45</v>
      </c>
      <c r="B968">
        <v>12868.9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0.28308699999999998</v>
      </c>
      <c r="L968">
        <v>0.71922699999999995</v>
      </c>
      <c r="M968">
        <v>0</v>
      </c>
      <c r="N968" t="s">
        <v>43</v>
      </c>
    </row>
    <row r="969" spans="1:14" x14ac:dyDescent="0.25">
      <c r="A969" t="s">
        <v>45</v>
      </c>
      <c r="B969">
        <v>12893.1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0.283078</v>
      </c>
      <c r="L969">
        <v>0.72788699999999995</v>
      </c>
      <c r="M969">
        <v>0</v>
      </c>
      <c r="N969" t="s">
        <v>43</v>
      </c>
    </row>
    <row r="970" spans="1:14" x14ac:dyDescent="0.25">
      <c r="A970" t="s">
        <v>45</v>
      </c>
      <c r="B970">
        <v>12885.8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0.26097999999999999</v>
      </c>
      <c r="L970">
        <v>0.72158500000000003</v>
      </c>
      <c r="M970">
        <v>0</v>
      </c>
      <c r="N970" t="s">
        <v>43</v>
      </c>
    </row>
    <row r="971" spans="1:14" x14ac:dyDescent="0.25">
      <c r="A971" t="s">
        <v>45</v>
      </c>
      <c r="B971">
        <v>12900.7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0.28332400000000002</v>
      </c>
      <c r="L971">
        <v>0.72456699999999996</v>
      </c>
      <c r="M971">
        <v>0</v>
      </c>
      <c r="N971" t="s">
        <v>43</v>
      </c>
    </row>
    <row r="972" spans="1:14" x14ac:dyDescent="0.25">
      <c r="A972" t="s">
        <v>45</v>
      </c>
      <c r="B972">
        <v>12887.8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0.28308100000000003</v>
      </c>
      <c r="L972">
        <v>0.72742700000000005</v>
      </c>
      <c r="M972">
        <v>0</v>
      </c>
      <c r="N972" t="s">
        <v>43</v>
      </c>
    </row>
    <row r="973" spans="1:14" x14ac:dyDescent="0.25">
      <c r="A973" t="s">
        <v>45</v>
      </c>
      <c r="B973">
        <v>12897.5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0.28311700000000001</v>
      </c>
      <c r="L973">
        <v>0.72780100000000003</v>
      </c>
      <c r="M973">
        <v>0</v>
      </c>
      <c r="N973" t="s">
        <v>43</v>
      </c>
    </row>
    <row r="974" spans="1:14" x14ac:dyDescent="0.25">
      <c r="A974" t="s">
        <v>45</v>
      </c>
      <c r="B974">
        <v>12886.8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0.28318300000000002</v>
      </c>
      <c r="L974">
        <v>0.72789800000000004</v>
      </c>
      <c r="M974">
        <v>0</v>
      </c>
      <c r="N974" t="s">
        <v>43</v>
      </c>
    </row>
    <row r="975" spans="1:14" x14ac:dyDescent="0.25">
      <c r="A975" t="s">
        <v>45</v>
      </c>
      <c r="B975">
        <v>12880.6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0.27851500000000001</v>
      </c>
      <c r="L975">
        <v>0.72734200000000004</v>
      </c>
      <c r="M975">
        <v>0</v>
      </c>
      <c r="N975" t="s">
        <v>43</v>
      </c>
    </row>
    <row r="976" spans="1:14" x14ac:dyDescent="0.25">
      <c r="A976" t="s">
        <v>45</v>
      </c>
      <c r="B976">
        <v>12881.3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0.28308899999999998</v>
      </c>
      <c r="L976">
        <v>0.72720200000000002</v>
      </c>
      <c r="M976">
        <v>0</v>
      </c>
      <c r="N976" t="s">
        <v>43</v>
      </c>
    </row>
    <row r="977" spans="1:14" x14ac:dyDescent="0.25">
      <c r="A977" t="s">
        <v>45</v>
      </c>
      <c r="B977">
        <v>12886.6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0.28328199999999998</v>
      </c>
      <c r="L977">
        <v>0.72786600000000001</v>
      </c>
      <c r="M977">
        <v>0</v>
      </c>
      <c r="N977" t="s">
        <v>43</v>
      </c>
    </row>
    <row r="978" spans="1:14" x14ac:dyDescent="0.25">
      <c r="A978" t="s">
        <v>45</v>
      </c>
      <c r="B978">
        <v>12906.2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0.28321600000000002</v>
      </c>
      <c r="L978">
        <v>0.72031500000000004</v>
      </c>
      <c r="M978">
        <v>0</v>
      </c>
      <c r="N978" t="s">
        <v>43</v>
      </c>
    </row>
    <row r="979" spans="1:14" x14ac:dyDescent="0.25">
      <c r="A979" t="s">
        <v>45</v>
      </c>
      <c r="B979">
        <v>12868.3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0.28331400000000001</v>
      </c>
      <c r="L979">
        <v>0.72618099999999997</v>
      </c>
      <c r="M979">
        <v>0</v>
      </c>
      <c r="N979" t="s">
        <v>43</v>
      </c>
    </row>
    <row r="980" spans="1:14" x14ac:dyDescent="0.25">
      <c r="A980" t="s">
        <v>45</v>
      </c>
      <c r="B980">
        <v>12865.1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0.28320099999999998</v>
      </c>
      <c r="L980">
        <v>0.70653200000000005</v>
      </c>
      <c r="M980">
        <v>0</v>
      </c>
      <c r="N980" t="s">
        <v>43</v>
      </c>
    </row>
    <row r="981" spans="1:14" x14ac:dyDescent="0.25">
      <c r="A981" t="s">
        <v>45</v>
      </c>
      <c r="B981">
        <v>12871.5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0.28314299999999998</v>
      </c>
      <c r="L981">
        <v>0.72409900000000005</v>
      </c>
      <c r="M981">
        <v>0</v>
      </c>
      <c r="N981" t="s">
        <v>43</v>
      </c>
    </row>
    <row r="982" spans="1:14" x14ac:dyDescent="0.25">
      <c r="A982" t="s">
        <v>45</v>
      </c>
      <c r="B982">
        <v>12875.8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0.28318500000000002</v>
      </c>
      <c r="L982">
        <v>0.714893</v>
      </c>
      <c r="M982">
        <v>0</v>
      </c>
      <c r="N982" t="s">
        <v>43</v>
      </c>
    </row>
    <row r="983" spans="1:14" x14ac:dyDescent="0.25">
      <c r="A983" t="s">
        <v>45</v>
      </c>
      <c r="B983">
        <v>12889.9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0.28307900000000003</v>
      </c>
      <c r="L983">
        <v>0.72744699999999995</v>
      </c>
      <c r="M983">
        <v>0</v>
      </c>
      <c r="N983" t="s">
        <v>43</v>
      </c>
    </row>
    <row r="984" spans="1:14" x14ac:dyDescent="0.25">
      <c r="A984" t="s">
        <v>45</v>
      </c>
      <c r="B984">
        <v>12887.6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0.283078</v>
      </c>
      <c r="L984">
        <v>0.72689000000000004</v>
      </c>
      <c r="M984">
        <v>0</v>
      </c>
      <c r="N984" t="s">
        <v>43</v>
      </c>
    </row>
    <row r="985" spans="1:14" x14ac:dyDescent="0.25">
      <c r="A985" t="s">
        <v>45</v>
      </c>
      <c r="B985">
        <v>12866.9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0.28319899999999998</v>
      </c>
      <c r="L985">
        <v>0.72763800000000001</v>
      </c>
      <c r="M985">
        <v>0</v>
      </c>
      <c r="N985" t="s">
        <v>43</v>
      </c>
    </row>
    <row r="986" spans="1:14" x14ac:dyDescent="0.25">
      <c r="A986" t="s">
        <v>45</v>
      </c>
      <c r="B986">
        <v>12889.4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0.28350700000000001</v>
      </c>
      <c r="L986">
        <v>0.72730099999999998</v>
      </c>
      <c r="M986">
        <v>0</v>
      </c>
      <c r="N986" t="s">
        <v>43</v>
      </c>
    </row>
    <row r="987" spans="1:14" x14ac:dyDescent="0.25">
      <c r="A987" t="s">
        <v>45</v>
      </c>
      <c r="B987">
        <v>12882.2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0.28311700000000001</v>
      </c>
      <c r="L987">
        <v>0.72729500000000002</v>
      </c>
      <c r="M987">
        <v>0</v>
      </c>
      <c r="N987" t="s">
        <v>43</v>
      </c>
    </row>
    <row r="988" spans="1:14" x14ac:dyDescent="0.25">
      <c r="A988" t="s">
        <v>45</v>
      </c>
      <c r="B988">
        <v>12879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0.28308100000000003</v>
      </c>
      <c r="L988">
        <v>0.72789899999999996</v>
      </c>
      <c r="M988">
        <v>0</v>
      </c>
      <c r="N988" t="s">
        <v>43</v>
      </c>
    </row>
    <row r="989" spans="1:14" x14ac:dyDescent="0.25">
      <c r="A989" t="s">
        <v>45</v>
      </c>
      <c r="B989">
        <v>12898.9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0.28307900000000003</v>
      </c>
      <c r="L989">
        <v>0.724966</v>
      </c>
      <c r="M989">
        <v>0</v>
      </c>
      <c r="N989" t="s">
        <v>43</v>
      </c>
    </row>
    <row r="990" spans="1:14" x14ac:dyDescent="0.25">
      <c r="A990" t="s">
        <v>45</v>
      </c>
      <c r="B990">
        <v>12887.2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0.28008100000000002</v>
      </c>
      <c r="L990">
        <v>0.72789199999999998</v>
      </c>
      <c r="M990">
        <v>0</v>
      </c>
      <c r="N990" t="s">
        <v>43</v>
      </c>
    </row>
    <row r="991" spans="1:14" x14ac:dyDescent="0.25">
      <c r="A991" t="s">
        <v>45</v>
      </c>
      <c r="B991">
        <v>12896.3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0.28309200000000001</v>
      </c>
      <c r="L991">
        <v>0.72652300000000003</v>
      </c>
      <c r="M991">
        <v>0</v>
      </c>
      <c r="N991" t="s">
        <v>43</v>
      </c>
    </row>
    <row r="992" spans="1:14" x14ac:dyDescent="0.25">
      <c r="A992" t="s">
        <v>45</v>
      </c>
      <c r="B992">
        <v>12900.9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0.27686300000000003</v>
      </c>
      <c r="L992">
        <v>0.72615399999999997</v>
      </c>
      <c r="M992">
        <v>0</v>
      </c>
      <c r="N992" t="s">
        <v>43</v>
      </c>
    </row>
    <row r="993" spans="1:25" x14ac:dyDescent="0.25">
      <c r="A993" t="s">
        <v>45</v>
      </c>
      <c r="B993">
        <v>12899.7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0.28308499999999998</v>
      </c>
      <c r="L993">
        <v>0.70650500000000005</v>
      </c>
      <c r="M993">
        <v>0</v>
      </c>
      <c r="N993" t="s">
        <v>43</v>
      </c>
    </row>
    <row r="994" spans="1:25" x14ac:dyDescent="0.25">
      <c r="A994" t="s">
        <v>45</v>
      </c>
      <c r="B994">
        <v>12889.7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0.262488</v>
      </c>
      <c r="L994">
        <v>0.72365900000000005</v>
      </c>
      <c r="M994">
        <v>0</v>
      </c>
      <c r="N994" t="s">
        <v>43</v>
      </c>
    </row>
    <row r="995" spans="1:25" x14ac:dyDescent="0.25">
      <c r="A995" t="s">
        <v>45</v>
      </c>
      <c r="B995">
        <v>12894.7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0.28569600000000001</v>
      </c>
      <c r="L995">
        <v>0.70938999999999997</v>
      </c>
      <c r="M995">
        <v>0</v>
      </c>
      <c r="N995" t="s">
        <v>43</v>
      </c>
    </row>
    <row r="996" spans="1:25" x14ac:dyDescent="0.25">
      <c r="A996" t="s">
        <v>45</v>
      </c>
      <c r="B996">
        <v>12911.2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0.28384399999999999</v>
      </c>
      <c r="L996">
        <v>0.71059399999999995</v>
      </c>
      <c r="M996">
        <v>0</v>
      </c>
      <c r="N996" t="s">
        <v>43</v>
      </c>
    </row>
    <row r="997" spans="1:25" x14ac:dyDescent="0.25">
      <c r="A997" t="s">
        <v>45</v>
      </c>
      <c r="B997">
        <v>12892.3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0.283221</v>
      </c>
      <c r="L997">
        <v>0.72714599999999996</v>
      </c>
      <c r="M997">
        <v>0</v>
      </c>
      <c r="N997" t="s">
        <v>43</v>
      </c>
    </row>
    <row r="998" spans="1:25" x14ac:dyDescent="0.25">
      <c r="A998" t="s">
        <v>45</v>
      </c>
      <c r="B998">
        <v>12887.3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0.283084</v>
      </c>
      <c r="L998">
        <v>0.72674099999999997</v>
      </c>
      <c r="M998">
        <v>0</v>
      </c>
      <c r="N998" t="s">
        <v>43</v>
      </c>
    </row>
    <row r="999" spans="1:25" x14ac:dyDescent="0.25">
      <c r="A999" t="s">
        <v>45</v>
      </c>
      <c r="B999">
        <v>12882.7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0.26280999999999999</v>
      </c>
      <c r="L999">
        <v>0.70653200000000005</v>
      </c>
      <c r="M999">
        <v>0</v>
      </c>
      <c r="N999" t="s">
        <v>43</v>
      </c>
    </row>
    <row r="1000" spans="1:25" x14ac:dyDescent="0.25">
      <c r="A1000" t="s">
        <v>45</v>
      </c>
      <c r="B1000">
        <v>12880.9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0.28328300000000001</v>
      </c>
      <c r="L1000">
        <v>0.727877</v>
      </c>
      <c r="M1000">
        <v>0</v>
      </c>
      <c r="N1000" t="s">
        <v>43</v>
      </c>
    </row>
    <row r="1001" spans="1:25" x14ac:dyDescent="0.25">
      <c r="A1001" t="s">
        <v>45</v>
      </c>
      <c r="B1001">
        <v>12902.6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0.283883</v>
      </c>
      <c r="L1001">
        <v>0.70871200000000001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12892.1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0.283078</v>
      </c>
      <c r="L1002">
        <v>0.70652999999999999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12869.4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0.28314499999999998</v>
      </c>
      <c r="L1003">
        <v>0.72787599999999997</v>
      </c>
      <c r="M1003">
        <v>0</v>
      </c>
      <c r="N1003" t="s">
        <v>43</v>
      </c>
    </row>
    <row r="1004" spans="1:25" x14ac:dyDescent="0.25">
      <c r="A1004" t="s">
        <v>45</v>
      </c>
      <c r="B1004">
        <v>12875.7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0.28309499999999999</v>
      </c>
      <c r="L1004">
        <v>0.72567700000000002</v>
      </c>
      <c r="M1004">
        <v>0</v>
      </c>
      <c r="N1004" t="s">
        <v>43</v>
      </c>
    </row>
    <row r="1005" spans="1:25" x14ac:dyDescent="0.25">
      <c r="A1005" t="s">
        <v>45</v>
      </c>
      <c r="B1005">
        <v>12891.7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0.28351399999999999</v>
      </c>
      <c r="L1005">
        <v>0.70652899999999996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12856.1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0.28333900000000001</v>
      </c>
      <c r="L1006">
        <v>0.70653200000000005</v>
      </c>
      <c r="M1006">
        <v>0</v>
      </c>
      <c r="N1006" t="s">
        <v>43</v>
      </c>
    </row>
    <row r="1007" spans="1:25" x14ac:dyDescent="0.25">
      <c r="A1007" t="s">
        <v>45</v>
      </c>
      <c r="B1007">
        <v>12898.7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0.28308800000000001</v>
      </c>
      <c r="L1007">
        <v>0.72741199999999995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12874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0.28319499999999997</v>
      </c>
      <c r="L1008">
        <v>0.71747700000000003</v>
      </c>
      <c r="M1008">
        <v>0</v>
      </c>
      <c r="N1008" t="s">
        <v>43</v>
      </c>
      <c r="R1008">
        <f>AVERAGE(B959:B1008)</f>
        <v>12887.553999999998</v>
      </c>
      <c r="S1008">
        <f>AVERAGE(C959:C1008)</f>
        <v>0</v>
      </c>
      <c r="U1008">
        <f>_xlfn.VAR.P(B959:B1008)</f>
        <v>185.08048400000251</v>
      </c>
      <c r="V1008">
        <f>_xlfn.VAR.P(C959:C1008)</f>
        <v>0</v>
      </c>
      <c r="X1008">
        <f>1.96*SQRT(U1008)/50</f>
        <v>0.53329361043778112</v>
      </c>
      <c r="Y1008">
        <f>1.96*SQRT(V1008)/50</f>
        <v>0</v>
      </c>
    </row>
    <row r="1009" spans="1:13" x14ac:dyDescent="0.25">
      <c r="A1009" t="s">
        <v>46</v>
      </c>
      <c r="B1009">
        <v>644488.79949999996</v>
      </c>
      <c r="C1009" t="s">
        <v>37</v>
      </c>
    </row>
    <row r="1010" spans="1:13" x14ac:dyDescent="0.25">
      <c r="A1010" t="s">
        <v>47</v>
      </c>
      <c r="B1010">
        <v>12056.9</v>
      </c>
      <c r="C1010">
        <v>12047.1</v>
      </c>
      <c r="D1010">
        <v>12047</v>
      </c>
      <c r="E1010">
        <v>12027.2</v>
      </c>
      <c r="F1010">
        <v>1069.7</v>
      </c>
      <c r="G1010">
        <v>0</v>
      </c>
      <c r="H1010">
        <v>398.495</v>
      </c>
      <c r="I1010">
        <v>0</v>
      </c>
      <c r="J1010">
        <v>0.28323199999999998</v>
      </c>
      <c r="K1010">
        <v>0.72671200000000002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12069.1</v>
      </c>
      <c r="C1011">
        <v>12059.6</v>
      </c>
      <c r="D1011">
        <v>12059.5</v>
      </c>
      <c r="E1011">
        <v>12039.8</v>
      </c>
      <c r="F1011">
        <v>1077.43</v>
      </c>
      <c r="G1011">
        <v>0</v>
      </c>
      <c r="H1011">
        <v>396.786</v>
      </c>
      <c r="I1011">
        <v>0</v>
      </c>
      <c r="J1011">
        <v>0.28308299999999997</v>
      </c>
      <c r="K1011">
        <v>0.72789199999999998</v>
      </c>
      <c r="L1011">
        <v>0</v>
      </c>
      <c r="M1011" t="s">
        <v>43</v>
      </c>
    </row>
    <row r="1012" spans="1:13" x14ac:dyDescent="0.25">
      <c r="A1012" t="s">
        <v>47</v>
      </c>
      <c r="B1012">
        <v>12047.8</v>
      </c>
      <c r="C1012">
        <v>12038.2</v>
      </c>
      <c r="D1012">
        <v>12038.1</v>
      </c>
      <c r="E1012">
        <v>12018.3</v>
      </c>
      <c r="F1012">
        <v>1083.3900000000001</v>
      </c>
      <c r="G1012">
        <v>0</v>
      </c>
      <c r="H1012">
        <v>396.43</v>
      </c>
      <c r="I1012">
        <v>0</v>
      </c>
      <c r="J1012">
        <v>0.28310099999999999</v>
      </c>
      <c r="K1012">
        <v>0.72786399999999996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12059.4</v>
      </c>
      <c r="C1013">
        <v>12049.8</v>
      </c>
      <c r="D1013">
        <v>12049.7</v>
      </c>
      <c r="E1013">
        <v>12029.8</v>
      </c>
      <c r="F1013">
        <v>1074.77</v>
      </c>
      <c r="G1013">
        <v>0</v>
      </c>
      <c r="H1013">
        <v>397.75400000000002</v>
      </c>
      <c r="I1013">
        <v>0</v>
      </c>
      <c r="J1013">
        <v>0.28307900000000003</v>
      </c>
      <c r="K1013">
        <v>0.72293200000000002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12061.9</v>
      </c>
      <c r="C1014">
        <v>12052.3</v>
      </c>
      <c r="D1014">
        <v>12052.2</v>
      </c>
      <c r="E1014">
        <v>12032.3</v>
      </c>
      <c r="F1014">
        <v>1083.29</v>
      </c>
      <c r="G1014">
        <v>0</v>
      </c>
      <c r="H1014">
        <v>395.49900000000002</v>
      </c>
      <c r="I1014">
        <v>0</v>
      </c>
      <c r="J1014">
        <v>0.28335199999999999</v>
      </c>
      <c r="K1014">
        <v>0.72785999999999995</v>
      </c>
      <c r="L1014">
        <v>0</v>
      </c>
      <c r="M1014" t="s">
        <v>43</v>
      </c>
    </row>
    <row r="1015" spans="1:13" x14ac:dyDescent="0.25">
      <c r="A1015" t="s">
        <v>47</v>
      </c>
      <c r="B1015">
        <v>12054.4</v>
      </c>
      <c r="C1015">
        <v>12044.8</v>
      </c>
      <c r="D1015">
        <v>12044.7</v>
      </c>
      <c r="E1015">
        <v>12024.9</v>
      </c>
      <c r="F1015">
        <v>1079.58</v>
      </c>
      <c r="G1015">
        <v>0</v>
      </c>
      <c r="H1015">
        <v>396.00700000000001</v>
      </c>
      <c r="I1015">
        <v>0</v>
      </c>
      <c r="J1015">
        <v>0.28342699999999998</v>
      </c>
      <c r="K1015">
        <v>0.71440599999999999</v>
      </c>
      <c r="L1015">
        <v>0</v>
      </c>
      <c r="M1015" t="s">
        <v>43</v>
      </c>
    </row>
    <row r="1016" spans="1:13" x14ac:dyDescent="0.25">
      <c r="A1016" t="s">
        <v>47</v>
      </c>
      <c r="B1016">
        <v>12073.6</v>
      </c>
      <c r="C1016">
        <v>12064</v>
      </c>
      <c r="D1016">
        <v>12063.9</v>
      </c>
      <c r="E1016">
        <v>12044.1</v>
      </c>
      <c r="F1016">
        <v>1082.47</v>
      </c>
      <c r="G1016">
        <v>0</v>
      </c>
      <c r="H1016">
        <v>395.92500000000001</v>
      </c>
      <c r="I1016">
        <v>0</v>
      </c>
      <c r="J1016">
        <v>0.26343499999999997</v>
      </c>
      <c r="K1016">
        <v>0.72779300000000002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12063.9</v>
      </c>
      <c r="C1017">
        <v>12050.6</v>
      </c>
      <c r="D1017">
        <v>12050.5</v>
      </c>
      <c r="E1017">
        <v>12030.6</v>
      </c>
      <c r="F1017">
        <v>1077.78</v>
      </c>
      <c r="G1017">
        <v>0</v>
      </c>
      <c r="H1017">
        <v>398.12400000000002</v>
      </c>
      <c r="I1017">
        <v>0</v>
      </c>
      <c r="J1017">
        <v>0.283273</v>
      </c>
      <c r="K1017">
        <v>0.72046500000000002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12066.3</v>
      </c>
      <c r="C1018">
        <v>12056.8</v>
      </c>
      <c r="D1018">
        <v>12056.7</v>
      </c>
      <c r="E1018">
        <v>12036.9</v>
      </c>
      <c r="F1018">
        <v>1079.0999999999999</v>
      </c>
      <c r="G1018">
        <v>0</v>
      </c>
      <c r="H1018">
        <v>396.68200000000002</v>
      </c>
      <c r="I1018">
        <v>0</v>
      </c>
      <c r="J1018">
        <v>0.26314399999999999</v>
      </c>
      <c r="K1018">
        <v>0.72748199999999996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12055.9</v>
      </c>
      <c r="C1019">
        <v>12046.4</v>
      </c>
      <c r="D1019">
        <v>12046.3</v>
      </c>
      <c r="E1019">
        <v>12026.5</v>
      </c>
      <c r="F1019">
        <v>1077.98</v>
      </c>
      <c r="G1019">
        <v>0</v>
      </c>
      <c r="H1019">
        <v>396.95499999999998</v>
      </c>
      <c r="I1019">
        <v>0</v>
      </c>
      <c r="J1019">
        <v>0.28322900000000001</v>
      </c>
      <c r="K1019">
        <v>0.70652700000000002</v>
      </c>
      <c r="L1019">
        <v>0</v>
      </c>
      <c r="M1019" t="s">
        <v>43</v>
      </c>
    </row>
    <row r="1020" spans="1:13" x14ac:dyDescent="0.25">
      <c r="A1020" t="s">
        <v>47</v>
      </c>
      <c r="B1020">
        <v>12054.8</v>
      </c>
      <c r="C1020">
        <v>12045.2</v>
      </c>
      <c r="D1020">
        <v>12045.1</v>
      </c>
      <c r="E1020">
        <v>12025.1</v>
      </c>
      <c r="F1020">
        <v>1078.3</v>
      </c>
      <c r="G1020">
        <v>0</v>
      </c>
      <c r="H1020">
        <v>399.65499999999997</v>
      </c>
      <c r="I1020">
        <v>0</v>
      </c>
      <c r="J1020">
        <v>0.28307900000000003</v>
      </c>
      <c r="K1020">
        <v>0.72691799999999995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12189.7</v>
      </c>
      <c r="C1021">
        <v>12179.9</v>
      </c>
      <c r="D1021">
        <v>12179.8</v>
      </c>
      <c r="E1021">
        <v>12158.1</v>
      </c>
      <c r="F1021">
        <v>1076.58</v>
      </c>
      <c r="G1021">
        <v>0</v>
      </c>
      <c r="H1021">
        <v>415.97500000000002</v>
      </c>
      <c r="I1021">
        <v>0</v>
      </c>
      <c r="J1021">
        <v>0.28316799999999998</v>
      </c>
      <c r="K1021">
        <v>0.72332700000000005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12078.6</v>
      </c>
      <c r="C1022">
        <v>12069.1</v>
      </c>
      <c r="D1022">
        <v>12069</v>
      </c>
      <c r="E1022">
        <v>12048.6</v>
      </c>
      <c r="F1022">
        <v>1074.3499999999999</v>
      </c>
      <c r="G1022">
        <v>0</v>
      </c>
      <c r="H1022">
        <v>401.01299999999998</v>
      </c>
      <c r="I1022">
        <v>0</v>
      </c>
      <c r="J1022">
        <v>0.28308499999999998</v>
      </c>
      <c r="K1022">
        <v>0.72595299999999996</v>
      </c>
      <c r="L1022">
        <v>0</v>
      </c>
      <c r="M1022" t="s">
        <v>43</v>
      </c>
    </row>
    <row r="1023" spans="1:13" x14ac:dyDescent="0.25">
      <c r="A1023" t="s">
        <v>47</v>
      </c>
      <c r="B1023">
        <v>12051.7</v>
      </c>
      <c r="C1023">
        <v>12042.1</v>
      </c>
      <c r="D1023">
        <v>12042</v>
      </c>
      <c r="E1023">
        <v>12022.2</v>
      </c>
      <c r="F1023">
        <v>1082.72</v>
      </c>
      <c r="G1023">
        <v>0</v>
      </c>
      <c r="H1023">
        <v>396.60199999999998</v>
      </c>
      <c r="I1023">
        <v>0</v>
      </c>
      <c r="J1023">
        <v>0.28307900000000003</v>
      </c>
      <c r="K1023">
        <v>0.72527600000000003</v>
      </c>
      <c r="L1023">
        <v>0</v>
      </c>
      <c r="M1023" t="s">
        <v>43</v>
      </c>
    </row>
    <row r="1024" spans="1:13" x14ac:dyDescent="0.25">
      <c r="A1024" t="s">
        <v>47</v>
      </c>
      <c r="B1024">
        <v>12040.1</v>
      </c>
      <c r="C1024">
        <v>12030.5</v>
      </c>
      <c r="D1024">
        <v>12030.4</v>
      </c>
      <c r="E1024">
        <v>12010.5</v>
      </c>
      <c r="F1024">
        <v>1077.78</v>
      </c>
      <c r="G1024">
        <v>0</v>
      </c>
      <c r="H1024">
        <v>396.66899999999998</v>
      </c>
      <c r="I1024">
        <v>0</v>
      </c>
      <c r="J1024">
        <v>0.283109</v>
      </c>
      <c r="K1024">
        <v>0.72694000000000003</v>
      </c>
      <c r="L1024">
        <v>0</v>
      </c>
      <c r="M1024" t="s">
        <v>43</v>
      </c>
    </row>
    <row r="1025" spans="1:13" x14ac:dyDescent="0.25">
      <c r="A1025" t="s">
        <v>47</v>
      </c>
      <c r="B1025">
        <v>12050.7</v>
      </c>
      <c r="C1025">
        <v>12041.1</v>
      </c>
      <c r="D1025">
        <v>12041</v>
      </c>
      <c r="E1025">
        <v>12021.1</v>
      </c>
      <c r="F1025">
        <v>1076.08</v>
      </c>
      <c r="G1025">
        <v>0</v>
      </c>
      <c r="H1025">
        <v>397.54</v>
      </c>
      <c r="I1025">
        <v>0</v>
      </c>
      <c r="J1025">
        <v>0.26761600000000002</v>
      </c>
      <c r="K1025">
        <v>0.70653200000000005</v>
      </c>
      <c r="L1025">
        <v>0</v>
      </c>
      <c r="M1025" t="s">
        <v>43</v>
      </c>
    </row>
    <row r="1026" spans="1:13" x14ac:dyDescent="0.25">
      <c r="A1026" t="s">
        <v>47</v>
      </c>
      <c r="B1026">
        <v>12048.2</v>
      </c>
      <c r="C1026">
        <v>12038.6</v>
      </c>
      <c r="D1026">
        <v>12038.5</v>
      </c>
      <c r="E1026">
        <v>12018.8</v>
      </c>
      <c r="F1026">
        <v>1076.78</v>
      </c>
      <c r="G1026">
        <v>0</v>
      </c>
      <c r="H1026">
        <v>396.96899999999999</v>
      </c>
      <c r="I1026">
        <v>0</v>
      </c>
      <c r="J1026">
        <v>0.283806</v>
      </c>
      <c r="K1026">
        <v>0.72379700000000002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12043.9</v>
      </c>
      <c r="C1027">
        <v>12034.3</v>
      </c>
      <c r="D1027">
        <v>12034.2</v>
      </c>
      <c r="E1027">
        <v>12014.4</v>
      </c>
      <c r="F1027">
        <v>1078.32</v>
      </c>
      <c r="G1027">
        <v>0</v>
      </c>
      <c r="H1027">
        <v>397.74</v>
      </c>
      <c r="I1027">
        <v>0</v>
      </c>
      <c r="J1027">
        <v>0.26077499999999998</v>
      </c>
      <c r="K1027">
        <v>0.71726599999999996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12066.5</v>
      </c>
      <c r="C1028">
        <v>12051.9</v>
      </c>
      <c r="D1028">
        <v>12051.8</v>
      </c>
      <c r="E1028">
        <v>12032.1</v>
      </c>
      <c r="F1028">
        <v>1078.6199999999999</v>
      </c>
      <c r="G1028">
        <v>0</v>
      </c>
      <c r="H1028">
        <v>397.53500000000003</v>
      </c>
      <c r="I1028">
        <v>0</v>
      </c>
      <c r="J1028">
        <v>0.26327499999999998</v>
      </c>
      <c r="K1028">
        <v>0.72513899999999998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12033.5</v>
      </c>
      <c r="C1029">
        <v>12023.9</v>
      </c>
      <c r="D1029">
        <v>12023.8</v>
      </c>
      <c r="E1029">
        <v>12004</v>
      </c>
      <c r="F1029">
        <v>1073.9000000000001</v>
      </c>
      <c r="G1029">
        <v>0</v>
      </c>
      <c r="H1029">
        <v>398.94600000000003</v>
      </c>
      <c r="I1029">
        <v>0</v>
      </c>
      <c r="J1029">
        <v>0.28308</v>
      </c>
      <c r="K1029">
        <v>0.72750800000000004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12036.3</v>
      </c>
      <c r="C1030">
        <v>12026.7</v>
      </c>
      <c r="D1030">
        <v>12026.6</v>
      </c>
      <c r="E1030">
        <v>12006.7</v>
      </c>
      <c r="F1030">
        <v>1069.8900000000001</v>
      </c>
      <c r="G1030">
        <v>0</v>
      </c>
      <c r="H1030">
        <v>398.96199999999999</v>
      </c>
      <c r="I1030">
        <v>0</v>
      </c>
      <c r="J1030">
        <v>0.27246199999999998</v>
      </c>
      <c r="K1030">
        <v>0.72143800000000002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12069.7</v>
      </c>
      <c r="C1031">
        <v>12060.3</v>
      </c>
      <c r="D1031">
        <v>12060.2</v>
      </c>
      <c r="E1031">
        <v>12040.2</v>
      </c>
      <c r="F1031">
        <v>1080.8</v>
      </c>
      <c r="G1031">
        <v>0</v>
      </c>
      <c r="H1031">
        <v>397.29700000000003</v>
      </c>
      <c r="I1031">
        <v>0</v>
      </c>
      <c r="J1031">
        <v>0.28324199999999999</v>
      </c>
      <c r="K1031">
        <v>0.72786399999999996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12082.3</v>
      </c>
      <c r="C1032">
        <v>12072.7</v>
      </c>
      <c r="D1032">
        <v>12072.6</v>
      </c>
      <c r="E1032">
        <v>12052.6</v>
      </c>
      <c r="F1032">
        <v>1080.32</v>
      </c>
      <c r="G1032">
        <v>0</v>
      </c>
      <c r="H1032">
        <v>397.58300000000003</v>
      </c>
      <c r="I1032">
        <v>0</v>
      </c>
      <c r="J1032">
        <v>0.28325600000000001</v>
      </c>
      <c r="K1032">
        <v>0.72720499999999999</v>
      </c>
      <c r="L1032">
        <v>0</v>
      </c>
      <c r="M1032" t="s">
        <v>43</v>
      </c>
    </row>
    <row r="1033" spans="1:13" x14ac:dyDescent="0.25">
      <c r="A1033" t="s">
        <v>47</v>
      </c>
      <c r="B1033">
        <v>12034.1</v>
      </c>
      <c r="C1033">
        <v>12024.6</v>
      </c>
      <c r="D1033">
        <v>12024.5</v>
      </c>
      <c r="E1033">
        <v>12004.7</v>
      </c>
      <c r="F1033">
        <v>1076.21</v>
      </c>
      <c r="G1033">
        <v>0</v>
      </c>
      <c r="H1033">
        <v>398.178</v>
      </c>
      <c r="I1033">
        <v>0</v>
      </c>
      <c r="J1033">
        <v>0.27398</v>
      </c>
      <c r="K1033">
        <v>0.72764200000000001</v>
      </c>
      <c r="L1033">
        <v>0</v>
      </c>
      <c r="M1033" t="s">
        <v>43</v>
      </c>
    </row>
    <row r="1034" spans="1:13" x14ac:dyDescent="0.25">
      <c r="A1034" t="s">
        <v>47</v>
      </c>
      <c r="B1034">
        <v>12045.5</v>
      </c>
      <c r="C1034">
        <v>12034.7</v>
      </c>
      <c r="D1034">
        <v>12034.6</v>
      </c>
      <c r="E1034">
        <v>12014.8</v>
      </c>
      <c r="F1034">
        <v>1079.6199999999999</v>
      </c>
      <c r="G1034">
        <v>0</v>
      </c>
      <c r="H1034">
        <v>397.78800000000001</v>
      </c>
      <c r="I1034">
        <v>0</v>
      </c>
      <c r="J1034">
        <v>0.263158</v>
      </c>
      <c r="K1034">
        <v>0.750668</v>
      </c>
      <c r="L1034">
        <v>0</v>
      </c>
      <c r="M1034" t="s">
        <v>43</v>
      </c>
    </row>
    <row r="1035" spans="1:13" x14ac:dyDescent="0.25">
      <c r="A1035" t="s">
        <v>47</v>
      </c>
      <c r="B1035">
        <v>12029.6</v>
      </c>
      <c r="C1035">
        <v>12020.1</v>
      </c>
      <c r="D1035">
        <v>12020</v>
      </c>
      <c r="E1035">
        <v>12000.2</v>
      </c>
      <c r="F1035">
        <v>1076.71</v>
      </c>
      <c r="G1035">
        <v>0</v>
      </c>
      <c r="H1035">
        <v>397.16</v>
      </c>
      <c r="I1035">
        <v>0</v>
      </c>
      <c r="J1035">
        <v>0.28315099999999999</v>
      </c>
      <c r="K1035">
        <v>0.72680100000000003</v>
      </c>
      <c r="L1035">
        <v>0</v>
      </c>
      <c r="M1035" t="s">
        <v>43</v>
      </c>
    </row>
    <row r="1036" spans="1:13" x14ac:dyDescent="0.25">
      <c r="A1036" t="s">
        <v>47</v>
      </c>
      <c r="B1036">
        <v>12040.5</v>
      </c>
      <c r="C1036">
        <v>12028.9</v>
      </c>
      <c r="D1036">
        <v>12028.8</v>
      </c>
      <c r="E1036">
        <v>12009</v>
      </c>
      <c r="F1036">
        <v>1077.4000000000001</v>
      </c>
      <c r="G1036">
        <v>0</v>
      </c>
      <c r="H1036">
        <v>398.89100000000002</v>
      </c>
      <c r="I1036">
        <v>0</v>
      </c>
      <c r="J1036">
        <v>0.28307900000000003</v>
      </c>
      <c r="K1036">
        <v>0.70653200000000005</v>
      </c>
      <c r="L1036">
        <v>0</v>
      </c>
      <c r="M1036" t="s">
        <v>43</v>
      </c>
    </row>
    <row r="1037" spans="1:13" x14ac:dyDescent="0.25">
      <c r="A1037" t="s">
        <v>47</v>
      </c>
      <c r="B1037">
        <v>12054</v>
      </c>
      <c r="C1037">
        <v>12040.7</v>
      </c>
      <c r="D1037">
        <v>12040.6</v>
      </c>
      <c r="E1037">
        <v>12020.8</v>
      </c>
      <c r="F1037">
        <v>1084.8800000000001</v>
      </c>
      <c r="G1037">
        <v>0</v>
      </c>
      <c r="H1037">
        <v>396.51900000000001</v>
      </c>
      <c r="I1037">
        <v>0</v>
      </c>
      <c r="J1037">
        <v>0.28308699999999998</v>
      </c>
      <c r="K1037">
        <v>0.72772499999999996</v>
      </c>
      <c r="L1037">
        <v>0</v>
      </c>
      <c r="M1037" t="s">
        <v>43</v>
      </c>
    </row>
    <row r="1038" spans="1:13" x14ac:dyDescent="0.25">
      <c r="A1038" t="s">
        <v>47</v>
      </c>
      <c r="B1038">
        <v>12046</v>
      </c>
      <c r="C1038">
        <v>12036.4</v>
      </c>
      <c r="D1038">
        <v>12036.3</v>
      </c>
      <c r="E1038">
        <v>12016.5</v>
      </c>
      <c r="F1038">
        <v>1072.02</v>
      </c>
      <c r="G1038">
        <v>0</v>
      </c>
      <c r="H1038">
        <v>398.22</v>
      </c>
      <c r="I1038">
        <v>0</v>
      </c>
      <c r="J1038">
        <v>0.26391300000000001</v>
      </c>
      <c r="K1038">
        <v>0.72137499999999999</v>
      </c>
      <c r="L1038">
        <v>0</v>
      </c>
      <c r="M1038" t="s">
        <v>43</v>
      </c>
    </row>
    <row r="1039" spans="1:13" x14ac:dyDescent="0.25">
      <c r="A1039" t="s">
        <v>47</v>
      </c>
      <c r="B1039">
        <v>12040.8</v>
      </c>
      <c r="C1039">
        <v>12031.2</v>
      </c>
      <c r="D1039">
        <v>12031.1</v>
      </c>
      <c r="E1039">
        <v>12011.2</v>
      </c>
      <c r="F1039">
        <v>1080.54</v>
      </c>
      <c r="G1039">
        <v>0</v>
      </c>
      <c r="H1039">
        <v>395.685</v>
      </c>
      <c r="I1039">
        <v>0</v>
      </c>
      <c r="J1039">
        <v>0.26338899999999998</v>
      </c>
      <c r="K1039">
        <v>0.72789199999999998</v>
      </c>
      <c r="L1039">
        <v>0</v>
      </c>
      <c r="M1039" t="s">
        <v>43</v>
      </c>
    </row>
    <row r="1040" spans="1:13" x14ac:dyDescent="0.25">
      <c r="A1040" t="s">
        <v>47</v>
      </c>
      <c r="B1040">
        <v>12046.9</v>
      </c>
      <c r="C1040">
        <v>12036.1</v>
      </c>
      <c r="D1040">
        <v>12036</v>
      </c>
      <c r="E1040">
        <v>12016</v>
      </c>
      <c r="F1040">
        <v>1083.43</v>
      </c>
      <c r="G1040">
        <v>0</v>
      </c>
      <c r="H1040">
        <v>397.15300000000002</v>
      </c>
      <c r="I1040">
        <v>0</v>
      </c>
      <c r="J1040">
        <v>0.283084</v>
      </c>
      <c r="K1040">
        <v>0.72226900000000005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12068.8</v>
      </c>
      <c r="C1041">
        <v>12059.2</v>
      </c>
      <c r="D1041">
        <v>12059.1</v>
      </c>
      <c r="E1041">
        <v>12039.2</v>
      </c>
      <c r="F1041">
        <v>1077.97</v>
      </c>
      <c r="G1041">
        <v>0</v>
      </c>
      <c r="H1041">
        <v>397.17200000000003</v>
      </c>
      <c r="I1041">
        <v>0</v>
      </c>
      <c r="J1041">
        <v>0.28307900000000003</v>
      </c>
      <c r="K1041">
        <v>0.72711700000000001</v>
      </c>
      <c r="L1041">
        <v>0</v>
      </c>
      <c r="M1041" t="s">
        <v>43</v>
      </c>
    </row>
    <row r="1042" spans="1:13" x14ac:dyDescent="0.25">
      <c r="A1042" t="s">
        <v>47</v>
      </c>
      <c r="B1042">
        <v>12050.4</v>
      </c>
      <c r="C1042">
        <v>12040.8</v>
      </c>
      <c r="D1042">
        <v>12040.7</v>
      </c>
      <c r="E1042">
        <v>12020.9</v>
      </c>
      <c r="F1042">
        <v>1078.92</v>
      </c>
      <c r="G1042">
        <v>0</v>
      </c>
      <c r="H1042">
        <v>397.178</v>
      </c>
      <c r="I1042">
        <v>0</v>
      </c>
      <c r="J1042">
        <v>0.28337499999999999</v>
      </c>
      <c r="K1042">
        <v>0.70653200000000005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12044</v>
      </c>
      <c r="C1043">
        <v>12034.4</v>
      </c>
      <c r="D1043">
        <v>12034.3</v>
      </c>
      <c r="E1043">
        <v>12014.4</v>
      </c>
      <c r="F1043">
        <v>1076.1600000000001</v>
      </c>
      <c r="G1043">
        <v>0</v>
      </c>
      <c r="H1043">
        <v>397.10700000000003</v>
      </c>
      <c r="I1043">
        <v>0</v>
      </c>
      <c r="J1043">
        <v>0.28308899999999998</v>
      </c>
      <c r="K1043">
        <v>0.72513899999999998</v>
      </c>
      <c r="L1043">
        <v>0</v>
      </c>
      <c r="M1043" t="s">
        <v>43</v>
      </c>
    </row>
    <row r="1044" spans="1:13" x14ac:dyDescent="0.25">
      <c r="A1044" t="s">
        <v>47</v>
      </c>
      <c r="B1044">
        <v>12035.1</v>
      </c>
      <c r="C1044">
        <v>12025.5</v>
      </c>
      <c r="D1044">
        <v>12025.5</v>
      </c>
      <c r="E1044">
        <v>12005.6</v>
      </c>
      <c r="F1044">
        <v>1067.8900000000001</v>
      </c>
      <c r="G1044">
        <v>0</v>
      </c>
      <c r="H1044">
        <v>398.33100000000002</v>
      </c>
      <c r="I1044">
        <v>0</v>
      </c>
      <c r="J1044">
        <v>0.28310600000000002</v>
      </c>
      <c r="K1044">
        <v>0.70652800000000004</v>
      </c>
      <c r="L1044">
        <v>0</v>
      </c>
      <c r="M1044" t="s">
        <v>43</v>
      </c>
    </row>
    <row r="1045" spans="1:13" x14ac:dyDescent="0.25">
      <c r="A1045" t="s">
        <v>47</v>
      </c>
      <c r="B1045">
        <v>12062.1</v>
      </c>
      <c r="C1045">
        <v>12052.6</v>
      </c>
      <c r="D1045">
        <v>12052.5</v>
      </c>
      <c r="E1045">
        <v>12032.6</v>
      </c>
      <c r="F1045">
        <v>1077.58</v>
      </c>
      <c r="G1045">
        <v>0</v>
      </c>
      <c r="H1045">
        <v>398.53399999999999</v>
      </c>
      <c r="I1045">
        <v>0</v>
      </c>
      <c r="J1045">
        <v>0.283578</v>
      </c>
      <c r="K1045">
        <v>0.70653200000000005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12060.3</v>
      </c>
      <c r="C1046">
        <v>12050.8</v>
      </c>
      <c r="D1046">
        <v>12050.7</v>
      </c>
      <c r="E1046">
        <v>12030.9</v>
      </c>
      <c r="F1046">
        <v>1086.97</v>
      </c>
      <c r="G1046">
        <v>0</v>
      </c>
      <c r="H1046">
        <v>395.74299999999999</v>
      </c>
      <c r="I1046">
        <v>0</v>
      </c>
      <c r="J1046">
        <v>0.28336299999999998</v>
      </c>
      <c r="K1046">
        <v>0.72710600000000003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12072.3</v>
      </c>
      <c r="C1047">
        <v>12062.6</v>
      </c>
      <c r="D1047">
        <v>12062.5</v>
      </c>
      <c r="E1047">
        <v>12042.7</v>
      </c>
      <c r="F1047">
        <v>1080.9100000000001</v>
      </c>
      <c r="G1047">
        <v>0</v>
      </c>
      <c r="H1047">
        <v>396.47899999999998</v>
      </c>
      <c r="I1047">
        <v>0</v>
      </c>
      <c r="J1047">
        <v>0.28315099999999999</v>
      </c>
      <c r="K1047">
        <v>0.72731900000000005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12065.2</v>
      </c>
      <c r="C1048">
        <v>12055.7</v>
      </c>
      <c r="D1048">
        <v>12055.6</v>
      </c>
      <c r="E1048">
        <v>12035.8</v>
      </c>
      <c r="F1048">
        <v>1079.05</v>
      </c>
      <c r="G1048">
        <v>0</v>
      </c>
      <c r="H1048">
        <v>395.447</v>
      </c>
      <c r="I1048">
        <v>0</v>
      </c>
      <c r="J1048">
        <v>0.28312300000000001</v>
      </c>
      <c r="K1048">
        <v>0.72786700000000004</v>
      </c>
      <c r="L1048">
        <v>0</v>
      </c>
      <c r="M1048" t="s">
        <v>43</v>
      </c>
    </row>
    <row r="1049" spans="1:13" x14ac:dyDescent="0.25">
      <c r="A1049" t="s">
        <v>47</v>
      </c>
      <c r="B1049">
        <v>12062.7</v>
      </c>
      <c r="C1049">
        <v>12053.2</v>
      </c>
      <c r="D1049">
        <v>12053.1</v>
      </c>
      <c r="E1049">
        <v>12033.2</v>
      </c>
      <c r="F1049">
        <v>1084.76</v>
      </c>
      <c r="G1049">
        <v>0</v>
      </c>
      <c r="H1049">
        <v>395.839</v>
      </c>
      <c r="I1049">
        <v>0</v>
      </c>
      <c r="J1049">
        <v>0.28309499999999999</v>
      </c>
      <c r="K1049">
        <v>0.72520399999999996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12058</v>
      </c>
      <c r="C1050">
        <v>12048.3</v>
      </c>
      <c r="D1050">
        <v>12048.2</v>
      </c>
      <c r="E1050">
        <v>12028.4</v>
      </c>
      <c r="F1050">
        <v>1076.6400000000001</v>
      </c>
      <c r="G1050">
        <v>0</v>
      </c>
      <c r="H1050">
        <v>396.39400000000001</v>
      </c>
      <c r="I1050">
        <v>0</v>
      </c>
      <c r="J1050">
        <v>0.28314</v>
      </c>
      <c r="K1050">
        <v>0.72776200000000002</v>
      </c>
      <c r="L1050">
        <v>0</v>
      </c>
      <c r="M1050" t="s">
        <v>43</v>
      </c>
    </row>
    <row r="1051" spans="1:13" x14ac:dyDescent="0.25">
      <c r="A1051" t="s">
        <v>47</v>
      </c>
      <c r="B1051">
        <v>12063.3</v>
      </c>
      <c r="C1051">
        <v>12053.8</v>
      </c>
      <c r="D1051">
        <v>12053.7</v>
      </c>
      <c r="E1051">
        <v>12033.9</v>
      </c>
      <c r="F1051">
        <v>1075.54</v>
      </c>
      <c r="G1051">
        <v>0</v>
      </c>
      <c r="H1051">
        <v>396.166</v>
      </c>
      <c r="I1051">
        <v>0</v>
      </c>
      <c r="J1051">
        <v>0.28309299999999998</v>
      </c>
      <c r="K1051">
        <v>0.72653500000000004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12076.5</v>
      </c>
      <c r="C1052">
        <v>12067</v>
      </c>
      <c r="D1052">
        <v>12066.9</v>
      </c>
      <c r="E1052">
        <v>12047</v>
      </c>
      <c r="F1052">
        <v>1075.17</v>
      </c>
      <c r="G1052">
        <v>0</v>
      </c>
      <c r="H1052">
        <v>397.94</v>
      </c>
      <c r="I1052">
        <v>0</v>
      </c>
      <c r="J1052">
        <v>0.283082</v>
      </c>
      <c r="K1052">
        <v>0.72786200000000001</v>
      </c>
      <c r="L1052">
        <v>0</v>
      </c>
      <c r="M1052" t="s">
        <v>43</v>
      </c>
    </row>
    <row r="1053" spans="1:13" x14ac:dyDescent="0.25">
      <c r="A1053" t="s">
        <v>47</v>
      </c>
      <c r="B1053">
        <v>12054.5</v>
      </c>
      <c r="C1053">
        <v>12044.8</v>
      </c>
      <c r="D1053">
        <v>12044.7</v>
      </c>
      <c r="E1053">
        <v>12024.9</v>
      </c>
      <c r="F1053">
        <v>1075.1099999999999</v>
      </c>
      <c r="G1053">
        <v>0</v>
      </c>
      <c r="H1053">
        <v>397.00200000000001</v>
      </c>
      <c r="I1053">
        <v>0</v>
      </c>
      <c r="J1053">
        <v>0.28356999999999999</v>
      </c>
      <c r="K1053">
        <v>0.72660999999999998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12053.6</v>
      </c>
      <c r="C1054">
        <v>12043.9</v>
      </c>
      <c r="D1054">
        <v>12043.9</v>
      </c>
      <c r="E1054">
        <v>12024</v>
      </c>
      <c r="F1054">
        <v>1079.78</v>
      </c>
      <c r="G1054">
        <v>0</v>
      </c>
      <c r="H1054">
        <v>397.53199999999998</v>
      </c>
      <c r="I1054">
        <v>0</v>
      </c>
      <c r="J1054">
        <v>0.28314299999999998</v>
      </c>
      <c r="K1054">
        <v>0.72710300000000005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12060.6</v>
      </c>
      <c r="C1055">
        <v>12051</v>
      </c>
      <c r="D1055">
        <v>12050.9</v>
      </c>
      <c r="E1055">
        <v>12030.8</v>
      </c>
      <c r="F1055">
        <v>1066.0999999999999</v>
      </c>
      <c r="G1055">
        <v>0</v>
      </c>
      <c r="H1055">
        <v>398.45600000000002</v>
      </c>
      <c r="I1055">
        <v>0</v>
      </c>
      <c r="J1055">
        <v>0.283078</v>
      </c>
      <c r="K1055">
        <v>0.72624100000000003</v>
      </c>
      <c r="L1055">
        <v>0</v>
      </c>
      <c r="M1055" t="s">
        <v>43</v>
      </c>
    </row>
    <row r="1056" spans="1:13" x14ac:dyDescent="0.25">
      <c r="A1056" t="s">
        <v>47</v>
      </c>
      <c r="B1056">
        <v>12041.1</v>
      </c>
      <c r="C1056">
        <v>12031.5</v>
      </c>
      <c r="D1056">
        <v>12031.4</v>
      </c>
      <c r="E1056">
        <v>12011.6</v>
      </c>
      <c r="F1056">
        <v>1071.58</v>
      </c>
      <c r="G1056">
        <v>0</v>
      </c>
      <c r="H1056">
        <v>397.24299999999999</v>
      </c>
      <c r="I1056">
        <v>0</v>
      </c>
      <c r="J1056">
        <v>0.283105</v>
      </c>
      <c r="K1056">
        <v>0.72115399999999996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12060.7</v>
      </c>
      <c r="C1057">
        <v>12051.1</v>
      </c>
      <c r="D1057">
        <v>12051</v>
      </c>
      <c r="E1057">
        <v>12031.2</v>
      </c>
      <c r="F1057">
        <v>1075.6199999999999</v>
      </c>
      <c r="G1057">
        <v>0</v>
      </c>
      <c r="H1057">
        <v>396.34899999999999</v>
      </c>
      <c r="I1057">
        <v>0</v>
      </c>
      <c r="J1057">
        <v>0.283086</v>
      </c>
      <c r="K1057">
        <v>0.72363500000000003</v>
      </c>
      <c r="L1057">
        <v>0</v>
      </c>
      <c r="M1057" t="s">
        <v>43</v>
      </c>
    </row>
    <row r="1058" spans="1:25" x14ac:dyDescent="0.25">
      <c r="A1058" t="s">
        <v>47</v>
      </c>
      <c r="B1058">
        <v>12063.8</v>
      </c>
      <c r="C1058">
        <v>12054.2</v>
      </c>
      <c r="D1058">
        <v>12054.1</v>
      </c>
      <c r="E1058">
        <v>12034.3</v>
      </c>
      <c r="F1058">
        <v>1077.8900000000001</v>
      </c>
      <c r="G1058">
        <v>0</v>
      </c>
      <c r="H1058">
        <v>395.71</v>
      </c>
      <c r="I1058">
        <v>0</v>
      </c>
      <c r="J1058">
        <v>0.26914700000000003</v>
      </c>
      <c r="K1058">
        <v>0.72304999999999997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12038.4</v>
      </c>
      <c r="C1059">
        <v>12028.9</v>
      </c>
      <c r="D1059">
        <v>12028.8</v>
      </c>
      <c r="E1059">
        <v>12009</v>
      </c>
      <c r="F1059">
        <v>1069.43</v>
      </c>
      <c r="G1059">
        <v>0</v>
      </c>
      <c r="H1059">
        <v>398.27</v>
      </c>
      <c r="I1059">
        <v>0</v>
      </c>
      <c r="J1059">
        <v>0.283078</v>
      </c>
      <c r="K1059">
        <v>0.70652899999999996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12033.1</v>
      </c>
      <c r="C1060">
        <v>12023.6</v>
      </c>
      <c r="D1060">
        <v>12023.5</v>
      </c>
      <c r="E1060">
        <v>12003.7</v>
      </c>
      <c r="F1060">
        <v>1073.73</v>
      </c>
      <c r="G1060">
        <v>0</v>
      </c>
      <c r="H1060">
        <v>398.53199999999998</v>
      </c>
      <c r="I1060">
        <v>0</v>
      </c>
      <c r="J1060">
        <v>0.283078</v>
      </c>
      <c r="K1060">
        <v>0.72081200000000001</v>
      </c>
      <c r="L1060">
        <v>0</v>
      </c>
      <c r="M1060" t="s">
        <v>43</v>
      </c>
    </row>
    <row r="1061" spans="1:25" x14ac:dyDescent="0.25">
      <c r="A1061" t="s">
        <v>47</v>
      </c>
      <c r="B1061">
        <v>12070.4</v>
      </c>
      <c r="C1061">
        <v>12060.9</v>
      </c>
      <c r="D1061">
        <v>12060.8</v>
      </c>
      <c r="E1061">
        <v>12041</v>
      </c>
      <c r="F1061">
        <v>1078.7</v>
      </c>
      <c r="G1061">
        <v>0</v>
      </c>
      <c r="H1061">
        <v>397.35500000000002</v>
      </c>
      <c r="I1061">
        <v>0</v>
      </c>
      <c r="J1061">
        <v>0.28313500000000003</v>
      </c>
      <c r="K1061">
        <v>0.7278</v>
      </c>
      <c r="L1061">
        <v>0</v>
      </c>
      <c r="M1061" t="s">
        <v>43</v>
      </c>
    </row>
    <row r="1062" spans="1:25" x14ac:dyDescent="0.25">
      <c r="A1062" t="s">
        <v>47</v>
      </c>
      <c r="B1062">
        <v>12031.4</v>
      </c>
      <c r="C1062">
        <v>12021.8</v>
      </c>
      <c r="D1062">
        <v>12021.7</v>
      </c>
      <c r="E1062">
        <v>12001.8</v>
      </c>
      <c r="F1062">
        <v>1078.4100000000001</v>
      </c>
      <c r="G1062">
        <v>0</v>
      </c>
      <c r="H1062">
        <v>396.91300000000001</v>
      </c>
      <c r="I1062">
        <v>0</v>
      </c>
      <c r="J1062">
        <v>0.28314400000000001</v>
      </c>
      <c r="K1062">
        <v>0.72226599999999996</v>
      </c>
      <c r="L1062">
        <v>0</v>
      </c>
      <c r="M1062" t="s">
        <v>43</v>
      </c>
    </row>
    <row r="1063" spans="1:25" x14ac:dyDescent="0.25">
      <c r="A1063" t="s">
        <v>47</v>
      </c>
      <c r="B1063">
        <v>12047.4</v>
      </c>
      <c r="C1063">
        <v>12037.7</v>
      </c>
      <c r="D1063">
        <v>12037.6</v>
      </c>
      <c r="E1063">
        <v>12017.8</v>
      </c>
      <c r="F1063">
        <v>1079.8</v>
      </c>
      <c r="G1063">
        <v>0</v>
      </c>
      <c r="H1063">
        <v>397.23899999999998</v>
      </c>
      <c r="I1063">
        <v>0</v>
      </c>
      <c r="J1063">
        <v>0.28323399999999999</v>
      </c>
      <c r="K1063">
        <v>0.71563200000000005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12061.8</v>
      </c>
      <c r="C1064">
        <v>12052.3</v>
      </c>
      <c r="D1064">
        <v>12052.2</v>
      </c>
      <c r="E1064">
        <v>12032.5</v>
      </c>
      <c r="F1064">
        <v>1082.17</v>
      </c>
      <c r="G1064">
        <v>0</v>
      </c>
      <c r="H1064">
        <v>395.59</v>
      </c>
      <c r="I1064">
        <v>0</v>
      </c>
      <c r="J1064">
        <v>0.28314099999999998</v>
      </c>
      <c r="K1064">
        <v>0.72678299999999996</v>
      </c>
      <c r="L1064">
        <v>0</v>
      </c>
      <c r="M1064" t="s">
        <v>43</v>
      </c>
      <c r="R1064">
        <f>AVERAGE(B1015:B1064)</f>
        <v>12056.660000000002</v>
      </c>
      <c r="S1064">
        <f>AVERAGE(C1015:C1064)</f>
        <v>12046.744000000001</v>
      </c>
      <c r="U1064">
        <f>_xlfn.VAR.P(B1015:B1064)</f>
        <v>539.5068000000025</v>
      </c>
      <c r="V1064">
        <f>_xlfn.VAR.P(C1015:C1064)</f>
        <v>539.31246399999782</v>
      </c>
      <c r="X1064">
        <f>1.96*SQRT(U1064)/50</f>
        <v>0.91050959860509095</v>
      </c>
      <c r="Y1064">
        <f>1.96*SQRT(V1064)/50</f>
        <v>0.91034559628800138</v>
      </c>
    </row>
    <row r="1065" spans="1:25" x14ac:dyDescent="0.25">
      <c r="A1065" t="s">
        <v>47</v>
      </c>
      <c r="B1065">
        <v>602960.4031</v>
      </c>
      <c r="C1065" t="s">
        <v>37</v>
      </c>
    </row>
    <row r="1066" spans="1:25" x14ac:dyDescent="0.25">
      <c r="A1066" t="s">
        <v>48</v>
      </c>
      <c r="B1066">
        <v>156910</v>
      </c>
      <c r="C1066">
        <v>152718</v>
      </c>
      <c r="D1066">
        <v>152628</v>
      </c>
      <c r="E1066">
        <v>152581</v>
      </c>
      <c r="F1066">
        <v>2940.54</v>
      </c>
      <c r="G1066">
        <v>2903.69</v>
      </c>
      <c r="H1066">
        <v>1995.31</v>
      </c>
      <c r="I1066">
        <v>0.28312399999999999</v>
      </c>
      <c r="J1066">
        <v>0.70653200000000005</v>
      </c>
      <c r="K1066">
        <v>0</v>
      </c>
      <c r="L1066" t="s">
        <v>43</v>
      </c>
    </row>
    <row r="1067" spans="1:25" x14ac:dyDescent="0.25">
      <c r="A1067" t="s">
        <v>48</v>
      </c>
      <c r="B1067">
        <v>157326</v>
      </c>
      <c r="C1067">
        <v>152985</v>
      </c>
      <c r="D1067">
        <v>152892</v>
      </c>
      <c r="E1067">
        <v>152846</v>
      </c>
      <c r="F1067">
        <v>2911.89</v>
      </c>
      <c r="G1067">
        <v>2938.16</v>
      </c>
      <c r="H1067">
        <v>1994.8</v>
      </c>
      <c r="I1067">
        <v>0.28309000000000001</v>
      </c>
      <c r="J1067">
        <v>0.72789300000000001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157304</v>
      </c>
      <c r="C1068">
        <v>152952</v>
      </c>
      <c r="D1068">
        <v>152856</v>
      </c>
      <c r="E1068">
        <v>152809</v>
      </c>
      <c r="F1068">
        <v>2912.24</v>
      </c>
      <c r="G1068">
        <v>2957.75</v>
      </c>
      <c r="H1068">
        <v>1998.84</v>
      </c>
      <c r="I1068">
        <v>0.28309400000000001</v>
      </c>
      <c r="J1068">
        <v>0.72243400000000002</v>
      </c>
      <c r="K1068">
        <v>0</v>
      </c>
      <c r="L1068" t="s">
        <v>43</v>
      </c>
    </row>
    <row r="1069" spans="1:25" x14ac:dyDescent="0.25">
      <c r="A1069" t="s">
        <v>48</v>
      </c>
      <c r="B1069">
        <v>157384</v>
      </c>
      <c r="C1069">
        <v>152996</v>
      </c>
      <c r="D1069">
        <v>152904</v>
      </c>
      <c r="E1069">
        <v>152857</v>
      </c>
      <c r="F1069">
        <v>2908.96</v>
      </c>
      <c r="G1069">
        <v>2952.35</v>
      </c>
      <c r="H1069">
        <v>1995.94</v>
      </c>
      <c r="I1069">
        <v>0.283142</v>
      </c>
      <c r="J1069">
        <v>0.72740000000000005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157332</v>
      </c>
      <c r="C1070">
        <v>152947</v>
      </c>
      <c r="D1070">
        <v>152857</v>
      </c>
      <c r="E1070">
        <v>152810</v>
      </c>
      <c r="F1070">
        <v>2924.32</v>
      </c>
      <c r="G1070">
        <v>2963.33</v>
      </c>
      <c r="H1070">
        <v>1995.78</v>
      </c>
      <c r="I1070">
        <v>0.28309699999999999</v>
      </c>
      <c r="J1070">
        <v>0.71682000000000001</v>
      </c>
      <c r="K1070">
        <v>0</v>
      </c>
      <c r="L1070" t="s">
        <v>43</v>
      </c>
    </row>
    <row r="1071" spans="1:25" x14ac:dyDescent="0.25">
      <c r="A1071" t="s">
        <v>48</v>
      </c>
      <c r="B1071">
        <v>157346</v>
      </c>
      <c r="C1071">
        <v>152980</v>
      </c>
      <c r="D1071">
        <v>152890</v>
      </c>
      <c r="E1071">
        <v>152844</v>
      </c>
      <c r="F1071">
        <v>2935.4</v>
      </c>
      <c r="G1071">
        <v>2959.01</v>
      </c>
      <c r="H1071">
        <v>1994.31</v>
      </c>
      <c r="I1071">
        <v>0.28313500000000003</v>
      </c>
      <c r="J1071">
        <v>0.71340999999999999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157028</v>
      </c>
      <c r="C1072">
        <v>152805</v>
      </c>
      <c r="D1072">
        <v>152716</v>
      </c>
      <c r="E1072">
        <v>152669</v>
      </c>
      <c r="F1072">
        <v>2904.3</v>
      </c>
      <c r="G1072">
        <v>2948.38</v>
      </c>
      <c r="H1072">
        <v>1993.82</v>
      </c>
      <c r="I1072">
        <v>0.283078</v>
      </c>
      <c r="J1072">
        <v>0.71449600000000002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157079</v>
      </c>
      <c r="C1073">
        <v>152818</v>
      </c>
      <c r="D1073">
        <v>152728</v>
      </c>
      <c r="E1073">
        <v>152682</v>
      </c>
      <c r="F1073">
        <v>2907.02</v>
      </c>
      <c r="G1073">
        <v>2956.75</v>
      </c>
      <c r="H1073">
        <v>1992.59</v>
      </c>
      <c r="I1073">
        <v>0.28311199999999997</v>
      </c>
      <c r="J1073">
        <v>0.72606300000000001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157373</v>
      </c>
      <c r="C1074">
        <v>153121</v>
      </c>
      <c r="D1074">
        <v>153031</v>
      </c>
      <c r="E1074">
        <v>152984</v>
      </c>
      <c r="F1074">
        <v>2910.65</v>
      </c>
      <c r="G1074">
        <v>2966.67</v>
      </c>
      <c r="H1074">
        <v>1997.95</v>
      </c>
      <c r="I1074">
        <v>0.26486700000000002</v>
      </c>
      <c r="J1074">
        <v>0.72772599999999998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157265</v>
      </c>
      <c r="C1075">
        <v>152910</v>
      </c>
      <c r="D1075">
        <v>152819</v>
      </c>
      <c r="E1075">
        <v>152772</v>
      </c>
      <c r="F1075">
        <v>2919.27</v>
      </c>
      <c r="G1075">
        <v>2968.15</v>
      </c>
      <c r="H1075">
        <v>1997.48</v>
      </c>
      <c r="I1075">
        <v>0.26744800000000002</v>
      </c>
      <c r="J1075">
        <v>0.72786899999999999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157733</v>
      </c>
      <c r="C1076">
        <v>153347</v>
      </c>
      <c r="D1076">
        <v>153256</v>
      </c>
      <c r="E1076">
        <v>153210</v>
      </c>
      <c r="F1076">
        <v>2930.43</v>
      </c>
      <c r="G1076">
        <v>2993.28</v>
      </c>
      <c r="H1076">
        <v>1996.28</v>
      </c>
      <c r="I1076">
        <v>0.28321200000000002</v>
      </c>
      <c r="J1076">
        <v>0.72788399999999998</v>
      </c>
      <c r="K1076">
        <v>0</v>
      </c>
      <c r="L1076" t="s">
        <v>43</v>
      </c>
    </row>
    <row r="1077" spans="1:12" x14ac:dyDescent="0.25">
      <c r="A1077" t="s">
        <v>48</v>
      </c>
      <c r="B1077">
        <v>157172</v>
      </c>
      <c r="C1077">
        <v>152891</v>
      </c>
      <c r="D1077">
        <v>152801</v>
      </c>
      <c r="E1077">
        <v>152754</v>
      </c>
      <c r="F1077">
        <v>2926.07</v>
      </c>
      <c r="G1077">
        <v>2963.41</v>
      </c>
      <c r="H1077">
        <v>1994.05</v>
      </c>
      <c r="I1077">
        <v>0.28307900000000003</v>
      </c>
      <c r="J1077">
        <v>0.72788200000000003</v>
      </c>
      <c r="K1077">
        <v>0</v>
      </c>
      <c r="L1077" t="s">
        <v>43</v>
      </c>
    </row>
    <row r="1078" spans="1:12" x14ac:dyDescent="0.25">
      <c r="A1078" t="s">
        <v>48</v>
      </c>
      <c r="B1078">
        <v>157133</v>
      </c>
      <c r="C1078">
        <v>152882</v>
      </c>
      <c r="D1078">
        <v>152790</v>
      </c>
      <c r="E1078">
        <v>152743</v>
      </c>
      <c r="F1078">
        <v>2917.65</v>
      </c>
      <c r="G1078">
        <v>2970.11</v>
      </c>
      <c r="H1078">
        <v>1997.71</v>
      </c>
      <c r="I1078">
        <v>0.283078</v>
      </c>
      <c r="J1078">
        <v>0.73525600000000002</v>
      </c>
      <c r="K1078">
        <v>0</v>
      </c>
      <c r="L1078" t="s">
        <v>43</v>
      </c>
    </row>
    <row r="1079" spans="1:12" x14ac:dyDescent="0.25">
      <c r="A1079" t="s">
        <v>48</v>
      </c>
      <c r="B1079">
        <v>157430</v>
      </c>
      <c r="C1079">
        <v>153168</v>
      </c>
      <c r="D1079">
        <v>153077</v>
      </c>
      <c r="E1079">
        <v>153030</v>
      </c>
      <c r="F1079">
        <v>2933.45</v>
      </c>
      <c r="G1079">
        <v>2972.93</v>
      </c>
      <c r="H1079">
        <v>1995.76</v>
      </c>
      <c r="I1079">
        <v>0.28310299999999999</v>
      </c>
      <c r="J1079">
        <v>0.72782999999999998</v>
      </c>
      <c r="K1079">
        <v>0</v>
      </c>
      <c r="L1079" t="s">
        <v>43</v>
      </c>
    </row>
    <row r="1080" spans="1:12" x14ac:dyDescent="0.25">
      <c r="A1080" t="s">
        <v>48</v>
      </c>
      <c r="B1080">
        <v>157196</v>
      </c>
      <c r="C1080">
        <v>152922</v>
      </c>
      <c r="D1080">
        <v>152831</v>
      </c>
      <c r="E1080">
        <v>152784</v>
      </c>
      <c r="F1080">
        <v>2930.58</v>
      </c>
      <c r="G1080">
        <v>2970.89</v>
      </c>
      <c r="H1080">
        <v>1995.87</v>
      </c>
      <c r="I1080">
        <v>0.28309899999999999</v>
      </c>
      <c r="J1080">
        <v>0.72667400000000004</v>
      </c>
      <c r="K1080">
        <v>0</v>
      </c>
      <c r="L1080" t="s">
        <v>43</v>
      </c>
    </row>
    <row r="1081" spans="1:12" x14ac:dyDescent="0.25">
      <c r="A1081" t="s">
        <v>48</v>
      </c>
      <c r="B1081">
        <v>157559</v>
      </c>
      <c r="C1081">
        <v>153192</v>
      </c>
      <c r="D1081">
        <v>153101</v>
      </c>
      <c r="E1081">
        <v>153055</v>
      </c>
      <c r="F1081">
        <v>2934.55</v>
      </c>
      <c r="G1081">
        <v>2980.31</v>
      </c>
      <c r="H1081">
        <v>1996.2</v>
      </c>
      <c r="I1081">
        <v>0.28320000000000001</v>
      </c>
      <c r="J1081">
        <v>0.72789400000000004</v>
      </c>
      <c r="K1081">
        <v>0</v>
      </c>
      <c r="L1081" t="s">
        <v>43</v>
      </c>
    </row>
    <row r="1082" spans="1:12" x14ac:dyDescent="0.25">
      <c r="A1082" t="s">
        <v>48</v>
      </c>
      <c r="B1082">
        <v>157576</v>
      </c>
      <c r="C1082">
        <v>153156</v>
      </c>
      <c r="D1082">
        <v>153064</v>
      </c>
      <c r="E1082">
        <v>153017</v>
      </c>
      <c r="F1082">
        <v>2913.33</v>
      </c>
      <c r="G1082">
        <v>2982.9</v>
      </c>
      <c r="H1082">
        <v>1996.72</v>
      </c>
      <c r="I1082">
        <v>0.28310800000000003</v>
      </c>
      <c r="J1082">
        <v>0.72065500000000005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157480</v>
      </c>
      <c r="C1083">
        <v>153199</v>
      </c>
      <c r="D1083">
        <v>153107</v>
      </c>
      <c r="E1083">
        <v>153061</v>
      </c>
      <c r="F1083">
        <v>2917.2</v>
      </c>
      <c r="G1083">
        <v>2981.6</v>
      </c>
      <c r="H1083">
        <v>1994.12</v>
      </c>
      <c r="I1083">
        <v>0.28344799999999998</v>
      </c>
      <c r="J1083">
        <v>0.72785900000000003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157267</v>
      </c>
      <c r="C1084">
        <v>152942</v>
      </c>
      <c r="D1084">
        <v>152852</v>
      </c>
      <c r="E1084">
        <v>152805</v>
      </c>
      <c r="F1084">
        <v>2913.26</v>
      </c>
      <c r="G1084">
        <v>2980.88</v>
      </c>
      <c r="H1084">
        <v>1994.47</v>
      </c>
      <c r="I1084">
        <v>0.28308800000000001</v>
      </c>
      <c r="J1084">
        <v>0.72173600000000004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157512</v>
      </c>
      <c r="C1085">
        <v>153186</v>
      </c>
      <c r="D1085">
        <v>153094</v>
      </c>
      <c r="E1085">
        <v>153047</v>
      </c>
      <c r="F1085">
        <v>2914.41</v>
      </c>
      <c r="G1085">
        <v>2977.9</v>
      </c>
      <c r="H1085">
        <v>1997.42</v>
      </c>
      <c r="I1085">
        <v>0.283086</v>
      </c>
      <c r="J1085">
        <v>0.72349399999999997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157713</v>
      </c>
      <c r="C1086">
        <v>153311</v>
      </c>
      <c r="D1086">
        <v>153220</v>
      </c>
      <c r="E1086">
        <v>153173</v>
      </c>
      <c r="F1086">
        <v>2924</v>
      </c>
      <c r="G1086">
        <v>2981.59</v>
      </c>
      <c r="H1086">
        <v>1993.87</v>
      </c>
      <c r="I1086">
        <v>0.28340199999999999</v>
      </c>
      <c r="J1086">
        <v>0.72776300000000005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157990</v>
      </c>
      <c r="C1087">
        <v>153531</v>
      </c>
      <c r="D1087">
        <v>153439</v>
      </c>
      <c r="E1087">
        <v>153392</v>
      </c>
      <c r="F1087">
        <v>2920.24</v>
      </c>
      <c r="G1087">
        <v>3017.35</v>
      </c>
      <c r="H1087">
        <v>1995.79</v>
      </c>
      <c r="I1087">
        <v>0.26639699999999999</v>
      </c>
      <c r="J1087">
        <v>0.727155</v>
      </c>
      <c r="K1087">
        <v>0</v>
      </c>
      <c r="L1087" t="s">
        <v>43</v>
      </c>
    </row>
    <row r="1088" spans="1:12" x14ac:dyDescent="0.25">
      <c r="A1088" t="s">
        <v>48</v>
      </c>
      <c r="B1088">
        <v>157569</v>
      </c>
      <c r="C1088">
        <v>153251</v>
      </c>
      <c r="D1088">
        <v>153161</v>
      </c>
      <c r="E1088">
        <v>153115</v>
      </c>
      <c r="F1088">
        <v>2909.65</v>
      </c>
      <c r="G1088">
        <v>2978.09</v>
      </c>
      <c r="H1088">
        <v>1991.27</v>
      </c>
      <c r="I1088">
        <v>0.26450899999999999</v>
      </c>
      <c r="J1088">
        <v>0.72255000000000003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157388</v>
      </c>
      <c r="C1089">
        <v>153058</v>
      </c>
      <c r="D1089">
        <v>152966</v>
      </c>
      <c r="E1089">
        <v>152920</v>
      </c>
      <c r="F1089">
        <v>2927.94</v>
      </c>
      <c r="G1089">
        <v>2998.49</v>
      </c>
      <c r="H1089">
        <v>1997.89</v>
      </c>
      <c r="I1089">
        <v>0.283078</v>
      </c>
      <c r="J1089">
        <v>0.72552300000000003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157832</v>
      </c>
      <c r="C1090">
        <v>153486</v>
      </c>
      <c r="D1090">
        <v>153395</v>
      </c>
      <c r="E1090">
        <v>153347</v>
      </c>
      <c r="F1090">
        <v>2943.85</v>
      </c>
      <c r="G1090">
        <v>3016.77</v>
      </c>
      <c r="H1090">
        <v>2014.49</v>
      </c>
      <c r="I1090">
        <v>0.283078</v>
      </c>
      <c r="J1090">
        <v>0.71393600000000002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157334</v>
      </c>
      <c r="C1091">
        <v>153002</v>
      </c>
      <c r="D1091">
        <v>152910</v>
      </c>
      <c r="E1091">
        <v>152863</v>
      </c>
      <c r="F1091">
        <v>2923.47</v>
      </c>
      <c r="G1091">
        <v>2995.67</v>
      </c>
      <c r="H1091">
        <v>1994.87</v>
      </c>
      <c r="I1091">
        <v>0.26213599999999998</v>
      </c>
      <c r="J1091">
        <v>0.71193600000000001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157695</v>
      </c>
      <c r="C1092">
        <v>153216</v>
      </c>
      <c r="D1092">
        <v>153123</v>
      </c>
      <c r="E1092">
        <v>153077</v>
      </c>
      <c r="F1092">
        <v>2921.65</v>
      </c>
      <c r="G1092">
        <v>2993.46</v>
      </c>
      <c r="H1092">
        <v>1993.88</v>
      </c>
      <c r="I1092">
        <v>0.26111899999999999</v>
      </c>
      <c r="J1092">
        <v>0.72257899999999997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157551</v>
      </c>
      <c r="C1093">
        <v>153029</v>
      </c>
      <c r="D1093">
        <v>152938</v>
      </c>
      <c r="E1093">
        <v>152891</v>
      </c>
      <c r="F1093">
        <v>2916.3</v>
      </c>
      <c r="G1093">
        <v>3021.13</v>
      </c>
      <c r="H1093">
        <v>1997.6</v>
      </c>
      <c r="I1093">
        <v>0.283105</v>
      </c>
      <c r="J1093">
        <v>0.727024</v>
      </c>
      <c r="K1093">
        <v>0</v>
      </c>
      <c r="L1093" t="s">
        <v>43</v>
      </c>
    </row>
    <row r="1094" spans="1:12" x14ac:dyDescent="0.25">
      <c r="A1094" t="s">
        <v>48</v>
      </c>
      <c r="B1094">
        <v>157395</v>
      </c>
      <c r="C1094">
        <v>153033</v>
      </c>
      <c r="D1094">
        <v>152942</v>
      </c>
      <c r="E1094">
        <v>152896</v>
      </c>
      <c r="F1094">
        <v>2913.69</v>
      </c>
      <c r="G1094">
        <v>3001.19</v>
      </c>
      <c r="H1094">
        <v>1995.68</v>
      </c>
      <c r="I1094">
        <v>0.28310999999999997</v>
      </c>
      <c r="J1094">
        <v>0.72275</v>
      </c>
      <c r="K1094">
        <v>0</v>
      </c>
      <c r="L1094" t="s">
        <v>43</v>
      </c>
    </row>
    <row r="1095" spans="1:12" x14ac:dyDescent="0.25">
      <c r="A1095" t="s">
        <v>48</v>
      </c>
      <c r="B1095">
        <v>157658</v>
      </c>
      <c r="C1095">
        <v>153306</v>
      </c>
      <c r="D1095">
        <v>153209</v>
      </c>
      <c r="E1095">
        <v>153163</v>
      </c>
      <c r="F1095">
        <v>2918.39</v>
      </c>
      <c r="G1095">
        <v>2995.59</v>
      </c>
      <c r="H1095">
        <v>1986.21</v>
      </c>
      <c r="I1095">
        <v>0.28354499999999999</v>
      </c>
      <c r="J1095">
        <v>0.72584199999999999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157275</v>
      </c>
      <c r="C1096">
        <v>152920</v>
      </c>
      <c r="D1096">
        <v>152821</v>
      </c>
      <c r="E1096">
        <v>152775</v>
      </c>
      <c r="F1096">
        <v>2904.68</v>
      </c>
      <c r="G1096">
        <v>2979.89</v>
      </c>
      <c r="H1096">
        <v>1981.23</v>
      </c>
      <c r="I1096">
        <v>0.28426400000000002</v>
      </c>
      <c r="J1096">
        <v>0.72084899999999996</v>
      </c>
      <c r="K1096">
        <v>0</v>
      </c>
      <c r="L1096" t="s">
        <v>43</v>
      </c>
    </row>
    <row r="1097" spans="1:12" x14ac:dyDescent="0.25">
      <c r="A1097" t="s">
        <v>48</v>
      </c>
      <c r="B1097">
        <v>157505</v>
      </c>
      <c r="C1097">
        <v>153107</v>
      </c>
      <c r="D1097">
        <v>153014</v>
      </c>
      <c r="E1097">
        <v>152967</v>
      </c>
      <c r="F1097">
        <v>2918.34</v>
      </c>
      <c r="G1097">
        <v>3008.96</v>
      </c>
      <c r="H1097">
        <v>1992.84</v>
      </c>
      <c r="I1097">
        <v>0.283078</v>
      </c>
      <c r="J1097">
        <v>0.71296300000000001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157859</v>
      </c>
      <c r="C1098">
        <v>153152</v>
      </c>
      <c r="D1098">
        <v>153058</v>
      </c>
      <c r="E1098">
        <v>153012</v>
      </c>
      <c r="F1098">
        <v>2971.8</v>
      </c>
      <c r="G1098">
        <v>3052.87</v>
      </c>
      <c r="H1098">
        <v>1995.88</v>
      </c>
      <c r="I1098">
        <v>0.28365200000000002</v>
      </c>
      <c r="J1098">
        <v>0.72725200000000001</v>
      </c>
      <c r="K1098">
        <v>0</v>
      </c>
      <c r="L1098" t="s">
        <v>43</v>
      </c>
    </row>
    <row r="1099" spans="1:12" x14ac:dyDescent="0.25">
      <c r="A1099" t="s">
        <v>48</v>
      </c>
      <c r="B1099">
        <v>157700</v>
      </c>
      <c r="C1099">
        <v>153138</v>
      </c>
      <c r="D1099">
        <v>153043</v>
      </c>
      <c r="E1099">
        <v>152997</v>
      </c>
      <c r="F1099">
        <v>2919.74</v>
      </c>
      <c r="G1099">
        <v>3052.29</v>
      </c>
      <c r="H1099">
        <v>1993.94</v>
      </c>
      <c r="I1099">
        <v>0.28342899999999999</v>
      </c>
      <c r="J1099">
        <v>0.72416499999999995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157966</v>
      </c>
      <c r="C1100">
        <v>153410</v>
      </c>
      <c r="D1100">
        <v>153316</v>
      </c>
      <c r="E1100">
        <v>153270</v>
      </c>
      <c r="F1100">
        <v>2922.88</v>
      </c>
      <c r="G1100">
        <v>3058.2</v>
      </c>
      <c r="H1100">
        <v>1989.92</v>
      </c>
      <c r="I1100">
        <v>0.28333999999999998</v>
      </c>
      <c r="J1100">
        <v>0.72162099999999996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157616</v>
      </c>
      <c r="C1101">
        <v>153195</v>
      </c>
      <c r="D1101">
        <v>153101</v>
      </c>
      <c r="E1101">
        <v>153055</v>
      </c>
      <c r="F1101">
        <v>2947.12</v>
      </c>
      <c r="G1101">
        <v>3000.5</v>
      </c>
      <c r="H1101">
        <v>1987.82</v>
      </c>
      <c r="I1101">
        <v>0.26396700000000001</v>
      </c>
      <c r="J1101">
        <v>0.72220099999999998</v>
      </c>
      <c r="K1101">
        <v>0</v>
      </c>
      <c r="L1101" t="s">
        <v>43</v>
      </c>
    </row>
    <row r="1102" spans="1:12" x14ac:dyDescent="0.25">
      <c r="A1102" t="s">
        <v>48</v>
      </c>
      <c r="B1102">
        <v>157474</v>
      </c>
      <c r="C1102">
        <v>153044</v>
      </c>
      <c r="D1102">
        <v>152949</v>
      </c>
      <c r="E1102">
        <v>152903</v>
      </c>
      <c r="F1102">
        <v>2915.21</v>
      </c>
      <c r="G1102">
        <v>3012.38</v>
      </c>
      <c r="H1102">
        <v>1991.19</v>
      </c>
      <c r="I1102">
        <v>0.28308499999999998</v>
      </c>
      <c r="J1102">
        <v>0.72549300000000005</v>
      </c>
      <c r="K1102">
        <v>0</v>
      </c>
      <c r="L1102" t="s">
        <v>43</v>
      </c>
    </row>
    <row r="1103" spans="1:12" x14ac:dyDescent="0.25">
      <c r="A1103" t="s">
        <v>48</v>
      </c>
      <c r="B1103">
        <v>158471</v>
      </c>
      <c r="C1103">
        <v>153928</v>
      </c>
      <c r="D1103">
        <v>153834</v>
      </c>
      <c r="E1103">
        <v>153787</v>
      </c>
      <c r="F1103">
        <v>2937.3</v>
      </c>
      <c r="G1103">
        <v>3031.15</v>
      </c>
      <c r="H1103">
        <v>2001</v>
      </c>
      <c r="I1103">
        <v>0.283084</v>
      </c>
      <c r="J1103">
        <v>0.72690200000000005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157834</v>
      </c>
      <c r="C1104">
        <v>153209</v>
      </c>
      <c r="D1104">
        <v>153115</v>
      </c>
      <c r="E1104">
        <v>153068</v>
      </c>
      <c r="F1104">
        <v>2919.92</v>
      </c>
      <c r="G1104">
        <v>3082.99</v>
      </c>
      <c r="H1104">
        <v>1994.6</v>
      </c>
      <c r="I1104">
        <v>0.26054300000000002</v>
      </c>
      <c r="J1104">
        <v>0.72738000000000003</v>
      </c>
      <c r="K1104">
        <v>0</v>
      </c>
      <c r="L1104" t="s">
        <v>43</v>
      </c>
    </row>
    <row r="1105" spans="1:25" x14ac:dyDescent="0.25">
      <c r="A1105" t="s">
        <v>48</v>
      </c>
      <c r="B1105">
        <v>157807</v>
      </c>
      <c r="C1105">
        <v>153349</v>
      </c>
      <c r="D1105">
        <v>153254</v>
      </c>
      <c r="E1105">
        <v>153207</v>
      </c>
      <c r="F1105">
        <v>2913.73</v>
      </c>
      <c r="G1105">
        <v>3017.08</v>
      </c>
      <c r="H1105">
        <v>1988.09</v>
      </c>
      <c r="I1105">
        <v>0.28337099999999998</v>
      </c>
      <c r="J1105">
        <v>0.72783500000000001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157836</v>
      </c>
      <c r="C1106">
        <v>153361</v>
      </c>
      <c r="D1106">
        <v>153266</v>
      </c>
      <c r="E1106">
        <v>153220</v>
      </c>
      <c r="F1106">
        <v>2962.95</v>
      </c>
      <c r="G1106">
        <v>3024.7</v>
      </c>
      <c r="H1106">
        <v>1996.02</v>
      </c>
      <c r="I1106">
        <v>0.26300299999999999</v>
      </c>
      <c r="J1106">
        <v>0.72728400000000004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157595</v>
      </c>
      <c r="C1107">
        <v>153132</v>
      </c>
      <c r="D1107">
        <v>153039</v>
      </c>
      <c r="E1107">
        <v>152992</v>
      </c>
      <c r="F1107">
        <v>2922.08</v>
      </c>
      <c r="G1107">
        <v>3025.07</v>
      </c>
      <c r="H1107">
        <v>1997.08</v>
      </c>
      <c r="I1107">
        <v>0.28309299999999998</v>
      </c>
      <c r="J1107">
        <v>0.72788799999999998</v>
      </c>
      <c r="K1107">
        <v>0</v>
      </c>
      <c r="L1107" t="s">
        <v>43</v>
      </c>
    </row>
    <row r="1108" spans="1:25" x14ac:dyDescent="0.25">
      <c r="A1108" t="s">
        <v>48</v>
      </c>
      <c r="B1108">
        <v>157701</v>
      </c>
      <c r="C1108">
        <v>153135</v>
      </c>
      <c r="D1108">
        <v>153043</v>
      </c>
      <c r="E1108">
        <v>152997</v>
      </c>
      <c r="F1108">
        <v>2911.64</v>
      </c>
      <c r="G1108">
        <v>3024.99</v>
      </c>
      <c r="H1108">
        <v>1994.28</v>
      </c>
      <c r="I1108">
        <v>0.28308299999999997</v>
      </c>
      <c r="J1108">
        <v>0.72699100000000005</v>
      </c>
      <c r="K1108">
        <v>0</v>
      </c>
      <c r="L1108" t="s">
        <v>43</v>
      </c>
    </row>
    <row r="1109" spans="1:25" x14ac:dyDescent="0.25">
      <c r="A1109" t="s">
        <v>48</v>
      </c>
      <c r="B1109">
        <v>157790</v>
      </c>
      <c r="C1109">
        <v>153201</v>
      </c>
      <c r="D1109">
        <v>153108</v>
      </c>
      <c r="E1109">
        <v>153061</v>
      </c>
      <c r="F1109">
        <v>2955.45</v>
      </c>
      <c r="G1109">
        <v>3025.02</v>
      </c>
      <c r="H1109">
        <v>1997.69</v>
      </c>
      <c r="I1109">
        <v>0.283082</v>
      </c>
      <c r="J1109">
        <v>0.72256200000000004</v>
      </c>
      <c r="K1109">
        <v>0</v>
      </c>
      <c r="L1109" t="s">
        <v>43</v>
      </c>
    </row>
    <row r="1110" spans="1:25" x14ac:dyDescent="0.25">
      <c r="A1110" t="s">
        <v>48</v>
      </c>
      <c r="B1110">
        <v>158026</v>
      </c>
      <c r="C1110">
        <v>153402</v>
      </c>
      <c r="D1110">
        <v>153309</v>
      </c>
      <c r="E1110">
        <v>153263</v>
      </c>
      <c r="F1110">
        <v>2912.3</v>
      </c>
      <c r="G1110">
        <v>3109.39</v>
      </c>
      <c r="H1110">
        <v>1997.52</v>
      </c>
      <c r="I1110">
        <v>0.28327599999999997</v>
      </c>
      <c r="J1110">
        <v>0.72559700000000005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157941</v>
      </c>
      <c r="C1111">
        <v>153257</v>
      </c>
      <c r="D1111">
        <v>153165</v>
      </c>
      <c r="E1111">
        <v>153118</v>
      </c>
      <c r="F1111">
        <v>2909.15</v>
      </c>
      <c r="G1111">
        <v>3098.92</v>
      </c>
      <c r="H1111">
        <v>1996.99</v>
      </c>
      <c r="I1111">
        <v>0.28309800000000002</v>
      </c>
      <c r="J1111">
        <v>0.72729500000000002</v>
      </c>
      <c r="K1111">
        <v>0</v>
      </c>
      <c r="L1111" t="s">
        <v>43</v>
      </c>
    </row>
    <row r="1112" spans="1:25" x14ac:dyDescent="0.25">
      <c r="A1112" t="s">
        <v>48</v>
      </c>
      <c r="B1112">
        <v>157694</v>
      </c>
      <c r="C1112">
        <v>153206</v>
      </c>
      <c r="D1112">
        <v>153115</v>
      </c>
      <c r="E1112">
        <v>153068</v>
      </c>
      <c r="F1112">
        <v>2909.32</v>
      </c>
      <c r="G1112">
        <v>3028.51</v>
      </c>
      <c r="H1112">
        <v>1993.02</v>
      </c>
      <c r="I1112">
        <v>0.28307900000000003</v>
      </c>
      <c r="J1112">
        <v>0.72706300000000001</v>
      </c>
      <c r="K1112">
        <v>0</v>
      </c>
      <c r="L1112" t="s">
        <v>43</v>
      </c>
    </row>
    <row r="1113" spans="1:25" x14ac:dyDescent="0.25">
      <c r="A1113" t="s">
        <v>48</v>
      </c>
      <c r="B1113">
        <v>157644</v>
      </c>
      <c r="C1113">
        <v>153150</v>
      </c>
      <c r="D1113">
        <v>153059</v>
      </c>
      <c r="E1113">
        <v>153012</v>
      </c>
      <c r="F1113">
        <v>2914.32</v>
      </c>
      <c r="G1113">
        <v>3025.15</v>
      </c>
      <c r="H1113">
        <v>1994.43</v>
      </c>
      <c r="I1113">
        <v>0.28308100000000003</v>
      </c>
      <c r="J1113">
        <v>0.72538499999999995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157812</v>
      </c>
      <c r="C1114">
        <v>153201</v>
      </c>
      <c r="D1114">
        <v>153109</v>
      </c>
      <c r="E1114">
        <v>153062</v>
      </c>
      <c r="F1114">
        <v>2922.74</v>
      </c>
      <c r="G1114">
        <v>3025.12</v>
      </c>
      <c r="H1114">
        <v>1995.61</v>
      </c>
      <c r="I1114">
        <v>0.28308800000000001</v>
      </c>
      <c r="J1114">
        <v>0.72426599999999997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158013</v>
      </c>
      <c r="C1115">
        <v>153304</v>
      </c>
      <c r="D1115">
        <v>153212</v>
      </c>
      <c r="E1115">
        <v>153165</v>
      </c>
      <c r="F1115">
        <v>2923.84</v>
      </c>
      <c r="G1115">
        <v>3114.16</v>
      </c>
      <c r="H1115">
        <v>1996.92</v>
      </c>
      <c r="I1115">
        <v>0.283188</v>
      </c>
      <c r="J1115">
        <v>0.72761399999999998</v>
      </c>
      <c r="K1115">
        <v>0</v>
      </c>
      <c r="L1115" t="s">
        <v>43</v>
      </c>
    </row>
    <row r="1116" spans="1:25" x14ac:dyDescent="0.25">
      <c r="A1116" t="s">
        <v>48</v>
      </c>
      <c r="B1116">
        <v>157828</v>
      </c>
      <c r="C1116">
        <v>153310</v>
      </c>
      <c r="D1116">
        <v>153218</v>
      </c>
      <c r="E1116">
        <v>153171</v>
      </c>
      <c r="F1116">
        <v>2919.26</v>
      </c>
      <c r="G1116">
        <v>3038.08</v>
      </c>
      <c r="H1116">
        <v>1996</v>
      </c>
      <c r="I1116">
        <v>0.28312199999999998</v>
      </c>
      <c r="J1116">
        <v>0.71863500000000002</v>
      </c>
      <c r="K1116">
        <v>0</v>
      </c>
      <c r="L1116" t="s">
        <v>43</v>
      </c>
    </row>
    <row r="1117" spans="1:25" x14ac:dyDescent="0.25">
      <c r="A1117" t="s">
        <v>48</v>
      </c>
      <c r="B1117">
        <v>157838</v>
      </c>
      <c r="C1117">
        <v>153302</v>
      </c>
      <c r="D1117">
        <v>153210</v>
      </c>
      <c r="E1117">
        <v>153163</v>
      </c>
      <c r="F1117">
        <v>2980.86</v>
      </c>
      <c r="G1117">
        <v>3048.06</v>
      </c>
      <c r="H1117">
        <v>1995.8</v>
      </c>
      <c r="I1117">
        <v>0.28308899999999998</v>
      </c>
      <c r="J1117">
        <v>0.71779800000000005</v>
      </c>
      <c r="K1117">
        <v>0</v>
      </c>
      <c r="L1117" t="s">
        <v>43</v>
      </c>
    </row>
    <row r="1118" spans="1:25" x14ac:dyDescent="0.25">
      <c r="A1118" t="s">
        <v>48</v>
      </c>
      <c r="B1118">
        <v>157846</v>
      </c>
      <c r="C1118">
        <v>153323</v>
      </c>
      <c r="D1118">
        <v>153230</v>
      </c>
      <c r="E1118">
        <v>153183</v>
      </c>
      <c r="F1118">
        <v>2925.76</v>
      </c>
      <c r="G1118">
        <v>3051.41</v>
      </c>
      <c r="H1118">
        <v>1994.99</v>
      </c>
      <c r="I1118">
        <v>0.28314699999999998</v>
      </c>
      <c r="J1118">
        <v>0.72782599999999997</v>
      </c>
      <c r="K1118">
        <v>0</v>
      </c>
      <c r="L1118" t="s">
        <v>43</v>
      </c>
    </row>
    <row r="1119" spans="1:25" x14ac:dyDescent="0.25">
      <c r="A1119" t="s">
        <v>48</v>
      </c>
      <c r="B1119">
        <v>157939</v>
      </c>
      <c r="C1119">
        <v>153394</v>
      </c>
      <c r="D1119">
        <v>153301</v>
      </c>
      <c r="E1119">
        <v>153253</v>
      </c>
      <c r="F1119">
        <v>2934.75</v>
      </c>
      <c r="G1119">
        <v>3046.21</v>
      </c>
      <c r="H1119">
        <v>1998.56</v>
      </c>
      <c r="I1119">
        <v>0.28308</v>
      </c>
      <c r="J1119">
        <v>0.72681300000000004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158013</v>
      </c>
      <c r="C1120">
        <v>153281</v>
      </c>
      <c r="D1120">
        <v>153189</v>
      </c>
      <c r="E1120">
        <v>153142</v>
      </c>
      <c r="F1120">
        <v>2912.05</v>
      </c>
      <c r="G1120">
        <v>3065</v>
      </c>
      <c r="H1120">
        <v>1996.98</v>
      </c>
      <c r="I1120">
        <v>0.28317100000000001</v>
      </c>
      <c r="J1120">
        <v>0.72137099999999998</v>
      </c>
      <c r="K1120">
        <v>0</v>
      </c>
      <c r="L1120" t="s">
        <v>43</v>
      </c>
      <c r="R1120">
        <f>AVERAGE(B1071:B1120)</f>
        <v>157625.94</v>
      </c>
      <c r="S1120">
        <f>AVERAGE(C1071:C1120)</f>
        <v>153183.06</v>
      </c>
      <c r="U1120">
        <f>_xlfn.VAR.P(B1071:B1120)</f>
        <v>84211.016400000008</v>
      </c>
      <c r="V1120">
        <f>_xlfn.VAR.P(C1071:C1120)</f>
        <v>40276.496400000018</v>
      </c>
      <c r="X1120">
        <f>1.96*SQRT(U1120)/50</f>
        <v>11.375500702865612</v>
      </c>
      <c r="Y1120">
        <f>1.96*SQRT(V1120)/50</f>
        <v>7.8670499825599185</v>
      </c>
    </row>
    <row r="1121" spans="1:12" x14ac:dyDescent="0.25">
      <c r="A1121" t="s">
        <v>49</v>
      </c>
      <c r="B1121">
        <v>7881781.4616999999</v>
      </c>
      <c r="C1121" t="s">
        <v>37</v>
      </c>
    </row>
    <row r="1122" spans="1:12" x14ac:dyDescent="0.25">
      <c r="A1122" t="s">
        <v>50</v>
      </c>
      <c r="B1122">
        <v>152343</v>
      </c>
      <c r="C1122">
        <v>152328</v>
      </c>
      <c r="D1122">
        <v>152234</v>
      </c>
      <c r="E1122">
        <v>152188</v>
      </c>
      <c r="F1122">
        <v>2950.14</v>
      </c>
      <c r="G1122">
        <v>0</v>
      </c>
      <c r="H1122">
        <v>2049.27</v>
      </c>
      <c r="I1122">
        <v>0.28422199999999997</v>
      </c>
      <c r="J1122">
        <v>0.71372599999999997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152089</v>
      </c>
      <c r="C1123">
        <v>152074</v>
      </c>
      <c r="D1123">
        <v>151980</v>
      </c>
      <c r="E1123">
        <v>151933</v>
      </c>
      <c r="F1123">
        <v>2915.93</v>
      </c>
      <c r="G1123">
        <v>0</v>
      </c>
      <c r="H1123">
        <v>2045.38</v>
      </c>
      <c r="I1123">
        <v>0.28325699999999998</v>
      </c>
      <c r="J1123">
        <v>0.70653200000000005</v>
      </c>
      <c r="K1123">
        <v>0</v>
      </c>
      <c r="L1123" t="s">
        <v>43</v>
      </c>
    </row>
    <row r="1124" spans="1:12" x14ac:dyDescent="0.25">
      <c r="A1124" t="s">
        <v>50</v>
      </c>
      <c r="B1124">
        <v>152151</v>
      </c>
      <c r="C1124">
        <v>152136</v>
      </c>
      <c r="D1124">
        <v>152043</v>
      </c>
      <c r="E1124">
        <v>151996</v>
      </c>
      <c r="F1124">
        <v>2924.05</v>
      </c>
      <c r="G1124">
        <v>0</v>
      </c>
      <c r="H1124">
        <v>2048.52</v>
      </c>
      <c r="I1124">
        <v>0.26057999999999998</v>
      </c>
      <c r="J1124">
        <v>0.716696</v>
      </c>
      <c r="K1124">
        <v>0</v>
      </c>
      <c r="L1124" t="s">
        <v>43</v>
      </c>
    </row>
    <row r="1125" spans="1:12" x14ac:dyDescent="0.25">
      <c r="A1125" t="s">
        <v>50</v>
      </c>
      <c r="B1125">
        <v>151993</v>
      </c>
      <c r="C1125">
        <v>151979</v>
      </c>
      <c r="D1125">
        <v>151884</v>
      </c>
      <c r="E1125">
        <v>151837</v>
      </c>
      <c r="F1125">
        <v>2936.57</v>
      </c>
      <c r="G1125">
        <v>0</v>
      </c>
      <c r="H1125">
        <v>2049.08</v>
      </c>
      <c r="I1125">
        <v>0.28318500000000002</v>
      </c>
      <c r="J1125">
        <v>0.714229</v>
      </c>
      <c r="K1125">
        <v>0</v>
      </c>
      <c r="L1125" t="s">
        <v>43</v>
      </c>
    </row>
    <row r="1126" spans="1:12" x14ac:dyDescent="0.25">
      <c r="A1126" t="s">
        <v>50</v>
      </c>
      <c r="B1126">
        <v>151815</v>
      </c>
      <c r="C1126">
        <v>151801</v>
      </c>
      <c r="D1126">
        <v>151708</v>
      </c>
      <c r="E1126">
        <v>151661</v>
      </c>
      <c r="F1126">
        <v>2923.7</v>
      </c>
      <c r="G1126">
        <v>0</v>
      </c>
      <c r="H1126">
        <v>2048.34</v>
      </c>
      <c r="I1126">
        <v>0.28307900000000003</v>
      </c>
      <c r="J1126">
        <v>0.72716000000000003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151908</v>
      </c>
      <c r="C1127">
        <v>151893</v>
      </c>
      <c r="D1127">
        <v>151799</v>
      </c>
      <c r="E1127">
        <v>151752</v>
      </c>
      <c r="F1127">
        <v>2924.89</v>
      </c>
      <c r="G1127">
        <v>0</v>
      </c>
      <c r="H1127">
        <v>2046.72</v>
      </c>
      <c r="I1127">
        <v>0.283113</v>
      </c>
      <c r="J1127">
        <v>0.72787199999999996</v>
      </c>
      <c r="K1127">
        <v>0</v>
      </c>
      <c r="L1127" t="s">
        <v>43</v>
      </c>
    </row>
    <row r="1128" spans="1:12" x14ac:dyDescent="0.25">
      <c r="A1128" t="s">
        <v>50</v>
      </c>
      <c r="B1128">
        <v>152128</v>
      </c>
      <c r="C1128">
        <v>152113</v>
      </c>
      <c r="D1128">
        <v>152020</v>
      </c>
      <c r="E1128">
        <v>151973</v>
      </c>
      <c r="F1128">
        <v>2910.56</v>
      </c>
      <c r="G1128">
        <v>0</v>
      </c>
      <c r="H1128">
        <v>2049.9499999999998</v>
      </c>
      <c r="I1128">
        <v>0.28364899999999998</v>
      </c>
      <c r="J1128">
        <v>0.72760100000000005</v>
      </c>
      <c r="K1128">
        <v>0</v>
      </c>
      <c r="L1128" t="s">
        <v>43</v>
      </c>
    </row>
    <row r="1129" spans="1:12" x14ac:dyDescent="0.25">
      <c r="A1129" t="s">
        <v>50</v>
      </c>
      <c r="B1129">
        <v>151877</v>
      </c>
      <c r="C1129">
        <v>151862</v>
      </c>
      <c r="D1129">
        <v>151769</v>
      </c>
      <c r="E1129">
        <v>151722</v>
      </c>
      <c r="F1129">
        <v>2908.47</v>
      </c>
      <c r="G1129">
        <v>0</v>
      </c>
      <c r="H1129">
        <v>2050.16</v>
      </c>
      <c r="I1129">
        <v>0.283078</v>
      </c>
      <c r="J1129">
        <v>0.70653200000000005</v>
      </c>
      <c r="K1129">
        <v>0</v>
      </c>
      <c r="L1129" t="s">
        <v>43</v>
      </c>
    </row>
    <row r="1130" spans="1:12" x14ac:dyDescent="0.25">
      <c r="A1130" t="s">
        <v>50</v>
      </c>
      <c r="B1130">
        <v>152120</v>
      </c>
      <c r="C1130">
        <v>152105</v>
      </c>
      <c r="D1130">
        <v>152012</v>
      </c>
      <c r="E1130">
        <v>151964</v>
      </c>
      <c r="F1130">
        <v>2913.38</v>
      </c>
      <c r="G1130">
        <v>0</v>
      </c>
      <c r="H1130">
        <v>2051.54</v>
      </c>
      <c r="I1130">
        <v>0.28330100000000003</v>
      </c>
      <c r="J1130">
        <v>0.70653200000000005</v>
      </c>
      <c r="K1130">
        <v>0</v>
      </c>
      <c r="L1130" t="s">
        <v>43</v>
      </c>
    </row>
    <row r="1131" spans="1:12" x14ac:dyDescent="0.25">
      <c r="A1131" t="s">
        <v>50</v>
      </c>
      <c r="B1131">
        <v>151900</v>
      </c>
      <c r="C1131">
        <v>151885</v>
      </c>
      <c r="D1131">
        <v>151792</v>
      </c>
      <c r="E1131">
        <v>151745</v>
      </c>
      <c r="F1131">
        <v>2918.41</v>
      </c>
      <c r="G1131">
        <v>0</v>
      </c>
      <c r="H1131">
        <v>2046.03</v>
      </c>
      <c r="I1131">
        <v>0.28314600000000001</v>
      </c>
      <c r="J1131">
        <v>0.72758900000000004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152057</v>
      </c>
      <c r="C1132">
        <v>152042</v>
      </c>
      <c r="D1132">
        <v>151949</v>
      </c>
      <c r="E1132">
        <v>151902</v>
      </c>
      <c r="F1132">
        <v>2909.59</v>
      </c>
      <c r="G1132">
        <v>0</v>
      </c>
      <c r="H1132">
        <v>2047.3</v>
      </c>
      <c r="I1132">
        <v>0.28308100000000003</v>
      </c>
      <c r="J1132">
        <v>0.71565999999999996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153934</v>
      </c>
      <c r="C1133">
        <v>153919</v>
      </c>
      <c r="D1133">
        <v>153825</v>
      </c>
      <c r="E1133">
        <v>153777</v>
      </c>
      <c r="F1133">
        <v>2946.58</v>
      </c>
      <c r="G1133">
        <v>0</v>
      </c>
      <c r="H1133">
        <v>2067.38</v>
      </c>
      <c r="I1133">
        <v>0.28307900000000003</v>
      </c>
      <c r="J1133">
        <v>0.71944200000000003</v>
      </c>
      <c r="K1133">
        <v>0</v>
      </c>
      <c r="L1133" t="s">
        <v>43</v>
      </c>
    </row>
    <row r="1134" spans="1:12" x14ac:dyDescent="0.25">
      <c r="A1134" t="s">
        <v>50</v>
      </c>
      <c r="B1134">
        <v>152321</v>
      </c>
      <c r="C1134">
        <v>152306</v>
      </c>
      <c r="D1134">
        <v>152212</v>
      </c>
      <c r="E1134">
        <v>152164</v>
      </c>
      <c r="F1134">
        <v>2916.11</v>
      </c>
      <c r="G1134">
        <v>0</v>
      </c>
      <c r="H1134">
        <v>2050.2800000000002</v>
      </c>
      <c r="I1134">
        <v>0.26411400000000002</v>
      </c>
      <c r="J1134">
        <v>0.71771200000000002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151988</v>
      </c>
      <c r="C1135">
        <v>151973</v>
      </c>
      <c r="D1135">
        <v>151880</v>
      </c>
      <c r="E1135">
        <v>151833</v>
      </c>
      <c r="F1135">
        <v>2924.37</v>
      </c>
      <c r="G1135">
        <v>0</v>
      </c>
      <c r="H1135">
        <v>2045.1</v>
      </c>
      <c r="I1135">
        <v>0.28328599999999998</v>
      </c>
      <c r="J1135">
        <v>0.72789099999999995</v>
      </c>
      <c r="K1135">
        <v>0</v>
      </c>
      <c r="L1135" t="s">
        <v>43</v>
      </c>
    </row>
    <row r="1136" spans="1:12" x14ac:dyDescent="0.25">
      <c r="A1136" t="s">
        <v>50</v>
      </c>
      <c r="B1136">
        <v>152270</v>
      </c>
      <c r="C1136">
        <v>152255</v>
      </c>
      <c r="D1136">
        <v>152162</v>
      </c>
      <c r="E1136">
        <v>152116</v>
      </c>
      <c r="F1136">
        <v>2926.58</v>
      </c>
      <c r="G1136">
        <v>0</v>
      </c>
      <c r="H1136">
        <v>2051.9299999999998</v>
      </c>
      <c r="I1136">
        <v>0.283358</v>
      </c>
      <c r="J1136">
        <v>0.72084400000000004</v>
      </c>
      <c r="K1136">
        <v>0</v>
      </c>
      <c r="L1136" t="s">
        <v>43</v>
      </c>
    </row>
    <row r="1137" spans="1:12" x14ac:dyDescent="0.25">
      <c r="A1137" t="s">
        <v>50</v>
      </c>
      <c r="B1137">
        <v>151903</v>
      </c>
      <c r="C1137">
        <v>151888</v>
      </c>
      <c r="D1137">
        <v>151795</v>
      </c>
      <c r="E1137">
        <v>151748</v>
      </c>
      <c r="F1137">
        <v>2921.97</v>
      </c>
      <c r="G1137">
        <v>0</v>
      </c>
      <c r="H1137">
        <v>2044.24</v>
      </c>
      <c r="I1137">
        <v>0.28328100000000001</v>
      </c>
      <c r="J1137">
        <v>0.727468</v>
      </c>
      <c r="K1137">
        <v>0</v>
      </c>
      <c r="L1137" t="s">
        <v>43</v>
      </c>
    </row>
    <row r="1138" spans="1:12" x14ac:dyDescent="0.25">
      <c r="A1138" t="s">
        <v>50</v>
      </c>
      <c r="B1138">
        <v>152132</v>
      </c>
      <c r="C1138">
        <v>152117</v>
      </c>
      <c r="D1138">
        <v>152024</v>
      </c>
      <c r="E1138">
        <v>151976</v>
      </c>
      <c r="F1138">
        <v>2916.71</v>
      </c>
      <c r="G1138">
        <v>0</v>
      </c>
      <c r="H1138">
        <v>2052.35</v>
      </c>
      <c r="I1138">
        <v>0.28308100000000003</v>
      </c>
      <c r="J1138">
        <v>0.70653200000000005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151896</v>
      </c>
      <c r="C1139">
        <v>151881</v>
      </c>
      <c r="D1139">
        <v>151788</v>
      </c>
      <c r="E1139">
        <v>151741</v>
      </c>
      <c r="F1139">
        <v>2921.31</v>
      </c>
      <c r="G1139">
        <v>0</v>
      </c>
      <c r="H1139">
        <v>2044.31</v>
      </c>
      <c r="I1139">
        <v>0.26082300000000003</v>
      </c>
      <c r="J1139">
        <v>0.72620600000000002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151842</v>
      </c>
      <c r="C1140">
        <v>151827</v>
      </c>
      <c r="D1140">
        <v>151735</v>
      </c>
      <c r="E1140">
        <v>151688</v>
      </c>
      <c r="F1140">
        <v>2910.85</v>
      </c>
      <c r="G1140">
        <v>0</v>
      </c>
      <c r="H1140">
        <v>2047.89</v>
      </c>
      <c r="I1140">
        <v>0.28322799999999998</v>
      </c>
      <c r="J1140">
        <v>0.72336800000000001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152047</v>
      </c>
      <c r="C1141">
        <v>152033</v>
      </c>
      <c r="D1141">
        <v>151939</v>
      </c>
      <c r="E1141">
        <v>151892</v>
      </c>
      <c r="F1141">
        <v>2916.92</v>
      </c>
      <c r="G1141">
        <v>0</v>
      </c>
      <c r="H1141">
        <v>2044.75</v>
      </c>
      <c r="I1141">
        <v>0.28359699999999999</v>
      </c>
      <c r="J1141">
        <v>0.70653200000000005</v>
      </c>
      <c r="K1141">
        <v>0</v>
      </c>
      <c r="L1141" t="s">
        <v>43</v>
      </c>
    </row>
    <row r="1142" spans="1:12" x14ac:dyDescent="0.25">
      <c r="A1142" t="s">
        <v>50</v>
      </c>
      <c r="B1142">
        <v>152075</v>
      </c>
      <c r="C1142">
        <v>152061</v>
      </c>
      <c r="D1142">
        <v>151967</v>
      </c>
      <c r="E1142">
        <v>151921</v>
      </c>
      <c r="F1142">
        <v>2925.93</v>
      </c>
      <c r="G1142">
        <v>0</v>
      </c>
      <c r="H1142">
        <v>2045.99</v>
      </c>
      <c r="I1142">
        <v>0.28310600000000002</v>
      </c>
      <c r="J1142">
        <v>0.70791400000000004</v>
      </c>
      <c r="K1142">
        <v>0</v>
      </c>
      <c r="L1142" t="s">
        <v>43</v>
      </c>
    </row>
    <row r="1143" spans="1:12" x14ac:dyDescent="0.25">
      <c r="A1143" t="s">
        <v>50</v>
      </c>
      <c r="B1143">
        <v>152164</v>
      </c>
      <c r="C1143">
        <v>152149</v>
      </c>
      <c r="D1143">
        <v>152055</v>
      </c>
      <c r="E1143">
        <v>152008</v>
      </c>
      <c r="F1143">
        <v>2937.55</v>
      </c>
      <c r="G1143">
        <v>0</v>
      </c>
      <c r="H1143">
        <v>2044.55</v>
      </c>
      <c r="I1143">
        <v>0.28308499999999998</v>
      </c>
      <c r="J1143">
        <v>0.72665900000000005</v>
      </c>
      <c r="K1143">
        <v>0</v>
      </c>
      <c r="L1143" t="s">
        <v>43</v>
      </c>
    </row>
    <row r="1144" spans="1:12" x14ac:dyDescent="0.25">
      <c r="A1144" t="s">
        <v>50</v>
      </c>
      <c r="B1144">
        <v>152144</v>
      </c>
      <c r="C1144">
        <v>152129</v>
      </c>
      <c r="D1144">
        <v>152035</v>
      </c>
      <c r="E1144">
        <v>151988</v>
      </c>
      <c r="F1144">
        <v>2942.53</v>
      </c>
      <c r="G1144">
        <v>0</v>
      </c>
      <c r="H1144">
        <v>2050.14</v>
      </c>
      <c r="I1144">
        <v>0.28308299999999997</v>
      </c>
      <c r="J1144">
        <v>0.72595100000000001</v>
      </c>
      <c r="K1144">
        <v>0</v>
      </c>
      <c r="L1144" t="s">
        <v>43</v>
      </c>
    </row>
    <row r="1145" spans="1:12" x14ac:dyDescent="0.25">
      <c r="A1145" t="s">
        <v>50</v>
      </c>
      <c r="B1145">
        <v>152156</v>
      </c>
      <c r="C1145">
        <v>152142</v>
      </c>
      <c r="D1145">
        <v>152048</v>
      </c>
      <c r="E1145">
        <v>152000</v>
      </c>
      <c r="F1145">
        <v>2926.25</v>
      </c>
      <c r="G1145">
        <v>0</v>
      </c>
      <c r="H1145">
        <v>2045.67</v>
      </c>
      <c r="I1145">
        <v>0.28309800000000002</v>
      </c>
      <c r="J1145">
        <v>0.72785699999999998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151850</v>
      </c>
      <c r="C1146">
        <v>151835</v>
      </c>
      <c r="D1146">
        <v>151742</v>
      </c>
      <c r="E1146">
        <v>151695</v>
      </c>
      <c r="F1146">
        <v>2917.47</v>
      </c>
      <c r="G1146">
        <v>0</v>
      </c>
      <c r="H1146">
        <v>2046.61</v>
      </c>
      <c r="I1146">
        <v>0.28325</v>
      </c>
      <c r="J1146">
        <v>0.74030899999999999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151952</v>
      </c>
      <c r="C1147">
        <v>151937</v>
      </c>
      <c r="D1147">
        <v>151843</v>
      </c>
      <c r="E1147">
        <v>151796</v>
      </c>
      <c r="F1147">
        <v>2924.33</v>
      </c>
      <c r="G1147">
        <v>0</v>
      </c>
      <c r="H1147">
        <v>2043.92</v>
      </c>
      <c r="I1147">
        <v>0.28319499999999997</v>
      </c>
      <c r="J1147">
        <v>0.71828099999999995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152244</v>
      </c>
      <c r="C1148">
        <v>152230</v>
      </c>
      <c r="D1148">
        <v>152135</v>
      </c>
      <c r="E1148">
        <v>152088</v>
      </c>
      <c r="F1148">
        <v>2920.46</v>
      </c>
      <c r="G1148">
        <v>0</v>
      </c>
      <c r="H1148">
        <v>2054.35</v>
      </c>
      <c r="I1148">
        <v>0.28326000000000001</v>
      </c>
      <c r="J1148">
        <v>0.727271</v>
      </c>
      <c r="K1148">
        <v>0</v>
      </c>
      <c r="L1148" t="s">
        <v>43</v>
      </c>
    </row>
    <row r="1149" spans="1:12" x14ac:dyDescent="0.25">
      <c r="A1149" t="s">
        <v>50</v>
      </c>
      <c r="B1149">
        <v>152190</v>
      </c>
      <c r="C1149">
        <v>152176</v>
      </c>
      <c r="D1149">
        <v>152081</v>
      </c>
      <c r="E1149">
        <v>152034</v>
      </c>
      <c r="F1149">
        <v>2930.31</v>
      </c>
      <c r="G1149">
        <v>0</v>
      </c>
      <c r="H1149">
        <v>2046.66</v>
      </c>
      <c r="I1149">
        <v>0.28320899999999999</v>
      </c>
      <c r="J1149">
        <v>0.712117</v>
      </c>
      <c r="K1149">
        <v>0</v>
      </c>
      <c r="L1149" t="s">
        <v>43</v>
      </c>
    </row>
    <row r="1150" spans="1:12" x14ac:dyDescent="0.25">
      <c r="A1150" t="s">
        <v>50</v>
      </c>
      <c r="B1150">
        <v>152190</v>
      </c>
      <c r="C1150">
        <v>152174</v>
      </c>
      <c r="D1150">
        <v>152080</v>
      </c>
      <c r="E1150">
        <v>152033</v>
      </c>
      <c r="F1150">
        <v>2938.54</v>
      </c>
      <c r="G1150">
        <v>0</v>
      </c>
      <c r="H1150">
        <v>2046.92</v>
      </c>
      <c r="I1150">
        <v>0.28310000000000002</v>
      </c>
      <c r="J1150">
        <v>0.70858900000000002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151945</v>
      </c>
      <c r="C1151">
        <v>151930</v>
      </c>
      <c r="D1151">
        <v>151835</v>
      </c>
      <c r="E1151">
        <v>151788</v>
      </c>
      <c r="F1151">
        <v>2931.79</v>
      </c>
      <c r="G1151">
        <v>0</v>
      </c>
      <c r="H1151">
        <v>2044.19</v>
      </c>
      <c r="I1151">
        <v>0.27202900000000002</v>
      </c>
      <c r="J1151">
        <v>0.72767300000000001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152110</v>
      </c>
      <c r="C1152">
        <v>152095</v>
      </c>
      <c r="D1152">
        <v>152002</v>
      </c>
      <c r="E1152">
        <v>151955</v>
      </c>
      <c r="F1152">
        <v>2927.94</v>
      </c>
      <c r="G1152">
        <v>0</v>
      </c>
      <c r="H1152">
        <v>2048.96</v>
      </c>
      <c r="I1152">
        <v>0.28441100000000002</v>
      </c>
      <c r="J1152">
        <v>0.71943599999999996</v>
      </c>
      <c r="K1152">
        <v>0</v>
      </c>
      <c r="L1152" t="s">
        <v>43</v>
      </c>
    </row>
    <row r="1153" spans="1:12" x14ac:dyDescent="0.25">
      <c r="A1153" t="s">
        <v>50</v>
      </c>
      <c r="B1153">
        <v>152068</v>
      </c>
      <c r="C1153">
        <v>152053</v>
      </c>
      <c r="D1153">
        <v>151960</v>
      </c>
      <c r="E1153">
        <v>151913</v>
      </c>
      <c r="F1153">
        <v>2915.49</v>
      </c>
      <c r="G1153">
        <v>0</v>
      </c>
      <c r="H1153">
        <v>2045.71</v>
      </c>
      <c r="I1153">
        <v>0.27417799999999998</v>
      </c>
      <c r="J1153">
        <v>0.72560999999999998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152192</v>
      </c>
      <c r="C1154">
        <v>152178</v>
      </c>
      <c r="D1154">
        <v>152083</v>
      </c>
      <c r="E1154">
        <v>152036</v>
      </c>
      <c r="F1154">
        <v>2920.41</v>
      </c>
      <c r="G1154">
        <v>0</v>
      </c>
      <c r="H1154">
        <v>2049.21</v>
      </c>
      <c r="I1154">
        <v>0.28309600000000001</v>
      </c>
      <c r="J1154">
        <v>0.72403499999999998</v>
      </c>
      <c r="K1154">
        <v>0</v>
      </c>
      <c r="L1154" t="s">
        <v>43</v>
      </c>
    </row>
    <row r="1155" spans="1:12" x14ac:dyDescent="0.25">
      <c r="A1155" t="s">
        <v>50</v>
      </c>
      <c r="B1155">
        <v>152081</v>
      </c>
      <c r="C1155">
        <v>152067</v>
      </c>
      <c r="D1155">
        <v>151973</v>
      </c>
      <c r="E1155">
        <v>151925</v>
      </c>
      <c r="F1155">
        <v>2916.12</v>
      </c>
      <c r="G1155">
        <v>0</v>
      </c>
      <c r="H1155">
        <v>2048.0100000000002</v>
      </c>
      <c r="I1155">
        <v>0.283246</v>
      </c>
      <c r="J1155">
        <v>0.725047</v>
      </c>
      <c r="K1155">
        <v>0</v>
      </c>
      <c r="L1155" t="s">
        <v>43</v>
      </c>
    </row>
    <row r="1156" spans="1:12" x14ac:dyDescent="0.25">
      <c r="A1156" t="s">
        <v>50</v>
      </c>
      <c r="B1156">
        <v>152069</v>
      </c>
      <c r="C1156">
        <v>152055</v>
      </c>
      <c r="D1156">
        <v>151961</v>
      </c>
      <c r="E1156">
        <v>151915</v>
      </c>
      <c r="F1156">
        <v>2918.18</v>
      </c>
      <c r="G1156">
        <v>0</v>
      </c>
      <c r="H1156">
        <v>2047.13</v>
      </c>
      <c r="I1156">
        <v>0.283084</v>
      </c>
      <c r="J1156">
        <v>0.721526</v>
      </c>
      <c r="K1156">
        <v>0</v>
      </c>
      <c r="L1156" t="s">
        <v>43</v>
      </c>
    </row>
    <row r="1157" spans="1:12" x14ac:dyDescent="0.25">
      <c r="A1157" t="s">
        <v>50</v>
      </c>
      <c r="B1157">
        <v>151956</v>
      </c>
      <c r="C1157">
        <v>151942</v>
      </c>
      <c r="D1157">
        <v>151847</v>
      </c>
      <c r="E1157">
        <v>151799</v>
      </c>
      <c r="F1157">
        <v>2917.98</v>
      </c>
      <c r="G1157">
        <v>0</v>
      </c>
      <c r="H1157">
        <v>2046.82</v>
      </c>
      <c r="I1157">
        <v>0.28388799999999997</v>
      </c>
      <c r="J1157">
        <v>0.72746</v>
      </c>
      <c r="K1157">
        <v>0</v>
      </c>
      <c r="L1157" t="s">
        <v>43</v>
      </c>
    </row>
    <row r="1158" spans="1:12" x14ac:dyDescent="0.25">
      <c r="A1158" t="s">
        <v>50</v>
      </c>
      <c r="B1158">
        <v>151857</v>
      </c>
      <c r="C1158">
        <v>151842</v>
      </c>
      <c r="D1158">
        <v>151748</v>
      </c>
      <c r="E1158">
        <v>151702</v>
      </c>
      <c r="F1158">
        <v>2929.61</v>
      </c>
      <c r="G1158">
        <v>0</v>
      </c>
      <c r="H1158">
        <v>2046.3</v>
      </c>
      <c r="I1158">
        <v>0.283271</v>
      </c>
      <c r="J1158">
        <v>0.72769300000000003</v>
      </c>
      <c r="K1158">
        <v>0</v>
      </c>
      <c r="L1158" t="s">
        <v>43</v>
      </c>
    </row>
    <row r="1159" spans="1:12" x14ac:dyDescent="0.25">
      <c r="A1159" t="s">
        <v>50</v>
      </c>
      <c r="B1159">
        <v>151945</v>
      </c>
      <c r="C1159">
        <v>151930</v>
      </c>
      <c r="D1159">
        <v>151836</v>
      </c>
      <c r="E1159">
        <v>151788</v>
      </c>
      <c r="F1159">
        <v>2913.76</v>
      </c>
      <c r="G1159">
        <v>0</v>
      </c>
      <c r="H1159">
        <v>2047</v>
      </c>
      <c r="I1159">
        <v>0.28309499999999999</v>
      </c>
      <c r="J1159">
        <v>0.72525799999999996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152123</v>
      </c>
      <c r="C1160">
        <v>152108</v>
      </c>
      <c r="D1160">
        <v>152014</v>
      </c>
      <c r="E1160">
        <v>151967</v>
      </c>
      <c r="F1160">
        <v>2915.71</v>
      </c>
      <c r="G1160">
        <v>0</v>
      </c>
      <c r="H1160">
        <v>2050.09</v>
      </c>
      <c r="I1160">
        <v>0.28308299999999997</v>
      </c>
      <c r="J1160">
        <v>0.72784400000000005</v>
      </c>
      <c r="K1160">
        <v>0</v>
      </c>
      <c r="L1160" t="s">
        <v>43</v>
      </c>
    </row>
    <row r="1161" spans="1:12" x14ac:dyDescent="0.25">
      <c r="A1161" t="s">
        <v>50</v>
      </c>
      <c r="B1161">
        <v>151928</v>
      </c>
      <c r="C1161">
        <v>151914</v>
      </c>
      <c r="D1161">
        <v>151819</v>
      </c>
      <c r="E1161">
        <v>151772</v>
      </c>
      <c r="F1161">
        <v>2915.93</v>
      </c>
      <c r="G1161">
        <v>0</v>
      </c>
      <c r="H1161">
        <v>2045.78</v>
      </c>
      <c r="I1161">
        <v>0.28328599999999998</v>
      </c>
      <c r="J1161">
        <v>0.72784300000000002</v>
      </c>
      <c r="K1161">
        <v>0</v>
      </c>
      <c r="L1161" t="s">
        <v>43</v>
      </c>
    </row>
    <row r="1162" spans="1:12" x14ac:dyDescent="0.25">
      <c r="A1162" t="s">
        <v>50</v>
      </c>
      <c r="B1162">
        <v>151802</v>
      </c>
      <c r="C1162">
        <v>151781</v>
      </c>
      <c r="D1162">
        <v>151688</v>
      </c>
      <c r="E1162">
        <v>151641</v>
      </c>
      <c r="F1162">
        <v>2912.4</v>
      </c>
      <c r="G1162">
        <v>0</v>
      </c>
      <c r="H1162">
        <v>2043.88</v>
      </c>
      <c r="I1162">
        <v>0.26836100000000002</v>
      </c>
      <c r="J1162">
        <v>0.71040700000000001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152221</v>
      </c>
      <c r="C1163">
        <v>152206</v>
      </c>
      <c r="D1163">
        <v>152112</v>
      </c>
      <c r="E1163">
        <v>152065</v>
      </c>
      <c r="F1163">
        <v>2920.8</v>
      </c>
      <c r="G1163">
        <v>0</v>
      </c>
      <c r="H1163">
        <v>2045.46</v>
      </c>
      <c r="I1163">
        <v>0.28308299999999997</v>
      </c>
      <c r="J1163">
        <v>0.72742399999999996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152216</v>
      </c>
      <c r="C1164">
        <v>152202</v>
      </c>
      <c r="D1164">
        <v>152106</v>
      </c>
      <c r="E1164">
        <v>152059</v>
      </c>
      <c r="F1164">
        <v>2918.74</v>
      </c>
      <c r="G1164">
        <v>0</v>
      </c>
      <c r="H1164">
        <v>2050.34</v>
      </c>
      <c r="I1164">
        <v>0.28309299999999998</v>
      </c>
      <c r="J1164">
        <v>0.727854</v>
      </c>
      <c r="K1164">
        <v>0</v>
      </c>
      <c r="L1164" t="s">
        <v>43</v>
      </c>
    </row>
    <row r="1165" spans="1:12" x14ac:dyDescent="0.25">
      <c r="A1165" t="s">
        <v>50</v>
      </c>
      <c r="B1165">
        <v>152080</v>
      </c>
      <c r="C1165">
        <v>152065</v>
      </c>
      <c r="D1165">
        <v>151970</v>
      </c>
      <c r="E1165">
        <v>151922</v>
      </c>
      <c r="F1165">
        <v>2916.62</v>
      </c>
      <c r="G1165">
        <v>0</v>
      </c>
      <c r="H1165">
        <v>2044.93</v>
      </c>
      <c r="I1165">
        <v>0.28308499999999998</v>
      </c>
      <c r="J1165">
        <v>0.71437099999999998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152196</v>
      </c>
      <c r="C1166">
        <v>152181</v>
      </c>
      <c r="D1166">
        <v>152087</v>
      </c>
      <c r="E1166">
        <v>152040</v>
      </c>
      <c r="F1166">
        <v>2919.47</v>
      </c>
      <c r="G1166">
        <v>0</v>
      </c>
      <c r="H1166">
        <v>2047.89</v>
      </c>
      <c r="I1166">
        <v>0.28308800000000001</v>
      </c>
      <c r="J1166">
        <v>0.72696400000000005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151931</v>
      </c>
      <c r="C1167">
        <v>151916</v>
      </c>
      <c r="D1167">
        <v>151821</v>
      </c>
      <c r="E1167">
        <v>151774</v>
      </c>
      <c r="F1167">
        <v>2912.16</v>
      </c>
      <c r="G1167">
        <v>0</v>
      </c>
      <c r="H1167">
        <v>2045.14</v>
      </c>
      <c r="I1167">
        <v>0.283084</v>
      </c>
      <c r="J1167">
        <v>0.72772800000000004</v>
      </c>
      <c r="K1167">
        <v>0</v>
      </c>
      <c r="L1167" t="s">
        <v>43</v>
      </c>
    </row>
    <row r="1168" spans="1:12" x14ac:dyDescent="0.25">
      <c r="A1168" t="s">
        <v>50</v>
      </c>
      <c r="B1168">
        <v>151834</v>
      </c>
      <c r="C1168">
        <v>151820</v>
      </c>
      <c r="D1168">
        <v>151726</v>
      </c>
      <c r="E1168">
        <v>151679</v>
      </c>
      <c r="F1168">
        <v>2918.58</v>
      </c>
      <c r="G1168">
        <v>0</v>
      </c>
      <c r="H1168">
        <v>2044.5</v>
      </c>
      <c r="I1168">
        <v>0.28309699999999999</v>
      </c>
      <c r="J1168">
        <v>0.70735999999999999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152067</v>
      </c>
      <c r="C1169">
        <v>152052</v>
      </c>
      <c r="D1169">
        <v>151958</v>
      </c>
      <c r="E1169">
        <v>151911</v>
      </c>
      <c r="F1169">
        <v>2910.96</v>
      </c>
      <c r="G1169">
        <v>0</v>
      </c>
      <c r="H1169">
        <v>2043.56</v>
      </c>
      <c r="I1169">
        <v>0.27917799999999998</v>
      </c>
      <c r="J1169">
        <v>0.70653200000000005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151769</v>
      </c>
      <c r="C1170">
        <v>151754</v>
      </c>
      <c r="D1170">
        <v>151661</v>
      </c>
      <c r="E1170">
        <v>151615</v>
      </c>
      <c r="F1170">
        <v>2906.56</v>
      </c>
      <c r="G1170">
        <v>0</v>
      </c>
      <c r="H1170">
        <v>2043.23</v>
      </c>
      <c r="I1170">
        <v>0.28367799999999999</v>
      </c>
      <c r="J1170">
        <v>0.70652899999999996</v>
      </c>
      <c r="K1170">
        <v>0</v>
      </c>
      <c r="L1170" t="s">
        <v>43</v>
      </c>
    </row>
    <row r="1171" spans="1:25" x14ac:dyDescent="0.25">
      <c r="A1171" t="s">
        <v>50</v>
      </c>
      <c r="B1171">
        <v>152100</v>
      </c>
      <c r="C1171">
        <v>152086</v>
      </c>
      <c r="D1171">
        <v>151991</v>
      </c>
      <c r="E1171">
        <v>151944</v>
      </c>
      <c r="F1171">
        <v>2908.75</v>
      </c>
      <c r="G1171">
        <v>0</v>
      </c>
      <c r="H1171">
        <v>2042.99</v>
      </c>
      <c r="I1171">
        <v>0.28309200000000001</v>
      </c>
      <c r="J1171">
        <v>0.72041299999999997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151846</v>
      </c>
      <c r="C1172">
        <v>151831</v>
      </c>
      <c r="D1172">
        <v>151737</v>
      </c>
      <c r="E1172">
        <v>151690</v>
      </c>
      <c r="F1172">
        <v>2915.96</v>
      </c>
      <c r="G1172">
        <v>0</v>
      </c>
      <c r="H1172">
        <v>2051.2199999999998</v>
      </c>
      <c r="I1172">
        <v>0.28356599999999998</v>
      </c>
      <c r="J1172">
        <v>0.72255899999999995</v>
      </c>
      <c r="K1172">
        <v>0</v>
      </c>
      <c r="L1172" t="s">
        <v>43</v>
      </c>
    </row>
    <row r="1173" spans="1:25" x14ac:dyDescent="0.25">
      <c r="A1173" t="s">
        <v>50</v>
      </c>
      <c r="B1173">
        <v>152080</v>
      </c>
      <c r="C1173">
        <v>152066</v>
      </c>
      <c r="D1173">
        <v>151971</v>
      </c>
      <c r="E1173">
        <v>151924</v>
      </c>
      <c r="F1173">
        <v>2918.85</v>
      </c>
      <c r="G1173">
        <v>0</v>
      </c>
      <c r="H1173">
        <v>2045.14</v>
      </c>
      <c r="I1173">
        <v>0.283136</v>
      </c>
      <c r="J1173">
        <v>0.72518899999999997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151928</v>
      </c>
      <c r="C1174">
        <v>151914</v>
      </c>
      <c r="D1174">
        <v>151818</v>
      </c>
      <c r="E1174">
        <v>151771</v>
      </c>
      <c r="F1174">
        <v>2921.78</v>
      </c>
      <c r="G1174">
        <v>0</v>
      </c>
      <c r="H1174">
        <v>2043.74</v>
      </c>
      <c r="I1174">
        <v>0.28312700000000002</v>
      </c>
      <c r="J1174">
        <v>0.70653100000000002</v>
      </c>
      <c r="K1174">
        <v>0</v>
      </c>
      <c r="L1174" t="s">
        <v>43</v>
      </c>
    </row>
    <row r="1175" spans="1:25" x14ac:dyDescent="0.25">
      <c r="A1175" t="s">
        <v>50</v>
      </c>
      <c r="B1175">
        <v>152046</v>
      </c>
      <c r="C1175">
        <v>152031</v>
      </c>
      <c r="D1175">
        <v>151937</v>
      </c>
      <c r="E1175">
        <v>151890</v>
      </c>
      <c r="F1175">
        <v>2906.39</v>
      </c>
      <c r="G1175">
        <v>0</v>
      </c>
      <c r="H1175">
        <v>2042.22</v>
      </c>
      <c r="I1175">
        <v>0.28315299999999999</v>
      </c>
      <c r="J1175">
        <v>0.72450800000000004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151866</v>
      </c>
      <c r="C1176">
        <v>151851</v>
      </c>
      <c r="D1176">
        <v>151757</v>
      </c>
      <c r="E1176">
        <v>151710</v>
      </c>
      <c r="F1176">
        <v>2907.26</v>
      </c>
      <c r="G1176">
        <v>0</v>
      </c>
      <c r="H1176">
        <v>2045.54</v>
      </c>
      <c r="I1176">
        <v>0.283134</v>
      </c>
      <c r="J1176">
        <v>0.72252300000000003</v>
      </c>
      <c r="K1176">
        <v>0</v>
      </c>
      <c r="L1176" t="s">
        <v>43</v>
      </c>
      <c r="R1176">
        <f>AVERAGE(B1127:B1176)</f>
        <v>152070.88</v>
      </c>
      <c r="S1176">
        <f>AVERAGE(C1127:C1176)</f>
        <v>152056.04</v>
      </c>
      <c r="U1176">
        <f>_xlfn.VAR.P(B1127:B1176)</f>
        <v>89610.745600000082</v>
      </c>
      <c r="V1176">
        <f>_xlfn.VAR.P(C1127:C1176)</f>
        <v>89672.838399999993</v>
      </c>
      <c r="X1176">
        <f>1.96*SQRT(U1176)/50</f>
        <v>11.734541155016847</v>
      </c>
      <c r="Y1176">
        <f>1.96*SQRT(V1176)/50</f>
        <v>11.738605981928858</v>
      </c>
    </row>
    <row r="1177" spans="1:25" x14ac:dyDescent="0.25">
      <c r="A1177" t="s">
        <v>51</v>
      </c>
      <c r="B1177">
        <v>7603681.5657000002</v>
      </c>
      <c r="C1177" t="s">
        <v>37</v>
      </c>
    </row>
    <row r="1178" spans="1:25" x14ac:dyDescent="0.25">
      <c r="A1178" t="s">
        <v>52</v>
      </c>
      <c r="B1178">
        <v>12860.4</v>
      </c>
      <c r="C1178">
        <v>12801.8</v>
      </c>
      <c r="D1178">
        <v>12801.7</v>
      </c>
      <c r="E1178">
        <v>12781.3</v>
      </c>
      <c r="F1178">
        <v>988.46100000000001</v>
      </c>
      <c r="G1178">
        <v>1237.95</v>
      </c>
      <c r="H1178">
        <v>395.09</v>
      </c>
      <c r="I1178">
        <v>0.28320000000000001</v>
      </c>
      <c r="J1178">
        <v>0.72506300000000001</v>
      </c>
      <c r="K1178">
        <v>0</v>
      </c>
      <c r="L1178" t="s">
        <v>43</v>
      </c>
    </row>
    <row r="1179" spans="1:25" x14ac:dyDescent="0.25">
      <c r="A1179" t="s">
        <v>52</v>
      </c>
      <c r="B1179">
        <v>12852.7</v>
      </c>
      <c r="C1179">
        <v>12793.7</v>
      </c>
      <c r="D1179">
        <v>12793.6</v>
      </c>
      <c r="E1179">
        <v>12773.1</v>
      </c>
      <c r="F1179">
        <v>984.60799999999995</v>
      </c>
      <c r="G1179">
        <v>1251.6199999999999</v>
      </c>
      <c r="H1179">
        <v>397.38400000000001</v>
      </c>
      <c r="I1179">
        <v>0.283078</v>
      </c>
      <c r="J1179">
        <v>0.72789199999999998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12848.9</v>
      </c>
      <c r="C1180">
        <v>12791.3</v>
      </c>
      <c r="D1180">
        <v>12791.2</v>
      </c>
      <c r="E1180">
        <v>12770.9</v>
      </c>
      <c r="F1180">
        <v>985.077</v>
      </c>
      <c r="G1180">
        <v>1245.47</v>
      </c>
      <c r="H1180">
        <v>395.99700000000001</v>
      </c>
      <c r="I1180">
        <v>0.28308299999999997</v>
      </c>
      <c r="J1180">
        <v>0.70653100000000002</v>
      </c>
      <c r="K1180">
        <v>0</v>
      </c>
      <c r="L1180" t="s">
        <v>43</v>
      </c>
    </row>
    <row r="1181" spans="1:25" x14ac:dyDescent="0.25">
      <c r="A1181" t="s">
        <v>52</v>
      </c>
      <c r="B1181">
        <v>12860.1</v>
      </c>
      <c r="C1181">
        <v>12801.1</v>
      </c>
      <c r="D1181">
        <v>12801</v>
      </c>
      <c r="E1181">
        <v>12780.6</v>
      </c>
      <c r="F1181">
        <v>985.029</v>
      </c>
      <c r="G1181">
        <v>1246.18</v>
      </c>
      <c r="H1181">
        <v>395.56299999999999</v>
      </c>
      <c r="I1181">
        <v>0.28308699999999998</v>
      </c>
      <c r="J1181">
        <v>0.72693700000000006</v>
      </c>
      <c r="K1181">
        <v>0</v>
      </c>
      <c r="L1181" t="s">
        <v>43</v>
      </c>
    </row>
    <row r="1182" spans="1:25" x14ac:dyDescent="0.25">
      <c r="A1182" t="s">
        <v>52</v>
      </c>
      <c r="B1182">
        <v>12842.9</v>
      </c>
      <c r="C1182">
        <v>12784.1</v>
      </c>
      <c r="D1182">
        <v>12784</v>
      </c>
      <c r="E1182">
        <v>12763.6</v>
      </c>
      <c r="F1182">
        <v>984.86599999999999</v>
      </c>
      <c r="G1182">
        <v>1237.33</v>
      </c>
      <c r="H1182">
        <v>395.733</v>
      </c>
      <c r="I1182">
        <v>0.283109</v>
      </c>
      <c r="J1182">
        <v>0.72675999999999996</v>
      </c>
      <c r="K1182">
        <v>0</v>
      </c>
      <c r="L1182" t="s">
        <v>43</v>
      </c>
    </row>
    <row r="1183" spans="1:25" x14ac:dyDescent="0.25">
      <c r="A1183" t="s">
        <v>52</v>
      </c>
      <c r="B1183">
        <v>12843.2</v>
      </c>
      <c r="C1183">
        <v>12784.3</v>
      </c>
      <c r="D1183">
        <v>12784.2</v>
      </c>
      <c r="E1183">
        <v>12763.7</v>
      </c>
      <c r="F1183">
        <v>986.226</v>
      </c>
      <c r="G1183">
        <v>1237.69</v>
      </c>
      <c r="H1183">
        <v>397.38</v>
      </c>
      <c r="I1183">
        <v>0.28310299999999999</v>
      </c>
      <c r="J1183">
        <v>0.72762499999999997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12840.7</v>
      </c>
      <c r="C1184">
        <v>12781.5</v>
      </c>
      <c r="D1184">
        <v>12781.4</v>
      </c>
      <c r="E1184">
        <v>12761.1</v>
      </c>
      <c r="F1184">
        <v>985.30799999999999</v>
      </c>
      <c r="G1184">
        <v>1242.3499999999999</v>
      </c>
      <c r="H1184">
        <v>395.31900000000002</v>
      </c>
      <c r="I1184">
        <v>0.28309000000000001</v>
      </c>
      <c r="J1184">
        <v>0.70653100000000002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12838.9</v>
      </c>
      <c r="C1185">
        <v>12781.5</v>
      </c>
      <c r="D1185">
        <v>12781.4</v>
      </c>
      <c r="E1185">
        <v>12761.1</v>
      </c>
      <c r="F1185">
        <v>984.33299999999997</v>
      </c>
      <c r="G1185">
        <v>1243.42</v>
      </c>
      <c r="H1185">
        <v>396.57799999999997</v>
      </c>
      <c r="I1185">
        <v>0.28309899999999999</v>
      </c>
      <c r="J1185">
        <v>0.71710399999999996</v>
      </c>
      <c r="K1185">
        <v>0</v>
      </c>
      <c r="L1185" t="s">
        <v>43</v>
      </c>
    </row>
    <row r="1186" spans="1:12" x14ac:dyDescent="0.25">
      <c r="A1186" t="s">
        <v>52</v>
      </c>
      <c r="B1186">
        <v>12820.9</v>
      </c>
      <c r="C1186">
        <v>12761.8</v>
      </c>
      <c r="D1186">
        <v>12761.7</v>
      </c>
      <c r="E1186">
        <v>12741.2</v>
      </c>
      <c r="F1186">
        <v>980.43299999999999</v>
      </c>
      <c r="G1186">
        <v>1249.83</v>
      </c>
      <c r="H1186">
        <v>397.46</v>
      </c>
      <c r="I1186">
        <v>0.28308899999999998</v>
      </c>
      <c r="J1186">
        <v>0.70651299999999995</v>
      </c>
      <c r="K1186">
        <v>0</v>
      </c>
      <c r="L1186" t="s">
        <v>43</v>
      </c>
    </row>
    <row r="1187" spans="1:12" x14ac:dyDescent="0.25">
      <c r="A1187" t="s">
        <v>52</v>
      </c>
      <c r="B1187">
        <v>12835.8</v>
      </c>
      <c r="C1187">
        <v>12776.6</v>
      </c>
      <c r="D1187">
        <v>12776.5</v>
      </c>
      <c r="E1187">
        <v>12756.2</v>
      </c>
      <c r="F1187">
        <v>985.75800000000004</v>
      </c>
      <c r="G1187">
        <v>1238.3800000000001</v>
      </c>
      <c r="H1187">
        <v>395.86</v>
      </c>
      <c r="I1187">
        <v>0.28309899999999999</v>
      </c>
      <c r="J1187">
        <v>0.72585500000000003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12824.5</v>
      </c>
      <c r="C1188">
        <v>12765.8</v>
      </c>
      <c r="D1188">
        <v>12765.7</v>
      </c>
      <c r="E1188">
        <v>12745.3</v>
      </c>
      <c r="F1188">
        <v>984.37300000000005</v>
      </c>
      <c r="G1188">
        <v>1241.01</v>
      </c>
      <c r="H1188">
        <v>396.74599999999998</v>
      </c>
      <c r="I1188">
        <v>0.28310200000000002</v>
      </c>
      <c r="J1188">
        <v>0.72591399999999995</v>
      </c>
      <c r="K1188">
        <v>0</v>
      </c>
      <c r="L1188" t="s">
        <v>43</v>
      </c>
    </row>
    <row r="1189" spans="1:12" x14ac:dyDescent="0.25">
      <c r="A1189" t="s">
        <v>52</v>
      </c>
      <c r="B1189">
        <v>12847.2</v>
      </c>
      <c r="C1189">
        <v>12783.2</v>
      </c>
      <c r="D1189">
        <v>12783.1</v>
      </c>
      <c r="E1189">
        <v>12762.6</v>
      </c>
      <c r="F1189">
        <v>983.21600000000001</v>
      </c>
      <c r="G1189">
        <v>1242.0899999999999</v>
      </c>
      <c r="H1189">
        <v>395.98700000000002</v>
      </c>
      <c r="I1189">
        <v>0.283078</v>
      </c>
      <c r="J1189">
        <v>0.71099500000000004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12873.4</v>
      </c>
      <c r="C1190">
        <v>12814.6</v>
      </c>
      <c r="D1190">
        <v>12814.5</v>
      </c>
      <c r="E1190">
        <v>12794</v>
      </c>
      <c r="F1190">
        <v>986.49900000000002</v>
      </c>
      <c r="G1190">
        <v>1249.8900000000001</v>
      </c>
      <c r="H1190">
        <v>395.548</v>
      </c>
      <c r="I1190">
        <v>0.26058900000000002</v>
      </c>
      <c r="J1190">
        <v>0.72492100000000004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12848</v>
      </c>
      <c r="C1191">
        <v>12789.4</v>
      </c>
      <c r="D1191">
        <v>12789.3</v>
      </c>
      <c r="E1191">
        <v>12768.9</v>
      </c>
      <c r="F1191">
        <v>986.65700000000004</v>
      </c>
      <c r="G1191">
        <v>1254.31</v>
      </c>
      <c r="H1191">
        <v>396.43299999999999</v>
      </c>
      <c r="I1191">
        <v>0.28309099999999998</v>
      </c>
      <c r="J1191">
        <v>0.72060199999999996</v>
      </c>
      <c r="K1191">
        <v>0</v>
      </c>
      <c r="L1191" t="s">
        <v>43</v>
      </c>
    </row>
    <row r="1192" spans="1:12" x14ac:dyDescent="0.25">
      <c r="A1192" t="s">
        <v>52</v>
      </c>
      <c r="B1192">
        <v>12834.2</v>
      </c>
      <c r="C1192">
        <v>12776.8</v>
      </c>
      <c r="D1192">
        <v>12776.7</v>
      </c>
      <c r="E1192">
        <v>12756.3</v>
      </c>
      <c r="F1192">
        <v>986.27099999999996</v>
      </c>
      <c r="G1192">
        <v>1233.42</v>
      </c>
      <c r="H1192">
        <v>396.10700000000003</v>
      </c>
      <c r="I1192">
        <v>0.28312500000000002</v>
      </c>
      <c r="J1192">
        <v>0.72755199999999998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12842</v>
      </c>
      <c r="C1193">
        <v>12782.7</v>
      </c>
      <c r="D1193">
        <v>12782.6</v>
      </c>
      <c r="E1193">
        <v>12762.2</v>
      </c>
      <c r="F1193">
        <v>980.94100000000003</v>
      </c>
      <c r="G1193">
        <v>1254.8699999999999</v>
      </c>
      <c r="H1193">
        <v>396.45299999999997</v>
      </c>
      <c r="I1193">
        <v>0.28407199999999999</v>
      </c>
      <c r="J1193">
        <v>0.72061799999999998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12846.7</v>
      </c>
      <c r="C1194">
        <v>12787.8</v>
      </c>
      <c r="D1194">
        <v>12787.7</v>
      </c>
      <c r="E1194">
        <v>12767.2</v>
      </c>
      <c r="F1194">
        <v>984.68899999999996</v>
      </c>
      <c r="G1194">
        <v>1248.0899999999999</v>
      </c>
      <c r="H1194">
        <v>396.75299999999999</v>
      </c>
      <c r="I1194">
        <v>0.283086</v>
      </c>
      <c r="J1194">
        <v>0.726989</v>
      </c>
      <c r="K1194">
        <v>0</v>
      </c>
      <c r="L1194" t="s">
        <v>43</v>
      </c>
    </row>
    <row r="1195" spans="1:12" x14ac:dyDescent="0.25">
      <c r="A1195" t="s">
        <v>52</v>
      </c>
      <c r="B1195">
        <v>12842.8</v>
      </c>
      <c r="C1195">
        <v>12784.1</v>
      </c>
      <c r="D1195">
        <v>12784</v>
      </c>
      <c r="E1195">
        <v>12763.5</v>
      </c>
      <c r="F1195">
        <v>985.37300000000005</v>
      </c>
      <c r="G1195">
        <v>1234.47</v>
      </c>
      <c r="H1195">
        <v>395.61599999999999</v>
      </c>
      <c r="I1195">
        <v>0.28395100000000001</v>
      </c>
      <c r="J1195">
        <v>0.72271300000000005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12826.6</v>
      </c>
      <c r="C1196">
        <v>12769.4</v>
      </c>
      <c r="D1196">
        <v>12769.3</v>
      </c>
      <c r="E1196">
        <v>12748.9</v>
      </c>
      <c r="F1196">
        <v>986.09199999999998</v>
      </c>
      <c r="G1196">
        <v>1233.55</v>
      </c>
      <c r="H1196">
        <v>395.66800000000001</v>
      </c>
      <c r="I1196">
        <v>0.28308299999999997</v>
      </c>
      <c r="J1196">
        <v>0.72541</v>
      </c>
      <c r="K1196">
        <v>0</v>
      </c>
      <c r="L1196" t="s">
        <v>43</v>
      </c>
    </row>
    <row r="1197" spans="1:12" x14ac:dyDescent="0.25">
      <c r="A1197" t="s">
        <v>52</v>
      </c>
      <c r="B1197">
        <v>12843.4</v>
      </c>
      <c r="C1197">
        <v>12784.6</v>
      </c>
      <c r="D1197">
        <v>12784.5</v>
      </c>
      <c r="E1197">
        <v>12764.2</v>
      </c>
      <c r="F1197">
        <v>981.5</v>
      </c>
      <c r="G1197">
        <v>1244.1500000000001</v>
      </c>
      <c r="H1197">
        <v>396.10199999999998</v>
      </c>
      <c r="I1197">
        <v>0.283196</v>
      </c>
      <c r="J1197">
        <v>0.71792100000000003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12855.5</v>
      </c>
      <c r="C1198">
        <v>12797.1</v>
      </c>
      <c r="D1198">
        <v>12797</v>
      </c>
      <c r="E1198">
        <v>12776.4</v>
      </c>
      <c r="F1198">
        <v>988.02700000000004</v>
      </c>
      <c r="G1198">
        <v>1244.4000000000001</v>
      </c>
      <c r="H1198">
        <v>396.363</v>
      </c>
      <c r="I1198">
        <v>0.27872000000000002</v>
      </c>
      <c r="J1198">
        <v>0.72789899999999996</v>
      </c>
      <c r="K1198">
        <v>0</v>
      </c>
      <c r="L1198" t="s">
        <v>43</v>
      </c>
    </row>
    <row r="1199" spans="1:12" x14ac:dyDescent="0.25">
      <c r="A1199" t="s">
        <v>52</v>
      </c>
      <c r="B1199">
        <v>12845.8</v>
      </c>
      <c r="C1199">
        <v>12786.7</v>
      </c>
      <c r="D1199">
        <v>12786.7</v>
      </c>
      <c r="E1199">
        <v>12766.4</v>
      </c>
      <c r="F1199">
        <v>985.20299999999997</v>
      </c>
      <c r="G1199">
        <v>1249.82</v>
      </c>
      <c r="H1199">
        <v>395.59800000000001</v>
      </c>
      <c r="I1199">
        <v>0.28397299999999998</v>
      </c>
      <c r="J1199">
        <v>0.72594599999999998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12839.9</v>
      </c>
      <c r="C1200">
        <v>12781.4</v>
      </c>
      <c r="D1200">
        <v>12781.3</v>
      </c>
      <c r="E1200">
        <v>12760.9</v>
      </c>
      <c r="F1200">
        <v>986.12400000000002</v>
      </c>
      <c r="G1200">
        <v>1250.93</v>
      </c>
      <c r="H1200">
        <v>396.017</v>
      </c>
      <c r="I1200">
        <v>0.28312900000000002</v>
      </c>
      <c r="J1200">
        <v>0.72365599999999997</v>
      </c>
      <c r="K1200">
        <v>0</v>
      </c>
      <c r="L1200" t="s">
        <v>43</v>
      </c>
    </row>
    <row r="1201" spans="1:12" x14ac:dyDescent="0.25">
      <c r="A1201" t="s">
        <v>52</v>
      </c>
      <c r="B1201">
        <v>12857</v>
      </c>
      <c r="C1201">
        <v>12799.2</v>
      </c>
      <c r="D1201">
        <v>12799.1</v>
      </c>
      <c r="E1201">
        <v>12778.7</v>
      </c>
      <c r="F1201">
        <v>987.51800000000003</v>
      </c>
      <c r="G1201">
        <v>1241.8399999999999</v>
      </c>
      <c r="H1201">
        <v>396.07299999999998</v>
      </c>
      <c r="I1201">
        <v>0.28308800000000001</v>
      </c>
      <c r="J1201">
        <v>0.72748000000000002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12848.1</v>
      </c>
      <c r="C1202">
        <v>12790</v>
      </c>
      <c r="D1202">
        <v>12789.9</v>
      </c>
      <c r="E1202">
        <v>12769.4</v>
      </c>
      <c r="F1202">
        <v>982.91700000000003</v>
      </c>
      <c r="G1202">
        <v>1243.03</v>
      </c>
      <c r="H1202">
        <v>397.79899999999998</v>
      </c>
      <c r="I1202">
        <v>0.26153799999999999</v>
      </c>
      <c r="J1202">
        <v>0.72718400000000005</v>
      </c>
      <c r="K1202">
        <v>0</v>
      </c>
      <c r="L1202" t="s">
        <v>43</v>
      </c>
    </row>
    <row r="1203" spans="1:12" x14ac:dyDescent="0.25">
      <c r="A1203" t="s">
        <v>52</v>
      </c>
      <c r="B1203">
        <v>12860.1</v>
      </c>
      <c r="C1203">
        <v>12802.1</v>
      </c>
      <c r="D1203">
        <v>12802</v>
      </c>
      <c r="E1203">
        <v>12781.5</v>
      </c>
      <c r="F1203">
        <v>980.70100000000002</v>
      </c>
      <c r="G1203">
        <v>1254.1600000000001</v>
      </c>
      <c r="H1203">
        <v>396.66899999999998</v>
      </c>
      <c r="I1203">
        <v>0.28378399999999998</v>
      </c>
      <c r="J1203">
        <v>0.72421400000000002</v>
      </c>
      <c r="K1203">
        <v>0</v>
      </c>
      <c r="L1203" t="s">
        <v>43</v>
      </c>
    </row>
    <row r="1204" spans="1:12" x14ac:dyDescent="0.25">
      <c r="A1204" t="s">
        <v>52</v>
      </c>
      <c r="B1204">
        <v>12856.8</v>
      </c>
      <c r="C1204">
        <v>12796.1</v>
      </c>
      <c r="D1204">
        <v>12796</v>
      </c>
      <c r="E1204">
        <v>12775.5</v>
      </c>
      <c r="F1204">
        <v>985.42899999999997</v>
      </c>
      <c r="G1204">
        <v>1247.5899999999999</v>
      </c>
      <c r="H1204">
        <v>396.64499999999998</v>
      </c>
      <c r="I1204">
        <v>0.27890399999999999</v>
      </c>
      <c r="J1204">
        <v>0.72120200000000001</v>
      </c>
      <c r="K1204">
        <v>0</v>
      </c>
      <c r="L1204" t="s">
        <v>43</v>
      </c>
    </row>
    <row r="1205" spans="1:12" x14ac:dyDescent="0.25">
      <c r="A1205" t="s">
        <v>52</v>
      </c>
      <c r="B1205">
        <v>12857</v>
      </c>
      <c r="C1205">
        <v>12796.4</v>
      </c>
      <c r="D1205">
        <v>12796.3</v>
      </c>
      <c r="E1205">
        <v>12775.7</v>
      </c>
      <c r="F1205">
        <v>984.35299999999995</v>
      </c>
      <c r="G1205">
        <v>1248.18</v>
      </c>
      <c r="H1205">
        <v>397.90899999999999</v>
      </c>
      <c r="I1205">
        <v>0.28309099999999998</v>
      </c>
      <c r="J1205">
        <v>0.751502</v>
      </c>
      <c r="K1205">
        <v>0</v>
      </c>
      <c r="L1205" t="s">
        <v>43</v>
      </c>
    </row>
    <row r="1206" spans="1:12" x14ac:dyDescent="0.25">
      <c r="A1206" t="s">
        <v>52</v>
      </c>
      <c r="B1206">
        <v>12823</v>
      </c>
      <c r="C1206">
        <v>12766.2</v>
      </c>
      <c r="D1206">
        <v>12766.1</v>
      </c>
      <c r="E1206">
        <v>12745.8</v>
      </c>
      <c r="F1206">
        <v>983.327</v>
      </c>
      <c r="G1206">
        <v>1251.82</v>
      </c>
      <c r="H1206">
        <v>396.851</v>
      </c>
      <c r="I1206">
        <v>0.283078</v>
      </c>
      <c r="J1206">
        <v>0.72320300000000004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12856.6</v>
      </c>
      <c r="C1207">
        <v>12798.6</v>
      </c>
      <c r="D1207">
        <v>12798.5</v>
      </c>
      <c r="E1207">
        <v>12778.1</v>
      </c>
      <c r="F1207">
        <v>987.31</v>
      </c>
      <c r="G1207">
        <v>1247.3399999999999</v>
      </c>
      <c r="H1207">
        <v>395.90899999999999</v>
      </c>
      <c r="I1207">
        <v>0.28312700000000002</v>
      </c>
      <c r="J1207">
        <v>0.70653200000000005</v>
      </c>
      <c r="K1207">
        <v>0</v>
      </c>
      <c r="L1207" t="s">
        <v>43</v>
      </c>
    </row>
    <row r="1208" spans="1:12" x14ac:dyDescent="0.25">
      <c r="A1208" t="s">
        <v>52</v>
      </c>
      <c r="B1208">
        <v>12856.3</v>
      </c>
      <c r="C1208">
        <v>12793.9</v>
      </c>
      <c r="D1208">
        <v>12793.8</v>
      </c>
      <c r="E1208">
        <v>12773.4</v>
      </c>
      <c r="F1208">
        <v>984.60599999999999</v>
      </c>
      <c r="G1208">
        <v>1249.53</v>
      </c>
      <c r="H1208">
        <v>396.81</v>
      </c>
      <c r="I1208">
        <v>0.28353400000000001</v>
      </c>
      <c r="J1208">
        <v>0.71991700000000003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12828.3</v>
      </c>
      <c r="C1209">
        <v>12770.3</v>
      </c>
      <c r="D1209">
        <v>12770.2</v>
      </c>
      <c r="E1209">
        <v>12749.9</v>
      </c>
      <c r="F1209">
        <v>983.36099999999999</v>
      </c>
      <c r="G1209">
        <v>1237.72</v>
      </c>
      <c r="H1209">
        <v>395.70600000000002</v>
      </c>
      <c r="I1209">
        <v>0.28312100000000001</v>
      </c>
      <c r="J1209">
        <v>0.72443299999999999</v>
      </c>
      <c r="K1209">
        <v>0</v>
      </c>
      <c r="L1209" t="s">
        <v>43</v>
      </c>
    </row>
    <row r="1210" spans="1:12" x14ac:dyDescent="0.25">
      <c r="A1210" t="s">
        <v>52</v>
      </c>
      <c r="B1210">
        <v>12835.5</v>
      </c>
      <c r="C1210">
        <v>12776.6</v>
      </c>
      <c r="D1210">
        <v>12776.5</v>
      </c>
      <c r="E1210">
        <v>12756.3</v>
      </c>
      <c r="F1210">
        <v>987.58</v>
      </c>
      <c r="G1210">
        <v>1238.6099999999999</v>
      </c>
      <c r="H1210">
        <v>394.21899999999999</v>
      </c>
      <c r="I1210">
        <v>0.28307900000000003</v>
      </c>
      <c r="J1210">
        <v>0.72787400000000002</v>
      </c>
      <c r="K1210">
        <v>0</v>
      </c>
      <c r="L1210" t="s">
        <v>43</v>
      </c>
    </row>
    <row r="1211" spans="1:12" x14ac:dyDescent="0.25">
      <c r="A1211" t="s">
        <v>52</v>
      </c>
      <c r="B1211">
        <v>12840.5</v>
      </c>
      <c r="C1211">
        <v>12781.3</v>
      </c>
      <c r="D1211">
        <v>12781.2</v>
      </c>
      <c r="E1211">
        <v>12760.9</v>
      </c>
      <c r="F1211">
        <v>984.62800000000004</v>
      </c>
      <c r="G1211">
        <v>1230.8699999999999</v>
      </c>
      <c r="H1211">
        <v>395.71499999999997</v>
      </c>
      <c r="I1211">
        <v>0.26061200000000001</v>
      </c>
      <c r="J1211">
        <v>0.72345499999999996</v>
      </c>
      <c r="K1211">
        <v>0</v>
      </c>
      <c r="L1211" t="s">
        <v>43</v>
      </c>
    </row>
    <row r="1212" spans="1:12" x14ac:dyDescent="0.25">
      <c r="A1212" t="s">
        <v>52</v>
      </c>
      <c r="B1212">
        <v>12843.3</v>
      </c>
      <c r="C1212">
        <v>12784.4</v>
      </c>
      <c r="D1212">
        <v>12784.3</v>
      </c>
      <c r="E1212">
        <v>12764</v>
      </c>
      <c r="F1212">
        <v>988.06899999999996</v>
      </c>
      <c r="G1212">
        <v>1232.1500000000001</v>
      </c>
      <c r="H1212">
        <v>394.84399999999999</v>
      </c>
      <c r="I1212">
        <v>0.28308100000000003</v>
      </c>
      <c r="J1212">
        <v>0.716086</v>
      </c>
      <c r="K1212">
        <v>0</v>
      </c>
      <c r="L1212" t="s">
        <v>43</v>
      </c>
    </row>
    <row r="1213" spans="1:12" x14ac:dyDescent="0.25">
      <c r="A1213" t="s">
        <v>52</v>
      </c>
      <c r="B1213">
        <v>12845.2</v>
      </c>
      <c r="C1213">
        <v>12787.4</v>
      </c>
      <c r="D1213">
        <v>12787.4</v>
      </c>
      <c r="E1213">
        <v>12766.8</v>
      </c>
      <c r="F1213">
        <v>987.02099999999996</v>
      </c>
      <c r="G1213">
        <v>1241.43</v>
      </c>
      <c r="H1213">
        <v>395.262</v>
      </c>
      <c r="I1213">
        <v>0.283078</v>
      </c>
      <c r="J1213">
        <v>0.70653200000000005</v>
      </c>
      <c r="K1213">
        <v>0</v>
      </c>
      <c r="L1213" t="s">
        <v>43</v>
      </c>
    </row>
    <row r="1214" spans="1:12" x14ac:dyDescent="0.25">
      <c r="A1214" t="s">
        <v>52</v>
      </c>
      <c r="B1214">
        <v>12855.1</v>
      </c>
      <c r="C1214">
        <v>12796.4</v>
      </c>
      <c r="D1214">
        <v>12796.3</v>
      </c>
      <c r="E1214">
        <v>12776</v>
      </c>
      <c r="F1214">
        <v>985.86900000000003</v>
      </c>
      <c r="G1214">
        <v>1243.8900000000001</v>
      </c>
      <c r="H1214">
        <v>395.38200000000001</v>
      </c>
      <c r="I1214">
        <v>0.28308800000000001</v>
      </c>
      <c r="J1214">
        <v>0.72739900000000002</v>
      </c>
      <c r="K1214">
        <v>0</v>
      </c>
      <c r="L1214" t="s">
        <v>43</v>
      </c>
    </row>
    <row r="1215" spans="1:12" x14ac:dyDescent="0.25">
      <c r="A1215" t="s">
        <v>52</v>
      </c>
      <c r="B1215">
        <v>12849.7</v>
      </c>
      <c r="C1215">
        <v>12790.6</v>
      </c>
      <c r="D1215">
        <v>12790.5</v>
      </c>
      <c r="E1215">
        <v>12770</v>
      </c>
      <c r="F1215">
        <v>982.04300000000001</v>
      </c>
      <c r="G1215">
        <v>1245.6199999999999</v>
      </c>
      <c r="H1215">
        <v>397.40199999999999</v>
      </c>
      <c r="I1215">
        <v>0.28309499999999999</v>
      </c>
      <c r="J1215">
        <v>0.72542300000000004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12847.6</v>
      </c>
      <c r="C1216">
        <v>12788.7</v>
      </c>
      <c r="D1216">
        <v>12788.6</v>
      </c>
      <c r="E1216">
        <v>12768.2</v>
      </c>
      <c r="F1216">
        <v>984.31100000000004</v>
      </c>
      <c r="G1216">
        <v>1250.72</v>
      </c>
      <c r="H1216">
        <v>396.27800000000002</v>
      </c>
      <c r="I1216">
        <v>0.28311900000000001</v>
      </c>
      <c r="J1216">
        <v>0.72621500000000005</v>
      </c>
      <c r="K1216">
        <v>0</v>
      </c>
      <c r="L1216" t="s">
        <v>43</v>
      </c>
    </row>
    <row r="1217" spans="1:25" x14ac:dyDescent="0.25">
      <c r="A1217" t="s">
        <v>52</v>
      </c>
      <c r="B1217">
        <v>12841.9</v>
      </c>
      <c r="C1217">
        <v>12782.6</v>
      </c>
      <c r="D1217">
        <v>12782.6</v>
      </c>
      <c r="E1217">
        <v>12762.2</v>
      </c>
      <c r="F1217">
        <v>984.83100000000002</v>
      </c>
      <c r="G1217">
        <v>1239.32</v>
      </c>
      <c r="H1217">
        <v>395.71</v>
      </c>
      <c r="I1217">
        <v>0.283109</v>
      </c>
      <c r="J1217">
        <v>0.72629900000000003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12862.9</v>
      </c>
      <c r="C1218">
        <v>12802.6</v>
      </c>
      <c r="D1218">
        <v>12802.5</v>
      </c>
      <c r="E1218">
        <v>12782</v>
      </c>
      <c r="F1218">
        <v>987.92100000000005</v>
      </c>
      <c r="G1218">
        <v>1246.96</v>
      </c>
      <c r="H1218">
        <v>396.363</v>
      </c>
      <c r="I1218">
        <v>0.28309600000000001</v>
      </c>
      <c r="J1218">
        <v>0.72467400000000004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12860</v>
      </c>
      <c r="C1219">
        <v>12801</v>
      </c>
      <c r="D1219">
        <v>12800.9</v>
      </c>
      <c r="E1219">
        <v>12780.4</v>
      </c>
      <c r="F1219">
        <v>981.99599999999998</v>
      </c>
      <c r="G1219">
        <v>1255.8499999999999</v>
      </c>
      <c r="H1219">
        <v>397.41199999999998</v>
      </c>
      <c r="I1219">
        <v>0.26088800000000001</v>
      </c>
      <c r="J1219">
        <v>0.72417799999999999</v>
      </c>
      <c r="K1219">
        <v>0</v>
      </c>
      <c r="L1219" t="s">
        <v>43</v>
      </c>
    </row>
    <row r="1220" spans="1:25" x14ac:dyDescent="0.25">
      <c r="A1220" t="s">
        <v>52</v>
      </c>
      <c r="B1220">
        <v>12831.8</v>
      </c>
      <c r="C1220">
        <v>12773.8</v>
      </c>
      <c r="D1220">
        <v>12773.7</v>
      </c>
      <c r="E1220">
        <v>12753.5</v>
      </c>
      <c r="F1220">
        <v>987.66399999999999</v>
      </c>
      <c r="G1220">
        <v>1229.8699999999999</v>
      </c>
      <c r="H1220">
        <v>395.85500000000002</v>
      </c>
      <c r="I1220">
        <v>0.28309600000000001</v>
      </c>
      <c r="J1220">
        <v>0.72161500000000001</v>
      </c>
      <c r="K1220">
        <v>0</v>
      </c>
      <c r="L1220" t="s">
        <v>43</v>
      </c>
    </row>
    <row r="1221" spans="1:25" x14ac:dyDescent="0.25">
      <c r="A1221" t="s">
        <v>52</v>
      </c>
      <c r="B1221">
        <v>12847.8</v>
      </c>
      <c r="C1221">
        <v>12788.6</v>
      </c>
      <c r="D1221">
        <v>12788.5</v>
      </c>
      <c r="E1221">
        <v>12768.2</v>
      </c>
      <c r="F1221">
        <v>990.11900000000003</v>
      </c>
      <c r="G1221">
        <v>1240.74</v>
      </c>
      <c r="H1221">
        <v>395.98700000000002</v>
      </c>
      <c r="I1221">
        <v>0.283086</v>
      </c>
      <c r="J1221">
        <v>0.72741</v>
      </c>
      <c r="K1221">
        <v>0</v>
      </c>
      <c r="L1221" t="s">
        <v>43</v>
      </c>
    </row>
    <row r="1222" spans="1:25" x14ac:dyDescent="0.25">
      <c r="A1222" t="s">
        <v>52</v>
      </c>
      <c r="B1222">
        <v>12858.2</v>
      </c>
      <c r="C1222">
        <v>12799.5</v>
      </c>
      <c r="D1222">
        <v>12799.4</v>
      </c>
      <c r="E1222">
        <v>12778.9</v>
      </c>
      <c r="F1222">
        <v>985.97299999999996</v>
      </c>
      <c r="G1222">
        <v>1239.48</v>
      </c>
      <c r="H1222">
        <v>396.15300000000002</v>
      </c>
      <c r="I1222">
        <v>0.28325800000000001</v>
      </c>
      <c r="J1222">
        <v>0.72789099999999995</v>
      </c>
      <c r="K1222">
        <v>0</v>
      </c>
      <c r="L1222" t="s">
        <v>43</v>
      </c>
    </row>
    <row r="1223" spans="1:25" x14ac:dyDescent="0.25">
      <c r="A1223" t="s">
        <v>52</v>
      </c>
      <c r="B1223">
        <v>12849.6</v>
      </c>
      <c r="C1223">
        <v>12790.6</v>
      </c>
      <c r="D1223">
        <v>12790.5</v>
      </c>
      <c r="E1223">
        <v>12770.1</v>
      </c>
      <c r="F1223">
        <v>984.29300000000001</v>
      </c>
      <c r="G1223">
        <v>1246.8399999999999</v>
      </c>
      <c r="H1223">
        <v>396.38900000000001</v>
      </c>
      <c r="I1223">
        <v>0.28307900000000003</v>
      </c>
      <c r="J1223">
        <v>0.72596700000000003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12849.2</v>
      </c>
      <c r="C1224">
        <v>12791.1</v>
      </c>
      <c r="D1224">
        <v>12791</v>
      </c>
      <c r="E1224">
        <v>12770.5</v>
      </c>
      <c r="F1224">
        <v>984.49699999999996</v>
      </c>
      <c r="G1224">
        <v>1244.32</v>
      </c>
      <c r="H1224">
        <v>396.38299999999998</v>
      </c>
      <c r="I1224">
        <v>0.26058700000000001</v>
      </c>
      <c r="J1224">
        <v>0.70653200000000005</v>
      </c>
      <c r="K1224">
        <v>0</v>
      </c>
      <c r="L1224" t="s">
        <v>43</v>
      </c>
    </row>
    <row r="1225" spans="1:25" x14ac:dyDescent="0.25">
      <c r="A1225" t="s">
        <v>52</v>
      </c>
      <c r="B1225">
        <v>12835.9</v>
      </c>
      <c r="C1225">
        <v>12776.7</v>
      </c>
      <c r="D1225">
        <v>12776.7</v>
      </c>
      <c r="E1225">
        <v>12756.3</v>
      </c>
      <c r="F1225">
        <v>985.97199999999998</v>
      </c>
      <c r="G1225">
        <v>1237.3699999999999</v>
      </c>
      <c r="H1225">
        <v>394.96100000000001</v>
      </c>
      <c r="I1225">
        <v>0.27426099999999998</v>
      </c>
      <c r="J1225">
        <v>0.72768900000000003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12859.8</v>
      </c>
      <c r="C1226">
        <v>12802.3</v>
      </c>
      <c r="D1226">
        <v>12802.2</v>
      </c>
      <c r="E1226">
        <v>12781.7</v>
      </c>
      <c r="F1226">
        <v>983.27499999999998</v>
      </c>
      <c r="G1226">
        <v>1247.96</v>
      </c>
      <c r="H1226">
        <v>396.77699999999999</v>
      </c>
      <c r="I1226">
        <v>0.283078</v>
      </c>
      <c r="J1226">
        <v>0.71736800000000001</v>
      </c>
      <c r="K1226">
        <v>0</v>
      </c>
      <c r="L1226" t="s">
        <v>43</v>
      </c>
    </row>
    <row r="1227" spans="1:25" x14ac:dyDescent="0.25">
      <c r="A1227" t="s">
        <v>52</v>
      </c>
      <c r="B1227">
        <v>12849.9</v>
      </c>
      <c r="C1227">
        <v>12791.1</v>
      </c>
      <c r="D1227">
        <v>12791.1</v>
      </c>
      <c r="E1227">
        <v>12770.8</v>
      </c>
      <c r="F1227">
        <v>986.36099999999999</v>
      </c>
      <c r="G1227">
        <v>1242.06</v>
      </c>
      <c r="H1227">
        <v>394.98399999999998</v>
      </c>
      <c r="I1227">
        <v>0.283078</v>
      </c>
      <c r="J1227">
        <v>0.72284700000000002</v>
      </c>
      <c r="K1227">
        <v>0</v>
      </c>
      <c r="L1227" t="s">
        <v>43</v>
      </c>
    </row>
    <row r="1228" spans="1:25" x14ac:dyDescent="0.25">
      <c r="A1228" t="s">
        <v>52</v>
      </c>
      <c r="B1228">
        <v>12840.1</v>
      </c>
      <c r="C1228">
        <v>12781.4</v>
      </c>
      <c r="D1228">
        <v>12781.3</v>
      </c>
      <c r="E1228">
        <v>12760.8</v>
      </c>
      <c r="F1228">
        <v>981.28700000000003</v>
      </c>
      <c r="G1228">
        <v>1244.99</v>
      </c>
      <c r="H1228">
        <v>396.61799999999999</v>
      </c>
      <c r="I1228">
        <v>0.27934999999999999</v>
      </c>
      <c r="J1228">
        <v>0.72202</v>
      </c>
      <c r="K1228">
        <v>0</v>
      </c>
      <c r="L1228" t="s">
        <v>43</v>
      </c>
    </row>
    <row r="1229" spans="1:25" x14ac:dyDescent="0.25">
      <c r="A1229" t="s">
        <v>52</v>
      </c>
      <c r="B1229">
        <v>12852.1</v>
      </c>
      <c r="C1229">
        <v>12795.1</v>
      </c>
      <c r="D1229">
        <v>12795</v>
      </c>
      <c r="E1229">
        <v>12774.5</v>
      </c>
      <c r="F1229">
        <v>984.928</v>
      </c>
      <c r="G1229">
        <v>1250.0899999999999</v>
      </c>
      <c r="H1229">
        <v>395.654</v>
      </c>
      <c r="I1229">
        <v>0.28307900000000003</v>
      </c>
      <c r="J1229">
        <v>0.70653100000000002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12836.8</v>
      </c>
      <c r="C1230">
        <v>12777.3</v>
      </c>
      <c r="D1230">
        <v>12777.2</v>
      </c>
      <c r="E1230">
        <v>12756.8</v>
      </c>
      <c r="F1230">
        <v>985.10900000000004</v>
      </c>
      <c r="G1230">
        <v>1240.19</v>
      </c>
      <c r="H1230">
        <v>395.89499999999998</v>
      </c>
      <c r="I1230">
        <v>0.28308800000000001</v>
      </c>
      <c r="J1230">
        <v>0.70653200000000005</v>
      </c>
      <c r="K1230">
        <v>0</v>
      </c>
      <c r="L1230" t="s">
        <v>43</v>
      </c>
    </row>
    <row r="1231" spans="1:25" x14ac:dyDescent="0.25">
      <c r="A1231" t="s">
        <v>52</v>
      </c>
      <c r="B1231">
        <v>12845.5</v>
      </c>
      <c r="C1231">
        <v>12788.7</v>
      </c>
      <c r="D1231">
        <v>12788.6</v>
      </c>
      <c r="E1231">
        <v>12768</v>
      </c>
      <c r="F1231">
        <v>986.52300000000002</v>
      </c>
      <c r="G1231">
        <v>1247.6500000000001</v>
      </c>
      <c r="H1231">
        <v>395.952</v>
      </c>
      <c r="I1231">
        <v>0.28313700000000003</v>
      </c>
      <c r="J1231">
        <v>0.71993099999999999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12855.3</v>
      </c>
      <c r="C1232">
        <v>12795.9</v>
      </c>
      <c r="D1232">
        <v>12795.9</v>
      </c>
      <c r="E1232">
        <v>12775.4</v>
      </c>
      <c r="F1232">
        <v>979.23099999999999</v>
      </c>
      <c r="G1232">
        <v>1252.22</v>
      </c>
      <c r="H1232">
        <v>398.78199999999998</v>
      </c>
      <c r="I1232">
        <v>0.283078</v>
      </c>
      <c r="J1232">
        <v>0.72652799999999995</v>
      </c>
      <c r="K1232">
        <v>0</v>
      </c>
      <c r="L1232" t="s">
        <v>43</v>
      </c>
      <c r="R1232">
        <f>AVERAGE(B1183:B1232)</f>
        <v>12845.728000000001</v>
      </c>
      <c r="S1232">
        <f>AVERAGE(C1183:C1232)</f>
        <v>12786.915999999999</v>
      </c>
      <c r="U1232">
        <f>_xlfn.VAR.P(B1183:B1232)</f>
        <v>120.16441600000078</v>
      </c>
      <c r="V1232">
        <f>_xlfn.VAR.P(C1183:C1232)</f>
        <v>115.53574400000298</v>
      </c>
      <c r="X1232">
        <f>1.96*SQRT(U1232)/50</f>
        <v>0.42970856193732188</v>
      </c>
      <c r="Y1232">
        <f>1.96*SQRT(V1232)/50</f>
        <v>0.42135121414345605</v>
      </c>
    </row>
    <row r="1233" spans="1:12" x14ac:dyDescent="0.25">
      <c r="A1233" t="s">
        <v>52</v>
      </c>
      <c r="B1233">
        <v>642414.06050000002</v>
      </c>
      <c r="C1233" t="s">
        <v>37</v>
      </c>
    </row>
    <row r="1234" spans="1:12" x14ac:dyDescent="0.25">
      <c r="A1234" t="s">
        <v>78</v>
      </c>
      <c r="B1234">
        <v>11859.7</v>
      </c>
      <c r="C1234">
        <v>11850.1</v>
      </c>
      <c r="D1234">
        <v>11850</v>
      </c>
      <c r="E1234">
        <v>11830.2</v>
      </c>
      <c r="F1234">
        <v>982.85500000000002</v>
      </c>
      <c r="G1234">
        <v>0</v>
      </c>
      <c r="H1234">
        <v>396.81099999999998</v>
      </c>
      <c r="I1234">
        <v>0.28308299999999997</v>
      </c>
      <c r="J1234">
        <v>0.71587900000000004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11849.3</v>
      </c>
      <c r="C1235">
        <v>11839.8</v>
      </c>
      <c r="D1235">
        <v>11839.7</v>
      </c>
      <c r="E1235">
        <v>11819.8</v>
      </c>
      <c r="F1235">
        <v>974.298</v>
      </c>
      <c r="G1235">
        <v>0</v>
      </c>
      <c r="H1235">
        <v>398.95100000000002</v>
      </c>
      <c r="I1235">
        <v>0.28330899999999998</v>
      </c>
      <c r="J1235">
        <v>0.72741400000000001</v>
      </c>
      <c r="K1235">
        <v>0</v>
      </c>
      <c r="L1235" t="s">
        <v>43</v>
      </c>
    </row>
    <row r="1236" spans="1:12" x14ac:dyDescent="0.25">
      <c r="A1236" t="s">
        <v>78</v>
      </c>
      <c r="B1236">
        <v>11873.5</v>
      </c>
      <c r="C1236">
        <v>11863.9</v>
      </c>
      <c r="D1236">
        <v>11863.8</v>
      </c>
      <c r="E1236">
        <v>11843.9</v>
      </c>
      <c r="F1236">
        <v>985.06500000000005</v>
      </c>
      <c r="G1236">
        <v>0</v>
      </c>
      <c r="H1236">
        <v>397.32499999999999</v>
      </c>
      <c r="I1236">
        <v>0.28397499999999998</v>
      </c>
      <c r="J1236">
        <v>0.72732600000000003</v>
      </c>
      <c r="K1236">
        <v>0</v>
      </c>
      <c r="L1236" t="s">
        <v>43</v>
      </c>
    </row>
    <row r="1237" spans="1:12" x14ac:dyDescent="0.25">
      <c r="A1237" t="s">
        <v>78</v>
      </c>
      <c r="B1237">
        <v>11845.2</v>
      </c>
      <c r="C1237">
        <v>11835.2</v>
      </c>
      <c r="D1237">
        <v>11835.1</v>
      </c>
      <c r="E1237">
        <v>11815.3</v>
      </c>
      <c r="F1237">
        <v>977.98099999999999</v>
      </c>
      <c r="G1237">
        <v>0</v>
      </c>
      <c r="H1237">
        <v>397.858</v>
      </c>
      <c r="I1237">
        <v>0.26702599999999999</v>
      </c>
      <c r="J1237">
        <v>0.70653100000000002</v>
      </c>
      <c r="K1237">
        <v>0</v>
      </c>
      <c r="L1237" t="s">
        <v>43</v>
      </c>
    </row>
    <row r="1238" spans="1:12" x14ac:dyDescent="0.25">
      <c r="A1238" t="s">
        <v>78</v>
      </c>
      <c r="B1238">
        <v>11858.1</v>
      </c>
      <c r="C1238">
        <v>11848.4</v>
      </c>
      <c r="D1238">
        <v>11848.3</v>
      </c>
      <c r="E1238">
        <v>11828.4</v>
      </c>
      <c r="F1238">
        <v>986.95799999999997</v>
      </c>
      <c r="G1238">
        <v>0</v>
      </c>
      <c r="H1238">
        <v>398.08</v>
      </c>
      <c r="I1238">
        <v>0.28315000000000001</v>
      </c>
      <c r="J1238">
        <v>0.70927799999999996</v>
      </c>
      <c r="K1238">
        <v>0</v>
      </c>
      <c r="L1238" t="s">
        <v>43</v>
      </c>
    </row>
    <row r="1239" spans="1:12" x14ac:dyDescent="0.25">
      <c r="A1239" t="s">
        <v>78</v>
      </c>
      <c r="B1239">
        <v>11851</v>
      </c>
      <c r="C1239">
        <v>11841.4</v>
      </c>
      <c r="D1239">
        <v>11841.3</v>
      </c>
      <c r="E1239">
        <v>11821.6</v>
      </c>
      <c r="F1239">
        <v>982.59400000000005</v>
      </c>
      <c r="G1239">
        <v>0</v>
      </c>
      <c r="H1239">
        <v>396.29</v>
      </c>
      <c r="I1239">
        <v>0.26452599999999998</v>
      </c>
      <c r="J1239">
        <v>0.70653200000000005</v>
      </c>
      <c r="K1239">
        <v>0</v>
      </c>
      <c r="L1239" t="s">
        <v>43</v>
      </c>
    </row>
    <row r="1240" spans="1:12" x14ac:dyDescent="0.25">
      <c r="A1240" t="s">
        <v>78</v>
      </c>
      <c r="B1240">
        <v>11880</v>
      </c>
      <c r="C1240">
        <v>11870.5</v>
      </c>
      <c r="D1240">
        <v>11870.4</v>
      </c>
      <c r="E1240">
        <v>11850.6</v>
      </c>
      <c r="F1240">
        <v>982.04300000000001</v>
      </c>
      <c r="G1240">
        <v>0</v>
      </c>
      <c r="H1240">
        <v>397.12799999999999</v>
      </c>
      <c r="I1240">
        <v>0.27284799999999998</v>
      </c>
      <c r="J1240">
        <v>0.72745000000000004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11875.1</v>
      </c>
      <c r="C1241">
        <v>11863.8</v>
      </c>
      <c r="D1241">
        <v>11863.7</v>
      </c>
      <c r="E1241">
        <v>11843.9</v>
      </c>
      <c r="F1241">
        <v>984.27099999999996</v>
      </c>
      <c r="G1241">
        <v>0</v>
      </c>
      <c r="H1241">
        <v>397.66500000000002</v>
      </c>
      <c r="I1241">
        <v>0.28327999999999998</v>
      </c>
      <c r="J1241">
        <v>0.72564499999999998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11873.1</v>
      </c>
      <c r="C1242">
        <v>11863.4</v>
      </c>
      <c r="D1242">
        <v>11863.3</v>
      </c>
      <c r="E1242">
        <v>11843.5</v>
      </c>
      <c r="F1242">
        <v>977.81799999999998</v>
      </c>
      <c r="G1242">
        <v>0</v>
      </c>
      <c r="H1242">
        <v>397.82499999999999</v>
      </c>
      <c r="I1242">
        <v>0.28311199999999997</v>
      </c>
      <c r="J1242">
        <v>0.72789700000000002</v>
      </c>
      <c r="K1242">
        <v>0</v>
      </c>
      <c r="L1242" t="s">
        <v>43</v>
      </c>
    </row>
    <row r="1243" spans="1:12" x14ac:dyDescent="0.25">
      <c r="A1243" t="s">
        <v>78</v>
      </c>
      <c r="B1243">
        <v>11848.5</v>
      </c>
      <c r="C1243">
        <v>11838.9</v>
      </c>
      <c r="D1243">
        <v>11838.8</v>
      </c>
      <c r="E1243">
        <v>11819</v>
      </c>
      <c r="F1243">
        <v>979.98</v>
      </c>
      <c r="G1243">
        <v>0</v>
      </c>
      <c r="H1243">
        <v>396.089</v>
      </c>
      <c r="I1243">
        <v>0.28309499999999999</v>
      </c>
      <c r="J1243">
        <v>0.72320399999999996</v>
      </c>
      <c r="K1243">
        <v>0</v>
      </c>
      <c r="L1243" t="s">
        <v>43</v>
      </c>
    </row>
    <row r="1244" spans="1:12" x14ac:dyDescent="0.25">
      <c r="A1244" t="s">
        <v>78</v>
      </c>
      <c r="B1244">
        <v>11862.6</v>
      </c>
      <c r="C1244">
        <v>11853.1</v>
      </c>
      <c r="D1244">
        <v>11853</v>
      </c>
      <c r="E1244">
        <v>11833.2</v>
      </c>
      <c r="F1244">
        <v>979.84</v>
      </c>
      <c r="G1244">
        <v>0</v>
      </c>
      <c r="H1244">
        <v>396.226</v>
      </c>
      <c r="I1244">
        <v>0.269702</v>
      </c>
      <c r="J1244">
        <v>0.70653200000000005</v>
      </c>
      <c r="K1244">
        <v>0</v>
      </c>
      <c r="L1244" t="s">
        <v>43</v>
      </c>
    </row>
    <row r="1245" spans="1:12" x14ac:dyDescent="0.25">
      <c r="A1245" t="s">
        <v>78</v>
      </c>
      <c r="B1245">
        <v>11865.8</v>
      </c>
      <c r="C1245">
        <v>11856.3</v>
      </c>
      <c r="D1245">
        <v>11856.2</v>
      </c>
      <c r="E1245">
        <v>11836.2</v>
      </c>
      <c r="F1245">
        <v>984.25800000000004</v>
      </c>
      <c r="G1245">
        <v>0</v>
      </c>
      <c r="H1245">
        <v>396.07799999999997</v>
      </c>
      <c r="I1245">
        <v>0.28307900000000003</v>
      </c>
      <c r="J1245">
        <v>0.72750400000000004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11861.5</v>
      </c>
      <c r="C1246">
        <v>11851.9</v>
      </c>
      <c r="D1246">
        <v>11851.8</v>
      </c>
      <c r="E1246">
        <v>11831.9</v>
      </c>
      <c r="F1246">
        <v>978.66300000000001</v>
      </c>
      <c r="G1246">
        <v>0</v>
      </c>
      <c r="H1246">
        <v>397.40499999999997</v>
      </c>
      <c r="I1246">
        <v>0.26619900000000002</v>
      </c>
      <c r="J1246">
        <v>0.72780500000000004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11846</v>
      </c>
      <c r="C1247">
        <v>11836.4</v>
      </c>
      <c r="D1247">
        <v>11836.3</v>
      </c>
      <c r="E1247">
        <v>11816.4</v>
      </c>
      <c r="F1247">
        <v>976.90099999999995</v>
      </c>
      <c r="G1247">
        <v>0</v>
      </c>
      <c r="H1247">
        <v>397.44</v>
      </c>
      <c r="I1247">
        <v>0.283078</v>
      </c>
      <c r="J1247">
        <v>0.72598300000000004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11824.4</v>
      </c>
      <c r="C1248">
        <v>11814.9</v>
      </c>
      <c r="D1248">
        <v>11814.8</v>
      </c>
      <c r="E1248">
        <v>11795.1</v>
      </c>
      <c r="F1248">
        <v>978.92899999999997</v>
      </c>
      <c r="G1248">
        <v>0</v>
      </c>
      <c r="H1248">
        <v>396.62299999999999</v>
      </c>
      <c r="I1248">
        <v>0.283136</v>
      </c>
      <c r="J1248">
        <v>0.72422799999999998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11859.4</v>
      </c>
      <c r="C1249">
        <v>11849.9</v>
      </c>
      <c r="D1249">
        <v>11849.8</v>
      </c>
      <c r="E1249">
        <v>11830</v>
      </c>
      <c r="F1249">
        <v>979.62199999999996</v>
      </c>
      <c r="G1249">
        <v>0</v>
      </c>
      <c r="H1249">
        <v>396.86799999999999</v>
      </c>
      <c r="I1249">
        <v>0.283335</v>
      </c>
      <c r="J1249">
        <v>0.72750099999999995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11852.1</v>
      </c>
      <c r="C1250">
        <v>11842.5</v>
      </c>
      <c r="D1250">
        <v>11842.4</v>
      </c>
      <c r="E1250">
        <v>11822.6</v>
      </c>
      <c r="F1250">
        <v>977.048</v>
      </c>
      <c r="G1250">
        <v>0</v>
      </c>
      <c r="H1250">
        <v>397.88</v>
      </c>
      <c r="I1250">
        <v>0.28310099999999999</v>
      </c>
      <c r="J1250">
        <v>0.72768500000000003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11855.9</v>
      </c>
      <c r="C1251">
        <v>11846.3</v>
      </c>
      <c r="D1251">
        <v>11846.1</v>
      </c>
      <c r="E1251">
        <v>11826.2</v>
      </c>
      <c r="F1251">
        <v>977.178</v>
      </c>
      <c r="G1251">
        <v>0</v>
      </c>
      <c r="H1251">
        <v>397.90300000000002</v>
      </c>
      <c r="I1251">
        <v>0.28316400000000003</v>
      </c>
      <c r="J1251">
        <v>0.72742200000000001</v>
      </c>
      <c r="K1251">
        <v>0</v>
      </c>
      <c r="L1251" t="s">
        <v>43</v>
      </c>
    </row>
    <row r="1252" spans="1:12" x14ac:dyDescent="0.25">
      <c r="A1252" t="s">
        <v>78</v>
      </c>
      <c r="B1252">
        <v>11852.5</v>
      </c>
      <c r="C1252">
        <v>11842.9</v>
      </c>
      <c r="D1252">
        <v>11842.8</v>
      </c>
      <c r="E1252">
        <v>11822.9</v>
      </c>
      <c r="F1252">
        <v>979.67</v>
      </c>
      <c r="G1252">
        <v>0</v>
      </c>
      <c r="H1252">
        <v>396.476</v>
      </c>
      <c r="I1252">
        <v>0.28308699999999998</v>
      </c>
      <c r="J1252">
        <v>0.72181700000000004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11865.5</v>
      </c>
      <c r="C1253">
        <v>11856</v>
      </c>
      <c r="D1253">
        <v>11855.8</v>
      </c>
      <c r="E1253">
        <v>11836.1</v>
      </c>
      <c r="F1253">
        <v>981.49599999999998</v>
      </c>
      <c r="G1253">
        <v>0</v>
      </c>
      <c r="H1253">
        <v>396.065</v>
      </c>
      <c r="I1253">
        <v>0.28311900000000001</v>
      </c>
      <c r="J1253">
        <v>0.710175</v>
      </c>
      <c r="K1253">
        <v>0</v>
      </c>
      <c r="L1253" t="s">
        <v>43</v>
      </c>
    </row>
    <row r="1254" spans="1:12" x14ac:dyDescent="0.25">
      <c r="A1254" t="s">
        <v>78</v>
      </c>
      <c r="B1254">
        <v>11862.8</v>
      </c>
      <c r="C1254">
        <v>11853.2</v>
      </c>
      <c r="D1254">
        <v>11853.1</v>
      </c>
      <c r="E1254">
        <v>11833.3</v>
      </c>
      <c r="F1254">
        <v>980.99800000000005</v>
      </c>
      <c r="G1254">
        <v>0</v>
      </c>
      <c r="H1254">
        <v>396.77300000000002</v>
      </c>
      <c r="I1254">
        <v>0.283086</v>
      </c>
      <c r="J1254">
        <v>0.727464</v>
      </c>
      <c r="K1254">
        <v>0</v>
      </c>
      <c r="L1254" t="s">
        <v>43</v>
      </c>
    </row>
    <row r="1255" spans="1:12" x14ac:dyDescent="0.25">
      <c r="A1255" t="s">
        <v>78</v>
      </c>
      <c r="B1255">
        <v>11880.5</v>
      </c>
      <c r="C1255">
        <v>11869.3</v>
      </c>
      <c r="D1255">
        <v>11869.1</v>
      </c>
      <c r="E1255">
        <v>11849.3</v>
      </c>
      <c r="F1255">
        <v>980.05200000000002</v>
      </c>
      <c r="G1255">
        <v>0</v>
      </c>
      <c r="H1255">
        <v>397.303</v>
      </c>
      <c r="I1255">
        <v>0.26879399999999998</v>
      </c>
      <c r="J1255">
        <v>0.72609999999999997</v>
      </c>
      <c r="K1255">
        <v>0</v>
      </c>
      <c r="L1255" t="s">
        <v>43</v>
      </c>
    </row>
    <row r="1256" spans="1:12" x14ac:dyDescent="0.25">
      <c r="A1256" t="s">
        <v>78</v>
      </c>
      <c r="B1256">
        <v>11855.5</v>
      </c>
      <c r="C1256">
        <v>11845.9</v>
      </c>
      <c r="D1256">
        <v>11845.8</v>
      </c>
      <c r="E1256">
        <v>11826.1</v>
      </c>
      <c r="F1256">
        <v>979.42399999999998</v>
      </c>
      <c r="G1256">
        <v>0</v>
      </c>
      <c r="H1256">
        <v>395.64800000000002</v>
      </c>
      <c r="I1256">
        <v>0.28314800000000001</v>
      </c>
      <c r="J1256">
        <v>0.72584899999999997</v>
      </c>
      <c r="K1256">
        <v>0</v>
      </c>
      <c r="L1256" t="s">
        <v>43</v>
      </c>
    </row>
    <row r="1257" spans="1:12" x14ac:dyDescent="0.25">
      <c r="A1257" t="s">
        <v>78</v>
      </c>
      <c r="B1257">
        <v>11864.4</v>
      </c>
      <c r="C1257">
        <v>11854.9</v>
      </c>
      <c r="D1257">
        <v>11854.8</v>
      </c>
      <c r="E1257">
        <v>11835</v>
      </c>
      <c r="F1257">
        <v>980.65200000000004</v>
      </c>
      <c r="G1257">
        <v>0</v>
      </c>
      <c r="H1257">
        <v>396.18400000000003</v>
      </c>
      <c r="I1257">
        <v>0.26914300000000002</v>
      </c>
      <c r="J1257">
        <v>0.72788399999999998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11858.7</v>
      </c>
      <c r="C1258">
        <v>11849.2</v>
      </c>
      <c r="D1258">
        <v>11849.1</v>
      </c>
      <c r="E1258">
        <v>11829.3</v>
      </c>
      <c r="F1258">
        <v>984.46400000000006</v>
      </c>
      <c r="G1258">
        <v>0</v>
      </c>
      <c r="H1258">
        <v>396.39400000000001</v>
      </c>
      <c r="I1258">
        <v>0.28312900000000002</v>
      </c>
      <c r="J1258">
        <v>0.72555400000000003</v>
      </c>
      <c r="K1258">
        <v>0</v>
      </c>
      <c r="L1258" t="s">
        <v>43</v>
      </c>
    </row>
    <row r="1259" spans="1:12" x14ac:dyDescent="0.25">
      <c r="A1259" t="s">
        <v>78</v>
      </c>
      <c r="B1259">
        <v>11852.1</v>
      </c>
      <c r="C1259">
        <v>11842.5</v>
      </c>
      <c r="D1259">
        <v>11842.4</v>
      </c>
      <c r="E1259">
        <v>11822.7</v>
      </c>
      <c r="F1259">
        <v>979.327</v>
      </c>
      <c r="G1259">
        <v>0</v>
      </c>
      <c r="H1259">
        <v>395.50799999999998</v>
      </c>
      <c r="I1259">
        <v>0.27940799999999999</v>
      </c>
      <c r="J1259">
        <v>0.70653200000000005</v>
      </c>
      <c r="K1259">
        <v>0</v>
      </c>
      <c r="L1259" t="s">
        <v>43</v>
      </c>
    </row>
    <row r="1260" spans="1:12" x14ac:dyDescent="0.25">
      <c r="A1260" t="s">
        <v>78</v>
      </c>
      <c r="B1260">
        <v>11838.1</v>
      </c>
      <c r="C1260">
        <v>11828.6</v>
      </c>
      <c r="D1260">
        <v>11828.5</v>
      </c>
      <c r="E1260">
        <v>11808.7</v>
      </c>
      <c r="F1260">
        <v>979.11199999999997</v>
      </c>
      <c r="G1260">
        <v>0</v>
      </c>
      <c r="H1260">
        <v>395.46199999999999</v>
      </c>
      <c r="I1260">
        <v>0.28324199999999999</v>
      </c>
      <c r="J1260">
        <v>0.71750599999999998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11857.6</v>
      </c>
      <c r="C1261">
        <v>11847.6</v>
      </c>
      <c r="D1261">
        <v>11847.5</v>
      </c>
      <c r="E1261">
        <v>11827.7</v>
      </c>
      <c r="F1261">
        <v>982.85</v>
      </c>
      <c r="G1261">
        <v>0</v>
      </c>
      <c r="H1261">
        <v>397.23399999999998</v>
      </c>
      <c r="I1261">
        <v>0.28317799999999999</v>
      </c>
      <c r="J1261">
        <v>0.72009000000000001</v>
      </c>
      <c r="K1261">
        <v>0</v>
      </c>
      <c r="L1261" t="s">
        <v>43</v>
      </c>
    </row>
    <row r="1262" spans="1:12" x14ac:dyDescent="0.25">
      <c r="A1262" t="s">
        <v>78</v>
      </c>
      <c r="B1262">
        <v>11840.5</v>
      </c>
      <c r="C1262">
        <v>11831</v>
      </c>
      <c r="D1262">
        <v>11830.9</v>
      </c>
      <c r="E1262">
        <v>11811.1</v>
      </c>
      <c r="F1262">
        <v>982.94200000000001</v>
      </c>
      <c r="G1262">
        <v>0</v>
      </c>
      <c r="H1262">
        <v>395.26400000000001</v>
      </c>
      <c r="I1262">
        <v>0.283105</v>
      </c>
      <c r="J1262">
        <v>0.72784300000000002</v>
      </c>
      <c r="K1262">
        <v>0</v>
      </c>
      <c r="L1262" t="s">
        <v>43</v>
      </c>
    </row>
    <row r="1263" spans="1:12" x14ac:dyDescent="0.25">
      <c r="A1263" t="s">
        <v>78</v>
      </c>
      <c r="B1263">
        <v>11834.2</v>
      </c>
      <c r="C1263">
        <v>11824.5</v>
      </c>
      <c r="D1263">
        <v>11824.4</v>
      </c>
      <c r="E1263">
        <v>11804.6</v>
      </c>
      <c r="F1263">
        <v>980.17899999999997</v>
      </c>
      <c r="G1263">
        <v>0</v>
      </c>
      <c r="H1263">
        <v>397.70400000000001</v>
      </c>
      <c r="I1263">
        <v>0.28312599999999999</v>
      </c>
      <c r="J1263">
        <v>0.71584800000000004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11842.7</v>
      </c>
      <c r="C1264">
        <v>11832.9</v>
      </c>
      <c r="D1264">
        <v>11832.8</v>
      </c>
      <c r="E1264">
        <v>11813</v>
      </c>
      <c r="F1264">
        <v>983.16800000000001</v>
      </c>
      <c r="G1264">
        <v>0</v>
      </c>
      <c r="H1264">
        <v>396.86599999999999</v>
      </c>
      <c r="I1264">
        <v>0.261353</v>
      </c>
      <c r="J1264">
        <v>0.72768500000000003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11861.2</v>
      </c>
      <c r="C1265">
        <v>11851.5</v>
      </c>
      <c r="D1265">
        <v>11851.4</v>
      </c>
      <c r="E1265">
        <v>11831.6</v>
      </c>
      <c r="F1265">
        <v>983.37</v>
      </c>
      <c r="G1265">
        <v>0</v>
      </c>
      <c r="H1265">
        <v>396.654</v>
      </c>
      <c r="I1265">
        <v>0.28326699999999999</v>
      </c>
      <c r="J1265">
        <v>0.72275299999999998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11856.5</v>
      </c>
      <c r="C1266">
        <v>11846.8</v>
      </c>
      <c r="D1266">
        <v>11846.7</v>
      </c>
      <c r="E1266">
        <v>11826.8</v>
      </c>
      <c r="F1266">
        <v>980.94100000000003</v>
      </c>
      <c r="G1266">
        <v>0</v>
      </c>
      <c r="H1266">
        <v>397.20299999999997</v>
      </c>
      <c r="I1266">
        <v>0.28309600000000001</v>
      </c>
      <c r="J1266">
        <v>0.72074800000000006</v>
      </c>
      <c r="K1266">
        <v>0</v>
      </c>
      <c r="L1266" t="s">
        <v>43</v>
      </c>
    </row>
    <row r="1267" spans="1:12" x14ac:dyDescent="0.25">
      <c r="A1267" t="s">
        <v>78</v>
      </c>
      <c r="B1267">
        <v>11858.3</v>
      </c>
      <c r="C1267">
        <v>11848.7</v>
      </c>
      <c r="D1267">
        <v>11848.6</v>
      </c>
      <c r="E1267">
        <v>11828.6</v>
      </c>
      <c r="F1267">
        <v>979.71600000000001</v>
      </c>
      <c r="G1267">
        <v>0</v>
      </c>
      <c r="H1267">
        <v>395.93299999999999</v>
      </c>
      <c r="I1267">
        <v>0.28310600000000002</v>
      </c>
      <c r="J1267">
        <v>0.72537600000000002</v>
      </c>
      <c r="K1267">
        <v>0</v>
      </c>
      <c r="L1267" t="s">
        <v>43</v>
      </c>
    </row>
    <row r="1268" spans="1:12" x14ac:dyDescent="0.25">
      <c r="A1268" t="s">
        <v>78</v>
      </c>
      <c r="B1268">
        <v>11863.7</v>
      </c>
      <c r="C1268">
        <v>11854.1</v>
      </c>
      <c r="D1268">
        <v>11854</v>
      </c>
      <c r="E1268">
        <v>11834.3</v>
      </c>
      <c r="F1268">
        <v>983.89</v>
      </c>
      <c r="G1268">
        <v>0</v>
      </c>
      <c r="H1268">
        <v>395.05599999999998</v>
      </c>
      <c r="I1268">
        <v>0.28307900000000003</v>
      </c>
      <c r="J1268">
        <v>0.72761200000000004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11864.5</v>
      </c>
      <c r="C1269">
        <v>11854.9</v>
      </c>
      <c r="D1269">
        <v>11854.8</v>
      </c>
      <c r="E1269">
        <v>11835</v>
      </c>
      <c r="F1269">
        <v>981.15700000000004</v>
      </c>
      <c r="G1269">
        <v>0</v>
      </c>
      <c r="H1269">
        <v>397.31900000000002</v>
      </c>
      <c r="I1269">
        <v>0.283358</v>
      </c>
      <c r="J1269">
        <v>0.72735399999999995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11847.2</v>
      </c>
      <c r="C1270">
        <v>11837.5</v>
      </c>
      <c r="D1270">
        <v>11837.4</v>
      </c>
      <c r="E1270">
        <v>11817.7</v>
      </c>
      <c r="F1270">
        <v>982.947</v>
      </c>
      <c r="G1270">
        <v>0</v>
      </c>
      <c r="H1270">
        <v>395.93799999999999</v>
      </c>
      <c r="I1270">
        <v>0.28311199999999997</v>
      </c>
      <c r="J1270">
        <v>0.72713700000000003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11859.9</v>
      </c>
      <c r="C1271">
        <v>11850.4</v>
      </c>
      <c r="D1271">
        <v>11850.3</v>
      </c>
      <c r="E1271">
        <v>11830.5</v>
      </c>
      <c r="F1271">
        <v>982.03300000000002</v>
      </c>
      <c r="G1271">
        <v>0</v>
      </c>
      <c r="H1271">
        <v>395.70100000000002</v>
      </c>
      <c r="I1271">
        <v>0.28329900000000002</v>
      </c>
      <c r="J1271">
        <v>0.72784199999999999</v>
      </c>
      <c r="K1271">
        <v>0</v>
      </c>
      <c r="L1271" t="s">
        <v>43</v>
      </c>
    </row>
    <row r="1272" spans="1:12" x14ac:dyDescent="0.25">
      <c r="A1272" t="s">
        <v>78</v>
      </c>
      <c r="B1272">
        <v>11852.4</v>
      </c>
      <c r="C1272">
        <v>11842.7</v>
      </c>
      <c r="D1272">
        <v>11842.6</v>
      </c>
      <c r="E1272">
        <v>11822.9</v>
      </c>
      <c r="F1272">
        <v>980.13599999999997</v>
      </c>
      <c r="G1272">
        <v>0</v>
      </c>
      <c r="H1272">
        <v>397.40100000000001</v>
      </c>
      <c r="I1272">
        <v>0.26421</v>
      </c>
      <c r="J1272">
        <v>0.70836500000000002</v>
      </c>
      <c r="K1272">
        <v>0</v>
      </c>
      <c r="L1272" t="s">
        <v>43</v>
      </c>
    </row>
    <row r="1273" spans="1:12" x14ac:dyDescent="0.25">
      <c r="A1273" t="s">
        <v>78</v>
      </c>
      <c r="B1273">
        <v>11863.2</v>
      </c>
      <c r="C1273">
        <v>11853.4</v>
      </c>
      <c r="D1273">
        <v>11853.3</v>
      </c>
      <c r="E1273">
        <v>11833.6</v>
      </c>
      <c r="F1273">
        <v>980.31200000000001</v>
      </c>
      <c r="G1273">
        <v>0</v>
      </c>
      <c r="H1273">
        <v>396.86099999999999</v>
      </c>
      <c r="I1273">
        <v>0.283078</v>
      </c>
      <c r="J1273">
        <v>0.72788600000000003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11869.8</v>
      </c>
      <c r="C1274">
        <v>11860.1</v>
      </c>
      <c r="D1274">
        <v>11860</v>
      </c>
      <c r="E1274">
        <v>11840.2</v>
      </c>
      <c r="F1274">
        <v>976.49900000000002</v>
      </c>
      <c r="G1274">
        <v>0</v>
      </c>
      <c r="H1274">
        <v>397.51400000000001</v>
      </c>
      <c r="I1274">
        <v>0.28312799999999999</v>
      </c>
      <c r="J1274">
        <v>0.71193399999999996</v>
      </c>
      <c r="K1274">
        <v>0</v>
      </c>
      <c r="L1274" t="s">
        <v>43</v>
      </c>
    </row>
    <row r="1275" spans="1:12" x14ac:dyDescent="0.25">
      <c r="A1275" t="s">
        <v>78</v>
      </c>
      <c r="B1275">
        <v>11855.5</v>
      </c>
      <c r="C1275">
        <v>11845.9</v>
      </c>
      <c r="D1275">
        <v>11845.8</v>
      </c>
      <c r="E1275">
        <v>11825.8</v>
      </c>
      <c r="F1275">
        <v>980.65200000000004</v>
      </c>
      <c r="G1275">
        <v>0</v>
      </c>
      <c r="H1275">
        <v>398.06</v>
      </c>
      <c r="I1275">
        <v>0.28378700000000001</v>
      </c>
      <c r="J1275">
        <v>0.72667899999999996</v>
      </c>
      <c r="K1275">
        <v>0</v>
      </c>
      <c r="L1275" t="s">
        <v>43</v>
      </c>
    </row>
    <row r="1276" spans="1:12" x14ac:dyDescent="0.25">
      <c r="A1276" t="s">
        <v>78</v>
      </c>
      <c r="B1276">
        <v>11852.4</v>
      </c>
      <c r="C1276">
        <v>11842.6</v>
      </c>
      <c r="D1276">
        <v>11842.5</v>
      </c>
      <c r="E1276">
        <v>11822.6</v>
      </c>
      <c r="F1276">
        <v>982.66600000000005</v>
      </c>
      <c r="G1276">
        <v>0</v>
      </c>
      <c r="H1276">
        <v>396.541</v>
      </c>
      <c r="I1276">
        <v>0.28314</v>
      </c>
      <c r="J1276">
        <v>0.72620700000000005</v>
      </c>
      <c r="K1276">
        <v>0</v>
      </c>
      <c r="L1276" t="s">
        <v>43</v>
      </c>
    </row>
    <row r="1277" spans="1:12" x14ac:dyDescent="0.25">
      <c r="A1277" t="s">
        <v>78</v>
      </c>
      <c r="B1277">
        <v>11861</v>
      </c>
      <c r="C1277">
        <v>11851.5</v>
      </c>
      <c r="D1277">
        <v>11851.4</v>
      </c>
      <c r="E1277">
        <v>11831.6</v>
      </c>
      <c r="F1277">
        <v>981.96299999999997</v>
      </c>
      <c r="G1277">
        <v>0</v>
      </c>
      <c r="H1277">
        <v>395.81700000000001</v>
      </c>
      <c r="I1277">
        <v>0.28366000000000002</v>
      </c>
      <c r="J1277">
        <v>0.72788900000000001</v>
      </c>
      <c r="K1277">
        <v>0</v>
      </c>
      <c r="L1277" t="s">
        <v>43</v>
      </c>
    </row>
    <row r="1278" spans="1:12" x14ac:dyDescent="0.25">
      <c r="A1278" t="s">
        <v>78</v>
      </c>
      <c r="B1278">
        <v>11863.2</v>
      </c>
      <c r="C1278">
        <v>11853.7</v>
      </c>
      <c r="D1278">
        <v>11853.7</v>
      </c>
      <c r="E1278">
        <v>11833.9</v>
      </c>
      <c r="F1278">
        <v>979.851</v>
      </c>
      <c r="G1278">
        <v>0</v>
      </c>
      <c r="H1278">
        <v>397.21600000000001</v>
      </c>
      <c r="I1278">
        <v>0.27130500000000002</v>
      </c>
      <c r="J1278">
        <v>0.72564200000000001</v>
      </c>
      <c r="K1278">
        <v>0</v>
      </c>
      <c r="L1278" t="s">
        <v>43</v>
      </c>
    </row>
    <row r="1279" spans="1:12" x14ac:dyDescent="0.25">
      <c r="A1279" t="s">
        <v>78</v>
      </c>
      <c r="B1279">
        <v>11854.1</v>
      </c>
      <c r="C1279">
        <v>11844.5</v>
      </c>
      <c r="D1279">
        <v>11844.4</v>
      </c>
      <c r="E1279">
        <v>11824.6</v>
      </c>
      <c r="F1279">
        <v>980.18200000000002</v>
      </c>
      <c r="G1279">
        <v>0</v>
      </c>
      <c r="H1279">
        <v>395.85199999999998</v>
      </c>
      <c r="I1279">
        <v>0.28329799999999999</v>
      </c>
      <c r="J1279">
        <v>0.71524600000000005</v>
      </c>
      <c r="K1279">
        <v>0</v>
      </c>
      <c r="L1279" t="s">
        <v>43</v>
      </c>
    </row>
    <row r="1280" spans="1:12" x14ac:dyDescent="0.25">
      <c r="A1280" t="s">
        <v>78</v>
      </c>
      <c r="B1280">
        <v>11867</v>
      </c>
      <c r="C1280">
        <v>11857.4</v>
      </c>
      <c r="D1280">
        <v>11857.3</v>
      </c>
      <c r="E1280">
        <v>11837.4</v>
      </c>
      <c r="F1280">
        <v>982.51599999999996</v>
      </c>
      <c r="G1280">
        <v>0</v>
      </c>
      <c r="H1280">
        <v>396.23</v>
      </c>
      <c r="I1280">
        <v>0.28398000000000001</v>
      </c>
      <c r="J1280">
        <v>0.72770900000000005</v>
      </c>
      <c r="K1280">
        <v>0</v>
      </c>
      <c r="L1280" t="s">
        <v>43</v>
      </c>
    </row>
    <row r="1281" spans="1:25" x14ac:dyDescent="0.25">
      <c r="A1281" t="s">
        <v>78</v>
      </c>
      <c r="B1281">
        <v>11874.2</v>
      </c>
      <c r="C1281">
        <v>11864.7</v>
      </c>
      <c r="D1281">
        <v>11864.6</v>
      </c>
      <c r="E1281">
        <v>11844.8</v>
      </c>
      <c r="F1281">
        <v>980.94399999999996</v>
      </c>
      <c r="G1281">
        <v>0</v>
      </c>
      <c r="H1281">
        <v>397.14699999999999</v>
      </c>
      <c r="I1281">
        <v>0.284053</v>
      </c>
      <c r="J1281">
        <v>0.72542200000000001</v>
      </c>
      <c r="K1281">
        <v>0</v>
      </c>
      <c r="L1281" t="s">
        <v>43</v>
      </c>
    </row>
    <row r="1282" spans="1:25" x14ac:dyDescent="0.25">
      <c r="A1282" t="s">
        <v>78</v>
      </c>
      <c r="B1282">
        <v>11865.8</v>
      </c>
      <c r="C1282">
        <v>11856.2</v>
      </c>
      <c r="D1282">
        <v>11856.1</v>
      </c>
      <c r="E1282">
        <v>11836.3</v>
      </c>
      <c r="F1282">
        <v>976.91899999999998</v>
      </c>
      <c r="G1282">
        <v>0</v>
      </c>
      <c r="H1282">
        <v>397.72699999999998</v>
      </c>
      <c r="I1282">
        <v>0.28344999999999998</v>
      </c>
      <c r="J1282">
        <v>0.70652400000000004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11847.1</v>
      </c>
      <c r="C1283">
        <v>11837.1</v>
      </c>
      <c r="D1283">
        <v>11837</v>
      </c>
      <c r="E1283">
        <v>11817.1</v>
      </c>
      <c r="F1283">
        <v>981.93100000000004</v>
      </c>
      <c r="G1283">
        <v>0</v>
      </c>
      <c r="H1283">
        <v>396.01</v>
      </c>
      <c r="I1283">
        <v>0.28422799999999998</v>
      </c>
      <c r="J1283">
        <v>0.72726299999999999</v>
      </c>
      <c r="K1283">
        <v>0</v>
      </c>
      <c r="L1283" t="s">
        <v>43</v>
      </c>
    </row>
    <row r="1284" spans="1:25" x14ac:dyDescent="0.25">
      <c r="A1284" t="s">
        <v>78</v>
      </c>
      <c r="B1284">
        <v>11861.8</v>
      </c>
      <c r="C1284">
        <v>11852.2</v>
      </c>
      <c r="D1284">
        <v>11852.1</v>
      </c>
      <c r="E1284">
        <v>11832</v>
      </c>
      <c r="F1284">
        <v>978.45299999999997</v>
      </c>
      <c r="G1284">
        <v>0</v>
      </c>
      <c r="H1284">
        <v>397.80700000000002</v>
      </c>
      <c r="I1284">
        <v>0.283078</v>
      </c>
      <c r="J1284">
        <v>0.71992</v>
      </c>
      <c r="K1284">
        <v>0</v>
      </c>
      <c r="L1284" t="s">
        <v>43</v>
      </c>
    </row>
    <row r="1285" spans="1:25" x14ac:dyDescent="0.25">
      <c r="A1285" t="s">
        <v>78</v>
      </c>
      <c r="B1285">
        <v>11868.7</v>
      </c>
      <c r="C1285">
        <v>11859.2</v>
      </c>
      <c r="D1285">
        <v>11859.1</v>
      </c>
      <c r="E1285">
        <v>11839.3</v>
      </c>
      <c r="F1285">
        <v>976.11800000000005</v>
      </c>
      <c r="G1285">
        <v>0</v>
      </c>
      <c r="H1285">
        <v>397.06200000000001</v>
      </c>
      <c r="I1285">
        <v>0.28308</v>
      </c>
      <c r="J1285">
        <v>0.72581399999999996</v>
      </c>
      <c r="K1285">
        <v>0</v>
      </c>
      <c r="L1285" t="s">
        <v>43</v>
      </c>
    </row>
    <row r="1286" spans="1:25" x14ac:dyDescent="0.25">
      <c r="A1286" t="s">
        <v>78</v>
      </c>
      <c r="B1286">
        <v>11858</v>
      </c>
      <c r="C1286">
        <v>11848.5</v>
      </c>
      <c r="D1286">
        <v>11848.4</v>
      </c>
      <c r="E1286">
        <v>11828.6</v>
      </c>
      <c r="F1286">
        <v>985.19399999999996</v>
      </c>
      <c r="G1286">
        <v>0</v>
      </c>
      <c r="H1286">
        <v>395.435</v>
      </c>
      <c r="I1286">
        <v>0.28315200000000001</v>
      </c>
      <c r="J1286">
        <v>0.71682400000000002</v>
      </c>
      <c r="K1286">
        <v>0</v>
      </c>
      <c r="L1286" t="s">
        <v>43</v>
      </c>
    </row>
    <row r="1287" spans="1:25" x14ac:dyDescent="0.25">
      <c r="A1287" t="s">
        <v>78</v>
      </c>
      <c r="B1287">
        <v>11850.8</v>
      </c>
      <c r="C1287">
        <v>11841.2</v>
      </c>
      <c r="D1287">
        <v>11841.1</v>
      </c>
      <c r="E1287">
        <v>11821.3</v>
      </c>
      <c r="F1287">
        <v>983.06600000000003</v>
      </c>
      <c r="G1287">
        <v>0</v>
      </c>
      <c r="H1287">
        <v>396.41199999999998</v>
      </c>
      <c r="I1287">
        <v>0.28308800000000001</v>
      </c>
      <c r="J1287">
        <v>0.70652199999999998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11854.5</v>
      </c>
      <c r="C1288">
        <v>11845</v>
      </c>
      <c r="D1288">
        <v>11844.9</v>
      </c>
      <c r="E1288">
        <v>11824.9</v>
      </c>
      <c r="F1288">
        <v>982.50099999999998</v>
      </c>
      <c r="G1288">
        <v>0</v>
      </c>
      <c r="H1288">
        <v>396.221</v>
      </c>
      <c r="I1288">
        <v>0.28309600000000001</v>
      </c>
      <c r="J1288">
        <v>0.70653200000000005</v>
      </c>
      <c r="K1288">
        <v>0</v>
      </c>
      <c r="L1288" t="s">
        <v>43</v>
      </c>
      <c r="R1288">
        <f>AVERAGE(B1239:B1288)</f>
        <v>11857.826000000003</v>
      </c>
      <c r="S1288">
        <f>AVERAGE(C1239:C1288)</f>
        <v>11848.152</v>
      </c>
      <c r="U1288">
        <f>_xlfn.VAR.P(B1239:B1288)</f>
        <v>119.23952399999941</v>
      </c>
      <c r="V1288">
        <f>_xlfn.VAR.P(C1239:C1288)</f>
        <v>117.13249600000017</v>
      </c>
      <c r="X1288">
        <f>1.96*SQRT(U1288)/50</f>
        <v>0.42805165828362246</v>
      </c>
      <c r="Y1288">
        <f>1.96*SQRT(V1288)/50</f>
        <v>0.42425284754900616</v>
      </c>
    </row>
    <row r="1289" spans="1:25" x14ac:dyDescent="0.25">
      <c r="A1289" t="s">
        <v>78</v>
      </c>
      <c r="B1289">
        <v>593015.59490000003</v>
      </c>
      <c r="C1289" t="s">
        <v>37</v>
      </c>
    </row>
    <row r="1290" spans="1:25" x14ac:dyDescent="0.25">
      <c r="A1290" t="s">
        <v>158</v>
      </c>
      <c r="B1290">
        <v>12788</v>
      </c>
      <c r="C1290">
        <v>12730.7</v>
      </c>
      <c r="D1290">
        <v>12730.6</v>
      </c>
      <c r="E1290">
        <v>12706.2</v>
      </c>
      <c r="F1290">
        <v>874.86500000000001</v>
      </c>
      <c r="G1290">
        <v>1247.96</v>
      </c>
      <c r="H1290">
        <v>399.411</v>
      </c>
      <c r="I1290">
        <v>389.721</v>
      </c>
      <c r="J1290">
        <v>435.38499999999999</v>
      </c>
      <c r="K1290">
        <v>10567.3</v>
      </c>
      <c r="L1290">
        <v>0.28396100000000002</v>
      </c>
      <c r="M1290">
        <v>0.70653200000000005</v>
      </c>
      <c r="N1290">
        <v>0</v>
      </c>
      <c r="O1290" t="s">
        <v>43</v>
      </c>
    </row>
    <row r="1291" spans="1:25" x14ac:dyDescent="0.25">
      <c r="A1291" t="s">
        <v>158</v>
      </c>
      <c r="B1291">
        <v>12780.7</v>
      </c>
      <c r="C1291">
        <v>12722</v>
      </c>
      <c r="D1291">
        <v>12721.9</v>
      </c>
      <c r="E1291">
        <v>12697.4</v>
      </c>
      <c r="F1291">
        <v>872.57500000000005</v>
      </c>
      <c r="G1291">
        <v>1221.5899999999999</v>
      </c>
      <c r="H1291">
        <v>397.93200000000002</v>
      </c>
      <c r="I1291">
        <v>374.42599999999999</v>
      </c>
      <c r="J1291">
        <v>425.738</v>
      </c>
      <c r="K1291">
        <v>10587.2</v>
      </c>
      <c r="L1291">
        <v>0.28309899999999999</v>
      </c>
      <c r="M1291">
        <v>0.70653200000000005</v>
      </c>
      <c r="N1291">
        <v>0</v>
      </c>
      <c r="O1291" t="s">
        <v>43</v>
      </c>
    </row>
    <row r="1292" spans="1:25" x14ac:dyDescent="0.25">
      <c r="A1292" t="s">
        <v>158</v>
      </c>
      <c r="B1292">
        <v>12752.6</v>
      </c>
      <c r="C1292">
        <v>12695.8</v>
      </c>
      <c r="D1292">
        <v>12695.7</v>
      </c>
      <c r="E1292">
        <v>12671.3</v>
      </c>
      <c r="F1292">
        <v>872.14</v>
      </c>
      <c r="G1292">
        <v>1222.04</v>
      </c>
      <c r="H1292">
        <v>397.48200000000003</v>
      </c>
      <c r="I1292">
        <v>376.822</v>
      </c>
      <c r="J1292">
        <v>424.17500000000001</v>
      </c>
      <c r="K1292">
        <v>10561.1</v>
      </c>
      <c r="L1292">
        <v>0.28307900000000003</v>
      </c>
      <c r="M1292">
        <v>0.727769</v>
      </c>
      <c r="N1292">
        <v>0</v>
      </c>
      <c r="O1292" t="s">
        <v>43</v>
      </c>
    </row>
    <row r="1293" spans="1:25" x14ac:dyDescent="0.25">
      <c r="A1293" t="s">
        <v>158</v>
      </c>
      <c r="B1293">
        <v>12786.9</v>
      </c>
      <c r="C1293">
        <v>12725</v>
      </c>
      <c r="D1293">
        <v>12724.9</v>
      </c>
      <c r="E1293">
        <v>12700.4</v>
      </c>
      <c r="F1293">
        <v>873.20600000000002</v>
      </c>
      <c r="G1293">
        <v>1238.98</v>
      </c>
      <c r="H1293">
        <v>399.49200000000002</v>
      </c>
      <c r="I1293">
        <v>383.77699999999999</v>
      </c>
      <c r="J1293">
        <v>432.16399999999999</v>
      </c>
      <c r="K1293">
        <v>10572.1</v>
      </c>
      <c r="L1293">
        <v>0.283078</v>
      </c>
      <c r="M1293">
        <v>0.70880900000000002</v>
      </c>
      <c r="N1293">
        <v>0</v>
      </c>
      <c r="O1293" t="s">
        <v>43</v>
      </c>
    </row>
    <row r="1294" spans="1:25" x14ac:dyDescent="0.25">
      <c r="A1294" t="s">
        <v>158</v>
      </c>
      <c r="B1294">
        <v>12775.8</v>
      </c>
      <c r="C1294">
        <v>12717.1</v>
      </c>
      <c r="D1294">
        <v>12717</v>
      </c>
      <c r="E1294">
        <v>12692.5</v>
      </c>
      <c r="F1294">
        <v>873.13400000000001</v>
      </c>
      <c r="G1294">
        <v>1236.29</v>
      </c>
      <c r="H1294">
        <v>398.74700000000001</v>
      </c>
      <c r="I1294">
        <v>383.03100000000001</v>
      </c>
      <c r="J1294">
        <v>430.97</v>
      </c>
      <c r="K1294">
        <v>10567</v>
      </c>
      <c r="L1294">
        <v>0.283078</v>
      </c>
      <c r="M1294">
        <v>0.72539200000000004</v>
      </c>
      <c r="N1294">
        <v>0</v>
      </c>
      <c r="O1294" t="s">
        <v>43</v>
      </c>
    </row>
    <row r="1295" spans="1:25" x14ac:dyDescent="0.25">
      <c r="A1295" t="s">
        <v>158</v>
      </c>
      <c r="B1295">
        <v>12766.8</v>
      </c>
      <c r="C1295">
        <v>12707.8</v>
      </c>
      <c r="D1295">
        <v>12707.8</v>
      </c>
      <c r="E1295">
        <v>12683.5</v>
      </c>
      <c r="F1295">
        <v>871.00400000000002</v>
      </c>
      <c r="G1295">
        <v>1231.72</v>
      </c>
      <c r="H1295">
        <v>398.75099999999998</v>
      </c>
      <c r="I1295">
        <v>380.53699999999998</v>
      </c>
      <c r="J1295">
        <v>428.87900000000002</v>
      </c>
      <c r="K1295">
        <v>10564.7</v>
      </c>
      <c r="L1295">
        <v>0.26709899999999998</v>
      </c>
      <c r="M1295">
        <v>0.72619800000000001</v>
      </c>
      <c r="N1295">
        <v>0</v>
      </c>
      <c r="O1295" t="s">
        <v>43</v>
      </c>
    </row>
    <row r="1296" spans="1:25" x14ac:dyDescent="0.25">
      <c r="A1296" t="s">
        <v>158</v>
      </c>
      <c r="B1296">
        <v>12786.1</v>
      </c>
      <c r="C1296">
        <v>12728.1</v>
      </c>
      <c r="D1296">
        <v>12728</v>
      </c>
      <c r="E1296">
        <v>12703.5</v>
      </c>
      <c r="F1296">
        <v>876.53800000000001</v>
      </c>
      <c r="G1296">
        <v>1242.25</v>
      </c>
      <c r="H1296">
        <v>398.46100000000001</v>
      </c>
      <c r="I1296">
        <v>388.27800000000002</v>
      </c>
      <c r="J1296">
        <v>431.92399999999998</v>
      </c>
      <c r="K1296">
        <v>10568.7</v>
      </c>
      <c r="L1296">
        <v>0.28328399999999998</v>
      </c>
      <c r="M1296">
        <v>0.70652499999999996</v>
      </c>
      <c r="N1296">
        <v>0</v>
      </c>
      <c r="O1296" t="s">
        <v>43</v>
      </c>
    </row>
    <row r="1297" spans="1:15" x14ac:dyDescent="0.25">
      <c r="A1297" t="s">
        <v>158</v>
      </c>
      <c r="B1297">
        <v>12777</v>
      </c>
      <c r="C1297">
        <v>12717.6</v>
      </c>
      <c r="D1297">
        <v>12717.5</v>
      </c>
      <c r="E1297">
        <v>12693.2</v>
      </c>
      <c r="F1297">
        <v>870.20699999999999</v>
      </c>
      <c r="G1297">
        <v>1239.5899999999999</v>
      </c>
      <c r="H1297">
        <v>397.57</v>
      </c>
      <c r="I1297">
        <v>385.39400000000001</v>
      </c>
      <c r="J1297">
        <v>433.02600000000001</v>
      </c>
      <c r="K1297">
        <v>10567.4</v>
      </c>
      <c r="L1297">
        <v>0.283161</v>
      </c>
      <c r="M1297">
        <v>0.72165599999999996</v>
      </c>
      <c r="N1297">
        <v>0</v>
      </c>
      <c r="O1297" t="s">
        <v>43</v>
      </c>
    </row>
    <row r="1298" spans="1:15" x14ac:dyDescent="0.25">
      <c r="A1298" t="s">
        <v>158</v>
      </c>
      <c r="B1298">
        <v>12787.3</v>
      </c>
      <c r="C1298">
        <v>12728.7</v>
      </c>
      <c r="D1298">
        <v>12728.6</v>
      </c>
      <c r="E1298">
        <v>12704</v>
      </c>
      <c r="F1298">
        <v>873.51700000000005</v>
      </c>
      <c r="G1298">
        <v>1241.68</v>
      </c>
      <c r="H1298">
        <v>399.26799999999997</v>
      </c>
      <c r="I1298">
        <v>384.65</v>
      </c>
      <c r="J1298">
        <v>434.18200000000002</v>
      </c>
      <c r="K1298">
        <v>10572.8</v>
      </c>
      <c r="L1298">
        <v>0.283078</v>
      </c>
      <c r="M1298">
        <v>0.70652499999999996</v>
      </c>
      <c r="N1298">
        <v>0</v>
      </c>
      <c r="O1298" t="s">
        <v>43</v>
      </c>
    </row>
    <row r="1299" spans="1:15" x14ac:dyDescent="0.25">
      <c r="A1299" t="s">
        <v>158</v>
      </c>
      <c r="B1299">
        <v>12780.3</v>
      </c>
      <c r="C1299">
        <v>12722.9</v>
      </c>
      <c r="D1299">
        <v>12722.8</v>
      </c>
      <c r="E1299">
        <v>12698.6</v>
      </c>
      <c r="F1299">
        <v>872.45</v>
      </c>
      <c r="G1299">
        <v>1245.0899999999999</v>
      </c>
      <c r="H1299">
        <v>398.98899999999998</v>
      </c>
      <c r="I1299">
        <v>387.55200000000002</v>
      </c>
      <c r="J1299">
        <v>434.90699999999998</v>
      </c>
      <c r="K1299">
        <v>10564.9</v>
      </c>
      <c r="L1299">
        <v>0.26054699999999997</v>
      </c>
      <c r="M1299">
        <v>0.72789899999999996</v>
      </c>
      <c r="N1299">
        <v>0</v>
      </c>
      <c r="O1299" t="s">
        <v>43</v>
      </c>
    </row>
    <row r="1300" spans="1:15" x14ac:dyDescent="0.25">
      <c r="A1300" t="s">
        <v>158</v>
      </c>
      <c r="B1300">
        <v>12781.9</v>
      </c>
      <c r="C1300">
        <v>12723.5</v>
      </c>
      <c r="D1300">
        <v>12723.4</v>
      </c>
      <c r="E1300">
        <v>12699.1</v>
      </c>
      <c r="F1300">
        <v>873.73800000000006</v>
      </c>
      <c r="G1300">
        <v>1240.6300000000001</v>
      </c>
      <c r="H1300">
        <v>399.31</v>
      </c>
      <c r="I1300">
        <v>385.41899999999998</v>
      </c>
      <c r="J1300">
        <v>432.3</v>
      </c>
      <c r="K1300">
        <v>10568.7</v>
      </c>
      <c r="L1300">
        <v>0.28309200000000001</v>
      </c>
      <c r="M1300">
        <v>0.72398799999999996</v>
      </c>
      <c r="N1300">
        <v>0</v>
      </c>
      <c r="O1300" t="s">
        <v>43</v>
      </c>
    </row>
    <row r="1301" spans="1:15" x14ac:dyDescent="0.25">
      <c r="A1301" t="s">
        <v>158</v>
      </c>
      <c r="B1301">
        <v>12766</v>
      </c>
      <c r="C1301">
        <v>12709</v>
      </c>
      <c r="D1301">
        <v>12708.9</v>
      </c>
      <c r="E1301">
        <v>12684.4</v>
      </c>
      <c r="F1301">
        <v>872.90499999999997</v>
      </c>
      <c r="G1301">
        <v>1234.3900000000001</v>
      </c>
      <c r="H1301">
        <v>400.286</v>
      </c>
      <c r="I1301">
        <v>380.51600000000002</v>
      </c>
      <c r="J1301">
        <v>429.96100000000001</v>
      </c>
      <c r="K1301">
        <v>10561</v>
      </c>
      <c r="L1301">
        <v>0.28309000000000001</v>
      </c>
      <c r="M1301">
        <v>0.72768299999999997</v>
      </c>
      <c r="N1301">
        <v>0</v>
      </c>
      <c r="O1301" t="s">
        <v>43</v>
      </c>
    </row>
    <row r="1302" spans="1:15" x14ac:dyDescent="0.25">
      <c r="A1302" t="s">
        <v>158</v>
      </c>
      <c r="B1302">
        <v>12793</v>
      </c>
      <c r="C1302">
        <v>12734.2</v>
      </c>
      <c r="D1302">
        <v>12734.1</v>
      </c>
      <c r="E1302">
        <v>12709.7</v>
      </c>
      <c r="F1302">
        <v>874.51900000000001</v>
      </c>
      <c r="G1302">
        <v>1239.17</v>
      </c>
      <c r="H1302">
        <v>398.53899999999999</v>
      </c>
      <c r="I1302">
        <v>385.78</v>
      </c>
      <c r="J1302">
        <v>431.28199999999998</v>
      </c>
      <c r="K1302">
        <v>10579.9</v>
      </c>
      <c r="L1302">
        <v>0.26181900000000002</v>
      </c>
      <c r="M1302">
        <v>0.72705299999999995</v>
      </c>
      <c r="N1302">
        <v>0</v>
      </c>
      <c r="O1302" t="s">
        <v>43</v>
      </c>
    </row>
    <row r="1303" spans="1:15" x14ac:dyDescent="0.25">
      <c r="A1303" t="s">
        <v>158</v>
      </c>
      <c r="B1303">
        <v>12776.2</v>
      </c>
      <c r="C1303">
        <v>12718.9</v>
      </c>
      <c r="D1303">
        <v>12718.9</v>
      </c>
      <c r="E1303">
        <v>12694.5</v>
      </c>
      <c r="F1303">
        <v>870.81200000000001</v>
      </c>
      <c r="G1303">
        <v>1242.0999999999999</v>
      </c>
      <c r="H1303">
        <v>398.41</v>
      </c>
      <c r="I1303">
        <v>386.822</v>
      </c>
      <c r="J1303">
        <v>433.351</v>
      </c>
      <c r="K1303">
        <v>10565.4</v>
      </c>
      <c r="L1303">
        <v>0.283252</v>
      </c>
      <c r="M1303">
        <v>0.72738999999999998</v>
      </c>
      <c r="N1303">
        <v>0</v>
      </c>
      <c r="O1303" t="s">
        <v>43</v>
      </c>
    </row>
    <row r="1304" spans="1:15" x14ac:dyDescent="0.25">
      <c r="A1304" t="s">
        <v>158</v>
      </c>
      <c r="B1304">
        <v>12776.1</v>
      </c>
      <c r="C1304">
        <v>12719.2</v>
      </c>
      <c r="D1304">
        <v>12719.1</v>
      </c>
      <c r="E1304">
        <v>12694.6</v>
      </c>
      <c r="F1304">
        <v>874.94</v>
      </c>
      <c r="G1304">
        <v>1234.04</v>
      </c>
      <c r="H1304">
        <v>398.16300000000001</v>
      </c>
      <c r="I1304">
        <v>380.26499999999999</v>
      </c>
      <c r="J1304">
        <v>432.07</v>
      </c>
      <c r="K1304">
        <v>10569.5</v>
      </c>
      <c r="L1304">
        <v>0.28312399999999999</v>
      </c>
      <c r="M1304">
        <v>0.71984599999999999</v>
      </c>
      <c r="N1304">
        <v>0</v>
      </c>
      <c r="O1304" t="s">
        <v>43</v>
      </c>
    </row>
    <row r="1305" spans="1:15" x14ac:dyDescent="0.25">
      <c r="A1305" t="s">
        <v>158</v>
      </c>
      <c r="B1305">
        <v>12776.4</v>
      </c>
      <c r="C1305">
        <v>12717.7</v>
      </c>
      <c r="D1305">
        <v>12717.6</v>
      </c>
      <c r="E1305">
        <v>12693.3</v>
      </c>
      <c r="F1305">
        <v>872.32600000000002</v>
      </c>
      <c r="G1305">
        <v>1240.03</v>
      </c>
      <c r="H1305">
        <v>399.435</v>
      </c>
      <c r="I1305">
        <v>384.02699999999999</v>
      </c>
      <c r="J1305">
        <v>432.97300000000001</v>
      </c>
      <c r="K1305">
        <v>10564.9</v>
      </c>
      <c r="L1305">
        <v>0.283078</v>
      </c>
      <c r="M1305">
        <v>0.72329299999999996</v>
      </c>
      <c r="N1305">
        <v>0</v>
      </c>
      <c r="O1305" t="s">
        <v>43</v>
      </c>
    </row>
    <row r="1306" spans="1:15" x14ac:dyDescent="0.25">
      <c r="A1306" t="s">
        <v>158</v>
      </c>
      <c r="B1306">
        <v>12778.5</v>
      </c>
      <c r="C1306">
        <v>12721.4</v>
      </c>
      <c r="D1306">
        <v>12721.3</v>
      </c>
      <c r="E1306">
        <v>12696.9</v>
      </c>
      <c r="F1306">
        <v>872.41200000000003</v>
      </c>
      <c r="G1306">
        <v>1240.03</v>
      </c>
      <c r="H1306">
        <v>399.23599999999999</v>
      </c>
      <c r="I1306">
        <v>384.286</v>
      </c>
      <c r="J1306">
        <v>433.04500000000002</v>
      </c>
      <c r="K1306">
        <v>10568.5</v>
      </c>
      <c r="L1306">
        <v>0.28308699999999998</v>
      </c>
      <c r="M1306">
        <v>0.72537200000000002</v>
      </c>
      <c r="N1306">
        <v>0</v>
      </c>
      <c r="O1306" t="s">
        <v>43</v>
      </c>
    </row>
    <row r="1307" spans="1:15" x14ac:dyDescent="0.25">
      <c r="A1307" t="s">
        <v>158</v>
      </c>
      <c r="B1307">
        <v>12795.5</v>
      </c>
      <c r="C1307">
        <v>12736.5</v>
      </c>
      <c r="D1307">
        <v>12736.4</v>
      </c>
      <c r="E1307">
        <v>12712</v>
      </c>
      <c r="F1307">
        <v>874.51599999999996</v>
      </c>
      <c r="G1307">
        <v>1233.94</v>
      </c>
      <c r="H1307">
        <v>398.291</v>
      </c>
      <c r="I1307">
        <v>381.96199999999999</v>
      </c>
      <c r="J1307">
        <v>430.12700000000001</v>
      </c>
      <c r="K1307">
        <v>10587.5</v>
      </c>
      <c r="L1307">
        <v>0.28307900000000003</v>
      </c>
      <c r="M1307">
        <v>0.70653200000000005</v>
      </c>
      <c r="N1307">
        <v>0</v>
      </c>
      <c r="O1307" t="s">
        <v>43</v>
      </c>
    </row>
    <row r="1308" spans="1:15" x14ac:dyDescent="0.25">
      <c r="A1308" t="s">
        <v>158</v>
      </c>
      <c r="B1308">
        <v>12757.5</v>
      </c>
      <c r="C1308">
        <v>12700.2</v>
      </c>
      <c r="D1308">
        <v>12700.1</v>
      </c>
      <c r="E1308">
        <v>12675.8</v>
      </c>
      <c r="F1308">
        <v>872.57799999999997</v>
      </c>
      <c r="G1308">
        <v>1233.5</v>
      </c>
      <c r="H1308">
        <v>398.03</v>
      </c>
      <c r="I1308">
        <v>382.07400000000001</v>
      </c>
      <c r="J1308">
        <v>429.89600000000002</v>
      </c>
      <c r="K1308">
        <v>10553.7</v>
      </c>
      <c r="L1308">
        <v>0.27312999999999998</v>
      </c>
      <c r="M1308">
        <v>0.72410799999999997</v>
      </c>
      <c r="N1308">
        <v>0</v>
      </c>
      <c r="O1308" t="s">
        <v>43</v>
      </c>
    </row>
    <row r="1309" spans="1:15" x14ac:dyDescent="0.25">
      <c r="A1309" t="s">
        <v>158</v>
      </c>
      <c r="B1309">
        <v>12772.4</v>
      </c>
      <c r="C1309">
        <v>12714.4</v>
      </c>
      <c r="D1309">
        <v>12714.3</v>
      </c>
      <c r="E1309">
        <v>12689.9</v>
      </c>
      <c r="F1309">
        <v>871.154</v>
      </c>
      <c r="G1309">
        <v>1233.74</v>
      </c>
      <c r="H1309">
        <v>398.21199999999999</v>
      </c>
      <c r="I1309">
        <v>382.21699999999998</v>
      </c>
      <c r="J1309">
        <v>429.68900000000002</v>
      </c>
      <c r="K1309">
        <v>10569</v>
      </c>
      <c r="L1309">
        <v>0.27095599999999997</v>
      </c>
      <c r="M1309">
        <v>0.72786700000000004</v>
      </c>
      <c r="N1309">
        <v>0</v>
      </c>
      <c r="O1309" t="s">
        <v>43</v>
      </c>
    </row>
    <row r="1310" spans="1:15" x14ac:dyDescent="0.25">
      <c r="A1310" t="s">
        <v>158</v>
      </c>
      <c r="B1310">
        <v>12794.1</v>
      </c>
      <c r="C1310">
        <v>12737</v>
      </c>
      <c r="D1310">
        <v>12736.9</v>
      </c>
      <c r="E1310">
        <v>12712.4</v>
      </c>
      <c r="F1310">
        <v>875.27599999999995</v>
      </c>
      <c r="G1310">
        <v>1242.55</v>
      </c>
      <c r="H1310">
        <v>398.93400000000003</v>
      </c>
      <c r="I1310">
        <v>386.43799999999999</v>
      </c>
      <c r="J1310">
        <v>433.61099999999999</v>
      </c>
      <c r="K1310">
        <v>10578.6</v>
      </c>
      <c r="L1310">
        <v>0.28311900000000001</v>
      </c>
      <c r="M1310">
        <v>0.72655499999999995</v>
      </c>
      <c r="N1310">
        <v>0</v>
      </c>
      <c r="O1310" t="s">
        <v>43</v>
      </c>
    </row>
    <row r="1311" spans="1:15" x14ac:dyDescent="0.25">
      <c r="A1311" t="s">
        <v>158</v>
      </c>
      <c r="B1311">
        <v>12769.5</v>
      </c>
      <c r="C1311">
        <v>12712.8</v>
      </c>
      <c r="D1311">
        <v>12712.7</v>
      </c>
      <c r="E1311">
        <v>12688.2</v>
      </c>
      <c r="F1311">
        <v>871.91499999999996</v>
      </c>
      <c r="G1311">
        <v>1225.7</v>
      </c>
      <c r="H1311">
        <v>398.786</v>
      </c>
      <c r="I1311">
        <v>377.43400000000003</v>
      </c>
      <c r="J1311">
        <v>426.024</v>
      </c>
      <c r="K1311">
        <v>10574.6</v>
      </c>
      <c r="L1311">
        <v>0.28334799999999999</v>
      </c>
      <c r="M1311">
        <v>0.72112900000000002</v>
      </c>
      <c r="N1311">
        <v>0</v>
      </c>
      <c r="O1311" t="s">
        <v>43</v>
      </c>
    </row>
    <row r="1312" spans="1:15" x14ac:dyDescent="0.25">
      <c r="A1312" t="s">
        <v>158</v>
      </c>
      <c r="B1312">
        <v>12781.1</v>
      </c>
      <c r="C1312">
        <v>12722.1</v>
      </c>
      <c r="D1312">
        <v>12722.1</v>
      </c>
      <c r="E1312">
        <v>12697.8</v>
      </c>
      <c r="F1312">
        <v>871.29499999999996</v>
      </c>
      <c r="G1312">
        <v>1242.7</v>
      </c>
      <c r="H1312">
        <v>397.90100000000001</v>
      </c>
      <c r="I1312">
        <v>387.76299999999998</v>
      </c>
      <c r="J1312">
        <v>433.41699999999997</v>
      </c>
      <c r="K1312">
        <v>10567.6</v>
      </c>
      <c r="L1312">
        <v>0.28345799999999999</v>
      </c>
      <c r="M1312">
        <v>0.71763900000000003</v>
      </c>
      <c r="N1312">
        <v>0</v>
      </c>
      <c r="O1312" t="s">
        <v>43</v>
      </c>
    </row>
    <row r="1313" spans="1:15" x14ac:dyDescent="0.25">
      <c r="A1313" t="s">
        <v>158</v>
      </c>
      <c r="B1313">
        <v>12763.3</v>
      </c>
      <c r="C1313">
        <v>12706.5</v>
      </c>
      <c r="D1313">
        <v>12706.4</v>
      </c>
      <c r="E1313">
        <v>12682.1</v>
      </c>
      <c r="F1313">
        <v>870.41200000000003</v>
      </c>
      <c r="G1313">
        <v>1233.31</v>
      </c>
      <c r="H1313">
        <v>397.988</v>
      </c>
      <c r="I1313">
        <v>382.774</v>
      </c>
      <c r="J1313">
        <v>428.97</v>
      </c>
      <c r="K1313">
        <v>10562.4</v>
      </c>
      <c r="L1313">
        <v>0.283078</v>
      </c>
      <c r="M1313">
        <v>0.72753800000000002</v>
      </c>
      <c r="N1313">
        <v>0</v>
      </c>
      <c r="O1313" t="s">
        <v>43</v>
      </c>
    </row>
    <row r="1314" spans="1:15" x14ac:dyDescent="0.25">
      <c r="A1314" t="s">
        <v>158</v>
      </c>
      <c r="B1314">
        <v>12773.4</v>
      </c>
      <c r="C1314">
        <v>12714.3</v>
      </c>
      <c r="D1314">
        <v>12714.3</v>
      </c>
      <c r="E1314">
        <v>12689.8</v>
      </c>
      <c r="F1314">
        <v>873.45</v>
      </c>
      <c r="G1314">
        <v>1231.8800000000001</v>
      </c>
      <c r="H1314">
        <v>397.93299999999999</v>
      </c>
      <c r="I1314">
        <v>381.84300000000002</v>
      </c>
      <c r="J1314">
        <v>428.65800000000002</v>
      </c>
      <c r="K1314">
        <v>10568.3</v>
      </c>
      <c r="L1314">
        <v>0.28308699999999998</v>
      </c>
      <c r="M1314">
        <v>0.72116800000000003</v>
      </c>
      <c r="N1314">
        <v>0</v>
      </c>
      <c r="O1314" t="s">
        <v>43</v>
      </c>
    </row>
    <row r="1315" spans="1:15" x14ac:dyDescent="0.25">
      <c r="A1315" t="s">
        <v>158</v>
      </c>
      <c r="B1315">
        <v>12780.9</v>
      </c>
      <c r="C1315">
        <v>12722.5</v>
      </c>
      <c r="D1315">
        <v>12722.4</v>
      </c>
      <c r="E1315">
        <v>12698</v>
      </c>
      <c r="F1315">
        <v>873.43799999999999</v>
      </c>
      <c r="G1315">
        <v>1225.51</v>
      </c>
      <c r="H1315">
        <v>396.96300000000002</v>
      </c>
      <c r="I1315">
        <v>376.60199999999998</v>
      </c>
      <c r="J1315">
        <v>428.42200000000003</v>
      </c>
      <c r="K1315">
        <v>10583.1</v>
      </c>
      <c r="L1315">
        <v>0.28323100000000001</v>
      </c>
      <c r="M1315">
        <v>0.70653200000000005</v>
      </c>
      <c r="N1315">
        <v>0</v>
      </c>
      <c r="O1315" t="s">
        <v>43</v>
      </c>
    </row>
    <row r="1316" spans="1:15" x14ac:dyDescent="0.25">
      <c r="A1316" t="s">
        <v>158</v>
      </c>
      <c r="B1316">
        <v>12769</v>
      </c>
      <c r="C1316">
        <v>12711.9</v>
      </c>
      <c r="D1316">
        <v>12711.8</v>
      </c>
      <c r="E1316">
        <v>12687.5</v>
      </c>
      <c r="F1316">
        <v>872.96</v>
      </c>
      <c r="G1316">
        <v>1236.75</v>
      </c>
      <c r="H1316">
        <v>398.45299999999997</v>
      </c>
      <c r="I1316">
        <v>383.82799999999997</v>
      </c>
      <c r="J1316">
        <v>430.983</v>
      </c>
      <c r="K1316">
        <v>10561.7</v>
      </c>
      <c r="L1316">
        <v>0.28307900000000003</v>
      </c>
      <c r="M1316">
        <v>0.727885</v>
      </c>
      <c r="N1316">
        <v>0</v>
      </c>
      <c r="O1316" t="s">
        <v>43</v>
      </c>
    </row>
    <row r="1317" spans="1:15" x14ac:dyDescent="0.25">
      <c r="A1317" t="s">
        <v>158</v>
      </c>
      <c r="B1317">
        <v>12785.5</v>
      </c>
      <c r="C1317">
        <v>12726.6</v>
      </c>
      <c r="D1317">
        <v>12726.5</v>
      </c>
      <c r="E1317">
        <v>12702.2</v>
      </c>
      <c r="F1317">
        <v>871.69100000000003</v>
      </c>
      <c r="G1317">
        <v>1236.8800000000001</v>
      </c>
      <c r="H1317">
        <v>398.68</v>
      </c>
      <c r="I1317">
        <v>383.82100000000003</v>
      </c>
      <c r="J1317">
        <v>430.85700000000003</v>
      </c>
      <c r="K1317">
        <v>10577.5</v>
      </c>
      <c r="L1317">
        <v>0.280694</v>
      </c>
      <c r="M1317">
        <v>0.72784499999999996</v>
      </c>
      <c r="N1317">
        <v>0</v>
      </c>
      <c r="O1317" t="s">
        <v>43</v>
      </c>
    </row>
    <row r="1318" spans="1:15" x14ac:dyDescent="0.25">
      <c r="A1318" t="s">
        <v>158</v>
      </c>
      <c r="B1318">
        <v>12809.6</v>
      </c>
      <c r="C1318">
        <v>12750.6</v>
      </c>
      <c r="D1318">
        <v>12750.5</v>
      </c>
      <c r="E1318">
        <v>12726</v>
      </c>
      <c r="F1318">
        <v>875.58</v>
      </c>
      <c r="G1318">
        <v>1239.26</v>
      </c>
      <c r="H1318">
        <v>399.59500000000003</v>
      </c>
      <c r="I1318">
        <v>383.84100000000001</v>
      </c>
      <c r="J1318">
        <v>432.23700000000002</v>
      </c>
      <c r="K1318">
        <v>10595.2</v>
      </c>
      <c r="L1318">
        <v>0.28312300000000001</v>
      </c>
      <c r="M1318">
        <v>0.72718899999999997</v>
      </c>
      <c r="N1318">
        <v>0</v>
      </c>
      <c r="O1318" t="s">
        <v>43</v>
      </c>
    </row>
    <row r="1319" spans="1:15" x14ac:dyDescent="0.25">
      <c r="A1319" t="s">
        <v>158</v>
      </c>
      <c r="B1319">
        <v>12777.8</v>
      </c>
      <c r="C1319">
        <v>12721</v>
      </c>
      <c r="D1319">
        <v>12720.9</v>
      </c>
      <c r="E1319">
        <v>12696.5</v>
      </c>
      <c r="F1319">
        <v>873.20699999999999</v>
      </c>
      <c r="G1319">
        <v>1234.25</v>
      </c>
      <c r="H1319">
        <v>399.30099999999999</v>
      </c>
      <c r="I1319">
        <v>381.33499999999998</v>
      </c>
      <c r="J1319">
        <v>430.11700000000002</v>
      </c>
      <c r="K1319">
        <v>10573</v>
      </c>
      <c r="L1319">
        <v>0.28324700000000003</v>
      </c>
      <c r="M1319">
        <v>0.72474799999999995</v>
      </c>
      <c r="N1319">
        <v>0</v>
      </c>
      <c r="O1319" t="s">
        <v>43</v>
      </c>
    </row>
    <row r="1320" spans="1:15" x14ac:dyDescent="0.25">
      <c r="A1320" t="s">
        <v>158</v>
      </c>
      <c r="B1320">
        <v>12775.9</v>
      </c>
      <c r="C1320">
        <v>12717.2</v>
      </c>
      <c r="D1320">
        <v>12717.1</v>
      </c>
      <c r="E1320">
        <v>12692.7</v>
      </c>
      <c r="F1320">
        <v>874.44899999999996</v>
      </c>
      <c r="G1320">
        <v>1238.94</v>
      </c>
      <c r="H1320">
        <v>399.464</v>
      </c>
      <c r="I1320">
        <v>385.62299999999999</v>
      </c>
      <c r="J1320">
        <v>430.16500000000002</v>
      </c>
      <c r="K1320">
        <v>10563.1</v>
      </c>
      <c r="L1320">
        <v>0.28350900000000001</v>
      </c>
      <c r="M1320">
        <v>0.70653200000000005</v>
      </c>
      <c r="N1320">
        <v>0</v>
      </c>
      <c r="O1320" t="s">
        <v>43</v>
      </c>
    </row>
    <row r="1321" spans="1:15" x14ac:dyDescent="0.25">
      <c r="A1321" t="s">
        <v>158</v>
      </c>
      <c r="B1321">
        <v>12788.6</v>
      </c>
      <c r="C1321">
        <v>12730.3</v>
      </c>
      <c r="D1321">
        <v>12730.2</v>
      </c>
      <c r="E1321">
        <v>12705.8</v>
      </c>
      <c r="F1321">
        <v>872.80200000000002</v>
      </c>
      <c r="G1321">
        <v>1240.33</v>
      </c>
      <c r="H1321">
        <v>398.67200000000003</v>
      </c>
      <c r="I1321">
        <v>386.56799999999998</v>
      </c>
      <c r="J1321">
        <v>431.529</v>
      </c>
      <c r="K1321">
        <v>10576.6</v>
      </c>
      <c r="L1321">
        <v>0.28320200000000001</v>
      </c>
      <c r="M1321">
        <v>0.72377999999999998</v>
      </c>
      <c r="N1321">
        <v>0</v>
      </c>
      <c r="O1321" t="s">
        <v>43</v>
      </c>
    </row>
    <row r="1322" spans="1:15" x14ac:dyDescent="0.25">
      <c r="A1322" t="s">
        <v>158</v>
      </c>
      <c r="B1322">
        <v>12764.2</v>
      </c>
      <c r="C1322">
        <v>12705.4</v>
      </c>
      <c r="D1322">
        <v>12705.3</v>
      </c>
      <c r="E1322">
        <v>12680.8</v>
      </c>
      <c r="F1322">
        <v>875.25400000000002</v>
      </c>
      <c r="G1322">
        <v>1233.94</v>
      </c>
      <c r="H1322">
        <v>398.495</v>
      </c>
      <c r="I1322">
        <v>382.56299999999999</v>
      </c>
      <c r="J1322">
        <v>429.38099999999997</v>
      </c>
      <c r="K1322">
        <v>10555.4</v>
      </c>
      <c r="L1322">
        <v>0.28322000000000003</v>
      </c>
      <c r="M1322">
        <v>0.72058699999999998</v>
      </c>
      <c r="N1322">
        <v>0</v>
      </c>
      <c r="O1322" t="s">
        <v>43</v>
      </c>
    </row>
    <row r="1323" spans="1:15" x14ac:dyDescent="0.25">
      <c r="A1323" t="s">
        <v>158</v>
      </c>
      <c r="B1323">
        <v>12774.9</v>
      </c>
      <c r="C1323">
        <v>12717.5</v>
      </c>
      <c r="D1323">
        <v>12717.4</v>
      </c>
      <c r="E1323">
        <v>12692.9</v>
      </c>
      <c r="F1323">
        <v>873.86599999999999</v>
      </c>
      <c r="G1323">
        <v>1231.6500000000001</v>
      </c>
      <c r="H1323">
        <v>399.41</v>
      </c>
      <c r="I1323">
        <v>379.51400000000001</v>
      </c>
      <c r="J1323">
        <v>429.125</v>
      </c>
      <c r="K1323">
        <v>10571.4</v>
      </c>
      <c r="L1323">
        <v>0.283078</v>
      </c>
      <c r="M1323">
        <v>0.70653200000000005</v>
      </c>
      <c r="N1323">
        <v>0</v>
      </c>
      <c r="O1323" t="s">
        <v>43</v>
      </c>
    </row>
    <row r="1324" spans="1:15" x14ac:dyDescent="0.25">
      <c r="A1324" t="s">
        <v>158</v>
      </c>
      <c r="B1324">
        <v>12802.4</v>
      </c>
      <c r="C1324">
        <v>12741.9</v>
      </c>
      <c r="D1324">
        <v>12741.8</v>
      </c>
      <c r="E1324">
        <v>12717.4</v>
      </c>
      <c r="F1324">
        <v>876.15499999999997</v>
      </c>
      <c r="G1324">
        <v>1230.54</v>
      </c>
      <c r="H1324">
        <v>399.27499999999998</v>
      </c>
      <c r="I1324">
        <v>380.24099999999999</v>
      </c>
      <c r="J1324">
        <v>427.49299999999999</v>
      </c>
      <c r="K1324">
        <v>10594.6</v>
      </c>
      <c r="L1324">
        <v>0.28318500000000002</v>
      </c>
      <c r="M1324">
        <v>0.70652899999999996</v>
      </c>
      <c r="N1324">
        <v>0</v>
      </c>
      <c r="O1324" t="s">
        <v>43</v>
      </c>
    </row>
    <row r="1325" spans="1:15" x14ac:dyDescent="0.25">
      <c r="A1325" t="s">
        <v>158</v>
      </c>
      <c r="B1325">
        <v>12767.6</v>
      </c>
      <c r="C1325">
        <v>12709.3</v>
      </c>
      <c r="D1325">
        <v>12709.3</v>
      </c>
      <c r="E1325">
        <v>12684.8</v>
      </c>
      <c r="F1325">
        <v>873.78300000000002</v>
      </c>
      <c r="G1325">
        <v>1236.69</v>
      </c>
      <c r="H1325">
        <v>398.77199999999999</v>
      </c>
      <c r="I1325">
        <v>384.47699999999998</v>
      </c>
      <c r="J1325">
        <v>429.89400000000001</v>
      </c>
      <c r="K1325">
        <v>10558.4</v>
      </c>
      <c r="L1325">
        <v>0.26600699999999999</v>
      </c>
      <c r="M1325">
        <v>0.72778100000000001</v>
      </c>
      <c r="N1325">
        <v>0</v>
      </c>
      <c r="O1325" t="s">
        <v>43</v>
      </c>
    </row>
    <row r="1326" spans="1:15" x14ac:dyDescent="0.25">
      <c r="A1326" t="s">
        <v>158</v>
      </c>
      <c r="B1326">
        <v>12782</v>
      </c>
      <c r="C1326">
        <v>12724.4</v>
      </c>
      <c r="D1326">
        <v>12724.3</v>
      </c>
      <c r="E1326">
        <v>12700.1</v>
      </c>
      <c r="F1326">
        <v>872.72199999999998</v>
      </c>
      <c r="G1326">
        <v>1241.96</v>
      </c>
      <c r="H1326">
        <v>398.14699999999999</v>
      </c>
      <c r="I1326">
        <v>386.57499999999999</v>
      </c>
      <c r="J1326">
        <v>433.68400000000003</v>
      </c>
      <c r="K1326">
        <v>10569.4</v>
      </c>
      <c r="L1326">
        <v>0.28309099999999998</v>
      </c>
      <c r="M1326">
        <v>0.72453599999999996</v>
      </c>
      <c r="N1326">
        <v>0</v>
      </c>
      <c r="O1326" t="s">
        <v>43</v>
      </c>
    </row>
    <row r="1327" spans="1:15" x14ac:dyDescent="0.25">
      <c r="A1327" t="s">
        <v>158</v>
      </c>
      <c r="B1327">
        <v>12794.9</v>
      </c>
      <c r="C1327">
        <v>12737.7</v>
      </c>
      <c r="D1327">
        <v>12737.6</v>
      </c>
      <c r="E1327">
        <v>12713</v>
      </c>
      <c r="F1327">
        <v>873.23299999999995</v>
      </c>
      <c r="G1327">
        <v>1239.4000000000001</v>
      </c>
      <c r="H1327">
        <v>399.07</v>
      </c>
      <c r="I1327">
        <v>384.27800000000002</v>
      </c>
      <c r="J1327">
        <v>432.49099999999999</v>
      </c>
      <c r="K1327">
        <v>10584.3</v>
      </c>
      <c r="L1327">
        <v>0.28334700000000002</v>
      </c>
      <c r="M1327">
        <v>0.72072800000000004</v>
      </c>
      <c r="N1327">
        <v>0</v>
      </c>
      <c r="O1327" t="s">
        <v>43</v>
      </c>
    </row>
    <row r="1328" spans="1:15" x14ac:dyDescent="0.25">
      <c r="A1328" t="s">
        <v>158</v>
      </c>
      <c r="B1328">
        <v>12768.1</v>
      </c>
      <c r="C1328">
        <v>12710.9</v>
      </c>
      <c r="D1328">
        <v>12710.8</v>
      </c>
      <c r="E1328">
        <v>12686.4</v>
      </c>
      <c r="F1328">
        <v>874.74300000000005</v>
      </c>
      <c r="G1328">
        <v>1231.6099999999999</v>
      </c>
      <c r="H1328">
        <v>398.27300000000002</v>
      </c>
      <c r="I1328">
        <v>379.46300000000002</v>
      </c>
      <c r="J1328">
        <v>430.35</v>
      </c>
      <c r="K1328">
        <v>10563.9</v>
      </c>
      <c r="L1328">
        <v>0.28326899999999999</v>
      </c>
      <c r="M1328">
        <v>0.72106499999999996</v>
      </c>
      <c r="N1328">
        <v>0</v>
      </c>
      <c r="O1328" t="s">
        <v>43</v>
      </c>
    </row>
    <row r="1329" spans="1:25" x14ac:dyDescent="0.25">
      <c r="A1329" t="s">
        <v>158</v>
      </c>
      <c r="B1329">
        <v>12785.3</v>
      </c>
      <c r="C1329">
        <v>12727.4</v>
      </c>
      <c r="D1329">
        <v>12727.4</v>
      </c>
      <c r="E1329">
        <v>12702.9</v>
      </c>
      <c r="F1329">
        <v>872.26700000000005</v>
      </c>
      <c r="G1329">
        <v>1236.5</v>
      </c>
      <c r="H1329">
        <v>398.57299999999998</v>
      </c>
      <c r="I1329">
        <v>381.15899999999999</v>
      </c>
      <c r="J1329">
        <v>433.21600000000001</v>
      </c>
      <c r="K1329">
        <v>10578.1</v>
      </c>
      <c r="L1329">
        <v>0.283078</v>
      </c>
      <c r="M1329">
        <v>0.72739500000000001</v>
      </c>
      <c r="N1329">
        <v>0</v>
      </c>
      <c r="O1329" t="s">
        <v>43</v>
      </c>
    </row>
    <row r="1330" spans="1:25" x14ac:dyDescent="0.25">
      <c r="A1330" t="s">
        <v>158</v>
      </c>
      <c r="B1330">
        <v>12755.9</v>
      </c>
      <c r="C1330">
        <v>12696.7</v>
      </c>
      <c r="D1330">
        <v>12696.6</v>
      </c>
      <c r="E1330">
        <v>12672.1</v>
      </c>
      <c r="F1330">
        <v>873.21100000000001</v>
      </c>
      <c r="G1330">
        <v>1224.73</v>
      </c>
      <c r="H1330">
        <v>398.26100000000002</v>
      </c>
      <c r="I1330">
        <v>377.233</v>
      </c>
      <c r="J1330">
        <v>425.74299999999999</v>
      </c>
      <c r="K1330">
        <v>10558</v>
      </c>
      <c r="L1330">
        <v>0.283335</v>
      </c>
      <c r="M1330">
        <v>0.72633400000000004</v>
      </c>
      <c r="N1330">
        <v>0</v>
      </c>
      <c r="O1330" t="s">
        <v>43</v>
      </c>
    </row>
    <row r="1331" spans="1:25" x14ac:dyDescent="0.25">
      <c r="A1331" t="s">
        <v>158</v>
      </c>
      <c r="B1331">
        <v>12777.9</v>
      </c>
      <c r="C1331">
        <v>12719.1</v>
      </c>
      <c r="D1331">
        <v>12719</v>
      </c>
      <c r="E1331">
        <v>12694.7</v>
      </c>
      <c r="F1331">
        <v>870.75599999999997</v>
      </c>
      <c r="G1331">
        <v>1235.93</v>
      </c>
      <c r="H1331">
        <v>398.58</v>
      </c>
      <c r="I1331">
        <v>382.80200000000002</v>
      </c>
      <c r="J1331">
        <v>430.96</v>
      </c>
      <c r="K1331">
        <v>10572</v>
      </c>
      <c r="L1331">
        <v>0.27698200000000001</v>
      </c>
      <c r="M1331">
        <v>0.70979499999999995</v>
      </c>
      <c r="N1331">
        <v>0</v>
      </c>
      <c r="O1331" t="s">
        <v>43</v>
      </c>
    </row>
    <row r="1332" spans="1:25" x14ac:dyDescent="0.25">
      <c r="A1332" t="s">
        <v>158</v>
      </c>
      <c r="B1332">
        <v>12760.6</v>
      </c>
      <c r="C1332">
        <v>12703.2</v>
      </c>
      <c r="D1332">
        <v>12703.1</v>
      </c>
      <c r="E1332">
        <v>12678.7</v>
      </c>
      <c r="F1332">
        <v>873.98099999999999</v>
      </c>
      <c r="G1332">
        <v>1235.23</v>
      </c>
      <c r="H1332">
        <v>398.65199999999999</v>
      </c>
      <c r="I1332">
        <v>382.971</v>
      </c>
      <c r="J1332">
        <v>429.99900000000002</v>
      </c>
      <c r="K1332">
        <v>10553.3</v>
      </c>
      <c r="L1332">
        <v>0.28310000000000002</v>
      </c>
      <c r="M1332">
        <v>0.72524900000000003</v>
      </c>
      <c r="N1332">
        <v>0</v>
      </c>
      <c r="O1332" t="s">
        <v>43</v>
      </c>
    </row>
    <row r="1333" spans="1:25" x14ac:dyDescent="0.25">
      <c r="A1333" t="s">
        <v>158</v>
      </c>
      <c r="B1333">
        <v>12751.3</v>
      </c>
      <c r="C1333">
        <v>12691.9</v>
      </c>
      <c r="D1333">
        <v>12691.8</v>
      </c>
      <c r="E1333">
        <v>12667.4</v>
      </c>
      <c r="F1333">
        <v>870.71799999999996</v>
      </c>
      <c r="G1333">
        <v>1232.55</v>
      </c>
      <c r="H1333">
        <v>398.04399999999998</v>
      </c>
      <c r="I1333">
        <v>382.00599999999997</v>
      </c>
      <c r="J1333">
        <v>429.00400000000002</v>
      </c>
      <c r="K1333">
        <v>10548.1</v>
      </c>
      <c r="L1333">
        <v>0.28316799999999998</v>
      </c>
      <c r="M1333">
        <v>0.72787800000000002</v>
      </c>
      <c r="N1333">
        <v>0</v>
      </c>
      <c r="O1333" t="s">
        <v>43</v>
      </c>
    </row>
    <row r="1334" spans="1:25" x14ac:dyDescent="0.25">
      <c r="A1334" t="s">
        <v>158</v>
      </c>
      <c r="B1334">
        <v>12788.9</v>
      </c>
      <c r="C1334">
        <v>12730.9</v>
      </c>
      <c r="D1334">
        <v>12730.8</v>
      </c>
      <c r="E1334">
        <v>12706.5</v>
      </c>
      <c r="F1334">
        <v>873.08299999999997</v>
      </c>
      <c r="G1334">
        <v>1234.57</v>
      </c>
      <c r="H1334">
        <v>398.77199999999999</v>
      </c>
      <c r="I1334">
        <v>380.90600000000001</v>
      </c>
      <c r="J1334">
        <v>431.24200000000002</v>
      </c>
      <c r="K1334">
        <v>10582.8</v>
      </c>
      <c r="L1334">
        <v>0.28308800000000001</v>
      </c>
      <c r="M1334">
        <v>0.727796</v>
      </c>
      <c r="N1334">
        <v>0</v>
      </c>
      <c r="O1334" t="s">
        <v>43</v>
      </c>
    </row>
    <row r="1335" spans="1:25" x14ac:dyDescent="0.25">
      <c r="A1335" t="s">
        <v>158</v>
      </c>
      <c r="B1335">
        <v>12759.1</v>
      </c>
      <c r="C1335">
        <v>12701.6</v>
      </c>
      <c r="D1335">
        <v>12701.5</v>
      </c>
      <c r="E1335">
        <v>12677.2</v>
      </c>
      <c r="F1335">
        <v>871.01199999999994</v>
      </c>
      <c r="G1335">
        <v>1237.19</v>
      </c>
      <c r="H1335">
        <v>398.00700000000001</v>
      </c>
      <c r="I1335">
        <v>385.471</v>
      </c>
      <c r="J1335">
        <v>430.154</v>
      </c>
      <c r="K1335">
        <v>10552.9</v>
      </c>
      <c r="L1335">
        <v>0.28309099999999998</v>
      </c>
      <c r="M1335">
        <v>0.71654600000000002</v>
      </c>
      <c r="N1335">
        <v>0</v>
      </c>
      <c r="O1335" t="s">
        <v>43</v>
      </c>
    </row>
    <row r="1336" spans="1:25" x14ac:dyDescent="0.25">
      <c r="A1336" t="s">
        <v>158</v>
      </c>
      <c r="B1336">
        <v>12792.1</v>
      </c>
      <c r="C1336">
        <v>12732.6</v>
      </c>
      <c r="D1336">
        <v>12732.5</v>
      </c>
      <c r="E1336">
        <v>12708.1</v>
      </c>
      <c r="F1336">
        <v>873.28800000000001</v>
      </c>
      <c r="G1336">
        <v>1241.67</v>
      </c>
      <c r="H1336">
        <v>398.54500000000002</v>
      </c>
      <c r="I1336">
        <v>387.94200000000001</v>
      </c>
      <c r="J1336">
        <v>431.685</v>
      </c>
      <c r="K1336">
        <v>10577</v>
      </c>
      <c r="L1336">
        <v>0.28308299999999997</v>
      </c>
      <c r="M1336">
        <v>0.72727299999999995</v>
      </c>
      <c r="N1336">
        <v>0</v>
      </c>
      <c r="O1336" t="s">
        <v>43</v>
      </c>
    </row>
    <row r="1337" spans="1:25" x14ac:dyDescent="0.25">
      <c r="A1337" t="s">
        <v>158</v>
      </c>
      <c r="B1337">
        <v>12794.8</v>
      </c>
      <c r="C1337">
        <v>12737.9</v>
      </c>
      <c r="D1337">
        <v>12737.8</v>
      </c>
      <c r="E1337">
        <v>12713.4</v>
      </c>
      <c r="F1337">
        <v>872.08299999999997</v>
      </c>
      <c r="G1337">
        <v>1241.8499999999999</v>
      </c>
      <c r="H1337">
        <v>398.303</v>
      </c>
      <c r="I1337">
        <v>387.01100000000002</v>
      </c>
      <c r="J1337">
        <v>432.94400000000002</v>
      </c>
      <c r="K1337">
        <v>10583.5</v>
      </c>
      <c r="L1337">
        <v>0.28307900000000003</v>
      </c>
      <c r="M1337">
        <v>0.72242899999999999</v>
      </c>
      <c r="N1337">
        <v>0</v>
      </c>
      <c r="O1337" t="s">
        <v>43</v>
      </c>
    </row>
    <row r="1338" spans="1:25" x14ac:dyDescent="0.25">
      <c r="A1338" t="s">
        <v>158</v>
      </c>
      <c r="B1338">
        <v>12765.1</v>
      </c>
      <c r="C1338">
        <v>12706.6</v>
      </c>
      <c r="D1338">
        <v>12706.5</v>
      </c>
      <c r="E1338">
        <v>12682</v>
      </c>
      <c r="F1338">
        <v>871.97299999999996</v>
      </c>
      <c r="G1338">
        <v>1234.75</v>
      </c>
      <c r="H1338">
        <v>397.92899999999997</v>
      </c>
      <c r="I1338">
        <v>381.69900000000001</v>
      </c>
      <c r="J1338">
        <v>431.54500000000002</v>
      </c>
      <c r="K1338">
        <v>10559.3</v>
      </c>
      <c r="L1338">
        <v>0.28308899999999998</v>
      </c>
      <c r="M1338">
        <v>0.74909199999999998</v>
      </c>
      <c r="N1338">
        <v>0</v>
      </c>
      <c r="O1338" t="s">
        <v>43</v>
      </c>
    </row>
    <row r="1339" spans="1:25" x14ac:dyDescent="0.25">
      <c r="A1339" t="s">
        <v>158</v>
      </c>
      <c r="B1339">
        <v>12774.4</v>
      </c>
      <c r="C1339">
        <v>12715.1</v>
      </c>
      <c r="D1339">
        <v>12715</v>
      </c>
      <c r="E1339">
        <v>12690.5</v>
      </c>
      <c r="F1339">
        <v>870.38499999999999</v>
      </c>
      <c r="G1339">
        <v>1226</v>
      </c>
      <c r="H1339">
        <v>398.11799999999999</v>
      </c>
      <c r="I1339">
        <v>378.46600000000001</v>
      </c>
      <c r="J1339">
        <v>425.93400000000003</v>
      </c>
      <c r="K1339">
        <v>10578.1</v>
      </c>
      <c r="L1339">
        <v>0.283078</v>
      </c>
      <c r="M1339">
        <v>0.72722500000000001</v>
      </c>
      <c r="N1339">
        <v>0</v>
      </c>
      <c r="O1339" t="s">
        <v>43</v>
      </c>
    </row>
    <row r="1340" spans="1:25" x14ac:dyDescent="0.25">
      <c r="A1340" t="s">
        <v>158</v>
      </c>
      <c r="B1340">
        <v>12775</v>
      </c>
      <c r="C1340">
        <v>12718.5</v>
      </c>
      <c r="D1340">
        <v>12718.4</v>
      </c>
      <c r="E1340">
        <v>12693.9</v>
      </c>
      <c r="F1340">
        <v>873.10400000000004</v>
      </c>
      <c r="G1340">
        <v>1237.92</v>
      </c>
      <c r="H1340">
        <v>398.10300000000001</v>
      </c>
      <c r="I1340">
        <v>385.33</v>
      </c>
      <c r="J1340">
        <v>430.94799999999998</v>
      </c>
      <c r="K1340">
        <v>10566.8</v>
      </c>
      <c r="L1340">
        <v>0.26557999999999998</v>
      </c>
      <c r="M1340">
        <v>0.70652099999999995</v>
      </c>
      <c r="N1340">
        <v>0</v>
      </c>
      <c r="O1340" t="s">
        <v>43</v>
      </c>
    </row>
    <row r="1341" spans="1:25" x14ac:dyDescent="0.25">
      <c r="A1341" t="s">
        <v>158</v>
      </c>
      <c r="B1341">
        <v>12780</v>
      </c>
      <c r="C1341">
        <v>12721.6</v>
      </c>
      <c r="D1341">
        <v>12721.5</v>
      </c>
      <c r="E1341">
        <v>12697.1</v>
      </c>
      <c r="F1341">
        <v>870.59699999999998</v>
      </c>
      <c r="G1341">
        <v>1232.98</v>
      </c>
      <c r="H1341">
        <v>397.18599999999998</v>
      </c>
      <c r="I1341">
        <v>381.58800000000002</v>
      </c>
      <c r="J1341">
        <v>430.69200000000001</v>
      </c>
      <c r="K1341">
        <v>10577.4</v>
      </c>
      <c r="L1341">
        <v>0.28314</v>
      </c>
      <c r="M1341">
        <v>0.72775900000000004</v>
      </c>
      <c r="N1341">
        <v>0</v>
      </c>
      <c r="O1341" t="s">
        <v>43</v>
      </c>
    </row>
    <row r="1342" spans="1:25" x14ac:dyDescent="0.25">
      <c r="A1342" t="s">
        <v>158</v>
      </c>
      <c r="B1342">
        <v>12774.7</v>
      </c>
      <c r="C1342">
        <v>12713.4</v>
      </c>
      <c r="D1342">
        <v>12713.3</v>
      </c>
      <c r="E1342">
        <v>12689</v>
      </c>
      <c r="F1342">
        <v>873.51599999999996</v>
      </c>
      <c r="G1342">
        <v>1232.07</v>
      </c>
      <c r="H1342">
        <v>397.4</v>
      </c>
      <c r="I1342">
        <v>382.45100000000002</v>
      </c>
      <c r="J1342">
        <v>428.72300000000001</v>
      </c>
      <c r="K1342">
        <v>10567.4</v>
      </c>
      <c r="L1342">
        <v>0.283105</v>
      </c>
      <c r="M1342">
        <v>0.70653200000000005</v>
      </c>
      <c r="N1342">
        <v>0</v>
      </c>
      <c r="O1342" t="s">
        <v>43</v>
      </c>
    </row>
    <row r="1343" spans="1:25" x14ac:dyDescent="0.25">
      <c r="A1343" t="s">
        <v>158</v>
      </c>
      <c r="B1343">
        <v>12769.2</v>
      </c>
      <c r="C1343">
        <v>12712.1</v>
      </c>
      <c r="D1343">
        <v>12712</v>
      </c>
      <c r="E1343">
        <v>12687.5</v>
      </c>
      <c r="F1343">
        <v>871.40700000000004</v>
      </c>
      <c r="G1343">
        <v>1236.5</v>
      </c>
      <c r="H1343">
        <v>398.72300000000001</v>
      </c>
      <c r="I1343">
        <v>384.41500000000002</v>
      </c>
      <c r="J1343">
        <v>429.80700000000002</v>
      </c>
      <c r="K1343">
        <v>10563.6</v>
      </c>
      <c r="L1343">
        <v>0.263239</v>
      </c>
      <c r="M1343">
        <v>0.70653200000000005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158</v>
      </c>
      <c r="B1344">
        <v>12761.5</v>
      </c>
      <c r="C1344">
        <v>12703.6</v>
      </c>
      <c r="D1344">
        <v>12703.6</v>
      </c>
      <c r="E1344">
        <v>12679.2</v>
      </c>
      <c r="F1344">
        <v>872.59199999999998</v>
      </c>
      <c r="G1344">
        <v>1229.19</v>
      </c>
      <c r="H1344">
        <v>397.96600000000001</v>
      </c>
      <c r="I1344">
        <v>379.245</v>
      </c>
      <c r="J1344">
        <v>428.32100000000003</v>
      </c>
      <c r="K1344">
        <v>10561.3</v>
      </c>
      <c r="L1344">
        <v>0.28320299999999998</v>
      </c>
      <c r="M1344">
        <v>0.70653200000000005</v>
      </c>
      <c r="N1344">
        <v>0</v>
      </c>
      <c r="O1344" t="s">
        <v>43</v>
      </c>
      <c r="R1344">
        <f>AVERAGE(B1295:B1344)</f>
        <v>12777.191999999999</v>
      </c>
      <c r="S1344">
        <f>AVERAGE(C1295:C1344)</f>
        <v>12719.044000000002</v>
      </c>
      <c r="U1344">
        <f>_xlfn.VAR.P(B1295:B1344)</f>
        <v>152.25673599999945</v>
      </c>
      <c r="V1344">
        <f>_xlfn.VAR.P(C1295:C1344)</f>
        <v>148.8816640000002</v>
      </c>
      <c r="X1344">
        <f>1.96*SQRT(U1344)/50</f>
        <v>0.48369803680296158</v>
      </c>
      <c r="Y1344">
        <f>1.96*SQRT(V1344)/50</f>
        <v>0.47830693092297993</v>
      </c>
    </row>
    <row r="1345" spans="1:14" x14ac:dyDescent="0.25">
      <c r="A1345" t="s">
        <v>159</v>
      </c>
      <c r="B1345">
        <v>639008.64110000001</v>
      </c>
      <c r="C1345" t="s">
        <v>37</v>
      </c>
    </row>
    <row r="1346" spans="1:14" x14ac:dyDescent="0.25">
      <c r="A1346" t="s">
        <v>160</v>
      </c>
      <c r="B1346">
        <v>12673.9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0.28311199999999997</v>
      </c>
      <c r="L1346">
        <v>0.70653200000000005</v>
      </c>
      <c r="M1346">
        <v>0</v>
      </c>
      <c r="N1346" t="s">
        <v>43</v>
      </c>
    </row>
    <row r="1347" spans="1:14" x14ac:dyDescent="0.25">
      <c r="A1347" t="s">
        <v>160</v>
      </c>
      <c r="B1347">
        <v>12678.3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0.283078</v>
      </c>
      <c r="L1347">
        <v>0.72148100000000004</v>
      </c>
      <c r="M1347">
        <v>0</v>
      </c>
      <c r="N1347" t="s">
        <v>43</v>
      </c>
    </row>
    <row r="1348" spans="1:14" x14ac:dyDescent="0.25">
      <c r="A1348" t="s">
        <v>160</v>
      </c>
      <c r="B1348">
        <v>12682.6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0.28308100000000003</v>
      </c>
      <c r="L1348">
        <v>0.71900699999999995</v>
      </c>
      <c r="M1348">
        <v>0</v>
      </c>
      <c r="N1348" t="s">
        <v>43</v>
      </c>
    </row>
    <row r="1349" spans="1:14" x14ac:dyDescent="0.25">
      <c r="A1349" t="s">
        <v>160</v>
      </c>
      <c r="B1349">
        <v>12690.2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0.28326899999999999</v>
      </c>
      <c r="L1349">
        <v>0.72651399999999999</v>
      </c>
      <c r="M1349">
        <v>0</v>
      </c>
      <c r="N1349" t="s">
        <v>43</v>
      </c>
    </row>
    <row r="1350" spans="1:14" x14ac:dyDescent="0.25">
      <c r="A1350" t="s">
        <v>160</v>
      </c>
      <c r="B1350">
        <v>12680.7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0.260548</v>
      </c>
      <c r="L1350">
        <v>0.72777800000000004</v>
      </c>
      <c r="M1350">
        <v>0</v>
      </c>
      <c r="N1350" t="s">
        <v>43</v>
      </c>
    </row>
    <row r="1351" spans="1:14" x14ac:dyDescent="0.25">
      <c r="A1351" t="s">
        <v>160</v>
      </c>
      <c r="B1351">
        <v>12697.8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0.283084</v>
      </c>
      <c r="L1351">
        <v>0.72680900000000004</v>
      </c>
      <c r="M1351">
        <v>0</v>
      </c>
      <c r="N1351" t="s">
        <v>43</v>
      </c>
    </row>
    <row r="1352" spans="1:14" x14ac:dyDescent="0.25">
      <c r="A1352" t="s">
        <v>160</v>
      </c>
      <c r="B1352">
        <v>12691.1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0.28309299999999998</v>
      </c>
      <c r="L1352">
        <v>0.70653200000000005</v>
      </c>
      <c r="M1352">
        <v>0</v>
      </c>
      <c r="N1352" t="s">
        <v>43</v>
      </c>
    </row>
    <row r="1353" spans="1:14" x14ac:dyDescent="0.25">
      <c r="A1353" t="s">
        <v>160</v>
      </c>
      <c r="B1353">
        <v>12684.1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0.28323300000000001</v>
      </c>
      <c r="L1353">
        <v>0.72770699999999999</v>
      </c>
      <c r="M1353">
        <v>0</v>
      </c>
      <c r="N1353" t="s">
        <v>43</v>
      </c>
    </row>
    <row r="1354" spans="1:14" x14ac:dyDescent="0.25">
      <c r="A1354" t="s">
        <v>160</v>
      </c>
      <c r="B1354">
        <v>12681.3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0.28312900000000002</v>
      </c>
      <c r="L1354">
        <v>0.72569499999999998</v>
      </c>
      <c r="M1354">
        <v>0</v>
      </c>
      <c r="N1354" t="s">
        <v>43</v>
      </c>
    </row>
    <row r="1355" spans="1:14" x14ac:dyDescent="0.25">
      <c r="A1355" t="s">
        <v>160</v>
      </c>
      <c r="B1355">
        <v>12699.7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0.28317700000000001</v>
      </c>
      <c r="L1355">
        <v>0.70653200000000005</v>
      </c>
      <c r="M1355">
        <v>0</v>
      </c>
      <c r="N1355" t="s">
        <v>43</v>
      </c>
    </row>
    <row r="1356" spans="1:14" x14ac:dyDescent="0.25">
      <c r="A1356" t="s">
        <v>160</v>
      </c>
      <c r="B1356">
        <v>12694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0.260938</v>
      </c>
      <c r="L1356">
        <v>0.74885999999999997</v>
      </c>
      <c r="M1356">
        <v>0</v>
      </c>
      <c r="N1356" t="s">
        <v>43</v>
      </c>
    </row>
    <row r="1357" spans="1:14" x14ac:dyDescent="0.25">
      <c r="A1357" t="s">
        <v>160</v>
      </c>
      <c r="B1357">
        <v>12707.8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0.283078</v>
      </c>
      <c r="L1357">
        <v>0.72396700000000003</v>
      </c>
      <c r="M1357">
        <v>0</v>
      </c>
      <c r="N1357" t="s">
        <v>43</v>
      </c>
    </row>
    <row r="1358" spans="1:14" x14ac:dyDescent="0.25">
      <c r="A1358" t="s">
        <v>160</v>
      </c>
      <c r="B1358">
        <v>12687.9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0.283275</v>
      </c>
      <c r="L1358">
        <v>0.71538599999999997</v>
      </c>
      <c r="M1358">
        <v>0</v>
      </c>
      <c r="N1358" t="s">
        <v>43</v>
      </c>
    </row>
    <row r="1359" spans="1:14" x14ac:dyDescent="0.25">
      <c r="A1359" t="s">
        <v>160</v>
      </c>
      <c r="B1359">
        <v>12675.4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0.283082</v>
      </c>
      <c r="L1359">
        <v>0.72783900000000001</v>
      </c>
      <c r="M1359">
        <v>0</v>
      </c>
      <c r="N1359" t="s">
        <v>43</v>
      </c>
    </row>
    <row r="1360" spans="1:14" x14ac:dyDescent="0.25">
      <c r="A1360" t="s">
        <v>160</v>
      </c>
      <c r="B1360">
        <v>12691.8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0.28307900000000003</v>
      </c>
      <c r="L1360">
        <v>0.72614100000000004</v>
      </c>
      <c r="M1360">
        <v>0</v>
      </c>
      <c r="N1360" t="s">
        <v>43</v>
      </c>
    </row>
    <row r="1361" spans="1:14" x14ac:dyDescent="0.25">
      <c r="A1361" t="s">
        <v>160</v>
      </c>
      <c r="B1361">
        <v>12694.3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0.283078</v>
      </c>
      <c r="L1361">
        <v>0.727858</v>
      </c>
      <c r="M1361">
        <v>0</v>
      </c>
      <c r="N1361" t="s">
        <v>43</v>
      </c>
    </row>
    <row r="1362" spans="1:14" x14ac:dyDescent="0.25">
      <c r="A1362" t="s">
        <v>160</v>
      </c>
      <c r="B1362">
        <v>12699.3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0.283086</v>
      </c>
      <c r="L1362">
        <v>0.72286700000000004</v>
      </c>
      <c r="M1362">
        <v>0</v>
      </c>
      <c r="N1362" t="s">
        <v>43</v>
      </c>
    </row>
    <row r="1363" spans="1:14" x14ac:dyDescent="0.25">
      <c r="A1363" t="s">
        <v>160</v>
      </c>
      <c r="B1363">
        <v>12687.7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0.28331499999999998</v>
      </c>
      <c r="L1363">
        <v>0.72743199999999997</v>
      </c>
      <c r="M1363">
        <v>0</v>
      </c>
      <c r="N1363" t="s">
        <v>43</v>
      </c>
    </row>
    <row r="1364" spans="1:14" x14ac:dyDescent="0.25">
      <c r="A1364" t="s">
        <v>160</v>
      </c>
      <c r="B1364">
        <v>12675.4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0.26255600000000001</v>
      </c>
      <c r="L1364">
        <v>0.72350300000000001</v>
      </c>
      <c r="M1364">
        <v>0</v>
      </c>
      <c r="N1364" t="s">
        <v>43</v>
      </c>
    </row>
    <row r="1365" spans="1:14" x14ac:dyDescent="0.25">
      <c r="A1365" t="s">
        <v>160</v>
      </c>
      <c r="B1365">
        <v>12673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0.28312900000000002</v>
      </c>
      <c r="L1365">
        <v>0.70653200000000005</v>
      </c>
      <c r="M1365">
        <v>0</v>
      </c>
      <c r="N1365" t="s">
        <v>43</v>
      </c>
    </row>
    <row r="1366" spans="1:14" x14ac:dyDescent="0.25">
      <c r="A1366" t="s">
        <v>160</v>
      </c>
      <c r="B1366">
        <v>12718.4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0.28314800000000001</v>
      </c>
      <c r="L1366">
        <v>0.72188600000000003</v>
      </c>
      <c r="M1366">
        <v>0</v>
      </c>
      <c r="N1366" t="s">
        <v>43</v>
      </c>
    </row>
    <row r="1367" spans="1:14" x14ac:dyDescent="0.25">
      <c r="A1367" t="s">
        <v>160</v>
      </c>
      <c r="B1367">
        <v>12693.6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0.28308</v>
      </c>
      <c r="L1367">
        <v>0.70886700000000002</v>
      </c>
      <c r="M1367">
        <v>0</v>
      </c>
      <c r="N1367" t="s">
        <v>43</v>
      </c>
    </row>
    <row r="1368" spans="1:14" x14ac:dyDescent="0.25">
      <c r="A1368" t="s">
        <v>160</v>
      </c>
      <c r="B1368">
        <v>12687.6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0.27911799999999998</v>
      </c>
      <c r="L1368">
        <v>0.72461799999999998</v>
      </c>
      <c r="M1368">
        <v>0</v>
      </c>
      <c r="N1368" t="s">
        <v>43</v>
      </c>
    </row>
    <row r="1369" spans="1:14" x14ac:dyDescent="0.25">
      <c r="A1369" t="s">
        <v>160</v>
      </c>
      <c r="B1369">
        <v>12703.9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0.283084</v>
      </c>
      <c r="L1369">
        <v>0.72783500000000001</v>
      </c>
      <c r="M1369">
        <v>0</v>
      </c>
      <c r="N1369" t="s">
        <v>43</v>
      </c>
    </row>
    <row r="1370" spans="1:14" x14ac:dyDescent="0.25">
      <c r="A1370" t="s">
        <v>160</v>
      </c>
      <c r="B1370">
        <v>12690.1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0.26745600000000003</v>
      </c>
      <c r="L1370">
        <v>0.72486799999999996</v>
      </c>
      <c r="M1370">
        <v>0</v>
      </c>
      <c r="N1370" t="s">
        <v>43</v>
      </c>
    </row>
    <row r="1371" spans="1:14" x14ac:dyDescent="0.25">
      <c r="A1371" t="s">
        <v>160</v>
      </c>
      <c r="B1371">
        <v>12682.9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0.28323399999999999</v>
      </c>
      <c r="L1371">
        <v>0.72777400000000003</v>
      </c>
      <c r="M1371">
        <v>0</v>
      </c>
      <c r="N1371" t="s">
        <v>43</v>
      </c>
    </row>
    <row r="1372" spans="1:14" x14ac:dyDescent="0.25">
      <c r="A1372" t="s">
        <v>160</v>
      </c>
      <c r="B1372">
        <v>12664.2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0.28321099999999999</v>
      </c>
      <c r="L1372">
        <v>0.70653100000000002</v>
      </c>
      <c r="M1372">
        <v>0</v>
      </c>
      <c r="N1372" t="s">
        <v>43</v>
      </c>
    </row>
    <row r="1373" spans="1:14" x14ac:dyDescent="0.25">
      <c r="A1373" t="s">
        <v>160</v>
      </c>
      <c r="B1373">
        <v>12690.4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0.28149000000000002</v>
      </c>
      <c r="L1373">
        <v>0.72664700000000004</v>
      </c>
      <c r="M1373">
        <v>0</v>
      </c>
      <c r="N1373" t="s">
        <v>43</v>
      </c>
    </row>
    <row r="1374" spans="1:14" x14ac:dyDescent="0.25">
      <c r="A1374" t="s">
        <v>160</v>
      </c>
      <c r="B1374">
        <v>12681.7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0.72766699999999995</v>
      </c>
      <c r="M1374">
        <v>0</v>
      </c>
      <c r="N1374" t="s">
        <v>43</v>
      </c>
    </row>
    <row r="1375" spans="1:14" x14ac:dyDescent="0.25">
      <c r="A1375" t="s">
        <v>160</v>
      </c>
      <c r="B1375">
        <v>12682.4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0.28329599999999999</v>
      </c>
      <c r="L1375">
        <v>0.70653200000000005</v>
      </c>
      <c r="M1375">
        <v>0</v>
      </c>
      <c r="N1375" t="s">
        <v>43</v>
      </c>
    </row>
    <row r="1376" spans="1:14" x14ac:dyDescent="0.25">
      <c r="A1376" t="s">
        <v>160</v>
      </c>
      <c r="B1376">
        <v>12687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0.28338799999999997</v>
      </c>
      <c r="L1376">
        <v>0.70652899999999996</v>
      </c>
      <c r="M1376">
        <v>0</v>
      </c>
      <c r="N1376" t="s">
        <v>43</v>
      </c>
    </row>
    <row r="1377" spans="1:14" x14ac:dyDescent="0.25">
      <c r="A1377" t="s">
        <v>160</v>
      </c>
      <c r="B1377">
        <v>12679.2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0.28328599999999998</v>
      </c>
      <c r="L1377">
        <v>0.70653200000000005</v>
      </c>
      <c r="M1377">
        <v>0</v>
      </c>
      <c r="N1377" t="s">
        <v>43</v>
      </c>
    </row>
    <row r="1378" spans="1:14" x14ac:dyDescent="0.25">
      <c r="A1378" t="s">
        <v>160</v>
      </c>
      <c r="B1378">
        <v>12665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0.26267699999999999</v>
      </c>
      <c r="L1378">
        <v>0.70653200000000005</v>
      </c>
      <c r="M1378">
        <v>0</v>
      </c>
      <c r="N1378" t="s">
        <v>43</v>
      </c>
    </row>
    <row r="1379" spans="1:14" x14ac:dyDescent="0.25">
      <c r="A1379" t="s">
        <v>160</v>
      </c>
      <c r="B1379">
        <v>12690.6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0.28325600000000001</v>
      </c>
      <c r="L1379">
        <v>0.72418700000000003</v>
      </c>
      <c r="M1379">
        <v>0</v>
      </c>
      <c r="N1379" t="s">
        <v>43</v>
      </c>
    </row>
    <row r="1380" spans="1:14" x14ac:dyDescent="0.25">
      <c r="A1380" t="s">
        <v>160</v>
      </c>
      <c r="B1380">
        <v>12662.3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0.283078</v>
      </c>
      <c r="L1380">
        <v>0.72426400000000002</v>
      </c>
      <c r="M1380">
        <v>0</v>
      </c>
      <c r="N1380" t="s">
        <v>43</v>
      </c>
    </row>
    <row r="1381" spans="1:14" x14ac:dyDescent="0.25">
      <c r="A1381" t="s">
        <v>160</v>
      </c>
      <c r="B1381">
        <v>12665.7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0.261129</v>
      </c>
      <c r="L1381">
        <v>0.72643899999999995</v>
      </c>
      <c r="M1381">
        <v>0</v>
      </c>
      <c r="N1381" t="s">
        <v>43</v>
      </c>
    </row>
    <row r="1382" spans="1:14" x14ac:dyDescent="0.25">
      <c r="A1382" t="s">
        <v>160</v>
      </c>
      <c r="B1382">
        <v>12684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0.28323399999999999</v>
      </c>
      <c r="L1382">
        <v>0.72779700000000003</v>
      </c>
      <c r="M1382">
        <v>0</v>
      </c>
      <c r="N1382" t="s">
        <v>43</v>
      </c>
    </row>
    <row r="1383" spans="1:14" x14ac:dyDescent="0.25">
      <c r="A1383" t="s">
        <v>160</v>
      </c>
      <c r="B1383">
        <v>12674.3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</v>
      </c>
      <c r="L1383">
        <v>0.72783900000000001</v>
      </c>
      <c r="M1383">
        <v>0</v>
      </c>
      <c r="N1383" t="s">
        <v>43</v>
      </c>
    </row>
    <row r="1384" spans="1:14" x14ac:dyDescent="0.25">
      <c r="A1384" t="s">
        <v>160</v>
      </c>
      <c r="B1384">
        <v>12679.7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0.28308299999999997</v>
      </c>
      <c r="L1384">
        <v>0.72250199999999998</v>
      </c>
      <c r="M1384">
        <v>0</v>
      </c>
      <c r="N1384" t="s">
        <v>43</v>
      </c>
    </row>
    <row r="1385" spans="1:14" x14ac:dyDescent="0.25">
      <c r="A1385" t="s">
        <v>160</v>
      </c>
      <c r="B1385">
        <v>12692.1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0.28307900000000003</v>
      </c>
      <c r="L1385">
        <v>0.72114299999999998</v>
      </c>
      <c r="M1385">
        <v>0</v>
      </c>
      <c r="N1385" t="s">
        <v>43</v>
      </c>
    </row>
    <row r="1386" spans="1:14" x14ac:dyDescent="0.25">
      <c r="A1386" t="s">
        <v>160</v>
      </c>
      <c r="B1386">
        <v>12690.8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0.28326099999999999</v>
      </c>
      <c r="L1386">
        <v>0.72701499999999997</v>
      </c>
      <c r="M1386">
        <v>0</v>
      </c>
      <c r="N1386" t="s">
        <v>43</v>
      </c>
    </row>
    <row r="1387" spans="1:14" x14ac:dyDescent="0.25">
      <c r="A1387" t="s">
        <v>160</v>
      </c>
      <c r="B1387">
        <v>12690.1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0.283082</v>
      </c>
      <c r="L1387">
        <v>0.72409400000000002</v>
      </c>
      <c r="M1387">
        <v>0</v>
      </c>
      <c r="N1387" t="s">
        <v>43</v>
      </c>
    </row>
    <row r="1388" spans="1:14" x14ac:dyDescent="0.25">
      <c r="A1388" t="s">
        <v>160</v>
      </c>
      <c r="B1388">
        <v>12675.1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0.283082</v>
      </c>
      <c r="L1388">
        <v>0.72765800000000003</v>
      </c>
      <c r="M1388">
        <v>0</v>
      </c>
      <c r="N1388" t="s">
        <v>43</v>
      </c>
    </row>
    <row r="1389" spans="1:14" x14ac:dyDescent="0.25">
      <c r="A1389" t="s">
        <v>160</v>
      </c>
      <c r="B1389">
        <v>12675.3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0.283084</v>
      </c>
      <c r="L1389">
        <v>0.72763999999999995</v>
      </c>
      <c r="M1389">
        <v>0</v>
      </c>
      <c r="N1389" t="s">
        <v>43</v>
      </c>
    </row>
    <row r="1390" spans="1:14" x14ac:dyDescent="0.25">
      <c r="A1390" t="s">
        <v>160</v>
      </c>
      <c r="B1390">
        <v>12657.6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0.28355200000000003</v>
      </c>
      <c r="L1390">
        <v>0.71840000000000004</v>
      </c>
      <c r="M1390">
        <v>0</v>
      </c>
      <c r="N1390" t="s">
        <v>43</v>
      </c>
    </row>
    <row r="1391" spans="1:14" x14ac:dyDescent="0.25">
      <c r="A1391" t="s">
        <v>160</v>
      </c>
      <c r="B1391">
        <v>12675.5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0.27125899999999997</v>
      </c>
      <c r="L1391">
        <v>0.70653100000000002</v>
      </c>
      <c r="M1391">
        <v>0</v>
      </c>
      <c r="N1391" t="s">
        <v>43</v>
      </c>
    </row>
    <row r="1392" spans="1:14" x14ac:dyDescent="0.25">
      <c r="A1392" t="s">
        <v>160</v>
      </c>
      <c r="B1392">
        <v>12688.3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0.28312399999999999</v>
      </c>
      <c r="L1392">
        <v>0.72760899999999995</v>
      </c>
      <c r="M1392">
        <v>0</v>
      </c>
      <c r="N1392" t="s">
        <v>43</v>
      </c>
    </row>
    <row r="1393" spans="1:25" x14ac:dyDescent="0.25">
      <c r="A1393" t="s">
        <v>160</v>
      </c>
      <c r="B1393">
        <v>12694.7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0.28317500000000001</v>
      </c>
      <c r="L1393">
        <v>0.72657400000000005</v>
      </c>
      <c r="M1393">
        <v>0</v>
      </c>
      <c r="N1393" t="s">
        <v>43</v>
      </c>
    </row>
    <row r="1394" spans="1:25" x14ac:dyDescent="0.25">
      <c r="A1394" t="s">
        <v>160</v>
      </c>
      <c r="B1394">
        <v>12675.2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0.28309299999999998</v>
      </c>
      <c r="L1394">
        <v>0.70653100000000002</v>
      </c>
      <c r="M1394">
        <v>0</v>
      </c>
      <c r="N1394" t="s">
        <v>43</v>
      </c>
    </row>
    <row r="1395" spans="1:25" x14ac:dyDescent="0.25">
      <c r="A1395" t="s">
        <v>160</v>
      </c>
      <c r="B1395">
        <v>12681.5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0.28321800000000003</v>
      </c>
      <c r="L1395">
        <v>0.72758299999999998</v>
      </c>
      <c r="M1395">
        <v>0</v>
      </c>
      <c r="N1395" t="s">
        <v>43</v>
      </c>
    </row>
    <row r="1396" spans="1:25" x14ac:dyDescent="0.25">
      <c r="A1396" t="s">
        <v>160</v>
      </c>
      <c r="B1396">
        <v>12690.5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0.28320200000000001</v>
      </c>
      <c r="L1396">
        <v>0.72755599999999998</v>
      </c>
      <c r="M1396">
        <v>0</v>
      </c>
      <c r="N1396" t="s">
        <v>43</v>
      </c>
    </row>
    <row r="1397" spans="1:25" x14ac:dyDescent="0.25">
      <c r="A1397" t="s">
        <v>160</v>
      </c>
      <c r="B1397">
        <v>12665.3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0.28308299999999997</v>
      </c>
      <c r="L1397">
        <v>0.72766299999999995</v>
      </c>
      <c r="M1397">
        <v>0</v>
      </c>
      <c r="N1397" t="s">
        <v>43</v>
      </c>
    </row>
    <row r="1398" spans="1:25" x14ac:dyDescent="0.25">
      <c r="A1398" t="s">
        <v>160</v>
      </c>
      <c r="B1398">
        <v>12683.5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0.283169</v>
      </c>
      <c r="L1398">
        <v>0.70653200000000005</v>
      </c>
      <c r="M1398">
        <v>0</v>
      </c>
      <c r="N1398" t="s">
        <v>43</v>
      </c>
    </row>
    <row r="1399" spans="1:25" x14ac:dyDescent="0.25">
      <c r="A1399" t="s">
        <v>160</v>
      </c>
      <c r="B1399">
        <v>12698.3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0.26713799999999999</v>
      </c>
      <c r="L1399">
        <v>0.72641699999999998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160</v>
      </c>
      <c r="B1400">
        <v>12679.2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0.28309899999999999</v>
      </c>
      <c r="L1400">
        <v>0.727016</v>
      </c>
      <c r="M1400">
        <v>0</v>
      </c>
      <c r="N1400" t="s">
        <v>43</v>
      </c>
      <c r="R1400">
        <f>AVERAGE(B1351:B1400)</f>
        <v>12684.731999999996</v>
      </c>
      <c r="S1400">
        <f>AVERAGE(C1351:C1400)</f>
        <v>0</v>
      </c>
      <c r="U1400">
        <f>_xlfn.VAR.P(B1351:B1400)</f>
        <v>145.2281759999976</v>
      </c>
      <c r="V1400">
        <f>_xlfn.VAR.P(C1351:C1400)</f>
        <v>0</v>
      </c>
      <c r="X1400">
        <f>1.96*SQRT(U1400)/50</f>
        <v>0.47240176160619496</v>
      </c>
      <c r="Y1400">
        <f>1.96*SQRT(V1400)/50</f>
        <v>0</v>
      </c>
    </row>
    <row r="1401" spans="1:25" x14ac:dyDescent="0.25">
      <c r="A1401" t="s">
        <v>161</v>
      </c>
      <c r="B1401">
        <v>634342.36380000005</v>
      </c>
      <c r="C1401" t="s">
        <v>37</v>
      </c>
    </row>
    <row r="1402" spans="1:25" x14ac:dyDescent="0.25">
      <c r="A1402" t="s">
        <v>162</v>
      </c>
      <c r="B1402">
        <v>12014</v>
      </c>
      <c r="C1402">
        <v>11998.4</v>
      </c>
      <c r="D1402">
        <v>11998.2</v>
      </c>
      <c r="E1402">
        <v>11973.8</v>
      </c>
      <c r="F1402">
        <v>887.46500000000003</v>
      </c>
      <c r="G1402">
        <v>0</v>
      </c>
      <c r="H1402">
        <v>407.48200000000003</v>
      </c>
      <c r="I1402">
        <v>0</v>
      </c>
      <c r="J1402">
        <v>0.28325699999999998</v>
      </c>
      <c r="K1402">
        <v>0.70651900000000001</v>
      </c>
      <c r="L1402">
        <v>0</v>
      </c>
      <c r="M1402" t="s">
        <v>43</v>
      </c>
    </row>
    <row r="1403" spans="1:25" x14ac:dyDescent="0.25">
      <c r="A1403" t="s">
        <v>162</v>
      </c>
      <c r="B1403">
        <v>11788.2</v>
      </c>
      <c r="C1403">
        <v>11771.4</v>
      </c>
      <c r="D1403">
        <v>11771.3</v>
      </c>
      <c r="E1403">
        <v>11749.3</v>
      </c>
      <c r="F1403">
        <v>874.48299999999995</v>
      </c>
      <c r="G1403">
        <v>0</v>
      </c>
      <c r="H1403">
        <v>399.99400000000003</v>
      </c>
      <c r="I1403">
        <v>0</v>
      </c>
      <c r="J1403">
        <v>0.28425</v>
      </c>
      <c r="K1403">
        <v>0.70653100000000002</v>
      </c>
      <c r="L1403">
        <v>0</v>
      </c>
      <c r="M1403" t="s">
        <v>43</v>
      </c>
    </row>
    <row r="1404" spans="1:25" x14ac:dyDescent="0.25">
      <c r="A1404" t="s">
        <v>162</v>
      </c>
      <c r="B1404">
        <v>11795.6</v>
      </c>
      <c r="C1404">
        <v>11784.5</v>
      </c>
      <c r="D1404">
        <v>11784.4</v>
      </c>
      <c r="E1404">
        <v>11762.3</v>
      </c>
      <c r="F1404">
        <v>887.76700000000005</v>
      </c>
      <c r="G1404">
        <v>0</v>
      </c>
      <c r="H1404">
        <v>401.21</v>
      </c>
      <c r="I1404">
        <v>0</v>
      </c>
      <c r="J1404">
        <v>0.28308</v>
      </c>
      <c r="K1404">
        <v>0.72528999999999999</v>
      </c>
      <c r="L1404">
        <v>0</v>
      </c>
      <c r="M1404" t="s">
        <v>43</v>
      </c>
    </row>
    <row r="1405" spans="1:25" x14ac:dyDescent="0.25">
      <c r="A1405" t="s">
        <v>162</v>
      </c>
      <c r="B1405">
        <v>11821.4</v>
      </c>
      <c r="C1405">
        <v>11811.8</v>
      </c>
      <c r="D1405">
        <v>11811.7</v>
      </c>
      <c r="E1405">
        <v>11790.2</v>
      </c>
      <c r="F1405">
        <v>904.54600000000005</v>
      </c>
      <c r="G1405">
        <v>0</v>
      </c>
      <c r="H1405">
        <v>401.04</v>
      </c>
      <c r="I1405">
        <v>0</v>
      </c>
      <c r="J1405">
        <v>0.283082</v>
      </c>
      <c r="K1405">
        <v>0.72778200000000004</v>
      </c>
      <c r="L1405">
        <v>0</v>
      </c>
      <c r="M1405" t="s">
        <v>43</v>
      </c>
    </row>
    <row r="1406" spans="1:25" x14ac:dyDescent="0.25">
      <c r="A1406" t="s">
        <v>162</v>
      </c>
      <c r="B1406">
        <v>11785.2</v>
      </c>
      <c r="C1406">
        <v>11774.1</v>
      </c>
      <c r="D1406">
        <v>11774</v>
      </c>
      <c r="E1406">
        <v>11752.1</v>
      </c>
      <c r="F1406">
        <v>866.47199999999998</v>
      </c>
      <c r="G1406">
        <v>0</v>
      </c>
      <c r="H1406">
        <v>400.11700000000002</v>
      </c>
      <c r="I1406">
        <v>0</v>
      </c>
      <c r="J1406">
        <v>0.28307900000000003</v>
      </c>
      <c r="K1406">
        <v>0.72360199999999997</v>
      </c>
      <c r="L1406">
        <v>0</v>
      </c>
      <c r="M1406" t="s">
        <v>43</v>
      </c>
    </row>
    <row r="1407" spans="1:25" x14ac:dyDescent="0.25">
      <c r="A1407" t="s">
        <v>162</v>
      </c>
      <c r="B1407">
        <v>11805.1</v>
      </c>
      <c r="C1407">
        <v>11795.3</v>
      </c>
      <c r="D1407">
        <v>11795.2</v>
      </c>
      <c r="E1407">
        <v>11773.3</v>
      </c>
      <c r="F1407">
        <v>885.15499999999997</v>
      </c>
      <c r="G1407">
        <v>0</v>
      </c>
      <c r="H1407">
        <v>400.089</v>
      </c>
      <c r="I1407">
        <v>0</v>
      </c>
      <c r="J1407">
        <v>0.283078</v>
      </c>
      <c r="K1407">
        <v>0.72785500000000003</v>
      </c>
      <c r="L1407">
        <v>0</v>
      </c>
      <c r="M1407" t="s">
        <v>43</v>
      </c>
    </row>
    <row r="1408" spans="1:25" x14ac:dyDescent="0.25">
      <c r="A1408" t="s">
        <v>162</v>
      </c>
      <c r="B1408">
        <v>11772.9</v>
      </c>
      <c r="C1408">
        <v>11757.2</v>
      </c>
      <c r="D1408">
        <v>11757.1</v>
      </c>
      <c r="E1408">
        <v>11734.9</v>
      </c>
      <c r="F1408">
        <v>866.25800000000004</v>
      </c>
      <c r="G1408">
        <v>0</v>
      </c>
      <c r="H1408">
        <v>400.572</v>
      </c>
      <c r="I1408">
        <v>0</v>
      </c>
      <c r="J1408">
        <v>0.28309000000000001</v>
      </c>
      <c r="K1408">
        <v>0.72202699999999997</v>
      </c>
      <c r="L1408">
        <v>0</v>
      </c>
      <c r="M1408" t="s">
        <v>43</v>
      </c>
    </row>
    <row r="1409" spans="1:13" x14ac:dyDescent="0.25">
      <c r="A1409" t="s">
        <v>162</v>
      </c>
      <c r="B1409">
        <v>11771.3</v>
      </c>
      <c r="C1409">
        <v>11761.5</v>
      </c>
      <c r="D1409">
        <v>11761.4</v>
      </c>
      <c r="E1409">
        <v>11739.5</v>
      </c>
      <c r="F1409">
        <v>870.43499999999995</v>
      </c>
      <c r="G1409">
        <v>0</v>
      </c>
      <c r="H1409">
        <v>399.822</v>
      </c>
      <c r="I1409">
        <v>0</v>
      </c>
      <c r="J1409">
        <v>0.28308</v>
      </c>
      <c r="K1409">
        <v>0.72264399999999995</v>
      </c>
      <c r="L1409">
        <v>0</v>
      </c>
      <c r="M1409" t="s">
        <v>43</v>
      </c>
    </row>
    <row r="1410" spans="1:13" x14ac:dyDescent="0.25">
      <c r="A1410" t="s">
        <v>162</v>
      </c>
      <c r="B1410">
        <v>11774.7</v>
      </c>
      <c r="C1410">
        <v>11760.1</v>
      </c>
      <c r="D1410">
        <v>11760</v>
      </c>
      <c r="E1410">
        <v>11738.2</v>
      </c>
      <c r="F1410">
        <v>864.90899999999999</v>
      </c>
      <c r="G1410">
        <v>0</v>
      </c>
      <c r="H1410">
        <v>399.92</v>
      </c>
      <c r="I1410">
        <v>0</v>
      </c>
      <c r="J1410">
        <v>0.28312100000000001</v>
      </c>
      <c r="K1410">
        <v>0.70652899999999996</v>
      </c>
      <c r="L1410">
        <v>0</v>
      </c>
      <c r="M1410" t="s">
        <v>43</v>
      </c>
    </row>
    <row r="1411" spans="1:13" x14ac:dyDescent="0.25">
      <c r="A1411" t="s">
        <v>162</v>
      </c>
      <c r="B1411">
        <v>11790.1</v>
      </c>
      <c r="C1411">
        <v>11780.4</v>
      </c>
      <c r="D1411">
        <v>11780.3</v>
      </c>
      <c r="E1411">
        <v>11758.5</v>
      </c>
      <c r="F1411">
        <v>871.65300000000002</v>
      </c>
      <c r="G1411">
        <v>0</v>
      </c>
      <c r="H1411">
        <v>399.61900000000003</v>
      </c>
      <c r="I1411">
        <v>0</v>
      </c>
      <c r="J1411">
        <v>0.27954400000000001</v>
      </c>
      <c r="K1411">
        <v>0.72365999999999997</v>
      </c>
      <c r="L1411">
        <v>0</v>
      </c>
      <c r="M1411" t="s">
        <v>43</v>
      </c>
    </row>
    <row r="1412" spans="1:13" x14ac:dyDescent="0.25">
      <c r="A1412" t="s">
        <v>162</v>
      </c>
      <c r="B1412">
        <v>11777.1</v>
      </c>
      <c r="C1412">
        <v>11767.4</v>
      </c>
      <c r="D1412">
        <v>11767.3</v>
      </c>
      <c r="E1412">
        <v>11745.3</v>
      </c>
      <c r="F1412">
        <v>871.53899999999999</v>
      </c>
      <c r="G1412">
        <v>0</v>
      </c>
      <c r="H1412">
        <v>400.54899999999998</v>
      </c>
      <c r="I1412">
        <v>0</v>
      </c>
      <c r="J1412">
        <v>0.28334900000000002</v>
      </c>
      <c r="K1412">
        <v>0.70653200000000005</v>
      </c>
      <c r="L1412">
        <v>0</v>
      </c>
      <c r="M1412" t="s">
        <v>43</v>
      </c>
    </row>
    <row r="1413" spans="1:13" x14ac:dyDescent="0.25">
      <c r="A1413" t="s">
        <v>162</v>
      </c>
      <c r="B1413">
        <v>11775.5</v>
      </c>
      <c r="C1413">
        <v>11764.9</v>
      </c>
      <c r="D1413">
        <v>11764.8</v>
      </c>
      <c r="E1413">
        <v>11743</v>
      </c>
      <c r="F1413">
        <v>865.09900000000005</v>
      </c>
      <c r="G1413">
        <v>0</v>
      </c>
      <c r="H1413">
        <v>399.601</v>
      </c>
      <c r="I1413">
        <v>0</v>
      </c>
      <c r="J1413">
        <v>0.28319800000000001</v>
      </c>
      <c r="K1413">
        <v>0.72657300000000002</v>
      </c>
      <c r="L1413">
        <v>0</v>
      </c>
      <c r="M1413" t="s">
        <v>43</v>
      </c>
    </row>
    <row r="1414" spans="1:13" x14ac:dyDescent="0.25">
      <c r="A1414" t="s">
        <v>162</v>
      </c>
      <c r="B1414">
        <v>11800.1</v>
      </c>
      <c r="C1414">
        <v>11790.4</v>
      </c>
      <c r="D1414">
        <v>11790.3</v>
      </c>
      <c r="E1414">
        <v>11768.3</v>
      </c>
      <c r="F1414">
        <v>871.63800000000003</v>
      </c>
      <c r="G1414">
        <v>0</v>
      </c>
      <c r="H1414">
        <v>399.76600000000002</v>
      </c>
      <c r="I1414">
        <v>0</v>
      </c>
      <c r="J1414">
        <v>0.26600299999999999</v>
      </c>
      <c r="K1414">
        <v>0.71846900000000002</v>
      </c>
      <c r="L1414">
        <v>0</v>
      </c>
      <c r="M1414" t="s">
        <v>43</v>
      </c>
    </row>
    <row r="1415" spans="1:13" x14ac:dyDescent="0.25">
      <c r="A1415" t="s">
        <v>162</v>
      </c>
      <c r="B1415">
        <v>11772.3</v>
      </c>
      <c r="C1415">
        <v>11762.6</v>
      </c>
      <c r="D1415">
        <v>11762.5</v>
      </c>
      <c r="E1415">
        <v>11740.5</v>
      </c>
      <c r="F1415">
        <v>865.47799999999995</v>
      </c>
      <c r="G1415">
        <v>0</v>
      </c>
      <c r="H1415">
        <v>401.959</v>
      </c>
      <c r="I1415">
        <v>0</v>
      </c>
      <c r="J1415">
        <v>0.28308899999999998</v>
      </c>
      <c r="K1415">
        <v>0.71967800000000004</v>
      </c>
      <c r="L1415">
        <v>0</v>
      </c>
      <c r="M1415" t="s">
        <v>43</v>
      </c>
    </row>
    <row r="1416" spans="1:13" x14ac:dyDescent="0.25">
      <c r="A1416" t="s">
        <v>162</v>
      </c>
      <c r="B1416">
        <v>11829.9</v>
      </c>
      <c r="C1416">
        <v>11820.2</v>
      </c>
      <c r="D1416">
        <v>11820.1</v>
      </c>
      <c r="E1416">
        <v>11797.8</v>
      </c>
      <c r="F1416">
        <v>872.06700000000001</v>
      </c>
      <c r="G1416">
        <v>0</v>
      </c>
      <c r="H1416">
        <v>395.69600000000003</v>
      </c>
      <c r="I1416">
        <v>0</v>
      </c>
      <c r="J1416">
        <v>0.271146</v>
      </c>
      <c r="K1416">
        <v>0.72789000000000004</v>
      </c>
      <c r="L1416">
        <v>0</v>
      </c>
      <c r="M1416" t="s">
        <v>43</v>
      </c>
    </row>
    <row r="1417" spans="1:13" x14ac:dyDescent="0.25">
      <c r="A1417" t="s">
        <v>162</v>
      </c>
      <c r="B1417">
        <v>11793.2</v>
      </c>
      <c r="C1417">
        <v>11777.5</v>
      </c>
      <c r="D1417">
        <v>11777.4</v>
      </c>
      <c r="E1417">
        <v>11755.5</v>
      </c>
      <c r="F1417">
        <v>864.43100000000004</v>
      </c>
      <c r="G1417">
        <v>0</v>
      </c>
      <c r="H1417">
        <v>397.51</v>
      </c>
      <c r="I1417">
        <v>0</v>
      </c>
      <c r="J1417">
        <v>0.28312999999999999</v>
      </c>
      <c r="K1417">
        <v>0.71130000000000004</v>
      </c>
      <c r="L1417">
        <v>0</v>
      </c>
      <c r="M1417" t="s">
        <v>43</v>
      </c>
    </row>
    <row r="1418" spans="1:13" x14ac:dyDescent="0.25">
      <c r="A1418" t="s">
        <v>162</v>
      </c>
      <c r="B1418">
        <v>11781.6</v>
      </c>
      <c r="C1418">
        <v>11771.8</v>
      </c>
      <c r="D1418">
        <v>11771.7</v>
      </c>
      <c r="E1418">
        <v>11749.8</v>
      </c>
      <c r="F1418">
        <v>867.57500000000005</v>
      </c>
      <c r="G1418">
        <v>0</v>
      </c>
      <c r="H1418">
        <v>399.56799999999998</v>
      </c>
      <c r="I1418">
        <v>0</v>
      </c>
      <c r="J1418">
        <v>0.28313199999999999</v>
      </c>
      <c r="K1418">
        <v>0.70653100000000002</v>
      </c>
      <c r="L1418">
        <v>0</v>
      </c>
      <c r="M1418" t="s">
        <v>43</v>
      </c>
    </row>
    <row r="1419" spans="1:13" x14ac:dyDescent="0.25">
      <c r="A1419" t="s">
        <v>162</v>
      </c>
      <c r="B1419">
        <v>11785.5</v>
      </c>
      <c r="C1419">
        <v>11774.9</v>
      </c>
      <c r="D1419">
        <v>11774.8</v>
      </c>
      <c r="E1419">
        <v>11753</v>
      </c>
      <c r="F1419">
        <v>872.46299999999997</v>
      </c>
      <c r="G1419">
        <v>0</v>
      </c>
      <c r="H1419">
        <v>399.74599999999998</v>
      </c>
      <c r="I1419">
        <v>0</v>
      </c>
      <c r="J1419">
        <v>0.26058599999999998</v>
      </c>
      <c r="K1419">
        <v>0.72331800000000002</v>
      </c>
      <c r="L1419">
        <v>0</v>
      </c>
      <c r="M1419" t="s">
        <v>43</v>
      </c>
    </row>
    <row r="1420" spans="1:13" x14ac:dyDescent="0.25">
      <c r="A1420" t="s">
        <v>162</v>
      </c>
      <c r="B1420">
        <v>11767.6</v>
      </c>
      <c r="C1420">
        <v>11758</v>
      </c>
      <c r="D1420">
        <v>11757.9</v>
      </c>
      <c r="E1420">
        <v>11735.9</v>
      </c>
      <c r="F1420">
        <v>867.13199999999995</v>
      </c>
      <c r="G1420">
        <v>0</v>
      </c>
      <c r="H1420">
        <v>400.55700000000002</v>
      </c>
      <c r="I1420">
        <v>0</v>
      </c>
      <c r="J1420">
        <v>0.28392499999999998</v>
      </c>
      <c r="K1420">
        <v>0.72676700000000005</v>
      </c>
      <c r="L1420">
        <v>0</v>
      </c>
      <c r="M1420" t="s">
        <v>43</v>
      </c>
    </row>
    <row r="1421" spans="1:13" x14ac:dyDescent="0.25">
      <c r="A1421" t="s">
        <v>162</v>
      </c>
      <c r="B1421">
        <v>11778.4</v>
      </c>
      <c r="C1421">
        <v>11768.6</v>
      </c>
      <c r="D1421">
        <v>11768.5</v>
      </c>
      <c r="E1421">
        <v>11746.8</v>
      </c>
      <c r="F1421">
        <v>870.55</v>
      </c>
      <c r="G1421">
        <v>0</v>
      </c>
      <c r="H1421">
        <v>398.63499999999999</v>
      </c>
      <c r="I1421">
        <v>0</v>
      </c>
      <c r="J1421">
        <v>0.28310400000000002</v>
      </c>
      <c r="K1421">
        <v>0.72220799999999996</v>
      </c>
      <c r="L1421">
        <v>0</v>
      </c>
      <c r="M1421" t="s">
        <v>43</v>
      </c>
    </row>
    <row r="1422" spans="1:13" x14ac:dyDescent="0.25">
      <c r="A1422" t="s">
        <v>162</v>
      </c>
      <c r="B1422">
        <v>11771.7</v>
      </c>
      <c r="C1422">
        <v>11761.2</v>
      </c>
      <c r="D1422">
        <v>11761.1</v>
      </c>
      <c r="E1422">
        <v>11739.2</v>
      </c>
      <c r="F1422">
        <v>864.78200000000004</v>
      </c>
      <c r="G1422">
        <v>0</v>
      </c>
      <c r="H1422">
        <v>399.03500000000003</v>
      </c>
      <c r="I1422">
        <v>0</v>
      </c>
      <c r="J1422">
        <v>0.26399299999999998</v>
      </c>
      <c r="K1422">
        <v>0.70652899999999996</v>
      </c>
      <c r="L1422">
        <v>0</v>
      </c>
      <c r="M1422" t="s">
        <v>43</v>
      </c>
    </row>
    <row r="1423" spans="1:13" x14ac:dyDescent="0.25">
      <c r="A1423" t="s">
        <v>162</v>
      </c>
      <c r="B1423">
        <v>11768.8</v>
      </c>
      <c r="C1423">
        <v>11758.9</v>
      </c>
      <c r="D1423">
        <v>11758.8</v>
      </c>
      <c r="E1423">
        <v>11737</v>
      </c>
      <c r="F1423">
        <v>870.50599999999997</v>
      </c>
      <c r="G1423">
        <v>0</v>
      </c>
      <c r="H1423">
        <v>400.41899999999998</v>
      </c>
      <c r="I1423">
        <v>0</v>
      </c>
      <c r="J1423">
        <v>0.28480100000000003</v>
      </c>
      <c r="K1423">
        <v>0.71718700000000002</v>
      </c>
      <c r="L1423">
        <v>0</v>
      </c>
      <c r="M1423" t="s">
        <v>43</v>
      </c>
    </row>
    <row r="1424" spans="1:13" x14ac:dyDescent="0.25">
      <c r="A1424" t="s">
        <v>162</v>
      </c>
      <c r="B1424">
        <v>11753.8</v>
      </c>
      <c r="C1424">
        <v>11743.1</v>
      </c>
      <c r="D1424">
        <v>11743</v>
      </c>
      <c r="E1424">
        <v>11721</v>
      </c>
      <c r="F1424">
        <v>866.274</v>
      </c>
      <c r="G1424">
        <v>0</v>
      </c>
      <c r="H1424">
        <v>400.291</v>
      </c>
      <c r="I1424">
        <v>0</v>
      </c>
      <c r="J1424">
        <v>0.26361899999999999</v>
      </c>
      <c r="K1424">
        <v>0.72426900000000005</v>
      </c>
      <c r="L1424">
        <v>0</v>
      </c>
      <c r="M1424" t="s">
        <v>43</v>
      </c>
    </row>
    <row r="1425" spans="1:13" x14ac:dyDescent="0.25">
      <c r="A1425" t="s">
        <v>162</v>
      </c>
      <c r="B1425">
        <v>11768.6</v>
      </c>
      <c r="C1425">
        <v>11757.9</v>
      </c>
      <c r="D1425">
        <v>11757.8</v>
      </c>
      <c r="E1425">
        <v>11735.8</v>
      </c>
      <c r="F1425">
        <v>865.12099999999998</v>
      </c>
      <c r="G1425">
        <v>0</v>
      </c>
      <c r="H1425">
        <v>401.40499999999997</v>
      </c>
      <c r="I1425">
        <v>0</v>
      </c>
      <c r="J1425">
        <v>0.28309400000000001</v>
      </c>
      <c r="K1425">
        <v>0.70653200000000005</v>
      </c>
      <c r="L1425">
        <v>0</v>
      </c>
      <c r="M1425" t="s">
        <v>43</v>
      </c>
    </row>
    <row r="1426" spans="1:13" x14ac:dyDescent="0.25">
      <c r="A1426" t="s">
        <v>162</v>
      </c>
      <c r="B1426">
        <v>11810</v>
      </c>
      <c r="C1426">
        <v>11800.3</v>
      </c>
      <c r="D1426">
        <v>11800.2</v>
      </c>
      <c r="E1426">
        <v>11778.4</v>
      </c>
      <c r="F1426">
        <v>879.53599999999994</v>
      </c>
      <c r="G1426">
        <v>0</v>
      </c>
      <c r="H1426">
        <v>398.97</v>
      </c>
      <c r="I1426">
        <v>0</v>
      </c>
      <c r="J1426">
        <v>0.283111</v>
      </c>
      <c r="K1426">
        <v>0.70955599999999996</v>
      </c>
      <c r="L1426">
        <v>0</v>
      </c>
      <c r="M1426" t="s">
        <v>43</v>
      </c>
    </row>
    <row r="1427" spans="1:13" x14ac:dyDescent="0.25">
      <c r="A1427" t="s">
        <v>162</v>
      </c>
      <c r="B1427">
        <v>11773</v>
      </c>
      <c r="C1427">
        <v>11762.3</v>
      </c>
      <c r="D1427">
        <v>11762.2</v>
      </c>
      <c r="E1427">
        <v>11740.2</v>
      </c>
      <c r="F1427">
        <v>866.79499999999996</v>
      </c>
      <c r="G1427">
        <v>0</v>
      </c>
      <c r="H1427">
        <v>401.32299999999998</v>
      </c>
      <c r="I1427">
        <v>0</v>
      </c>
      <c r="J1427">
        <v>0.283136</v>
      </c>
      <c r="K1427">
        <v>0.72772199999999998</v>
      </c>
      <c r="L1427">
        <v>0</v>
      </c>
      <c r="M1427" t="s">
        <v>43</v>
      </c>
    </row>
    <row r="1428" spans="1:13" x14ac:dyDescent="0.25">
      <c r="A1428" t="s">
        <v>162</v>
      </c>
      <c r="B1428">
        <v>11756.3</v>
      </c>
      <c r="C1428">
        <v>11745.8</v>
      </c>
      <c r="D1428">
        <v>11745.7</v>
      </c>
      <c r="E1428">
        <v>11723.8</v>
      </c>
      <c r="F1428">
        <v>870.13599999999997</v>
      </c>
      <c r="G1428">
        <v>0</v>
      </c>
      <c r="H1428">
        <v>400.286</v>
      </c>
      <c r="I1428">
        <v>0</v>
      </c>
      <c r="J1428">
        <v>0.28365800000000002</v>
      </c>
      <c r="K1428">
        <v>0.72609699999999999</v>
      </c>
      <c r="L1428">
        <v>0</v>
      </c>
      <c r="M1428" t="s">
        <v>43</v>
      </c>
    </row>
    <row r="1429" spans="1:13" x14ac:dyDescent="0.25">
      <c r="A1429" t="s">
        <v>162</v>
      </c>
      <c r="B1429">
        <v>11759.1</v>
      </c>
      <c r="C1429">
        <v>11747.6</v>
      </c>
      <c r="D1429">
        <v>11747.5</v>
      </c>
      <c r="E1429">
        <v>11725.7</v>
      </c>
      <c r="F1429">
        <v>862.423</v>
      </c>
      <c r="G1429">
        <v>0</v>
      </c>
      <c r="H1429">
        <v>398.78199999999998</v>
      </c>
      <c r="I1429">
        <v>0</v>
      </c>
      <c r="J1429">
        <v>0.283078</v>
      </c>
      <c r="K1429">
        <v>0.72781300000000004</v>
      </c>
      <c r="L1429">
        <v>0</v>
      </c>
      <c r="M1429" t="s">
        <v>43</v>
      </c>
    </row>
    <row r="1430" spans="1:13" x14ac:dyDescent="0.25">
      <c r="A1430" t="s">
        <v>162</v>
      </c>
      <c r="B1430">
        <v>11785</v>
      </c>
      <c r="C1430">
        <v>11775.4</v>
      </c>
      <c r="D1430">
        <v>11775.3</v>
      </c>
      <c r="E1430">
        <v>11753.3</v>
      </c>
      <c r="F1430">
        <v>874.05</v>
      </c>
      <c r="G1430">
        <v>0</v>
      </c>
      <c r="H1430">
        <v>401.024</v>
      </c>
      <c r="I1430">
        <v>0</v>
      </c>
      <c r="J1430">
        <v>0.26335199999999997</v>
      </c>
      <c r="K1430">
        <v>0.72278900000000001</v>
      </c>
      <c r="L1430">
        <v>0</v>
      </c>
      <c r="M1430" t="s">
        <v>43</v>
      </c>
    </row>
    <row r="1431" spans="1:13" x14ac:dyDescent="0.25">
      <c r="A1431" t="s">
        <v>162</v>
      </c>
      <c r="B1431">
        <v>11770.2</v>
      </c>
      <c r="C1431">
        <v>11760.5</v>
      </c>
      <c r="D1431">
        <v>11760.4</v>
      </c>
      <c r="E1431">
        <v>11738.6</v>
      </c>
      <c r="F1431">
        <v>872.41399999999999</v>
      </c>
      <c r="G1431">
        <v>0</v>
      </c>
      <c r="H1431">
        <v>400.03699999999998</v>
      </c>
      <c r="I1431">
        <v>0</v>
      </c>
      <c r="J1431">
        <v>0.28312399999999999</v>
      </c>
      <c r="K1431">
        <v>0.72687000000000002</v>
      </c>
      <c r="L1431">
        <v>0</v>
      </c>
      <c r="M1431" t="s">
        <v>43</v>
      </c>
    </row>
    <row r="1432" spans="1:13" x14ac:dyDescent="0.25">
      <c r="A1432" t="s">
        <v>162</v>
      </c>
      <c r="B1432">
        <v>11754.2</v>
      </c>
      <c r="C1432">
        <v>11744.6</v>
      </c>
      <c r="D1432">
        <v>11744.5</v>
      </c>
      <c r="E1432">
        <v>11722.9</v>
      </c>
      <c r="F1432">
        <v>863.18600000000004</v>
      </c>
      <c r="G1432">
        <v>0</v>
      </c>
      <c r="H1432">
        <v>399.47300000000001</v>
      </c>
      <c r="I1432">
        <v>0</v>
      </c>
      <c r="J1432">
        <v>0.28392099999999998</v>
      </c>
      <c r="K1432">
        <v>0.72661600000000004</v>
      </c>
      <c r="L1432">
        <v>0</v>
      </c>
      <c r="M1432" t="s">
        <v>43</v>
      </c>
    </row>
    <row r="1433" spans="1:13" x14ac:dyDescent="0.25">
      <c r="A1433" t="s">
        <v>162</v>
      </c>
      <c r="B1433">
        <v>11811.1</v>
      </c>
      <c r="C1433">
        <v>11801.5</v>
      </c>
      <c r="D1433">
        <v>11801.4</v>
      </c>
      <c r="E1433">
        <v>11779.5</v>
      </c>
      <c r="F1433">
        <v>879.70500000000004</v>
      </c>
      <c r="G1433">
        <v>0</v>
      </c>
      <c r="H1433">
        <v>400.97800000000001</v>
      </c>
      <c r="I1433">
        <v>0</v>
      </c>
      <c r="J1433">
        <v>0.28311700000000001</v>
      </c>
      <c r="K1433">
        <v>0.72626199999999996</v>
      </c>
      <c r="L1433">
        <v>0</v>
      </c>
      <c r="M1433" t="s">
        <v>43</v>
      </c>
    </row>
    <row r="1434" spans="1:13" x14ac:dyDescent="0.25">
      <c r="A1434" t="s">
        <v>162</v>
      </c>
      <c r="B1434">
        <v>11779.7</v>
      </c>
      <c r="C1434">
        <v>11770</v>
      </c>
      <c r="D1434">
        <v>11769.9</v>
      </c>
      <c r="E1434">
        <v>11748.1</v>
      </c>
      <c r="F1434">
        <v>865.47500000000002</v>
      </c>
      <c r="G1434">
        <v>0</v>
      </c>
      <c r="H1434">
        <v>399.29399999999998</v>
      </c>
      <c r="I1434">
        <v>0</v>
      </c>
      <c r="J1434">
        <v>0.264681</v>
      </c>
      <c r="K1434">
        <v>0.72658599999999995</v>
      </c>
      <c r="L1434">
        <v>0</v>
      </c>
      <c r="M1434" t="s">
        <v>43</v>
      </c>
    </row>
    <row r="1435" spans="1:13" x14ac:dyDescent="0.25">
      <c r="A1435" t="s">
        <v>162</v>
      </c>
      <c r="B1435">
        <v>11783.1</v>
      </c>
      <c r="C1435">
        <v>11773.5</v>
      </c>
      <c r="D1435">
        <v>11773.4</v>
      </c>
      <c r="E1435">
        <v>11751.1</v>
      </c>
      <c r="F1435">
        <v>873.54300000000001</v>
      </c>
      <c r="G1435">
        <v>0</v>
      </c>
      <c r="H1435">
        <v>401.65300000000002</v>
      </c>
      <c r="I1435">
        <v>0</v>
      </c>
      <c r="J1435">
        <v>0.283082</v>
      </c>
      <c r="K1435">
        <v>0.72434100000000001</v>
      </c>
      <c r="L1435">
        <v>0</v>
      </c>
      <c r="M1435" t="s">
        <v>43</v>
      </c>
    </row>
    <row r="1436" spans="1:13" x14ac:dyDescent="0.25">
      <c r="A1436" t="s">
        <v>162</v>
      </c>
      <c r="B1436">
        <v>11748</v>
      </c>
      <c r="C1436">
        <v>11738.2</v>
      </c>
      <c r="D1436">
        <v>11738.1</v>
      </c>
      <c r="E1436">
        <v>11715.9</v>
      </c>
      <c r="F1436">
        <v>864.279</v>
      </c>
      <c r="G1436">
        <v>0</v>
      </c>
      <c r="H1436">
        <v>400.185</v>
      </c>
      <c r="I1436">
        <v>0</v>
      </c>
      <c r="J1436">
        <v>0.28308</v>
      </c>
      <c r="K1436">
        <v>0.72424599999999995</v>
      </c>
      <c r="L1436">
        <v>0</v>
      </c>
      <c r="M1436" t="s">
        <v>43</v>
      </c>
    </row>
    <row r="1437" spans="1:13" x14ac:dyDescent="0.25">
      <c r="A1437" t="s">
        <v>162</v>
      </c>
      <c r="B1437">
        <v>11755.9</v>
      </c>
      <c r="C1437">
        <v>11744.4</v>
      </c>
      <c r="D1437">
        <v>11744.3</v>
      </c>
      <c r="E1437">
        <v>11720.9</v>
      </c>
      <c r="F1437">
        <v>866.21699999999998</v>
      </c>
      <c r="G1437">
        <v>0</v>
      </c>
      <c r="H1437">
        <v>398.90800000000002</v>
      </c>
      <c r="I1437">
        <v>0</v>
      </c>
      <c r="J1437">
        <v>0.28520600000000002</v>
      </c>
      <c r="K1437">
        <v>0.70652999999999999</v>
      </c>
      <c r="L1437">
        <v>0</v>
      </c>
      <c r="M1437" t="s">
        <v>43</v>
      </c>
    </row>
    <row r="1438" spans="1:13" x14ac:dyDescent="0.25">
      <c r="A1438" t="s">
        <v>162</v>
      </c>
      <c r="B1438">
        <v>11766.4</v>
      </c>
      <c r="C1438">
        <v>11756.7</v>
      </c>
      <c r="D1438">
        <v>11756.6</v>
      </c>
      <c r="E1438">
        <v>11734.1</v>
      </c>
      <c r="F1438">
        <v>870.89</v>
      </c>
      <c r="G1438">
        <v>0</v>
      </c>
      <c r="H1438">
        <v>399.80500000000001</v>
      </c>
      <c r="I1438">
        <v>0</v>
      </c>
      <c r="J1438">
        <v>0.28313199999999999</v>
      </c>
      <c r="K1438">
        <v>0.724186</v>
      </c>
      <c r="L1438">
        <v>0</v>
      </c>
      <c r="M1438" t="s">
        <v>43</v>
      </c>
    </row>
    <row r="1439" spans="1:13" x14ac:dyDescent="0.25">
      <c r="A1439" t="s">
        <v>162</v>
      </c>
      <c r="B1439">
        <v>11782.8</v>
      </c>
      <c r="C1439">
        <v>11764.4</v>
      </c>
      <c r="D1439">
        <v>11764.3</v>
      </c>
      <c r="E1439">
        <v>11742.4</v>
      </c>
      <c r="F1439">
        <v>876.65800000000002</v>
      </c>
      <c r="G1439">
        <v>0</v>
      </c>
      <c r="H1439">
        <v>399.37</v>
      </c>
      <c r="I1439">
        <v>0</v>
      </c>
      <c r="J1439">
        <v>0.28311900000000001</v>
      </c>
      <c r="K1439">
        <v>0.72642899999999999</v>
      </c>
      <c r="L1439">
        <v>0</v>
      </c>
      <c r="M1439" t="s">
        <v>43</v>
      </c>
    </row>
    <row r="1440" spans="1:13" x14ac:dyDescent="0.25">
      <c r="A1440" t="s">
        <v>162</v>
      </c>
      <c r="B1440">
        <v>11799.9</v>
      </c>
      <c r="C1440">
        <v>11790.2</v>
      </c>
      <c r="D1440">
        <v>11790.1</v>
      </c>
      <c r="E1440">
        <v>11768.2</v>
      </c>
      <c r="F1440">
        <v>864.88800000000003</v>
      </c>
      <c r="G1440">
        <v>0</v>
      </c>
      <c r="H1440">
        <v>401.31299999999999</v>
      </c>
      <c r="I1440">
        <v>0</v>
      </c>
      <c r="J1440">
        <v>0.26416299999999998</v>
      </c>
      <c r="K1440">
        <v>0.72578200000000004</v>
      </c>
      <c r="L1440">
        <v>0</v>
      </c>
      <c r="M1440" t="s">
        <v>43</v>
      </c>
    </row>
    <row r="1441" spans="1:25" x14ac:dyDescent="0.25">
      <c r="A1441" t="s">
        <v>162</v>
      </c>
      <c r="B1441">
        <v>11797.9</v>
      </c>
      <c r="C1441">
        <v>11788.3</v>
      </c>
      <c r="D1441">
        <v>11788.2</v>
      </c>
      <c r="E1441">
        <v>11764.6</v>
      </c>
      <c r="F1441">
        <v>878.97</v>
      </c>
      <c r="G1441">
        <v>0</v>
      </c>
      <c r="H1441">
        <v>397.72500000000002</v>
      </c>
      <c r="I1441">
        <v>0</v>
      </c>
      <c r="J1441">
        <v>0.28307900000000003</v>
      </c>
      <c r="K1441">
        <v>0.72582500000000005</v>
      </c>
      <c r="L1441">
        <v>0</v>
      </c>
      <c r="M1441" t="s">
        <v>43</v>
      </c>
    </row>
    <row r="1442" spans="1:25" x14ac:dyDescent="0.25">
      <c r="A1442" t="s">
        <v>162</v>
      </c>
      <c r="B1442">
        <v>11847.4</v>
      </c>
      <c r="C1442">
        <v>11837.7</v>
      </c>
      <c r="D1442">
        <v>11837.6</v>
      </c>
      <c r="E1442">
        <v>11815.8</v>
      </c>
      <c r="F1442">
        <v>876.13099999999997</v>
      </c>
      <c r="G1442">
        <v>0</v>
      </c>
      <c r="H1442">
        <v>393.60399999999998</v>
      </c>
      <c r="I1442">
        <v>0</v>
      </c>
      <c r="J1442">
        <v>0.28308100000000003</v>
      </c>
      <c r="K1442">
        <v>0.72714699999999999</v>
      </c>
      <c r="L1442">
        <v>0</v>
      </c>
      <c r="M1442" t="s">
        <v>43</v>
      </c>
    </row>
    <row r="1443" spans="1:25" x14ac:dyDescent="0.25">
      <c r="A1443" t="s">
        <v>162</v>
      </c>
      <c r="B1443">
        <v>11793.8</v>
      </c>
      <c r="C1443">
        <v>11783.4</v>
      </c>
      <c r="D1443">
        <v>11783.3</v>
      </c>
      <c r="E1443">
        <v>11761.4</v>
      </c>
      <c r="F1443">
        <v>863.44500000000005</v>
      </c>
      <c r="G1443">
        <v>0</v>
      </c>
      <c r="H1443">
        <v>401.10899999999998</v>
      </c>
      <c r="I1443">
        <v>0</v>
      </c>
      <c r="J1443">
        <v>0.260598</v>
      </c>
      <c r="K1443">
        <v>0.71643500000000004</v>
      </c>
      <c r="L1443">
        <v>0</v>
      </c>
      <c r="M1443" t="s">
        <v>43</v>
      </c>
    </row>
    <row r="1444" spans="1:25" x14ac:dyDescent="0.25">
      <c r="A1444" t="s">
        <v>162</v>
      </c>
      <c r="B1444">
        <v>11788.6</v>
      </c>
      <c r="C1444">
        <v>11779</v>
      </c>
      <c r="D1444">
        <v>11778.9</v>
      </c>
      <c r="E1444">
        <v>11757.2</v>
      </c>
      <c r="F1444">
        <v>874.42600000000004</v>
      </c>
      <c r="G1444">
        <v>0</v>
      </c>
      <c r="H1444">
        <v>398.67700000000002</v>
      </c>
      <c r="I1444">
        <v>0</v>
      </c>
      <c r="J1444">
        <v>0.283082</v>
      </c>
      <c r="K1444">
        <v>0.70653200000000005</v>
      </c>
      <c r="L1444">
        <v>0</v>
      </c>
      <c r="M1444" t="s">
        <v>43</v>
      </c>
    </row>
    <row r="1445" spans="1:25" x14ac:dyDescent="0.25">
      <c r="A1445" t="s">
        <v>162</v>
      </c>
      <c r="B1445">
        <v>11755.8</v>
      </c>
      <c r="C1445">
        <v>11746.1</v>
      </c>
      <c r="D1445">
        <v>11746</v>
      </c>
      <c r="E1445">
        <v>11724.2</v>
      </c>
      <c r="F1445">
        <v>864.09699999999998</v>
      </c>
      <c r="G1445">
        <v>0</v>
      </c>
      <c r="H1445">
        <v>400.69400000000002</v>
      </c>
      <c r="I1445">
        <v>0</v>
      </c>
      <c r="J1445">
        <v>0.28309800000000002</v>
      </c>
      <c r="K1445">
        <v>0.72739600000000004</v>
      </c>
      <c r="L1445">
        <v>0</v>
      </c>
      <c r="M1445" t="s">
        <v>43</v>
      </c>
    </row>
    <row r="1446" spans="1:25" x14ac:dyDescent="0.25">
      <c r="A1446" t="s">
        <v>162</v>
      </c>
      <c r="B1446">
        <v>11775.3</v>
      </c>
      <c r="C1446">
        <v>11765.5</v>
      </c>
      <c r="D1446">
        <v>11765.4</v>
      </c>
      <c r="E1446">
        <v>11743.5</v>
      </c>
      <c r="F1446">
        <v>880.46500000000003</v>
      </c>
      <c r="G1446">
        <v>0</v>
      </c>
      <c r="H1446">
        <v>401.39299999999997</v>
      </c>
      <c r="I1446">
        <v>0</v>
      </c>
      <c r="J1446">
        <v>0.283084</v>
      </c>
      <c r="K1446">
        <v>0.72454600000000002</v>
      </c>
      <c r="L1446">
        <v>0</v>
      </c>
      <c r="M1446" t="s">
        <v>43</v>
      </c>
    </row>
    <row r="1447" spans="1:25" x14ac:dyDescent="0.25">
      <c r="A1447" t="s">
        <v>162</v>
      </c>
      <c r="B1447">
        <v>11775.7</v>
      </c>
      <c r="C1447">
        <v>11765.9</v>
      </c>
      <c r="D1447">
        <v>11765.8</v>
      </c>
      <c r="E1447">
        <v>11744.1</v>
      </c>
      <c r="F1447">
        <v>867.37599999999998</v>
      </c>
      <c r="G1447">
        <v>0</v>
      </c>
      <c r="H1447">
        <v>398.863</v>
      </c>
      <c r="I1447">
        <v>0</v>
      </c>
      <c r="J1447">
        <v>0.28316999999999998</v>
      </c>
      <c r="K1447">
        <v>0.72788699999999995</v>
      </c>
      <c r="L1447">
        <v>0</v>
      </c>
      <c r="M1447" t="s">
        <v>43</v>
      </c>
    </row>
    <row r="1448" spans="1:25" x14ac:dyDescent="0.25">
      <c r="A1448" t="s">
        <v>162</v>
      </c>
      <c r="B1448">
        <v>11789.2</v>
      </c>
      <c r="C1448">
        <v>11779.6</v>
      </c>
      <c r="D1448">
        <v>11779.5</v>
      </c>
      <c r="E1448">
        <v>11757.8</v>
      </c>
      <c r="F1448">
        <v>870.20399999999995</v>
      </c>
      <c r="G1448">
        <v>0</v>
      </c>
      <c r="H1448">
        <v>398.70400000000001</v>
      </c>
      <c r="I1448">
        <v>0</v>
      </c>
      <c r="J1448">
        <v>0.28322999999999998</v>
      </c>
      <c r="K1448">
        <v>0.72780800000000001</v>
      </c>
      <c r="L1448">
        <v>0</v>
      </c>
      <c r="M1448" t="s">
        <v>43</v>
      </c>
    </row>
    <row r="1449" spans="1:25" x14ac:dyDescent="0.25">
      <c r="A1449" t="s">
        <v>162</v>
      </c>
      <c r="B1449">
        <v>11790.8</v>
      </c>
      <c r="C1449">
        <v>11781</v>
      </c>
      <c r="D1449">
        <v>11780.9</v>
      </c>
      <c r="E1449">
        <v>11759.1</v>
      </c>
      <c r="F1449">
        <v>878.37800000000004</v>
      </c>
      <c r="G1449">
        <v>0</v>
      </c>
      <c r="H1449">
        <v>399.98399999999998</v>
      </c>
      <c r="I1449">
        <v>0</v>
      </c>
      <c r="J1449">
        <v>0.283078</v>
      </c>
      <c r="K1449">
        <v>0.72696400000000005</v>
      </c>
      <c r="L1449">
        <v>0</v>
      </c>
      <c r="M1449" t="s">
        <v>43</v>
      </c>
    </row>
    <row r="1450" spans="1:25" x14ac:dyDescent="0.25">
      <c r="A1450" t="s">
        <v>162</v>
      </c>
      <c r="B1450">
        <v>11762.4</v>
      </c>
      <c r="C1450">
        <v>11752.7</v>
      </c>
      <c r="D1450">
        <v>11752.6</v>
      </c>
      <c r="E1450">
        <v>11730.9</v>
      </c>
      <c r="F1450">
        <v>861.17499999999995</v>
      </c>
      <c r="G1450">
        <v>0</v>
      </c>
      <c r="H1450">
        <v>399.36099999999999</v>
      </c>
      <c r="I1450">
        <v>0</v>
      </c>
      <c r="J1450">
        <v>0.283082</v>
      </c>
      <c r="K1450">
        <v>0.72717699999999996</v>
      </c>
      <c r="L1450">
        <v>0</v>
      </c>
      <c r="M1450" t="s">
        <v>43</v>
      </c>
    </row>
    <row r="1451" spans="1:25" x14ac:dyDescent="0.25">
      <c r="A1451" t="s">
        <v>162</v>
      </c>
      <c r="B1451">
        <v>11790.4</v>
      </c>
      <c r="C1451">
        <v>11780.8</v>
      </c>
      <c r="D1451">
        <v>11780.7</v>
      </c>
      <c r="E1451">
        <v>11759</v>
      </c>
      <c r="F1451">
        <v>876.60699999999997</v>
      </c>
      <c r="G1451">
        <v>0</v>
      </c>
      <c r="H1451">
        <v>399.86099999999999</v>
      </c>
      <c r="I1451">
        <v>0</v>
      </c>
      <c r="J1451">
        <v>0.283138</v>
      </c>
      <c r="K1451">
        <v>0.72002299999999997</v>
      </c>
      <c r="L1451">
        <v>0</v>
      </c>
      <c r="M1451" t="s">
        <v>43</v>
      </c>
    </row>
    <row r="1452" spans="1:25" x14ac:dyDescent="0.25">
      <c r="A1452" t="s">
        <v>162</v>
      </c>
      <c r="B1452">
        <v>11793.4</v>
      </c>
      <c r="C1452">
        <v>11783.7</v>
      </c>
      <c r="D1452">
        <v>11783.6</v>
      </c>
      <c r="E1452">
        <v>11761.8</v>
      </c>
      <c r="F1452">
        <v>866.18600000000004</v>
      </c>
      <c r="G1452">
        <v>0</v>
      </c>
      <c r="H1452">
        <v>400.26499999999999</v>
      </c>
      <c r="I1452">
        <v>0</v>
      </c>
      <c r="J1452">
        <v>0.28310000000000002</v>
      </c>
      <c r="K1452">
        <v>0.72638499999999995</v>
      </c>
      <c r="L1452">
        <v>0</v>
      </c>
      <c r="M1452" t="s">
        <v>43</v>
      </c>
    </row>
    <row r="1453" spans="1:25" x14ac:dyDescent="0.25">
      <c r="A1453" t="s">
        <v>162</v>
      </c>
      <c r="B1453">
        <v>11784.3</v>
      </c>
      <c r="C1453">
        <v>11774.7</v>
      </c>
      <c r="D1453">
        <v>11774.6</v>
      </c>
      <c r="E1453">
        <v>11752.8</v>
      </c>
      <c r="F1453">
        <v>872.26099999999997</v>
      </c>
      <c r="G1453">
        <v>0</v>
      </c>
      <c r="H1453">
        <v>400.05200000000002</v>
      </c>
      <c r="I1453">
        <v>0</v>
      </c>
      <c r="J1453">
        <v>0.28314600000000001</v>
      </c>
      <c r="K1453">
        <v>0.72748199999999996</v>
      </c>
      <c r="L1453">
        <v>0</v>
      </c>
      <c r="M1453" t="s">
        <v>43</v>
      </c>
    </row>
    <row r="1454" spans="1:25" x14ac:dyDescent="0.25">
      <c r="A1454" t="s">
        <v>162</v>
      </c>
      <c r="B1454">
        <v>11769</v>
      </c>
      <c r="C1454">
        <v>11759.3</v>
      </c>
      <c r="D1454">
        <v>11759.2</v>
      </c>
      <c r="E1454">
        <v>11737.4</v>
      </c>
      <c r="F1454">
        <v>866.86400000000003</v>
      </c>
      <c r="G1454">
        <v>0</v>
      </c>
      <c r="H1454">
        <v>399.15</v>
      </c>
      <c r="I1454">
        <v>0</v>
      </c>
      <c r="J1454">
        <v>0.283078</v>
      </c>
      <c r="K1454">
        <v>0.72424900000000003</v>
      </c>
      <c r="L1454">
        <v>0</v>
      </c>
      <c r="M1454" t="s">
        <v>43</v>
      </c>
    </row>
    <row r="1455" spans="1:25" x14ac:dyDescent="0.25">
      <c r="A1455" t="s">
        <v>162</v>
      </c>
      <c r="B1455">
        <v>11772.8</v>
      </c>
      <c r="C1455">
        <v>11763.1</v>
      </c>
      <c r="D1455">
        <v>11763</v>
      </c>
      <c r="E1455">
        <v>11741.2</v>
      </c>
      <c r="F1455">
        <v>862.03700000000003</v>
      </c>
      <c r="G1455">
        <v>0</v>
      </c>
      <c r="H1455">
        <v>398.99099999999999</v>
      </c>
      <c r="I1455">
        <v>0</v>
      </c>
      <c r="J1455">
        <v>0.28309000000000001</v>
      </c>
      <c r="K1455">
        <v>0.72225499999999998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162</v>
      </c>
      <c r="B1456">
        <v>11791.9</v>
      </c>
      <c r="C1456">
        <v>11782.3</v>
      </c>
      <c r="D1456">
        <v>11782.2</v>
      </c>
      <c r="E1456">
        <v>11760.4</v>
      </c>
      <c r="F1456">
        <v>874.53099999999995</v>
      </c>
      <c r="G1456">
        <v>0</v>
      </c>
      <c r="H1456">
        <v>398.71199999999999</v>
      </c>
      <c r="I1456">
        <v>0</v>
      </c>
      <c r="J1456">
        <v>0.283078</v>
      </c>
      <c r="K1456">
        <v>0.72446299999999997</v>
      </c>
      <c r="L1456">
        <v>0</v>
      </c>
      <c r="M1456" t="s">
        <v>43</v>
      </c>
      <c r="R1456">
        <f>AVERAGE(B1407:B1456)</f>
        <v>11781.032000000005</v>
      </c>
      <c r="S1456">
        <f>AVERAGE(C1407:C1456)</f>
        <v>11770.608</v>
      </c>
      <c r="U1456">
        <f>_xlfn.VAR.P(B1407:B1456)</f>
        <v>359.5845760000006</v>
      </c>
      <c r="V1456">
        <f>_xlfn.VAR.P(C1407:C1456)</f>
        <v>368.87473599999896</v>
      </c>
      <c r="X1456">
        <f>1.96*SQRT(U1456)/50</f>
        <v>0.74333844436073715</v>
      </c>
      <c r="Y1456">
        <f>1.96*SQRT(V1456)/50</f>
        <v>0.75287958819922751</v>
      </c>
    </row>
    <row r="1457" spans="1:15" x14ac:dyDescent="0.25">
      <c r="A1457" t="s">
        <v>163</v>
      </c>
      <c r="B1457">
        <v>589169.84699999995</v>
      </c>
      <c r="C1457" t="s">
        <v>37</v>
      </c>
    </row>
    <row r="1458" spans="1:15" x14ac:dyDescent="0.25">
      <c r="A1458" t="s">
        <v>164</v>
      </c>
      <c r="B1458">
        <v>12844.1</v>
      </c>
      <c r="C1458">
        <v>12786.4</v>
      </c>
      <c r="D1458">
        <v>12786.3</v>
      </c>
      <c r="E1458">
        <v>12767.3</v>
      </c>
      <c r="F1458">
        <v>919.68299999999999</v>
      </c>
      <c r="G1458">
        <v>1262.8399999999999</v>
      </c>
      <c r="H1458">
        <v>423.63200000000001</v>
      </c>
      <c r="I1458">
        <v>385.02300000000002</v>
      </c>
      <c r="J1458">
        <v>430.649</v>
      </c>
      <c r="K1458">
        <v>10568.8</v>
      </c>
      <c r="L1458">
        <v>0.28367599999999998</v>
      </c>
      <c r="M1458">
        <v>0.72770800000000002</v>
      </c>
      <c r="N1458">
        <v>0</v>
      </c>
      <c r="O1458" t="s">
        <v>43</v>
      </c>
    </row>
    <row r="1459" spans="1:15" x14ac:dyDescent="0.25">
      <c r="A1459" t="s">
        <v>164</v>
      </c>
      <c r="B1459">
        <v>12869.9</v>
      </c>
      <c r="C1459">
        <v>12812.1</v>
      </c>
      <c r="D1459">
        <v>12812</v>
      </c>
      <c r="E1459">
        <v>12792.9</v>
      </c>
      <c r="F1459">
        <v>922.40300000000002</v>
      </c>
      <c r="G1459">
        <v>1261.45</v>
      </c>
      <c r="H1459">
        <v>423.733</v>
      </c>
      <c r="I1459">
        <v>383.19299999999998</v>
      </c>
      <c r="J1459">
        <v>430.88400000000001</v>
      </c>
      <c r="K1459">
        <v>10593</v>
      </c>
      <c r="L1459">
        <v>0.28309099999999998</v>
      </c>
      <c r="M1459">
        <v>0.72378699999999996</v>
      </c>
      <c r="N1459">
        <v>0</v>
      </c>
      <c r="O1459" t="s">
        <v>43</v>
      </c>
    </row>
    <row r="1460" spans="1:15" x14ac:dyDescent="0.25">
      <c r="A1460" t="s">
        <v>164</v>
      </c>
      <c r="B1460">
        <v>12857.5</v>
      </c>
      <c r="C1460">
        <v>12800</v>
      </c>
      <c r="D1460">
        <v>12799.9</v>
      </c>
      <c r="E1460">
        <v>12780.3</v>
      </c>
      <c r="F1460">
        <v>918.851</v>
      </c>
      <c r="G1460">
        <v>1261.72</v>
      </c>
      <c r="H1460">
        <v>423.41500000000002</v>
      </c>
      <c r="I1460">
        <v>383.05099999999999</v>
      </c>
      <c r="J1460">
        <v>431.66399999999999</v>
      </c>
      <c r="K1460">
        <v>10583.6</v>
      </c>
      <c r="L1460">
        <v>0.26077499999999998</v>
      </c>
      <c r="M1460">
        <v>0.72714100000000004</v>
      </c>
      <c r="N1460">
        <v>0</v>
      </c>
      <c r="O1460" t="s">
        <v>43</v>
      </c>
    </row>
    <row r="1461" spans="1:15" x14ac:dyDescent="0.25">
      <c r="A1461" t="s">
        <v>164</v>
      </c>
      <c r="B1461">
        <v>12822.3</v>
      </c>
      <c r="C1461">
        <v>12765</v>
      </c>
      <c r="D1461">
        <v>12764.9</v>
      </c>
      <c r="E1461">
        <v>12745</v>
      </c>
      <c r="F1461">
        <v>918.79499999999996</v>
      </c>
      <c r="G1461">
        <v>1265.42</v>
      </c>
      <c r="H1461">
        <v>423.61599999999999</v>
      </c>
      <c r="I1461">
        <v>383.625</v>
      </c>
      <c r="J1461">
        <v>434.65100000000001</v>
      </c>
      <c r="K1461">
        <v>10544.6</v>
      </c>
      <c r="L1461">
        <v>0.28314600000000001</v>
      </c>
      <c r="M1461">
        <v>0.72780599999999995</v>
      </c>
      <c r="N1461">
        <v>0</v>
      </c>
      <c r="O1461" t="s">
        <v>43</v>
      </c>
    </row>
    <row r="1462" spans="1:15" x14ac:dyDescent="0.25">
      <c r="A1462" t="s">
        <v>164</v>
      </c>
      <c r="B1462">
        <v>12839.7</v>
      </c>
      <c r="C1462">
        <v>12780.7</v>
      </c>
      <c r="D1462">
        <v>12780.6</v>
      </c>
      <c r="E1462">
        <v>12761</v>
      </c>
      <c r="F1462">
        <v>914.77599999999995</v>
      </c>
      <c r="G1462">
        <v>1262.06</v>
      </c>
      <c r="H1462">
        <v>422.779</v>
      </c>
      <c r="I1462">
        <v>382.93900000000002</v>
      </c>
      <c r="J1462">
        <v>432.90100000000001</v>
      </c>
      <c r="K1462">
        <v>10568</v>
      </c>
      <c r="L1462">
        <v>0.26278400000000002</v>
      </c>
      <c r="M1462">
        <v>0.71365999999999996</v>
      </c>
      <c r="N1462">
        <v>0</v>
      </c>
      <c r="O1462" t="s">
        <v>43</v>
      </c>
    </row>
    <row r="1463" spans="1:15" x14ac:dyDescent="0.25">
      <c r="A1463" t="s">
        <v>164</v>
      </c>
      <c r="B1463">
        <v>12841.8</v>
      </c>
      <c r="C1463">
        <v>12783.5</v>
      </c>
      <c r="D1463">
        <v>12783.4</v>
      </c>
      <c r="E1463">
        <v>12763.1</v>
      </c>
      <c r="F1463">
        <v>926.72699999999998</v>
      </c>
      <c r="G1463">
        <v>1266.1400000000001</v>
      </c>
      <c r="H1463">
        <v>424.72899999999998</v>
      </c>
      <c r="I1463">
        <v>382.67</v>
      </c>
      <c r="J1463">
        <v>435.072</v>
      </c>
      <c r="K1463">
        <v>10553.9</v>
      </c>
      <c r="L1463">
        <v>0.28308699999999998</v>
      </c>
      <c r="M1463">
        <v>0.72613300000000003</v>
      </c>
      <c r="N1463">
        <v>0</v>
      </c>
      <c r="O1463" t="s">
        <v>43</v>
      </c>
    </row>
    <row r="1464" spans="1:15" x14ac:dyDescent="0.25">
      <c r="A1464" t="s">
        <v>164</v>
      </c>
      <c r="B1464">
        <v>12850.2</v>
      </c>
      <c r="C1464">
        <v>12792.2</v>
      </c>
      <c r="D1464">
        <v>12792.1</v>
      </c>
      <c r="E1464">
        <v>12772.7</v>
      </c>
      <c r="F1464">
        <v>920.83199999999999</v>
      </c>
      <c r="G1464">
        <v>1262.54</v>
      </c>
      <c r="H1464">
        <v>423.42700000000002</v>
      </c>
      <c r="I1464">
        <v>383.71100000000001</v>
      </c>
      <c r="J1464">
        <v>431.81900000000002</v>
      </c>
      <c r="K1464">
        <v>10573.3</v>
      </c>
      <c r="L1464">
        <v>0.28318500000000002</v>
      </c>
      <c r="M1464">
        <v>0.70770299999999997</v>
      </c>
      <c r="N1464">
        <v>0</v>
      </c>
      <c r="O1464" t="s">
        <v>43</v>
      </c>
    </row>
    <row r="1465" spans="1:15" x14ac:dyDescent="0.25">
      <c r="A1465" t="s">
        <v>164</v>
      </c>
      <c r="B1465">
        <v>12855.2</v>
      </c>
      <c r="C1465">
        <v>12796.7</v>
      </c>
      <c r="D1465">
        <v>12796.5</v>
      </c>
      <c r="E1465">
        <v>12776.2</v>
      </c>
      <c r="F1465">
        <v>923.13900000000001</v>
      </c>
      <c r="G1465">
        <v>1264.1099999999999</v>
      </c>
      <c r="H1465">
        <v>424.82799999999997</v>
      </c>
      <c r="I1465">
        <v>383.38499999999999</v>
      </c>
      <c r="J1465">
        <v>432.31299999999999</v>
      </c>
      <c r="K1465">
        <v>10572.5</v>
      </c>
      <c r="L1465">
        <v>0.28344399999999997</v>
      </c>
      <c r="M1465">
        <v>0.72467300000000001</v>
      </c>
      <c r="N1465">
        <v>0</v>
      </c>
      <c r="O1465" t="s">
        <v>43</v>
      </c>
    </row>
    <row r="1466" spans="1:15" x14ac:dyDescent="0.25">
      <c r="A1466" t="s">
        <v>164</v>
      </c>
      <c r="B1466">
        <v>12839.1</v>
      </c>
      <c r="C1466">
        <v>12780</v>
      </c>
      <c r="D1466">
        <v>12779.9</v>
      </c>
      <c r="E1466">
        <v>12760.6</v>
      </c>
      <c r="F1466">
        <v>914.99300000000005</v>
      </c>
      <c r="G1466">
        <v>1277.2</v>
      </c>
      <c r="H1466">
        <v>424.62900000000002</v>
      </c>
      <c r="I1466">
        <v>392.75299999999999</v>
      </c>
      <c r="J1466">
        <v>436.19</v>
      </c>
      <c r="K1466">
        <v>10552.4</v>
      </c>
      <c r="L1466">
        <v>0.28309899999999999</v>
      </c>
      <c r="M1466">
        <v>0.72558599999999995</v>
      </c>
      <c r="N1466">
        <v>0</v>
      </c>
      <c r="O1466" t="s">
        <v>43</v>
      </c>
    </row>
    <row r="1467" spans="1:15" x14ac:dyDescent="0.25">
      <c r="A1467" t="s">
        <v>164</v>
      </c>
      <c r="B1467">
        <v>12846.5</v>
      </c>
      <c r="C1467">
        <v>12789.4</v>
      </c>
      <c r="D1467">
        <v>12789.4</v>
      </c>
      <c r="E1467">
        <v>12770.3</v>
      </c>
      <c r="F1467">
        <v>919.94100000000003</v>
      </c>
      <c r="G1467">
        <v>1266.79</v>
      </c>
      <c r="H1467">
        <v>424.51499999999999</v>
      </c>
      <c r="I1467">
        <v>385.69200000000001</v>
      </c>
      <c r="J1467">
        <v>432.92899999999997</v>
      </c>
      <c r="K1467">
        <v>10567.4</v>
      </c>
      <c r="L1467">
        <v>0.28308299999999997</v>
      </c>
      <c r="M1467">
        <v>0.72742799999999996</v>
      </c>
      <c r="N1467">
        <v>0</v>
      </c>
      <c r="O1467" t="s">
        <v>43</v>
      </c>
    </row>
    <row r="1468" spans="1:15" x14ac:dyDescent="0.25">
      <c r="A1468" t="s">
        <v>164</v>
      </c>
      <c r="B1468">
        <v>12854</v>
      </c>
      <c r="C1468">
        <v>12792.9</v>
      </c>
      <c r="D1468">
        <v>12792.8</v>
      </c>
      <c r="E1468">
        <v>12773.7</v>
      </c>
      <c r="F1468">
        <v>920.73400000000004</v>
      </c>
      <c r="G1468">
        <v>1261.95</v>
      </c>
      <c r="H1468">
        <v>423.65199999999999</v>
      </c>
      <c r="I1468">
        <v>383.05500000000001</v>
      </c>
      <c r="J1468">
        <v>431.685</v>
      </c>
      <c r="K1468">
        <v>10574.9</v>
      </c>
      <c r="L1468">
        <v>0.28314</v>
      </c>
      <c r="M1468">
        <v>0.72114199999999995</v>
      </c>
      <c r="N1468">
        <v>0</v>
      </c>
      <c r="O1468" t="s">
        <v>43</v>
      </c>
    </row>
    <row r="1469" spans="1:15" x14ac:dyDescent="0.25">
      <c r="A1469" t="s">
        <v>164</v>
      </c>
      <c r="B1469">
        <v>12839.6</v>
      </c>
      <c r="C1469">
        <v>12780.6</v>
      </c>
      <c r="D1469">
        <v>12780.5</v>
      </c>
      <c r="E1469">
        <v>12761.6</v>
      </c>
      <c r="F1469">
        <v>914.005</v>
      </c>
      <c r="G1469">
        <v>1262.56</v>
      </c>
      <c r="H1469">
        <v>424.61500000000001</v>
      </c>
      <c r="I1469">
        <v>383.46100000000001</v>
      </c>
      <c r="J1469">
        <v>430.92200000000003</v>
      </c>
      <c r="K1469">
        <v>10569</v>
      </c>
      <c r="L1469">
        <v>0.283078</v>
      </c>
      <c r="M1469">
        <v>0.71248299999999998</v>
      </c>
      <c r="N1469">
        <v>0</v>
      </c>
      <c r="O1469" t="s">
        <v>43</v>
      </c>
    </row>
    <row r="1470" spans="1:15" x14ac:dyDescent="0.25">
      <c r="A1470" t="s">
        <v>164</v>
      </c>
      <c r="B1470">
        <v>12863.2</v>
      </c>
      <c r="C1470">
        <v>12804.5</v>
      </c>
      <c r="D1470">
        <v>12804.4</v>
      </c>
      <c r="E1470">
        <v>12785.5</v>
      </c>
      <c r="F1470">
        <v>921.178</v>
      </c>
      <c r="G1470">
        <v>1274.5899999999999</v>
      </c>
      <c r="H1470">
        <v>424.72699999999998</v>
      </c>
      <c r="I1470">
        <v>390.298</v>
      </c>
      <c r="J1470">
        <v>435.87</v>
      </c>
      <c r="K1470">
        <v>10573.7</v>
      </c>
      <c r="L1470">
        <v>0.28376299999999999</v>
      </c>
      <c r="M1470">
        <v>0.72722399999999998</v>
      </c>
      <c r="N1470">
        <v>0</v>
      </c>
      <c r="O1470" t="s">
        <v>43</v>
      </c>
    </row>
    <row r="1471" spans="1:15" x14ac:dyDescent="0.25">
      <c r="A1471" t="s">
        <v>164</v>
      </c>
      <c r="B1471">
        <v>12856.2</v>
      </c>
      <c r="C1471">
        <v>12797</v>
      </c>
      <c r="D1471">
        <v>12796.9</v>
      </c>
      <c r="E1471">
        <v>12778</v>
      </c>
      <c r="F1471">
        <v>920.72900000000004</v>
      </c>
      <c r="G1471">
        <v>1266.8699999999999</v>
      </c>
      <c r="H1471">
        <v>424.78100000000001</v>
      </c>
      <c r="I1471">
        <v>386.18200000000002</v>
      </c>
      <c r="J1471">
        <v>432.392</v>
      </c>
      <c r="K1471">
        <v>10574.3</v>
      </c>
      <c r="L1471">
        <v>0.283194</v>
      </c>
      <c r="M1471">
        <v>0.70977500000000004</v>
      </c>
      <c r="N1471">
        <v>0</v>
      </c>
      <c r="O1471" t="s">
        <v>43</v>
      </c>
    </row>
    <row r="1472" spans="1:15" x14ac:dyDescent="0.25">
      <c r="A1472" t="s">
        <v>164</v>
      </c>
      <c r="B1472">
        <v>12866.9</v>
      </c>
      <c r="C1472">
        <v>12810.1</v>
      </c>
      <c r="D1472">
        <v>12810</v>
      </c>
      <c r="E1472">
        <v>12790.9</v>
      </c>
      <c r="F1472">
        <v>917.66300000000001</v>
      </c>
      <c r="G1472">
        <v>1268.53</v>
      </c>
      <c r="H1472">
        <v>423.745</v>
      </c>
      <c r="I1472">
        <v>387.22500000000002</v>
      </c>
      <c r="J1472">
        <v>433.87599999999998</v>
      </c>
      <c r="K1472">
        <v>10588.7</v>
      </c>
      <c r="L1472">
        <v>0.28331699999999999</v>
      </c>
      <c r="M1472">
        <v>0.72788399999999998</v>
      </c>
      <c r="N1472">
        <v>0</v>
      </c>
      <c r="O1472" t="s">
        <v>43</v>
      </c>
    </row>
    <row r="1473" spans="1:15" x14ac:dyDescent="0.25">
      <c r="A1473" t="s">
        <v>164</v>
      </c>
      <c r="B1473">
        <v>12863.1</v>
      </c>
      <c r="C1473">
        <v>12804.3</v>
      </c>
      <c r="D1473">
        <v>12804.2</v>
      </c>
      <c r="E1473">
        <v>12785.4</v>
      </c>
      <c r="F1473">
        <v>933.375</v>
      </c>
      <c r="G1473">
        <v>1267.3599999999999</v>
      </c>
      <c r="H1473">
        <v>423.78899999999999</v>
      </c>
      <c r="I1473">
        <v>386.69</v>
      </c>
      <c r="J1473">
        <v>433.33100000000002</v>
      </c>
      <c r="K1473">
        <v>10568.7</v>
      </c>
      <c r="L1473">
        <v>0.28308100000000003</v>
      </c>
      <c r="M1473">
        <v>0.72783699999999996</v>
      </c>
      <c r="N1473">
        <v>0</v>
      </c>
      <c r="O1473" t="s">
        <v>43</v>
      </c>
    </row>
    <row r="1474" spans="1:15" x14ac:dyDescent="0.25">
      <c r="A1474" t="s">
        <v>164</v>
      </c>
      <c r="B1474">
        <v>12847.1</v>
      </c>
      <c r="C1474">
        <v>12787.9</v>
      </c>
      <c r="D1474">
        <v>12787.8</v>
      </c>
      <c r="E1474">
        <v>12769</v>
      </c>
      <c r="F1474">
        <v>918.12800000000004</v>
      </c>
      <c r="G1474">
        <v>1283.06</v>
      </c>
      <c r="H1474">
        <v>425.41800000000001</v>
      </c>
      <c r="I1474">
        <v>394.79899999999998</v>
      </c>
      <c r="J1474">
        <v>439.10300000000001</v>
      </c>
      <c r="K1474">
        <v>10551.7</v>
      </c>
      <c r="L1474">
        <v>0.27312999999999998</v>
      </c>
      <c r="M1474">
        <v>0.71170699999999998</v>
      </c>
      <c r="N1474">
        <v>0</v>
      </c>
      <c r="O1474" t="s">
        <v>43</v>
      </c>
    </row>
    <row r="1475" spans="1:15" x14ac:dyDescent="0.25">
      <c r="A1475" t="s">
        <v>164</v>
      </c>
      <c r="B1475">
        <v>12874.9</v>
      </c>
      <c r="C1475">
        <v>12816.1</v>
      </c>
      <c r="D1475">
        <v>12816</v>
      </c>
      <c r="E1475">
        <v>12797.1</v>
      </c>
      <c r="F1475">
        <v>917.70600000000002</v>
      </c>
      <c r="G1475">
        <v>1264.29</v>
      </c>
      <c r="H1475">
        <v>424.84399999999999</v>
      </c>
      <c r="I1475">
        <v>383.541</v>
      </c>
      <c r="J1475">
        <v>432.37700000000001</v>
      </c>
      <c r="K1475">
        <v>10599.2</v>
      </c>
      <c r="L1475">
        <v>0.27648899999999998</v>
      </c>
      <c r="M1475">
        <v>0.70653200000000005</v>
      </c>
      <c r="N1475">
        <v>0</v>
      </c>
      <c r="O1475" t="s">
        <v>43</v>
      </c>
    </row>
    <row r="1476" spans="1:15" x14ac:dyDescent="0.25">
      <c r="A1476" t="s">
        <v>164</v>
      </c>
      <c r="B1476">
        <v>12861.7</v>
      </c>
      <c r="C1476">
        <v>12804.5</v>
      </c>
      <c r="D1476">
        <v>12804.4</v>
      </c>
      <c r="E1476">
        <v>12785.6</v>
      </c>
      <c r="F1476">
        <v>932.48199999999997</v>
      </c>
      <c r="G1476">
        <v>1261.79</v>
      </c>
      <c r="H1476">
        <v>423.5</v>
      </c>
      <c r="I1476">
        <v>383.28699999999998</v>
      </c>
      <c r="J1476">
        <v>431.49</v>
      </c>
      <c r="K1476">
        <v>10575.3</v>
      </c>
      <c r="L1476">
        <v>0.28309899999999999</v>
      </c>
      <c r="M1476">
        <v>0.71691800000000006</v>
      </c>
      <c r="N1476">
        <v>0</v>
      </c>
      <c r="O1476" t="s">
        <v>43</v>
      </c>
    </row>
    <row r="1477" spans="1:15" x14ac:dyDescent="0.25">
      <c r="A1477" t="s">
        <v>164</v>
      </c>
      <c r="B1477">
        <v>12870.8</v>
      </c>
      <c r="C1477">
        <v>12813.6</v>
      </c>
      <c r="D1477">
        <v>12813.5</v>
      </c>
      <c r="E1477">
        <v>12794.8</v>
      </c>
      <c r="F1477">
        <v>923.35400000000004</v>
      </c>
      <c r="G1477">
        <v>1268.3</v>
      </c>
      <c r="H1477">
        <v>424.17599999999999</v>
      </c>
      <c r="I1477">
        <v>387.01299999999998</v>
      </c>
      <c r="J1477">
        <v>433.54500000000002</v>
      </c>
      <c r="K1477">
        <v>10587</v>
      </c>
      <c r="L1477">
        <v>0.28311599999999998</v>
      </c>
      <c r="M1477">
        <v>0.71296599999999999</v>
      </c>
      <c r="N1477">
        <v>0</v>
      </c>
      <c r="O1477" t="s">
        <v>43</v>
      </c>
    </row>
    <row r="1478" spans="1:15" x14ac:dyDescent="0.25">
      <c r="A1478" t="s">
        <v>164</v>
      </c>
      <c r="B1478">
        <v>12861.4</v>
      </c>
      <c r="C1478">
        <v>12802.6</v>
      </c>
      <c r="D1478">
        <v>12802.5</v>
      </c>
      <c r="E1478">
        <v>12782.5</v>
      </c>
      <c r="F1478">
        <v>918.85500000000002</v>
      </c>
      <c r="G1478">
        <v>1266.08</v>
      </c>
      <c r="H1478">
        <v>424.18900000000002</v>
      </c>
      <c r="I1478">
        <v>384.39600000000002</v>
      </c>
      <c r="J1478">
        <v>433.988</v>
      </c>
      <c r="K1478">
        <v>10581.4</v>
      </c>
      <c r="L1478">
        <v>0.28309899999999999</v>
      </c>
      <c r="M1478">
        <v>0.72766699999999995</v>
      </c>
      <c r="N1478">
        <v>0</v>
      </c>
      <c r="O1478" t="s">
        <v>43</v>
      </c>
    </row>
    <row r="1479" spans="1:15" x14ac:dyDescent="0.25">
      <c r="A1479" t="s">
        <v>164</v>
      </c>
      <c r="B1479">
        <v>12867.2</v>
      </c>
      <c r="C1479">
        <v>12810</v>
      </c>
      <c r="D1479">
        <v>12809.9</v>
      </c>
      <c r="E1479">
        <v>12790.7</v>
      </c>
      <c r="F1479">
        <v>927.39099999999996</v>
      </c>
      <c r="G1479">
        <v>1264.0899999999999</v>
      </c>
      <c r="H1479">
        <v>424.43900000000002</v>
      </c>
      <c r="I1479">
        <v>384.10399999999998</v>
      </c>
      <c r="J1479">
        <v>431.97500000000002</v>
      </c>
      <c r="K1479">
        <v>10583.3</v>
      </c>
      <c r="L1479">
        <v>0.28320400000000001</v>
      </c>
      <c r="M1479">
        <v>0.70652400000000004</v>
      </c>
      <c r="N1479">
        <v>0</v>
      </c>
      <c r="O1479" t="s">
        <v>43</v>
      </c>
    </row>
    <row r="1480" spans="1:15" x14ac:dyDescent="0.25">
      <c r="A1480" t="s">
        <v>164</v>
      </c>
      <c r="B1480">
        <v>12844.7</v>
      </c>
      <c r="C1480">
        <v>12787.2</v>
      </c>
      <c r="D1480">
        <v>12787.1</v>
      </c>
      <c r="E1480">
        <v>12768.3</v>
      </c>
      <c r="F1480">
        <v>918.90200000000004</v>
      </c>
      <c r="G1480">
        <v>1260.02</v>
      </c>
      <c r="H1480">
        <v>424.36700000000002</v>
      </c>
      <c r="I1480">
        <v>381.036</v>
      </c>
      <c r="J1480">
        <v>431.06299999999999</v>
      </c>
      <c r="K1480">
        <v>10573.4</v>
      </c>
      <c r="L1480">
        <v>0.28313700000000003</v>
      </c>
      <c r="M1480">
        <v>0.71710200000000002</v>
      </c>
      <c r="N1480">
        <v>0</v>
      </c>
      <c r="O1480" t="s">
        <v>43</v>
      </c>
    </row>
    <row r="1481" spans="1:15" x14ac:dyDescent="0.25">
      <c r="A1481" t="s">
        <v>164</v>
      </c>
      <c r="B1481">
        <v>12845.7</v>
      </c>
      <c r="C1481">
        <v>12787.9</v>
      </c>
      <c r="D1481">
        <v>12787.8</v>
      </c>
      <c r="E1481">
        <v>12768.7</v>
      </c>
      <c r="F1481">
        <v>922.88099999999997</v>
      </c>
      <c r="G1481">
        <v>1262.53</v>
      </c>
      <c r="H1481">
        <v>423.53</v>
      </c>
      <c r="I1481">
        <v>384.33600000000001</v>
      </c>
      <c r="J1481">
        <v>431.13299999999998</v>
      </c>
      <c r="K1481">
        <v>10567.4</v>
      </c>
      <c r="L1481">
        <v>0.28312999999999999</v>
      </c>
      <c r="M1481">
        <v>0.72414900000000004</v>
      </c>
      <c r="N1481">
        <v>0</v>
      </c>
      <c r="O1481" t="s">
        <v>43</v>
      </c>
    </row>
    <row r="1482" spans="1:15" x14ac:dyDescent="0.25">
      <c r="A1482" t="s">
        <v>164</v>
      </c>
      <c r="B1482">
        <v>12846.4</v>
      </c>
      <c r="C1482">
        <v>12787.1</v>
      </c>
      <c r="D1482">
        <v>12787.1</v>
      </c>
      <c r="E1482">
        <v>12768.5</v>
      </c>
      <c r="F1482">
        <v>918.26900000000001</v>
      </c>
      <c r="G1482">
        <v>1264.78</v>
      </c>
      <c r="H1482">
        <v>423.37299999999999</v>
      </c>
      <c r="I1482">
        <v>386.61099999999999</v>
      </c>
      <c r="J1482">
        <v>431.24700000000001</v>
      </c>
      <c r="K1482">
        <v>10569.5</v>
      </c>
      <c r="L1482">
        <v>0.28322599999999998</v>
      </c>
      <c r="M1482">
        <v>0.70653100000000002</v>
      </c>
      <c r="N1482">
        <v>0</v>
      </c>
      <c r="O1482" t="s">
        <v>43</v>
      </c>
    </row>
    <row r="1483" spans="1:15" x14ac:dyDescent="0.25">
      <c r="A1483" t="s">
        <v>164</v>
      </c>
      <c r="B1483">
        <v>12868.1</v>
      </c>
      <c r="C1483">
        <v>12810.7</v>
      </c>
      <c r="D1483">
        <v>12810.6</v>
      </c>
      <c r="E1483">
        <v>12791.5</v>
      </c>
      <c r="F1483">
        <v>917.06100000000004</v>
      </c>
      <c r="G1483">
        <v>1262.2</v>
      </c>
      <c r="H1483">
        <v>423.91199999999998</v>
      </c>
      <c r="I1483">
        <v>383.02499999999998</v>
      </c>
      <c r="J1483">
        <v>431.68900000000002</v>
      </c>
      <c r="K1483">
        <v>10596.3</v>
      </c>
      <c r="L1483">
        <v>0.283078</v>
      </c>
      <c r="M1483">
        <v>0.72789899999999996</v>
      </c>
      <c r="N1483">
        <v>0</v>
      </c>
      <c r="O1483" t="s">
        <v>43</v>
      </c>
    </row>
    <row r="1484" spans="1:15" x14ac:dyDescent="0.25">
      <c r="A1484" t="s">
        <v>164</v>
      </c>
      <c r="B1484">
        <v>12856.4</v>
      </c>
      <c r="C1484">
        <v>12797.9</v>
      </c>
      <c r="D1484">
        <v>12797.8</v>
      </c>
      <c r="E1484">
        <v>12778.9</v>
      </c>
      <c r="F1484">
        <v>930.15800000000002</v>
      </c>
      <c r="G1484">
        <v>1265.8900000000001</v>
      </c>
      <c r="H1484">
        <v>424.03199999999998</v>
      </c>
      <c r="I1484">
        <v>384.90499999999997</v>
      </c>
      <c r="J1484">
        <v>433.45699999999999</v>
      </c>
      <c r="K1484">
        <v>10566.9</v>
      </c>
      <c r="L1484">
        <v>0.282476</v>
      </c>
      <c r="M1484">
        <v>0.72789300000000001</v>
      </c>
      <c r="N1484">
        <v>0</v>
      </c>
      <c r="O1484" t="s">
        <v>43</v>
      </c>
    </row>
    <row r="1485" spans="1:15" x14ac:dyDescent="0.25">
      <c r="A1485" t="s">
        <v>164</v>
      </c>
      <c r="B1485">
        <v>12865.9</v>
      </c>
      <c r="C1485">
        <v>12807.5</v>
      </c>
      <c r="D1485">
        <v>12807.4</v>
      </c>
      <c r="E1485">
        <v>12787.8</v>
      </c>
      <c r="F1485">
        <v>924.10699999999997</v>
      </c>
      <c r="G1485">
        <v>1256.19</v>
      </c>
      <c r="H1485">
        <v>423.339</v>
      </c>
      <c r="I1485">
        <v>382.26100000000002</v>
      </c>
      <c r="J1485">
        <v>427.06200000000001</v>
      </c>
      <c r="K1485">
        <v>10591.4</v>
      </c>
      <c r="L1485">
        <v>0.283078</v>
      </c>
      <c r="M1485">
        <v>0.72737499999999999</v>
      </c>
      <c r="N1485">
        <v>0</v>
      </c>
      <c r="O1485" t="s">
        <v>43</v>
      </c>
    </row>
    <row r="1486" spans="1:15" x14ac:dyDescent="0.25">
      <c r="A1486" t="s">
        <v>164</v>
      </c>
      <c r="B1486">
        <v>12835.5</v>
      </c>
      <c r="C1486">
        <v>12773.7</v>
      </c>
      <c r="D1486">
        <v>12773.6</v>
      </c>
      <c r="E1486">
        <v>12754.8</v>
      </c>
      <c r="F1486">
        <v>918.17200000000003</v>
      </c>
      <c r="G1486">
        <v>1173.46</v>
      </c>
      <c r="H1486">
        <v>416.279</v>
      </c>
      <c r="I1486">
        <v>341.98099999999999</v>
      </c>
      <c r="J1486">
        <v>392.17599999999999</v>
      </c>
      <c r="K1486">
        <v>10647.2</v>
      </c>
      <c r="L1486">
        <v>0.283084</v>
      </c>
      <c r="M1486">
        <v>0.72787999999999997</v>
      </c>
      <c r="N1486">
        <v>0</v>
      </c>
      <c r="O1486" t="s">
        <v>43</v>
      </c>
    </row>
    <row r="1487" spans="1:15" x14ac:dyDescent="0.25">
      <c r="A1487" t="s">
        <v>164</v>
      </c>
      <c r="B1487">
        <v>12863.3</v>
      </c>
      <c r="C1487">
        <v>12806.3</v>
      </c>
      <c r="D1487">
        <v>12806.2</v>
      </c>
      <c r="E1487">
        <v>12787.5</v>
      </c>
      <c r="F1487">
        <v>913.30700000000002</v>
      </c>
      <c r="G1487">
        <v>1275.22</v>
      </c>
      <c r="H1487">
        <v>425.56</v>
      </c>
      <c r="I1487">
        <v>389.70100000000002</v>
      </c>
      <c r="J1487">
        <v>436.452</v>
      </c>
      <c r="K1487">
        <v>10583.1</v>
      </c>
      <c r="L1487">
        <v>0.26255499999999998</v>
      </c>
      <c r="M1487">
        <v>0.71848900000000004</v>
      </c>
      <c r="N1487">
        <v>0</v>
      </c>
      <c r="O1487" t="s">
        <v>43</v>
      </c>
    </row>
    <row r="1488" spans="1:15" x14ac:dyDescent="0.25">
      <c r="A1488" t="s">
        <v>164</v>
      </c>
      <c r="B1488">
        <v>12844.3</v>
      </c>
      <c r="C1488">
        <v>12786</v>
      </c>
      <c r="D1488">
        <v>12786</v>
      </c>
      <c r="E1488">
        <v>12767.2</v>
      </c>
      <c r="F1488">
        <v>921.29600000000005</v>
      </c>
      <c r="G1488">
        <v>1259.17</v>
      </c>
      <c r="H1488">
        <v>424.28899999999999</v>
      </c>
      <c r="I1488">
        <v>382.31599999999997</v>
      </c>
      <c r="J1488">
        <v>428.995</v>
      </c>
      <c r="K1488">
        <v>10570.8</v>
      </c>
      <c r="L1488">
        <v>0.283142</v>
      </c>
      <c r="M1488">
        <v>0.72788399999999998</v>
      </c>
      <c r="N1488">
        <v>0</v>
      </c>
      <c r="O1488" t="s">
        <v>43</v>
      </c>
    </row>
    <row r="1489" spans="1:15" x14ac:dyDescent="0.25">
      <c r="A1489" t="s">
        <v>164</v>
      </c>
      <c r="B1489">
        <v>12834.8</v>
      </c>
      <c r="C1489">
        <v>12775.2</v>
      </c>
      <c r="D1489">
        <v>12775.1</v>
      </c>
      <c r="E1489">
        <v>12756.2</v>
      </c>
      <c r="F1489">
        <v>917.78200000000004</v>
      </c>
      <c r="G1489">
        <v>1243.82</v>
      </c>
      <c r="H1489">
        <v>422.12599999999998</v>
      </c>
      <c r="I1489">
        <v>374.517</v>
      </c>
      <c r="J1489">
        <v>423.58</v>
      </c>
      <c r="K1489">
        <v>10578.7</v>
      </c>
      <c r="L1489">
        <v>0.28325400000000001</v>
      </c>
      <c r="M1489">
        <v>0.72693700000000006</v>
      </c>
      <c r="N1489">
        <v>0</v>
      </c>
      <c r="O1489" t="s">
        <v>43</v>
      </c>
    </row>
    <row r="1490" spans="1:15" x14ac:dyDescent="0.25">
      <c r="A1490" t="s">
        <v>164</v>
      </c>
      <c r="B1490">
        <v>12866.9</v>
      </c>
      <c r="C1490">
        <v>12807.3</v>
      </c>
      <c r="D1490">
        <v>12807.2</v>
      </c>
      <c r="E1490">
        <v>12788.4</v>
      </c>
      <c r="F1490">
        <v>916.76499999999999</v>
      </c>
      <c r="G1490">
        <v>1267.81</v>
      </c>
      <c r="H1490">
        <v>424.673</v>
      </c>
      <c r="I1490">
        <v>385.76100000000002</v>
      </c>
      <c r="J1490">
        <v>433.83699999999999</v>
      </c>
      <c r="K1490">
        <v>10587.8</v>
      </c>
      <c r="L1490">
        <v>0.28308299999999997</v>
      </c>
      <c r="M1490">
        <v>0.72787999999999997</v>
      </c>
      <c r="N1490">
        <v>0</v>
      </c>
      <c r="O1490" t="s">
        <v>43</v>
      </c>
    </row>
    <row r="1491" spans="1:15" x14ac:dyDescent="0.25">
      <c r="A1491" t="s">
        <v>164</v>
      </c>
      <c r="B1491">
        <v>12857.7</v>
      </c>
      <c r="C1491">
        <v>12800.3</v>
      </c>
      <c r="D1491">
        <v>12800.2</v>
      </c>
      <c r="E1491">
        <v>12781.5</v>
      </c>
      <c r="F1491">
        <v>925.74900000000002</v>
      </c>
      <c r="G1491">
        <v>1254.72</v>
      </c>
      <c r="H1491">
        <v>422.41800000000001</v>
      </c>
      <c r="I1491">
        <v>379.51400000000001</v>
      </c>
      <c r="J1491">
        <v>429.19499999999999</v>
      </c>
      <c r="K1491">
        <v>10585.1</v>
      </c>
      <c r="L1491">
        <v>0.26111400000000001</v>
      </c>
      <c r="M1491">
        <v>0.72466600000000003</v>
      </c>
      <c r="N1491">
        <v>0</v>
      </c>
      <c r="O1491" t="s">
        <v>43</v>
      </c>
    </row>
    <row r="1492" spans="1:15" x14ac:dyDescent="0.25">
      <c r="A1492" t="s">
        <v>164</v>
      </c>
      <c r="B1492">
        <v>12861.4</v>
      </c>
      <c r="C1492">
        <v>12803.1</v>
      </c>
      <c r="D1492">
        <v>12803</v>
      </c>
      <c r="E1492">
        <v>12784.1</v>
      </c>
      <c r="F1492">
        <v>919.45799999999997</v>
      </c>
      <c r="G1492">
        <v>1270.9100000000001</v>
      </c>
      <c r="H1492">
        <v>424.858</v>
      </c>
      <c r="I1492">
        <v>387.60899999999998</v>
      </c>
      <c r="J1492">
        <v>434.90899999999999</v>
      </c>
      <c r="K1492">
        <v>10577.8</v>
      </c>
      <c r="L1492">
        <v>0.283082</v>
      </c>
      <c r="M1492">
        <v>0.72731999999999997</v>
      </c>
      <c r="N1492">
        <v>0</v>
      </c>
      <c r="O1492" t="s">
        <v>43</v>
      </c>
    </row>
    <row r="1493" spans="1:15" x14ac:dyDescent="0.25">
      <c r="A1493" t="s">
        <v>164</v>
      </c>
      <c r="B1493">
        <v>12856.8</v>
      </c>
      <c r="C1493">
        <v>12797.7</v>
      </c>
      <c r="D1493">
        <v>12797.6</v>
      </c>
      <c r="E1493">
        <v>12778.8</v>
      </c>
      <c r="F1493">
        <v>918.51599999999996</v>
      </c>
      <c r="G1493">
        <v>1262.8599999999999</v>
      </c>
      <c r="H1493">
        <v>423.32499999999999</v>
      </c>
      <c r="I1493">
        <v>385.54899999999998</v>
      </c>
      <c r="J1493">
        <v>430.37799999999999</v>
      </c>
      <c r="K1493">
        <v>10581.4</v>
      </c>
      <c r="L1493">
        <v>0.28308499999999998</v>
      </c>
      <c r="M1493">
        <v>0.72048000000000001</v>
      </c>
      <c r="N1493">
        <v>0</v>
      </c>
      <c r="O1493" t="s">
        <v>43</v>
      </c>
    </row>
    <row r="1494" spans="1:15" x14ac:dyDescent="0.25">
      <c r="A1494" t="s">
        <v>164</v>
      </c>
      <c r="B1494">
        <v>12820</v>
      </c>
      <c r="C1494">
        <v>12762.5</v>
      </c>
      <c r="D1494">
        <v>12762.4</v>
      </c>
      <c r="E1494">
        <v>12743.8</v>
      </c>
      <c r="F1494">
        <v>913.46199999999999</v>
      </c>
      <c r="G1494">
        <v>1257.3699999999999</v>
      </c>
      <c r="H1494">
        <v>423.18299999999999</v>
      </c>
      <c r="I1494">
        <v>380.59500000000003</v>
      </c>
      <c r="J1494">
        <v>430.13499999999999</v>
      </c>
      <c r="K1494">
        <v>10557</v>
      </c>
      <c r="L1494">
        <v>0.283217</v>
      </c>
      <c r="M1494">
        <v>0.72562499999999996</v>
      </c>
      <c r="N1494">
        <v>0</v>
      </c>
      <c r="O1494" t="s">
        <v>43</v>
      </c>
    </row>
    <row r="1495" spans="1:15" x14ac:dyDescent="0.25">
      <c r="A1495" t="s">
        <v>164</v>
      </c>
      <c r="B1495">
        <v>12870.9</v>
      </c>
      <c r="C1495">
        <v>12812.6</v>
      </c>
      <c r="D1495">
        <v>12812.5</v>
      </c>
      <c r="E1495">
        <v>12793.7</v>
      </c>
      <c r="F1495">
        <v>934.24599999999998</v>
      </c>
      <c r="G1495">
        <v>1271.8599999999999</v>
      </c>
      <c r="H1495">
        <v>424.34300000000002</v>
      </c>
      <c r="I1495">
        <v>389.34899999999999</v>
      </c>
      <c r="J1495">
        <v>434.61500000000001</v>
      </c>
      <c r="K1495">
        <v>10571.6</v>
      </c>
      <c r="L1495">
        <v>0.28313700000000003</v>
      </c>
      <c r="M1495">
        <v>0.72725099999999998</v>
      </c>
      <c r="N1495">
        <v>0</v>
      </c>
      <c r="O1495" t="s">
        <v>43</v>
      </c>
    </row>
    <row r="1496" spans="1:15" x14ac:dyDescent="0.25">
      <c r="A1496" t="s">
        <v>164</v>
      </c>
      <c r="B1496">
        <v>12854.9</v>
      </c>
      <c r="C1496">
        <v>12797.2</v>
      </c>
      <c r="D1496">
        <v>12797.1</v>
      </c>
      <c r="E1496">
        <v>12778.4</v>
      </c>
      <c r="F1496">
        <v>917.98099999999999</v>
      </c>
      <c r="G1496">
        <v>1269.28</v>
      </c>
      <c r="H1496">
        <v>423.88600000000002</v>
      </c>
      <c r="I1496">
        <v>388.077</v>
      </c>
      <c r="J1496">
        <v>433.76100000000002</v>
      </c>
      <c r="K1496">
        <v>10575.1</v>
      </c>
      <c r="L1496">
        <v>0.28333999999999998</v>
      </c>
      <c r="M1496">
        <v>0.72767800000000005</v>
      </c>
      <c r="N1496">
        <v>0</v>
      </c>
      <c r="O1496" t="s">
        <v>43</v>
      </c>
    </row>
    <row r="1497" spans="1:15" x14ac:dyDescent="0.25">
      <c r="A1497" t="s">
        <v>164</v>
      </c>
      <c r="B1497">
        <v>12854.5</v>
      </c>
      <c r="C1497">
        <v>12794.3</v>
      </c>
      <c r="D1497">
        <v>12794.2</v>
      </c>
      <c r="E1497">
        <v>12775.7</v>
      </c>
      <c r="F1497">
        <v>914.03300000000002</v>
      </c>
      <c r="G1497">
        <v>1274.8599999999999</v>
      </c>
      <c r="H1497">
        <v>424.39400000000001</v>
      </c>
      <c r="I1497">
        <v>391.935</v>
      </c>
      <c r="J1497">
        <v>434.89</v>
      </c>
      <c r="K1497">
        <v>10570.8</v>
      </c>
      <c r="L1497">
        <v>0.283327</v>
      </c>
      <c r="M1497">
        <v>0.72686499999999998</v>
      </c>
      <c r="N1497">
        <v>0</v>
      </c>
      <c r="O1497" t="s">
        <v>43</v>
      </c>
    </row>
    <row r="1498" spans="1:15" x14ac:dyDescent="0.25">
      <c r="A1498" t="s">
        <v>164</v>
      </c>
      <c r="B1498">
        <v>12871.7</v>
      </c>
      <c r="C1498">
        <v>12807.6</v>
      </c>
      <c r="D1498">
        <v>12807.5</v>
      </c>
      <c r="E1498">
        <v>12788.9</v>
      </c>
      <c r="F1498">
        <v>931.84500000000003</v>
      </c>
      <c r="G1498">
        <v>1263.2</v>
      </c>
      <c r="H1498">
        <v>423.37400000000002</v>
      </c>
      <c r="I1498">
        <v>385.07799999999997</v>
      </c>
      <c r="J1498">
        <v>431.303</v>
      </c>
      <c r="K1498">
        <v>10577.9</v>
      </c>
      <c r="L1498">
        <v>0.26075999999999999</v>
      </c>
      <c r="M1498">
        <v>0.72750199999999998</v>
      </c>
      <c r="N1498">
        <v>0</v>
      </c>
      <c r="O1498" t="s">
        <v>43</v>
      </c>
    </row>
    <row r="1499" spans="1:15" x14ac:dyDescent="0.25">
      <c r="A1499" t="s">
        <v>164</v>
      </c>
      <c r="B1499">
        <v>12828.4</v>
      </c>
      <c r="C1499">
        <v>12771.4</v>
      </c>
      <c r="D1499">
        <v>12771.3</v>
      </c>
      <c r="E1499">
        <v>12752.4</v>
      </c>
      <c r="F1499">
        <v>918.71600000000001</v>
      </c>
      <c r="G1499">
        <v>1257.4100000000001</v>
      </c>
      <c r="H1499">
        <v>423.303</v>
      </c>
      <c r="I1499">
        <v>382.61200000000002</v>
      </c>
      <c r="J1499">
        <v>428.01</v>
      </c>
      <c r="K1499">
        <v>10560.2</v>
      </c>
      <c r="L1499">
        <v>0.283217</v>
      </c>
      <c r="M1499">
        <v>0.72781799999999996</v>
      </c>
      <c r="N1499">
        <v>0</v>
      </c>
      <c r="O1499" t="s">
        <v>43</v>
      </c>
    </row>
    <row r="1500" spans="1:15" x14ac:dyDescent="0.25">
      <c r="A1500" t="s">
        <v>164</v>
      </c>
      <c r="B1500">
        <v>12854</v>
      </c>
      <c r="C1500">
        <v>12794.6</v>
      </c>
      <c r="D1500">
        <v>12794.5</v>
      </c>
      <c r="E1500">
        <v>12775.8</v>
      </c>
      <c r="F1500">
        <v>914.178</v>
      </c>
      <c r="G1500">
        <v>1278.67</v>
      </c>
      <c r="H1500">
        <v>425.28800000000001</v>
      </c>
      <c r="I1500">
        <v>392.553</v>
      </c>
      <c r="J1500">
        <v>437.25</v>
      </c>
      <c r="K1500">
        <v>10567</v>
      </c>
      <c r="L1500">
        <v>0.283107</v>
      </c>
      <c r="M1500">
        <v>0.72625899999999999</v>
      </c>
      <c r="N1500">
        <v>0</v>
      </c>
      <c r="O1500" t="s">
        <v>43</v>
      </c>
    </row>
    <row r="1501" spans="1:15" x14ac:dyDescent="0.25">
      <c r="A1501" t="s">
        <v>164</v>
      </c>
      <c r="B1501">
        <v>12846.8</v>
      </c>
      <c r="C1501">
        <v>12787.8</v>
      </c>
      <c r="D1501">
        <v>12787.7</v>
      </c>
      <c r="E1501">
        <v>12769.1</v>
      </c>
      <c r="F1501">
        <v>926.29300000000001</v>
      </c>
      <c r="G1501">
        <v>1272.75</v>
      </c>
      <c r="H1501">
        <v>424.68400000000003</v>
      </c>
      <c r="I1501">
        <v>388.50700000000001</v>
      </c>
      <c r="J1501">
        <v>435.94900000000001</v>
      </c>
      <c r="K1501">
        <v>10554.1</v>
      </c>
      <c r="L1501">
        <v>0.275559</v>
      </c>
      <c r="M1501">
        <v>0.71209</v>
      </c>
      <c r="N1501">
        <v>0</v>
      </c>
      <c r="O1501" t="s">
        <v>43</v>
      </c>
    </row>
    <row r="1502" spans="1:15" x14ac:dyDescent="0.25">
      <c r="A1502" t="s">
        <v>164</v>
      </c>
      <c r="B1502">
        <v>12845</v>
      </c>
      <c r="C1502">
        <v>12786.9</v>
      </c>
      <c r="D1502">
        <v>12786.8</v>
      </c>
      <c r="E1502">
        <v>12768</v>
      </c>
      <c r="F1502">
        <v>918.49</v>
      </c>
      <c r="G1502">
        <v>1263.57</v>
      </c>
      <c r="H1502">
        <v>423.96600000000001</v>
      </c>
      <c r="I1502">
        <v>385.70299999999997</v>
      </c>
      <c r="J1502">
        <v>430.21499999999997</v>
      </c>
      <c r="K1502">
        <v>10570</v>
      </c>
      <c r="L1502">
        <v>0.28003299999999998</v>
      </c>
      <c r="M1502">
        <v>0.71144200000000002</v>
      </c>
      <c r="N1502">
        <v>0</v>
      </c>
      <c r="O1502" t="s">
        <v>43</v>
      </c>
    </row>
    <row r="1503" spans="1:15" x14ac:dyDescent="0.25">
      <c r="A1503" t="s">
        <v>164</v>
      </c>
      <c r="B1503">
        <v>12848.2</v>
      </c>
      <c r="C1503">
        <v>12789.7</v>
      </c>
      <c r="D1503">
        <v>12789.6</v>
      </c>
      <c r="E1503">
        <v>12770.6</v>
      </c>
      <c r="F1503">
        <v>922.18799999999999</v>
      </c>
      <c r="G1503">
        <v>1266.26</v>
      </c>
      <c r="H1503">
        <v>424.221</v>
      </c>
      <c r="I1503">
        <v>385.952</v>
      </c>
      <c r="J1503">
        <v>432.50299999999999</v>
      </c>
      <c r="K1503">
        <v>10566.2</v>
      </c>
      <c r="L1503">
        <v>0.28347099999999997</v>
      </c>
      <c r="M1503">
        <v>0.73317299999999996</v>
      </c>
      <c r="N1503">
        <v>0</v>
      </c>
      <c r="O1503" t="s">
        <v>43</v>
      </c>
    </row>
    <row r="1504" spans="1:15" x14ac:dyDescent="0.25">
      <c r="A1504" t="s">
        <v>164</v>
      </c>
      <c r="B1504">
        <v>12850.5</v>
      </c>
      <c r="C1504">
        <v>12793</v>
      </c>
      <c r="D1504">
        <v>12792.9</v>
      </c>
      <c r="E1504">
        <v>12774.3</v>
      </c>
      <c r="F1504">
        <v>916.36199999999997</v>
      </c>
      <c r="G1504">
        <v>1269.04</v>
      </c>
      <c r="H1504">
        <v>422.8</v>
      </c>
      <c r="I1504">
        <v>391.00799999999998</v>
      </c>
      <c r="J1504">
        <v>431.613</v>
      </c>
      <c r="K1504">
        <v>10572.9</v>
      </c>
      <c r="L1504">
        <v>0.283167</v>
      </c>
      <c r="M1504">
        <v>0.71810399999999996</v>
      </c>
      <c r="N1504">
        <v>0</v>
      </c>
      <c r="O1504" t="s">
        <v>43</v>
      </c>
    </row>
    <row r="1505" spans="1:25" x14ac:dyDescent="0.25">
      <c r="A1505" t="s">
        <v>164</v>
      </c>
      <c r="B1505">
        <v>12837</v>
      </c>
      <c r="C1505">
        <v>12779.2</v>
      </c>
      <c r="D1505">
        <v>12779.1</v>
      </c>
      <c r="E1505">
        <v>12760.6</v>
      </c>
      <c r="F1505">
        <v>912.89200000000005</v>
      </c>
      <c r="G1505">
        <v>1246.49</v>
      </c>
      <c r="H1505">
        <v>422.65100000000001</v>
      </c>
      <c r="I1505">
        <v>378.05099999999999</v>
      </c>
      <c r="J1505">
        <v>422.37599999999998</v>
      </c>
      <c r="K1505">
        <v>10585.2</v>
      </c>
      <c r="L1505">
        <v>0.283221</v>
      </c>
      <c r="M1505">
        <v>0.72784000000000004</v>
      </c>
      <c r="N1505">
        <v>0</v>
      </c>
      <c r="O1505" t="s">
        <v>43</v>
      </c>
    </row>
    <row r="1506" spans="1:25" x14ac:dyDescent="0.25">
      <c r="A1506" t="s">
        <v>164</v>
      </c>
      <c r="B1506">
        <v>12857.9</v>
      </c>
      <c r="C1506">
        <v>12800.6</v>
      </c>
      <c r="D1506">
        <v>12800.5</v>
      </c>
      <c r="E1506">
        <v>12781.7</v>
      </c>
      <c r="F1506">
        <v>933.51700000000005</v>
      </c>
      <c r="G1506">
        <v>1268.75</v>
      </c>
      <c r="H1506">
        <v>424.08600000000001</v>
      </c>
      <c r="I1506">
        <v>387.35300000000001</v>
      </c>
      <c r="J1506">
        <v>433.69099999999997</v>
      </c>
      <c r="K1506">
        <v>10563.4</v>
      </c>
      <c r="L1506">
        <v>0.28327799999999997</v>
      </c>
      <c r="M1506">
        <v>0.727858</v>
      </c>
      <c r="N1506">
        <v>0</v>
      </c>
      <c r="O1506" t="s">
        <v>43</v>
      </c>
    </row>
    <row r="1507" spans="1:25" x14ac:dyDescent="0.25">
      <c r="A1507" t="s">
        <v>164</v>
      </c>
      <c r="B1507">
        <v>12851.8</v>
      </c>
      <c r="C1507">
        <v>12793.1</v>
      </c>
      <c r="D1507">
        <v>12793</v>
      </c>
      <c r="E1507">
        <v>12774.4</v>
      </c>
      <c r="F1507">
        <v>918.51099999999997</v>
      </c>
      <c r="G1507">
        <v>1269.28</v>
      </c>
      <c r="H1507">
        <v>423.60399999999998</v>
      </c>
      <c r="I1507">
        <v>388.05799999999999</v>
      </c>
      <c r="J1507">
        <v>434.05</v>
      </c>
      <c r="K1507">
        <v>10570.6</v>
      </c>
      <c r="L1507">
        <v>0.28307900000000003</v>
      </c>
      <c r="M1507">
        <v>0.72209800000000002</v>
      </c>
      <c r="N1507">
        <v>0</v>
      </c>
      <c r="O1507" t="s">
        <v>43</v>
      </c>
    </row>
    <row r="1508" spans="1:25" x14ac:dyDescent="0.25">
      <c r="A1508" t="s">
        <v>164</v>
      </c>
      <c r="B1508">
        <v>12850.4</v>
      </c>
      <c r="C1508">
        <v>12789</v>
      </c>
      <c r="D1508">
        <v>12788.9</v>
      </c>
      <c r="E1508">
        <v>12770</v>
      </c>
      <c r="F1508">
        <v>915.48299999999995</v>
      </c>
      <c r="G1508">
        <v>1257.1500000000001</v>
      </c>
      <c r="H1508">
        <v>423.24400000000003</v>
      </c>
      <c r="I1508">
        <v>382.23700000000002</v>
      </c>
      <c r="J1508">
        <v>428.10399999999998</v>
      </c>
      <c r="K1508">
        <v>10581.3</v>
      </c>
      <c r="L1508">
        <v>0.26950299999999999</v>
      </c>
      <c r="M1508">
        <v>0.72781899999999999</v>
      </c>
      <c r="N1508">
        <v>0</v>
      </c>
      <c r="O1508" t="s">
        <v>43</v>
      </c>
    </row>
    <row r="1509" spans="1:25" x14ac:dyDescent="0.25">
      <c r="A1509" t="s">
        <v>164</v>
      </c>
      <c r="B1509">
        <v>12856.6</v>
      </c>
      <c r="C1509">
        <v>12798.7</v>
      </c>
      <c r="D1509">
        <v>12798.7</v>
      </c>
      <c r="E1509">
        <v>12780.2</v>
      </c>
      <c r="F1509">
        <v>926.28899999999999</v>
      </c>
      <c r="G1509">
        <v>1270.92</v>
      </c>
      <c r="H1509">
        <v>423.113</v>
      </c>
      <c r="I1509">
        <v>391.50599999999997</v>
      </c>
      <c r="J1509">
        <v>432.71800000000002</v>
      </c>
      <c r="K1509">
        <v>10566.9</v>
      </c>
      <c r="L1509">
        <v>0.28315800000000002</v>
      </c>
      <c r="M1509">
        <v>0.72227300000000005</v>
      </c>
      <c r="N1509">
        <v>0</v>
      </c>
      <c r="O1509" t="s">
        <v>43</v>
      </c>
    </row>
    <row r="1510" spans="1:25" x14ac:dyDescent="0.25">
      <c r="A1510" t="s">
        <v>164</v>
      </c>
      <c r="B1510">
        <v>12850.2</v>
      </c>
      <c r="C1510">
        <v>12792.8</v>
      </c>
      <c r="D1510">
        <v>12792.7</v>
      </c>
      <c r="E1510">
        <v>12774.1</v>
      </c>
      <c r="F1510">
        <v>917.75</v>
      </c>
      <c r="G1510">
        <v>1257.08</v>
      </c>
      <c r="H1510">
        <v>422.37700000000001</v>
      </c>
      <c r="I1510">
        <v>381.61700000000002</v>
      </c>
      <c r="J1510">
        <v>429.59100000000001</v>
      </c>
      <c r="K1510">
        <v>10583.4</v>
      </c>
      <c r="L1510">
        <v>0.262048</v>
      </c>
      <c r="M1510">
        <v>0.70653100000000002</v>
      </c>
      <c r="N1510">
        <v>0</v>
      </c>
      <c r="O1510" t="s">
        <v>43</v>
      </c>
    </row>
    <row r="1511" spans="1:25" x14ac:dyDescent="0.25">
      <c r="A1511" t="s">
        <v>164</v>
      </c>
      <c r="B1511">
        <v>12852.8</v>
      </c>
      <c r="C1511">
        <v>12796.2</v>
      </c>
      <c r="D1511">
        <v>12796.1</v>
      </c>
      <c r="E1511">
        <v>12777</v>
      </c>
      <c r="F1511">
        <v>917.29899999999998</v>
      </c>
      <c r="G1511">
        <v>1265.92</v>
      </c>
      <c r="H1511">
        <v>424.113</v>
      </c>
      <c r="I1511">
        <v>385.73399999999998</v>
      </c>
      <c r="J1511">
        <v>432.48</v>
      </c>
      <c r="K1511">
        <v>10577.7</v>
      </c>
      <c r="L1511">
        <v>0.28318500000000002</v>
      </c>
      <c r="M1511">
        <v>0.70653200000000005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164</v>
      </c>
      <c r="B1512">
        <v>12860.4</v>
      </c>
      <c r="C1512">
        <v>12802.1</v>
      </c>
      <c r="D1512">
        <v>12802</v>
      </c>
      <c r="E1512">
        <v>12783.3</v>
      </c>
      <c r="F1512">
        <v>927.173</v>
      </c>
      <c r="G1512">
        <v>1264.8599999999999</v>
      </c>
      <c r="H1512">
        <v>423.73200000000003</v>
      </c>
      <c r="I1512">
        <v>385.71199999999999</v>
      </c>
      <c r="J1512">
        <v>431.89100000000002</v>
      </c>
      <c r="K1512">
        <v>10575.2</v>
      </c>
      <c r="L1512">
        <v>0.28352300000000003</v>
      </c>
      <c r="M1512">
        <v>0.72545000000000004</v>
      </c>
      <c r="N1512">
        <v>0</v>
      </c>
      <c r="O1512" t="s">
        <v>43</v>
      </c>
      <c r="R1512">
        <f>AVERAGE(B1463:B1512)</f>
        <v>12853.376000000004</v>
      </c>
      <c r="S1512">
        <f>AVERAGE(C1463:C1512)</f>
        <v>12794.861999999997</v>
      </c>
      <c r="U1512">
        <f>_xlfn.VAR.P(B1463:B1512)</f>
        <v>133.87342400000023</v>
      </c>
      <c r="V1512">
        <f>_xlfn.VAR.P(C1463:C1512)</f>
        <v>135.05515599999984</v>
      </c>
      <c r="X1512">
        <f>1.96*SQRT(U1512)/50</f>
        <v>0.45355843973556526</v>
      </c>
      <c r="Y1512">
        <f>1.96*SQRT(V1512)/50</f>
        <v>0.45555587463651454</v>
      </c>
    </row>
    <row r="1513" spans="1:25" x14ac:dyDescent="0.25">
      <c r="A1513" t="s">
        <v>165</v>
      </c>
      <c r="B1513">
        <v>642830.71380000003</v>
      </c>
      <c r="C1513" t="s">
        <v>37</v>
      </c>
    </row>
    <row r="1514" spans="1:25" x14ac:dyDescent="0.25">
      <c r="A1514" t="s">
        <v>166</v>
      </c>
      <c r="B1514">
        <v>12823.6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0.283082</v>
      </c>
      <c r="L1514">
        <v>0.72769300000000003</v>
      </c>
      <c r="M1514">
        <v>0</v>
      </c>
      <c r="N1514" t="s">
        <v>43</v>
      </c>
    </row>
    <row r="1515" spans="1:25" x14ac:dyDescent="0.25">
      <c r="A1515" t="s">
        <v>166</v>
      </c>
      <c r="B1515">
        <v>12821.2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0.28321200000000002</v>
      </c>
      <c r="L1515">
        <v>0.72367599999999999</v>
      </c>
      <c r="M1515">
        <v>0</v>
      </c>
      <c r="N1515" t="s">
        <v>43</v>
      </c>
    </row>
    <row r="1516" spans="1:25" x14ac:dyDescent="0.25">
      <c r="A1516" t="s">
        <v>166</v>
      </c>
      <c r="B1516">
        <v>12810.7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0.28308499999999998</v>
      </c>
      <c r="L1516">
        <v>0.70653200000000005</v>
      </c>
      <c r="M1516">
        <v>0</v>
      </c>
      <c r="N1516" t="s">
        <v>43</v>
      </c>
    </row>
    <row r="1517" spans="1:25" x14ac:dyDescent="0.25">
      <c r="A1517" t="s">
        <v>166</v>
      </c>
      <c r="B1517">
        <v>12827.1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0.28322999999999998</v>
      </c>
      <c r="L1517">
        <v>0.70653200000000005</v>
      </c>
      <c r="M1517">
        <v>0</v>
      </c>
      <c r="N1517" t="s">
        <v>43</v>
      </c>
    </row>
    <row r="1518" spans="1:25" x14ac:dyDescent="0.25">
      <c r="A1518" t="s">
        <v>166</v>
      </c>
      <c r="B1518">
        <v>12809.9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0.266461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166</v>
      </c>
      <c r="B1519">
        <v>12785.4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0.28308299999999997</v>
      </c>
      <c r="L1519">
        <v>0.72756600000000005</v>
      </c>
      <c r="M1519">
        <v>0</v>
      </c>
      <c r="N1519" t="s">
        <v>43</v>
      </c>
    </row>
    <row r="1520" spans="1:25" x14ac:dyDescent="0.25">
      <c r="A1520" t="s">
        <v>166</v>
      </c>
      <c r="B1520">
        <v>12833.1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0.28323900000000002</v>
      </c>
      <c r="L1520">
        <v>0.72782800000000003</v>
      </c>
      <c r="M1520">
        <v>0</v>
      </c>
      <c r="N1520" t="s">
        <v>43</v>
      </c>
    </row>
    <row r="1521" spans="1:14" x14ac:dyDescent="0.25">
      <c r="A1521" t="s">
        <v>166</v>
      </c>
      <c r="B1521">
        <v>12793.3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0.28359200000000001</v>
      </c>
      <c r="L1521">
        <v>0.723387</v>
      </c>
      <c r="M1521">
        <v>0</v>
      </c>
      <c r="N1521" t="s">
        <v>43</v>
      </c>
    </row>
    <row r="1522" spans="1:14" x14ac:dyDescent="0.25">
      <c r="A1522" t="s">
        <v>166</v>
      </c>
      <c r="B1522">
        <v>12817.5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0.28307900000000003</v>
      </c>
      <c r="L1522">
        <v>0.70653200000000005</v>
      </c>
      <c r="M1522">
        <v>0</v>
      </c>
      <c r="N1522" t="s">
        <v>43</v>
      </c>
    </row>
    <row r="1523" spans="1:14" x14ac:dyDescent="0.25">
      <c r="A1523" t="s">
        <v>166</v>
      </c>
      <c r="B1523">
        <v>12814.1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0.28310299999999999</v>
      </c>
      <c r="L1523">
        <v>0.72711499999999996</v>
      </c>
      <c r="M1523">
        <v>0</v>
      </c>
      <c r="N1523" t="s">
        <v>43</v>
      </c>
    </row>
    <row r="1524" spans="1:14" x14ac:dyDescent="0.25">
      <c r="A1524" t="s">
        <v>166</v>
      </c>
      <c r="B1524">
        <v>12823.4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0.28315200000000001</v>
      </c>
      <c r="L1524">
        <v>0.70838199999999996</v>
      </c>
      <c r="M1524">
        <v>0</v>
      </c>
      <c r="N1524" t="s">
        <v>43</v>
      </c>
    </row>
    <row r="1525" spans="1:14" x14ac:dyDescent="0.25">
      <c r="A1525" t="s">
        <v>166</v>
      </c>
      <c r="B1525">
        <v>12837.7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0.283082</v>
      </c>
      <c r="L1525">
        <v>0.72651699999999997</v>
      </c>
      <c r="M1525">
        <v>0</v>
      </c>
      <c r="N1525" t="s">
        <v>43</v>
      </c>
    </row>
    <row r="1526" spans="1:14" x14ac:dyDescent="0.25">
      <c r="A1526" t="s">
        <v>166</v>
      </c>
      <c r="B1526">
        <v>12796.8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0.283084</v>
      </c>
      <c r="L1526">
        <v>0.72649699999999995</v>
      </c>
      <c r="M1526">
        <v>0</v>
      </c>
      <c r="N1526" t="s">
        <v>43</v>
      </c>
    </row>
    <row r="1527" spans="1:14" x14ac:dyDescent="0.25">
      <c r="A1527" t="s">
        <v>166</v>
      </c>
      <c r="B1527">
        <v>12820.9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0.72758199999999995</v>
      </c>
      <c r="M1527">
        <v>0</v>
      </c>
      <c r="N1527" t="s">
        <v>43</v>
      </c>
    </row>
    <row r="1528" spans="1:14" x14ac:dyDescent="0.25">
      <c r="A1528" t="s">
        <v>166</v>
      </c>
      <c r="B1528">
        <v>12815.4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0.260598</v>
      </c>
      <c r="L1528">
        <v>0.72789899999999996</v>
      </c>
      <c r="M1528">
        <v>0</v>
      </c>
      <c r="N1528" t="s">
        <v>43</v>
      </c>
    </row>
    <row r="1529" spans="1:14" x14ac:dyDescent="0.25">
      <c r="A1529" t="s">
        <v>166</v>
      </c>
      <c r="B1529">
        <v>12803.1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0.72632600000000003</v>
      </c>
      <c r="M1529">
        <v>0</v>
      </c>
      <c r="N1529" t="s">
        <v>43</v>
      </c>
    </row>
    <row r="1530" spans="1:14" x14ac:dyDescent="0.25">
      <c r="A1530" t="s">
        <v>166</v>
      </c>
      <c r="B1530">
        <v>12821.6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0.283078</v>
      </c>
      <c r="L1530">
        <v>0.72749900000000001</v>
      </c>
      <c r="M1530">
        <v>0</v>
      </c>
      <c r="N1530" t="s">
        <v>43</v>
      </c>
    </row>
    <row r="1531" spans="1:14" x14ac:dyDescent="0.25">
      <c r="A1531" t="s">
        <v>166</v>
      </c>
      <c r="B1531">
        <v>12813.2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0.28308100000000003</v>
      </c>
      <c r="L1531">
        <v>0.70653200000000005</v>
      </c>
      <c r="M1531">
        <v>0</v>
      </c>
      <c r="N1531" t="s">
        <v>43</v>
      </c>
    </row>
    <row r="1532" spans="1:14" x14ac:dyDescent="0.25">
      <c r="A1532" t="s">
        <v>166</v>
      </c>
      <c r="B1532">
        <v>12807.5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0.283113</v>
      </c>
      <c r="L1532">
        <v>0.71723300000000001</v>
      </c>
      <c r="M1532">
        <v>0</v>
      </c>
      <c r="N1532" t="s">
        <v>43</v>
      </c>
    </row>
    <row r="1533" spans="1:14" x14ac:dyDescent="0.25">
      <c r="A1533" t="s">
        <v>166</v>
      </c>
      <c r="B1533">
        <v>12807.8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0.283078</v>
      </c>
      <c r="L1533">
        <v>0.72731000000000001</v>
      </c>
      <c r="M1533">
        <v>0</v>
      </c>
      <c r="N1533" t="s">
        <v>43</v>
      </c>
    </row>
    <row r="1534" spans="1:14" x14ac:dyDescent="0.25">
      <c r="A1534" t="s">
        <v>166</v>
      </c>
      <c r="B1534">
        <v>12840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0.28335300000000002</v>
      </c>
      <c r="L1534">
        <v>0.72770999999999997</v>
      </c>
      <c r="M1534">
        <v>0</v>
      </c>
      <c r="N1534" t="s">
        <v>43</v>
      </c>
    </row>
    <row r="1535" spans="1:14" x14ac:dyDescent="0.25">
      <c r="A1535" t="s">
        <v>166</v>
      </c>
      <c r="B1535">
        <v>12793.5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0.283113</v>
      </c>
      <c r="L1535">
        <v>0.72584700000000002</v>
      </c>
      <c r="M1535">
        <v>0</v>
      </c>
      <c r="N1535" t="s">
        <v>43</v>
      </c>
    </row>
    <row r="1536" spans="1:14" x14ac:dyDescent="0.25">
      <c r="A1536" t="s">
        <v>166</v>
      </c>
      <c r="B1536">
        <v>12815.7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0.260876</v>
      </c>
      <c r="L1536">
        <v>0.72707999999999995</v>
      </c>
      <c r="M1536">
        <v>0</v>
      </c>
      <c r="N1536" t="s">
        <v>43</v>
      </c>
    </row>
    <row r="1537" spans="1:14" x14ac:dyDescent="0.25">
      <c r="A1537" t="s">
        <v>166</v>
      </c>
      <c r="B1537">
        <v>12798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0.72366299999999995</v>
      </c>
      <c r="M1537">
        <v>0</v>
      </c>
      <c r="N1537" t="s">
        <v>43</v>
      </c>
    </row>
    <row r="1538" spans="1:14" x14ac:dyDescent="0.25">
      <c r="A1538" t="s">
        <v>166</v>
      </c>
      <c r="B1538">
        <v>12833.2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0.27120100000000003</v>
      </c>
      <c r="L1538">
        <v>0.72780299999999998</v>
      </c>
      <c r="M1538">
        <v>0</v>
      </c>
      <c r="N1538" t="s">
        <v>43</v>
      </c>
    </row>
    <row r="1539" spans="1:14" x14ac:dyDescent="0.25">
      <c r="A1539" t="s">
        <v>166</v>
      </c>
      <c r="B1539">
        <v>12827.1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0.26908199999999999</v>
      </c>
      <c r="L1539">
        <v>0.72430799999999995</v>
      </c>
      <c r="M1539">
        <v>0</v>
      </c>
      <c r="N1539" t="s">
        <v>43</v>
      </c>
    </row>
    <row r="1540" spans="1:14" x14ac:dyDescent="0.25">
      <c r="A1540" t="s">
        <v>166</v>
      </c>
      <c r="B1540">
        <v>12800.5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0.28307900000000003</v>
      </c>
      <c r="L1540">
        <v>0.72651399999999999</v>
      </c>
      <c r="M1540">
        <v>0</v>
      </c>
      <c r="N1540" t="s">
        <v>43</v>
      </c>
    </row>
    <row r="1541" spans="1:14" x14ac:dyDescent="0.25">
      <c r="A1541" t="s">
        <v>166</v>
      </c>
      <c r="B1541">
        <v>12824.5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0.72770599999999996</v>
      </c>
      <c r="M1541">
        <v>0</v>
      </c>
      <c r="N1541" t="s">
        <v>43</v>
      </c>
    </row>
    <row r="1542" spans="1:14" x14ac:dyDescent="0.25">
      <c r="A1542" t="s">
        <v>166</v>
      </c>
      <c r="B1542">
        <v>12813.6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0.28308800000000001</v>
      </c>
      <c r="L1542">
        <v>0.71508099999999997</v>
      </c>
      <c r="M1542">
        <v>0</v>
      </c>
      <c r="N1542" t="s">
        <v>43</v>
      </c>
    </row>
    <row r="1543" spans="1:14" x14ac:dyDescent="0.25">
      <c r="A1543" t="s">
        <v>166</v>
      </c>
      <c r="B1543">
        <v>12807.4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0.283078</v>
      </c>
      <c r="L1543">
        <v>0.72533899999999996</v>
      </c>
      <c r="M1543">
        <v>0</v>
      </c>
      <c r="N1543" t="s">
        <v>43</v>
      </c>
    </row>
    <row r="1544" spans="1:14" x14ac:dyDescent="0.25">
      <c r="A1544" t="s">
        <v>166</v>
      </c>
      <c r="B1544">
        <v>12838.5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0.28314099999999998</v>
      </c>
      <c r="L1544">
        <v>0.72593799999999997</v>
      </c>
      <c r="M1544">
        <v>0</v>
      </c>
      <c r="N1544" t="s">
        <v>43</v>
      </c>
    </row>
    <row r="1545" spans="1:14" x14ac:dyDescent="0.25">
      <c r="A1545" t="s">
        <v>166</v>
      </c>
      <c r="B1545">
        <v>12812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0.283084</v>
      </c>
      <c r="L1545">
        <v>0.72717699999999996</v>
      </c>
      <c r="M1545">
        <v>0</v>
      </c>
      <c r="N1545" t="s">
        <v>43</v>
      </c>
    </row>
    <row r="1546" spans="1:14" x14ac:dyDescent="0.25">
      <c r="A1546" t="s">
        <v>166</v>
      </c>
      <c r="B1546">
        <v>12798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0.724966</v>
      </c>
      <c r="M1546">
        <v>0</v>
      </c>
      <c r="N1546" t="s">
        <v>43</v>
      </c>
    </row>
    <row r="1547" spans="1:14" x14ac:dyDescent="0.25">
      <c r="A1547" t="s">
        <v>166</v>
      </c>
      <c r="B1547">
        <v>12796.6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0.283078</v>
      </c>
      <c r="L1547">
        <v>0.70830700000000002</v>
      </c>
      <c r="M1547">
        <v>0</v>
      </c>
      <c r="N1547" t="s">
        <v>43</v>
      </c>
    </row>
    <row r="1548" spans="1:14" x14ac:dyDescent="0.25">
      <c r="A1548" t="s">
        <v>166</v>
      </c>
      <c r="B1548">
        <v>12778.6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0.28307900000000003</v>
      </c>
      <c r="L1548">
        <v>0.72758999999999996</v>
      </c>
      <c r="M1548">
        <v>0</v>
      </c>
      <c r="N1548" t="s">
        <v>43</v>
      </c>
    </row>
    <row r="1549" spans="1:14" x14ac:dyDescent="0.25">
      <c r="A1549" t="s">
        <v>166</v>
      </c>
      <c r="B1549">
        <v>12810.2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0.28314400000000001</v>
      </c>
      <c r="L1549">
        <v>0.72332300000000005</v>
      </c>
      <c r="M1549">
        <v>0</v>
      </c>
      <c r="N1549" t="s">
        <v>43</v>
      </c>
    </row>
    <row r="1550" spans="1:14" x14ac:dyDescent="0.25">
      <c r="A1550" t="s">
        <v>166</v>
      </c>
      <c r="B1550">
        <v>12786.6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0.28307900000000003</v>
      </c>
      <c r="L1550">
        <v>0.71933599999999998</v>
      </c>
      <c r="M1550">
        <v>0</v>
      </c>
      <c r="N1550" t="s">
        <v>43</v>
      </c>
    </row>
    <row r="1551" spans="1:14" x14ac:dyDescent="0.25">
      <c r="A1551" t="s">
        <v>166</v>
      </c>
      <c r="B1551">
        <v>12805.4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0.26236700000000002</v>
      </c>
      <c r="L1551">
        <v>0.72382999999999997</v>
      </c>
      <c r="M1551">
        <v>0</v>
      </c>
      <c r="N1551" t="s">
        <v>43</v>
      </c>
    </row>
    <row r="1552" spans="1:14" x14ac:dyDescent="0.25">
      <c r="A1552" t="s">
        <v>166</v>
      </c>
      <c r="B1552">
        <v>12801.9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0.26201600000000003</v>
      </c>
      <c r="L1552">
        <v>0.72767899999999996</v>
      </c>
      <c r="M1552">
        <v>0</v>
      </c>
      <c r="N1552" t="s">
        <v>43</v>
      </c>
    </row>
    <row r="1553" spans="1:25" x14ac:dyDescent="0.25">
      <c r="A1553" t="s">
        <v>166</v>
      </c>
      <c r="B1553">
        <v>12802.3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0.28358100000000003</v>
      </c>
      <c r="L1553">
        <v>0.72634500000000002</v>
      </c>
      <c r="M1553">
        <v>0</v>
      </c>
      <c r="N1553" t="s">
        <v>43</v>
      </c>
    </row>
    <row r="1554" spans="1:25" x14ac:dyDescent="0.25">
      <c r="A1554" t="s">
        <v>166</v>
      </c>
      <c r="B1554">
        <v>12804.5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0.28308499999999998</v>
      </c>
      <c r="L1554">
        <v>0.72762000000000004</v>
      </c>
      <c r="M1554">
        <v>0</v>
      </c>
      <c r="N1554" t="s">
        <v>43</v>
      </c>
    </row>
    <row r="1555" spans="1:25" x14ac:dyDescent="0.25">
      <c r="A1555" t="s">
        <v>166</v>
      </c>
      <c r="B1555">
        <v>12830.3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0.28311799999999998</v>
      </c>
      <c r="L1555">
        <v>0.72582500000000005</v>
      </c>
      <c r="M1555">
        <v>0</v>
      </c>
      <c r="N1555" t="s">
        <v>43</v>
      </c>
    </row>
    <row r="1556" spans="1:25" x14ac:dyDescent="0.25">
      <c r="A1556" t="s">
        <v>166</v>
      </c>
      <c r="B1556">
        <v>12811.3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0.28310200000000002</v>
      </c>
      <c r="L1556">
        <v>0.72789899999999996</v>
      </c>
      <c r="M1556">
        <v>0</v>
      </c>
      <c r="N1556" t="s">
        <v>43</v>
      </c>
    </row>
    <row r="1557" spans="1:25" x14ac:dyDescent="0.25">
      <c r="A1557" t="s">
        <v>166</v>
      </c>
      <c r="B1557">
        <v>12815.3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0.28355599999999997</v>
      </c>
      <c r="L1557">
        <v>0.72785200000000005</v>
      </c>
      <c r="M1557">
        <v>0</v>
      </c>
      <c r="N1557" t="s">
        <v>43</v>
      </c>
    </row>
    <row r="1558" spans="1:25" x14ac:dyDescent="0.25">
      <c r="A1558" t="s">
        <v>166</v>
      </c>
      <c r="B1558">
        <v>12835.3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0.261878</v>
      </c>
      <c r="L1558">
        <v>0.71884000000000003</v>
      </c>
      <c r="M1558">
        <v>0</v>
      </c>
      <c r="N1558" t="s">
        <v>43</v>
      </c>
    </row>
    <row r="1559" spans="1:25" x14ac:dyDescent="0.25">
      <c r="A1559" t="s">
        <v>166</v>
      </c>
      <c r="B1559">
        <v>13212.6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0.28311199999999997</v>
      </c>
      <c r="L1559">
        <v>0.72319699999999998</v>
      </c>
      <c r="M1559">
        <v>0</v>
      </c>
      <c r="N1559" t="s">
        <v>43</v>
      </c>
    </row>
    <row r="1560" spans="1:25" x14ac:dyDescent="0.25">
      <c r="A1560" t="s">
        <v>166</v>
      </c>
      <c r="B1560">
        <v>12797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0.260523</v>
      </c>
      <c r="L1560">
        <v>0.72726299999999999</v>
      </c>
      <c r="M1560">
        <v>0</v>
      </c>
      <c r="N1560" t="s">
        <v>43</v>
      </c>
    </row>
    <row r="1561" spans="1:25" x14ac:dyDescent="0.25">
      <c r="A1561" t="s">
        <v>166</v>
      </c>
      <c r="B1561">
        <v>12813.8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0.26928000000000002</v>
      </c>
      <c r="L1561">
        <v>0.71643400000000002</v>
      </c>
      <c r="M1561">
        <v>0</v>
      </c>
      <c r="N1561" t="s">
        <v>43</v>
      </c>
    </row>
    <row r="1562" spans="1:25" x14ac:dyDescent="0.25">
      <c r="A1562" t="s">
        <v>166</v>
      </c>
      <c r="B1562">
        <v>12818.9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0.28309499999999999</v>
      </c>
      <c r="L1562">
        <v>0.71757800000000005</v>
      </c>
      <c r="M1562">
        <v>0</v>
      </c>
      <c r="N1562" t="s">
        <v>43</v>
      </c>
    </row>
    <row r="1563" spans="1:25" x14ac:dyDescent="0.25">
      <c r="A1563" t="s">
        <v>166</v>
      </c>
      <c r="B1563">
        <v>12797.6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0.283138</v>
      </c>
      <c r="L1563">
        <v>0.72779499999999997</v>
      </c>
      <c r="M1563">
        <v>0</v>
      </c>
      <c r="N1563" t="s">
        <v>43</v>
      </c>
    </row>
    <row r="1564" spans="1:25" x14ac:dyDescent="0.25">
      <c r="A1564" t="s">
        <v>166</v>
      </c>
      <c r="B1564">
        <v>12818.5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0.26348500000000002</v>
      </c>
      <c r="L1564">
        <v>0.72760199999999997</v>
      </c>
      <c r="M1564">
        <v>0</v>
      </c>
      <c r="N1564" t="s">
        <v>43</v>
      </c>
    </row>
    <row r="1565" spans="1:25" x14ac:dyDescent="0.25">
      <c r="A1565" t="s">
        <v>166</v>
      </c>
      <c r="B1565">
        <v>12814.5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0.28316400000000003</v>
      </c>
      <c r="L1565">
        <v>0.72785500000000003</v>
      </c>
      <c r="M1565">
        <v>0</v>
      </c>
      <c r="N1565" t="s">
        <v>43</v>
      </c>
    </row>
    <row r="1566" spans="1:25" x14ac:dyDescent="0.25">
      <c r="A1566" t="s">
        <v>166</v>
      </c>
      <c r="B1566">
        <v>12815.4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0.28307900000000003</v>
      </c>
      <c r="L1566">
        <v>0.72662199999999999</v>
      </c>
      <c r="M1566">
        <v>0</v>
      </c>
      <c r="N1566" t="s">
        <v>43</v>
      </c>
    </row>
    <row r="1567" spans="1:25" x14ac:dyDescent="0.25">
      <c r="A1567" t="s">
        <v>166</v>
      </c>
      <c r="B1567">
        <v>12792.2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0.28318599999999999</v>
      </c>
      <c r="L1567">
        <v>0.70653100000000002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166</v>
      </c>
      <c r="B1568">
        <v>12803.3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0.28356199999999998</v>
      </c>
      <c r="L1568">
        <v>0.72713899999999998</v>
      </c>
      <c r="M1568">
        <v>0</v>
      </c>
      <c r="N1568" t="s">
        <v>43</v>
      </c>
      <c r="R1568">
        <f>AVERAGE(B1519:B1568)</f>
        <v>12819.098</v>
      </c>
      <c r="S1568">
        <f>AVERAGE(C1519:C1568)</f>
        <v>0</v>
      </c>
      <c r="U1568">
        <f>_xlfn.VAR.P(B1519:B1568)</f>
        <v>3364.8481960000067</v>
      </c>
      <c r="V1568">
        <f>_xlfn.VAR.P(C1519:C1568)</f>
        <v>0</v>
      </c>
      <c r="X1568">
        <f>1.96*SQRT(U1568)/50</f>
        <v>2.2738866136862343</v>
      </c>
      <c r="Y1568">
        <f>1.96*SQRT(V1568)/50</f>
        <v>0</v>
      </c>
    </row>
    <row r="1569" spans="1:13" x14ac:dyDescent="0.25">
      <c r="A1569" t="s">
        <v>167</v>
      </c>
      <c r="B1569">
        <v>641068.92870000005</v>
      </c>
      <c r="C1569" t="s">
        <v>37</v>
      </c>
    </row>
    <row r="1570" spans="1:13" x14ac:dyDescent="0.25">
      <c r="A1570" t="s">
        <v>168</v>
      </c>
      <c r="B1570">
        <v>11855.4</v>
      </c>
      <c r="C1570">
        <v>11845.7</v>
      </c>
      <c r="D1570">
        <v>11845.6</v>
      </c>
      <c r="E1570">
        <v>11828.1</v>
      </c>
      <c r="F1570">
        <v>911.42600000000004</v>
      </c>
      <c r="G1570">
        <v>0</v>
      </c>
      <c r="H1570">
        <v>425.11799999999999</v>
      </c>
      <c r="I1570">
        <v>0</v>
      </c>
      <c r="J1570">
        <v>0.28308499999999998</v>
      </c>
      <c r="K1570">
        <v>0.72700900000000002</v>
      </c>
      <c r="L1570">
        <v>0</v>
      </c>
      <c r="M1570" t="s">
        <v>43</v>
      </c>
    </row>
    <row r="1571" spans="1:13" x14ac:dyDescent="0.25">
      <c r="A1571" t="s">
        <v>168</v>
      </c>
      <c r="B1571">
        <v>11827</v>
      </c>
      <c r="C1571">
        <v>11817.3</v>
      </c>
      <c r="D1571">
        <v>11817.2</v>
      </c>
      <c r="E1571">
        <v>11799.6</v>
      </c>
      <c r="F1571">
        <v>911.55600000000004</v>
      </c>
      <c r="G1571">
        <v>0</v>
      </c>
      <c r="H1571">
        <v>425.25599999999997</v>
      </c>
      <c r="I1571">
        <v>0</v>
      </c>
      <c r="J1571">
        <v>0.28318500000000002</v>
      </c>
      <c r="K1571">
        <v>0.72461399999999998</v>
      </c>
      <c r="L1571">
        <v>0</v>
      </c>
      <c r="M1571" t="s">
        <v>43</v>
      </c>
    </row>
    <row r="1572" spans="1:13" x14ac:dyDescent="0.25">
      <c r="A1572" t="s">
        <v>168</v>
      </c>
      <c r="B1572">
        <v>11870.5</v>
      </c>
      <c r="C1572">
        <v>11860.1</v>
      </c>
      <c r="D1572">
        <v>11860.1</v>
      </c>
      <c r="E1572">
        <v>11842.5</v>
      </c>
      <c r="F1572">
        <v>929.51599999999996</v>
      </c>
      <c r="G1572">
        <v>0</v>
      </c>
      <c r="H1572">
        <v>425.74700000000001</v>
      </c>
      <c r="I1572">
        <v>0</v>
      </c>
      <c r="J1572">
        <v>0.283082</v>
      </c>
      <c r="K1572">
        <v>0.70709999999999995</v>
      </c>
      <c r="L1572">
        <v>0</v>
      </c>
      <c r="M1572" t="s">
        <v>43</v>
      </c>
    </row>
    <row r="1573" spans="1:13" x14ac:dyDescent="0.25">
      <c r="A1573" t="s">
        <v>168</v>
      </c>
      <c r="B1573">
        <v>11851.6</v>
      </c>
      <c r="C1573">
        <v>11841.9</v>
      </c>
      <c r="D1573">
        <v>11841.8</v>
      </c>
      <c r="E1573">
        <v>11824.2</v>
      </c>
      <c r="F1573">
        <v>919.55899999999997</v>
      </c>
      <c r="G1573">
        <v>0</v>
      </c>
      <c r="H1573">
        <v>424.529</v>
      </c>
      <c r="I1573">
        <v>0</v>
      </c>
      <c r="J1573">
        <v>0.28329399999999999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168</v>
      </c>
      <c r="B1574">
        <v>11849.2</v>
      </c>
      <c r="C1574">
        <v>11839.5</v>
      </c>
      <c r="D1574">
        <v>11839.4</v>
      </c>
      <c r="E1574">
        <v>11821.8</v>
      </c>
      <c r="F1574">
        <v>920.81</v>
      </c>
      <c r="G1574">
        <v>0</v>
      </c>
      <c r="H1574">
        <v>426.61700000000002</v>
      </c>
      <c r="I1574">
        <v>0</v>
      </c>
      <c r="J1574">
        <v>0.28325800000000001</v>
      </c>
      <c r="K1574">
        <v>0.72614500000000004</v>
      </c>
      <c r="L1574">
        <v>0</v>
      </c>
      <c r="M1574" t="s">
        <v>43</v>
      </c>
    </row>
    <row r="1575" spans="1:13" x14ac:dyDescent="0.25">
      <c r="A1575" t="s">
        <v>168</v>
      </c>
      <c r="B1575">
        <v>11839</v>
      </c>
      <c r="C1575">
        <v>11829.3</v>
      </c>
      <c r="D1575">
        <v>11829.2</v>
      </c>
      <c r="E1575">
        <v>11811.8</v>
      </c>
      <c r="F1575">
        <v>910.91600000000005</v>
      </c>
      <c r="G1575">
        <v>0</v>
      </c>
      <c r="H1575">
        <v>424.904</v>
      </c>
      <c r="I1575">
        <v>0</v>
      </c>
      <c r="J1575">
        <v>0.28319</v>
      </c>
      <c r="K1575">
        <v>0.70653200000000005</v>
      </c>
      <c r="L1575">
        <v>0</v>
      </c>
      <c r="M1575" t="s">
        <v>43</v>
      </c>
    </row>
    <row r="1576" spans="1:13" x14ac:dyDescent="0.25">
      <c r="A1576" t="s">
        <v>168</v>
      </c>
      <c r="B1576">
        <v>11860.6</v>
      </c>
      <c r="C1576">
        <v>11851</v>
      </c>
      <c r="D1576">
        <v>11850.9</v>
      </c>
      <c r="E1576">
        <v>11833.2</v>
      </c>
      <c r="F1576">
        <v>930.64800000000002</v>
      </c>
      <c r="G1576">
        <v>0</v>
      </c>
      <c r="H1576">
        <v>425.43700000000001</v>
      </c>
      <c r="I1576">
        <v>0</v>
      </c>
      <c r="J1576">
        <v>0.283078</v>
      </c>
      <c r="K1576">
        <v>0.72663299999999997</v>
      </c>
      <c r="L1576">
        <v>0</v>
      </c>
      <c r="M1576" t="s">
        <v>43</v>
      </c>
    </row>
    <row r="1577" spans="1:13" x14ac:dyDescent="0.25">
      <c r="A1577" t="s">
        <v>168</v>
      </c>
      <c r="B1577">
        <v>11850.4</v>
      </c>
      <c r="C1577">
        <v>11840.7</v>
      </c>
      <c r="D1577">
        <v>11840.6</v>
      </c>
      <c r="E1577">
        <v>11823</v>
      </c>
      <c r="F1577">
        <v>923.66499999999996</v>
      </c>
      <c r="G1577">
        <v>0</v>
      </c>
      <c r="H1577">
        <v>425.89</v>
      </c>
      <c r="I1577">
        <v>0</v>
      </c>
      <c r="J1577">
        <v>0.283082</v>
      </c>
      <c r="K1577">
        <v>0.70822499999999999</v>
      </c>
      <c r="L1577">
        <v>0</v>
      </c>
      <c r="M1577" t="s">
        <v>43</v>
      </c>
    </row>
    <row r="1578" spans="1:13" x14ac:dyDescent="0.25">
      <c r="A1578" t="s">
        <v>168</v>
      </c>
      <c r="B1578">
        <v>11836.6</v>
      </c>
      <c r="C1578">
        <v>11826.9</v>
      </c>
      <c r="D1578">
        <v>11826.8</v>
      </c>
      <c r="E1578">
        <v>11809.3</v>
      </c>
      <c r="F1578">
        <v>915.83299999999997</v>
      </c>
      <c r="G1578">
        <v>0</v>
      </c>
      <c r="H1578">
        <v>427.37299999999999</v>
      </c>
      <c r="I1578">
        <v>0</v>
      </c>
      <c r="J1578">
        <v>0.28308499999999998</v>
      </c>
      <c r="K1578">
        <v>0.72768999999999995</v>
      </c>
      <c r="L1578">
        <v>0</v>
      </c>
      <c r="M1578" t="s">
        <v>43</v>
      </c>
    </row>
    <row r="1579" spans="1:13" x14ac:dyDescent="0.25">
      <c r="A1579" t="s">
        <v>168</v>
      </c>
      <c r="B1579">
        <v>11853.5</v>
      </c>
      <c r="C1579">
        <v>11843.7</v>
      </c>
      <c r="D1579">
        <v>11843.6</v>
      </c>
      <c r="E1579">
        <v>11826</v>
      </c>
      <c r="F1579">
        <v>913.56500000000005</v>
      </c>
      <c r="G1579">
        <v>0</v>
      </c>
      <c r="H1579">
        <v>425.64600000000002</v>
      </c>
      <c r="I1579">
        <v>0</v>
      </c>
      <c r="J1579">
        <v>0.28324199999999999</v>
      </c>
      <c r="K1579">
        <v>0.72782899999999995</v>
      </c>
      <c r="L1579">
        <v>0</v>
      </c>
      <c r="M1579" t="s">
        <v>43</v>
      </c>
    </row>
    <row r="1580" spans="1:13" x14ac:dyDescent="0.25">
      <c r="A1580" t="s">
        <v>168</v>
      </c>
      <c r="B1580">
        <v>11877.6</v>
      </c>
      <c r="C1580">
        <v>11867.9</v>
      </c>
      <c r="D1580">
        <v>11867.8</v>
      </c>
      <c r="E1580">
        <v>11850.3</v>
      </c>
      <c r="F1580">
        <v>926.22799999999995</v>
      </c>
      <c r="G1580">
        <v>0</v>
      </c>
      <c r="H1580">
        <v>426.12200000000001</v>
      </c>
      <c r="I1580">
        <v>0</v>
      </c>
      <c r="J1580">
        <v>0.28310200000000002</v>
      </c>
      <c r="K1580">
        <v>0.72324500000000003</v>
      </c>
      <c r="L1580">
        <v>0</v>
      </c>
      <c r="M1580" t="s">
        <v>43</v>
      </c>
    </row>
    <row r="1581" spans="1:13" x14ac:dyDescent="0.25">
      <c r="A1581" t="s">
        <v>168</v>
      </c>
      <c r="B1581">
        <v>11848.1</v>
      </c>
      <c r="C1581">
        <v>11833.6</v>
      </c>
      <c r="D1581">
        <v>11833.5</v>
      </c>
      <c r="E1581">
        <v>11815.8</v>
      </c>
      <c r="F1581">
        <v>923.46600000000001</v>
      </c>
      <c r="G1581">
        <v>0</v>
      </c>
      <c r="H1581">
        <v>426.08499999999998</v>
      </c>
      <c r="I1581">
        <v>0</v>
      </c>
      <c r="J1581">
        <v>0.28309800000000002</v>
      </c>
      <c r="K1581">
        <v>0.72321599999999997</v>
      </c>
      <c r="L1581">
        <v>0</v>
      </c>
      <c r="M1581" t="s">
        <v>43</v>
      </c>
    </row>
    <row r="1582" spans="1:13" x14ac:dyDescent="0.25">
      <c r="A1582" t="s">
        <v>168</v>
      </c>
      <c r="B1582">
        <v>11852.2</v>
      </c>
      <c r="C1582">
        <v>11842.6</v>
      </c>
      <c r="D1582">
        <v>11842.5</v>
      </c>
      <c r="E1582">
        <v>11825</v>
      </c>
      <c r="F1582">
        <v>915.53200000000004</v>
      </c>
      <c r="G1582">
        <v>0</v>
      </c>
      <c r="H1582">
        <v>425.94900000000001</v>
      </c>
      <c r="I1582">
        <v>0</v>
      </c>
      <c r="J1582">
        <v>0.283113</v>
      </c>
      <c r="K1582">
        <v>0.727518</v>
      </c>
      <c r="L1582">
        <v>0</v>
      </c>
      <c r="M1582" t="s">
        <v>43</v>
      </c>
    </row>
    <row r="1583" spans="1:13" x14ac:dyDescent="0.25">
      <c r="A1583" t="s">
        <v>168</v>
      </c>
      <c r="B1583">
        <v>11858.4</v>
      </c>
      <c r="C1583">
        <v>11848.6</v>
      </c>
      <c r="D1583">
        <v>11848.5</v>
      </c>
      <c r="E1583">
        <v>11831</v>
      </c>
      <c r="F1583">
        <v>913.2</v>
      </c>
      <c r="G1583">
        <v>0</v>
      </c>
      <c r="H1583">
        <v>426.5</v>
      </c>
      <c r="I1583">
        <v>0</v>
      </c>
      <c r="J1583">
        <v>0.28309400000000001</v>
      </c>
      <c r="K1583">
        <v>0.723719</v>
      </c>
      <c r="L1583">
        <v>0</v>
      </c>
      <c r="M1583" t="s">
        <v>43</v>
      </c>
    </row>
    <row r="1584" spans="1:13" x14ac:dyDescent="0.25">
      <c r="A1584" t="s">
        <v>168</v>
      </c>
      <c r="B1584">
        <v>11856.9</v>
      </c>
      <c r="C1584">
        <v>11847.3</v>
      </c>
      <c r="D1584">
        <v>11847.2</v>
      </c>
      <c r="E1584">
        <v>11829.3</v>
      </c>
      <c r="F1584">
        <v>927.57799999999997</v>
      </c>
      <c r="G1584">
        <v>0</v>
      </c>
      <c r="H1584">
        <v>426.17399999999998</v>
      </c>
      <c r="I1584">
        <v>0</v>
      </c>
      <c r="J1584">
        <v>0.26072299999999998</v>
      </c>
      <c r="K1584">
        <v>0.72516099999999994</v>
      </c>
      <c r="L1584">
        <v>0</v>
      </c>
      <c r="M1584" t="s">
        <v>43</v>
      </c>
    </row>
    <row r="1585" spans="1:13" x14ac:dyDescent="0.25">
      <c r="A1585" t="s">
        <v>168</v>
      </c>
      <c r="B1585">
        <v>11858.5</v>
      </c>
      <c r="C1585">
        <v>11848.9</v>
      </c>
      <c r="D1585">
        <v>11848.8</v>
      </c>
      <c r="E1585">
        <v>11831.4</v>
      </c>
      <c r="F1585">
        <v>922.11300000000006</v>
      </c>
      <c r="G1585">
        <v>0</v>
      </c>
      <c r="H1585">
        <v>426.65800000000002</v>
      </c>
      <c r="I1585">
        <v>0</v>
      </c>
      <c r="J1585">
        <v>0.28331299999999998</v>
      </c>
      <c r="K1585">
        <v>0.706488</v>
      </c>
      <c r="L1585">
        <v>0</v>
      </c>
      <c r="M1585" t="s">
        <v>43</v>
      </c>
    </row>
    <row r="1586" spans="1:13" x14ac:dyDescent="0.25">
      <c r="A1586" t="s">
        <v>168</v>
      </c>
      <c r="B1586">
        <v>11840.4</v>
      </c>
      <c r="C1586">
        <v>11830.3</v>
      </c>
      <c r="D1586">
        <v>11830.2</v>
      </c>
      <c r="E1586">
        <v>11812.6</v>
      </c>
      <c r="F1586">
        <v>916.20399999999995</v>
      </c>
      <c r="G1586">
        <v>0</v>
      </c>
      <c r="H1586">
        <v>426.524</v>
      </c>
      <c r="I1586">
        <v>0</v>
      </c>
      <c r="J1586">
        <v>0.28342299999999998</v>
      </c>
      <c r="K1586">
        <v>0.72789300000000001</v>
      </c>
      <c r="L1586">
        <v>0</v>
      </c>
      <c r="M1586" t="s">
        <v>43</v>
      </c>
    </row>
    <row r="1587" spans="1:13" x14ac:dyDescent="0.25">
      <c r="A1587" t="s">
        <v>168</v>
      </c>
      <c r="B1587">
        <v>11846.6</v>
      </c>
      <c r="C1587">
        <v>11836.9</v>
      </c>
      <c r="D1587">
        <v>11836.9</v>
      </c>
      <c r="E1587">
        <v>11819.4</v>
      </c>
      <c r="F1587">
        <v>914.74599999999998</v>
      </c>
      <c r="G1587">
        <v>0</v>
      </c>
      <c r="H1587">
        <v>422.964</v>
      </c>
      <c r="I1587">
        <v>0</v>
      </c>
      <c r="J1587">
        <v>0.28331000000000001</v>
      </c>
      <c r="K1587">
        <v>0.70653200000000005</v>
      </c>
      <c r="L1587">
        <v>0</v>
      </c>
      <c r="M1587" t="s">
        <v>43</v>
      </c>
    </row>
    <row r="1588" spans="1:13" x14ac:dyDescent="0.25">
      <c r="A1588" t="s">
        <v>168</v>
      </c>
      <c r="B1588">
        <v>11855.3</v>
      </c>
      <c r="C1588">
        <v>11845.5</v>
      </c>
      <c r="D1588">
        <v>11845.4</v>
      </c>
      <c r="E1588">
        <v>11827.9</v>
      </c>
      <c r="F1588">
        <v>912.41200000000003</v>
      </c>
      <c r="G1588">
        <v>0</v>
      </c>
      <c r="H1588">
        <v>424.64400000000001</v>
      </c>
      <c r="I1588">
        <v>0</v>
      </c>
      <c r="J1588">
        <v>0.2606</v>
      </c>
      <c r="K1588">
        <v>0.72369600000000001</v>
      </c>
      <c r="L1588">
        <v>0</v>
      </c>
      <c r="M1588" t="s">
        <v>43</v>
      </c>
    </row>
    <row r="1589" spans="1:13" x14ac:dyDescent="0.25">
      <c r="A1589" t="s">
        <v>168</v>
      </c>
      <c r="B1589">
        <v>11856.3</v>
      </c>
      <c r="C1589">
        <v>11846.7</v>
      </c>
      <c r="D1589">
        <v>11846.6</v>
      </c>
      <c r="E1589">
        <v>11829.2</v>
      </c>
      <c r="F1589">
        <v>930.11900000000003</v>
      </c>
      <c r="G1589">
        <v>0</v>
      </c>
      <c r="H1589">
        <v>427.10599999999999</v>
      </c>
      <c r="I1589">
        <v>0</v>
      </c>
      <c r="J1589">
        <v>0.28349099999999999</v>
      </c>
      <c r="K1589">
        <v>0.70653100000000002</v>
      </c>
      <c r="L1589">
        <v>0</v>
      </c>
      <c r="M1589" t="s">
        <v>43</v>
      </c>
    </row>
    <row r="1590" spans="1:13" x14ac:dyDescent="0.25">
      <c r="A1590" t="s">
        <v>168</v>
      </c>
      <c r="B1590">
        <v>11850.5</v>
      </c>
      <c r="C1590">
        <v>11837.2</v>
      </c>
      <c r="D1590">
        <v>11837.1</v>
      </c>
      <c r="E1590">
        <v>11819.5</v>
      </c>
      <c r="F1590">
        <v>912.024</v>
      </c>
      <c r="G1590">
        <v>0</v>
      </c>
      <c r="H1590">
        <v>425.38799999999998</v>
      </c>
      <c r="I1590">
        <v>0</v>
      </c>
      <c r="J1590">
        <v>0.28311199999999997</v>
      </c>
      <c r="K1590">
        <v>0.72725899999999999</v>
      </c>
      <c r="L1590">
        <v>0</v>
      </c>
      <c r="M1590" t="s">
        <v>43</v>
      </c>
    </row>
    <row r="1591" spans="1:13" x14ac:dyDescent="0.25">
      <c r="A1591" t="s">
        <v>168</v>
      </c>
      <c r="B1591">
        <v>11859.9</v>
      </c>
      <c r="C1591">
        <v>11850.3</v>
      </c>
      <c r="D1591">
        <v>11850.2</v>
      </c>
      <c r="E1591">
        <v>11832.6</v>
      </c>
      <c r="F1591">
        <v>928.33299999999997</v>
      </c>
      <c r="G1591">
        <v>0</v>
      </c>
      <c r="H1591">
        <v>423.38200000000001</v>
      </c>
      <c r="I1591">
        <v>0</v>
      </c>
      <c r="J1591">
        <v>0.28308499999999998</v>
      </c>
      <c r="K1591">
        <v>0.72759300000000005</v>
      </c>
      <c r="L1591">
        <v>0</v>
      </c>
      <c r="M1591" t="s">
        <v>43</v>
      </c>
    </row>
    <row r="1592" spans="1:13" x14ac:dyDescent="0.25">
      <c r="A1592" t="s">
        <v>168</v>
      </c>
      <c r="B1592">
        <v>11842.9</v>
      </c>
      <c r="C1592">
        <v>11833.3</v>
      </c>
      <c r="D1592">
        <v>11833.2</v>
      </c>
      <c r="E1592">
        <v>11815.6</v>
      </c>
      <c r="F1592">
        <v>914.06600000000003</v>
      </c>
      <c r="G1592">
        <v>0</v>
      </c>
      <c r="H1592">
        <v>427.702</v>
      </c>
      <c r="I1592">
        <v>0</v>
      </c>
      <c r="J1592">
        <v>0.28338999999999998</v>
      </c>
      <c r="K1592">
        <v>0.72722100000000001</v>
      </c>
      <c r="L1592">
        <v>0</v>
      </c>
      <c r="M1592" t="s">
        <v>43</v>
      </c>
    </row>
    <row r="1593" spans="1:13" x14ac:dyDescent="0.25">
      <c r="A1593" t="s">
        <v>168</v>
      </c>
      <c r="B1593">
        <v>11852.3</v>
      </c>
      <c r="C1593">
        <v>11842.5</v>
      </c>
      <c r="D1593">
        <v>11842.4</v>
      </c>
      <c r="E1593">
        <v>11825</v>
      </c>
      <c r="F1593">
        <v>917.01</v>
      </c>
      <c r="G1593">
        <v>0</v>
      </c>
      <c r="H1593">
        <v>424.649</v>
      </c>
      <c r="I1593">
        <v>0</v>
      </c>
      <c r="J1593">
        <v>0.28309299999999998</v>
      </c>
      <c r="K1593">
        <v>0.72752099999999997</v>
      </c>
      <c r="L1593">
        <v>0</v>
      </c>
      <c r="M1593" t="s">
        <v>43</v>
      </c>
    </row>
    <row r="1594" spans="1:13" x14ac:dyDescent="0.25">
      <c r="A1594" t="s">
        <v>168</v>
      </c>
      <c r="B1594">
        <v>11843</v>
      </c>
      <c r="C1594">
        <v>11833.2</v>
      </c>
      <c r="D1594">
        <v>11833.1</v>
      </c>
      <c r="E1594">
        <v>11815.5</v>
      </c>
      <c r="F1594">
        <v>913.096</v>
      </c>
      <c r="G1594">
        <v>0</v>
      </c>
      <c r="H1594">
        <v>426.89</v>
      </c>
      <c r="I1594">
        <v>0</v>
      </c>
      <c r="J1594">
        <v>0.28344799999999998</v>
      </c>
      <c r="K1594">
        <v>0.71858200000000005</v>
      </c>
      <c r="L1594">
        <v>0</v>
      </c>
      <c r="M1594" t="s">
        <v>43</v>
      </c>
    </row>
    <row r="1595" spans="1:13" x14ac:dyDescent="0.25">
      <c r="A1595" t="s">
        <v>168</v>
      </c>
      <c r="B1595">
        <v>11882.1</v>
      </c>
      <c r="C1595">
        <v>11872.5</v>
      </c>
      <c r="D1595">
        <v>11872.4</v>
      </c>
      <c r="E1595">
        <v>11854.5</v>
      </c>
      <c r="F1595">
        <v>931.822</v>
      </c>
      <c r="G1595">
        <v>0</v>
      </c>
      <c r="H1595">
        <v>426.197</v>
      </c>
      <c r="I1595">
        <v>0</v>
      </c>
      <c r="J1595">
        <v>0.28314600000000001</v>
      </c>
      <c r="K1595">
        <v>0.72562800000000005</v>
      </c>
      <c r="L1595">
        <v>0</v>
      </c>
      <c r="M1595" t="s">
        <v>43</v>
      </c>
    </row>
    <row r="1596" spans="1:13" x14ac:dyDescent="0.25">
      <c r="A1596" t="s">
        <v>168</v>
      </c>
      <c r="B1596">
        <v>11862.7</v>
      </c>
      <c r="C1596">
        <v>11853</v>
      </c>
      <c r="D1596">
        <v>11852.9</v>
      </c>
      <c r="E1596">
        <v>11835.3</v>
      </c>
      <c r="F1596">
        <v>915.34900000000005</v>
      </c>
      <c r="G1596">
        <v>0</v>
      </c>
      <c r="H1596">
        <v>427.452</v>
      </c>
      <c r="I1596">
        <v>0</v>
      </c>
      <c r="J1596">
        <v>0.283304</v>
      </c>
      <c r="K1596">
        <v>0.706507</v>
      </c>
      <c r="L1596">
        <v>0</v>
      </c>
      <c r="M1596" t="s">
        <v>43</v>
      </c>
    </row>
    <row r="1597" spans="1:13" x14ac:dyDescent="0.25">
      <c r="A1597" t="s">
        <v>168</v>
      </c>
      <c r="B1597">
        <v>11854.9</v>
      </c>
      <c r="C1597">
        <v>11845.2</v>
      </c>
      <c r="D1597">
        <v>11845.2</v>
      </c>
      <c r="E1597">
        <v>11827.6</v>
      </c>
      <c r="F1597">
        <v>916.55899999999997</v>
      </c>
      <c r="G1597">
        <v>0</v>
      </c>
      <c r="H1597">
        <v>425.62599999999998</v>
      </c>
      <c r="I1597">
        <v>0</v>
      </c>
      <c r="J1597">
        <v>0.28311399999999998</v>
      </c>
      <c r="K1597">
        <v>0.70779599999999998</v>
      </c>
      <c r="L1597">
        <v>0</v>
      </c>
      <c r="M1597" t="s">
        <v>43</v>
      </c>
    </row>
    <row r="1598" spans="1:13" x14ac:dyDescent="0.25">
      <c r="A1598" t="s">
        <v>168</v>
      </c>
      <c r="B1598">
        <v>11857.4</v>
      </c>
      <c r="C1598">
        <v>11847.7</v>
      </c>
      <c r="D1598">
        <v>11847.6</v>
      </c>
      <c r="E1598">
        <v>11830.2</v>
      </c>
      <c r="F1598">
        <v>913.23199999999997</v>
      </c>
      <c r="G1598">
        <v>0</v>
      </c>
      <c r="H1598">
        <v>424.577</v>
      </c>
      <c r="I1598">
        <v>0</v>
      </c>
      <c r="J1598">
        <v>0.26065199999999999</v>
      </c>
      <c r="K1598">
        <v>0.72789499999999996</v>
      </c>
      <c r="L1598">
        <v>0</v>
      </c>
      <c r="M1598" t="s">
        <v>43</v>
      </c>
    </row>
    <row r="1599" spans="1:13" x14ac:dyDescent="0.25">
      <c r="A1599" t="s">
        <v>168</v>
      </c>
      <c r="B1599">
        <v>11867.2</v>
      </c>
      <c r="C1599">
        <v>11857.5</v>
      </c>
      <c r="D1599">
        <v>11857.4</v>
      </c>
      <c r="E1599">
        <v>11839.8</v>
      </c>
      <c r="F1599">
        <v>926.34</v>
      </c>
      <c r="G1599">
        <v>0</v>
      </c>
      <c r="H1599">
        <v>425.19799999999998</v>
      </c>
      <c r="I1599">
        <v>0</v>
      </c>
      <c r="J1599">
        <v>0.280142</v>
      </c>
      <c r="K1599">
        <v>0.72326299999999999</v>
      </c>
      <c r="L1599">
        <v>0</v>
      </c>
      <c r="M1599" t="s">
        <v>43</v>
      </c>
    </row>
    <row r="1600" spans="1:13" x14ac:dyDescent="0.25">
      <c r="A1600" t="s">
        <v>168</v>
      </c>
      <c r="B1600">
        <v>11865.6</v>
      </c>
      <c r="C1600">
        <v>11855.9</v>
      </c>
      <c r="D1600">
        <v>11855.8</v>
      </c>
      <c r="E1600">
        <v>11838.4</v>
      </c>
      <c r="F1600">
        <v>922.74400000000003</v>
      </c>
      <c r="G1600">
        <v>0</v>
      </c>
      <c r="H1600">
        <v>426.37700000000001</v>
      </c>
      <c r="I1600">
        <v>0</v>
      </c>
      <c r="J1600">
        <v>0.28360200000000002</v>
      </c>
      <c r="K1600">
        <v>0.72730099999999998</v>
      </c>
      <c r="L1600">
        <v>0</v>
      </c>
      <c r="M1600" t="s">
        <v>43</v>
      </c>
    </row>
    <row r="1601" spans="1:13" x14ac:dyDescent="0.25">
      <c r="A1601" t="s">
        <v>168</v>
      </c>
      <c r="B1601">
        <v>11842.6</v>
      </c>
      <c r="C1601">
        <v>11833</v>
      </c>
      <c r="D1601">
        <v>11832.9</v>
      </c>
      <c r="E1601">
        <v>11815.4</v>
      </c>
      <c r="F1601">
        <v>916.46100000000001</v>
      </c>
      <c r="G1601">
        <v>0</v>
      </c>
      <c r="H1601">
        <v>426.36799999999999</v>
      </c>
      <c r="I1601">
        <v>0</v>
      </c>
      <c r="J1601">
        <v>0.27578599999999998</v>
      </c>
      <c r="K1601">
        <v>0.72162599999999999</v>
      </c>
      <c r="L1601">
        <v>0</v>
      </c>
      <c r="M1601" t="s">
        <v>43</v>
      </c>
    </row>
    <row r="1602" spans="1:13" x14ac:dyDescent="0.25">
      <c r="A1602" t="s">
        <v>168</v>
      </c>
      <c r="B1602">
        <v>11867</v>
      </c>
      <c r="C1602">
        <v>11855</v>
      </c>
      <c r="D1602">
        <v>11854.9</v>
      </c>
      <c r="E1602">
        <v>11837.3</v>
      </c>
      <c r="F1602">
        <v>913.59</v>
      </c>
      <c r="G1602">
        <v>0</v>
      </c>
      <c r="H1602">
        <v>424.86200000000002</v>
      </c>
      <c r="I1602">
        <v>0</v>
      </c>
      <c r="J1602">
        <v>0.283522</v>
      </c>
      <c r="K1602">
        <v>0.72743800000000003</v>
      </c>
      <c r="L1602">
        <v>0</v>
      </c>
      <c r="M1602" t="s">
        <v>43</v>
      </c>
    </row>
    <row r="1603" spans="1:13" x14ac:dyDescent="0.25">
      <c r="A1603" t="s">
        <v>168</v>
      </c>
      <c r="B1603">
        <v>11860.4</v>
      </c>
      <c r="C1603">
        <v>11850.6</v>
      </c>
      <c r="D1603">
        <v>11850.5</v>
      </c>
      <c r="E1603">
        <v>11832.9</v>
      </c>
      <c r="F1603">
        <v>926.40599999999995</v>
      </c>
      <c r="G1603">
        <v>0</v>
      </c>
      <c r="H1603">
        <v>425.62200000000001</v>
      </c>
      <c r="I1603">
        <v>0</v>
      </c>
      <c r="J1603">
        <v>0.28310200000000002</v>
      </c>
      <c r="K1603">
        <v>0.70743599999999995</v>
      </c>
      <c r="L1603">
        <v>0</v>
      </c>
      <c r="M1603" t="s">
        <v>43</v>
      </c>
    </row>
    <row r="1604" spans="1:13" x14ac:dyDescent="0.25">
      <c r="A1604" t="s">
        <v>168</v>
      </c>
      <c r="B1604">
        <v>11872.2</v>
      </c>
      <c r="C1604">
        <v>11862.5</v>
      </c>
      <c r="D1604">
        <v>11862.4</v>
      </c>
      <c r="E1604">
        <v>11844.8</v>
      </c>
      <c r="F1604">
        <v>923.45600000000002</v>
      </c>
      <c r="G1604">
        <v>0</v>
      </c>
      <c r="H1604">
        <v>424.33699999999999</v>
      </c>
      <c r="I1604">
        <v>0</v>
      </c>
      <c r="J1604">
        <v>0.28308100000000003</v>
      </c>
      <c r="K1604">
        <v>0.727742</v>
      </c>
      <c r="L1604">
        <v>0</v>
      </c>
      <c r="M1604" t="s">
        <v>43</v>
      </c>
    </row>
    <row r="1605" spans="1:13" x14ac:dyDescent="0.25">
      <c r="A1605" t="s">
        <v>168</v>
      </c>
      <c r="B1605">
        <v>11852.5</v>
      </c>
      <c r="C1605">
        <v>11842.8</v>
      </c>
      <c r="D1605">
        <v>11842.7</v>
      </c>
      <c r="E1605">
        <v>11825.1</v>
      </c>
      <c r="F1605">
        <v>916.83600000000001</v>
      </c>
      <c r="G1605">
        <v>0</v>
      </c>
      <c r="H1605">
        <v>425.77600000000001</v>
      </c>
      <c r="I1605">
        <v>0</v>
      </c>
      <c r="J1605">
        <v>0.28319499999999997</v>
      </c>
      <c r="K1605">
        <v>0.72388200000000003</v>
      </c>
      <c r="L1605">
        <v>0</v>
      </c>
      <c r="M1605" t="s">
        <v>43</v>
      </c>
    </row>
    <row r="1606" spans="1:13" x14ac:dyDescent="0.25">
      <c r="A1606" t="s">
        <v>168</v>
      </c>
      <c r="B1606">
        <v>11850.8</v>
      </c>
      <c r="C1606">
        <v>11841.1</v>
      </c>
      <c r="D1606">
        <v>11841</v>
      </c>
      <c r="E1606">
        <v>11823.4</v>
      </c>
      <c r="F1606">
        <v>914.64599999999996</v>
      </c>
      <c r="G1606">
        <v>0</v>
      </c>
      <c r="H1606">
        <v>427.01900000000001</v>
      </c>
      <c r="I1606">
        <v>0</v>
      </c>
      <c r="J1606">
        <v>0.28311599999999998</v>
      </c>
      <c r="K1606">
        <v>0.72418499999999997</v>
      </c>
      <c r="L1606">
        <v>0</v>
      </c>
      <c r="M1606" t="s">
        <v>43</v>
      </c>
    </row>
    <row r="1607" spans="1:13" x14ac:dyDescent="0.25">
      <c r="A1607" t="s">
        <v>168</v>
      </c>
      <c r="B1607">
        <v>11867.4</v>
      </c>
      <c r="C1607">
        <v>11857.8</v>
      </c>
      <c r="D1607">
        <v>11857.7</v>
      </c>
      <c r="E1607">
        <v>11840.2</v>
      </c>
      <c r="F1607">
        <v>927.75199999999995</v>
      </c>
      <c r="G1607">
        <v>0</v>
      </c>
      <c r="H1607">
        <v>425.72300000000001</v>
      </c>
      <c r="I1607">
        <v>0</v>
      </c>
      <c r="J1607">
        <v>0.26116800000000001</v>
      </c>
      <c r="K1607">
        <v>0.72075599999999995</v>
      </c>
      <c r="L1607">
        <v>0</v>
      </c>
      <c r="M1607" t="s">
        <v>43</v>
      </c>
    </row>
    <row r="1608" spans="1:13" x14ac:dyDescent="0.25">
      <c r="A1608" t="s">
        <v>168</v>
      </c>
      <c r="B1608">
        <v>11855.2</v>
      </c>
      <c r="C1608">
        <v>11845.5</v>
      </c>
      <c r="D1608">
        <v>11845.4</v>
      </c>
      <c r="E1608">
        <v>11827.8</v>
      </c>
      <c r="F1608">
        <v>923.08299999999997</v>
      </c>
      <c r="G1608">
        <v>0</v>
      </c>
      <c r="H1608">
        <v>423.80599999999998</v>
      </c>
      <c r="I1608">
        <v>0</v>
      </c>
      <c r="J1608">
        <v>0.283167</v>
      </c>
      <c r="K1608">
        <v>0.72697699999999998</v>
      </c>
      <c r="L1608">
        <v>0</v>
      </c>
      <c r="M1608" t="s">
        <v>43</v>
      </c>
    </row>
    <row r="1609" spans="1:13" x14ac:dyDescent="0.25">
      <c r="A1609" t="s">
        <v>168</v>
      </c>
      <c r="B1609">
        <v>11850.7</v>
      </c>
      <c r="C1609">
        <v>11841</v>
      </c>
      <c r="D1609">
        <v>11840.9</v>
      </c>
      <c r="E1609">
        <v>11823.4</v>
      </c>
      <c r="F1609">
        <v>916.58100000000002</v>
      </c>
      <c r="G1609">
        <v>0</v>
      </c>
      <c r="H1609">
        <v>425.42099999999999</v>
      </c>
      <c r="I1609">
        <v>0</v>
      </c>
      <c r="J1609">
        <v>0.28312500000000002</v>
      </c>
      <c r="K1609">
        <v>0.70653200000000005</v>
      </c>
      <c r="L1609">
        <v>0</v>
      </c>
      <c r="M1609" t="s">
        <v>43</v>
      </c>
    </row>
    <row r="1610" spans="1:13" x14ac:dyDescent="0.25">
      <c r="A1610" t="s">
        <v>168</v>
      </c>
      <c r="B1610">
        <v>11858.5</v>
      </c>
      <c r="C1610">
        <v>11848.9</v>
      </c>
      <c r="D1610">
        <v>11848.8</v>
      </c>
      <c r="E1610">
        <v>11831.2</v>
      </c>
      <c r="F1610">
        <v>914.27</v>
      </c>
      <c r="G1610">
        <v>0</v>
      </c>
      <c r="H1610">
        <v>426.83300000000003</v>
      </c>
      <c r="I1610">
        <v>0</v>
      </c>
      <c r="J1610">
        <v>0.27753499999999998</v>
      </c>
      <c r="K1610">
        <v>0.71201499999999995</v>
      </c>
      <c r="L1610">
        <v>0</v>
      </c>
      <c r="M1610" t="s">
        <v>43</v>
      </c>
    </row>
    <row r="1611" spans="1:13" x14ac:dyDescent="0.25">
      <c r="A1611" t="s">
        <v>168</v>
      </c>
      <c r="B1611">
        <v>11844.8</v>
      </c>
      <c r="C1611">
        <v>11834.7</v>
      </c>
      <c r="D1611">
        <v>11834.6</v>
      </c>
      <c r="E1611">
        <v>11817.1</v>
      </c>
      <c r="F1611">
        <v>911.11</v>
      </c>
      <c r="G1611">
        <v>0</v>
      </c>
      <c r="H1611">
        <v>426.49700000000001</v>
      </c>
      <c r="I1611">
        <v>0</v>
      </c>
      <c r="J1611">
        <v>0.283078</v>
      </c>
      <c r="K1611">
        <v>0.72364799999999996</v>
      </c>
      <c r="L1611">
        <v>0</v>
      </c>
      <c r="M1611" t="s">
        <v>43</v>
      </c>
    </row>
    <row r="1612" spans="1:13" x14ac:dyDescent="0.25">
      <c r="A1612" t="s">
        <v>168</v>
      </c>
      <c r="B1612">
        <v>11869.9</v>
      </c>
      <c r="C1612">
        <v>11860.2</v>
      </c>
      <c r="D1612">
        <v>11860.1</v>
      </c>
      <c r="E1612">
        <v>11842.4</v>
      </c>
      <c r="F1612">
        <v>935.05600000000004</v>
      </c>
      <c r="G1612">
        <v>0</v>
      </c>
      <c r="H1612">
        <v>426.959</v>
      </c>
      <c r="I1612">
        <v>0</v>
      </c>
      <c r="J1612">
        <v>0.283078</v>
      </c>
      <c r="K1612">
        <v>0.72744699999999995</v>
      </c>
      <c r="L1612">
        <v>0</v>
      </c>
      <c r="M1612" t="s">
        <v>43</v>
      </c>
    </row>
    <row r="1613" spans="1:13" x14ac:dyDescent="0.25">
      <c r="A1613" t="s">
        <v>168</v>
      </c>
      <c r="B1613">
        <v>11869.3</v>
      </c>
      <c r="C1613">
        <v>11859.6</v>
      </c>
      <c r="D1613">
        <v>11859.5</v>
      </c>
      <c r="E1613">
        <v>11841.7</v>
      </c>
      <c r="F1613">
        <v>930.24400000000003</v>
      </c>
      <c r="G1613">
        <v>0</v>
      </c>
      <c r="H1613">
        <v>423.28800000000001</v>
      </c>
      <c r="I1613">
        <v>0</v>
      </c>
      <c r="J1613">
        <v>0.28309099999999998</v>
      </c>
      <c r="K1613">
        <v>0.75167099999999998</v>
      </c>
      <c r="L1613">
        <v>0</v>
      </c>
      <c r="M1613" t="s">
        <v>43</v>
      </c>
    </row>
    <row r="1614" spans="1:13" x14ac:dyDescent="0.25">
      <c r="A1614" t="s">
        <v>168</v>
      </c>
      <c r="B1614">
        <v>11861.2</v>
      </c>
      <c r="C1614">
        <v>11851.6</v>
      </c>
      <c r="D1614">
        <v>11851.5</v>
      </c>
      <c r="E1614">
        <v>11834</v>
      </c>
      <c r="F1614">
        <v>921.39400000000001</v>
      </c>
      <c r="G1614">
        <v>0</v>
      </c>
      <c r="H1614">
        <v>425.19400000000002</v>
      </c>
      <c r="I1614">
        <v>0</v>
      </c>
      <c r="J1614">
        <v>0.28310600000000002</v>
      </c>
      <c r="K1614">
        <v>0.72789899999999996</v>
      </c>
      <c r="L1614">
        <v>0</v>
      </c>
      <c r="M1614" t="s">
        <v>43</v>
      </c>
    </row>
    <row r="1615" spans="1:13" x14ac:dyDescent="0.25">
      <c r="A1615" t="s">
        <v>168</v>
      </c>
      <c r="B1615">
        <v>11856</v>
      </c>
      <c r="C1615">
        <v>11844.5</v>
      </c>
      <c r="D1615">
        <v>11844.4</v>
      </c>
      <c r="E1615">
        <v>11826.7</v>
      </c>
      <c r="F1615">
        <v>920.15800000000002</v>
      </c>
      <c r="G1615">
        <v>0</v>
      </c>
      <c r="H1615">
        <v>425.15699999999998</v>
      </c>
      <c r="I1615">
        <v>0</v>
      </c>
      <c r="J1615">
        <v>0.28343400000000002</v>
      </c>
      <c r="K1615">
        <v>0.72747799999999996</v>
      </c>
      <c r="L1615">
        <v>0</v>
      </c>
      <c r="M1615" t="s">
        <v>43</v>
      </c>
    </row>
    <row r="1616" spans="1:13" x14ac:dyDescent="0.25">
      <c r="A1616" t="s">
        <v>168</v>
      </c>
      <c r="B1616">
        <v>11855.2</v>
      </c>
      <c r="C1616">
        <v>11845.5</v>
      </c>
      <c r="D1616">
        <v>11845.5</v>
      </c>
      <c r="E1616">
        <v>11828</v>
      </c>
      <c r="F1616">
        <v>918.21500000000003</v>
      </c>
      <c r="G1616">
        <v>0</v>
      </c>
      <c r="H1616">
        <v>426.43099999999998</v>
      </c>
      <c r="I1616">
        <v>0</v>
      </c>
      <c r="J1616">
        <v>0.283277</v>
      </c>
      <c r="K1616">
        <v>0.71832099999999999</v>
      </c>
      <c r="L1616">
        <v>0</v>
      </c>
      <c r="M1616" t="s">
        <v>43</v>
      </c>
    </row>
    <row r="1617" spans="1:25" x14ac:dyDescent="0.25">
      <c r="A1617" t="s">
        <v>168</v>
      </c>
      <c r="B1617">
        <v>11859.7</v>
      </c>
      <c r="C1617">
        <v>11850.1</v>
      </c>
      <c r="D1617">
        <v>11850</v>
      </c>
      <c r="E1617">
        <v>11832.4</v>
      </c>
      <c r="F1617">
        <v>929.13099999999997</v>
      </c>
      <c r="G1617">
        <v>0</v>
      </c>
      <c r="H1617">
        <v>425.95</v>
      </c>
      <c r="I1617">
        <v>0</v>
      </c>
      <c r="J1617">
        <v>0.28312100000000001</v>
      </c>
      <c r="K1617">
        <v>0.72241900000000003</v>
      </c>
      <c r="L1617">
        <v>0</v>
      </c>
      <c r="M1617" t="s">
        <v>43</v>
      </c>
    </row>
    <row r="1618" spans="1:25" x14ac:dyDescent="0.25">
      <c r="A1618" t="s">
        <v>168</v>
      </c>
      <c r="B1618">
        <v>11867.5</v>
      </c>
      <c r="C1618">
        <v>11857.9</v>
      </c>
      <c r="D1618">
        <v>11857.8</v>
      </c>
      <c r="E1618">
        <v>11840</v>
      </c>
      <c r="F1618">
        <v>925.43700000000001</v>
      </c>
      <c r="G1618">
        <v>0</v>
      </c>
      <c r="H1618">
        <v>425.52300000000002</v>
      </c>
      <c r="I1618">
        <v>0</v>
      </c>
      <c r="J1618">
        <v>0.283086</v>
      </c>
      <c r="K1618">
        <v>0.70649300000000004</v>
      </c>
      <c r="L1618">
        <v>0</v>
      </c>
      <c r="M1618" t="s">
        <v>43</v>
      </c>
    </row>
    <row r="1619" spans="1:25" x14ac:dyDescent="0.25">
      <c r="A1619" t="s">
        <v>168</v>
      </c>
      <c r="B1619">
        <v>11857</v>
      </c>
      <c r="C1619">
        <v>11847.2</v>
      </c>
      <c r="D1619">
        <v>11847.1</v>
      </c>
      <c r="E1619">
        <v>11829.7</v>
      </c>
      <c r="F1619">
        <v>919.39099999999996</v>
      </c>
      <c r="G1619">
        <v>0</v>
      </c>
      <c r="H1619">
        <v>425.10199999999998</v>
      </c>
      <c r="I1619">
        <v>0</v>
      </c>
      <c r="J1619">
        <v>0.28312799999999999</v>
      </c>
      <c r="K1619">
        <v>0.72412900000000002</v>
      </c>
      <c r="L1619">
        <v>0</v>
      </c>
      <c r="M1619" t="s">
        <v>43</v>
      </c>
    </row>
    <row r="1620" spans="1:25" x14ac:dyDescent="0.25">
      <c r="A1620" t="s">
        <v>168</v>
      </c>
      <c r="B1620">
        <v>11863.1</v>
      </c>
      <c r="C1620">
        <v>11853.5</v>
      </c>
      <c r="D1620">
        <v>11853.4</v>
      </c>
      <c r="E1620">
        <v>11835.8</v>
      </c>
      <c r="F1620">
        <v>918.40599999999995</v>
      </c>
      <c r="G1620">
        <v>0</v>
      </c>
      <c r="H1620">
        <v>425.97899999999998</v>
      </c>
      <c r="I1620">
        <v>0</v>
      </c>
      <c r="J1620">
        <v>0.28309299999999998</v>
      </c>
      <c r="K1620">
        <v>0.72396400000000005</v>
      </c>
      <c r="L1620">
        <v>0</v>
      </c>
      <c r="M1620" t="s">
        <v>43</v>
      </c>
    </row>
    <row r="1621" spans="1:25" x14ac:dyDescent="0.25">
      <c r="A1621" t="s">
        <v>168</v>
      </c>
      <c r="B1621">
        <v>11847.1</v>
      </c>
      <c r="C1621">
        <v>11837.4</v>
      </c>
      <c r="D1621">
        <v>11837.3</v>
      </c>
      <c r="E1621">
        <v>11819.8</v>
      </c>
      <c r="F1621">
        <v>929.62300000000005</v>
      </c>
      <c r="G1621">
        <v>0</v>
      </c>
      <c r="H1621">
        <v>424.87599999999998</v>
      </c>
      <c r="I1621">
        <v>0</v>
      </c>
      <c r="J1621">
        <v>0.28307900000000003</v>
      </c>
      <c r="K1621">
        <v>0.727294</v>
      </c>
      <c r="L1621">
        <v>0</v>
      </c>
      <c r="M1621" t="s">
        <v>43</v>
      </c>
    </row>
    <row r="1622" spans="1:25" x14ac:dyDescent="0.25">
      <c r="A1622" t="s">
        <v>168</v>
      </c>
      <c r="B1622">
        <v>11852.2</v>
      </c>
      <c r="C1622">
        <v>11842.6</v>
      </c>
      <c r="D1622">
        <v>11842.5</v>
      </c>
      <c r="E1622">
        <v>11824.8</v>
      </c>
      <c r="F1622">
        <v>924.24300000000005</v>
      </c>
      <c r="G1622">
        <v>0</v>
      </c>
      <c r="H1622">
        <v>426.57499999999999</v>
      </c>
      <c r="I1622">
        <v>0</v>
      </c>
      <c r="J1622">
        <v>0.26054100000000002</v>
      </c>
      <c r="K1622">
        <v>0.72323800000000005</v>
      </c>
      <c r="L1622">
        <v>0</v>
      </c>
      <c r="M1622" t="s">
        <v>43</v>
      </c>
    </row>
    <row r="1623" spans="1:25" x14ac:dyDescent="0.25">
      <c r="A1623" t="s">
        <v>168</v>
      </c>
      <c r="B1623">
        <v>11858.9</v>
      </c>
      <c r="C1623">
        <v>11849.3</v>
      </c>
      <c r="D1623">
        <v>11849.2</v>
      </c>
      <c r="E1623">
        <v>11831.5</v>
      </c>
      <c r="F1623">
        <v>923.47799999999995</v>
      </c>
      <c r="G1623">
        <v>0</v>
      </c>
      <c r="H1623">
        <v>425.608</v>
      </c>
      <c r="I1623">
        <v>0</v>
      </c>
      <c r="J1623">
        <v>0.28206500000000001</v>
      </c>
      <c r="K1623">
        <v>0.72568900000000003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168</v>
      </c>
      <c r="B1624">
        <v>11868.1</v>
      </c>
      <c r="C1624">
        <v>11858.5</v>
      </c>
      <c r="D1624">
        <v>11858.4</v>
      </c>
      <c r="E1624">
        <v>11840.9</v>
      </c>
      <c r="F1624">
        <v>919.23500000000001</v>
      </c>
      <c r="G1624">
        <v>0</v>
      </c>
      <c r="H1624">
        <v>425.79</v>
      </c>
      <c r="I1624">
        <v>0</v>
      </c>
      <c r="J1624">
        <v>0.28309400000000001</v>
      </c>
      <c r="K1624">
        <v>0.725634</v>
      </c>
      <c r="L1624">
        <v>0</v>
      </c>
      <c r="M1624" t="s">
        <v>43</v>
      </c>
      <c r="R1624">
        <f>AVERAGE(B1575:B1624)</f>
        <v>11856.723999999998</v>
      </c>
      <c r="S1624">
        <f>AVERAGE(C1575:C1624)</f>
        <v>11846.78</v>
      </c>
      <c r="U1624">
        <f>_xlfn.VAR.P(B1575:B1624)</f>
        <v>93.774224000001126</v>
      </c>
      <c r="V1624">
        <f>_xlfn.VAR.P(C1575:C1624)</f>
        <v>96.986399999999975</v>
      </c>
      <c r="X1624">
        <f>1.96*SQRT(U1624)/50</f>
        <v>0.37960140090279137</v>
      </c>
      <c r="Y1624">
        <f>1.96*SQRT(V1624)/50</f>
        <v>0.38604815981429047</v>
      </c>
    </row>
    <row r="1625" spans="1:25" x14ac:dyDescent="0.25">
      <c r="A1625" t="s">
        <v>169</v>
      </c>
      <c r="B1625">
        <v>592969.08750000002</v>
      </c>
      <c r="C1625" t="s">
        <v>37</v>
      </c>
    </row>
    <row r="1626" spans="1:25" x14ac:dyDescent="0.25">
      <c r="A1626" t="s">
        <v>170</v>
      </c>
      <c r="B1626">
        <v>12872.6</v>
      </c>
      <c r="C1626">
        <v>12812.6</v>
      </c>
      <c r="D1626">
        <v>12812.5</v>
      </c>
      <c r="E1626">
        <v>12795</v>
      </c>
      <c r="F1626">
        <v>938.072</v>
      </c>
      <c r="G1626">
        <v>1262.8800000000001</v>
      </c>
      <c r="H1626">
        <v>423.11</v>
      </c>
      <c r="I1626">
        <v>385.14100000000002</v>
      </c>
      <c r="J1626">
        <v>431.101</v>
      </c>
      <c r="K1626">
        <v>10578</v>
      </c>
      <c r="L1626">
        <v>0.28310999999999997</v>
      </c>
      <c r="M1626">
        <v>0.72762499999999997</v>
      </c>
      <c r="N1626">
        <v>0</v>
      </c>
      <c r="O1626" t="s">
        <v>43</v>
      </c>
    </row>
    <row r="1627" spans="1:25" x14ac:dyDescent="0.25">
      <c r="A1627" t="s">
        <v>170</v>
      </c>
      <c r="B1627">
        <v>12863</v>
      </c>
      <c r="C1627">
        <v>12804.1</v>
      </c>
      <c r="D1627">
        <v>12804</v>
      </c>
      <c r="E1627">
        <v>12786.3</v>
      </c>
      <c r="F1627">
        <v>928.97299999999996</v>
      </c>
      <c r="G1627">
        <v>1268.6300000000001</v>
      </c>
      <c r="H1627">
        <v>423.142</v>
      </c>
      <c r="I1627">
        <v>388.17399999999998</v>
      </c>
      <c r="J1627">
        <v>433.75599999999997</v>
      </c>
      <c r="K1627">
        <v>10572.7</v>
      </c>
      <c r="L1627">
        <v>0.260795</v>
      </c>
      <c r="M1627">
        <v>0.72789700000000002</v>
      </c>
      <c r="N1627">
        <v>0</v>
      </c>
      <c r="O1627" t="s">
        <v>43</v>
      </c>
    </row>
    <row r="1628" spans="1:25" x14ac:dyDescent="0.25">
      <c r="A1628" t="s">
        <v>170</v>
      </c>
      <c r="B1628">
        <v>12851.3</v>
      </c>
      <c r="C1628">
        <v>12793.9</v>
      </c>
      <c r="D1628">
        <v>12793.8</v>
      </c>
      <c r="E1628">
        <v>12776</v>
      </c>
      <c r="F1628">
        <v>925.00599999999997</v>
      </c>
      <c r="G1628">
        <v>1263.5</v>
      </c>
      <c r="H1628">
        <v>423.63499999999999</v>
      </c>
      <c r="I1628">
        <v>383.88299999999998</v>
      </c>
      <c r="J1628">
        <v>432.40600000000001</v>
      </c>
      <c r="K1628">
        <v>10571.4</v>
      </c>
      <c r="L1628">
        <v>0.28308100000000003</v>
      </c>
      <c r="M1628">
        <v>0.72767800000000005</v>
      </c>
      <c r="N1628">
        <v>0</v>
      </c>
      <c r="O1628" t="s">
        <v>43</v>
      </c>
    </row>
    <row r="1629" spans="1:25" x14ac:dyDescent="0.25">
      <c r="A1629" t="s">
        <v>170</v>
      </c>
      <c r="B1629">
        <v>12857.2</v>
      </c>
      <c r="C1629">
        <v>12799.7</v>
      </c>
      <c r="D1629">
        <v>12799.6</v>
      </c>
      <c r="E1629">
        <v>12782.2</v>
      </c>
      <c r="F1629">
        <v>926.41499999999996</v>
      </c>
      <c r="G1629">
        <v>1277.23</v>
      </c>
      <c r="H1629">
        <v>423.38099999999997</v>
      </c>
      <c r="I1629">
        <v>393.851</v>
      </c>
      <c r="J1629">
        <v>436.35899999999998</v>
      </c>
      <c r="K1629">
        <v>10562.6</v>
      </c>
      <c r="L1629">
        <v>0.283086</v>
      </c>
      <c r="M1629">
        <v>0.72489700000000001</v>
      </c>
      <c r="N1629">
        <v>0</v>
      </c>
      <c r="O1629" t="s">
        <v>43</v>
      </c>
    </row>
    <row r="1630" spans="1:25" x14ac:dyDescent="0.25">
      <c r="A1630" t="s">
        <v>170</v>
      </c>
      <c r="B1630">
        <v>12846.4</v>
      </c>
      <c r="C1630">
        <v>12787.5</v>
      </c>
      <c r="D1630">
        <v>12787.4</v>
      </c>
      <c r="E1630">
        <v>12769.8</v>
      </c>
      <c r="F1630">
        <v>921.399</v>
      </c>
      <c r="G1630">
        <v>1269.96</v>
      </c>
      <c r="H1630">
        <v>421.50799999999998</v>
      </c>
      <c r="I1630">
        <v>391.375</v>
      </c>
      <c r="J1630">
        <v>433.56099999999998</v>
      </c>
      <c r="K1630">
        <v>10562.4</v>
      </c>
      <c r="L1630">
        <v>0.283078</v>
      </c>
      <c r="M1630">
        <v>0.72558199999999995</v>
      </c>
      <c r="N1630">
        <v>0</v>
      </c>
      <c r="O1630" t="s">
        <v>43</v>
      </c>
    </row>
    <row r="1631" spans="1:25" x14ac:dyDescent="0.25">
      <c r="A1631" t="s">
        <v>170</v>
      </c>
      <c r="B1631">
        <v>12847.4</v>
      </c>
      <c r="C1631">
        <v>12788.5</v>
      </c>
      <c r="D1631">
        <v>12788.5</v>
      </c>
      <c r="E1631">
        <v>12770.8</v>
      </c>
      <c r="F1631">
        <v>926.02800000000002</v>
      </c>
      <c r="G1631">
        <v>1267.05</v>
      </c>
      <c r="H1631">
        <v>424.33600000000001</v>
      </c>
      <c r="I1631">
        <v>386.14</v>
      </c>
      <c r="J1631">
        <v>433.024</v>
      </c>
      <c r="K1631">
        <v>10561.8</v>
      </c>
      <c r="L1631">
        <v>0.26763999999999999</v>
      </c>
      <c r="M1631">
        <v>0.72603200000000001</v>
      </c>
      <c r="N1631">
        <v>0</v>
      </c>
      <c r="O1631" t="s">
        <v>43</v>
      </c>
    </row>
    <row r="1632" spans="1:25" x14ac:dyDescent="0.25">
      <c r="A1632" t="s">
        <v>170</v>
      </c>
      <c r="B1632">
        <v>12830.6</v>
      </c>
      <c r="C1632">
        <v>12771.7</v>
      </c>
      <c r="D1632">
        <v>12771.6</v>
      </c>
      <c r="E1632">
        <v>12754.1</v>
      </c>
      <c r="F1632">
        <v>924.59100000000001</v>
      </c>
      <c r="G1632">
        <v>1260.5999999999999</v>
      </c>
      <c r="H1632">
        <v>421.72</v>
      </c>
      <c r="I1632">
        <v>383.45699999999999</v>
      </c>
      <c r="J1632">
        <v>431.83</v>
      </c>
      <c r="K1632">
        <v>10552.9</v>
      </c>
      <c r="L1632">
        <v>0.28323199999999998</v>
      </c>
      <c r="M1632">
        <v>0.72785500000000003</v>
      </c>
      <c r="N1632">
        <v>0</v>
      </c>
      <c r="O1632" t="s">
        <v>43</v>
      </c>
    </row>
    <row r="1633" spans="1:15" x14ac:dyDescent="0.25">
      <c r="A1633" t="s">
        <v>170</v>
      </c>
      <c r="B1633">
        <v>12842.3</v>
      </c>
      <c r="C1633">
        <v>12784.6</v>
      </c>
      <c r="D1633">
        <v>12784.6</v>
      </c>
      <c r="E1633">
        <v>12767</v>
      </c>
      <c r="F1633">
        <v>922.12300000000005</v>
      </c>
      <c r="G1633">
        <v>1262.1099999999999</v>
      </c>
      <c r="H1633">
        <v>422.13799999999998</v>
      </c>
      <c r="I1633">
        <v>384.02300000000002</v>
      </c>
      <c r="J1633">
        <v>432.524</v>
      </c>
      <c r="K1633">
        <v>10566.8</v>
      </c>
      <c r="L1633">
        <v>0.284217</v>
      </c>
      <c r="M1633">
        <v>0.72725200000000001</v>
      </c>
      <c r="N1633">
        <v>0</v>
      </c>
      <c r="O1633" t="s">
        <v>43</v>
      </c>
    </row>
    <row r="1634" spans="1:15" x14ac:dyDescent="0.25">
      <c r="A1634" t="s">
        <v>170</v>
      </c>
      <c r="B1634">
        <v>12872.7</v>
      </c>
      <c r="C1634">
        <v>12814.7</v>
      </c>
      <c r="D1634">
        <v>12814.6</v>
      </c>
      <c r="E1634">
        <v>12797.1</v>
      </c>
      <c r="F1634">
        <v>938.38199999999995</v>
      </c>
      <c r="G1634">
        <v>1266.56</v>
      </c>
      <c r="H1634">
        <v>423.01900000000001</v>
      </c>
      <c r="I1634">
        <v>385.13400000000001</v>
      </c>
      <c r="J1634">
        <v>434.84300000000002</v>
      </c>
      <c r="K1634">
        <v>10576.2</v>
      </c>
      <c r="L1634">
        <v>0.28312399999999999</v>
      </c>
      <c r="M1634">
        <v>0.72387299999999999</v>
      </c>
      <c r="N1634">
        <v>0</v>
      </c>
      <c r="O1634" t="s">
        <v>43</v>
      </c>
    </row>
    <row r="1635" spans="1:15" x14ac:dyDescent="0.25">
      <c r="A1635" t="s">
        <v>170</v>
      </c>
      <c r="B1635">
        <v>12863.4</v>
      </c>
      <c r="C1635">
        <v>12804.9</v>
      </c>
      <c r="D1635">
        <v>12804.8</v>
      </c>
      <c r="E1635">
        <v>12787.2</v>
      </c>
      <c r="F1635">
        <v>926.28599999999994</v>
      </c>
      <c r="G1635">
        <v>1270.05</v>
      </c>
      <c r="H1635">
        <v>423.74200000000002</v>
      </c>
      <c r="I1635">
        <v>387.44099999999997</v>
      </c>
      <c r="J1635">
        <v>435.28</v>
      </c>
      <c r="K1635">
        <v>10574.9</v>
      </c>
      <c r="L1635">
        <v>0.28308800000000001</v>
      </c>
      <c r="M1635">
        <v>0.723777</v>
      </c>
      <c r="N1635">
        <v>0</v>
      </c>
      <c r="O1635" t="s">
        <v>43</v>
      </c>
    </row>
    <row r="1636" spans="1:15" x14ac:dyDescent="0.25">
      <c r="A1636" t="s">
        <v>170</v>
      </c>
      <c r="B1636">
        <v>12857.6</v>
      </c>
      <c r="C1636">
        <v>12798.8</v>
      </c>
      <c r="D1636">
        <v>12798.8</v>
      </c>
      <c r="E1636">
        <v>12781.1</v>
      </c>
      <c r="F1636">
        <v>923.33299999999997</v>
      </c>
      <c r="G1636">
        <v>1263.45</v>
      </c>
      <c r="H1636">
        <v>422.86799999999999</v>
      </c>
      <c r="I1636">
        <v>384.34899999999999</v>
      </c>
      <c r="J1636">
        <v>432.65</v>
      </c>
      <c r="K1636">
        <v>10578.4</v>
      </c>
      <c r="L1636">
        <v>0.26544600000000002</v>
      </c>
      <c r="M1636">
        <v>0.72626400000000002</v>
      </c>
      <c r="N1636">
        <v>0</v>
      </c>
      <c r="O1636" t="s">
        <v>43</v>
      </c>
    </row>
    <row r="1637" spans="1:15" x14ac:dyDescent="0.25">
      <c r="A1637" t="s">
        <v>170</v>
      </c>
      <c r="B1637">
        <v>12864.7</v>
      </c>
      <c r="C1637">
        <v>12805.8</v>
      </c>
      <c r="D1637">
        <v>12805.7</v>
      </c>
      <c r="E1637">
        <v>12788.2</v>
      </c>
      <c r="F1637">
        <v>937.005</v>
      </c>
      <c r="G1637">
        <v>1262.31</v>
      </c>
      <c r="H1637">
        <v>424.80599999999998</v>
      </c>
      <c r="I1637">
        <v>382.79599999999999</v>
      </c>
      <c r="J1637">
        <v>431.18900000000002</v>
      </c>
      <c r="K1637">
        <v>10572.8</v>
      </c>
      <c r="L1637">
        <v>0.28309899999999999</v>
      </c>
      <c r="M1637">
        <v>0.72512600000000005</v>
      </c>
      <c r="N1637">
        <v>0</v>
      </c>
      <c r="O1637" t="s">
        <v>43</v>
      </c>
    </row>
    <row r="1638" spans="1:15" x14ac:dyDescent="0.25">
      <c r="A1638" t="s">
        <v>170</v>
      </c>
      <c r="B1638">
        <v>12874.5</v>
      </c>
      <c r="C1638">
        <v>12817.2</v>
      </c>
      <c r="D1638">
        <v>12817.2</v>
      </c>
      <c r="E1638">
        <v>12799.5</v>
      </c>
      <c r="F1638">
        <v>930.32899999999995</v>
      </c>
      <c r="G1638">
        <v>1274.8900000000001</v>
      </c>
      <c r="H1638">
        <v>424.39699999999999</v>
      </c>
      <c r="I1638">
        <v>391.83800000000002</v>
      </c>
      <c r="J1638">
        <v>435.07100000000003</v>
      </c>
      <c r="K1638">
        <v>10578.3</v>
      </c>
      <c r="L1638">
        <v>0.28309800000000002</v>
      </c>
      <c r="M1638">
        <v>0.720912</v>
      </c>
      <c r="N1638">
        <v>0</v>
      </c>
      <c r="O1638" t="s">
        <v>43</v>
      </c>
    </row>
    <row r="1639" spans="1:15" x14ac:dyDescent="0.25">
      <c r="A1639" t="s">
        <v>170</v>
      </c>
      <c r="B1639">
        <v>12833.8</v>
      </c>
      <c r="C1639">
        <v>12774</v>
      </c>
      <c r="D1639">
        <v>12773.9</v>
      </c>
      <c r="E1639">
        <v>12756.4</v>
      </c>
      <c r="F1639">
        <v>922.99099999999999</v>
      </c>
      <c r="G1639">
        <v>1274.42</v>
      </c>
      <c r="H1639">
        <v>424.85199999999998</v>
      </c>
      <c r="I1639">
        <v>389.875</v>
      </c>
      <c r="J1639">
        <v>435.988</v>
      </c>
      <c r="K1639">
        <v>10543</v>
      </c>
      <c r="L1639">
        <v>0.28322199999999997</v>
      </c>
      <c r="M1639">
        <v>0.72581399999999996</v>
      </c>
      <c r="N1639">
        <v>0</v>
      </c>
      <c r="O1639" t="s">
        <v>43</v>
      </c>
    </row>
    <row r="1640" spans="1:15" x14ac:dyDescent="0.25">
      <c r="A1640" t="s">
        <v>170</v>
      </c>
      <c r="B1640">
        <v>12860.3</v>
      </c>
      <c r="C1640">
        <v>12802.1</v>
      </c>
      <c r="D1640">
        <v>12802.1</v>
      </c>
      <c r="E1640">
        <v>12784.4</v>
      </c>
      <c r="F1640">
        <v>934.34900000000005</v>
      </c>
      <c r="G1640">
        <v>1280.68</v>
      </c>
      <c r="H1640">
        <v>424.49700000000001</v>
      </c>
      <c r="I1640">
        <v>395.279</v>
      </c>
      <c r="J1640">
        <v>437.28500000000003</v>
      </c>
      <c r="K1640">
        <v>10553.4</v>
      </c>
      <c r="L1640">
        <v>0.28311700000000001</v>
      </c>
      <c r="M1640">
        <v>0.72655599999999998</v>
      </c>
      <c r="N1640">
        <v>0</v>
      </c>
      <c r="O1640" t="s">
        <v>43</v>
      </c>
    </row>
    <row r="1641" spans="1:15" x14ac:dyDescent="0.25">
      <c r="A1641" t="s">
        <v>170</v>
      </c>
      <c r="B1641">
        <v>12838.6</v>
      </c>
      <c r="C1641">
        <v>12780.6</v>
      </c>
      <c r="D1641">
        <v>12780.5</v>
      </c>
      <c r="E1641">
        <v>12762.7</v>
      </c>
      <c r="F1641">
        <v>927.56799999999998</v>
      </c>
      <c r="G1641">
        <v>1261.8499999999999</v>
      </c>
      <c r="H1641">
        <v>424.46699999999998</v>
      </c>
      <c r="I1641">
        <v>384.35</v>
      </c>
      <c r="J1641">
        <v>429.476</v>
      </c>
      <c r="K1641">
        <v>10557.3</v>
      </c>
      <c r="L1641">
        <v>0.283078</v>
      </c>
      <c r="M1641">
        <v>0.72772400000000004</v>
      </c>
      <c r="N1641">
        <v>0</v>
      </c>
      <c r="O1641" t="s">
        <v>43</v>
      </c>
    </row>
    <row r="1642" spans="1:15" x14ac:dyDescent="0.25">
      <c r="A1642" t="s">
        <v>170</v>
      </c>
      <c r="B1642">
        <v>12879.2</v>
      </c>
      <c r="C1642">
        <v>12819.8</v>
      </c>
      <c r="D1642">
        <v>12819.7</v>
      </c>
      <c r="E1642">
        <v>12802</v>
      </c>
      <c r="F1642">
        <v>925.93700000000001</v>
      </c>
      <c r="G1642">
        <v>1278.53</v>
      </c>
      <c r="H1642">
        <v>423.83499999999998</v>
      </c>
      <c r="I1642">
        <v>394.358</v>
      </c>
      <c r="J1642">
        <v>436.67899999999997</v>
      </c>
      <c r="K1642">
        <v>10581.6</v>
      </c>
      <c r="L1642">
        <v>0.28308100000000003</v>
      </c>
      <c r="M1642">
        <v>0.72787999999999997</v>
      </c>
      <c r="N1642">
        <v>0</v>
      </c>
      <c r="O1642" t="s">
        <v>43</v>
      </c>
    </row>
    <row r="1643" spans="1:15" x14ac:dyDescent="0.25">
      <c r="A1643" t="s">
        <v>170</v>
      </c>
      <c r="B1643">
        <v>12851.1</v>
      </c>
      <c r="C1643">
        <v>12794.1</v>
      </c>
      <c r="D1643">
        <v>12794</v>
      </c>
      <c r="E1643">
        <v>12776.4</v>
      </c>
      <c r="F1643">
        <v>933.48699999999997</v>
      </c>
      <c r="G1643">
        <v>1267.8699999999999</v>
      </c>
      <c r="H1643">
        <v>423.46300000000002</v>
      </c>
      <c r="I1643">
        <v>386.81299999999999</v>
      </c>
      <c r="J1643">
        <v>434.06</v>
      </c>
      <c r="K1643">
        <v>10559.1</v>
      </c>
      <c r="L1643">
        <v>0.28312999999999999</v>
      </c>
      <c r="M1643">
        <v>0.72651699999999997</v>
      </c>
      <c r="N1643">
        <v>0</v>
      </c>
      <c r="O1643" t="s">
        <v>43</v>
      </c>
    </row>
    <row r="1644" spans="1:15" x14ac:dyDescent="0.25">
      <c r="A1644" t="s">
        <v>170</v>
      </c>
      <c r="B1644">
        <v>12856.1</v>
      </c>
      <c r="C1644">
        <v>12798.2</v>
      </c>
      <c r="D1644">
        <v>12798.1</v>
      </c>
      <c r="E1644">
        <v>12780.2</v>
      </c>
      <c r="F1644">
        <v>927.72</v>
      </c>
      <c r="G1644">
        <v>1266.73</v>
      </c>
      <c r="H1644">
        <v>423.80799999999999</v>
      </c>
      <c r="I1644">
        <v>386.55599999999998</v>
      </c>
      <c r="J1644">
        <v>432.858</v>
      </c>
      <c r="K1644">
        <v>10569.8</v>
      </c>
      <c r="L1644">
        <v>0.265484</v>
      </c>
      <c r="M1644">
        <v>0.72767499999999996</v>
      </c>
      <c r="N1644">
        <v>0</v>
      </c>
      <c r="O1644" t="s">
        <v>43</v>
      </c>
    </row>
    <row r="1645" spans="1:15" x14ac:dyDescent="0.25">
      <c r="A1645" t="s">
        <v>170</v>
      </c>
      <c r="B1645">
        <v>12856.2</v>
      </c>
      <c r="C1645">
        <v>12798.6</v>
      </c>
      <c r="D1645">
        <v>12798.5</v>
      </c>
      <c r="E1645">
        <v>12781.1</v>
      </c>
      <c r="F1645">
        <v>925.49699999999996</v>
      </c>
      <c r="G1645">
        <v>1266.71</v>
      </c>
      <c r="H1645">
        <v>423.166</v>
      </c>
      <c r="I1645">
        <v>386.82600000000002</v>
      </c>
      <c r="J1645">
        <v>433.16899999999998</v>
      </c>
      <c r="K1645">
        <v>10573</v>
      </c>
      <c r="L1645">
        <v>0.28312399999999999</v>
      </c>
      <c r="M1645">
        <v>0.72787199999999996</v>
      </c>
      <c r="N1645">
        <v>0</v>
      </c>
      <c r="O1645" t="s">
        <v>43</v>
      </c>
    </row>
    <row r="1646" spans="1:15" x14ac:dyDescent="0.25">
      <c r="A1646" t="s">
        <v>170</v>
      </c>
      <c r="B1646">
        <v>12865.6</v>
      </c>
      <c r="C1646">
        <v>12806.6</v>
      </c>
      <c r="D1646">
        <v>12806.5</v>
      </c>
      <c r="E1646">
        <v>12788.9</v>
      </c>
      <c r="F1646">
        <v>932.09400000000005</v>
      </c>
      <c r="G1646">
        <v>1259.5999999999999</v>
      </c>
      <c r="H1646">
        <v>423.06099999999998</v>
      </c>
      <c r="I1646">
        <v>381.88200000000001</v>
      </c>
      <c r="J1646">
        <v>431.07</v>
      </c>
      <c r="K1646">
        <v>10581.2</v>
      </c>
      <c r="L1646">
        <v>0.28351599999999999</v>
      </c>
      <c r="M1646">
        <v>0.71817500000000001</v>
      </c>
      <c r="N1646">
        <v>0</v>
      </c>
      <c r="O1646" t="s">
        <v>43</v>
      </c>
    </row>
    <row r="1647" spans="1:15" x14ac:dyDescent="0.25">
      <c r="A1647" t="s">
        <v>170</v>
      </c>
      <c r="B1647">
        <v>12848.9</v>
      </c>
      <c r="C1647">
        <v>12791.3</v>
      </c>
      <c r="D1647">
        <v>12791.3</v>
      </c>
      <c r="E1647">
        <v>12773.9</v>
      </c>
      <c r="F1647">
        <v>926.529</v>
      </c>
      <c r="G1647">
        <v>1269.28</v>
      </c>
      <c r="H1647">
        <v>423.68599999999998</v>
      </c>
      <c r="I1647">
        <v>388.34800000000001</v>
      </c>
      <c r="J1647">
        <v>433.63799999999998</v>
      </c>
      <c r="K1647">
        <v>10562.1</v>
      </c>
      <c r="L1647">
        <v>0.28309699999999999</v>
      </c>
      <c r="M1647">
        <v>0.72253199999999995</v>
      </c>
      <c r="N1647">
        <v>0</v>
      </c>
      <c r="O1647" t="s">
        <v>43</v>
      </c>
    </row>
    <row r="1648" spans="1:15" x14ac:dyDescent="0.25">
      <c r="A1648" t="s">
        <v>170</v>
      </c>
      <c r="B1648">
        <v>12851.2</v>
      </c>
      <c r="C1648">
        <v>12792.9</v>
      </c>
      <c r="D1648">
        <v>12792.8</v>
      </c>
      <c r="E1648">
        <v>12775.5</v>
      </c>
      <c r="F1648">
        <v>923.71</v>
      </c>
      <c r="G1648">
        <v>1259.6600000000001</v>
      </c>
      <c r="H1648">
        <v>422.71</v>
      </c>
      <c r="I1648">
        <v>383.75700000000001</v>
      </c>
      <c r="J1648">
        <v>429.71499999999997</v>
      </c>
      <c r="K1648">
        <v>10576.2</v>
      </c>
      <c r="L1648">
        <v>0.28315200000000001</v>
      </c>
      <c r="M1648">
        <v>0.72778100000000001</v>
      </c>
      <c r="N1648">
        <v>0</v>
      </c>
      <c r="O1648" t="s">
        <v>43</v>
      </c>
    </row>
    <row r="1649" spans="1:15" x14ac:dyDescent="0.25">
      <c r="A1649" t="s">
        <v>170</v>
      </c>
      <c r="B1649">
        <v>12858.1</v>
      </c>
      <c r="C1649">
        <v>12800.6</v>
      </c>
      <c r="D1649">
        <v>12800.6</v>
      </c>
      <c r="E1649">
        <v>12783</v>
      </c>
      <c r="F1649">
        <v>922.82799999999997</v>
      </c>
      <c r="G1649">
        <v>1267.6600000000001</v>
      </c>
      <c r="H1649">
        <v>424.65199999999999</v>
      </c>
      <c r="I1649">
        <v>387.65499999999997</v>
      </c>
      <c r="J1649">
        <v>431.81599999999997</v>
      </c>
      <c r="K1649">
        <v>10576.5</v>
      </c>
      <c r="L1649">
        <v>0.28309000000000001</v>
      </c>
      <c r="M1649">
        <v>0.72785</v>
      </c>
      <c r="N1649">
        <v>0</v>
      </c>
      <c r="O1649" t="s">
        <v>43</v>
      </c>
    </row>
    <row r="1650" spans="1:15" x14ac:dyDescent="0.25">
      <c r="A1650" t="s">
        <v>170</v>
      </c>
      <c r="B1650">
        <v>12832.2</v>
      </c>
      <c r="C1650">
        <v>12775.2</v>
      </c>
      <c r="D1650">
        <v>12775.1</v>
      </c>
      <c r="E1650">
        <v>12757.7</v>
      </c>
      <c r="F1650">
        <v>922.072</v>
      </c>
      <c r="G1650">
        <v>1260.24</v>
      </c>
      <c r="H1650">
        <v>423.50799999999998</v>
      </c>
      <c r="I1650">
        <v>382.4</v>
      </c>
      <c r="J1650">
        <v>430.81299999999999</v>
      </c>
      <c r="K1650">
        <v>10559.6</v>
      </c>
      <c r="L1650">
        <v>0.28318199999999999</v>
      </c>
      <c r="M1650">
        <v>0.70653200000000005</v>
      </c>
      <c r="N1650">
        <v>0</v>
      </c>
      <c r="O1650" t="s">
        <v>43</v>
      </c>
    </row>
    <row r="1651" spans="1:15" x14ac:dyDescent="0.25">
      <c r="A1651" t="s">
        <v>170</v>
      </c>
      <c r="B1651">
        <v>12841.5</v>
      </c>
      <c r="C1651">
        <v>12783.9</v>
      </c>
      <c r="D1651">
        <v>12783.8</v>
      </c>
      <c r="E1651">
        <v>12766.1</v>
      </c>
      <c r="F1651">
        <v>928.56700000000001</v>
      </c>
      <c r="G1651">
        <v>1267.78</v>
      </c>
      <c r="H1651">
        <v>424.15899999999999</v>
      </c>
      <c r="I1651">
        <v>385.60399999999998</v>
      </c>
      <c r="J1651">
        <v>434.51900000000001</v>
      </c>
      <c r="K1651">
        <v>10553.7</v>
      </c>
      <c r="L1651">
        <v>0.283113</v>
      </c>
      <c r="M1651">
        <v>0.72787500000000005</v>
      </c>
      <c r="N1651">
        <v>0</v>
      </c>
      <c r="O1651" t="s">
        <v>43</v>
      </c>
    </row>
    <row r="1652" spans="1:15" x14ac:dyDescent="0.25">
      <c r="A1652" t="s">
        <v>170</v>
      </c>
      <c r="B1652">
        <v>12860.1</v>
      </c>
      <c r="C1652">
        <v>12803.2</v>
      </c>
      <c r="D1652">
        <v>12803.2</v>
      </c>
      <c r="E1652">
        <v>12785.7</v>
      </c>
      <c r="F1652">
        <v>926.58600000000001</v>
      </c>
      <c r="G1652">
        <v>1275.05</v>
      </c>
      <c r="H1652">
        <v>423.92099999999999</v>
      </c>
      <c r="I1652">
        <v>391.642</v>
      </c>
      <c r="J1652">
        <v>435.95100000000002</v>
      </c>
      <c r="K1652">
        <v>10568.1</v>
      </c>
      <c r="L1652">
        <v>0.28308100000000003</v>
      </c>
      <c r="M1652">
        <v>0.70965299999999998</v>
      </c>
      <c r="N1652">
        <v>0</v>
      </c>
      <c r="O1652" t="s">
        <v>43</v>
      </c>
    </row>
    <row r="1653" spans="1:15" x14ac:dyDescent="0.25">
      <c r="A1653" t="s">
        <v>170</v>
      </c>
      <c r="B1653">
        <v>12852.4</v>
      </c>
      <c r="C1653">
        <v>12794.6</v>
      </c>
      <c r="D1653">
        <v>12794.5</v>
      </c>
      <c r="E1653">
        <v>12777.2</v>
      </c>
      <c r="F1653">
        <v>922.346</v>
      </c>
      <c r="G1653">
        <v>1264.57</v>
      </c>
      <c r="H1653">
        <v>422.58100000000002</v>
      </c>
      <c r="I1653">
        <v>385.54500000000002</v>
      </c>
      <c r="J1653">
        <v>432.81</v>
      </c>
      <c r="K1653">
        <v>10574.2</v>
      </c>
      <c r="L1653">
        <v>0.28315400000000002</v>
      </c>
      <c r="M1653">
        <v>0.71130499999999997</v>
      </c>
      <c r="N1653">
        <v>0</v>
      </c>
      <c r="O1653" t="s">
        <v>43</v>
      </c>
    </row>
    <row r="1654" spans="1:15" x14ac:dyDescent="0.25">
      <c r="A1654" t="s">
        <v>170</v>
      </c>
      <c r="B1654">
        <v>12835.2</v>
      </c>
      <c r="C1654">
        <v>12778</v>
      </c>
      <c r="D1654">
        <v>12777.9</v>
      </c>
      <c r="E1654">
        <v>12760.4</v>
      </c>
      <c r="F1654">
        <v>927.12699999999995</v>
      </c>
      <c r="G1654">
        <v>1273.22</v>
      </c>
      <c r="H1654">
        <v>424.42200000000003</v>
      </c>
      <c r="I1654">
        <v>388.49099999999999</v>
      </c>
      <c r="J1654">
        <v>436.738</v>
      </c>
      <c r="K1654">
        <v>10544.1</v>
      </c>
      <c r="L1654">
        <v>0.28307900000000003</v>
      </c>
      <c r="M1654">
        <v>0.72407200000000005</v>
      </c>
      <c r="N1654">
        <v>0</v>
      </c>
      <c r="O1654" t="s">
        <v>43</v>
      </c>
    </row>
    <row r="1655" spans="1:15" x14ac:dyDescent="0.25">
      <c r="A1655" t="s">
        <v>170</v>
      </c>
      <c r="B1655">
        <v>12850.5</v>
      </c>
      <c r="C1655">
        <v>12791.6</v>
      </c>
      <c r="D1655">
        <v>12791.5</v>
      </c>
      <c r="E1655">
        <v>12774</v>
      </c>
      <c r="F1655">
        <v>926.19399999999996</v>
      </c>
      <c r="G1655">
        <v>1266.1199999999999</v>
      </c>
      <c r="H1655">
        <v>424.25599999999997</v>
      </c>
      <c r="I1655">
        <v>385.04300000000001</v>
      </c>
      <c r="J1655">
        <v>433.209</v>
      </c>
      <c r="K1655">
        <v>10565.7</v>
      </c>
      <c r="L1655">
        <v>0.283086</v>
      </c>
      <c r="M1655">
        <v>0.71910499999999999</v>
      </c>
      <c r="N1655">
        <v>0</v>
      </c>
      <c r="O1655" t="s">
        <v>43</v>
      </c>
    </row>
    <row r="1656" spans="1:15" x14ac:dyDescent="0.25">
      <c r="A1656" t="s">
        <v>170</v>
      </c>
      <c r="B1656">
        <v>12837.4</v>
      </c>
      <c r="C1656">
        <v>12779.9</v>
      </c>
      <c r="D1656">
        <v>12779.8</v>
      </c>
      <c r="E1656">
        <v>12762.3</v>
      </c>
      <c r="F1656">
        <v>922.46699999999998</v>
      </c>
      <c r="G1656">
        <v>1260.57</v>
      </c>
      <c r="H1656">
        <v>424.29199999999997</v>
      </c>
      <c r="I1656">
        <v>381.86</v>
      </c>
      <c r="J1656">
        <v>430.81700000000001</v>
      </c>
      <c r="K1656">
        <v>10563.2</v>
      </c>
      <c r="L1656">
        <v>0.28317199999999998</v>
      </c>
      <c r="M1656">
        <v>0.70978399999999997</v>
      </c>
      <c r="N1656">
        <v>0</v>
      </c>
      <c r="O1656" t="s">
        <v>43</v>
      </c>
    </row>
    <row r="1657" spans="1:15" x14ac:dyDescent="0.25">
      <c r="A1657" t="s">
        <v>170</v>
      </c>
      <c r="B1657">
        <v>12863.4</v>
      </c>
      <c r="C1657">
        <v>12801.9</v>
      </c>
      <c r="D1657">
        <v>12801.9</v>
      </c>
      <c r="E1657">
        <v>12784.5</v>
      </c>
      <c r="F1657">
        <v>931.98400000000004</v>
      </c>
      <c r="G1657">
        <v>1270.07</v>
      </c>
      <c r="H1657">
        <v>423.43599999999998</v>
      </c>
      <c r="I1657">
        <v>388.43099999999998</v>
      </c>
      <c r="J1657">
        <v>434.637</v>
      </c>
      <c r="K1657">
        <v>10566.4</v>
      </c>
      <c r="L1657">
        <v>0.283078</v>
      </c>
      <c r="M1657">
        <v>0.72360599999999997</v>
      </c>
      <c r="N1657">
        <v>0</v>
      </c>
      <c r="O1657" t="s">
        <v>43</v>
      </c>
    </row>
    <row r="1658" spans="1:15" x14ac:dyDescent="0.25">
      <c r="A1658" t="s">
        <v>170</v>
      </c>
      <c r="B1658">
        <v>12864.4</v>
      </c>
      <c r="C1658">
        <v>12807.4</v>
      </c>
      <c r="D1658">
        <v>12807.4</v>
      </c>
      <c r="E1658">
        <v>12789.8</v>
      </c>
      <c r="F1658">
        <v>926.85900000000004</v>
      </c>
      <c r="G1658">
        <v>1283.31</v>
      </c>
      <c r="H1658">
        <v>425.41800000000001</v>
      </c>
      <c r="I1658">
        <v>395.06299999999999</v>
      </c>
      <c r="J1658">
        <v>439.2</v>
      </c>
      <c r="K1658">
        <v>10563.6</v>
      </c>
      <c r="L1658">
        <v>0.28358299999999997</v>
      </c>
      <c r="M1658">
        <v>0.70651900000000001</v>
      </c>
      <c r="N1658">
        <v>0</v>
      </c>
      <c r="O1658" t="s">
        <v>43</v>
      </c>
    </row>
    <row r="1659" spans="1:15" x14ac:dyDescent="0.25">
      <c r="A1659" t="s">
        <v>170</v>
      </c>
      <c r="B1659">
        <v>12864.7</v>
      </c>
      <c r="C1659">
        <v>12806.8</v>
      </c>
      <c r="D1659">
        <v>12806.7</v>
      </c>
      <c r="E1659">
        <v>12789</v>
      </c>
      <c r="F1659">
        <v>926.11599999999999</v>
      </c>
      <c r="G1659">
        <v>1282.17</v>
      </c>
      <c r="H1659">
        <v>424.96</v>
      </c>
      <c r="I1659">
        <v>394.52199999999999</v>
      </c>
      <c r="J1659">
        <v>439.13</v>
      </c>
      <c r="K1659">
        <v>10564.7</v>
      </c>
      <c r="L1659">
        <v>0.283078</v>
      </c>
      <c r="M1659">
        <v>0.72408899999999998</v>
      </c>
      <c r="N1659">
        <v>0</v>
      </c>
      <c r="O1659" t="s">
        <v>43</v>
      </c>
    </row>
    <row r="1660" spans="1:15" x14ac:dyDescent="0.25">
      <c r="A1660" t="s">
        <v>170</v>
      </c>
      <c r="B1660">
        <v>12847.7</v>
      </c>
      <c r="C1660">
        <v>12789.1</v>
      </c>
      <c r="D1660">
        <v>12789</v>
      </c>
      <c r="E1660">
        <v>12771.5</v>
      </c>
      <c r="F1660">
        <v>922.26</v>
      </c>
      <c r="G1660">
        <v>1263.54</v>
      </c>
      <c r="H1660">
        <v>423.60599999999999</v>
      </c>
      <c r="I1660">
        <v>383.952</v>
      </c>
      <c r="J1660">
        <v>432.41699999999997</v>
      </c>
      <c r="K1660">
        <v>10569.7</v>
      </c>
      <c r="L1660">
        <v>0.28309000000000001</v>
      </c>
      <c r="M1660">
        <v>0.72762400000000005</v>
      </c>
      <c r="N1660">
        <v>0</v>
      </c>
      <c r="O1660" t="s">
        <v>43</v>
      </c>
    </row>
    <row r="1661" spans="1:15" x14ac:dyDescent="0.25">
      <c r="A1661" t="s">
        <v>170</v>
      </c>
      <c r="B1661">
        <v>12875.9</v>
      </c>
      <c r="C1661">
        <v>12817.9</v>
      </c>
      <c r="D1661">
        <v>12817.8</v>
      </c>
      <c r="E1661">
        <v>12800.1</v>
      </c>
      <c r="F1661">
        <v>934.56200000000001</v>
      </c>
      <c r="G1661">
        <v>1270.5</v>
      </c>
      <c r="H1661">
        <v>424.43200000000002</v>
      </c>
      <c r="I1661">
        <v>387.245</v>
      </c>
      <c r="J1661">
        <v>435.18400000000003</v>
      </c>
      <c r="K1661">
        <v>10579</v>
      </c>
      <c r="L1661">
        <v>0.26418700000000001</v>
      </c>
      <c r="M1661">
        <v>0.72787800000000002</v>
      </c>
      <c r="N1661">
        <v>0</v>
      </c>
      <c r="O1661" t="s">
        <v>43</v>
      </c>
    </row>
    <row r="1662" spans="1:15" x14ac:dyDescent="0.25">
      <c r="A1662" t="s">
        <v>170</v>
      </c>
      <c r="B1662">
        <v>12861.3</v>
      </c>
      <c r="C1662">
        <v>12799.8</v>
      </c>
      <c r="D1662">
        <v>12799.7</v>
      </c>
      <c r="E1662">
        <v>12781.8</v>
      </c>
      <c r="F1662">
        <v>931.98800000000006</v>
      </c>
      <c r="G1662">
        <v>1269.19</v>
      </c>
      <c r="H1662">
        <v>423.82900000000001</v>
      </c>
      <c r="I1662">
        <v>387.78</v>
      </c>
      <c r="J1662">
        <v>434.03500000000003</v>
      </c>
      <c r="K1662">
        <v>10564.6</v>
      </c>
      <c r="L1662">
        <v>0.28556799999999999</v>
      </c>
      <c r="M1662">
        <v>0.71783200000000003</v>
      </c>
      <c r="N1662">
        <v>0</v>
      </c>
      <c r="O1662" t="s">
        <v>43</v>
      </c>
    </row>
    <row r="1663" spans="1:15" x14ac:dyDescent="0.25">
      <c r="A1663" t="s">
        <v>170</v>
      </c>
      <c r="B1663">
        <v>12857.6</v>
      </c>
      <c r="C1663">
        <v>12800</v>
      </c>
      <c r="D1663">
        <v>12799.9</v>
      </c>
      <c r="E1663">
        <v>12782.4</v>
      </c>
      <c r="F1663">
        <v>928.322</v>
      </c>
      <c r="G1663">
        <v>1274.3699999999999</v>
      </c>
      <c r="H1663">
        <v>424.64299999999997</v>
      </c>
      <c r="I1663">
        <v>390.04700000000003</v>
      </c>
      <c r="J1663">
        <v>436.08600000000001</v>
      </c>
      <c r="K1663">
        <v>10563.8</v>
      </c>
      <c r="L1663">
        <v>0.26857700000000001</v>
      </c>
      <c r="M1663">
        <v>0.75025500000000001</v>
      </c>
      <c r="N1663">
        <v>0</v>
      </c>
      <c r="O1663" t="s">
        <v>43</v>
      </c>
    </row>
    <row r="1664" spans="1:15" x14ac:dyDescent="0.25">
      <c r="A1664" t="s">
        <v>170</v>
      </c>
      <c r="B1664">
        <v>12851.2</v>
      </c>
      <c r="C1664">
        <v>12793.9</v>
      </c>
      <c r="D1664">
        <v>12793.8</v>
      </c>
      <c r="E1664">
        <v>12776.2</v>
      </c>
      <c r="F1664">
        <v>921.98699999999997</v>
      </c>
      <c r="G1664">
        <v>1251.6600000000001</v>
      </c>
      <c r="H1664">
        <v>422.15899999999999</v>
      </c>
      <c r="I1664">
        <v>378.69099999999997</v>
      </c>
      <c r="J1664">
        <v>427.34699999999998</v>
      </c>
      <c r="K1664">
        <v>10586.5</v>
      </c>
      <c r="L1664">
        <v>0.28323999999999999</v>
      </c>
      <c r="M1664">
        <v>0.72781300000000004</v>
      </c>
      <c r="N1664">
        <v>0</v>
      </c>
      <c r="O1664" t="s">
        <v>43</v>
      </c>
    </row>
    <row r="1665" spans="1:25" x14ac:dyDescent="0.25">
      <c r="A1665" t="s">
        <v>170</v>
      </c>
      <c r="B1665">
        <v>12873.6</v>
      </c>
      <c r="C1665">
        <v>12814.7</v>
      </c>
      <c r="D1665">
        <v>12814.7</v>
      </c>
      <c r="E1665">
        <v>12797</v>
      </c>
      <c r="F1665">
        <v>937.721</v>
      </c>
      <c r="G1665">
        <v>1270.6099999999999</v>
      </c>
      <c r="H1665">
        <v>424.226</v>
      </c>
      <c r="I1665">
        <v>387.32299999999998</v>
      </c>
      <c r="J1665">
        <v>435.483</v>
      </c>
      <c r="K1665">
        <v>10572.7</v>
      </c>
      <c r="L1665">
        <v>0.283078</v>
      </c>
      <c r="M1665">
        <v>0.72789800000000004</v>
      </c>
      <c r="N1665">
        <v>0</v>
      </c>
      <c r="O1665" t="s">
        <v>43</v>
      </c>
    </row>
    <row r="1666" spans="1:25" x14ac:dyDescent="0.25">
      <c r="A1666" t="s">
        <v>170</v>
      </c>
      <c r="B1666">
        <v>12862</v>
      </c>
      <c r="C1666">
        <v>12803.6</v>
      </c>
      <c r="D1666">
        <v>12803.5</v>
      </c>
      <c r="E1666">
        <v>12785.9</v>
      </c>
      <c r="F1666">
        <v>925.93</v>
      </c>
      <c r="G1666">
        <v>1269.04</v>
      </c>
      <c r="H1666">
        <v>422.59</v>
      </c>
      <c r="I1666">
        <v>388.07400000000001</v>
      </c>
      <c r="J1666">
        <v>434.839</v>
      </c>
      <c r="K1666">
        <v>10575</v>
      </c>
      <c r="L1666">
        <v>0.28308</v>
      </c>
      <c r="M1666">
        <v>0.70653200000000005</v>
      </c>
      <c r="N1666">
        <v>0</v>
      </c>
      <c r="O1666" t="s">
        <v>43</v>
      </c>
    </row>
    <row r="1667" spans="1:25" x14ac:dyDescent="0.25">
      <c r="A1667" t="s">
        <v>170</v>
      </c>
      <c r="B1667">
        <v>12834.2</v>
      </c>
      <c r="C1667">
        <v>12775.3</v>
      </c>
      <c r="D1667">
        <v>12775.2</v>
      </c>
      <c r="E1667">
        <v>12757.7</v>
      </c>
      <c r="F1667">
        <v>923.40599999999995</v>
      </c>
      <c r="G1667">
        <v>1266.1099999999999</v>
      </c>
      <c r="H1667">
        <v>423.50299999999999</v>
      </c>
      <c r="I1667">
        <v>384.56700000000001</v>
      </c>
      <c r="J1667">
        <v>434.37599999999998</v>
      </c>
      <c r="K1667">
        <v>10552.1</v>
      </c>
      <c r="L1667">
        <v>0.28309400000000001</v>
      </c>
      <c r="M1667">
        <v>0.72776799999999997</v>
      </c>
      <c r="N1667">
        <v>0</v>
      </c>
      <c r="O1667" t="s">
        <v>43</v>
      </c>
    </row>
    <row r="1668" spans="1:25" x14ac:dyDescent="0.25">
      <c r="A1668" t="s">
        <v>170</v>
      </c>
      <c r="B1668">
        <v>12869.3</v>
      </c>
      <c r="C1668">
        <v>12809.9</v>
      </c>
      <c r="D1668">
        <v>12809.9</v>
      </c>
      <c r="E1668">
        <v>12792.3</v>
      </c>
      <c r="F1668">
        <v>933.99300000000005</v>
      </c>
      <c r="G1668">
        <v>1269.72</v>
      </c>
      <c r="H1668">
        <v>424.02600000000001</v>
      </c>
      <c r="I1668">
        <v>386.05599999999998</v>
      </c>
      <c r="J1668">
        <v>436.11599999999999</v>
      </c>
      <c r="K1668">
        <v>10572.6</v>
      </c>
      <c r="L1668">
        <v>0.28308</v>
      </c>
      <c r="M1668">
        <v>0.72773299999999996</v>
      </c>
      <c r="N1668">
        <v>0</v>
      </c>
      <c r="O1668" t="s">
        <v>43</v>
      </c>
    </row>
    <row r="1669" spans="1:25" x14ac:dyDescent="0.25">
      <c r="A1669" t="s">
        <v>170</v>
      </c>
      <c r="B1669">
        <v>12828.9</v>
      </c>
      <c r="C1669">
        <v>12769.9</v>
      </c>
      <c r="D1669">
        <v>12769.9</v>
      </c>
      <c r="E1669">
        <v>12752.3</v>
      </c>
      <c r="F1669">
        <v>927.75800000000004</v>
      </c>
      <c r="G1669">
        <v>1266.3399999999999</v>
      </c>
      <c r="H1669">
        <v>424.7</v>
      </c>
      <c r="I1669">
        <v>385.72399999999999</v>
      </c>
      <c r="J1669">
        <v>432.30900000000003</v>
      </c>
      <c r="K1669">
        <v>10542.2</v>
      </c>
      <c r="L1669">
        <v>0.28365000000000001</v>
      </c>
      <c r="M1669">
        <v>0.70653200000000005</v>
      </c>
      <c r="N1669">
        <v>0</v>
      </c>
      <c r="O1669" t="s">
        <v>43</v>
      </c>
    </row>
    <row r="1670" spans="1:25" x14ac:dyDescent="0.25">
      <c r="A1670" t="s">
        <v>170</v>
      </c>
      <c r="B1670">
        <v>12848.5</v>
      </c>
      <c r="C1670">
        <v>12790.6</v>
      </c>
      <c r="D1670">
        <v>12790.5</v>
      </c>
      <c r="E1670">
        <v>12772.7</v>
      </c>
      <c r="F1670">
        <v>926.84699999999998</v>
      </c>
      <c r="G1670">
        <v>1274.4100000000001</v>
      </c>
      <c r="H1670">
        <v>424.81599999999997</v>
      </c>
      <c r="I1670">
        <v>390.14499999999998</v>
      </c>
      <c r="J1670">
        <v>435.76900000000001</v>
      </c>
      <c r="K1670">
        <v>10555.4</v>
      </c>
      <c r="L1670">
        <v>0.283086</v>
      </c>
      <c r="M1670">
        <v>0.71940899999999997</v>
      </c>
      <c r="N1670">
        <v>0</v>
      </c>
      <c r="O1670" t="s">
        <v>43</v>
      </c>
    </row>
    <row r="1671" spans="1:25" x14ac:dyDescent="0.25">
      <c r="A1671" t="s">
        <v>170</v>
      </c>
      <c r="B1671">
        <v>12854.2</v>
      </c>
      <c r="C1671">
        <v>12795.9</v>
      </c>
      <c r="D1671">
        <v>12795.8</v>
      </c>
      <c r="E1671">
        <v>12778.4</v>
      </c>
      <c r="F1671">
        <v>923.00400000000002</v>
      </c>
      <c r="G1671">
        <v>1281.1400000000001</v>
      </c>
      <c r="H1671">
        <v>424.61599999999999</v>
      </c>
      <c r="I1671">
        <v>393.74700000000001</v>
      </c>
      <c r="J1671">
        <v>439.13900000000001</v>
      </c>
      <c r="K1671">
        <v>10558.2</v>
      </c>
      <c r="L1671">
        <v>0.26147700000000001</v>
      </c>
      <c r="M1671">
        <v>0.72766200000000003</v>
      </c>
      <c r="N1671">
        <v>0</v>
      </c>
      <c r="O1671" t="s">
        <v>43</v>
      </c>
    </row>
    <row r="1672" spans="1:25" x14ac:dyDescent="0.25">
      <c r="A1672" t="s">
        <v>170</v>
      </c>
      <c r="B1672">
        <v>12864.4</v>
      </c>
      <c r="C1672">
        <v>12805.5</v>
      </c>
      <c r="D1672">
        <v>12805.4</v>
      </c>
      <c r="E1672">
        <v>12788</v>
      </c>
      <c r="F1672">
        <v>934.31899999999996</v>
      </c>
      <c r="G1672">
        <v>1275.27</v>
      </c>
      <c r="H1672">
        <v>423.51100000000002</v>
      </c>
      <c r="I1672">
        <v>393.4</v>
      </c>
      <c r="J1672">
        <v>434.70800000000003</v>
      </c>
      <c r="K1672">
        <v>10562.4</v>
      </c>
      <c r="L1672">
        <v>0.28325</v>
      </c>
      <c r="M1672">
        <v>0.75089899999999998</v>
      </c>
      <c r="N1672">
        <v>0</v>
      </c>
      <c r="O1672" t="s">
        <v>43</v>
      </c>
    </row>
    <row r="1673" spans="1:25" x14ac:dyDescent="0.25">
      <c r="A1673" t="s">
        <v>170</v>
      </c>
      <c r="B1673">
        <v>12860.2</v>
      </c>
      <c r="C1673">
        <v>12802.3</v>
      </c>
      <c r="D1673">
        <v>12802.3</v>
      </c>
      <c r="E1673">
        <v>12784.7</v>
      </c>
      <c r="F1673">
        <v>928.53599999999994</v>
      </c>
      <c r="G1673">
        <v>1283.02</v>
      </c>
      <c r="H1673">
        <v>424.52600000000001</v>
      </c>
      <c r="I1673">
        <v>396.57799999999997</v>
      </c>
      <c r="J1673">
        <v>438.34899999999999</v>
      </c>
      <c r="K1673">
        <v>10557.2</v>
      </c>
      <c r="L1673">
        <v>0.28315200000000001</v>
      </c>
      <c r="M1673">
        <v>0.70752199999999998</v>
      </c>
      <c r="N1673">
        <v>0</v>
      </c>
      <c r="O1673" t="s">
        <v>43</v>
      </c>
    </row>
    <row r="1674" spans="1:25" x14ac:dyDescent="0.25">
      <c r="A1674" t="s">
        <v>170</v>
      </c>
      <c r="B1674">
        <v>12845.2</v>
      </c>
      <c r="C1674">
        <v>12787.7</v>
      </c>
      <c r="D1674">
        <v>12787.7</v>
      </c>
      <c r="E1674">
        <v>12770.1</v>
      </c>
      <c r="F1674">
        <v>924.48199999999997</v>
      </c>
      <c r="G1674">
        <v>1259.55</v>
      </c>
      <c r="H1674">
        <v>424.024</v>
      </c>
      <c r="I1674">
        <v>381.86099999999999</v>
      </c>
      <c r="J1674">
        <v>430.048</v>
      </c>
      <c r="K1674">
        <v>10570.1</v>
      </c>
      <c r="L1674">
        <v>0.283078</v>
      </c>
      <c r="M1674">
        <v>0.72417900000000002</v>
      </c>
      <c r="N1674">
        <v>0</v>
      </c>
      <c r="O1674" t="s">
        <v>43</v>
      </c>
    </row>
    <row r="1675" spans="1:25" x14ac:dyDescent="0.25">
      <c r="A1675" t="s">
        <v>170</v>
      </c>
      <c r="B1675">
        <v>12848.3</v>
      </c>
      <c r="C1675">
        <v>12791.3</v>
      </c>
      <c r="D1675">
        <v>12791.2</v>
      </c>
      <c r="E1675">
        <v>12773.8</v>
      </c>
      <c r="F1675">
        <v>931.11599999999999</v>
      </c>
      <c r="G1675">
        <v>1262.76</v>
      </c>
      <c r="H1675">
        <v>423.255</v>
      </c>
      <c r="I1675">
        <v>384.68700000000001</v>
      </c>
      <c r="J1675">
        <v>431.34800000000001</v>
      </c>
      <c r="K1675">
        <v>10564</v>
      </c>
      <c r="L1675">
        <v>0.28317100000000001</v>
      </c>
      <c r="M1675">
        <v>0.72421199999999997</v>
      </c>
      <c r="N1675">
        <v>0</v>
      </c>
      <c r="O1675" t="s">
        <v>43</v>
      </c>
    </row>
    <row r="1676" spans="1:25" x14ac:dyDescent="0.25">
      <c r="A1676" t="s">
        <v>170</v>
      </c>
      <c r="B1676">
        <v>12837.1</v>
      </c>
      <c r="C1676">
        <v>12779.6</v>
      </c>
      <c r="D1676">
        <v>12779.5</v>
      </c>
      <c r="E1676">
        <v>12761.9</v>
      </c>
      <c r="F1676">
        <v>926.32500000000005</v>
      </c>
      <c r="G1676">
        <v>1271.19</v>
      </c>
      <c r="H1676">
        <v>423.43299999999999</v>
      </c>
      <c r="I1676">
        <v>387.67599999999999</v>
      </c>
      <c r="J1676">
        <v>436.45100000000002</v>
      </c>
      <c r="K1676">
        <v>10548.3</v>
      </c>
      <c r="L1676">
        <v>0.283078</v>
      </c>
      <c r="M1676">
        <v>0.70653200000000005</v>
      </c>
      <c r="N1676">
        <v>0</v>
      </c>
      <c r="O1676" t="s">
        <v>43</v>
      </c>
    </row>
    <row r="1677" spans="1:25" x14ac:dyDescent="0.25">
      <c r="A1677" t="s">
        <v>170</v>
      </c>
      <c r="B1677">
        <v>12864.8</v>
      </c>
      <c r="C1677">
        <v>12805.9</v>
      </c>
      <c r="D1677">
        <v>12805.8</v>
      </c>
      <c r="E1677">
        <v>12788.1</v>
      </c>
      <c r="F1677">
        <v>925.48800000000006</v>
      </c>
      <c r="G1677">
        <v>1276.77</v>
      </c>
      <c r="H1677">
        <v>423.57499999999999</v>
      </c>
      <c r="I1677">
        <v>393.42200000000003</v>
      </c>
      <c r="J1677">
        <v>436.13200000000001</v>
      </c>
      <c r="K1677">
        <v>10569.8</v>
      </c>
      <c r="L1677">
        <v>0.28344999999999998</v>
      </c>
      <c r="M1677">
        <v>0.72781200000000001</v>
      </c>
      <c r="N1677">
        <v>0</v>
      </c>
      <c r="O1677" t="s">
        <v>43</v>
      </c>
    </row>
    <row r="1678" spans="1:25" x14ac:dyDescent="0.25">
      <c r="A1678" t="s">
        <v>170</v>
      </c>
      <c r="B1678">
        <v>12867.3</v>
      </c>
      <c r="C1678">
        <v>12809.6</v>
      </c>
      <c r="D1678">
        <v>12809.5</v>
      </c>
      <c r="E1678">
        <v>12791.7</v>
      </c>
      <c r="F1678">
        <v>922.56100000000004</v>
      </c>
      <c r="G1678">
        <v>1269.02</v>
      </c>
      <c r="H1678">
        <v>422.80700000000002</v>
      </c>
      <c r="I1678">
        <v>387.36</v>
      </c>
      <c r="J1678">
        <v>435.31900000000002</v>
      </c>
      <c r="K1678">
        <v>10584.1</v>
      </c>
      <c r="L1678">
        <v>0.28309899999999999</v>
      </c>
      <c r="M1678">
        <v>0.72654600000000003</v>
      </c>
      <c r="N1678">
        <v>0</v>
      </c>
      <c r="O1678" t="s">
        <v>43</v>
      </c>
    </row>
    <row r="1679" spans="1:25" x14ac:dyDescent="0.25">
      <c r="A1679" t="s">
        <v>170</v>
      </c>
      <c r="B1679">
        <v>12859</v>
      </c>
      <c r="C1679">
        <v>12800.3</v>
      </c>
      <c r="D1679">
        <v>12800.3</v>
      </c>
      <c r="E1679">
        <v>12782.8</v>
      </c>
      <c r="F1679">
        <v>937.95</v>
      </c>
      <c r="G1679">
        <v>1268.26</v>
      </c>
      <c r="H1679">
        <v>425.19900000000001</v>
      </c>
      <c r="I1679">
        <v>386.16699999999997</v>
      </c>
      <c r="J1679">
        <v>433.303</v>
      </c>
      <c r="K1679">
        <v>10560.6</v>
      </c>
      <c r="L1679">
        <v>0.28321099999999999</v>
      </c>
      <c r="M1679">
        <v>0.72593700000000005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170</v>
      </c>
      <c r="B1680">
        <v>12843.3</v>
      </c>
      <c r="C1680">
        <v>12785.8</v>
      </c>
      <c r="D1680">
        <v>12785.7</v>
      </c>
      <c r="E1680">
        <v>12767.9</v>
      </c>
      <c r="F1680">
        <v>927.18200000000002</v>
      </c>
      <c r="G1680">
        <v>1267.1099999999999</v>
      </c>
      <c r="H1680">
        <v>423.149</v>
      </c>
      <c r="I1680">
        <v>386.416</v>
      </c>
      <c r="J1680">
        <v>433.94799999999998</v>
      </c>
      <c r="K1680">
        <v>10557.7</v>
      </c>
      <c r="L1680">
        <v>0.28312700000000002</v>
      </c>
      <c r="M1680">
        <v>0.72429600000000005</v>
      </c>
      <c r="N1680">
        <v>0</v>
      </c>
      <c r="O1680" t="s">
        <v>43</v>
      </c>
      <c r="R1680">
        <f>AVERAGE(B1631:B1680)</f>
        <v>12854.162000000004</v>
      </c>
      <c r="S1680">
        <f>AVERAGE(C1631:C1680)</f>
        <v>12795.922000000004</v>
      </c>
      <c r="U1680">
        <f>_xlfn.VAR.P(B1631:B1680)</f>
        <v>163.23835599999944</v>
      </c>
      <c r="V1680">
        <f>_xlfn.VAR.P(C1631:C1680)</f>
        <v>159.55331599999934</v>
      </c>
      <c r="X1680">
        <f>1.96*SQRT(U1680)/50</f>
        <v>0.50083788531204299</v>
      </c>
      <c r="Y1680">
        <f>1.96*SQRT(V1680)/50</f>
        <v>0.49515250933246718</v>
      </c>
    </row>
    <row r="1681" spans="1:14" x14ac:dyDescent="0.25">
      <c r="A1681" t="s">
        <v>171</v>
      </c>
      <c r="B1681">
        <v>642886.52630000003</v>
      </c>
      <c r="C1681" t="s">
        <v>37</v>
      </c>
    </row>
    <row r="1682" spans="1:14" x14ac:dyDescent="0.25">
      <c r="A1682" t="s">
        <v>172</v>
      </c>
      <c r="B1682">
        <v>12828.6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0.28309200000000001</v>
      </c>
      <c r="L1682">
        <v>0.72233899999999995</v>
      </c>
      <c r="M1682">
        <v>0</v>
      </c>
      <c r="N1682" t="s">
        <v>43</v>
      </c>
    </row>
    <row r="1683" spans="1:14" x14ac:dyDescent="0.25">
      <c r="A1683" t="s">
        <v>172</v>
      </c>
      <c r="B1683">
        <v>12817.3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0.283082</v>
      </c>
      <c r="L1683">
        <v>0.72717399999999999</v>
      </c>
      <c r="M1683">
        <v>0</v>
      </c>
      <c r="N1683" t="s">
        <v>43</v>
      </c>
    </row>
    <row r="1684" spans="1:14" x14ac:dyDescent="0.25">
      <c r="A1684" t="s">
        <v>172</v>
      </c>
      <c r="B1684">
        <v>12806.6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0.28452</v>
      </c>
      <c r="L1684">
        <v>0.70653200000000005</v>
      </c>
      <c r="M1684">
        <v>0</v>
      </c>
      <c r="N1684" t="s">
        <v>43</v>
      </c>
    </row>
    <row r="1685" spans="1:14" x14ac:dyDescent="0.25">
      <c r="A1685" t="s">
        <v>172</v>
      </c>
      <c r="B1685">
        <v>12819.5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0.28319800000000001</v>
      </c>
      <c r="L1685">
        <v>0.727881</v>
      </c>
      <c r="M1685">
        <v>0</v>
      </c>
      <c r="N1685" t="s">
        <v>43</v>
      </c>
    </row>
    <row r="1686" spans="1:14" x14ac:dyDescent="0.25">
      <c r="A1686" t="s">
        <v>172</v>
      </c>
      <c r="B1686">
        <v>12813.8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0.28308699999999998</v>
      </c>
      <c r="L1686">
        <v>0.72771799999999998</v>
      </c>
      <c r="M1686">
        <v>0</v>
      </c>
      <c r="N1686" t="s">
        <v>43</v>
      </c>
    </row>
    <row r="1687" spans="1:14" x14ac:dyDescent="0.25">
      <c r="A1687" t="s">
        <v>172</v>
      </c>
      <c r="B1687">
        <v>12822.9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0.28609200000000001</v>
      </c>
      <c r="L1687">
        <v>0.71292299999999997</v>
      </c>
      <c r="M1687">
        <v>0</v>
      </c>
      <c r="N1687" t="s">
        <v>43</v>
      </c>
    </row>
    <row r="1688" spans="1:14" x14ac:dyDescent="0.25">
      <c r="A1688" t="s">
        <v>172</v>
      </c>
      <c r="B1688">
        <v>12804.8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0.28326499999999999</v>
      </c>
      <c r="L1688">
        <v>0.72703300000000004</v>
      </c>
      <c r="M1688">
        <v>0</v>
      </c>
      <c r="N1688" t="s">
        <v>43</v>
      </c>
    </row>
    <row r="1689" spans="1:14" x14ac:dyDescent="0.25">
      <c r="A1689" t="s">
        <v>172</v>
      </c>
      <c r="B1689">
        <v>12800.3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0.28347600000000001</v>
      </c>
      <c r="L1689">
        <v>0.724074</v>
      </c>
      <c r="M1689">
        <v>0</v>
      </c>
      <c r="N1689" t="s">
        <v>43</v>
      </c>
    </row>
    <row r="1690" spans="1:14" x14ac:dyDescent="0.25">
      <c r="A1690" t="s">
        <v>172</v>
      </c>
      <c r="B1690">
        <v>12819.2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0.28309899999999999</v>
      </c>
      <c r="L1690">
        <v>0.72004900000000005</v>
      </c>
      <c r="M1690">
        <v>0</v>
      </c>
      <c r="N1690" t="s">
        <v>43</v>
      </c>
    </row>
    <row r="1691" spans="1:14" x14ac:dyDescent="0.25">
      <c r="A1691" t="s">
        <v>172</v>
      </c>
      <c r="B1691">
        <v>12827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0.28309299999999998</v>
      </c>
      <c r="L1691">
        <v>0.72685999999999995</v>
      </c>
      <c r="M1691">
        <v>0</v>
      </c>
      <c r="N1691" t="s">
        <v>43</v>
      </c>
    </row>
    <row r="1692" spans="1:14" x14ac:dyDescent="0.25">
      <c r="A1692" t="s">
        <v>172</v>
      </c>
      <c r="B1692">
        <v>12791.3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0.28309600000000001</v>
      </c>
      <c r="L1692">
        <v>0.70748699999999998</v>
      </c>
      <c r="M1692">
        <v>0</v>
      </c>
      <c r="N1692" t="s">
        <v>43</v>
      </c>
    </row>
    <row r="1693" spans="1:14" x14ac:dyDescent="0.25">
      <c r="A1693" t="s">
        <v>172</v>
      </c>
      <c r="B1693">
        <v>12809.1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0.26376100000000002</v>
      </c>
      <c r="L1693">
        <v>0.70883600000000002</v>
      </c>
      <c r="M1693">
        <v>0</v>
      </c>
      <c r="N1693" t="s">
        <v>43</v>
      </c>
    </row>
    <row r="1694" spans="1:14" x14ac:dyDescent="0.25">
      <c r="A1694" t="s">
        <v>172</v>
      </c>
      <c r="B1694">
        <v>12806.4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0.28345700000000001</v>
      </c>
      <c r="L1694">
        <v>0.72243999999999997</v>
      </c>
      <c r="M1694">
        <v>0</v>
      </c>
      <c r="N1694" t="s">
        <v>43</v>
      </c>
    </row>
    <row r="1695" spans="1:14" x14ac:dyDescent="0.25">
      <c r="A1695" t="s">
        <v>172</v>
      </c>
      <c r="B1695">
        <v>12796.6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0.28314899999999998</v>
      </c>
      <c r="L1695">
        <v>0.71830000000000005</v>
      </c>
      <c r="M1695">
        <v>0</v>
      </c>
      <c r="N1695" t="s">
        <v>43</v>
      </c>
    </row>
    <row r="1696" spans="1:14" x14ac:dyDescent="0.25">
      <c r="A1696" t="s">
        <v>172</v>
      </c>
      <c r="B1696">
        <v>12804.8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0.283221</v>
      </c>
      <c r="L1696">
        <v>0.72785200000000005</v>
      </c>
      <c r="M1696">
        <v>0</v>
      </c>
      <c r="N1696" t="s">
        <v>43</v>
      </c>
    </row>
    <row r="1697" spans="1:14" x14ac:dyDescent="0.25">
      <c r="A1697" t="s">
        <v>172</v>
      </c>
      <c r="B1697">
        <v>12816.6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0.283082</v>
      </c>
      <c r="L1697">
        <v>0.70653200000000005</v>
      </c>
      <c r="M1697">
        <v>0</v>
      </c>
      <c r="N1697" t="s">
        <v>43</v>
      </c>
    </row>
    <row r="1698" spans="1:14" x14ac:dyDescent="0.25">
      <c r="A1698" t="s">
        <v>172</v>
      </c>
      <c r="B1698">
        <v>12813.8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0.28312599999999999</v>
      </c>
      <c r="L1698">
        <v>0.71872999999999998</v>
      </c>
      <c r="M1698">
        <v>0</v>
      </c>
      <c r="N1698" t="s">
        <v>43</v>
      </c>
    </row>
    <row r="1699" spans="1:14" x14ac:dyDescent="0.25">
      <c r="A1699" t="s">
        <v>172</v>
      </c>
      <c r="B1699">
        <v>12798.2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0.28313100000000002</v>
      </c>
      <c r="L1699">
        <v>0.70652700000000002</v>
      </c>
      <c r="M1699">
        <v>0</v>
      </c>
      <c r="N1699" t="s">
        <v>43</v>
      </c>
    </row>
    <row r="1700" spans="1:14" x14ac:dyDescent="0.25">
      <c r="A1700" t="s">
        <v>172</v>
      </c>
      <c r="B1700">
        <v>12827.5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0.27232000000000001</v>
      </c>
      <c r="L1700">
        <v>0.70652499999999996</v>
      </c>
      <c r="M1700">
        <v>0</v>
      </c>
      <c r="N1700" t="s">
        <v>43</v>
      </c>
    </row>
    <row r="1701" spans="1:14" x14ac:dyDescent="0.25">
      <c r="A1701" t="s">
        <v>172</v>
      </c>
      <c r="B1701">
        <v>12805.3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0.28329900000000002</v>
      </c>
      <c r="L1701">
        <v>0.72757400000000005</v>
      </c>
      <c r="M1701">
        <v>0</v>
      </c>
      <c r="N1701" t="s">
        <v>43</v>
      </c>
    </row>
    <row r="1702" spans="1:14" x14ac:dyDescent="0.25">
      <c r="A1702" t="s">
        <v>172</v>
      </c>
      <c r="B1702">
        <v>12792.4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0.283078</v>
      </c>
      <c r="L1702">
        <v>0.72606800000000005</v>
      </c>
      <c r="M1702">
        <v>0</v>
      </c>
      <c r="N1702" t="s">
        <v>43</v>
      </c>
    </row>
    <row r="1703" spans="1:14" x14ac:dyDescent="0.25">
      <c r="A1703" t="s">
        <v>172</v>
      </c>
      <c r="B1703">
        <v>12827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0.28308100000000003</v>
      </c>
      <c r="L1703">
        <v>0.7268</v>
      </c>
      <c r="M1703">
        <v>0</v>
      </c>
      <c r="N1703" t="s">
        <v>43</v>
      </c>
    </row>
    <row r="1704" spans="1:14" x14ac:dyDescent="0.25">
      <c r="A1704" t="s">
        <v>172</v>
      </c>
      <c r="B1704">
        <v>12801.3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0.70653200000000005</v>
      </c>
      <c r="M1704">
        <v>0</v>
      </c>
      <c r="N1704" t="s">
        <v>43</v>
      </c>
    </row>
    <row r="1705" spans="1:14" x14ac:dyDescent="0.25">
      <c r="A1705" t="s">
        <v>172</v>
      </c>
      <c r="B1705">
        <v>12808.7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0.283086</v>
      </c>
      <c r="L1705">
        <v>0.72225700000000004</v>
      </c>
      <c r="M1705">
        <v>0</v>
      </c>
      <c r="N1705" t="s">
        <v>43</v>
      </c>
    </row>
    <row r="1706" spans="1:14" x14ac:dyDescent="0.25">
      <c r="A1706" t="s">
        <v>172</v>
      </c>
      <c r="B1706">
        <v>12824.5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0.28314299999999998</v>
      </c>
      <c r="L1706">
        <v>0.70653200000000005</v>
      </c>
      <c r="M1706">
        <v>0</v>
      </c>
      <c r="N1706" t="s">
        <v>43</v>
      </c>
    </row>
    <row r="1707" spans="1:14" x14ac:dyDescent="0.25">
      <c r="A1707" t="s">
        <v>172</v>
      </c>
      <c r="B1707">
        <v>12803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0.28311500000000001</v>
      </c>
      <c r="L1707">
        <v>0.72210799999999997</v>
      </c>
      <c r="M1707">
        <v>0</v>
      </c>
      <c r="N1707" t="s">
        <v>43</v>
      </c>
    </row>
    <row r="1708" spans="1:14" x14ac:dyDescent="0.25">
      <c r="A1708" t="s">
        <v>172</v>
      </c>
      <c r="B1708">
        <v>12797.1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0.28318100000000002</v>
      </c>
      <c r="L1708">
        <v>0.72753900000000005</v>
      </c>
      <c r="M1708">
        <v>0</v>
      </c>
      <c r="N1708" t="s">
        <v>43</v>
      </c>
    </row>
    <row r="1709" spans="1:14" x14ac:dyDescent="0.25">
      <c r="A1709" t="s">
        <v>172</v>
      </c>
      <c r="B1709">
        <v>12811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0.283082</v>
      </c>
      <c r="L1709">
        <v>0.72775000000000001</v>
      </c>
      <c r="M1709">
        <v>0</v>
      </c>
      <c r="N1709" t="s">
        <v>43</v>
      </c>
    </row>
    <row r="1710" spans="1:14" x14ac:dyDescent="0.25">
      <c r="A1710" t="s">
        <v>172</v>
      </c>
      <c r="B1710">
        <v>12832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0.283086</v>
      </c>
      <c r="L1710">
        <v>0.72786899999999999</v>
      </c>
      <c r="M1710">
        <v>0</v>
      </c>
      <c r="N1710" t="s">
        <v>43</v>
      </c>
    </row>
    <row r="1711" spans="1:14" x14ac:dyDescent="0.25">
      <c r="A1711" t="s">
        <v>172</v>
      </c>
      <c r="B1711">
        <v>12798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0.28312999999999999</v>
      </c>
      <c r="L1711">
        <v>0.726831</v>
      </c>
      <c r="M1711">
        <v>0</v>
      </c>
      <c r="N1711" t="s">
        <v>43</v>
      </c>
    </row>
    <row r="1712" spans="1:14" x14ac:dyDescent="0.25">
      <c r="A1712" t="s">
        <v>172</v>
      </c>
      <c r="B1712">
        <v>12794.2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0.283078</v>
      </c>
      <c r="L1712">
        <v>0.72546600000000006</v>
      </c>
      <c r="M1712">
        <v>0</v>
      </c>
      <c r="N1712" t="s">
        <v>43</v>
      </c>
    </row>
    <row r="1713" spans="1:14" x14ac:dyDescent="0.25">
      <c r="A1713" t="s">
        <v>172</v>
      </c>
      <c r="B1713">
        <v>12807.4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0.283082</v>
      </c>
      <c r="L1713">
        <v>0.72776200000000002</v>
      </c>
      <c r="M1713">
        <v>0</v>
      </c>
      <c r="N1713" t="s">
        <v>43</v>
      </c>
    </row>
    <row r="1714" spans="1:14" x14ac:dyDescent="0.25">
      <c r="A1714" t="s">
        <v>172</v>
      </c>
      <c r="B1714">
        <v>12817.8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0.28392400000000001</v>
      </c>
      <c r="L1714">
        <v>0.70653200000000005</v>
      </c>
      <c r="M1714">
        <v>0</v>
      </c>
      <c r="N1714" t="s">
        <v>43</v>
      </c>
    </row>
    <row r="1715" spans="1:14" x14ac:dyDescent="0.25">
      <c r="A1715" t="s">
        <v>172</v>
      </c>
      <c r="B1715">
        <v>12806.7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0.28216000000000002</v>
      </c>
      <c r="L1715">
        <v>0.72760899999999995</v>
      </c>
      <c r="M1715">
        <v>0</v>
      </c>
      <c r="N1715" t="s">
        <v>43</v>
      </c>
    </row>
    <row r="1716" spans="1:14" x14ac:dyDescent="0.25">
      <c r="A1716" t="s">
        <v>172</v>
      </c>
      <c r="B1716">
        <v>12793.8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0.283086</v>
      </c>
      <c r="L1716">
        <v>0.72789800000000004</v>
      </c>
      <c r="M1716">
        <v>0</v>
      </c>
      <c r="N1716" t="s">
        <v>43</v>
      </c>
    </row>
    <row r="1717" spans="1:14" x14ac:dyDescent="0.25">
      <c r="A1717" t="s">
        <v>172</v>
      </c>
      <c r="B1717">
        <v>12794.6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0.28307900000000003</v>
      </c>
      <c r="L1717">
        <v>0.72762000000000004</v>
      </c>
      <c r="M1717">
        <v>0</v>
      </c>
      <c r="N1717" t="s">
        <v>43</v>
      </c>
    </row>
    <row r="1718" spans="1:14" x14ac:dyDescent="0.25">
      <c r="A1718" t="s">
        <v>172</v>
      </c>
      <c r="B1718">
        <v>12794.6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0.28308100000000003</v>
      </c>
      <c r="L1718">
        <v>0.72784300000000002</v>
      </c>
      <c r="M1718">
        <v>0</v>
      </c>
      <c r="N1718" t="s">
        <v>43</v>
      </c>
    </row>
    <row r="1719" spans="1:14" x14ac:dyDescent="0.25">
      <c r="A1719" t="s">
        <v>172</v>
      </c>
      <c r="B1719">
        <v>12818.9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0.283078</v>
      </c>
      <c r="L1719">
        <v>0.72695399999999999</v>
      </c>
      <c r="M1719">
        <v>0</v>
      </c>
      <c r="N1719" t="s">
        <v>43</v>
      </c>
    </row>
    <row r="1720" spans="1:14" x14ac:dyDescent="0.25">
      <c r="A1720" t="s">
        <v>172</v>
      </c>
      <c r="B1720">
        <v>12828.3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0.26155499999999998</v>
      </c>
      <c r="L1720">
        <v>0.725665</v>
      </c>
      <c r="M1720">
        <v>0</v>
      </c>
      <c r="N1720" t="s">
        <v>43</v>
      </c>
    </row>
    <row r="1721" spans="1:14" x14ac:dyDescent="0.25">
      <c r="A1721" t="s">
        <v>172</v>
      </c>
      <c r="B1721">
        <v>12795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0.28131899999999999</v>
      </c>
      <c r="L1721">
        <v>0.70653100000000002</v>
      </c>
      <c r="M1721">
        <v>0</v>
      </c>
      <c r="N1721" t="s">
        <v>43</v>
      </c>
    </row>
    <row r="1722" spans="1:14" x14ac:dyDescent="0.25">
      <c r="A1722" t="s">
        <v>172</v>
      </c>
      <c r="B1722">
        <v>12783.9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0.283078</v>
      </c>
      <c r="L1722">
        <v>0.70653200000000005</v>
      </c>
      <c r="M1722">
        <v>0</v>
      </c>
      <c r="N1722" t="s">
        <v>43</v>
      </c>
    </row>
    <row r="1723" spans="1:14" x14ac:dyDescent="0.25">
      <c r="A1723" t="s">
        <v>172</v>
      </c>
      <c r="B1723">
        <v>12840.6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0.28310099999999999</v>
      </c>
      <c r="L1723">
        <v>0.727626</v>
      </c>
      <c r="M1723">
        <v>0</v>
      </c>
      <c r="N1723" t="s">
        <v>43</v>
      </c>
    </row>
    <row r="1724" spans="1:14" x14ac:dyDescent="0.25">
      <c r="A1724" t="s">
        <v>172</v>
      </c>
      <c r="B1724">
        <v>12821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0.72783600000000004</v>
      </c>
      <c r="M1724">
        <v>0</v>
      </c>
      <c r="N1724" t="s">
        <v>43</v>
      </c>
    </row>
    <row r="1725" spans="1:14" x14ac:dyDescent="0.25">
      <c r="A1725" t="s">
        <v>172</v>
      </c>
      <c r="B1725">
        <v>12798.3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0.28312500000000002</v>
      </c>
      <c r="L1725">
        <v>0.727854</v>
      </c>
      <c r="M1725">
        <v>0</v>
      </c>
      <c r="N1725" t="s">
        <v>43</v>
      </c>
    </row>
    <row r="1726" spans="1:14" x14ac:dyDescent="0.25">
      <c r="A1726" t="s">
        <v>172</v>
      </c>
      <c r="B1726">
        <v>12803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0.283078</v>
      </c>
      <c r="L1726">
        <v>0.72180699999999998</v>
      </c>
      <c r="M1726">
        <v>0</v>
      </c>
      <c r="N1726" t="s">
        <v>43</v>
      </c>
    </row>
    <row r="1727" spans="1:14" x14ac:dyDescent="0.25">
      <c r="A1727" t="s">
        <v>172</v>
      </c>
      <c r="B1727">
        <v>12806.1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0.28312100000000001</v>
      </c>
      <c r="L1727">
        <v>0.72197599999999995</v>
      </c>
      <c r="M1727">
        <v>0</v>
      </c>
      <c r="N1727" t="s">
        <v>43</v>
      </c>
    </row>
    <row r="1728" spans="1:14" x14ac:dyDescent="0.25">
      <c r="A1728" t="s">
        <v>172</v>
      </c>
      <c r="B1728">
        <v>12794.2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0.28315000000000001</v>
      </c>
      <c r="L1728">
        <v>0.72316800000000003</v>
      </c>
      <c r="M1728">
        <v>0</v>
      </c>
      <c r="N1728" t="s">
        <v>43</v>
      </c>
    </row>
    <row r="1729" spans="1:25" x14ac:dyDescent="0.25">
      <c r="A1729" t="s">
        <v>172</v>
      </c>
      <c r="B1729">
        <v>12803.4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0.283082</v>
      </c>
      <c r="L1729">
        <v>0.72042499999999998</v>
      </c>
      <c r="M1729">
        <v>0</v>
      </c>
      <c r="N1729" t="s">
        <v>43</v>
      </c>
    </row>
    <row r="1730" spans="1:25" x14ac:dyDescent="0.25">
      <c r="A1730" t="s">
        <v>172</v>
      </c>
      <c r="B1730">
        <v>12815.5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</v>
      </c>
      <c r="L1730">
        <v>0.72645400000000004</v>
      </c>
      <c r="M1730">
        <v>0</v>
      </c>
      <c r="N1730" t="s">
        <v>43</v>
      </c>
    </row>
    <row r="1731" spans="1:25" x14ac:dyDescent="0.25">
      <c r="A1731" t="s">
        <v>172</v>
      </c>
      <c r="B1731">
        <v>12818.8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0.283086</v>
      </c>
      <c r="L1731">
        <v>0.72703499999999999</v>
      </c>
      <c r="M1731">
        <v>0</v>
      </c>
      <c r="N1731" t="s">
        <v>43</v>
      </c>
    </row>
    <row r="1732" spans="1:25" x14ac:dyDescent="0.25">
      <c r="A1732" t="s">
        <v>172</v>
      </c>
      <c r="B1732">
        <v>12829.6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0.28308100000000003</v>
      </c>
      <c r="L1732">
        <v>0.71663699999999997</v>
      </c>
      <c r="M1732">
        <v>0</v>
      </c>
      <c r="N1732" t="s">
        <v>43</v>
      </c>
    </row>
    <row r="1733" spans="1:25" x14ac:dyDescent="0.25">
      <c r="A1733" t="s">
        <v>172</v>
      </c>
      <c r="B1733">
        <v>12826.6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0.28365800000000002</v>
      </c>
      <c r="L1733">
        <v>0.72768200000000005</v>
      </c>
      <c r="M1733">
        <v>0</v>
      </c>
      <c r="N1733" t="s">
        <v>43</v>
      </c>
    </row>
    <row r="1734" spans="1:25" x14ac:dyDescent="0.25">
      <c r="A1734" t="s">
        <v>172</v>
      </c>
      <c r="B1734">
        <v>12794.6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0.28308100000000003</v>
      </c>
      <c r="L1734">
        <v>0.72507999999999995</v>
      </c>
      <c r="M1734">
        <v>0</v>
      </c>
      <c r="N1734" t="s">
        <v>43</v>
      </c>
    </row>
    <row r="1735" spans="1:25" x14ac:dyDescent="0.25">
      <c r="A1735" t="s">
        <v>172</v>
      </c>
      <c r="B1735">
        <v>12801.7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0.28319699999999998</v>
      </c>
      <c r="L1735">
        <v>0.70652499999999996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172</v>
      </c>
      <c r="B1736">
        <v>12812.1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0.28312999999999999</v>
      </c>
      <c r="L1736">
        <v>0.72740499999999997</v>
      </c>
      <c r="M1736">
        <v>0</v>
      </c>
      <c r="N1736" t="s">
        <v>43</v>
      </c>
      <c r="R1736">
        <f>AVERAGE(B1687:B1736)</f>
        <v>12808.789999999995</v>
      </c>
      <c r="S1736">
        <f>AVERAGE(C1687:C1736)</f>
        <v>0</v>
      </c>
      <c r="U1736">
        <f>_xlfn.VAR.P(B1687:B1736)</f>
        <v>168.58290000000025</v>
      </c>
      <c r="V1736">
        <f>_xlfn.VAR.P(C1687:C1736)</f>
        <v>0</v>
      </c>
      <c r="X1736">
        <f>1.96*SQRT(U1736)/50</f>
        <v>0.50897075304579176</v>
      </c>
      <c r="Y1736">
        <f>1.96*SQRT(V1736)/50</f>
        <v>0</v>
      </c>
    </row>
    <row r="1737" spans="1:25" x14ac:dyDescent="0.25">
      <c r="A1737" t="s">
        <v>173</v>
      </c>
      <c r="B1737">
        <v>640555.37049999996</v>
      </c>
      <c r="C1737" t="s">
        <v>37</v>
      </c>
    </row>
    <row r="1738" spans="1:25" x14ac:dyDescent="0.25">
      <c r="A1738" t="s">
        <v>174</v>
      </c>
      <c r="B1738">
        <v>11874.2</v>
      </c>
      <c r="C1738">
        <v>11864.3</v>
      </c>
      <c r="D1738">
        <v>11864.2</v>
      </c>
      <c r="E1738">
        <v>11847.7</v>
      </c>
      <c r="F1738">
        <v>934.40700000000004</v>
      </c>
      <c r="G1738">
        <v>0</v>
      </c>
      <c r="H1738">
        <v>425.92200000000003</v>
      </c>
      <c r="I1738">
        <v>0</v>
      </c>
      <c r="J1738">
        <v>0.28308</v>
      </c>
      <c r="K1738">
        <v>0.70652999999999999</v>
      </c>
      <c r="L1738">
        <v>0</v>
      </c>
      <c r="M1738" t="s">
        <v>43</v>
      </c>
    </row>
    <row r="1739" spans="1:25" x14ac:dyDescent="0.25">
      <c r="A1739" t="s">
        <v>174</v>
      </c>
      <c r="B1739">
        <v>11860</v>
      </c>
      <c r="C1739">
        <v>11850.3</v>
      </c>
      <c r="D1739">
        <v>11850.2</v>
      </c>
      <c r="E1739">
        <v>11833.8</v>
      </c>
      <c r="F1739">
        <v>934.77599999999995</v>
      </c>
      <c r="G1739">
        <v>0</v>
      </c>
      <c r="H1739">
        <v>426.52199999999999</v>
      </c>
      <c r="I1739">
        <v>0</v>
      </c>
      <c r="J1739">
        <v>0.283078</v>
      </c>
      <c r="K1739">
        <v>0.72417200000000004</v>
      </c>
      <c r="L1739">
        <v>0</v>
      </c>
      <c r="M1739" t="s">
        <v>43</v>
      </c>
    </row>
    <row r="1740" spans="1:25" x14ac:dyDescent="0.25">
      <c r="A1740" t="s">
        <v>174</v>
      </c>
      <c r="B1740">
        <v>11840.5</v>
      </c>
      <c r="C1740">
        <v>11830.9</v>
      </c>
      <c r="D1740">
        <v>11830.8</v>
      </c>
      <c r="E1740">
        <v>11814.4</v>
      </c>
      <c r="F1740">
        <v>925.11400000000003</v>
      </c>
      <c r="G1740">
        <v>0</v>
      </c>
      <c r="H1740">
        <v>425.053</v>
      </c>
      <c r="I1740">
        <v>0</v>
      </c>
      <c r="J1740">
        <v>0.28308299999999997</v>
      </c>
      <c r="K1740">
        <v>0.72064499999999998</v>
      </c>
      <c r="L1740">
        <v>0</v>
      </c>
      <c r="M1740" t="s">
        <v>43</v>
      </c>
    </row>
    <row r="1741" spans="1:25" x14ac:dyDescent="0.25">
      <c r="A1741" t="s">
        <v>174</v>
      </c>
      <c r="B1741">
        <v>11845.3</v>
      </c>
      <c r="C1741">
        <v>11835.7</v>
      </c>
      <c r="D1741">
        <v>11835.6</v>
      </c>
      <c r="E1741">
        <v>11819.2</v>
      </c>
      <c r="F1741">
        <v>926.00599999999997</v>
      </c>
      <c r="G1741">
        <v>0</v>
      </c>
      <c r="H1741">
        <v>425.75200000000001</v>
      </c>
      <c r="I1741">
        <v>0</v>
      </c>
      <c r="J1741">
        <v>0.283084</v>
      </c>
      <c r="K1741">
        <v>0.72515200000000002</v>
      </c>
      <c r="L1741">
        <v>0</v>
      </c>
      <c r="M1741" t="s">
        <v>43</v>
      </c>
    </row>
    <row r="1742" spans="1:25" x14ac:dyDescent="0.25">
      <c r="A1742" t="s">
        <v>174</v>
      </c>
      <c r="B1742">
        <v>11839.8</v>
      </c>
      <c r="C1742">
        <v>11830.1</v>
      </c>
      <c r="D1742">
        <v>11830</v>
      </c>
      <c r="E1742">
        <v>11813.6</v>
      </c>
      <c r="F1742">
        <v>919.91399999999999</v>
      </c>
      <c r="G1742">
        <v>0</v>
      </c>
      <c r="H1742">
        <v>426.08199999999999</v>
      </c>
      <c r="I1742">
        <v>0</v>
      </c>
      <c r="J1742">
        <v>0.28307900000000003</v>
      </c>
      <c r="K1742">
        <v>0.72144299999999995</v>
      </c>
      <c r="L1742">
        <v>0</v>
      </c>
      <c r="M1742" t="s">
        <v>43</v>
      </c>
    </row>
    <row r="1743" spans="1:25" x14ac:dyDescent="0.25">
      <c r="A1743" t="s">
        <v>174</v>
      </c>
      <c r="B1743">
        <v>11849.8</v>
      </c>
      <c r="C1743">
        <v>11839.2</v>
      </c>
      <c r="D1743">
        <v>11839.2</v>
      </c>
      <c r="E1743">
        <v>11822.6</v>
      </c>
      <c r="F1743">
        <v>933.88400000000001</v>
      </c>
      <c r="G1743">
        <v>0</v>
      </c>
      <c r="H1743">
        <v>424.012</v>
      </c>
      <c r="I1743">
        <v>0</v>
      </c>
      <c r="J1743">
        <v>0.28307900000000003</v>
      </c>
      <c r="K1743">
        <v>0.72539600000000004</v>
      </c>
      <c r="L1743">
        <v>0</v>
      </c>
      <c r="M1743" t="s">
        <v>43</v>
      </c>
    </row>
    <row r="1744" spans="1:25" x14ac:dyDescent="0.25">
      <c r="A1744" t="s">
        <v>174</v>
      </c>
      <c r="B1744">
        <v>11859.4</v>
      </c>
      <c r="C1744">
        <v>11849.8</v>
      </c>
      <c r="D1744">
        <v>11849.7</v>
      </c>
      <c r="E1744">
        <v>11833.3</v>
      </c>
      <c r="F1744">
        <v>926.28700000000003</v>
      </c>
      <c r="G1744">
        <v>0</v>
      </c>
      <c r="H1744">
        <v>424.00299999999999</v>
      </c>
      <c r="I1744">
        <v>0</v>
      </c>
      <c r="J1744">
        <v>0.26973999999999998</v>
      </c>
      <c r="K1744">
        <v>0.725935</v>
      </c>
      <c r="L1744">
        <v>0</v>
      </c>
      <c r="M1744" t="s">
        <v>43</v>
      </c>
    </row>
    <row r="1745" spans="1:13" x14ac:dyDescent="0.25">
      <c r="A1745" t="s">
        <v>174</v>
      </c>
      <c r="B1745">
        <v>11850</v>
      </c>
      <c r="C1745">
        <v>11840.3</v>
      </c>
      <c r="D1745">
        <v>11840.2</v>
      </c>
      <c r="E1745">
        <v>11823.9</v>
      </c>
      <c r="F1745">
        <v>924.69100000000003</v>
      </c>
      <c r="G1745">
        <v>0</v>
      </c>
      <c r="H1745">
        <v>425.51799999999997</v>
      </c>
      <c r="I1745">
        <v>0</v>
      </c>
      <c r="J1745">
        <v>0.28308100000000003</v>
      </c>
      <c r="K1745">
        <v>0.72788600000000003</v>
      </c>
      <c r="L1745">
        <v>0</v>
      </c>
      <c r="M1745" t="s">
        <v>43</v>
      </c>
    </row>
    <row r="1746" spans="1:13" x14ac:dyDescent="0.25">
      <c r="A1746" t="s">
        <v>174</v>
      </c>
      <c r="B1746">
        <v>11858.4</v>
      </c>
      <c r="C1746">
        <v>11848.7</v>
      </c>
      <c r="D1746">
        <v>11848.6</v>
      </c>
      <c r="E1746">
        <v>11832</v>
      </c>
      <c r="F1746">
        <v>921.12199999999996</v>
      </c>
      <c r="G1746">
        <v>0</v>
      </c>
      <c r="H1746">
        <v>425.32299999999998</v>
      </c>
      <c r="I1746">
        <v>0</v>
      </c>
      <c r="J1746">
        <v>0.26319100000000001</v>
      </c>
      <c r="K1746">
        <v>0.72714400000000001</v>
      </c>
      <c r="L1746">
        <v>0</v>
      </c>
      <c r="M1746" t="s">
        <v>43</v>
      </c>
    </row>
    <row r="1747" spans="1:13" x14ac:dyDescent="0.25">
      <c r="A1747" t="s">
        <v>174</v>
      </c>
      <c r="B1747">
        <v>11862</v>
      </c>
      <c r="C1747">
        <v>11852.2</v>
      </c>
      <c r="D1747">
        <v>11852.1</v>
      </c>
      <c r="E1747">
        <v>11835.7</v>
      </c>
      <c r="F1747">
        <v>932.26800000000003</v>
      </c>
      <c r="G1747">
        <v>0</v>
      </c>
      <c r="H1747">
        <v>425.447</v>
      </c>
      <c r="I1747">
        <v>0</v>
      </c>
      <c r="J1747">
        <v>0.28325600000000001</v>
      </c>
      <c r="K1747">
        <v>0.72789800000000004</v>
      </c>
      <c r="L1747">
        <v>0</v>
      </c>
      <c r="M1747" t="s">
        <v>43</v>
      </c>
    </row>
    <row r="1748" spans="1:13" x14ac:dyDescent="0.25">
      <c r="A1748" t="s">
        <v>174</v>
      </c>
      <c r="B1748">
        <v>11861.4</v>
      </c>
      <c r="C1748">
        <v>11850.6</v>
      </c>
      <c r="D1748">
        <v>11850.5</v>
      </c>
      <c r="E1748">
        <v>11834</v>
      </c>
      <c r="F1748">
        <v>925.46900000000005</v>
      </c>
      <c r="G1748">
        <v>0</v>
      </c>
      <c r="H1748">
        <v>424.43900000000002</v>
      </c>
      <c r="I1748">
        <v>0</v>
      </c>
      <c r="J1748">
        <v>0.283223</v>
      </c>
      <c r="K1748">
        <v>0.70653200000000005</v>
      </c>
      <c r="L1748">
        <v>0</v>
      </c>
      <c r="M1748" t="s">
        <v>43</v>
      </c>
    </row>
    <row r="1749" spans="1:13" x14ac:dyDescent="0.25">
      <c r="A1749" t="s">
        <v>174</v>
      </c>
      <c r="B1749">
        <v>11856.3</v>
      </c>
      <c r="C1749">
        <v>11846.6</v>
      </c>
      <c r="D1749">
        <v>11846.5</v>
      </c>
      <c r="E1749">
        <v>11830</v>
      </c>
      <c r="F1749">
        <v>922.15099999999995</v>
      </c>
      <c r="G1749">
        <v>0</v>
      </c>
      <c r="H1749">
        <v>425.44</v>
      </c>
      <c r="I1749">
        <v>0</v>
      </c>
      <c r="J1749">
        <v>0.283078</v>
      </c>
      <c r="K1749">
        <v>0.72570000000000001</v>
      </c>
      <c r="L1749">
        <v>0</v>
      </c>
      <c r="M1749" t="s">
        <v>43</v>
      </c>
    </row>
    <row r="1750" spans="1:13" x14ac:dyDescent="0.25">
      <c r="A1750" t="s">
        <v>174</v>
      </c>
      <c r="B1750">
        <v>11847.7</v>
      </c>
      <c r="C1750">
        <v>11838</v>
      </c>
      <c r="D1750">
        <v>11837.9</v>
      </c>
      <c r="E1750">
        <v>11821.5</v>
      </c>
      <c r="F1750">
        <v>921.16399999999999</v>
      </c>
      <c r="G1750">
        <v>0</v>
      </c>
      <c r="H1750">
        <v>425.56900000000002</v>
      </c>
      <c r="I1750">
        <v>0</v>
      </c>
      <c r="J1750">
        <v>0.283078</v>
      </c>
      <c r="K1750">
        <v>0.72585100000000002</v>
      </c>
      <c r="L1750">
        <v>0</v>
      </c>
      <c r="M1750" t="s">
        <v>43</v>
      </c>
    </row>
    <row r="1751" spans="1:13" x14ac:dyDescent="0.25">
      <c r="A1751" t="s">
        <v>174</v>
      </c>
      <c r="B1751">
        <v>11863.8</v>
      </c>
      <c r="C1751">
        <v>11854</v>
      </c>
      <c r="D1751">
        <v>11853.9</v>
      </c>
      <c r="E1751">
        <v>11837.3</v>
      </c>
      <c r="F1751">
        <v>932.452</v>
      </c>
      <c r="G1751">
        <v>0</v>
      </c>
      <c r="H1751">
        <v>425.25</v>
      </c>
      <c r="I1751">
        <v>0</v>
      </c>
      <c r="J1751">
        <v>0.28312300000000001</v>
      </c>
      <c r="K1751">
        <v>0.72028599999999998</v>
      </c>
      <c r="L1751">
        <v>0</v>
      </c>
      <c r="M1751" t="s">
        <v>43</v>
      </c>
    </row>
    <row r="1752" spans="1:13" x14ac:dyDescent="0.25">
      <c r="A1752" t="s">
        <v>174</v>
      </c>
      <c r="B1752">
        <v>11832.9</v>
      </c>
      <c r="C1752">
        <v>11823</v>
      </c>
      <c r="D1752">
        <v>11822.9</v>
      </c>
      <c r="E1752">
        <v>11805.7</v>
      </c>
      <c r="F1752">
        <v>931.65300000000002</v>
      </c>
      <c r="G1752">
        <v>0</v>
      </c>
      <c r="H1752">
        <v>425.48599999999999</v>
      </c>
      <c r="I1752">
        <v>0</v>
      </c>
      <c r="J1752">
        <v>0.283078</v>
      </c>
      <c r="K1752">
        <v>0.72586200000000001</v>
      </c>
      <c r="L1752">
        <v>0</v>
      </c>
      <c r="M1752" t="s">
        <v>43</v>
      </c>
    </row>
    <row r="1753" spans="1:13" x14ac:dyDescent="0.25">
      <c r="A1753" t="s">
        <v>174</v>
      </c>
      <c r="B1753">
        <v>11832.9</v>
      </c>
      <c r="C1753">
        <v>11823.1</v>
      </c>
      <c r="D1753">
        <v>11823</v>
      </c>
      <c r="E1753">
        <v>11806.5</v>
      </c>
      <c r="F1753">
        <v>923.61699999999996</v>
      </c>
      <c r="G1753">
        <v>0</v>
      </c>
      <c r="H1753">
        <v>424.94600000000003</v>
      </c>
      <c r="I1753">
        <v>0</v>
      </c>
      <c r="J1753">
        <v>0.28313199999999999</v>
      </c>
      <c r="K1753">
        <v>0.72710300000000005</v>
      </c>
      <c r="L1753">
        <v>0</v>
      </c>
      <c r="M1753" t="s">
        <v>43</v>
      </c>
    </row>
    <row r="1754" spans="1:13" x14ac:dyDescent="0.25">
      <c r="A1754" t="s">
        <v>174</v>
      </c>
      <c r="B1754">
        <v>11831.3</v>
      </c>
      <c r="C1754">
        <v>11821.7</v>
      </c>
      <c r="D1754">
        <v>11821.6</v>
      </c>
      <c r="E1754">
        <v>11805.2</v>
      </c>
      <c r="F1754">
        <v>920.34400000000005</v>
      </c>
      <c r="G1754">
        <v>0</v>
      </c>
      <c r="H1754">
        <v>425.85</v>
      </c>
      <c r="I1754">
        <v>0</v>
      </c>
      <c r="J1754">
        <v>0.28316400000000003</v>
      </c>
      <c r="K1754">
        <v>0.71805300000000005</v>
      </c>
      <c r="L1754">
        <v>0</v>
      </c>
      <c r="M1754" t="s">
        <v>43</v>
      </c>
    </row>
    <row r="1755" spans="1:13" x14ac:dyDescent="0.25">
      <c r="A1755" t="s">
        <v>174</v>
      </c>
      <c r="B1755">
        <v>11847</v>
      </c>
      <c r="C1755">
        <v>11837.2</v>
      </c>
      <c r="D1755">
        <v>11837.1</v>
      </c>
      <c r="E1755">
        <v>11820.7</v>
      </c>
      <c r="F1755">
        <v>920.75</v>
      </c>
      <c r="G1755">
        <v>0</v>
      </c>
      <c r="H1755">
        <v>423.81900000000002</v>
      </c>
      <c r="I1755">
        <v>0</v>
      </c>
      <c r="J1755">
        <v>0.28318599999999999</v>
      </c>
      <c r="K1755">
        <v>0.72107200000000005</v>
      </c>
      <c r="L1755">
        <v>0</v>
      </c>
      <c r="M1755" t="s">
        <v>43</v>
      </c>
    </row>
    <row r="1756" spans="1:13" x14ac:dyDescent="0.25">
      <c r="A1756" t="s">
        <v>174</v>
      </c>
      <c r="B1756">
        <v>11877.6</v>
      </c>
      <c r="C1756">
        <v>11867.9</v>
      </c>
      <c r="D1756">
        <v>11867.9</v>
      </c>
      <c r="E1756">
        <v>11851.3</v>
      </c>
      <c r="F1756">
        <v>935.03399999999999</v>
      </c>
      <c r="G1756">
        <v>0</v>
      </c>
      <c r="H1756">
        <v>425.38400000000001</v>
      </c>
      <c r="I1756">
        <v>0</v>
      </c>
      <c r="J1756">
        <v>0.28312300000000001</v>
      </c>
      <c r="K1756">
        <v>0.70652999999999999</v>
      </c>
      <c r="L1756">
        <v>0</v>
      </c>
      <c r="M1756" t="s">
        <v>43</v>
      </c>
    </row>
    <row r="1757" spans="1:13" x14ac:dyDescent="0.25">
      <c r="A1757" t="s">
        <v>174</v>
      </c>
      <c r="B1757">
        <v>11845.1</v>
      </c>
      <c r="C1757">
        <v>11835.4</v>
      </c>
      <c r="D1757">
        <v>11835.3</v>
      </c>
      <c r="E1757">
        <v>11818.7</v>
      </c>
      <c r="F1757">
        <v>921.9</v>
      </c>
      <c r="G1757">
        <v>0</v>
      </c>
      <c r="H1757">
        <v>425.35199999999998</v>
      </c>
      <c r="I1757">
        <v>0</v>
      </c>
      <c r="J1757">
        <v>0.28308</v>
      </c>
      <c r="K1757">
        <v>0.72742799999999996</v>
      </c>
      <c r="L1757">
        <v>0</v>
      </c>
      <c r="M1757" t="s">
        <v>43</v>
      </c>
    </row>
    <row r="1758" spans="1:13" x14ac:dyDescent="0.25">
      <c r="A1758" t="s">
        <v>174</v>
      </c>
      <c r="B1758">
        <v>11859.3</v>
      </c>
      <c r="C1758">
        <v>11849.5</v>
      </c>
      <c r="D1758">
        <v>11849.4</v>
      </c>
      <c r="E1758">
        <v>11833.1</v>
      </c>
      <c r="F1758">
        <v>924.58900000000006</v>
      </c>
      <c r="G1758">
        <v>0</v>
      </c>
      <c r="H1758">
        <v>424.98200000000003</v>
      </c>
      <c r="I1758">
        <v>0</v>
      </c>
      <c r="J1758">
        <v>0.27221899999999999</v>
      </c>
      <c r="K1758">
        <v>0.72676600000000002</v>
      </c>
      <c r="L1758">
        <v>0</v>
      </c>
      <c r="M1758" t="s">
        <v>43</v>
      </c>
    </row>
    <row r="1759" spans="1:13" x14ac:dyDescent="0.25">
      <c r="A1759" t="s">
        <v>174</v>
      </c>
      <c r="B1759">
        <v>11840.9</v>
      </c>
      <c r="C1759">
        <v>11831.3</v>
      </c>
      <c r="D1759">
        <v>11831.2</v>
      </c>
      <c r="E1759">
        <v>11814.6</v>
      </c>
      <c r="F1759">
        <v>924.69399999999996</v>
      </c>
      <c r="G1759">
        <v>0</v>
      </c>
      <c r="H1759">
        <v>426.37</v>
      </c>
      <c r="I1759">
        <v>0</v>
      </c>
      <c r="J1759">
        <v>0.28355599999999997</v>
      </c>
      <c r="K1759">
        <v>0.72466200000000003</v>
      </c>
      <c r="L1759">
        <v>0</v>
      </c>
      <c r="M1759" t="s">
        <v>43</v>
      </c>
    </row>
    <row r="1760" spans="1:13" x14ac:dyDescent="0.25">
      <c r="A1760" t="s">
        <v>174</v>
      </c>
      <c r="B1760">
        <v>11835.3</v>
      </c>
      <c r="C1760">
        <v>11825.6</v>
      </c>
      <c r="D1760">
        <v>11825.5</v>
      </c>
      <c r="E1760">
        <v>11809</v>
      </c>
      <c r="F1760">
        <v>921.41800000000001</v>
      </c>
      <c r="G1760">
        <v>0</v>
      </c>
      <c r="H1760">
        <v>426.07299999999998</v>
      </c>
      <c r="I1760">
        <v>0</v>
      </c>
      <c r="J1760">
        <v>0.28150199999999997</v>
      </c>
      <c r="K1760">
        <v>0.72333499999999995</v>
      </c>
      <c r="L1760">
        <v>0</v>
      </c>
      <c r="M1760" t="s">
        <v>43</v>
      </c>
    </row>
    <row r="1761" spans="1:13" x14ac:dyDescent="0.25">
      <c r="A1761" t="s">
        <v>174</v>
      </c>
      <c r="B1761">
        <v>11860.2</v>
      </c>
      <c r="C1761">
        <v>11850.4</v>
      </c>
      <c r="D1761">
        <v>11850.3</v>
      </c>
      <c r="E1761">
        <v>11833.9</v>
      </c>
      <c r="F1761">
        <v>922.00099999999998</v>
      </c>
      <c r="G1761">
        <v>0</v>
      </c>
      <c r="H1761">
        <v>426.29</v>
      </c>
      <c r="I1761">
        <v>0</v>
      </c>
      <c r="J1761">
        <v>0.26128899999999999</v>
      </c>
      <c r="K1761">
        <v>0.72755400000000003</v>
      </c>
      <c r="L1761">
        <v>0</v>
      </c>
      <c r="M1761" t="s">
        <v>43</v>
      </c>
    </row>
    <row r="1762" spans="1:13" x14ac:dyDescent="0.25">
      <c r="A1762" t="s">
        <v>174</v>
      </c>
      <c r="B1762">
        <v>11880.8</v>
      </c>
      <c r="C1762">
        <v>11867.3</v>
      </c>
      <c r="D1762">
        <v>11867.3</v>
      </c>
      <c r="E1762">
        <v>11850.8</v>
      </c>
      <c r="F1762">
        <v>930.76800000000003</v>
      </c>
      <c r="G1762">
        <v>0</v>
      </c>
      <c r="H1762">
        <v>425.553</v>
      </c>
      <c r="I1762">
        <v>0</v>
      </c>
      <c r="J1762">
        <v>0.28329599999999999</v>
      </c>
      <c r="K1762">
        <v>0.725495</v>
      </c>
      <c r="L1762">
        <v>0</v>
      </c>
      <c r="M1762" t="s">
        <v>43</v>
      </c>
    </row>
    <row r="1763" spans="1:13" x14ac:dyDescent="0.25">
      <c r="A1763" t="s">
        <v>174</v>
      </c>
      <c r="B1763">
        <v>11827.2</v>
      </c>
      <c r="C1763">
        <v>11817.5</v>
      </c>
      <c r="D1763">
        <v>11817.4</v>
      </c>
      <c r="E1763">
        <v>11800.9</v>
      </c>
      <c r="F1763">
        <v>925.28800000000001</v>
      </c>
      <c r="G1763">
        <v>0</v>
      </c>
      <c r="H1763">
        <v>424.20499999999998</v>
      </c>
      <c r="I1763">
        <v>0</v>
      </c>
      <c r="J1763">
        <v>0.28308</v>
      </c>
      <c r="K1763">
        <v>0.70652899999999996</v>
      </c>
      <c r="L1763">
        <v>0</v>
      </c>
      <c r="M1763" t="s">
        <v>43</v>
      </c>
    </row>
    <row r="1764" spans="1:13" x14ac:dyDescent="0.25">
      <c r="A1764" t="s">
        <v>174</v>
      </c>
      <c r="B1764">
        <v>11859.5</v>
      </c>
      <c r="C1764">
        <v>11849.8</v>
      </c>
      <c r="D1764">
        <v>11849.8</v>
      </c>
      <c r="E1764">
        <v>11832.9</v>
      </c>
      <c r="F1764">
        <v>922.60299999999995</v>
      </c>
      <c r="G1764">
        <v>0</v>
      </c>
      <c r="H1764">
        <v>426.46699999999998</v>
      </c>
      <c r="I1764">
        <v>0</v>
      </c>
      <c r="J1764">
        <v>0.28307900000000003</v>
      </c>
      <c r="K1764">
        <v>0.71686499999999997</v>
      </c>
      <c r="L1764">
        <v>0</v>
      </c>
      <c r="M1764" t="s">
        <v>43</v>
      </c>
    </row>
    <row r="1765" spans="1:13" x14ac:dyDescent="0.25">
      <c r="A1765" t="s">
        <v>174</v>
      </c>
      <c r="B1765">
        <v>11864.1</v>
      </c>
      <c r="C1765">
        <v>11854.4</v>
      </c>
      <c r="D1765">
        <v>11854.3</v>
      </c>
      <c r="E1765">
        <v>11837.8</v>
      </c>
      <c r="F1765">
        <v>921.76599999999996</v>
      </c>
      <c r="G1765">
        <v>0</v>
      </c>
      <c r="H1765">
        <v>425.24200000000002</v>
      </c>
      <c r="I1765">
        <v>0</v>
      </c>
      <c r="J1765">
        <v>0.28307900000000003</v>
      </c>
      <c r="K1765">
        <v>0.72783500000000001</v>
      </c>
      <c r="L1765">
        <v>0</v>
      </c>
      <c r="M1765" t="s">
        <v>43</v>
      </c>
    </row>
    <row r="1766" spans="1:13" x14ac:dyDescent="0.25">
      <c r="A1766" t="s">
        <v>174</v>
      </c>
      <c r="B1766">
        <v>11866</v>
      </c>
      <c r="C1766">
        <v>11856.4</v>
      </c>
      <c r="D1766">
        <v>11856.3</v>
      </c>
      <c r="E1766">
        <v>11839.9</v>
      </c>
      <c r="F1766">
        <v>930.053</v>
      </c>
      <c r="G1766">
        <v>0</v>
      </c>
      <c r="H1766">
        <v>425.47699999999998</v>
      </c>
      <c r="I1766">
        <v>0</v>
      </c>
      <c r="J1766">
        <v>0.283078</v>
      </c>
      <c r="K1766">
        <v>0.72426199999999996</v>
      </c>
      <c r="L1766">
        <v>0</v>
      </c>
      <c r="M1766" t="s">
        <v>43</v>
      </c>
    </row>
    <row r="1767" spans="1:13" x14ac:dyDescent="0.25">
      <c r="A1767" t="s">
        <v>174</v>
      </c>
      <c r="B1767">
        <v>11835.5</v>
      </c>
      <c r="C1767">
        <v>11825.8</v>
      </c>
      <c r="D1767">
        <v>11825.7</v>
      </c>
      <c r="E1767">
        <v>11809.1</v>
      </c>
      <c r="F1767">
        <v>924.01</v>
      </c>
      <c r="G1767">
        <v>0</v>
      </c>
      <c r="H1767">
        <v>425.55599999999998</v>
      </c>
      <c r="I1767">
        <v>0</v>
      </c>
      <c r="J1767">
        <v>0.28314</v>
      </c>
      <c r="K1767">
        <v>0.72604599999999997</v>
      </c>
      <c r="L1767">
        <v>0</v>
      </c>
      <c r="M1767" t="s">
        <v>43</v>
      </c>
    </row>
    <row r="1768" spans="1:13" x14ac:dyDescent="0.25">
      <c r="A1768" t="s">
        <v>174</v>
      </c>
      <c r="B1768">
        <v>11831.2</v>
      </c>
      <c r="C1768">
        <v>11821.6</v>
      </c>
      <c r="D1768">
        <v>11821.5</v>
      </c>
      <c r="E1768">
        <v>11805.1</v>
      </c>
      <c r="F1768">
        <v>920.38199999999995</v>
      </c>
      <c r="G1768">
        <v>0</v>
      </c>
      <c r="H1768">
        <v>425.79500000000002</v>
      </c>
      <c r="I1768">
        <v>0</v>
      </c>
      <c r="J1768">
        <v>0.283082</v>
      </c>
      <c r="K1768">
        <v>0.70653200000000005</v>
      </c>
      <c r="L1768">
        <v>0</v>
      </c>
      <c r="M1768" t="s">
        <v>43</v>
      </c>
    </row>
    <row r="1769" spans="1:13" x14ac:dyDescent="0.25">
      <c r="A1769" t="s">
        <v>174</v>
      </c>
      <c r="B1769">
        <v>11847.7</v>
      </c>
      <c r="C1769">
        <v>11837.9</v>
      </c>
      <c r="D1769">
        <v>11837.9</v>
      </c>
      <c r="E1769">
        <v>11821.4</v>
      </c>
      <c r="F1769">
        <v>922.18700000000001</v>
      </c>
      <c r="G1769">
        <v>0</v>
      </c>
      <c r="H1769">
        <v>425.73</v>
      </c>
      <c r="I1769">
        <v>0</v>
      </c>
      <c r="J1769">
        <v>0.28312799999999999</v>
      </c>
      <c r="K1769">
        <v>0.71794899999999995</v>
      </c>
      <c r="L1769">
        <v>0</v>
      </c>
      <c r="M1769" t="s">
        <v>43</v>
      </c>
    </row>
    <row r="1770" spans="1:13" x14ac:dyDescent="0.25">
      <c r="A1770" t="s">
        <v>174</v>
      </c>
      <c r="B1770">
        <v>11876.1</v>
      </c>
      <c r="C1770">
        <v>11866.4</v>
      </c>
      <c r="D1770">
        <v>11866.3</v>
      </c>
      <c r="E1770">
        <v>11849.8</v>
      </c>
      <c r="F1770">
        <v>931.30799999999999</v>
      </c>
      <c r="G1770">
        <v>0</v>
      </c>
      <c r="H1770">
        <v>426.536</v>
      </c>
      <c r="I1770">
        <v>0</v>
      </c>
      <c r="J1770">
        <v>0.28309499999999999</v>
      </c>
      <c r="K1770">
        <v>0.70840499999999995</v>
      </c>
      <c r="L1770">
        <v>0</v>
      </c>
      <c r="M1770" t="s">
        <v>43</v>
      </c>
    </row>
    <row r="1771" spans="1:13" x14ac:dyDescent="0.25">
      <c r="A1771" t="s">
        <v>174</v>
      </c>
      <c r="B1771">
        <v>11857</v>
      </c>
      <c r="C1771">
        <v>11847.3</v>
      </c>
      <c r="D1771">
        <v>11847.3</v>
      </c>
      <c r="E1771">
        <v>11830.8</v>
      </c>
      <c r="F1771">
        <v>925.91499999999996</v>
      </c>
      <c r="G1771">
        <v>0</v>
      </c>
      <c r="H1771">
        <v>425.10700000000003</v>
      </c>
      <c r="I1771">
        <v>0</v>
      </c>
      <c r="J1771">
        <v>0.28326499999999999</v>
      </c>
      <c r="K1771">
        <v>0.71859099999999998</v>
      </c>
      <c r="L1771">
        <v>0</v>
      </c>
      <c r="M1771" t="s">
        <v>43</v>
      </c>
    </row>
    <row r="1772" spans="1:13" x14ac:dyDescent="0.25">
      <c r="A1772" t="s">
        <v>174</v>
      </c>
      <c r="B1772">
        <v>11844</v>
      </c>
      <c r="C1772">
        <v>11834.3</v>
      </c>
      <c r="D1772">
        <v>11834.2</v>
      </c>
      <c r="E1772">
        <v>11817.6</v>
      </c>
      <c r="F1772">
        <v>921.75599999999997</v>
      </c>
      <c r="G1772">
        <v>0</v>
      </c>
      <c r="H1772">
        <v>425.84199999999998</v>
      </c>
      <c r="I1772">
        <v>0</v>
      </c>
      <c r="J1772">
        <v>0.283078</v>
      </c>
      <c r="K1772">
        <v>0.72711899999999996</v>
      </c>
      <c r="L1772">
        <v>0</v>
      </c>
      <c r="M1772" t="s">
        <v>43</v>
      </c>
    </row>
    <row r="1773" spans="1:13" x14ac:dyDescent="0.25">
      <c r="A1773" t="s">
        <v>174</v>
      </c>
      <c r="B1773">
        <v>11837.6</v>
      </c>
      <c r="C1773">
        <v>11828</v>
      </c>
      <c r="D1773">
        <v>11827.9</v>
      </c>
      <c r="E1773">
        <v>11811.6</v>
      </c>
      <c r="F1773">
        <v>919.88599999999997</v>
      </c>
      <c r="G1773">
        <v>0</v>
      </c>
      <c r="H1773">
        <v>426.12599999999998</v>
      </c>
      <c r="I1773">
        <v>0</v>
      </c>
      <c r="J1773">
        <v>0.28309800000000002</v>
      </c>
      <c r="K1773">
        <v>0.72077400000000003</v>
      </c>
      <c r="L1773">
        <v>0</v>
      </c>
      <c r="M1773" t="s">
        <v>43</v>
      </c>
    </row>
    <row r="1774" spans="1:13" x14ac:dyDescent="0.25">
      <c r="A1774" t="s">
        <v>174</v>
      </c>
      <c r="B1774">
        <v>11866.5</v>
      </c>
      <c r="C1774">
        <v>11856.8</v>
      </c>
      <c r="D1774">
        <v>11856.8</v>
      </c>
      <c r="E1774">
        <v>11840.3</v>
      </c>
      <c r="F1774">
        <v>931.46400000000006</v>
      </c>
      <c r="G1774">
        <v>0</v>
      </c>
      <c r="H1774">
        <v>425.053</v>
      </c>
      <c r="I1774">
        <v>0</v>
      </c>
      <c r="J1774">
        <v>0.26271600000000001</v>
      </c>
      <c r="K1774">
        <v>0.72514999999999996</v>
      </c>
      <c r="L1774">
        <v>0</v>
      </c>
      <c r="M1774" t="s">
        <v>43</v>
      </c>
    </row>
    <row r="1775" spans="1:13" x14ac:dyDescent="0.25">
      <c r="A1775" t="s">
        <v>174</v>
      </c>
      <c r="B1775">
        <v>11861.4</v>
      </c>
      <c r="C1775">
        <v>11851.7</v>
      </c>
      <c r="D1775">
        <v>11851.6</v>
      </c>
      <c r="E1775">
        <v>11835</v>
      </c>
      <c r="F1775">
        <v>921.20299999999997</v>
      </c>
      <c r="G1775">
        <v>0</v>
      </c>
      <c r="H1775">
        <v>425.71300000000002</v>
      </c>
      <c r="I1775">
        <v>0</v>
      </c>
      <c r="J1775">
        <v>0.28420299999999998</v>
      </c>
      <c r="K1775">
        <v>0.72496700000000003</v>
      </c>
      <c r="L1775">
        <v>0</v>
      </c>
      <c r="M1775" t="s">
        <v>43</v>
      </c>
    </row>
    <row r="1776" spans="1:13" x14ac:dyDescent="0.25">
      <c r="A1776" t="s">
        <v>174</v>
      </c>
      <c r="B1776">
        <v>11862.9</v>
      </c>
      <c r="C1776">
        <v>11853.3</v>
      </c>
      <c r="D1776">
        <v>11853.2</v>
      </c>
      <c r="E1776">
        <v>11836.9</v>
      </c>
      <c r="F1776">
        <v>922.00400000000002</v>
      </c>
      <c r="G1776">
        <v>0</v>
      </c>
      <c r="H1776">
        <v>426.11500000000001</v>
      </c>
      <c r="I1776">
        <v>0</v>
      </c>
      <c r="J1776">
        <v>0.28311900000000001</v>
      </c>
      <c r="K1776">
        <v>0.72494599999999998</v>
      </c>
      <c r="L1776">
        <v>0</v>
      </c>
      <c r="M1776" t="s">
        <v>43</v>
      </c>
    </row>
    <row r="1777" spans="1:25" x14ac:dyDescent="0.25">
      <c r="A1777" t="s">
        <v>174</v>
      </c>
      <c r="B1777">
        <v>11846.6</v>
      </c>
      <c r="C1777">
        <v>11836.9</v>
      </c>
      <c r="D1777">
        <v>11836.8</v>
      </c>
      <c r="E1777">
        <v>11820.5</v>
      </c>
      <c r="F1777">
        <v>919.33900000000006</v>
      </c>
      <c r="G1777">
        <v>0</v>
      </c>
      <c r="H1777">
        <v>426.61500000000001</v>
      </c>
      <c r="I1777">
        <v>0</v>
      </c>
      <c r="J1777">
        <v>0.28309200000000001</v>
      </c>
      <c r="K1777">
        <v>0.72787999999999997</v>
      </c>
      <c r="L1777">
        <v>0</v>
      </c>
      <c r="M1777" t="s">
        <v>43</v>
      </c>
    </row>
    <row r="1778" spans="1:25" x14ac:dyDescent="0.25">
      <c r="A1778" t="s">
        <v>174</v>
      </c>
      <c r="B1778">
        <v>11855.3</v>
      </c>
      <c r="C1778">
        <v>11845.6</v>
      </c>
      <c r="D1778">
        <v>11845.6</v>
      </c>
      <c r="E1778">
        <v>11829.3</v>
      </c>
      <c r="F1778">
        <v>935.03399999999999</v>
      </c>
      <c r="G1778">
        <v>0</v>
      </c>
      <c r="H1778">
        <v>425.19400000000002</v>
      </c>
      <c r="I1778">
        <v>0</v>
      </c>
      <c r="J1778">
        <v>0.283078</v>
      </c>
      <c r="K1778">
        <v>0.72786499999999998</v>
      </c>
      <c r="L1778">
        <v>0</v>
      </c>
      <c r="M1778" t="s">
        <v>43</v>
      </c>
    </row>
    <row r="1779" spans="1:25" x14ac:dyDescent="0.25">
      <c r="A1779" t="s">
        <v>174</v>
      </c>
      <c r="B1779">
        <v>11870.9</v>
      </c>
      <c r="C1779">
        <v>11861.1</v>
      </c>
      <c r="D1779">
        <v>11861</v>
      </c>
      <c r="E1779">
        <v>11844.6</v>
      </c>
      <c r="F1779">
        <v>924.86400000000003</v>
      </c>
      <c r="G1779">
        <v>0</v>
      </c>
      <c r="H1779">
        <v>425.39</v>
      </c>
      <c r="I1779">
        <v>0</v>
      </c>
      <c r="J1779">
        <v>0.283082</v>
      </c>
      <c r="K1779">
        <v>0.71992699999999998</v>
      </c>
      <c r="L1779">
        <v>0</v>
      </c>
      <c r="M1779" t="s">
        <v>43</v>
      </c>
    </row>
    <row r="1780" spans="1:25" x14ac:dyDescent="0.25">
      <c r="A1780" t="s">
        <v>174</v>
      </c>
      <c r="B1780">
        <v>11855</v>
      </c>
      <c r="C1780">
        <v>11845</v>
      </c>
      <c r="D1780">
        <v>11845</v>
      </c>
      <c r="E1780">
        <v>11828.6</v>
      </c>
      <c r="F1780">
        <v>925.34100000000001</v>
      </c>
      <c r="G1780">
        <v>0</v>
      </c>
      <c r="H1780">
        <v>424.30700000000002</v>
      </c>
      <c r="I1780">
        <v>0</v>
      </c>
      <c r="J1780">
        <v>0.28014800000000001</v>
      </c>
      <c r="K1780">
        <v>0.71611400000000003</v>
      </c>
      <c r="L1780">
        <v>0</v>
      </c>
      <c r="M1780" t="s">
        <v>43</v>
      </c>
    </row>
    <row r="1781" spans="1:25" x14ac:dyDescent="0.25">
      <c r="A1781" t="s">
        <v>174</v>
      </c>
      <c r="B1781">
        <v>11858.1</v>
      </c>
      <c r="C1781">
        <v>11848.4</v>
      </c>
      <c r="D1781">
        <v>11848.4</v>
      </c>
      <c r="E1781">
        <v>11831.8</v>
      </c>
      <c r="F1781">
        <v>920.76400000000001</v>
      </c>
      <c r="G1781">
        <v>0</v>
      </c>
      <c r="H1781">
        <v>425.60899999999998</v>
      </c>
      <c r="I1781">
        <v>0</v>
      </c>
      <c r="J1781">
        <v>0.28373599999999999</v>
      </c>
      <c r="K1781">
        <v>0.72697500000000004</v>
      </c>
      <c r="L1781">
        <v>0</v>
      </c>
      <c r="M1781" t="s">
        <v>43</v>
      </c>
    </row>
    <row r="1782" spans="1:25" x14ac:dyDescent="0.25">
      <c r="A1782" t="s">
        <v>174</v>
      </c>
      <c r="B1782">
        <v>11839.7</v>
      </c>
      <c r="C1782">
        <v>11830.1</v>
      </c>
      <c r="D1782">
        <v>11830</v>
      </c>
      <c r="E1782">
        <v>11813.7</v>
      </c>
      <c r="F1782">
        <v>924.87300000000005</v>
      </c>
      <c r="G1782">
        <v>0</v>
      </c>
      <c r="H1782">
        <v>424.69900000000001</v>
      </c>
      <c r="I1782">
        <v>0</v>
      </c>
      <c r="J1782">
        <v>0.28309699999999999</v>
      </c>
      <c r="K1782">
        <v>0.72764499999999999</v>
      </c>
      <c r="L1782">
        <v>0</v>
      </c>
      <c r="M1782" t="s">
        <v>43</v>
      </c>
    </row>
    <row r="1783" spans="1:25" x14ac:dyDescent="0.25">
      <c r="A1783" t="s">
        <v>174</v>
      </c>
      <c r="B1783">
        <v>11844</v>
      </c>
      <c r="C1783">
        <v>11834.3</v>
      </c>
      <c r="D1783">
        <v>11834.2</v>
      </c>
      <c r="E1783">
        <v>11817.6</v>
      </c>
      <c r="F1783">
        <v>920.65300000000002</v>
      </c>
      <c r="G1783">
        <v>0</v>
      </c>
      <c r="H1783">
        <v>426.87599999999998</v>
      </c>
      <c r="I1783">
        <v>0</v>
      </c>
      <c r="J1783">
        <v>0.28310000000000002</v>
      </c>
      <c r="K1783">
        <v>0.72787400000000002</v>
      </c>
      <c r="L1783">
        <v>0</v>
      </c>
      <c r="M1783" t="s">
        <v>43</v>
      </c>
    </row>
    <row r="1784" spans="1:25" x14ac:dyDescent="0.25">
      <c r="A1784" t="s">
        <v>174</v>
      </c>
      <c r="B1784">
        <v>11864.5</v>
      </c>
      <c r="C1784">
        <v>11854.7</v>
      </c>
      <c r="D1784">
        <v>11854.6</v>
      </c>
      <c r="E1784">
        <v>11838</v>
      </c>
      <c r="F1784">
        <v>933.78099999999995</v>
      </c>
      <c r="G1784">
        <v>0</v>
      </c>
      <c r="H1784">
        <v>425.64</v>
      </c>
      <c r="I1784">
        <v>0</v>
      </c>
      <c r="J1784">
        <v>0.283169</v>
      </c>
      <c r="K1784">
        <v>0.72466200000000003</v>
      </c>
      <c r="L1784">
        <v>0</v>
      </c>
      <c r="M1784" t="s">
        <v>43</v>
      </c>
    </row>
    <row r="1785" spans="1:25" x14ac:dyDescent="0.25">
      <c r="A1785" t="s">
        <v>174</v>
      </c>
      <c r="B1785">
        <v>11849.8</v>
      </c>
      <c r="C1785">
        <v>11839.9</v>
      </c>
      <c r="D1785">
        <v>11839.8</v>
      </c>
      <c r="E1785">
        <v>11823.4</v>
      </c>
      <c r="F1785">
        <v>925.86699999999996</v>
      </c>
      <c r="G1785">
        <v>0</v>
      </c>
      <c r="H1785">
        <v>425.822</v>
      </c>
      <c r="I1785">
        <v>0</v>
      </c>
      <c r="J1785">
        <v>0.283134</v>
      </c>
      <c r="K1785">
        <v>0.72774099999999997</v>
      </c>
      <c r="L1785">
        <v>0</v>
      </c>
      <c r="M1785" t="s">
        <v>43</v>
      </c>
    </row>
    <row r="1786" spans="1:25" x14ac:dyDescent="0.25">
      <c r="A1786" t="s">
        <v>174</v>
      </c>
      <c r="B1786">
        <v>11858.2</v>
      </c>
      <c r="C1786">
        <v>11848.6</v>
      </c>
      <c r="D1786">
        <v>11848.5</v>
      </c>
      <c r="E1786">
        <v>11831.8</v>
      </c>
      <c r="F1786">
        <v>927.61300000000006</v>
      </c>
      <c r="G1786">
        <v>0</v>
      </c>
      <c r="H1786">
        <v>426.44400000000002</v>
      </c>
      <c r="I1786">
        <v>0</v>
      </c>
      <c r="J1786">
        <v>0.28308800000000001</v>
      </c>
      <c r="K1786">
        <v>0.72787900000000005</v>
      </c>
      <c r="L1786">
        <v>0</v>
      </c>
      <c r="M1786" t="s">
        <v>43</v>
      </c>
    </row>
    <row r="1787" spans="1:25" x14ac:dyDescent="0.25">
      <c r="A1787" t="s">
        <v>174</v>
      </c>
      <c r="B1787">
        <v>11864.7</v>
      </c>
      <c r="C1787">
        <v>11853.6</v>
      </c>
      <c r="D1787">
        <v>11853.6</v>
      </c>
      <c r="E1787">
        <v>11837</v>
      </c>
      <c r="F1787">
        <v>920.827</v>
      </c>
      <c r="G1787">
        <v>0</v>
      </c>
      <c r="H1787">
        <v>425.67</v>
      </c>
      <c r="I1787">
        <v>0</v>
      </c>
      <c r="J1787">
        <v>0.28316999999999998</v>
      </c>
      <c r="K1787">
        <v>0.727495</v>
      </c>
      <c r="L1787">
        <v>0</v>
      </c>
      <c r="M1787" t="s">
        <v>43</v>
      </c>
    </row>
    <row r="1788" spans="1:25" x14ac:dyDescent="0.25">
      <c r="A1788" t="s">
        <v>174</v>
      </c>
      <c r="B1788">
        <v>11867.6</v>
      </c>
      <c r="C1788">
        <v>11857.9</v>
      </c>
      <c r="D1788">
        <v>11857.8</v>
      </c>
      <c r="E1788">
        <v>11841.5</v>
      </c>
      <c r="F1788">
        <v>933.92899999999997</v>
      </c>
      <c r="G1788">
        <v>0</v>
      </c>
      <c r="H1788">
        <v>425.15600000000001</v>
      </c>
      <c r="I1788">
        <v>0</v>
      </c>
      <c r="J1788">
        <v>0.28327999999999998</v>
      </c>
      <c r="K1788">
        <v>0.72491300000000003</v>
      </c>
      <c r="L1788">
        <v>0</v>
      </c>
      <c r="M1788" t="s">
        <v>43</v>
      </c>
    </row>
    <row r="1789" spans="1:25" x14ac:dyDescent="0.25">
      <c r="A1789" t="s">
        <v>174</v>
      </c>
      <c r="B1789">
        <v>11870.3</v>
      </c>
      <c r="C1789">
        <v>11860.5</v>
      </c>
      <c r="D1789">
        <v>11860.5</v>
      </c>
      <c r="E1789">
        <v>11843.9</v>
      </c>
      <c r="F1789">
        <v>926.29600000000005</v>
      </c>
      <c r="G1789">
        <v>0</v>
      </c>
      <c r="H1789">
        <v>425.58100000000002</v>
      </c>
      <c r="I1789">
        <v>0</v>
      </c>
      <c r="J1789">
        <v>0.28315299999999999</v>
      </c>
      <c r="K1789">
        <v>0.71813700000000003</v>
      </c>
      <c r="L1789">
        <v>0</v>
      </c>
      <c r="M1789" t="s">
        <v>43</v>
      </c>
    </row>
    <row r="1790" spans="1:25" x14ac:dyDescent="0.25">
      <c r="A1790" t="s">
        <v>174</v>
      </c>
      <c r="B1790">
        <v>11836.8</v>
      </c>
      <c r="C1790">
        <v>11827.1</v>
      </c>
      <c r="D1790">
        <v>11827</v>
      </c>
      <c r="E1790">
        <v>11810.5</v>
      </c>
      <c r="F1790">
        <v>924.58600000000001</v>
      </c>
      <c r="G1790">
        <v>0</v>
      </c>
      <c r="H1790">
        <v>424.154</v>
      </c>
      <c r="I1790">
        <v>0</v>
      </c>
      <c r="J1790">
        <v>0.283078</v>
      </c>
      <c r="K1790">
        <v>0.71187299999999998</v>
      </c>
      <c r="L1790">
        <v>0</v>
      </c>
      <c r="M1790" t="s">
        <v>43</v>
      </c>
    </row>
    <row r="1791" spans="1:25" x14ac:dyDescent="0.25">
      <c r="A1791" t="s">
        <v>174</v>
      </c>
      <c r="B1791">
        <v>11853.7</v>
      </c>
      <c r="C1791">
        <v>11844</v>
      </c>
      <c r="D1791">
        <v>11843.9</v>
      </c>
      <c r="E1791">
        <v>11827.3</v>
      </c>
      <c r="F1791">
        <v>921.71</v>
      </c>
      <c r="G1791">
        <v>0</v>
      </c>
      <c r="H1791">
        <v>425.63299999999998</v>
      </c>
      <c r="I1791">
        <v>0</v>
      </c>
      <c r="J1791">
        <v>0.283138</v>
      </c>
      <c r="K1791">
        <v>0.72217900000000002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174</v>
      </c>
      <c r="B1792">
        <v>11864.7</v>
      </c>
      <c r="C1792">
        <v>11855</v>
      </c>
      <c r="D1792">
        <v>11854.9</v>
      </c>
      <c r="E1792">
        <v>11838.4</v>
      </c>
      <c r="F1792">
        <v>934.39200000000005</v>
      </c>
      <c r="G1792">
        <v>0</v>
      </c>
      <c r="H1792">
        <v>424.48599999999999</v>
      </c>
      <c r="I1792">
        <v>0</v>
      </c>
      <c r="J1792">
        <v>0.28310099999999999</v>
      </c>
      <c r="K1792">
        <v>0.72722200000000004</v>
      </c>
      <c r="L1792">
        <v>0</v>
      </c>
      <c r="M1792" t="s">
        <v>43</v>
      </c>
      <c r="R1792">
        <f>AVERAGE(B1743:B1792)</f>
        <v>11853.773999999999</v>
      </c>
      <c r="S1792">
        <f>AVERAGE(C1743:C1792)</f>
        <v>11843.913999999999</v>
      </c>
      <c r="U1792">
        <f>_xlfn.VAR.P(B1743:B1792)</f>
        <v>171.49312399999954</v>
      </c>
      <c r="V1792">
        <f>_xlfn.VAR.P(C1743:C1792)</f>
        <v>166.72440399999795</v>
      </c>
      <c r="X1792">
        <f>1.96*SQRT(U1792)/50</f>
        <v>0.51334510230775487</v>
      </c>
      <c r="Y1792">
        <f>1.96*SQRT(V1792)/50</f>
        <v>0.50615747368043162</v>
      </c>
    </row>
    <row r="1793" spans="1:9" x14ac:dyDescent="0.25">
      <c r="A1793" t="s">
        <v>175</v>
      </c>
      <c r="B1793">
        <v>592832.06330000004</v>
      </c>
      <c r="C1793" t="s">
        <v>37</v>
      </c>
    </row>
    <row r="1794" spans="1:9" x14ac:dyDescent="0.25">
      <c r="A1794" t="s">
        <v>176</v>
      </c>
      <c r="B1794">
        <v>7819.86</v>
      </c>
      <c r="C1794">
        <v>7816.15</v>
      </c>
      <c r="D1794">
        <v>7742.39</v>
      </c>
      <c r="E1794">
        <v>7727.73</v>
      </c>
      <c r="F1794">
        <v>923.51599999999996</v>
      </c>
      <c r="G1794">
        <v>0.28308</v>
      </c>
      <c r="H1794">
        <v>0.72718300000000002</v>
      </c>
      <c r="I1794">
        <v>0</v>
      </c>
    </row>
    <row r="1795" spans="1:9" x14ac:dyDescent="0.25">
      <c r="A1795" t="s">
        <v>176</v>
      </c>
      <c r="B1795">
        <v>7831.35</v>
      </c>
      <c r="C1795">
        <v>7829.37</v>
      </c>
      <c r="D1795">
        <v>7747.78</v>
      </c>
      <c r="E1795">
        <v>7734.99</v>
      </c>
      <c r="F1795">
        <v>940.25699999999995</v>
      </c>
      <c r="G1795">
        <v>0.28368599999999999</v>
      </c>
      <c r="H1795">
        <v>0.72739100000000001</v>
      </c>
      <c r="I1795">
        <v>0</v>
      </c>
    </row>
    <row r="1796" spans="1:9" x14ac:dyDescent="0.25">
      <c r="A1796" t="s">
        <v>176</v>
      </c>
      <c r="B1796">
        <v>7820.8</v>
      </c>
      <c r="C1796">
        <v>7818.03</v>
      </c>
      <c r="D1796">
        <v>7739.41</v>
      </c>
      <c r="E1796">
        <v>7726.38</v>
      </c>
      <c r="F1796">
        <v>939.38</v>
      </c>
      <c r="G1796">
        <v>0.28308</v>
      </c>
      <c r="H1796">
        <v>0.72758699999999998</v>
      </c>
      <c r="I1796">
        <v>0</v>
      </c>
    </row>
    <row r="1797" spans="1:9" x14ac:dyDescent="0.25">
      <c r="A1797" t="s">
        <v>176</v>
      </c>
      <c r="B1797">
        <v>7830.46</v>
      </c>
      <c r="C1797">
        <v>7827.5</v>
      </c>
      <c r="D1797">
        <v>7748.65</v>
      </c>
      <c r="E1797">
        <v>7735.21</v>
      </c>
      <c r="F1797">
        <v>941.44100000000003</v>
      </c>
      <c r="G1797">
        <v>0.28373700000000002</v>
      </c>
      <c r="H1797">
        <v>0.70652700000000002</v>
      </c>
      <c r="I1797">
        <v>0</v>
      </c>
    </row>
    <row r="1798" spans="1:9" x14ac:dyDescent="0.25">
      <c r="A1798" t="s">
        <v>176</v>
      </c>
      <c r="B1798">
        <v>7775.25</v>
      </c>
      <c r="C1798">
        <v>7772.98</v>
      </c>
      <c r="D1798">
        <v>7693.85</v>
      </c>
      <c r="E1798">
        <v>7681.36</v>
      </c>
      <c r="F1798">
        <v>939.74300000000005</v>
      </c>
      <c r="G1798">
        <v>0.28313899999999997</v>
      </c>
      <c r="H1798">
        <v>0.71192800000000001</v>
      </c>
      <c r="I1798">
        <v>0</v>
      </c>
    </row>
    <row r="1799" spans="1:9" x14ac:dyDescent="0.25">
      <c r="A1799" t="s">
        <v>176</v>
      </c>
      <c r="B1799">
        <v>7761.98</v>
      </c>
      <c r="C1799">
        <v>7759.69</v>
      </c>
      <c r="D1799">
        <v>7681.67</v>
      </c>
      <c r="E1799">
        <v>7668.35</v>
      </c>
      <c r="F1799">
        <v>940.57500000000005</v>
      </c>
      <c r="G1799">
        <v>0.28307900000000003</v>
      </c>
      <c r="H1799">
        <v>0.72428000000000003</v>
      </c>
      <c r="I1799">
        <v>0</v>
      </c>
    </row>
    <row r="1800" spans="1:9" x14ac:dyDescent="0.25">
      <c r="A1800" t="s">
        <v>176</v>
      </c>
      <c r="B1800">
        <v>7772.43</v>
      </c>
      <c r="C1800">
        <v>7768.26</v>
      </c>
      <c r="D1800">
        <v>7688.51</v>
      </c>
      <c r="E1800">
        <v>7675.65</v>
      </c>
      <c r="F1800">
        <v>941.29399999999998</v>
      </c>
      <c r="G1800">
        <v>0.28310299999999999</v>
      </c>
      <c r="H1800">
        <v>0.70653200000000005</v>
      </c>
      <c r="I1800">
        <v>0</v>
      </c>
    </row>
    <row r="1801" spans="1:9" x14ac:dyDescent="0.25">
      <c r="A1801" t="s">
        <v>176</v>
      </c>
      <c r="B1801">
        <v>7756.34</v>
      </c>
      <c r="C1801">
        <v>7754.18</v>
      </c>
      <c r="D1801">
        <v>7678.44</v>
      </c>
      <c r="E1801">
        <v>7665.26</v>
      </c>
      <c r="F1801">
        <v>938.65</v>
      </c>
      <c r="G1801">
        <v>0.28308</v>
      </c>
      <c r="H1801">
        <v>0.70651299999999995</v>
      </c>
      <c r="I1801">
        <v>0</v>
      </c>
    </row>
    <row r="1802" spans="1:9" x14ac:dyDescent="0.25">
      <c r="A1802" t="s">
        <v>176</v>
      </c>
      <c r="B1802">
        <v>7786.49</v>
      </c>
      <c r="C1802">
        <v>7784.07</v>
      </c>
      <c r="D1802">
        <v>7707.3</v>
      </c>
      <c r="E1802">
        <v>7694.51</v>
      </c>
      <c r="F1802">
        <v>938.66600000000005</v>
      </c>
      <c r="G1802">
        <v>0.283078</v>
      </c>
      <c r="H1802">
        <v>0.72764700000000004</v>
      </c>
      <c r="I1802">
        <v>0</v>
      </c>
    </row>
    <row r="1803" spans="1:9" x14ac:dyDescent="0.25">
      <c r="A1803" t="s">
        <v>176</v>
      </c>
      <c r="B1803">
        <v>7795.53</v>
      </c>
      <c r="C1803">
        <v>7793.21</v>
      </c>
      <c r="D1803">
        <v>7712.9</v>
      </c>
      <c r="E1803">
        <v>7699.46</v>
      </c>
      <c r="F1803">
        <v>944.048</v>
      </c>
      <c r="G1803">
        <v>0.28314899999999998</v>
      </c>
      <c r="H1803">
        <v>0.726997</v>
      </c>
      <c r="I1803">
        <v>0</v>
      </c>
    </row>
    <row r="1804" spans="1:9" x14ac:dyDescent="0.25">
      <c r="A1804" t="s">
        <v>176</v>
      </c>
      <c r="B1804">
        <v>7798.14</v>
      </c>
      <c r="C1804">
        <v>7795.77</v>
      </c>
      <c r="D1804">
        <v>7718.5</v>
      </c>
      <c r="E1804">
        <v>7705.28</v>
      </c>
      <c r="F1804">
        <v>940.01099999999997</v>
      </c>
      <c r="G1804">
        <v>0.28308</v>
      </c>
      <c r="H1804">
        <v>0.71770699999999998</v>
      </c>
      <c r="I1804">
        <v>0</v>
      </c>
    </row>
    <row r="1805" spans="1:9" x14ac:dyDescent="0.25">
      <c r="A1805" t="s">
        <v>176</v>
      </c>
      <c r="B1805">
        <v>7793.66</v>
      </c>
      <c r="C1805">
        <v>7791.57</v>
      </c>
      <c r="D1805">
        <v>7714.4</v>
      </c>
      <c r="E1805">
        <v>7701.3</v>
      </c>
      <c r="F1805">
        <v>940.29600000000005</v>
      </c>
      <c r="G1805">
        <v>0.283136</v>
      </c>
      <c r="H1805">
        <v>0.72699999999999998</v>
      </c>
      <c r="I1805">
        <v>0</v>
      </c>
    </row>
    <row r="1806" spans="1:9" x14ac:dyDescent="0.25">
      <c r="A1806" t="s">
        <v>176</v>
      </c>
      <c r="B1806">
        <v>7792.85</v>
      </c>
      <c r="C1806">
        <v>7790.25</v>
      </c>
      <c r="D1806">
        <v>7710.48</v>
      </c>
      <c r="E1806">
        <v>7696.81</v>
      </c>
      <c r="F1806">
        <v>940.01700000000005</v>
      </c>
      <c r="G1806">
        <v>0.28850100000000001</v>
      </c>
      <c r="H1806">
        <v>0.72296199999999999</v>
      </c>
      <c r="I1806">
        <v>0</v>
      </c>
    </row>
    <row r="1807" spans="1:9" x14ac:dyDescent="0.25">
      <c r="A1807" t="s">
        <v>176</v>
      </c>
      <c r="B1807">
        <v>7842.56</v>
      </c>
      <c r="C1807">
        <v>7839.77</v>
      </c>
      <c r="D1807">
        <v>7758.48</v>
      </c>
      <c r="E1807">
        <v>7743.98</v>
      </c>
      <c r="F1807">
        <v>940.45899999999995</v>
      </c>
      <c r="G1807">
        <v>0.278285</v>
      </c>
      <c r="H1807">
        <v>0.72687400000000002</v>
      </c>
      <c r="I1807">
        <v>0</v>
      </c>
    </row>
    <row r="1808" spans="1:9" x14ac:dyDescent="0.25">
      <c r="A1808" t="s">
        <v>176</v>
      </c>
      <c r="B1808">
        <v>7830.11</v>
      </c>
      <c r="C1808">
        <v>7827.11</v>
      </c>
      <c r="D1808">
        <v>7753.92</v>
      </c>
      <c r="E1808">
        <v>7740.26</v>
      </c>
      <c r="F1808">
        <v>941.32799999999997</v>
      </c>
      <c r="G1808">
        <v>0.27620800000000001</v>
      </c>
      <c r="H1808">
        <v>0.72527600000000003</v>
      </c>
      <c r="I1808">
        <v>0</v>
      </c>
    </row>
    <row r="1809" spans="1:9" x14ac:dyDescent="0.25">
      <c r="A1809" t="s">
        <v>176</v>
      </c>
      <c r="B1809">
        <v>7828.25</v>
      </c>
      <c r="C1809">
        <v>7825.66</v>
      </c>
      <c r="D1809">
        <v>7753.5</v>
      </c>
      <c r="E1809">
        <v>7739.55</v>
      </c>
      <c r="F1809">
        <v>940.673</v>
      </c>
      <c r="G1809">
        <v>0.283113</v>
      </c>
      <c r="H1809">
        <v>0.72712900000000003</v>
      </c>
      <c r="I1809">
        <v>0</v>
      </c>
    </row>
    <row r="1810" spans="1:9" x14ac:dyDescent="0.25">
      <c r="A1810" t="s">
        <v>176</v>
      </c>
      <c r="B1810">
        <v>7799.98</v>
      </c>
      <c r="C1810">
        <v>7797.26</v>
      </c>
      <c r="D1810">
        <v>7720.44</v>
      </c>
      <c r="E1810">
        <v>7706.96</v>
      </c>
      <c r="F1810">
        <v>940.20500000000004</v>
      </c>
      <c r="G1810">
        <v>0.28348699999999999</v>
      </c>
      <c r="H1810">
        <v>0.70652300000000001</v>
      </c>
      <c r="I1810">
        <v>0</v>
      </c>
    </row>
    <row r="1811" spans="1:9" x14ac:dyDescent="0.25">
      <c r="A1811" t="s">
        <v>176</v>
      </c>
      <c r="B1811">
        <v>7785.7</v>
      </c>
      <c r="C1811">
        <v>7783.77</v>
      </c>
      <c r="D1811">
        <v>7705.79</v>
      </c>
      <c r="E1811">
        <v>7692.54</v>
      </c>
      <c r="F1811">
        <v>939.22699999999998</v>
      </c>
      <c r="G1811">
        <v>0.283078</v>
      </c>
      <c r="H1811">
        <v>0.72730099999999998</v>
      </c>
      <c r="I1811">
        <v>0</v>
      </c>
    </row>
    <row r="1812" spans="1:9" x14ac:dyDescent="0.25">
      <c r="A1812" t="s">
        <v>176</v>
      </c>
      <c r="B1812">
        <v>7774.41</v>
      </c>
      <c r="C1812">
        <v>7771.38</v>
      </c>
      <c r="D1812">
        <v>7691.71</v>
      </c>
      <c r="E1812">
        <v>7678.36</v>
      </c>
      <c r="F1812">
        <v>938.91399999999999</v>
      </c>
      <c r="G1812">
        <v>0.27143600000000001</v>
      </c>
      <c r="H1812">
        <v>0.71286400000000005</v>
      </c>
      <c r="I1812">
        <v>0</v>
      </c>
    </row>
    <row r="1813" spans="1:9" x14ac:dyDescent="0.25">
      <c r="A1813" t="s">
        <v>176</v>
      </c>
      <c r="B1813">
        <v>7777.68</v>
      </c>
      <c r="C1813">
        <v>7775.22</v>
      </c>
      <c r="D1813">
        <v>7694.86</v>
      </c>
      <c r="E1813">
        <v>7681.8</v>
      </c>
      <c r="F1813">
        <v>938.88400000000001</v>
      </c>
      <c r="G1813">
        <v>0.28308100000000003</v>
      </c>
      <c r="H1813">
        <v>0.71264899999999998</v>
      </c>
      <c r="I1813">
        <v>0</v>
      </c>
    </row>
    <row r="1814" spans="1:9" x14ac:dyDescent="0.25">
      <c r="A1814" t="s">
        <v>176</v>
      </c>
      <c r="B1814">
        <v>7767.14</v>
      </c>
      <c r="C1814">
        <v>7764.53</v>
      </c>
      <c r="D1814">
        <v>7688.1</v>
      </c>
      <c r="E1814">
        <v>7674.36</v>
      </c>
      <c r="F1814">
        <v>941.20799999999997</v>
      </c>
      <c r="G1814">
        <v>0.28310099999999999</v>
      </c>
      <c r="H1814">
        <v>0.72738700000000001</v>
      </c>
      <c r="I1814">
        <v>0</v>
      </c>
    </row>
    <row r="1815" spans="1:9" x14ac:dyDescent="0.25">
      <c r="A1815" t="s">
        <v>176</v>
      </c>
      <c r="B1815">
        <v>7789.17</v>
      </c>
      <c r="C1815">
        <v>7785.77</v>
      </c>
      <c r="D1815">
        <v>7704.93</v>
      </c>
      <c r="E1815">
        <v>7691.39</v>
      </c>
      <c r="F1815">
        <v>940.77200000000005</v>
      </c>
      <c r="G1815">
        <v>0.283605</v>
      </c>
      <c r="H1815">
        <v>0.71865900000000005</v>
      </c>
      <c r="I1815">
        <v>0</v>
      </c>
    </row>
    <row r="1816" spans="1:9" x14ac:dyDescent="0.25">
      <c r="A1816" t="s">
        <v>176</v>
      </c>
      <c r="B1816">
        <v>7829.92</v>
      </c>
      <c r="C1816">
        <v>7827.64</v>
      </c>
      <c r="D1816">
        <v>7745.74</v>
      </c>
      <c r="E1816">
        <v>7732.24</v>
      </c>
      <c r="F1816">
        <v>940.57399999999996</v>
      </c>
      <c r="G1816">
        <v>0.28308</v>
      </c>
      <c r="H1816">
        <v>0.72116999999999998</v>
      </c>
      <c r="I1816">
        <v>0</v>
      </c>
    </row>
    <row r="1817" spans="1:9" x14ac:dyDescent="0.25">
      <c r="A1817" t="s">
        <v>176</v>
      </c>
      <c r="B1817">
        <v>7852.18</v>
      </c>
      <c r="C1817">
        <v>7849.76</v>
      </c>
      <c r="D1817">
        <v>7767.76</v>
      </c>
      <c r="E1817">
        <v>7754.47</v>
      </c>
      <c r="F1817">
        <v>941.30600000000004</v>
      </c>
      <c r="G1817">
        <v>0.28315899999999999</v>
      </c>
      <c r="H1817">
        <v>0.70653200000000005</v>
      </c>
      <c r="I1817">
        <v>0</v>
      </c>
    </row>
    <row r="1818" spans="1:9" x14ac:dyDescent="0.25">
      <c r="A1818" t="s">
        <v>176</v>
      </c>
      <c r="B1818">
        <v>7840.07</v>
      </c>
      <c r="C1818">
        <v>7837.84</v>
      </c>
      <c r="D1818">
        <v>7755.42</v>
      </c>
      <c r="E1818">
        <v>7742.44</v>
      </c>
      <c r="F1818">
        <v>942.08699999999999</v>
      </c>
      <c r="G1818">
        <v>0.283078</v>
      </c>
      <c r="H1818">
        <v>0.70652899999999996</v>
      </c>
      <c r="I1818">
        <v>0</v>
      </c>
    </row>
    <row r="1819" spans="1:9" x14ac:dyDescent="0.25">
      <c r="A1819" t="s">
        <v>176</v>
      </c>
      <c r="B1819">
        <v>7837.23</v>
      </c>
      <c r="C1819">
        <v>7834.94</v>
      </c>
      <c r="D1819">
        <v>7754.48</v>
      </c>
      <c r="E1819">
        <v>7741.15</v>
      </c>
      <c r="F1819">
        <v>938.88900000000001</v>
      </c>
      <c r="G1819">
        <v>0.284468</v>
      </c>
      <c r="H1819">
        <v>0.72522799999999998</v>
      </c>
      <c r="I1819">
        <v>0</v>
      </c>
    </row>
    <row r="1820" spans="1:9" x14ac:dyDescent="0.25">
      <c r="A1820" t="s">
        <v>176</v>
      </c>
      <c r="B1820">
        <v>7846.52</v>
      </c>
      <c r="C1820">
        <v>7844.58</v>
      </c>
      <c r="D1820">
        <v>7764.95</v>
      </c>
      <c r="E1820">
        <v>7751.39</v>
      </c>
      <c r="F1820">
        <v>941.928</v>
      </c>
      <c r="G1820">
        <v>0.283086</v>
      </c>
      <c r="H1820">
        <v>0.72789499999999996</v>
      </c>
      <c r="I1820">
        <v>0</v>
      </c>
    </row>
    <row r="1821" spans="1:9" x14ac:dyDescent="0.25">
      <c r="A1821" t="s">
        <v>176</v>
      </c>
      <c r="B1821">
        <v>7836.72</v>
      </c>
      <c r="C1821">
        <v>7834.47</v>
      </c>
      <c r="D1821">
        <v>7754.75</v>
      </c>
      <c r="E1821">
        <v>7741.19</v>
      </c>
      <c r="F1821">
        <v>938.88900000000001</v>
      </c>
      <c r="G1821">
        <v>0.28382299999999999</v>
      </c>
      <c r="H1821">
        <v>0.72753400000000001</v>
      </c>
      <c r="I1821">
        <v>0</v>
      </c>
    </row>
    <row r="1822" spans="1:9" x14ac:dyDescent="0.25">
      <c r="A1822" t="s">
        <v>176</v>
      </c>
      <c r="B1822">
        <v>7842.01</v>
      </c>
      <c r="C1822">
        <v>7839.21</v>
      </c>
      <c r="D1822">
        <v>7758.65</v>
      </c>
      <c r="E1822">
        <v>7744.83</v>
      </c>
      <c r="F1822">
        <v>941.85699999999997</v>
      </c>
      <c r="G1822">
        <v>0.28335300000000002</v>
      </c>
      <c r="H1822">
        <v>0.71797200000000005</v>
      </c>
      <c r="I1822">
        <v>0</v>
      </c>
    </row>
    <row r="1823" spans="1:9" x14ac:dyDescent="0.25">
      <c r="A1823" t="s">
        <v>176</v>
      </c>
      <c r="B1823">
        <v>7835.45</v>
      </c>
      <c r="C1823">
        <v>7832.68</v>
      </c>
      <c r="D1823">
        <v>7755.44</v>
      </c>
      <c r="E1823">
        <v>7742.06</v>
      </c>
      <c r="F1823">
        <v>940.27499999999998</v>
      </c>
      <c r="G1823">
        <v>0.283086</v>
      </c>
      <c r="H1823">
        <v>0.72652300000000003</v>
      </c>
      <c r="I1823">
        <v>0</v>
      </c>
    </row>
    <row r="1824" spans="1:9" x14ac:dyDescent="0.25">
      <c r="A1824" t="s">
        <v>176</v>
      </c>
      <c r="B1824">
        <v>7821.78</v>
      </c>
      <c r="C1824">
        <v>7819.52</v>
      </c>
      <c r="D1824">
        <v>7743.71</v>
      </c>
      <c r="E1824">
        <v>7730.13</v>
      </c>
      <c r="F1824">
        <v>938.93200000000002</v>
      </c>
      <c r="G1824">
        <v>0.283248</v>
      </c>
      <c r="H1824">
        <v>0.70653200000000005</v>
      </c>
      <c r="I1824">
        <v>0</v>
      </c>
    </row>
    <row r="1825" spans="1:9" x14ac:dyDescent="0.25">
      <c r="A1825" t="s">
        <v>176</v>
      </c>
      <c r="B1825">
        <v>7830.87</v>
      </c>
      <c r="C1825">
        <v>7828.69</v>
      </c>
      <c r="D1825">
        <v>7751.56</v>
      </c>
      <c r="E1825">
        <v>7738.33</v>
      </c>
      <c r="F1825">
        <v>939.73099999999999</v>
      </c>
      <c r="G1825">
        <v>0.275702</v>
      </c>
      <c r="H1825">
        <v>0.70843299999999998</v>
      </c>
      <c r="I1825">
        <v>0</v>
      </c>
    </row>
    <row r="1826" spans="1:9" x14ac:dyDescent="0.25">
      <c r="A1826" t="s">
        <v>176</v>
      </c>
      <c r="B1826">
        <v>7838.29</v>
      </c>
      <c r="C1826">
        <v>7835.98</v>
      </c>
      <c r="D1826">
        <v>7760.97</v>
      </c>
      <c r="E1826">
        <v>7746.81</v>
      </c>
      <c r="F1826">
        <v>940.10199999999998</v>
      </c>
      <c r="G1826">
        <v>0.28308100000000003</v>
      </c>
      <c r="H1826">
        <v>0.72360899999999995</v>
      </c>
      <c r="I1826">
        <v>0</v>
      </c>
    </row>
    <row r="1827" spans="1:9" x14ac:dyDescent="0.25">
      <c r="A1827" t="s">
        <v>176</v>
      </c>
      <c r="B1827">
        <v>7825.41</v>
      </c>
      <c r="C1827">
        <v>7823.13</v>
      </c>
      <c r="D1827">
        <v>7750.29</v>
      </c>
      <c r="E1827">
        <v>7736.47</v>
      </c>
      <c r="F1827">
        <v>940.67</v>
      </c>
      <c r="G1827">
        <v>0.28319800000000001</v>
      </c>
      <c r="H1827">
        <v>0.72018800000000005</v>
      </c>
      <c r="I1827">
        <v>0</v>
      </c>
    </row>
    <row r="1828" spans="1:9" x14ac:dyDescent="0.25">
      <c r="A1828" t="s">
        <v>176</v>
      </c>
      <c r="B1828">
        <v>7832.21</v>
      </c>
      <c r="C1828">
        <v>7830.29</v>
      </c>
      <c r="D1828">
        <v>7756.16</v>
      </c>
      <c r="E1828">
        <v>7742.26</v>
      </c>
      <c r="F1828">
        <v>941.83699999999999</v>
      </c>
      <c r="G1828">
        <v>0.283304</v>
      </c>
      <c r="H1828">
        <v>0.72789599999999999</v>
      </c>
      <c r="I1828">
        <v>0</v>
      </c>
    </row>
    <row r="1829" spans="1:9" x14ac:dyDescent="0.25">
      <c r="A1829" t="s">
        <v>176</v>
      </c>
      <c r="B1829">
        <v>7818.48</v>
      </c>
      <c r="C1829">
        <v>7815.9</v>
      </c>
      <c r="D1829">
        <v>7740.11</v>
      </c>
      <c r="E1829">
        <v>7726.63</v>
      </c>
      <c r="F1829">
        <v>939.54499999999996</v>
      </c>
      <c r="G1829">
        <v>0.283086</v>
      </c>
      <c r="H1829">
        <v>0.72406199999999998</v>
      </c>
      <c r="I1829">
        <v>0</v>
      </c>
    </row>
    <row r="1830" spans="1:9" x14ac:dyDescent="0.25">
      <c r="A1830" t="s">
        <v>176</v>
      </c>
      <c r="B1830">
        <v>7756.95</v>
      </c>
      <c r="C1830">
        <v>7754.32</v>
      </c>
      <c r="D1830">
        <v>7684.83</v>
      </c>
      <c r="E1830">
        <v>7669.93</v>
      </c>
      <c r="F1830">
        <v>939.36900000000003</v>
      </c>
      <c r="G1830">
        <v>0.283078</v>
      </c>
      <c r="H1830">
        <v>0.72789899999999996</v>
      </c>
      <c r="I1830">
        <v>0</v>
      </c>
    </row>
    <row r="1831" spans="1:9" x14ac:dyDescent="0.25">
      <c r="A1831" t="s">
        <v>176</v>
      </c>
      <c r="B1831">
        <v>7761.42</v>
      </c>
      <c r="C1831">
        <v>7758.65</v>
      </c>
      <c r="D1831">
        <v>7684.95</v>
      </c>
      <c r="E1831">
        <v>7670.72</v>
      </c>
      <c r="F1831">
        <v>938.39400000000001</v>
      </c>
      <c r="G1831">
        <v>0.28317900000000001</v>
      </c>
      <c r="H1831">
        <v>0.727877</v>
      </c>
      <c r="I1831">
        <v>0</v>
      </c>
    </row>
    <row r="1832" spans="1:9" x14ac:dyDescent="0.25">
      <c r="A1832" t="s">
        <v>176</v>
      </c>
      <c r="B1832">
        <v>7755.05</v>
      </c>
      <c r="C1832">
        <v>7752.5</v>
      </c>
      <c r="D1832">
        <v>7678.75</v>
      </c>
      <c r="E1832">
        <v>7664.49</v>
      </c>
      <c r="F1832">
        <v>938.87900000000002</v>
      </c>
      <c r="G1832">
        <v>0.283113</v>
      </c>
      <c r="H1832">
        <v>0.722136</v>
      </c>
      <c r="I1832">
        <v>0</v>
      </c>
    </row>
    <row r="1833" spans="1:9" x14ac:dyDescent="0.25">
      <c r="A1833" t="s">
        <v>176</v>
      </c>
      <c r="B1833">
        <v>7773.73</v>
      </c>
      <c r="C1833">
        <v>7771.38</v>
      </c>
      <c r="D1833">
        <v>7696.6</v>
      </c>
      <c r="E1833">
        <v>7683.03</v>
      </c>
      <c r="F1833">
        <v>939.70899999999995</v>
      </c>
      <c r="G1833">
        <v>0.283217</v>
      </c>
      <c r="H1833">
        <v>0.72724500000000003</v>
      </c>
      <c r="I1833">
        <v>0</v>
      </c>
    </row>
    <row r="1834" spans="1:9" x14ac:dyDescent="0.25">
      <c r="A1834" t="s">
        <v>176</v>
      </c>
      <c r="B1834">
        <v>7778.36</v>
      </c>
      <c r="C1834">
        <v>7776.26</v>
      </c>
      <c r="D1834">
        <v>7702.39</v>
      </c>
      <c r="E1834">
        <v>7688.57</v>
      </c>
      <c r="F1834">
        <v>941.84199999999998</v>
      </c>
      <c r="G1834">
        <v>0.28311500000000001</v>
      </c>
      <c r="H1834">
        <v>0.72784499999999996</v>
      </c>
      <c r="I1834">
        <v>0</v>
      </c>
    </row>
    <row r="1835" spans="1:9" x14ac:dyDescent="0.25">
      <c r="A1835" t="s">
        <v>176</v>
      </c>
      <c r="B1835">
        <v>7782.14</v>
      </c>
      <c r="C1835">
        <v>7780.18</v>
      </c>
      <c r="D1835">
        <v>7708.99</v>
      </c>
      <c r="E1835">
        <v>7694.93</v>
      </c>
      <c r="F1835">
        <v>943.14400000000001</v>
      </c>
      <c r="G1835">
        <v>0.28412100000000001</v>
      </c>
      <c r="H1835">
        <v>0.70652300000000001</v>
      </c>
      <c r="I1835">
        <v>0</v>
      </c>
    </row>
    <row r="1836" spans="1:9" x14ac:dyDescent="0.25">
      <c r="A1836" t="s">
        <v>176</v>
      </c>
      <c r="B1836">
        <v>7789.73</v>
      </c>
      <c r="C1836">
        <v>7787.85</v>
      </c>
      <c r="D1836">
        <v>7712.41</v>
      </c>
      <c r="E1836">
        <v>7698.23</v>
      </c>
      <c r="F1836">
        <v>937.52800000000002</v>
      </c>
      <c r="G1836">
        <v>0.26923599999999998</v>
      </c>
      <c r="H1836">
        <v>0.722939</v>
      </c>
      <c r="I1836">
        <v>0</v>
      </c>
    </row>
    <row r="1837" spans="1:9" x14ac:dyDescent="0.25">
      <c r="A1837" t="s">
        <v>176</v>
      </c>
      <c r="B1837">
        <v>7794.72</v>
      </c>
      <c r="C1837">
        <v>7792.6</v>
      </c>
      <c r="D1837">
        <v>7712.82</v>
      </c>
      <c r="E1837">
        <v>7698.59</v>
      </c>
      <c r="F1837">
        <v>941.27800000000002</v>
      </c>
      <c r="G1837">
        <v>0.283418</v>
      </c>
      <c r="H1837">
        <v>0.72475699999999998</v>
      </c>
      <c r="I1837">
        <v>0</v>
      </c>
    </row>
    <row r="1838" spans="1:9" x14ac:dyDescent="0.25">
      <c r="A1838" t="s">
        <v>176</v>
      </c>
      <c r="B1838">
        <v>7823.33</v>
      </c>
      <c r="C1838">
        <v>7821.15</v>
      </c>
      <c r="D1838">
        <v>7740.43</v>
      </c>
      <c r="E1838">
        <v>7725.89</v>
      </c>
      <c r="F1838">
        <v>941.60699999999997</v>
      </c>
      <c r="G1838">
        <v>0.28307900000000003</v>
      </c>
      <c r="H1838">
        <v>0.72760100000000005</v>
      </c>
      <c r="I1838">
        <v>0</v>
      </c>
    </row>
    <row r="1839" spans="1:9" x14ac:dyDescent="0.25">
      <c r="A1839" t="s">
        <v>176</v>
      </c>
      <c r="B1839">
        <v>7839.81</v>
      </c>
      <c r="C1839">
        <v>7837.68</v>
      </c>
      <c r="D1839">
        <v>7755.1</v>
      </c>
      <c r="E1839">
        <v>7740.88</v>
      </c>
      <c r="F1839">
        <v>942.06600000000003</v>
      </c>
      <c r="G1839">
        <v>0.28317799999999999</v>
      </c>
      <c r="H1839">
        <v>0.72785900000000003</v>
      </c>
      <c r="I1839">
        <v>0</v>
      </c>
    </row>
    <row r="1840" spans="1:9" x14ac:dyDescent="0.25">
      <c r="A1840" t="s">
        <v>176</v>
      </c>
      <c r="B1840">
        <v>7855.16</v>
      </c>
      <c r="C1840">
        <v>7853.3</v>
      </c>
      <c r="D1840">
        <v>7771.28</v>
      </c>
      <c r="E1840">
        <v>7756.79</v>
      </c>
      <c r="F1840">
        <v>944.54899999999998</v>
      </c>
      <c r="G1840">
        <v>0.28315000000000001</v>
      </c>
      <c r="H1840">
        <v>0.72747899999999999</v>
      </c>
      <c r="I1840">
        <v>0</v>
      </c>
    </row>
    <row r="1841" spans="1:25" x14ac:dyDescent="0.25">
      <c r="A1841" t="s">
        <v>176</v>
      </c>
      <c r="B1841">
        <v>7828.34</v>
      </c>
      <c r="C1841">
        <v>7825.62</v>
      </c>
      <c r="D1841">
        <v>7743.29</v>
      </c>
      <c r="E1841">
        <v>7729.43</v>
      </c>
      <c r="F1841">
        <v>941.54899999999998</v>
      </c>
      <c r="G1841">
        <v>0.283078</v>
      </c>
      <c r="H1841">
        <v>0.71954399999999996</v>
      </c>
      <c r="I1841">
        <v>0</v>
      </c>
    </row>
    <row r="1842" spans="1:25" x14ac:dyDescent="0.25">
      <c r="A1842" t="s">
        <v>176</v>
      </c>
      <c r="B1842">
        <v>7799.73</v>
      </c>
      <c r="C1842">
        <v>7796.42</v>
      </c>
      <c r="D1842">
        <v>7714.45</v>
      </c>
      <c r="E1842">
        <v>7700.36</v>
      </c>
      <c r="F1842">
        <v>939.06500000000005</v>
      </c>
      <c r="G1842">
        <v>0.26117800000000002</v>
      </c>
      <c r="H1842">
        <v>0.72734399999999999</v>
      </c>
      <c r="I1842">
        <v>0</v>
      </c>
    </row>
    <row r="1843" spans="1:25" x14ac:dyDescent="0.25">
      <c r="A1843" t="s">
        <v>176</v>
      </c>
      <c r="B1843">
        <v>7813.23</v>
      </c>
      <c r="C1843">
        <v>7810.67</v>
      </c>
      <c r="D1843">
        <v>7725.21</v>
      </c>
      <c r="E1843">
        <v>7711.26</v>
      </c>
      <c r="F1843">
        <v>940.24699999999996</v>
      </c>
      <c r="G1843">
        <v>0.283078</v>
      </c>
      <c r="H1843">
        <v>0.72786899999999999</v>
      </c>
      <c r="I1843">
        <v>0</v>
      </c>
    </row>
    <row r="1844" spans="1:25" x14ac:dyDescent="0.25">
      <c r="A1844" t="s">
        <v>176</v>
      </c>
      <c r="B1844">
        <v>7788.83</v>
      </c>
      <c r="C1844">
        <v>7786.81</v>
      </c>
      <c r="D1844">
        <v>7701.3</v>
      </c>
      <c r="E1844">
        <v>7687.35</v>
      </c>
      <c r="F1844">
        <v>941.97</v>
      </c>
      <c r="G1844">
        <v>0.26661899999999999</v>
      </c>
      <c r="H1844">
        <v>0.72789899999999996</v>
      </c>
      <c r="I1844">
        <v>0</v>
      </c>
    </row>
    <row r="1845" spans="1:25" x14ac:dyDescent="0.25">
      <c r="A1845" t="s">
        <v>176</v>
      </c>
      <c r="B1845">
        <v>7774.57</v>
      </c>
      <c r="C1845">
        <v>7772.19</v>
      </c>
      <c r="D1845">
        <v>7689.59</v>
      </c>
      <c r="E1845">
        <v>7675.53</v>
      </c>
      <c r="F1845">
        <v>938.08600000000001</v>
      </c>
      <c r="G1845">
        <v>0.283078</v>
      </c>
      <c r="H1845">
        <v>0.72439299999999995</v>
      </c>
      <c r="I1845">
        <v>0</v>
      </c>
    </row>
    <row r="1846" spans="1:25" x14ac:dyDescent="0.25">
      <c r="A1846" t="s">
        <v>176</v>
      </c>
      <c r="B1846">
        <v>7785.27</v>
      </c>
      <c r="C1846">
        <v>7782.74</v>
      </c>
      <c r="D1846">
        <v>7701.32</v>
      </c>
      <c r="E1846">
        <v>7687.13</v>
      </c>
      <c r="F1846">
        <v>939.39800000000002</v>
      </c>
      <c r="G1846">
        <v>0.283084</v>
      </c>
      <c r="H1846">
        <v>0.71240499999999995</v>
      </c>
      <c r="I1846">
        <v>0</v>
      </c>
    </row>
    <row r="1847" spans="1:25" x14ac:dyDescent="0.25">
      <c r="A1847" t="s">
        <v>176</v>
      </c>
      <c r="B1847">
        <v>7806.15</v>
      </c>
      <c r="C1847">
        <v>7803.91</v>
      </c>
      <c r="D1847">
        <v>7722.69</v>
      </c>
      <c r="E1847">
        <v>7707.83</v>
      </c>
      <c r="F1847">
        <v>939.88800000000003</v>
      </c>
      <c r="G1847">
        <v>0.28309200000000001</v>
      </c>
      <c r="H1847">
        <v>0.726545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176</v>
      </c>
      <c r="B1848">
        <v>7859.3</v>
      </c>
      <c r="C1848">
        <v>7856.84</v>
      </c>
      <c r="D1848">
        <v>7769.66</v>
      </c>
      <c r="E1848">
        <v>7755.32</v>
      </c>
      <c r="F1848">
        <v>938.92200000000003</v>
      </c>
      <c r="G1848">
        <v>0.283335</v>
      </c>
      <c r="H1848">
        <v>0.70652899999999996</v>
      </c>
      <c r="I1848">
        <v>0</v>
      </c>
      <c r="R1848">
        <f>AVERAGE(B1799:B1848)</f>
        <v>7806.1076000000003</v>
      </c>
      <c r="S1848">
        <f>AVERAGE(C1799:C1848)</f>
        <v>7803.6633999999985</v>
      </c>
      <c r="U1848">
        <f>_xlfn.VAR.P(B1799:B1848)</f>
        <v>886.84088624000185</v>
      </c>
      <c r="V1848">
        <f>_xlfn.VAR.P(C1799:C1848)</f>
        <v>891.50172244000089</v>
      </c>
      <c r="X1848">
        <f>1.96*SQRT(U1848)/50</f>
        <v>1.167371054734456</v>
      </c>
      <c r="Y1848">
        <f>1.96*SQRT(V1848)/50</f>
        <v>1.1704346230226628</v>
      </c>
    </row>
    <row r="1849" spans="1:25" x14ac:dyDescent="0.25">
      <c r="A1849" t="s">
        <v>176</v>
      </c>
      <c r="B1849">
        <v>391120.98469999997</v>
      </c>
      <c r="C1849" t="s">
        <v>37</v>
      </c>
    </row>
    <row r="1850" spans="1:25" x14ac:dyDescent="0.25">
      <c r="A1850" t="s">
        <v>177</v>
      </c>
      <c r="B1850">
        <v>7815.74</v>
      </c>
      <c r="C1850">
        <v>0</v>
      </c>
      <c r="D1850">
        <v>0</v>
      </c>
      <c r="E1850">
        <v>0</v>
      </c>
      <c r="F1850">
        <v>0</v>
      </c>
      <c r="G1850">
        <v>0.28309800000000002</v>
      </c>
      <c r="H1850">
        <v>0.72634699999999996</v>
      </c>
      <c r="I1850">
        <v>0</v>
      </c>
    </row>
    <row r="1851" spans="1:25" x14ac:dyDescent="0.25">
      <c r="A1851" t="s">
        <v>177</v>
      </c>
      <c r="B1851">
        <v>7826.34</v>
      </c>
      <c r="C1851">
        <v>0</v>
      </c>
      <c r="D1851">
        <v>0</v>
      </c>
      <c r="E1851">
        <v>0</v>
      </c>
      <c r="F1851">
        <v>0</v>
      </c>
      <c r="G1851">
        <v>0.28328700000000001</v>
      </c>
      <c r="H1851">
        <v>0.72774799999999995</v>
      </c>
      <c r="I1851">
        <v>0</v>
      </c>
    </row>
    <row r="1852" spans="1:25" x14ac:dyDescent="0.25">
      <c r="A1852" t="s">
        <v>177</v>
      </c>
      <c r="B1852">
        <v>7824.13</v>
      </c>
      <c r="C1852">
        <v>0</v>
      </c>
      <c r="D1852">
        <v>0</v>
      </c>
      <c r="E1852">
        <v>0</v>
      </c>
      <c r="F1852">
        <v>0</v>
      </c>
      <c r="G1852">
        <v>0.28309299999999998</v>
      </c>
      <c r="H1852">
        <v>0.72789899999999996</v>
      </c>
      <c r="I1852">
        <v>0</v>
      </c>
    </row>
    <row r="1853" spans="1:25" x14ac:dyDescent="0.25">
      <c r="A1853" t="s">
        <v>177</v>
      </c>
      <c r="B1853">
        <v>7817.32</v>
      </c>
      <c r="C1853">
        <v>0</v>
      </c>
      <c r="D1853">
        <v>0</v>
      </c>
      <c r="E1853">
        <v>0</v>
      </c>
      <c r="F1853">
        <v>0</v>
      </c>
      <c r="G1853">
        <v>0.28312900000000002</v>
      </c>
      <c r="H1853">
        <v>0.72629900000000003</v>
      </c>
      <c r="I1853">
        <v>0</v>
      </c>
    </row>
    <row r="1854" spans="1:25" x14ac:dyDescent="0.25">
      <c r="A1854" t="s">
        <v>177</v>
      </c>
      <c r="B1854">
        <v>7822.37</v>
      </c>
      <c r="C1854">
        <v>0</v>
      </c>
      <c r="D1854">
        <v>0</v>
      </c>
      <c r="E1854">
        <v>0</v>
      </c>
      <c r="F1854">
        <v>0</v>
      </c>
      <c r="G1854">
        <v>0.28350700000000001</v>
      </c>
      <c r="H1854">
        <v>0.72749900000000001</v>
      </c>
      <c r="I1854">
        <v>0</v>
      </c>
    </row>
    <row r="1855" spans="1:25" x14ac:dyDescent="0.25">
      <c r="A1855" t="s">
        <v>177</v>
      </c>
      <c r="B1855">
        <v>7820.73</v>
      </c>
      <c r="C1855">
        <v>0</v>
      </c>
      <c r="D1855">
        <v>0</v>
      </c>
      <c r="E1855">
        <v>0</v>
      </c>
      <c r="F1855">
        <v>0</v>
      </c>
      <c r="G1855">
        <v>0.28307900000000003</v>
      </c>
      <c r="H1855">
        <v>0.72083399999999997</v>
      </c>
      <c r="I1855">
        <v>0</v>
      </c>
    </row>
    <row r="1856" spans="1:25" x14ac:dyDescent="0.25">
      <c r="A1856" t="s">
        <v>177</v>
      </c>
      <c r="B1856">
        <v>7820.38</v>
      </c>
      <c r="C1856">
        <v>0</v>
      </c>
      <c r="D1856">
        <v>0</v>
      </c>
      <c r="E1856">
        <v>0</v>
      </c>
      <c r="F1856">
        <v>0</v>
      </c>
      <c r="G1856">
        <v>0.28309200000000001</v>
      </c>
      <c r="H1856">
        <v>0.72499000000000002</v>
      </c>
      <c r="I1856">
        <v>0</v>
      </c>
    </row>
    <row r="1857" spans="1:9" x14ac:dyDescent="0.25">
      <c r="A1857" t="s">
        <v>177</v>
      </c>
      <c r="B1857">
        <v>7831.94</v>
      </c>
      <c r="C1857">
        <v>0</v>
      </c>
      <c r="D1857">
        <v>0</v>
      </c>
      <c r="E1857">
        <v>0</v>
      </c>
      <c r="F1857">
        <v>0</v>
      </c>
      <c r="G1857">
        <v>0.28314899999999998</v>
      </c>
      <c r="H1857">
        <v>0.72734799999999999</v>
      </c>
      <c r="I1857">
        <v>0</v>
      </c>
    </row>
    <row r="1858" spans="1:9" x14ac:dyDescent="0.25">
      <c r="A1858" t="s">
        <v>177</v>
      </c>
      <c r="B1858">
        <v>7820.85</v>
      </c>
      <c r="C1858">
        <v>0</v>
      </c>
      <c r="D1858">
        <v>0</v>
      </c>
      <c r="E1858">
        <v>0</v>
      </c>
      <c r="F1858">
        <v>0</v>
      </c>
      <c r="G1858">
        <v>0.283105</v>
      </c>
      <c r="H1858">
        <v>0.70653200000000005</v>
      </c>
      <c r="I1858">
        <v>0</v>
      </c>
    </row>
    <row r="1859" spans="1:9" x14ac:dyDescent="0.25">
      <c r="A1859" t="s">
        <v>177</v>
      </c>
      <c r="B1859">
        <v>7820.71</v>
      </c>
      <c r="C1859">
        <v>0</v>
      </c>
      <c r="D1859">
        <v>0</v>
      </c>
      <c r="E1859">
        <v>0</v>
      </c>
      <c r="F1859">
        <v>0</v>
      </c>
      <c r="G1859">
        <v>0.28312999999999999</v>
      </c>
      <c r="H1859">
        <v>0.72730099999999998</v>
      </c>
      <c r="I1859">
        <v>0</v>
      </c>
    </row>
    <row r="1860" spans="1:9" x14ac:dyDescent="0.25">
      <c r="A1860" t="s">
        <v>177</v>
      </c>
      <c r="B1860">
        <v>7827</v>
      </c>
      <c r="C1860">
        <v>0</v>
      </c>
      <c r="D1860">
        <v>0</v>
      </c>
      <c r="E1860">
        <v>0</v>
      </c>
      <c r="F1860">
        <v>0</v>
      </c>
      <c r="G1860">
        <v>0.283109</v>
      </c>
      <c r="H1860">
        <v>0.70653100000000002</v>
      </c>
      <c r="I1860">
        <v>0</v>
      </c>
    </row>
    <row r="1861" spans="1:9" x14ac:dyDescent="0.25">
      <c r="A1861" t="s">
        <v>177</v>
      </c>
      <c r="B1861">
        <v>7819.82</v>
      </c>
      <c r="C1861">
        <v>0</v>
      </c>
      <c r="D1861">
        <v>0</v>
      </c>
      <c r="E1861">
        <v>0</v>
      </c>
      <c r="F1861">
        <v>0</v>
      </c>
      <c r="G1861">
        <v>0.283078</v>
      </c>
      <c r="H1861">
        <v>0.72741199999999995</v>
      </c>
      <c r="I1861">
        <v>0</v>
      </c>
    </row>
    <row r="1862" spans="1:9" x14ac:dyDescent="0.25">
      <c r="A1862" t="s">
        <v>177</v>
      </c>
      <c r="B1862">
        <v>7807.39</v>
      </c>
      <c r="C1862">
        <v>0</v>
      </c>
      <c r="D1862">
        <v>0</v>
      </c>
      <c r="E1862">
        <v>0</v>
      </c>
      <c r="F1862">
        <v>0</v>
      </c>
      <c r="G1862">
        <v>0.28313300000000002</v>
      </c>
      <c r="H1862">
        <v>0.71668500000000002</v>
      </c>
      <c r="I1862">
        <v>0</v>
      </c>
    </row>
    <row r="1863" spans="1:9" x14ac:dyDescent="0.25">
      <c r="A1863" t="s">
        <v>177</v>
      </c>
      <c r="B1863">
        <v>7742.59</v>
      </c>
      <c r="C1863">
        <v>0</v>
      </c>
      <c r="D1863">
        <v>0</v>
      </c>
      <c r="E1863">
        <v>0</v>
      </c>
      <c r="F1863">
        <v>0</v>
      </c>
      <c r="G1863">
        <v>0.285414</v>
      </c>
      <c r="H1863">
        <v>0.70652999999999999</v>
      </c>
      <c r="I1863">
        <v>0</v>
      </c>
    </row>
    <row r="1864" spans="1:9" x14ac:dyDescent="0.25">
      <c r="A1864" t="s">
        <v>177</v>
      </c>
      <c r="B1864">
        <v>7757.3</v>
      </c>
      <c r="C1864">
        <v>0</v>
      </c>
      <c r="D1864">
        <v>0</v>
      </c>
      <c r="E1864">
        <v>0</v>
      </c>
      <c r="F1864">
        <v>0</v>
      </c>
      <c r="G1864">
        <v>0.28309099999999998</v>
      </c>
      <c r="H1864">
        <v>0.72298799999999996</v>
      </c>
      <c r="I1864">
        <v>0</v>
      </c>
    </row>
    <row r="1865" spans="1:9" x14ac:dyDescent="0.25">
      <c r="A1865" t="s">
        <v>177</v>
      </c>
      <c r="B1865">
        <v>7747.12</v>
      </c>
      <c r="C1865">
        <v>0</v>
      </c>
      <c r="D1865">
        <v>0</v>
      </c>
      <c r="E1865">
        <v>0</v>
      </c>
      <c r="F1865">
        <v>0</v>
      </c>
      <c r="G1865">
        <v>0.28311599999999998</v>
      </c>
      <c r="H1865">
        <v>0.72789099999999995</v>
      </c>
      <c r="I1865">
        <v>0</v>
      </c>
    </row>
    <row r="1866" spans="1:9" x14ac:dyDescent="0.25">
      <c r="A1866" t="s">
        <v>177</v>
      </c>
      <c r="B1866">
        <v>7753.91</v>
      </c>
      <c r="C1866">
        <v>0</v>
      </c>
      <c r="D1866">
        <v>0</v>
      </c>
      <c r="E1866">
        <v>0</v>
      </c>
      <c r="F1866">
        <v>0</v>
      </c>
      <c r="G1866">
        <v>0.28307900000000003</v>
      </c>
      <c r="H1866">
        <v>0.72329699999999997</v>
      </c>
      <c r="I1866">
        <v>0</v>
      </c>
    </row>
    <row r="1867" spans="1:9" x14ac:dyDescent="0.25">
      <c r="A1867" t="s">
        <v>177</v>
      </c>
      <c r="B1867">
        <v>7782.48</v>
      </c>
      <c r="C1867">
        <v>0</v>
      </c>
      <c r="D1867">
        <v>0</v>
      </c>
      <c r="E1867">
        <v>0</v>
      </c>
      <c r="F1867">
        <v>0</v>
      </c>
      <c r="G1867">
        <v>0.28322000000000003</v>
      </c>
      <c r="H1867">
        <v>0.71473600000000004</v>
      </c>
      <c r="I1867">
        <v>0</v>
      </c>
    </row>
    <row r="1868" spans="1:9" x14ac:dyDescent="0.25">
      <c r="A1868" t="s">
        <v>177</v>
      </c>
      <c r="B1868">
        <v>7767.19</v>
      </c>
      <c r="C1868">
        <v>0</v>
      </c>
      <c r="D1868">
        <v>0</v>
      </c>
      <c r="E1868">
        <v>0</v>
      </c>
      <c r="F1868">
        <v>0</v>
      </c>
      <c r="G1868">
        <v>0.28348000000000001</v>
      </c>
      <c r="H1868">
        <v>0.72730700000000004</v>
      </c>
      <c r="I1868">
        <v>0</v>
      </c>
    </row>
    <row r="1869" spans="1:9" x14ac:dyDescent="0.25">
      <c r="A1869" t="s">
        <v>177</v>
      </c>
      <c r="B1869">
        <v>7775.01</v>
      </c>
      <c r="C1869">
        <v>0</v>
      </c>
      <c r="D1869">
        <v>0</v>
      </c>
      <c r="E1869">
        <v>0</v>
      </c>
      <c r="F1869">
        <v>0</v>
      </c>
      <c r="G1869">
        <v>0.28312199999999998</v>
      </c>
      <c r="H1869">
        <v>0.70653200000000005</v>
      </c>
      <c r="I1869">
        <v>0</v>
      </c>
    </row>
    <row r="1870" spans="1:9" x14ac:dyDescent="0.25">
      <c r="A1870" t="s">
        <v>177</v>
      </c>
      <c r="B1870">
        <v>7777.63</v>
      </c>
      <c r="C1870">
        <v>0</v>
      </c>
      <c r="D1870">
        <v>0</v>
      </c>
      <c r="E1870">
        <v>0</v>
      </c>
      <c r="F1870">
        <v>0</v>
      </c>
      <c r="G1870">
        <v>0.28312900000000002</v>
      </c>
      <c r="H1870">
        <v>0.72179800000000005</v>
      </c>
      <c r="I1870">
        <v>0</v>
      </c>
    </row>
    <row r="1871" spans="1:9" x14ac:dyDescent="0.25">
      <c r="A1871" t="s">
        <v>177</v>
      </c>
      <c r="B1871">
        <v>7790.98</v>
      </c>
      <c r="C1871">
        <v>0</v>
      </c>
      <c r="D1871">
        <v>0</v>
      </c>
      <c r="E1871">
        <v>0</v>
      </c>
      <c r="F1871">
        <v>0</v>
      </c>
      <c r="G1871">
        <v>0.28332499999999999</v>
      </c>
      <c r="H1871">
        <v>0.72774399999999995</v>
      </c>
      <c r="I1871">
        <v>0</v>
      </c>
    </row>
    <row r="1872" spans="1:9" x14ac:dyDescent="0.25">
      <c r="A1872" t="s">
        <v>177</v>
      </c>
      <c r="B1872">
        <v>7827.93</v>
      </c>
      <c r="C1872">
        <v>0</v>
      </c>
      <c r="D1872">
        <v>0</v>
      </c>
      <c r="E1872">
        <v>0</v>
      </c>
      <c r="F1872">
        <v>0</v>
      </c>
      <c r="G1872">
        <v>0.283078</v>
      </c>
      <c r="H1872">
        <v>0.72037499999999999</v>
      </c>
      <c r="I1872">
        <v>0</v>
      </c>
    </row>
    <row r="1873" spans="1:9" x14ac:dyDescent="0.25">
      <c r="A1873" t="s">
        <v>177</v>
      </c>
      <c r="B1873">
        <v>7817.93</v>
      </c>
      <c r="C1873">
        <v>0</v>
      </c>
      <c r="D1873">
        <v>0</v>
      </c>
      <c r="E1873">
        <v>0</v>
      </c>
      <c r="F1873">
        <v>0</v>
      </c>
      <c r="G1873">
        <v>0.28309200000000001</v>
      </c>
      <c r="H1873">
        <v>0.72758599999999996</v>
      </c>
      <c r="I1873">
        <v>0</v>
      </c>
    </row>
    <row r="1874" spans="1:9" x14ac:dyDescent="0.25">
      <c r="A1874" t="s">
        <v>177</v>
      </c>
      <c r="B1874">
        <v>7808.18</v>
      </c>
      <c r="C1874">
        <v>0</v>
      </c>
      <c r="D1874">
        <v>0</v>
      </c>
      <c r="E1874">
        <v>0</v>
      </c>
      <c r="F1874">
        <v>0</v>
      </c>
      <c r="G1874">
        <v>0.28308</v>
      </c>
      <c r="H1874">
        <v>0.72785699999999998</v>
      </c>
      <c r="I1874">
        <v>0</v>
      </c>
    </row>
    <row r="1875" spans="1:9" x14ac:dyDescent="0.25">
      <c r="A1875" t="s">
        <v>177</v>
      </c>
      <c r="B1875">
        <v>7781.43</v>
      </c>
      <c r="C1875">
        <v>0</v>
      </c>
      <c r="D1875">
        <v>0</v>
      </c>
      <c r="E1875">
        <v>0</v>
      </c>
      <c r="F1875">
        <v>0</v>
      </c>
      <c r="G1875">
        <v>0.283138</v>
      </c>
      <c r="H1875">
        <v>0.72425300000000004</v>
      </c>
      <c r="I1875">
        <v>0</v>
      </c>
    </row>
    <row r="1876" spans="1:9" x14ac:dyDescent="0.25">
      <c r="A1876" t="s">
        <v>177</v>
      </c>
      <c r="B1876">
        <v>7775.36</v>
      </c>
      <c r="C1876">
        <v>0</v>
      </c>
      <c r="D1876">
        <v>0</v>
      </c>
      <c r="E1876">
        <v>0</v>
      </c>
      <c r="F1876">
        <v>0</v>
      </c>
      <c r="G1876">
        <v>0.26104500000000003</v>
      </c>
      <c r="H1876">
        <v>0.71423700000000001</v>
      </c>
      <c r="I1876">
        <v>0</v>
      </c>
    </row>
    <row r="1877" spans="1:9" x14ac:dyDescent="0.25">
      <c r="A1877" t="s">
        <v>177</v>
      </c>
      <c r="B1877">
        <v>7758.52</v>
      </c>
      <c r="C1877">
        <v>0</v>
      </c>
      <c r="D1877">
        <v>0</v>
      </c>
      <c r="E1877">
        <v>0</v>
      </c>
      <c r="F1877">
        <v>0</v>
      </c>
      <c r="G1877">
        <v>0.28354200000000002</v>
      </c>
      <c r="H1877">
        <v>0.72787900000000005</v>
      </c>
      <c r="I1877">
        <v>0</v>
      </c>
    </row>
    <row r="1878" spans="1:9" x14ac:dyDescent="0.25">
      <c r="A1878" t="s">
        <v>177</v>
      </c>
      <c r="B1878">
        <v>7753.52</v>
      </c>
      <c r="C1878">
        <v>0</v>
      </c>
      <c r="D1878">
        <v>0</v>
      </c>
      <c r="E1878">
        <v>0</v>
      </c>
      <c r="F1878">
        <v>0</v>
      </c>
      <c r="G1878">
        <v>0.28308299999999997</v>
      </c>
      <c r="H1878">
        <v>0.71191199999999999</v>
      </c>
      <c r="I1878">
        <v>0</v>
      </c>
    </row>
    <row r="1879" spans="1:9" x14ac:dyDescent="0.25">
      <c r="A1879" t="s">
        <v>177</v>
      </c>
      <c r="B1879">
        <v>7741.63</v>
      </c>
      <c r="C1879">
        <v>0</v>
      </c>
      <c r="D1879">
        <v>0</v>
      </c>
      <c r="E1879">
        <v>0</v>
      </c>
      <c r="F1879">
        <v>0</v>
      </c>
      <c r="G1879">
        <v>0.28442400000000001</v>
      </c>
      <c r="H1879">
        <v>0.72779499999999997</v>
      </c>
      <c r="I1879">
        <v>0</v>
      </c>
    </row>
    <row r="1880" spans="1:9" x14ac:dyDescent="0.25">
      <c r="A1880" t="s">
        <v>177</v>
      </c>
      <c r="B1880">
        <v>7783.92</v>
      </c>
      <c r="C1880">
        <v>0</v>
      </c>
      <c r="D1880">
        <v>0</v>
      </c>
      <c r="E1880">
        <v>0</v>
      </c>
      <c r="F1880">
        <v>0</v>
      </c>
      <c r="G1880">
        <v>0.28395500000000001</v>
      </c>
      <c r="H1880">
        <v>0.72394899999999995</v>
      </c>
      <c r="I1880">
        <v>0</v>
      </c>
    </row>
    <row r="1881" spans="1:9" x14ac:dyDescent="0.25">
      <c r="A1881" t="s">
        <v>177</v>
      </c>
      <c r="B1881">
        <v>7832.62</v>
      </c>
      <c r="C1881">
        <v>0</v>
      </c>
      <c r="D1881">
        <v>0</v>
      </c>
      <c r="E1881">
        <v>0</v>
      </c>
      <c r="F1881">
        <v>0</v>
      </c>
      <c r="G1881">
        <v>0.28314099999999998</v>
      </c>
      <c r="H1881">
        <v>0.70653200000000005</v>
      </c>
      <c r="I1881">
        <v>0</v>
      </c>
    </row>
    <row r="1882" spans="1:9" x14ac:dyDescent="0.25">
      <c r="A1882" t="s">
        <v>177</v>
      </c>
      <c r="B1882">
        <v>7818.11</v>
      </c>
      <c r="C1882">
        <v>0</v>
      </c>
      <c r="D1882">
        <v>0</v>
      </c>
      <c r="E1882">
        <v>0</v>
      </c>
      <c r="F1882">
        <v>0</v>
      </c>
      <c r="G1882">
        <v>0.28308299999999997</v>
      </c>
      <c r="H1882">
        <v>0.72785999999999995</v>
      </c>
      <c r="I1882">
        <v>0</v>
      </c>
    </row>
    <row r="1883" spans="1:9" x14ac:dyDescent="0.25">
      <c r="A1883" t="s">
        <v>177</v>
      </c>
      <c r="B1883">
        <v>7826.93</v>
      </c>
      <c r="C1883">
        <v>0</v>
      </c>
      <c r="D1883">
        <v>0</v>
      </c>
      <c r="E1883">
        <v>0</v>
      </c>
      <c r="F1883">
        <v>0</v>
      </c>
      <c r="G1883">
        <v>0.283086</v>
      </c>
      <c r="H1883">
        <v>0.70652999999999999</v>
      </c>
      <c r="I1883">
        <v>0</v>
      </c>
    </row>
    <row r="1884" spans="1:9" x14ac:dyDescent="0.25">
      <c r="A1884" t="s">
        <v>177</v>
      </c>
      <c r="B1884">
        <v>7817.22</v>
      </c>
      <c r="C1884">
        <v>0</v>
      </c>
      <c r="D1884">
        <v>0</v>
      </c>
      <c r="E1884">
        <v>0</v>
      </c>
      <c r="F1884">
        <v>0</v>
      </c>
      <c r="G1884">
        <v>0.28309299999999998</v>
      </c>
      <c r="H1884">
        <v>0.72777499999999995</v>
      </c>
      <c r="I1884">
        <v>0</v>
      </c>
    </row>
    <row r="1885" spans="1:9" x14ac:dyDescent="0.25">
      <c r="A1885" t="s">
        <v>177</v>
      </c>
      <c r="B1885">
        <v>7826.11</v>
      </c>
      <c r="C1885">
        <v>0</v>
      </c>
      <c r="D1885">
        <v>0</v>
      </c>
      <c r="E1885">
        <v>0</v>
      </c>
      <c r="F1885">
        <v>0</v>
      </c>
      <c r="G1885">
        <v>0.283078</v>
      </c>
      <c r="H1885">
        <v>0.72775000000000001</v>
      </c>
      <c r="I1885">
        <v>0</v>
      </c>
    </row>
    <row r="1886" spans="1:9" x14ac:dyDescent="0.25">
      <c r="A1886" t="s">
        <v>177</v>
      </c>
      <c r="B1886">
        <v>7819.3</v>
      </c>
      <c r="C1886">
        <v>0</v>
      </c>
      <c r="D1886">
        <v>0</v>
      </c>
      <c r="E1886">
        <v>0</v>
      </c>
      <c r="F1886">
        <v>0</v>
      </c>
      <c r="G1886">
        <v>0.283084</v>
      </c>
      <c r="H1886">
        <v>0.71906999999999999</v>
      </c>
      <c r="I1886">
        <v>0</v>
      </c>
    </row>
    <row r="1887" spans="1:9" x14ac:dyDescent="0.25">
      <c r="A1887" t="s">
        <v>177</v>
      </c>
      <c r="B1887">
        <v>7824.95</v>
      </c>
      <c r="C1887">
        <v>0</v>
      </c>
      <c r="D1887">
        <v>0</v>
      </c>
      <c r="E1887">
        <v>0</v>
      </c>
      <c r="F1887">
        <v>0</v>
      </c>
      <c r="G1887">
        <v>0.283136</v>
      </c>
      <c r="H1887">
        <v>0.72008899999999998</v>
      </c>
      <c r="I1887">
        <v>0</v>
      </c>
    </row>
    <row r="1888" spans="1:9" x14ac:dyDescent="0.25">
      <c r="A1888" t="s">
        <v>177</v>
      </c>
      <c r="B1888">
        <v>7824.6</v>
      </c>
      <c r="C1888">
        <v>0</v>
      </c>
      <c r="D1888">
        <v>0</v>
      </c>
      <c r="E1888">
        <v>0</v>
      </c>
      <c r="F1888">
        <v>0</v>
      </c>
      <c r="G1888">
        <v>0.28314</v>
      </c>
      <c r="H1888">
        <v>0.72312799999999999</v>
      </c>
      <c r="I1888">
        <v>0</v>
      </c>
    </row>
    <row r="1889" spans="1:25" x14ac:dyDescent="0.25">
      <c r="A1889" t="s">
        <v>177</v>
      </c>
      <c r="B1889">
        <v>7821.04</v>
      </c>
      <c r="C1889">
        <v>0</v>
      </c>
      <c r="D1889">
        <v>0</v>
      </c>
      <c r="E1889">
        <v>0</v>
      </c>
      <c r="F1889">
        <v>0</v>
      </c>
      <c r="G1889">
        <v>0.28312599999999999</v>
      </c>
      <c r="H1889">
        <v>0.72784400000000005</v>
      </c>
      <c r="I1889">
        <v>0</v>
      </c>
    </row>
    <row r="1890" spans="1:25" x14ac:dyDescent="0.25">
      <c r="A1890" t="s">
        <v>177</v>
      </c>
      <c r="B1890">
        <v>7823.7</v>
      </c>
      <c r="C1890">
        <v>0</v>
      </c>
      <c r="D1890">
        <v>0</v>
      </c>
      <c r="E1890">
        <v>0</v>
      </c>
      <c r="F1890">
        <v>0</v>
      </c>
      <c r="G1890">
        <v>0.26545600000000003</v>
      </c>
      <c r="H1890">
        <v>0.72721800000000003</v>
      </c>
      <c r="I1890">
        <v>0</v>
      </c>
    </row>
    <row r="1891" spans="1:25" x14ac:dyDescent="0.25">
      <c r="A1891" t="s">
        <v>177</v>
      </c>
      <c r="B1891">
        <v>7830.73</v>
      </c>
      <c r="C1891">
        <v>0</v>
      </c>
      <c r="D1891">
        <v>0</v>
      </c>
      <c r="E1891">
        <v>0</v>
      </c>
      <c r="F1891">
        <v>0</v>
      </c>
      <c r="G1891">
        <v>0.283078</v>
      </c>
      <c r="H1891">
        <v>0.70701599999999998</v>
      </c>
      <c r="I1891">
        <v>0</v>
      </c>
    </row>
    <row r="1892" spans="1:25" x14ac:dyDescent="0.25">
      <c r="A1892" t="s">
        <v>177</v>
      </c>
      <c r="B1892">
        <v>7813.22</v>
      </c>
      <c r="C1892">
        <v>0</v>
      </c>
      <c r="D1892">
        <v>0</v>
      </c>
      <c r="E1892">
        <v>0</v>
      </c>
      <c r="F1892">
        <v>0</v>
      </c>
      <c r="G1892">
        <v>0.28329799999999999</v>
      </c>
      <c r="H1892">
        <v>0.72775100000000004</v>
      </c>
      <c r="I1892">
        <v>0</v>
      </c>
    </row>
    <row r="1893" spans="1:25" x14ac:dyDescent="0.25">
      <c r="A1893" t="s">
        <v>177</v>
      </c>
      <c r="B1893">
        <v>7817.66</v>
      </c>
      <c r="C1893">
        <v>0</v>
      </c>
      <c r="D1893">
        <v>0</v>
      </c>
      <c r="E1893">
        <v>0</v>
      </c>
      <c r="F1893">
        <v>0</v>
      </c>
      <c r="G1893">
        <v>0.28325400000000001</v>
      </c>
      <c r="H1893">
        <v>0.72311099999999995</v>
      </c>
      <c r="I1893">
        <v>0</v>
      </c>
    </row>
    <row r="1894" spans="1:25" x14ac:dyDescent="0.25">
      <c r="A1894" t="s">
        <v>177</v>
      </c>
      <c r="B1894">
        <v>7828.26</v>
      </c>
      <c r="C1894">
        <v>0</v>
      </c>
      <c r="D1894">
        <v>0</v>
      </c>
      <c r="E1894">
        <v>0</v>
      </c>
      <c r="F1894">
        <v>0</v>
      </c>
      <c r="G1894">
        <v>0.283501</v>
      </c>
      <c r="H1894">
        <v>0.70653200000000005</v>
      </c>
      <c r="I1894">
        <v>0</v>
      </c>
    </row>
    <row r="1895" spans="1:25" x14ac:dyDescent="0.25">
      <c r="A1895" t="s">
        <v>177</v>
      </c>
      <c r="B1895">
        <v>7754.44</v>
      </c>
      <c r="C1895">
        <v>0</v>
      </c>
      <c r="D1895">
        <v>0</v>
      </c>
      <c r="E1895">
        <v>0</v>
      </c>
      <c r="F1895">
        <v>0</v>
      </c>
      <c r="G1895">
        <v>0.283669</v>
      </c>
      <c r="H1895">
        <v>0.71839900000000001</v>
      </c>
      <c r="I1895">
        <v>0</v>
      </c>
    </row>
    <row r="1896" spans="1:25" x14ac:dyDescent="0.25">
      <c r="A1896" t="s">
        <v>177</v>
      </c>
      <c r="B1896">
        <v>7750.48</v>
      </c>
      <c r="C1896">
        <v>0</v>
      </c>
      <c r="D1896">
        <v>0</v>
      </c>
      <c r="E1896">
        <v>0</v>
      </c>
      <c r="F1896">
        <v>0</v>
      </c>
      <c r="G1896">
        <v>0.28311500000000001</v>
      </c>
      <c r="H1896">
        <v>0.72623700000000002</v>
      </c>
      <c r="I1896">
        <v>0</v>
      </c>
    </row>
    <row r="1897" spans="1:25" x14ac:dyDescent="0.25">
      <c r="A1897" t="s">
        <v>177</v>
      </c>
      <c r="B1897">
        <v>7756.87</v>
      </c>
      <c r="C1897">
        <v>0</v>
      </c>
      <c r="D1897">
        <v>0</v>
      </c>
      <c r="E1897">
        <v>0</v>
      </c>
      <c r="F1897">
        <v>0</v>
      </c>
      <c r="G1897">
        <v>0.28308</v>
      </c>
      <c r="H1897">
        <v>0.72314599999999996</v>
      </c>
      <c r="I1897">
        <v>0</v>
      </c>
    </row>
    <row r="1898" spans="1:25" x14ac:dyDescent="0.25">
      <c r="A1898" t="s">
        <v>177</v>
      </c>
      <c r="B1898">
        <v>7744.1</v>
      </c>
      <c r="C1898">
        <v>0</v>
      </c>
      <c r="D1898">
        <v>0</v>
      </c>
      <c r="E1898">
        <v>0</v>
      </c>
      <c r="F1898">
        <v>0</v>
      </c>
      <c r="G1898">
        <v>0.28307900000000003</v>
      </c>
      <c r="H1898">
        <v>0.72787000000000002</v>
      </c>
      <c r="I1898">
        <v>0</v>
      </c>
    </row>
    <row r="1899" spans="1:25" x14ac:dyDescent="0.25">
      <c r="A1899" t="s">
        <v>177</v>
      </c>
      <c r="B1899">
        <v>7773.74</v>
      </c>
      <c r="C1899">
        <v>0</v>
      </c>
      <c r="D1899">
        <v>0</v>
      </c>
      <c r="E1899">
        <v>0</v>
      </c>
      <c r="F1899">
        <v>0</v>
      </c>
      <c r="G1899">
        <v>0.28365699999999999</v>
      </c>
      <c r="H1899">
        <v>0.72104199999999996</v>
      </c>
      <c r="I1899">
        <v>0</v>
      </c>
    </row>
    <row r="1900" spans="1:25" x14ac:dyDescent="0.25">
      <c r="A1900" t="s">
        <v>177</v>
      </c>
      <c r="B1900">
        <v>7777.03</v>
      </c>
      <c r="C1900">
        <v>0</v>
      </c>
      <c r="D1900">
        <v>0</v>
      </c>
      <c r="E1900">
        <v>0</v>
      </c>
      <c r="F1900">
        <v>0</v>
      </c>
      <c r="G1900">
        <v>0.283086</v>
      </c>
      <c r="H1900">
        <v>0.71691199999999999</v>
      </c>
      <c r="I1900">
        <v>0</v>
      </c>
    </row>
    <row r="1901" spans="1:25" x14ac:dyDescent="0.25">
      <c r="A1901" t="s">
        <v>177</v>
      </c>
      <c r="B1901">
        <v>7776.21</v>
      </c>
      <c r="C1901">
        <v>0</v>
      </c>
      <c r="D1901">
        <v>0</v>
      </c>
      <c r="E1901">
        <v>0</v>
      </c>
      <c r="F1901">
        <v>0</v>
      </c>
      <c r="G1901">
        <v>0.26836500000000002</v>
      </c>
      <c r="H1901">
        <v>0.72788799999999998</v>
      </c>
      <c r="I1901">
        <v>0</v>
      </c>
    </row>
    <row r="1902" spans="1:25" x14ac:dyDescent="0.25">
      <c r="A1902" t="s">
        <v>177</v>
      </c>
      <c r="B1902">
        <v>7778.73</v>
      </c>
      <c r="C1902">
        <v>0</v>
      </c>
      <c r="D1902">
        <v>0</v>
      </c>
      <c r="E1902">
        <v>0</v>
      </c>
      <c r="F1902">
        <v>0</v>
      </c>
      <c r="G1902">
        <v>0.27576200000000001</v>
      </c>
      <c r="H1902">
        <v>0.72734299999999996</v>
      </c>
      <c r="I1902">
        <v>0</v>
      </c>
    </row>
    <row r="1903" spans="1:25" x14ac:dyDescent="0.25">
      <c r="A1903" t="s">
        <v>177</v>
      </c>
      <c r="B1903">
        <v>7782.22</v>
      </c>
      <c r="C1903">
        <v>0</v>
      </c>
      <c r="D1903">
        <v>0</v>
      </c>
      <c r="E1903">
        <v>0</v>
      </c>
      <c r="F1903">
        <v>0</v>
      </c>
      <c r="G1903">
        <v>0.28318599999999999</v>
      </c>
      <c r="H1903">
        <v>0.70653200000000005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177</v>
      </c>
      <c r="B1904">
        <v>7826.11</v>
      </c>
      <c r="C1904">
        <v>0</v>
      </c>
      <c r="D1904">
        <v>0</v>
      </c>
      <c r="E1904">
        <v>0</v>
      </c>
      <c r="F1904">
        <v>0</v>
      </c>
      <c r="G1904">
        <v>0.283802</v>
      </c>
      <c r="H1904">
        <v>0.70653100000000002</v>
      </c>
      <c r="I1904">
        <v>0</v>
      </c>
      <c r="R1904">
        <f>AVERAGE(B1855:B1904)</f>
        <v>7795.1165999999957</v>
      </c>
      <c r="S1904">
        <f>AVERAGE(C1855:C1904)</f>
        <v>0</v>
      </c>
      <c r="U1904">
        <f>_xlfn.VAR.P(B1855:B1904)</f>
        <v>913.71089843999948</v>
      </c>
      <c r="V1904">
        <f>_xlfn.VAR.P(C1855:C1904)</f>
        <v>0</v>
      </c>
      <c r="X1904">
        <f>1.96*SQRT(U1904)/50</f>
        <v>1.1849239279290635</v>
      </c>
      <c r="Y1904">
        <f>1.96*SQRT(V1904)/50</f>
        <v>0</v>
      </c>
    </row>
    <row r="1905" spans="1:3" x14ac:dyDescent="0.25">
      <c r="A1905" t="s">
        <v>177</v>
      </c>
      <c r="B1905">
        <v>390549.6679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:25" x14ac:dyDescent="0.25">
      <c r="R2071" t="s">
        <v>70</v>
      </c>
      <c r="U2071" t="s">
        <v>69</v>
      </c>
      <c r="X2071" t="s">
        <v>67</v>
      </c>
    </row>
    <row r="2072" spans="1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074" spans="1:25" x14ac:dyDescent="0.25">
      <c r="A2074" t="s">
        <v>186</v>
      </c>
      <c r="B2074">
        <v>2.1400600000000001</v>
      </c>
      <c r="C2074">
        <v>2.0479999999999999E-3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32767</v>
      </c>
      <c r="J2074">
        <v>-32767</v>
      </c>
      <c r="K2074">
        <v>0</v>
      </c>
    </row>
    <row r="2075" spans="1:25" x14ac:dyDescent="0.25">
      <c r="A2075" t="s">
        <v>186</v>
      </c>
      <c r="B2075">
        <v>2.68371</v>
      </c>
      <c r="C2075">
        <v>1.024E-3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32767</v>
      </c>
      <c r="J2075">
        <v>-32767</v>
      </c>
      <c r="K2075">
        <v>0</v>
      </c>
    </row>
    <row r="2076" spans="1:25" x14ac:dyDescent="0.25">
      <c r="A2076" t="s">
        <v>186</v>
      </c>
      <c r="B2076">
        <v>2.87094</v>
      </c>
      <c r="C2076">
        <v>2.0479999999999999E-3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32767</v>
      </c>
      <c r="J2076">
        <v>-32767</v>
      </c>
      <c r="K2076">
        <v>0</v>
      </c>
    </row>
    <row r="2077" spans="1:25" x14ac:dyDescent="0.25">
      <c r="A2077" t="s">
        <v>186</v>
      </c>
      <c r="B2077">
        <v>2.47018</v>
      </c>
      <c r="C2077">
        <v>2.0479999999999999E-3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32767</v>
      </c>
      <c r="J2077">
        <v>-32767</v>
      </c>
      <c r="K2077">
        <v>0</v>
      </c>
    </row>
    <row r="2078" spans="1:25" x14ac:dyDescent="0.25">
      <c r="A2078" t="s">
        <v>186</v>
      </c>
      <c r="B2078">
        <v>2.65008</v>
      </c>
      <c r="C2078">
        <v>1.024E-3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32767</v>
      </c>
      <c r="J2078">
        <v>-32767</v>
      </c>
      <c r="K2078">
        <v>0</v>
      </c>
    </row>
    <row r="2079" spans="1:25" x14ac:dyDescent="0.25">
      <c r="A2079" t="s">
        <v>186</v>
      </c>
      <c r="B2079">
        <v>2.7214700000000001</v>
      </c>
      <c r="C2079">
        <v>1.024E-3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32767</v>
      </c>
      <c r="J2079">
        <v>-32767</v>
      </c>
      <c r="K2079">
        <v>0</v>
      </c>
    </row>
    <row r="2080" spans="1:25" x14ac:dyDescent="0.25">
      <c r="A2080" t="s">
        <v>186</v>
      </c>
      <c r="B2080">
        <v>3.2268500000000002</v>
      </c>
      <c r="C2080">
        <v>1.024E-3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32767</v>
      </c>
      <c r="J2080">
        <v>-32767</v>
      </c>
      <c r="K2080">
        <v>0</v>
      </c>
    </row>
    <row r="2081" spans="1:11" x14ac:dyDescent="0.25">
      <c r="A2081" t="s">
        <v>186</v>
      </c>
      <c r="B2081">
        <v>3.1823999999999999</v>
      </c>
      <c r="C2081">
        <v>2.0479999999999999E-3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32767</v>
      </c>
      <c r="J2081">
        <v>-32767</v>
      </c>
      <c r="K2081">
        <v>0</v>
      </c>
    </row>
    <row r="2082" spans="1:11" x14ac:dyDescent="0.25">
      <c r="A2082" t="s">
        <v>186</v>
      </c>
      <c r="B2082">
        <v>2.3335400000000002</v>
      </c>
      <c r="C2082">
        <v>1.024E-3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32767</v>
      </c>
      <c r="J2082">
        <v>-32767</v>
      </c>
      <c r="K2082">
        <v>0</v>
      </c>
    </row>
    <row r="2083" spans="1:11" x14ac:dyDescent="0.25">
      <c r="A2083" t="s">
        <v>186</v>
      </c>
      <c r="B2083">
        <v>2.5068199999999998</v>
      </c>
      <c r="C2083">
        <v>1.024E-3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32767</v>
      </c>
      <c r="J2083">
        <v>-32767</v>
      </c>
      <c r="K2083">
        <v>0</v>
      </c>
    </row>
    <row r="2084" spans="1:11" x14ac:dyDescent="0.25">
      <c r="A2084" t="s">
        <v>186</v>
      </c>
      <c r="B2084">
        <v>2.28592</v>
      </c>
      <c r="C2084">
        <v>2.0479999999999999E-3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32767</v>
      </c>
      <c r="J2084">
        <v>-32767</v>
      </c>
      <c r="K2084">
        <v>0</v>
      </c>
    </row>
    <row r="2085" spans="1:11" x14ac:dyDescent="0.25">
      <c r="A2085" t="s">
        <v>186</v>
      </c>
      <c r="B2085">
        <v>2.6486700000000001</v>
      </c>
      <c r="C2085">
        <v>1.024E-3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32767</v>
      </c>
      <c r="J2085">
        <v>-32767</v>
      </c>
      <c r="K2085">
        <v>0</v>
      </c>
    </row>
    <row r="2086" spans="1:11" x14ac:dyDescent="0.25">
      <c r="A2086" t="s">
        <v>186</v>
      </c>
      <c r="B2086" s="11" t="s">
        <v>242</v>
      </c>
      <c r="C2086">
        <v>2.0479999999999999E-3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32767</v>
      </c>
      <c r="J2086">
        <v>-32767</v>
      </c>
      <c r="K2086">
        <v>0</v>
      </c>
    </row>
    <row r="2087" spans="1:11" x14ac:dyDescent="0.25">
      <c r="A2087" t="s">
        <v>186</v>
      </c>
      <c r="B2087">
        <v>2.2621799999999999</v>
      </c>
      <c r="C2087">
        <v>2.0479999999999999E-3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32767</v>
      </c>
      <c r="J2087">
        <v>-32767</v>
      </c>
      <c r="K2087">
        <v>0</v>
      </c>
    </row>
    <row r="2088" spans="1:11" x14ac:dyDescent="0.25">
      <c r="A2088" t="s">
        <v>186</v>
      </c>
      <c r="B2088">
        <v>2.34138</v>
      </c>
      <c r="C2088">
        <v>1.024E-3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32767</v>
      </c>
      <c r="J2088">
        <v>-32767</v>
      </c>
      <c r="K2088">
        <v>0</v>
      </c>
    </row>
    <row r="2089" spans="1:11" x14ac:dyDescent="0.25">
      <c r="A2089" t="s">
        <v>186</v>
      </c>
      <c r="B2089">
        <v>2.31514</v>
      </c>
      <c r="C2089">
        <v>2.0479999999999999E-3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32767</v>
      </c>
      <c r="J2089">
        <v>-32767</v>
      </c>
      <c r="K2089">
        <v>0</v>
      </c>
    </row>
    <row r="2090" spans="1:11" x14ac:dyDescent="0.25">
      <c r="A2090" t="s">
        <v>186</v>
      </c>
      <c r="B2090">
        <v>2.7409300000000001</v>
      </c>
      <c r="C2090">
        <v>1.024E-3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32767</v>
      </c>
      <c r="J2090">
        <v>-32767</v>
      </c>
      <c r="K2090">
        <v>0</v>
      </c>
    </row>
    <row r="2091" spans="1:11" x14ac:dyDescent="0.25">
      <c r="A2091" t="s">
        <v>186</v>
      </c>
      <c r="B2091">
        <v>2.1469399999999998</v>
      </c>
      <c r="C2091">
        <v>1.024E-3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32767</v>
      </c>
      <c r="J2091">
        <v>-32767</v>
      </c>
      <c r="K2091">
        <v>0</v>
      </c>
    </row>
    <row r="2092" spans="1:11" x14ac:dyDescent="0.25">
      <c r="A2092" t="s">
        <v>186</v>
      </c>
      <c r="B2092">
        <v>2.50467</v>
      </c>
      <c r="C2092">
        <v>1.024E-3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32767</v>
      </c>
      <c r="J2092">
        <v>-32767</v>
      </c>
      <c r="K2092">
        <v>0</v>
      </c>
    </row>
    <row r="2093" spans="1:11" x14ac:dyDescent="0.25">
      <c r="A2093" t="s">
        <v>186</v>
      </c>
      <c r="B2093">
        <v>2.3456600000000001</v>
      </c>
      <c r="C2093">
        <v>2.0479999999999999E-3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32767</v>
      </c>
      <c r="J2093">
        <v>-32767</v>
      </c>
      <c r="K2093">
        <v>0</v>
      </c>
    </row>
    <row r="2094" spans="1:11" x14ac:dyDescent="0.25">
      <c r="A2094" t="s">
        <v>186</v>
      </c>
      <c r="B2094">
        <v>2.3063400000000001</v>
      </c>
      <c r="C2094">
        <v>2.0479999999999999E-3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32767</v>
      </c>
      <c r="J2094">
        <v>-32767</v>
      </c>
      <c r="K2094">
        <v>0</v>
      </c>
    </row>
    <row r="2095" spans="1:11" x14ac:dyDescent="0.25">
      <c r="A2095" t="s">
        <v>186</v>
      </c>
      <c r="B2095">
        <v>2.2964199999999999</v>
      </c>
      <c r="C2095">
        <v>2.0479999999999999E-3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32767</v>
      </c>
      <c r="J2095">
        <v>-32767</v>
      </c>
      <c r="K2095">
        <v>0</v>
      </c>
    </row>
    <row r="2096" spans="1:11" x14ac:dyDescent="0.25">
      <c r="A2096" t="s">
        <v>186</v>
      </c>
      <c r="B2096">
        <v>2.9497300000000002</v>
      </c>
      <c r="C2096">
        <v>1.024E-3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32767</v>
      </c>
      <c r="J2096">
        <v>-32767</v>
      </c>
      <c r="K2096">
        <v>0</v>
      </c>
    </row>
    <row r="2097" spans="1:11" x14ac:dyDescent="0.25">
      <c r="A2097" t="s">
        <v>186</v>
      </c>
      <c r="B2097">
        <v>2.3437100000000002</v>
      </c>
      <c r="C2097">
        <v>2.0479999999999999E-3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32767</v>
      </c>
      <c r="J2097">
        <v>-32767</v>
      </c>
      <c r="K2097">
        <v>0</v>
      </c>
    </row>
    <row r="2098" spans="1:11" x14ac:dyDescent="0.25">
      <c r="A2098" t="s">
        <v>186</v>
      </c>
      <c r="B2098">
        <v>2.3343400000000001</v>
      </c>
      <c r="C2098">
        <v>2.0479999999999999E-3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32767</v>
      </c>
      <c r="J2098">
        <v>-32767</v>
      </c>
      <c r="K2098">
        <v>0</v>
      </c>
    </row>
    <row r="2099" spans="1:11" x14ac:dyDescent="0.25">
      <c r="A2099" t="s">
        <v>186</v>
      </c>
      <c r="B2099">
        <v>2.2925800000000001</v>
      </c>
      <c r="C2099">
        <v>2.0479999999999999E-3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32767</v>
      </c>
      <c r="J2099">
        <v>-32767</v>
      </c>
      <c r="K2099">
        <v>0</v>
      </c>
    </row>
    <row r="2100" spans="1:11" x14ac:dyDescent="0.25">
      <c r="A2100" t="s">
        <v>186</v>
      </c>
      <c r="B2100" s="11" t="s">
        <v>243</v>
      </c>
      <c r="C2100">
        <v>1.024E-3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32767</v>
      </c>
      <c r="J2100">
        <v>-32767</v>
      </c>
      <c r="K2100">
        <v>0</v>
      </c>
    </row>
    <row r="2101" spans="1:11" x14ac:dyDescent="0.25">
      <c r="A2101" t="s">
        <v>186</v>
      </c>
      <c r="B2101">
        <v>2.3675799999999998</v>
      </c>
      <c r="C2101">
        <v>1.024E-3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32767</v>
      </c>
      <c r="J2101">
        <v>-32767</v>
      </c>
      <c r="K2101">
        <v>0</v>
      </c>
    </row>
    <row r="2102" spans="1:11" x14ac:dyDescent="0.25">
      <c r="A2102" t="s">
        <v>186</v>
      </c>
      <c r="B2102">
        <v>2.27725</v>
      </c>
      <c r="C2102">
        <v>1.024E-3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32767</v>
      </c>
      <c r="J2102">
        <v>-32767</v>
      </c>
      <c r="K2102">
        <v>0</v>
      </c>
    </row>
    <row r="2103" spans="1:11" x14ac:dyDescent="0.25">
      <c r="A2103" t="s">
        <v>186</v>
      </c>
      <c r="B2103">
        <v>3.0295999999999998</v>
      </c>
      <c r="C2103">
        <v>2.0479999999999999E-3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32767</v>
      </c>
      <c r="J2103">
        <v>-32767</v>
      </c>
      <c r="K2103">
        <v>0</v>
      </c>
    </row>
    <row r="2104" spans="1:11" x14ac:dyDescent="0.25">
      <c r="A2104" t="s">
        <v>186</v>
      </c>
      <c r="B2104">
        <v>2.1858900000000001</v>
      </c>
      <c r="C2104">
        <v>2.0479999999999999E-3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32767</v>
      </c>
      <c r="J2104">
        <v>-32767</v>
      </c>
      <c r="K2104">
        <v>0</v>
      </c>
    </row>
    <row r="2105" spans="1:11" x14ac:dyDescent="0.25">
      <c r="A2105" t="s">
        <v>186</v>
      </c>
      <c r="B2105" s="11" t="s">
        <v>244</v>
      </c>
      <c r="C2105">
        <v>2.0479999999999999E-3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32767</v>
      </c>
      <c r="J2105">
        <v>-32767</v>
      </c>
      <c r="K2105">
        <v>0</v>
      </c>
    </row>
    <row r="2106" spans="1:11" x14ac:dyDescent="0.25">
      <c r="A2106" t="s">
        <v>186</v>
      </c>
      <c r="B2106">
        <v>2.3347799999999999</v>
      </c>
      <c r="C2106">
        <v>2.0479999999999999E-3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32767</v>
      </c>
      <c r="J2106">
        <v>-32767</v>
      </c>
      <c r="K2106">
        <v>0</v>
      </c>
    </row>
    <row r="2107" spans="1:11" x14ac:dyDescent="0.25">
      <c r="A2107" t="s">
        <v>186</v>
      </c>
      <c r="B2107">
        <v>2.2666599999999999</v>
      </c>
      <c r="C2107">
        <v>1.024E-3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32767</v>
      </c>
      <c r="J2107">
        <v>-32767</v>
      </c>
      <c r="K2107">
        <v>0</v>
      </c>
    </row>
    <row r="2108" spans="1:11" x14ac:dyDescent="0.25">
      <c r="A2108" t="s">
        <v>186</v>
      </c>
      <c r="B2108">
        <v>3.14371</v>
      </c>
      <c r="C2108">
        <v>2.0479999999999999E-3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32767</v>
      </c>
      <c r="J2108">
        <v>-32767</v>
      </c>
      <c r="K2108">
        <v>0</v>
      </c>
    </row>
    <row r="2109" spans="1:11" x14ac:dyDescent="0.25">
      <c r="A2109" t="s">
        <v>186</v>
      </c>
      <c r="B2109">
        <v>2.8744299999999998</v>
      </c>
      <c r="C2109">
        <v>2.0479999999999999E-3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32767</v>
      </c>
      <c r="J2109">
        <v>-32767</v>
      </c>
      <c r="K2109">
        <v>0</v>
      </c>
    </row>
    <row r="2110" spans="1:11" x14ac:dyDescent="0.25">
      <c r="A2110" t="s">
        <v>186</v>
      </c>
      <c r="B2110">
        <v>3.1057000000000001</v>
      </c>
      <c r="C2110">
        <v>2.0479999999999999E-3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32767</v>
      </c>
      <c r="J2110">
        <v>-32767</v>
      </c>
      <c r="K2110">
        <v>0</v>
      </c>
    </row>
    <row r="2111" spans="1:11" x14ac:dyDescent="0.25">
      <c r="A2111" t="s">
        <v>186</v>
      </c>
      <c r="B2111">
        <v>3.7825600000000001</v>
      </c>
      <c r="C2111">
        <v>2.0479999999999999E-3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32767</v>
      </c>
      <c r="J2111">
        <v>-32767</v>
      </c>
      <c r="K2111">
        <v>0</v>
      </c>
    </row>
    <row r="2112" spans="1:11" x14ac:dyDescent="0.25">
      <c r="A2112" t="s">
        <v>186</v>
      </c>
      <c r="B2112">
        <v>2.4708800000000002</v>
      </c>
      <c r="C2112">
        <v>2.0479999999999999E-3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32767</v>
      </c>
      <c r="J2112">
        <v>-32767</v>
      </c>
      <c r="K2112">
        <v>0</v>
      </c>
    </row>
    <row r="2113" spans="1:25" x14ac:dyDescent="0.25">
      <c r="A2113" t="s">
        <v>186</v>
      </c>
      <c r="B2113">
        <v>2.4304600000000001</v>
      </c>
      <c r="C2113">
        <v>1.024E-3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32767</v>
      </c>
      <c r="J2113">
        <v>-32767</v>
      </c>
      <c r="K2113">
        <v>0</v>
      </c>
    </row>
    <row r="2114" spans="1:25" x14ac:dyDescent="0.25">
      <c r="A2114" t="s">
        <v>186</v>
      </c>
      <c r="B2114" s="11" t="s">
        <v>245</v>
      </c>
      <c r="C2114">
        <v>2.0479999999999999E-3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32767</v>
      </c>
      <c r="J2114">
        <v>-32767</v>
      </c>
      <c r="K2114">
        <v>0</v>
      </c>
    </row>
    <row r="2115" spans="1:25" x14ac:dyDescent="0.25">
      <c r="A2115" t="s">
        <v>186</v>
      </c>
      <c r="B2115">
        <v>2.41357</v>
      </c>
      <c r="C2115">
        <v>1.024E-3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32767</v>
      </c>
      <c r="J2115">
        <v>-32767</v>
      </c>
      <c r="K2115">
        <v>0</v>
      </c>
    </row>
    <row r="2116" spans="1:25" x14ac:dyDescent="0.25">
      <c r="A2116" t="s">
        <v>186</v>
      </c>
      <c r="B2116">
        <v>2.3832300000000002</v>
      </c>
      <c r="C2116">
        <v>2.0479999999999999E-3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32767</v>
      </c>
      <c r="J2116">
        <v>-32767</v>
      </c>
      <c r="K2116">
        <v>0</v>
      </c>
    </row>
    <row r="2117" spans="1:25" x14ac:dyDescent="0.25">
      <c r="A2117" t="s">
        <v>186</v>
      </c>
      <c r="B2117">
        <v>3.4098600000000001</v>
      </c>
      <c r="C2117">
        <v>2.0479999999999999E-3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32767</v>
      </c>
      <c r="J2117">
        <v>-32767</v>
      </c>
      <c r="K2117">
        <v>0</v>
      </c>
    </row>
    <row r="2118" spans="1:25" x14ac:dyDescent="0.25">
      <c r="A2118" t="s">
        <v>186</v>
      </c>
      <c r="B2118">
        <v>2.87974</v>
      </c>
      <c r="C2118">
        <v>2.0479999999999999E-3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32767</v>
      </c>
      <c r="J2118">
        <v>-32767</v>
      </c>
      <c r="K2118">
        <v>0</v>
      </c>
    </row>
    <row r="2119" spans="1:25" x14ac:dyDescent="0.25">
      <c r="A2119" t="s">
        <v>186</v>
      </c>
      <c r="B2119">
        <v>2.4173100000000001</v>
      </c>
      <c r="C2119">
        <v>2.0479999999999999E-3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32767</v>
      </c>
      <c r="J2119">
        <v>-32767</v>
      </c>
      <c r="K2119">
        <v>0</v>
      </c>
    </row>
    <row r="2120" spans="1:25" x14ac:dyDescent="0.25">
      <c r="A2120" t="s">
        <v>186</v>
      </c>
      <c r="B2120">
        <v>2.6006399999999998</v>
      </c>
      <c r="C2120">
        <v>2.0479999999999999E-3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32767</v>
      </c>
      <c r="J2120">
        <v>-32767</v>
      </c>
      <c r="K2120">
        <v>0</v>
      </c>
    </row>
    <row r="2121" spans="1:25" x14ac:dyDescent="0.25">
      <c r="A2121" t="s">
        <v>186</v>
      </c>
      <c r="B2121">
        <v>2.6631399999999998</v>
      </c>
      <c r="C2121">
        <v>1.024E-3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32767</v>
      </c>
      <c r="J2121">
        <v>-32767</v>
      </c>
      <c r="K2121">
        <v>0</v>
      </c>
    </row>
    <row r="2122" spans="1:25" x14ac:dyDescent="0.25">
      <c r="A2122" t="s">
        <v>186</v>
      </c>
      <c r="B2122">
        <v>2.41181</v>
      </c>
      <c r="C2122">
        <v>2.0479999999999999E-3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32767</v>
      </c>
      <c r="J2122">
        <v>-32767</v>
      </c>
      <c r="K2122">
        <v>0</v>
      </c>
    </row>
    <row r="2123" spans="1:25" x14ac:dyDescent="0.25">
      <c r="A2123" t="s">
        <v>186</v>
      </c>
      <c r="B2123">
        <v>2.86253</v>
      </c>
      <c r="C2123">
        <v>1.024E-3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32767</v>
      </c>
      <c r="J2123">
        <v>-32767</v>
      </c>
      <c r="K2123">
        <v>0</v>
      </c>
    </row>
    <row r="2124" spans="1:25" x14ac:dyDescent="0.25">
      <c r="A2124" t="s">
        <v>186</v>
      </c>
      <c r="B2124" s="11" t="s">
        <v>246</v>
      </c>
      <c r="C2124">
        <v>2.0479999999999999E-3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32767</v>
      </c>
      <c r="J2124">
        <v>-32767</v>
      </c>
      <c r="K2124">
        <v>0</v>
      </c>
    </row>
    <row r="2125" spans="1:25" x14ac:dyDescent="0.25">
      <c r="A2125" t="s">
        <v>186</v>
      </c>
      <c r="B2125">
        <v>2.40022</v>
      </c>
      <c r="C2125">
        <v>1.024E-3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32767</v>
      </c>
      <c r="J2125">
        <v>-32767</v>
      </c>
      <c r="K2125">
        <v>0</v>
      </c>
    </row>
    <row r="2126" spans="1:25" x14ac:dyDescent="0.25">
      <c r="A2126" t="s">
        <v>186</v>
      </c>
      <c r="B2126">
        <v>2.4151699999999998</v>
      </c>
      <c r="C2126">
        <v>2.0479999999999999E-3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32767</v>
      </c>
      <c r="J2126">
        <v>-32767</v>
      </c>
      <c r="K2126">
        <v>0</v>
      </c>
    </row>
    <row r="2127" spans="1:25" x14ac:dyDescent="0.25">
      <c r="A2127" t="s">
        <v>186</v>
      </c>
      <c r="B2127">
        <v>2.4348200000000002</v>
      </c>
      <c r="C2127">
        <v>2.0479999999999999E-3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32767</v>
      </c>
      <c r="J2127">
        <v>-32767</v>
      </c>
      <c r="K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186</v>
      </c>
      <c r="B2128">
        <v>2.72688</v>
      </c>
      <c r="C2128">
        <v>2.0479999999999999E-3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32767</v>
      </c>
      <c r="J2128">
        <v>-32767</v>
      </c>
      <c r="K2128">
        <v>0</v>
      </c>
      <c r="R2128">
        <f>AVERAGE(B2079:B2128)</f>
        <v>2.5860913333333331</v>
      </c>
      <c r="S2128">
        <f>AVERAGE(C2079:C2128)</f>
        <v>1.6588799999999989E-3</v>
      </c>
      <c r="U2128">
        <f>_xlfn.VAR.P(B2079:B2128)</f>
        <v>0.13005895961600158</v>
      </c>
      <c r="V2128">
        <f>_xlfn.VAR.P(C2079:C2128)</f>
        <v>2.4704450560000003E-7</v>
      </c>
      <c r="X2128">
        <f>1.96*SQRT(U2128)/50</f>
        <v>1.4136965717732099E-2</v>
      </c>
      <c r="Y2128">
        <f>1.96*SQRT(V2128)/50</f>
        <v>1.9483800170531007E-5</v>
      </c>
    </row>
    <row r="2129" spans="1:9" x14ac:dyDescent="0.25">
      <c r="A2129" t="s">
        <v>186</v>
      </c>
      <c r="B2129">
        <v>889.11040000000003</v>
      </c>
      <c r="C2129" t="s">
        <v>37</v>
      </c>
    </row>
    <row r="2130" spans="1:9" x14ac:dyDescent="0.25">
      <c r="A2130" t="s">
        <v>187</v>
      </c>
      <c r="B2130">
        <v>8156.14</v>
      </c>
      <c r="C2130">
        <v>8153.22</v>
      </c>
      <c r="D2130">
        <v>8012.48</v>
      </c>
      <c r="E2130">
        <v>7945.2</v>
      </c>
      <c r="F2130">
        <v>1461.54</v>
      </c>
      <c r="G2130">
        <v>0.28326099999999999</v>
      </c>
      <c r="H2130">
        <v>0.72708399999999995</v>
      </c>
      <c r="I2130">
        <v>0</v>
      </c>
    </row>
    <row r="2131" spans="1:9" x14ac:dyDescent="0.25">
      <c r="A2131" t="s">
        <v>187</v>
      </c>
      <c r="B2131">
        <v>8143.14</v>
      </c>
      <c r="C2131">
        <v>8140.79</v>
      </c>
      <c r="D2131">
        <v>7997.97</v>
      </c>
      <c r="E2131">
        <v>7930.68</v>
      </c>
      <c r="F2131">
        <v>1458.04</v>
      </c>
      <c r="G2131">
        <v>0.26149499999999998</v>
      </c>
      <c r="H2131">
        <v>0.70652599999999999</v>
      </c>
      <c r="I2131">
        <v>0</v>
      </c>
    </row>
    <row r="2132" spans="1:9" x14ac:dyDescent="0.25">
      <c r="A2132" t="s">
        <v>187</v>
      </c>
      <c r="B2132">
        <v>8148.08</v>
      </c>
      <c r="C2132">
        <v>8145.88</v>
      </c>
      <c r="D2132">
        <v>8003.19</v>
      </c>
      <c r="E2132">
        <v>7936.06</v>
      </c>
      <c r="F2132">
        <v>1449.08</v>
      </c>
      <c r="G2132">
        <v>0.2838</v>
      </c>
      <c r="H2132">
        <v>0.723414</v>
      </c>
      <c r="I2132">
        <v>0</v>
      </c>
    </row>
    <row r="2133" spans="1:9" x14ac:dyDescent="0.25">
      <c r="A2133" t="s">
        <v>187</v>
      </c>
      <c r="B2133">
        <v>8138.7</v>
      </c>
      <c r="C2133">
        <v>8136.31</v>
      </c>
      <c r="D2133">
        <v>7995.38</v>
      </c>
      <c r="E2133">
        <v>7928.07</v>
      </c>
      <c r="F2133">
        <v>1454.17</v>
      </c>
      <c r="G2133">
        <v>0.28322199999999997</v>
      </c>
      <c r="H2133">
        <v>0.727626</v>
      </c>
      <c r="I2133">
        <v>0</v>
      </c>
    </row>
    <row r="2134" spans="1:9" x14ac:dyDescent="0.25">
      <c r="A2134" t="s">
        <v>187</v>
      </c>
      <c r="B2134">
        <v>8146.58</v>
      </c>
      <c r="C2134">
        <v>8143.48</v>
      </c>
      <c r="D2134">
        <v>8001.53</v>
      </c>
      <c r="E2134">
        <v>7934.32</v>
      </c>
      <c r="F2134">
        <v>1455.75</v>
      </c>
      <c r="G2134">
        <v>0.28331899999999999</v>
      </c>
      <c r="H2134">
        <v>0.72596899999999998</v>
      </c>
      <c r="I2134">
        <v>0</v>
      </c>
    </row>
    <row r="2135" spans="1:9" x14ac:dyDescent="0.25">
      <c r="A2135" t="s">
        <v>187</v>
      </c>
      <c r="B2135">
        <v>8143.71</v>
      </c>
      <c r="C2135">
        <v>8141.01</v>
      </c>
      <c r="D2135">
        <v>7998.29</v>
      </c>
      <c r="E2135">
        <v>7931.1</v>
      </c>
      <c r="F2135">
        <v>1452.35</v>
      </c>
      <c r="G2135">
        <v>0.28312999999999999</v>
      </c>
      <c r="H2135">
        <v>0.72772199999999998</v>
      </c>
      <c r="I2135">
        <v>0</v>
      </c>
    </row>
    <row r="2136" spans="1:9" x14ac:dyDescent="0.25">
      <c r="A2136" t="s">
        <v>187</v>
      </c>
      <c r="B2136">
        <v>8153.83</v>
      </c>
      <c r="C2136">
        <v>8151.1</v>
      </c>
      <c r="D2136">
        <v>8010.35</v>
      </c>
      <c r="E2136">
        <v>7943</v>
      </c>
      <c r="F2136">
        <v>1456.44</v>
      </c>
      <c r="G2136">
        <v>0.28325099999999998</v>
      </c>
      <c r="H2136">
        <v>0.72360999999999998</v>
      </c>
      <c r="I2136">
        <v>0</v>
      </c>
    </row>
    <row r="2137" spans="1:9" x14ac:dyDescent="0.25">
      <c r="A2137" t="s">
        <v>187</v>
      </c>
      <c r="B2137">
        <v>8140.67</v>
      </c>
      <c r="C2137">
        <v>8138.74</v>
      </c>
      <c r="D2137">
        <v>7993.84</v>
      </c>
      <c r="E2137">
        <v>7926.65</v>
      </c>
      <c r="F2137">
        <v>1452.77</v>
      </c>
      <c r="G2137">
        <v>0.28310099999999999</v>
      </c>
      <c r="H2137">
        <v>0.70652899999999996</v>
      </c>
      <c r="I2137">
        <v>0</v>
      </c>
    </row>
    <row r="2138" spans="1:9" x14ac:dyDescent="0.25">
      <c r="A2138" t="s">
        <v>187</v>
      </c>
      <c r="B2138">
        <v>8142.34</v>
      </c>
      <c r="C2138">
        <v>8139.57</v>
      </c>
      <c r="D2138">
        <v>7995.3</v>
      </c>
      <c r="E2138">
        <v>7927.95</v>
      </c>
      <c r="F2138">
        <v>1456.8</v>
      </c>
      <c r="G2138">
        <v>0.27202799999999999</v>
      </c>
      <c r="H2138">
        <v>0.72489300000000001</v>
      </c>
      <c r="I2138">
        <v>0</v>
      </c>
    </row>
    <row r="2139" spans="1:9" x14ac:dyDescent="0.25">
      <c r="A2139" t="s">
        <v>187</v>
      </c>
      <c r="B2139">
        <v>8145.24</v>
      </c>
      <c r="C2139">
        <v>8142.68</v>
      </c>
      <c r="D2139">
        <v>8000.39</v>
      </c>
      <c r="E2139">
        <v>7933.16</v>
      </c>
      <c r="F2139">
        <v>1449.64</v>
      </c>
      <c r="G2139">
        <v>0.283084</v>
      </c>
      <c r="H2139">
        <v>0.72198499999999999</v>
      </c>
      <c r="I2139">
        <v>0</v>
      </c>
    </row>
    <row r="2140" spans="1:9" x14ac:dyDescent="0.25">
      <c r="A2140" t="s">
        <v>187</v>
      </c>
      <c r="B2140">
        <v>8094.39</v>
      </c>
      <c r="C2140">
        <v>8091.34</v>
      </c>
      <c r="D2140">
        <v>7949.57</v>
      </c>
      <c r="E2140">
        <v>7882.63</v>
      </c>
      <c r="F2140">
        <v>1444.71</v>
      </c>
      <c r="G2140">
        <v>0.28308499999999998</v>
      </c>
      <c r="H2140">
        <v>0.72786499999999998</v>
      </c>
      <c r="I2140">
        <v>0</v>
      </c>
    </row>
    <row r="2141" spans="1:9" x14ac:dyDescent="0.25">
      <c r="A2141" t="s">
        <v>187</v>
      </c>
      <c r="B2141">
        <v>8070.73</v>
      </c>
      <c r="C2141">
        <v>8068.51</v>
      </c>
      <c r="D2141">
        <v>7930.43</v>
      </c>
      <c r="E2141">
        <v>7863.88</v>
      </c>
      <c r="F2141">
        <v>1439.24</v>
      </c>
      <c r="G2141">
        <v>0.27425100000000002</v>
      </c>
      <c r="H2141">
        <v>0.72761500000000001</v>
      </c>
      <c r="I2141">
        <v>0</v>
      </c>
    </row>
    <row r="2142" spans="1:9" x14ac:dyDescent="0.25">
      <c r="A2142" t="s">
        <v>187</v>
      </c>
      <c r="B2142">
        <v>8067.83</v>
      </c>
      <c r="C2142">
        <v>8065.2</v>
      </c>
      <c r="D2142">
        <v>7925.39</v>
      </c>
      <c r="E2142">
        <v>7858.84</v>
      </c>
      <c r="F2142">
        <v>1446.34</v>
      </c>
      <c r="G2142">
        <v>0.26212400000000002</v>
      </c>
      <c r="H2142">
        <v>0.72765899999999994</v>
      </c>
      <c r="I2142">
        <v>0</v>
      </c>
    </row>
    <row r="2143" spans="1:9" x14ac:dyDescent="0.25">
      <c r="A2143" t="s">
        <v>187</v>
      </c>
      <c r="B2143">
        <v>8075.22</v>
      </c>
      <c r="C2143">
        <v>8071.91</v>
      </c>
      <c r="D2143">
        <v>7931.86</v>
      </c>
      <c r="E2143">
        <v>7865.11</v>
      </c>
      <c r="F2143">
        <v>1437.11</v>
      </c>
      <c r="G2143">
        <v>0.28307900000000003</v>
      </c>
      <c r="H2143">
        <v>0.70664300000000002</v>
      </c>
      <c r="I2143">
        <v>0</v>
      </c>
    </row>
    <row r="2144" spans="1:9" x14ac:dyDescent="0.25">
      <c r="A2144" t="s">
        <v>187</v>
      </c>
      <c r="B2144">
        <v>8098.02</v>
      </c>
      <c r="C2144">
        <v>8095.35</v>
      </c>
      <c r="D2144">
        <v>7960.81</v>
      </c>
      <c r="E2144">
        <v>7893.81</v>
      </c>
      <c r="F2144">
        <v>1448.38</v>
      </c>
      <c r="G2144">
        <v>0.27262900000000001</v>
      </c>
      <c r="H2144">
        <v>0.71672100000000005</v>
      </c>
      <c r="I2144">
        <v>0</v>
      </c>
    </row>
    <row r="2145" spans="1:9" x14ac:dyDescent="0.25">
      <c r="A2145" t="s">
        <v>187</v>
      </c>
      <c r="B2145">
        <v>8103.38</v>
      </c>
      <c r="C2145">
        <v>8099.82</v>
      </c>
      <c r="D2145">
        <v>7961.44</v>
      </c>
      <c r="E2145">
        <v>7894.49</v>
      </c>
      <c r="F2145">
        <v>1448.63</v>
      </c>
      <c r="G2145">
        <v>0.28324500000000002</v>
      </c>
      <c r="H2145">
        <v>0.72731100000000004</v>
      </c>
      <c r="I2145">
        <v>0</v>
      </c>
    </row>
    <row r="2146" spans="1:9" x14ac:dyDescent="0.25">
      <c r="A2146" t="s">
        <v>187</v>
      </c>
      <c r="B2146">
        <v>8098.22</v>
      </c>
      <c r="C2146">
        <v>8096.21</v>
      </c>
      <c r="D2146">
        <v>7956.18</v>
      </c>
      <c r="E2146">
        <v>7889.25</v>
      </c>
      <c r="F2146">
        <v>1445.82</v>
      </c>
      <c r="G2146">
        <v>0.28308100000000003</v>
      </c>
      <c r="H2146">
        <v>0.72620799999999996</v>
      </c>
      <c r="I2146">
        <v>0</v>
      </c>
    </row>
    <row r="2147" spans="1:9" x14ac:dyDescent="0.25">
      <c r="A2147" t="s">
        <v>187</v>
      </c>
      <c r="B2147">
        <v>8107.35</v>
      </c>
      <c r="C2147">
        <v>8104.12</v>
      </c>
      <c r="D2147">
        <v>7965.93</v>
      </c>
      <c r="E2147">
        <v>7899.09</v>
      </c>
      <c r="F2147">
        <v>1446.16</v>
      </c>
      <c r="G2147">
        <v>0.28318199999999999</v>
      </c>
      <c r="H2147">
        <v>0.70652999999999999</v>
      </c>
      <c r="I2147">
        <v>0</v>
      </c>
    </row>
    <row r="2148" spans="1:9" x14ac:dyDescent="0.25">
      <c r="A2148" t="s">
        <v>187</v>
      </c>
      <c r="B2148">
        <v>8151.59</v>
      </c>
      <c r="C2148">
        <v>8148.88</v>
      </c>
      <c r="D2148">
        <v>8005.34</v>
      </c>
      <c r="E2148">
        <v>7938.06</v>
      </c>
      <c r="F2148">
        <v>1450.17</v>
      </c>
      <c r="G2148">
        <v>0.28308499999999998</v>
      </c>
      <c r="H2148">
        <v>0.71540700000000002</v>
      </c>
      <c r="I2148">
        <v>0</v>
      </c>
    </row>
    <row r="2149" spans="1:9" x14ac:dyDescent="0.25">
      <c r="A2149" t="s">
        <v>187</v>
      </c>
      <c r="B2149">
        <v>8150.1</v>
      </c>
      <c r="C2149">
        <v>8147.59</v>
      </c>
      <c r="D2149">
        <v>8005.78</v>
      </c>
      <c r="E2149">
        <v>7938.53</v>
      </c>
      <c r="F2149">
        <v>1457.55</v>
      </c>
      <c r="G2149">
        <v>0.28311199999999997</v>
      </c>
      <c r="H2149">
        <v>0.72664600000000001</v>
      </c>
      <c r="I2149">
        <v>0</v>
      </c>
    </row>
    <row r="2150" spans="1:9" x14ac:dyDescent="0.25">
      <c r="A2150" t="s">
        <v>187</v>
      </c>
      <c r="B2150">
        <v>8134.28</v>
      </c>
      <c r="C2150">
        <v>8131.18</v>
      </c>
      <c r="D2150">
        <v>7989.61</v>
      </c>
      <c r="E2150">
        <v>7922.46</v>
      </c>
      <c r="F2150">
        <v>1447.72</v>
      </c>
      <c r="G2150">
        <v>0.27834300000000001</v>
      </c>
      <c r="H2150">
        <v>0.72735000000000005</v>
      </c>
      <c r="I2150">
        <v>0</v>
      </c>
    </row>
    <row r="2151" spans="1:9" x14ac:dyDescent="0.25">
      <c r="A2151" t="s">
        <v>187</v>
      </c>
      <c r="B2151">
        <v>8090.16</v>
      </c>
      <c r="C2151">
        <v>8087.43</v>
      </c>
      <c r="D2151">
        <v>7944.38</v>
      </c>
      <c r="E2151">
        <v>7877.56</v>
      </c>
      <c r="F2151">
        <v>1439.18</v>
      </c>
      <c r="G2151">
        <v>0.283078</v>
      </c>
      <c r="H2151">
        <v>0.71572100000000005</v>
      </c>
      <c r="I2151">
        <v>0</v>
      </c>
    </row>
    <row r="2152" spans="1:9" x14ac:dyDescent="0.25">
      <c r="A2152" t="s">
        <v>187</v>
      </c>
      <c r="B2152">
        <v>8109.12</v>
      </c>
      <c r="C2152">
        <v>8106.77</v>
      </c>
      <c r="D2152">
        <v>7969.61</v>
      </c>
      <c r="E2152">
        <v>7902.67</v>
      </c>
      <c r="F2152">
        <v>1448.7</v>
      </c>
      <c r="G2152">
        <v>0.28317900000000001</v>
      </c>
      <c r="H2152">
        <v>0.72155100000000005</v>
      </c>
      <c r="I2152">
        <v>0</v>
      </c>
    </row>
    <row r="2153" spans="1:9" x14ac:dyDescent="0.25">
      <c r="A2153" t="s">
        <v>187</v>
      </c>
      <c r="B2153">
        <v>8064.81</v>
      </c>
      <c r="C2153">
        <v>8062.62</v>
      </c>
      <c r="D2153">
        <v>7921.53</v>
      </c>
      <c r="E2153">
        <v>7854.94</v>
      </c>
      <c r="F2153">
        <v>1439.91</v>
      </c>
      <c r="G2153">
        <v>0.28307900000000003</v>
      </c>
      <c r="H2153">
        <v>0.72750999999999999</v>
      </c>
      <c r="I2153">
        <v>0</v>
      </c>
    </row>
    <row r="2154" spans="1:9" x14ac:dyDescent="0.25">
      <c r="A2154" t="s">
        <v>187</v>
      </c>
      <c r="B2154">
        <v>8070.12</v>
      </c>
      <c r="C2154">
        <v>8067.62</v>
      </c>
      <c r="D2154">
        <v>7929.37</v>
      </c>
      <c r="E2154">
        <v>7862.67</v>
      </c>
      <c r="F2154">
        <v>1442.61</v>
      </c>
      <c r="G2154">
        <v>0.28309099999999998</v>
      </c>
      <c r="H2154">
        <v>0.72775100000000004</v>
      </c>
      <c r="I2154">
        <v>0</v>
      </c>
    </row>
    <row r="2155" spans="1:9" x14ac:dyDescent="0.25">
      <c r="A2155" t="s">
        <v>187</v>
      </c>
      <c r="B2155">
        <v>8073.46</v>
      </c>
      <c r="C2155">
        <v>8069.96</v>
      </c>
      <c r="D2155">
        <v>7931.33</v>
      </c>
      <c r="E2155">
        <v>7864.76</v>
      </c>
      <c r="F2155">
        <v>1438.61</v>
      </c>
      <c r="G2155">
        <v>0.283078</v>
      </c>
      <c r="H2155">
        <v>0.72782100000000005</v>
      </c>
      <c r="I2155">
        <v>0</v>
      </c>
    </row>
    <row r="2156" spans="1:9" x14ac:dyDescent="0.25">
      <c r="A2156" t="s">
        <v>187</v>
      </c>
      <c r="B2156">
        <v>8072.7</v>
      </c>
      <c r="C2156">
        <v>8070.23</v>
      </c>
      <c r="D2156">
        <v>7928</v>
      </c>
      <c r="E2156">
        <v>7861.34</v>
      </c>
      <c r="F2156">
        <v>1445.18</v>
      </c>
      <c r="G2156">
        <v>0.28326400000000002</v>
      </c>
      <c r="H2156">
        <v>0.72303300000000004</v>
      </c>
      <c r="I2156">
        <v>0</v>
      </c>
    </row>
    <row r="2157" spans="1:9" x14ac:dyDescent="0.25">
      <c r="A2157" t="s">
        <v>187</v>
      </c>
      <c r="B2157">
        <v>8098.88</v>
      </c>
      <c r="C2157">
        <v>8095.62</v>
      </c>
      <c r="D2157">
        <v>7955.84</v>
      </c>
      <c r="E2157">
        <v>7889.04</v>
      </c>
      <c r="F2157">
        <v>1448.67</v>
      </c>
      <c r="G2157">
        <v>0.28308800000000001</v>
      </c>
      <c r="H2157">
        <v>0.72717299999999996</v>
      </c>
      <c r="I2157">
        <v>0</v>
      </c>
    </row>
    <row r="2158" spans="1:9" x14ac:dyDescent="0.25">
      <c r="A2158" t="s">
        <v>187</v>
      </c>
      <c r="B2158">
        <v>8158.83</v>
      </c>
      <c r="C2158">
        <v>8156.04</v>
      </c>
      <c r="D2158">
        <v>8019.31</v>
      </c>
      <c r="E2158">
        <v>7951.95</v>
      </c>
      <c r="F2158">
        <v>1458.13</v>
      </c>
      <c r="G2158">
        <v>0.28314</v>
      </c>
      <c r="H2158">
        <v>0.72443100000000005</v>
      </c>
      <c r="I2158">
        <v>0</v>
      </c>
    </row>
    <row r="2159" spans="1:9" x14ac:dyDescent="0.25">
      <c r="A2159" t="s">
        <v>187</v>
      </c>
      <c r="B2159">
        <v>8151.64</v>
      </c>
      <c r="C2159">
        <v>8149.18</v>
      </c>
      <c r="D2159">
        <v>8008.1</v>
      </c>
      <c r="E2159">
        <v>7940.82</v>
      </c>
      <c r="F2159">
        <v>1451.47</v>
      </c>
      <c r="G2159">
        <v>0.28330499999999997</v>
      </c>
      <c r="H2159">
        <v>0.72757799999999995</v>
      </c>
      <c r="I2159">
        <v>0</v>
      </c>
    </row>
    <row r="2160" spans="1:9" x14ac:dyDescent="0.25">
      <c r="A2160" t="s">
        <v>187</v>
      </c>
      <c r="B2160">
        <v>8150.91</v>
      </c>
      <c r="C2160">
        <v>8148.44</v>
      </c>
      <c r="D2160">
        <v>8008.35</v>
      </c>
      <c r="E2160">
        <v>7940.95</v>
      </c>
      <c r="F2160">
        <v>1453.82</v>
      </c>
      <c r="G2160">
        <v>0.28310000000000002</v>
      </c>
      <c r="H2160">
        <v>0.71185100000000001</v>
      </c>
      <c r="I2160">
        <v>0</v>
      </c>
    </row>
    <row r="2161" spans="1:9" x14ac:dyDescent="0.25">
      <c r="A2161" t="s">
        <v>187</v>
      </c>
      <c r="B2161">
        <v>8152.78</v>
      </c>
      <c r="C2161">
        <v>8150.04</v>
      </c>
      <c r="D2161">
        <v>8010.84</v>
      </c>
      <c r="E2161">
        <v>7943.55</v>
      </c>
      <c r="F2161">
        <v>1457.17</v>
      </c>
      <c r="G2161">
        <v>0.28321400000000002</v>
      </c>
      <c r="H2161">
        <v>0.72787000000000002</v>
      </c>
      <c r="I2161">
        <v>0</v>
      </c>
    </row>
    <row r="2162" spans="1:9" x14ac:dyDescent="0.25">
      <c r="A2162" t="s">
        <v>187</v>
      </c>
      <c r="B2162">
        <v>8137.78</v>
      </c>
      <c r="C2162">
        <v>8134.06</v>
      </c>
      <c r="D2162">
        <v>7991.29</v>
      </c>
      <c r="E2162">
        <v>7924.03</v>
      </c>
      <c r="F2162">
        <v>1451.23</v>
      </c>
      <c r="G2162">
        <v>0.28308100000000003</v>
      </c>
      <c r="H2162">
        <v>0.72630399999999995</v>
      </c>
      <c r="I2162">
        <v>0</v>
      </c>
    </row>
    <row r="2163" spans="1:9" x14ac:dyDescent="0.25">
      <c r="A2163" t="s">
        <v>187</v>
      </c>
      <c r="B2163">
        <v>8154.57</v>
      </c>
      <c r="C2163">
        <v>8151.24</v>
      </c>
      <c r="D2163">
        <v>8011.34</v>
      </c>
      <c r="E2163">
        <v>7944.03</v>
      </c>
      <c r="F2163">
        <v>1455.05</v>
      </c>
      <c r="G2163">
        <v>0.28308</v>
      </c>
      <c r="H2163">
        <v>0.72685</v>
      </c>
      <c r="I2163">
        <v>0</v>
      </c>
    </row>
    <row r="2164" spans="1:9" x14ac:dyDescent="0.25">
      <c r="A2164" t="s">
        <v>187</v>
      </c>
      <c r="B2164">
        <v>8144.12</v>
      </c>
      <c r="C2164">
        <v>8141.43</v>
      </c>
      <c r="D2164">
        <v>7999.1</v>
      </c>
      <c r="E2164">
        <v>7931.67</v>
      </c>
      <c r="F2164">
        <v>1452.97</v>
      </c>
      <c r="G2164">
        <v>0.283078</v>
      </c>
      <c r="H2164">
        <v>0.72619699999999998</v>
      </c>
      <c r="I2164">
        <v>0</v>
      </c>
    </row>
    <row r="2165" spans="1:9" x14ac:dyDescent="0.25">
      <c r="A2165" t="s">
        <v>187</v>
      </c>
      <c r="B2165">
        <v>8147.24</v>
      </c>
      <c r="C2165">
        <v>8145.11</v>
      </c>
      <c r="D2165">
        <v>8007.16</v>
      </c>
      <c r="E2165">
        <v>7939.82</v>
      </c>
      <c r="F2165">
        <v>1456.84</v>
      </c>
      <c r="G2165">
        <v>0.26122200000000001</v>
      </c>
      <c r="H2165">
        <v>0.71712399999999998</v>
      </c>
      <c r="I2165">
        <v>0</v>
      </c>
    </row>
    <row r="2166" spans="1:9" x14ac:dyDescent="0.25">
      <c r="A2166" t="s">
        <v>187</v>
      </c>
      <c r="B2166">
        <v>8144.17</v>
      </c>
      <c r="C2166">
        <v>8141.58</v>
      </c>
      <c r="D2166">
        <v>8000.6</v>
      </c>
      <c r="E2166">
        <v>7933.25</v>
      </c>
      <c r="F2166">
        <v>1453.82</v>
      </c>
      <c r="G2166">
        <v>0.28313199999999999</v>
      </c>
      <c r="H2166">
        <v>0.70652999999999999</v>
      </c>
      <c r="I2166">
        <v>0</v>
      </c>
    </row>
    <row r="2167" spans="1:9" x14ac:dyDescent="0.25">
      <c r="A2167" t="s">
        <v>187</v>
      </c>
      <c r="B2167">
        <v>8149.51</v>
      </c>
      <c r="C2167">
        <v>8147.12</v>
      </c>
      <c r="D2167">
        <v>8005.67</v>
      </c>
      <c r="E2167">
        <v>7938.36</v>
      </c>
      <c r="F2167">
        <v>1456.33</v>
      </c>
      <c r="G2167">
        <v>0.283688</v>
      </c>
      <c r="H2167">
        <v>0.72689499999999996</v>
      </c>
      <c r="I2167">
        <v>0</v>
      </c>
    </row>
    <row r="2168" spans="1:9" x14ac:dyDescent="0.25">
      <c r="A2168" t="s">
        <v>187</v>
      </c>
      <c r="B2168">
        <v>8151</v>
      </c>
      <c r="C2168">
        <v>8148.38</v>
      </c>
      <c r="D2168">
        <v>8007.78</v>
      </c>
      <c r="E2168">
        <v>7940.51</v>
      </c>
      <c r="F2168">
        <v>1456.8</v>
      </c>
      <c r="G2168">
        <v>0.28309400000000001</v>
      </c>
      <c r="H2168">
        <v>0.72188799999999997</v>
      </c>
      <c r="I2168">
        <v>0</v>
      </c>
    </row>
    <row r="2169" spans="1:9" x14ac:dyDescent="0.25">
      <c r="A2169" t="s">
        <v>187</v>
      </c>
      <c r="B2169">
        <v>8159.79</v>
      </c>
      <c r="C2169">
        <v>8156.6</v>
      </c>
      <c r="D2169">
        <v>8019.92</v>
      </c>
      <c r="E2169">
        <v>7952.32</v>
      </c>
      <c r="F2169">
        <v>1458.97</v>
      </c>
      <c r="G2169">
        <v>0.28317399999999998</v>
      </c>
      <c r="H2169">
        <v>0.72780100000000003</v>
      </c>
      <c r="I2169">
        <v>0</v>
      </c>
    </row>
    <row r="2170" spans="1:9" x14ac:dyDescent="0.25">
      <c r="A2170" t="s">
        <v>187</v>
      </c>
      <c r="B2170">
        <v>8160.82</v>
      </c>
      <c r="C2170">
        <v>8157.78</v>
      </c>
      <c r="D2170">
        <v>8017.62</v>
      </c>
      <c r="E2170">
        <v>7950.1</v>
      </c>
      <c r="F2170">
        <v>1453.83</v>
      </c>
      <c r="G2170">
        <v>0.283078</v>
      </c>
      <c r="H2170">
        <v>0.70652700000000002</v>
      </c>
      <c r="I2170">
        <v>0</v>
      </c>
    </row>
    <row r="2171" spans="1:9" x14ac:dyDescent="0.25">
      <c r="A2171" t="s">
        <v>187</v>
      </c>
      <c r="B2171">
        <v>8162.02</v>
      </c>
      <c r="C2171">
        <v>8159.63</v>
      </c>
      <c r="D2171">
        <v>8020.16</v>
      </c>
      <c r="E2171">
        <v>7952.71</v>
      </c>
      <c r="F2171">
        <v>1453.36</v>
      </c>
      <c r="G2171">
        <v>0.28308800000000001</v>
      </c>
      <c r="H2171">
        <v>0.72195799999999999</v>
      </c>
      <c r="I2171">
        <v>0</v>
      </c>
    </row>
    <row r="2172" spans="1:9" x14ac:dyDescent="0.25">
      <c r="A2172" t="s">
        <v>187</v>
      </c>
      <c r="B2172">
        <v>8165.71</v>
      </c>
      <c r="C2172">
        <v>8163.19</v>
      </c>
      <c r="D2172">
        <v>8022.91</v>
      </c>
      <c r="E2172">
        <v>7955.48</v>
      </c>
      <c r="F2172">
        <v>1458.88</v>
      </c>
      <c r="G2172">
        <v>0.28312799999999999</v>
      </c>
      <c r="H2172">
        <v>0.70653100000000002</v>
      </c>
      <c r="I2172">
        <v>0</v>
      </c>
    </row>
    <row r="2173" spans="1:9" x14ac:dyDescent="0.25">
      <c r="A2173" t="s">
        <v>187</v>
      </c>
      <c r="B2173">
        <v>8101.07</v>
      </c>
      <c r="C2173">
        <v>8098.36</v>
      </c>
      <c r="D2173">
        <v>7958.63</v>
      </c>
      <c r="E2173">
        <v>7891.53</v>
      </c>
      <c r="F2173">
        <v>1445.69</v>
      </c>
      <c r="G2173">
        <v>0.28311799999999998</v>
      </c>
      <c r="H2173">
        <v>0.70653200000000005</v>
      </c>
      <c r="I2173">
        <v>0</v>
      </c>
    </row>
    <row r="2174" spans="1:9" x14ac:dyDescent="0.25">
      <c r="A2174" t="s">
        <v>187</v>
      </c>
      <c r="B2174">
        <v>8077.95</v>
      </c>
      <c r="C2174">
        <v>8075.53</v>
      </c>
      <c r="D2174">
        <v>7936.87</v>
      </c>
      <c r="E2174">
        <v>7870.03</v>
      </c>
      <c r="F2174">
        <v>1442.98</v>
      </c>
      <c r="G2174">
        <v>0.283078</v>
      </c>
      <c r="H2174">
        <v>0.70653200000000005</v>
      </c>
      <c r="I2174">
        <v>0</v>
      </c>
    </row>
    <row r="2175" spans="1:9" x14ac:dyDescent="0.25">
      <c r="A2175" t="s">
        <v>187</v>
      </c>
      <c r="B2175">
        <v>8075.09</v>
      </c>
      <c r="C2175">
        <v>8072.2</v>
      </c>
      <c r="D2175">
        <v>7936.37</v>
      </c>
      <c r="E2175">
        <v>7869.49</v>
      </c>
      <c r="F2175">
        <v>1435.96</v>
      </c>
      <c r="G2175">
        <v>0.28308800000000001</v>
      </c>
      <c r="H2175">
        <v>0.72127399999999997</v>
      </c>
      <c r="I2175">
        <v>0</v>
      </c>
    </row>
    <row r="2176" spans="1:9" x14ac:dyDescent="0.25">
      <c r="A2176" t="s">
        <v>187</v>
      </c>
      <c r="B2176">
        <v>8072.12</v>
      </c>
      <c r="C2176">
        <v>8069.76</v>
      </c>
      <c r="D2176">
        <v>7927.26</v>
      </c>
      <c r="E2176">
        <v>7860.39</v>
      </c>
      <c r="F2176">
        <v>1434.12</v>
      </c>
      <c r="G2176">
        <v>0.28322799999999998</v>
      </c>
      <c r="H2176">
        <v>0.70653100000000002</v>
      </c>
      <c r="I2176">
        <v>0</v>
      </c>
    </row>
    <row r="2177" spans="1:25" x14ac:dyDescent="0.25">
      <c r="A2177" t="s">
        <v>187</v>
      </c>
      <c r="B2177">
        <v>8097.72</v>
      </c>
      <c r="C2177">
        <v>8095.12</v>
      </c>
      <c r="D2177">
        <v>7954.4</v>
      </c>
      <c r="E2177">
        <v>7887.34</v>
      </c>
      <c r="F2177">
        <v>1440.98</v>
      </c>
      <c r="G2177">
        <v>0.28308100000000003</v>
      </c>
      <c r="H2177">
        <v>0.72068900000000002</v>
      </c>
      <c r="I2177">
        <v>0</v>
      </c>
    </row>
    <row r="2178" spans="1:25" x14ac:dyDescent="0.25">
      <c r="A2178" t="s">
        <v>187</v>
      </c>
      <c r="B2178">
        <v>8105.05</v>
      </c>
      <c r="C2178">
        <v>8101.69</v>
      </c>
      <c r="D2178">
        <v>7960.71</v>
      </c>
      <c r="E2178">
        <v>7893.56</v>
      </c>
      <c r="F2178">
        <v>1443.77</v>
      </c>
      <c r="G2178">
        <v>0.28334199999999998</v>
      </c>
      <c r="H2178">
        <v>0.71366799999999997</v>
      </c>
      <c r="I2178">
        <v>0</v>
      </c>
    </row>
    <row r="2179" spans="1:25" x14ac:dyDescent="0.25">
      <c r="A2179" t="s">
        <v>187</v>
      </c>
      <c r="B2179">
        <v>8094.5</v>
      </c>
      <c r="C2179">
        <v>8091.52</v>
      </c>
      <c r="D2179">
        <v>7951.66</v>
      </c>
      <c r="E2179">
        <v>7884.36</v>
      </c>
      <c r="F2179">
        <v>1441.58</v>
      </c>
      <c r="G2179">
        <v>0.26052399999999998</v>
      </c>
      <c r="H2179">
        <v>0.72626199999999996</v>
      </c>
      <c r="I2179">
        <v>0</v>
      </c>
    </row>
    <row r="2180" spans="1:25" x14ac:dyDescent="0.25">
      <c r="A2180" t="s">
        <v>187</v>
      </c>
      <c r="B2180">
        <v>8101.95</v>
      </c>
      <c r="C2180">
        <v>8099.4</v>
      </c>
      <c r="D2180">
        <v>7957.03</v>
      </c>
      <c r="E2180">
        <v>7889.89</v>
      </c>
      <c r="F2180">
        <v>1443.43</v>
      </c>
      <c r="G2180">
        <v>0.27915699999999999</v>
      </c>
      <c r="H2180">
        <v>0.72589700000000001</v>
      </c>
      <c r="I2180">
        <v>0</v>
      </c>
    </row>
    <row r="2181" spans="1:25" x14ac:dyDescent="0.25">
      <c r="A2181" t="s">
        <v>187</v>
      </c>
      <c r="B2181">
        <v>8160.29</v>
      </c>
      <c r="C2181">
        <v>8156.63</v>
      </c>
      <c r="D2181">
        <v>8014.08</v>
      </c>
      <c r="E2181">
        <v>7946.63</v>
      </c>
      <c r="F2181">
        <v>1457.94</v>
      </c>
      <c r="G2181">
        <v>0.28312900000000002</v>
      </c>
      <c r="H2181">
        <v>0.72785500000000003</v>
      </c>
      <c r="I2181">
        <v>0</v>
      </c>
    </row>
    <row r="2182" spans="1:25" x14ac:dyDescent="0.25">
      <c r="A2182" t="s">
        <v>187</v>
      </c>
      <c r="B2182">
        <v>8149.74</v>
      </c>
      <c r="C2182">
        <v>8147.54</v>
      </c>
      <c r="D2182">
        <v>8008.76</v>
      </c>
      <c r="E2182">
        <v>7941.25</v>
      </c>
      <c r="F2182">
        <v>1457.94</v>
      </c>
      <c r="G2182">
        <v>0.28310099999999999</v>
      </c>
      <c r="H2182">
        <v>0.72557000000000005</v>
      </c>
      <c r="I2182">
        <v>0</v>
      </c>
    </row>
    <row r="2183" spans="1:25" x14ac:dyDescent="0.25">
      <c r="A2183" t="s">
        <v>187</v>
      </c>
      <c r="B2183">
        <v>8146.79</v>
      </c>
      <c r="C2183">
        <v>8144.06</v>
      </c>
      <c r="D2183">
        <v>8006.09</v>
      </c>
      <c r="E2183">
        <v>7938.76</v>
      </c>
      <c r="F2183">
        <v>1455.45</v>
      </c>
      <c r="G2183">
        <v>0.27043499999999998</v>
      </c>
      <c r="H2183">
        <v>0.71964799999999995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187</v>
      </c>
      <c r="B2184">
        <v>8110.67</v>
      </c>
      <c r="C2184">
        <v>8107.99</v>
      </c>
      <c r="D2184">
        <v>7969.36</v>
      </c>
      <c r="E2184">
        <v>7902.36</v>
      </c>
      <c r="F2184">
        <v>1447.73</v>
      </c>
      <c r="G2184">
        <v>0.28308</v>
      </c>
      <c r="H2184">
        <v>0.72247600000000001</v>
      </c>
      <c r="I2184">
        <v>0</v>
      </c>
      <c r="R2184">
        <f>AVERAGE(B2135:B2184)</f>
        <v>8120.7995999999994</v>
      </c>
      <c r="S2184">
        <f>AVERAGE(C2135:C2184)</f>
        <v>8118.0616</v>
      </c>
      <c r="U2184">
        <f>_xlfn.VAR.P(B2135:B2184)</f>
        <v>1085.6185278399985</v>
      </c>
      <c r="V2184">
        <f>_xlfn.VAR.P(C2135:C2184)</f>
        <v>1085.2099614400026</v>
      </c>
      <c r="X2184">
        <f>1.96*SQRT(U2184)/50</f>
        <v>1.2915900489784116</v>
      </c>
      <c r="Y2184">
        <f>1.96*SQRT(V2184)/50</f>
        <v>1.2913469847981083</v>
      </c>
    </row>
    <row r="2185" spans="1:25" x14ac:dyDescent="0.25">
      <c r="A2185" t="s">
        <v>188</v>
      </c>
      <c r="B2185">
        <v>406868.33630000002</v>
      </c>
      <c r="C2185" t="s">
        <v>37</v>
      </c>
    </row>
    <row r="2186" spans="1:25" x14ac:dyDescent="0.25">
      <c r="A2186" t="s">
        <v>189</v>
      </c>
      <c r="B2186">
        <v>7087.35</v>
      </c>
      <c r="C2186">
        <v>7084.52</v>
      </c>
      <c r="D2186">
        <v>6947.05</v>
      </c>
      <c r="E2186">
        <v>6920.73</v>
      </c>
      <c r="F2186">
        <v>495.52499999999998</v>
      </c>
      <c r="G2186">
        <v>0.283161</v>
      </c>
      <c r="H2186">
        <v>0.70653100000000002</v>
      </c>
      <c r="I2186">
        <v>0</v>
      </c>
    </row>
    <row r="2187" spans="1:25" x14ac:dyDescent="0.25">
      <c r="A2187" t="s">
        <v>189</v>
      </c>
      <c r="B2187">
        <v>7062.34</v>
      </c>
      <c r="C2187">
        <v>7059.33</v>
      </c>
      <c r="D2187">
        <v>6922.57</v>
      </c>
      <c r="E2187">
        <v>6896.28</v>
      </c>
      <c r="F2187">
        <v>496.24900000000002</v>
      </c>
      <c r="G2187">
        <v>0.26911600000000002</v>
      </c>
      <c r="H2187">
        <v>0.72577899999999995</v>
      </c>
      <c r="I2187">
        <v>0</v>
      </c>
    </row>
    <row r="2188" spans="1:25" x14ac:dyDescent="0.25">
      <c r="A2188" t="s">
        <v>189</v>
      </c>
      <c r="B2188">
        <v>7058.02</v>
      </c>
      <c r="C2188">
        <v>7055.21</v>
      </c>
      <c r="D2188">
        <v>6918.87</v>
      </c>
      <c r="E2188">
        <v>6892.63</v>
      </c>
      <c r="F2188">
        <v>495.45</v>
      </c>
      <c r="G2188">
        <v>0.28310999999999997</v>
      </c>
      <c r="H2188">
        <v>0.72704800000000003</v>
      </c>
      <c r="I2188">
        <v>0</v>
      </c>
    </row>
    <row r="2189" spans="1:25" x14ac:dyDescent="0.25">
      <c r="A2189" t="s">
        <v>189</v>
      </c>
      <c r="B2189">
        <v>7060.2</v>
      </c>
      <c r="C2189">
        <v>7057.53</v>
      </c>
      <c r="D2189">
        <v>6928.99</v>
      </c>
      <c r="E2189">
        <v>6902.74</v>
      </c>
      <c r="F2189">
        <v>496.12299999999999</v>
      </c>
      <c r="G2189">
        <v>0.27562399999999998</v>
      </c>
      <c r="H2189">
        <v>0.70652800000000004</v>
      </c>
      <c r="I2189">
        <v>0</v>
      </c>
    </row>
    <row r="2190" spans="1:25" x14ac:dyDescent="0.25">
      <c r="A2190" t="s">
        <v>189</v>
      </c>
      <c r="B2190">
        <v>7055.99</v>
      </c>
      <c r="C2190">
        <v>7052.92</v>
      </c>
      <c r="D2190">
        <v>6914.79</v>
      </c>
      <c r="E2190">
        <v>6888.55</v>
      </c>
      <c r="F2190">
        <v>494.34800000000001</v>
      </c>
      <c r="G2190">
        <v>0.28426000000000001</v>
      </c>
      <c r="H2190">
        <v>0.71054300000000004</v>
      </c>
      <c r="I2190">
        <v>0</v>
      </c>
    </row>
    <row r="2191" spans="1:25" x14ac:dyDescent="0.25">
      <c r="A2191" t="s">
        <v>189</v>
      </c>
      <c r="B2191">
        <v>7090.71</v>
      </c>
      <c r="C2191">
        <v>7088.28</v>
      </c>
      <c r="D2191">
        <v>6952.77</v>
      </c>
      <c r="E2191">
        <v>6926.38</v>
      </c>
      <c r="F2191">
        <v>499.38299999999998</v>
      </c>
      <c r="G2191">
        <v>0.28317799999999999</v>
      </c>
      <c r="H2191">
        <v>0.70946900000000002</v>
      </c>
      <c r="I2191">
        <v>0</v>
      </c>
    </row>
    <row r="2192" spans="1:25" x14ac:dyDescent="0.25">
      <c r="A2192" t="s">
        <v>189</v>
      </c>
      <c r="B2192">
        <v>7124.57</v>
      </c>
      <c r="C2192">
        <v>7122.07</v>
      </c>
      <c r="D2192">
        <v>6984.2</v>
      </c>
      <c r="E2192">
        <v>6957.65</v>
      </c>
      <c r="F2192">
        <v>501.952</v>
      </c>
      <c r="G2192">
        <v>0.28317700000000001</v>
      </c>
      <c r="H2192">
        <v>0.71571099999999999</v>
      </c>
      <c r="I2192">
        <v>0</v>
      </c>
    </row>
    <row r="2193" spans="1:9" x14ac:dyDescent="0.25">
      <c r="A2193" t="s">
        <v>189</v>
      </c>
      <c r="B2193">
        <v>7129.39</v>
      </c>
      <c r="C2193">
        <v>7126.74</v>
      </c>
      <c r="D2193">
        <v>6985.34</v>
      </c>
      <c r="E2193">
        <v>6958.88</v>
      </c>
      <c r="F2193">
        <v>496.69</v>
      </c>
      <c r="G2193">
        <v>0.28308699999999998</v>
      </c>
      <c r="H2193">
        <v>0.72600200000000004</v>
      </c>
      <c r="I2193">
        <v>0</v>
      </c>
    </row>
    <row r="2194" spans="1:9" x14ac:dyDescent="0.25">
      <c r="A2194" t="s">
        <v>189</v>
      </c>
      <c r="B2194">
        <v>7122.16</v>
      </c>
      <c r="C2194">
        <v>7118.97</v>
      </c>
      <c r="D2194">
        <v>6983.06</v>
      </c>
      <c r="E2194">
        <v>6956.62</v>
      </c>
      <c r="F2194">
        <v>497.23500000000001</v>
      </c>
      <c r="G2194">
        <v>0.28311700000000001</v>
      </c>
      <c r="H2194">
        <v>0.72568200000000005</v>
      </c>
      <c r="I2194">
        <v>0</v>
      </c>
    </row>
    <row r="2195" spans="1:9" x14ac:dyDescent="0.25">
      <c r="A2195" t="s">
        <v>189</v>
      </c>
      <c r="B2195">
        <v>7128.96</v>
      </c>
      <c r="C2195">
        <v>7126.43</v>
      </c>
      <c r="D2195">
        <v>6989.39</v>
      </c>
      <c r="E2195">
        <v>6962.86</v>
      </c>
      <c r="F2195">
        <v>502.73700000000002</v>
      </c>
      <c r="G2195">
        <v>0.28321099999999999</v>
      </c>
      <c r="H2195">
        <v>0.72663999999999995</v>
      </c>
      <c r="I2195">
        <v>0</v>
      </c>
    </row>
    <row r="2196" spans="1:9" x14ac:dyDescent="0.25">
      <c r="A2196" t="s">
        <v>189</v>
      </c>
      <c r="B2196">
        <v>7131.38</v>
      </c>
      <c r="C2196">
        <v>7128.58</v>
      </c>
      <c r="D2196">
        <v>6987.44</v>
      </c>
      <c r="E2196">
        <v>6960.95</v>
      </c>
      <c r="F2196">
        <v>501.03</v>
      </c>
      <c r="G2196">
        <v>0.28364699999999998</v>
      </c>
      <c r="H2196">
        <v>0.72403300000000004</v>
      </c>
      <c r="I2196">
        <v>0</v>
      </c>
    </row>
    <row r="2197" spans="1:9" x14ac:dyDescent="0.25">
      <c r="A2197" t="s">
        <v>189</v>
      </c>
      <c r="B2197">
        <v>7127.42</v>
      </c>
      <c r="C2197">
        <v>7123.91</v>
      </c>
      <c r="D2197">
        <v>6986.83</v>
      </c>
      <c r="E2197">
        <v>6960.36</v>
      </c>
      <c r="F2197">
        <v>500.733</v>
      </c>
      <c r="G2197">
        <v>0.283086</v>
      </c>
      <c r="H2197">
        <v>0.72762199999999999</v>
      </c>
      <c r="I2197">
        <v>0</v>
      </c>
    </row>
    <row r="2198" spans="1:9" x14ac:dyDescent="0.25">
      <c r="A2198" t="s">
        <v>189</v>
      </c>
      <c r="B2198">
        <v>7119.5</v>
      </c>
      <c r="C2198">
        <v>7116.57</v>
      </c>
      <c r="D2198">
        <v>6976.18</v>
      </c>
      <c r="E2198">
        <v>6949.66</v>
      </c>
      <c r="F2198">
        <v>498.32499999999999</v>
      </c>
      <c r="G2198">
        <v>0.283078</v>
      </c>
      <c r="H2198">
        <v>0.71579599999999999</v>
      </c>
      <c r="I2198">
        <v>0</v>
      </c>
    </row>
    <row r="2199" spans="1:9" x14ac:dyDescent="0.25">
      <c r="A2199" t="s">
        <v>189</v>
      </c>
      <c r="B2199">
        <v>7122.42</v>
      </c>
      <c r="C2199">
        <v>7120.08</v>
      </c>
      <c r="D2199">
        <v>6981.23</v>
      </c>
      <c r="E2199">
        <v>6954.74</v>
      </c>
      <c r="F2199">
        <v>502.22500000000002</v>
      </c>
      <c r="G2199">
        <v>0.283078</v>
      </c>
      <c r="H2199">
        <v>0.72749600000000003</v>
      </c>
      <c r="I2199">
        <v>0</v>
      </c>
    </row>
    <row r="2200" spans="1:9" x14ac:dyDescent="0.25">
      <c r="A2200" t="s">
        <v>189</v>
      </c>
      <c r="B2200">
        <v>7133.3</v>
      </c>
      <c r="C2200">
        <v>7130.96</v>
      </c>
      <c r="D2200">
        <v>6998.8</v>
      </c>
      <c r="E2200">
        <v>6972.33</v>
      </c>
      <c r="F2200">
        <v>501.51499999999999</v>
      </c>
      <c r="G2200">
        <v>0.28317399999999998</v>
      </c>
      <c r="H2200">
        <v>0.71645300000000001</v>
      </c>
      <c r="I2200">
        <v>0</v>
      </c>
    </row>
    <row r="2201" spans="1:9" x14ac:dyDescent="0.25">
      <c r="A2201" t="s">
        <v>189</v>
      </c>
      <c r="B2201">
        <v>7125.16</v>
      </c>
      <c r="C2201">
        <v>7122.46</v>
      </c>
      <c r="D2201">
        <v>6982.76</v>
      </c>
      <c r="E2201">
        <v>6956.22</v>
      </c>
      <c r="F2201">
        <v>502.44900000000001</v>
      </c>
      <c r="G2201">
        <v>0.28309899999999999</v>
      </c>
      <c r="H2201">
        <v>0.72088300000000005</v>
      </c>
      <c r="I2201">
        <v>0</v>
      </c>
    </row>
    <row r="2202" spans="1:9" x14ac:dyDescent="0.25">
      <c r="A2202" t="s">
        <v>189</v>
      </c>
      <c r="B2202">
        <v>7122.34</v>
      </c>
      <c r="C2202">
        <v>7119.69</v>
      </c>
      <c r="D2202">
        <v>6980.22</v>
      </c>
      <c r="E2202">
        <v>6953.74</v>
      </c>
      <c r="F2202">
        <v>498.75599999999997</v>
      </c>
      <c r="G2202">
        <v>0.261735</v>
      </c>
      <c r="H2202">
        <v>0.72325300000000003</v>
      </c>
      <c r="I2202">
        <v>0</v>
      </c>
    </row>
    <row r="2203" spans="1:9" x14ac:dyDescent="0.25">
      <c r="A2203" t="s">
        <v>189</v>
      </c>
      <c r="B2203">
        <v>7126.14</v>
      </c>
      <c r="C2203">
        <v>7123.67</v>
      </c>
      <c r="D2203">
        <v>6986.86</v>
      </c>
      <c r="E2203">
        <v>6960.34</v>
      </c>
      <c r="F2203">
        <v>502.714</v>
      </c>
      <c r="G2203">
        <v>0.28312900000000002</v>
      </c>
      <c r="H2203">
        <v>0.72783100000000001</v>
      </c>
      <c r="I2203">
        <v>0</v>
      </c>
    </row>
    <row r="2204" spans="1:9" x14ac:dyDescent="0.25">
      <c r="A2204" t="s">
        <v>189</v>
      </c>
      <c r="B2204">
        <v>7122.54</v>
      </c>
      <c r="C2204">
        <v>7119.34</v>
      </c>
      <c r="D2204">
        <v>6978.98</v>
      </c>
      <c r="E2204">
        <v>6952.5</v>
      </c>
      <c r="F2204">
        <v>500.98399999999998</v>
      </c>
      <c r="G2204">
        <v>0.283134</v>
      </c>
      <c r="H2204">
        <v>0.72497</v>
      </c>
      <c r="I2204">
        <v>0</v>
      </c>
    </row>
    <row r="2205" spans="1:9" x14ac:dyDescent="0.25">
      <c r="A2205" t="s">
        <v>189</v>
      </c>
      <c r="B2205">
        <v>7129.68</v>
      </c>
      <c r="C2205">
        <v>7127.02</v>
      </c>
      <c r="D2205">
        <v>6990.68</v>
      </c>
      <c r="E2205">
        <v>6964.15</v>
      </c>
      <c r="F2205">
        <v>502.53699999999998</v>
      </c>
      <c r="G2205">
        <v>0.28318199999999999</v>
      </c>
      <c r="H2205">
        <v>0.72787299999999999</v>
      </c>
      <c r="I2205">
        <v>0</v>
      </c>
    </row>
    <row r="2206" spans="1:9" x14ac:dyDescent="0.25">
      <c r="A2206" t="s">
        <v>189</v>
      </c>
      <c r="B2206">
        <v>7116.23</v>
      </c>
      <c r="C2206">
        <v>7113.11</v>
      </c>
      <c r="D2206">
        <v>6986.78</v>
      </c>
      <c r="E2206">
        <v>6960.3</v>
      </c>
      <c r="F2206">
        <v>499.416</v>
      </c>
      <c r="G2206">
        <v>0.283078</v>
      </c>
      <c r="H2206">
        <v>0.72738599999999998</v>
      </c>
      <c r="I2206">
        <v>0</v>
      </c>
    </row>
    <row r="2207" spans="1:9" x14ac:dyDescent="0.25">
      <c r="A2207" t="s">
        <v>189</v>
      </c>
      <c r="B2207">
        <v>7130.01</v>
      </c>
      <c r="C2207">
        <v>7127.19</v>
      </c>
      <c r="D2207">
        <v>6989.99</v>
      </c>
      <c r="E2207">
        <v>6963.55</v>
      </c>
      <c r="F2207">
        <v>499.88</v>
      </c>
      <c r="G2207">
        <v>0.28310999999999997</v>
      </c>
      <c r="H2207">
        <v>0.72789199999999998</v>
      </c>
      <c r="I2207">
        <v>0</v>
      </c>
    </row>
    <row r="2208" spans="1:9" x14ac:dyDescent="0.25">
      <c r="A2208" t="s">
        <v>189</v>
      </c>
      <c r="B2208">
        <v>7076.44</v>
      </c>
      <c r="C2208">
        <v>7073.35</v>
      </c>
      <c r="D2208">
        <v>6934.8</v>
      </c>
      <c r="E2208">
        <v>6908.46</v>
      </c>
      <c r="F2208">
        <v>498.34100000000001</v>
      </c>
      <c r="G2208">
        <v>0.28319</v>
      </c>
      <c r="H2208">
        <v>0.72788200000000003</v>
      </c>
      <c r="I2208">
        <v>0</v>
      </c>
    </row>
    <row r="2209" spans="1:9" x14ac:dyDescent="0.25">
      <c r="A2209" t="s">
        <v>189</v>
      </c>
      <c r="B2209">
        <v>7054.55</v>
      </c>
      <c r="C2209">
        <v>7051.23</v>
      </c>
      <c r="D2209">
        <v>6915.25</v>
      </c>
      <c r="E2209">
        <v>6889.04</v>
      </c>
      <c r="F2209">
        <v>497.55500000000001</v>
      </c>
      <c r="G2209">
        <v>0.28314800000000001</v>
      </c>
      <c r="H2209">
        <v>0.72360199999999997</v>
      </c>
      <c r="I2209">
        <v>0</v>
      </c>
    </row>
    <row r="2210" spans="1:9" x14ac:dyDescent="0.25">
      <c r="A2210" t="s">
        <v>189</v>
      </c>
      <c r="B2210">
        <v>7058.4</v>
      </c>
      <c r="C2210">
        <v>7055.49</v>
      </c>
      <c r="D2210">
        <v>6918.67</v>
      </c>
      <c r="E2210">
        <v>6892.43</v>
      </c>
      <c r="F2210">
        <v>495.51799999999997</v>
      </c>
      <c r="G2210">
        <v>0.26119700000000001</v>
      </c>
      <c r="H2210">
        <v>0.71072500000000005</v>
      </c>
      <c r="I2210">
        <v>0</v>
      </c>
    </row>
    <row r="2211" spans="1:9" x14ac:dyDescent="0.25">
      <c r="A2211" t="s">
        <v>189</v>
      </c>
      <c r="B2211">
        <v>7050.45</v>
      </c>
      <c r="C2211">
        <v>7047.6</v>
      </c>
      <c r="D2211">
        <v>6908.13</v>
      </c>
      <c r="E2211">
        <v>6881.91</v>
      </c>
      <c r="F2211">
        <v>496.43900000000002</v>
      </c>
      <c r="G2211">
        <v>0.283113</v>
      </c>
      <c r="H2211">
        <v>0.71151799999999998</v>
      </c>
      <c r="I2211">
        <v>0</v>
      </c>
    </row>
    <row r="2212" spans="1:9" x14ac:dyDescent="0.25">
      <c r="A2212" t="s">
        <v>189</v>
      </c>
      <c r="B2212">
        <v>7070.62</v>
      </c>
      <c r="C2212">
        <v>7068.03</v>
      </c>
      <c r="D2212">
        <v>6932.96</v>
      </c>
      <c r="E2212">
        <v>6906.69</v>
      </c>
      <c r="F2212">
        <v>497.75200000000001</v>
      </c>
      <c r="G2212">
        <v>0.283078</v>
      </c>
      <c r="H2212">
        <v>0.72355999999999998</v>
      </c>
      <c r="I2212">
        <v>0</v>
      </c>
    </row>
    <row r="2213" spans="1:9" x14ac:dyDescent="0.25">
      <c r="A2213" t="s">
        <v>189</v>
      </c>
      <c r="B2213">
        <v>7084.04</v>
      </c>
      <c r="C2213">
        <v>7080.57</v>
      </c>
      <c r="D2213">
        <v>6941.53</v>
      </c>
      <c r="E2213">
        <v>6915.23</v>
      </c>
      <c r="F2213">
        <v>499.81299999999999</v>
      </c>
      <c r="G2213">
        <v>0.261986</v>
      </c>
      <c r="H2213">
        <v>0.72675900000000004</v>
      </c>
      <c r="I2213">
        <v>0</v>
      </c>
    </row>
    <row r="2214" spans="1:9" x14ac:dyDescent="0.25">
      <c r="A2214" t="s">
        <v>189</v>
      </c>
      <c r="B2214">
        <v>7077.18</v>
      </c>
      <c r="C2214">
        <v>7074.53</v>
      </c>
      <c r="D2214">
        <v>6937.38</v>
      </c>
      <c r="E2214">
        <v>6910.99</v>
      </c>
      <c r="F2214">
        <v>497.928</v>
      </c>
      <c r="G2214">
        <v>0.283331</v>
      </c>
      <c r="H2214">
        <v>0.70652099999999995</v>
      </c>
      <c r="I2214">
        <v>0</v>
      </c>
    </row>
    <row r="2215" spans="1:9" x14ac:dyDescent="0.25">
      <c r="A2215" t="s">
        <v>189</v>
      </c>
      <c r="B2215">
        <v>7089.13</v>
      </c>
      <c r="C2215">
        <v>7086.16</v>
      </c>
      <c r="D2215">
        <v>6948.13</v>
      </c>
      <c r="E2215">
        <v>6921.78</v>
      </c>
      <c r="F2215">
        <v>500.34100000000001</v>
      </c>
      <c r="G2215">
        <v>0.28328700000000001</v>
      </c>
      <c r="H2215">
        <v>0.71143000000000001</v>
      </c>
      <c r="I2215">
        <v>0</v>
      </c>
    </row>
    <row r="2216" spans="1:9" x14ac:dyDescent="0.25">
      <c r="A2216" t="s">
        <v>189</v>
      </c>
      <c r="B2216">
        <v>7084.4</v>
      </c>
      <c r="C2216">
        <v>7081.71</v>
      </c>
      <c r="D2216">
        <v>6944.24</v>
      </c>
      <c r="E2216">
        <v>6917.91</v>
      </c>
      <c r="F2216">
        <v>497.61399999999998</v>
      </c>
      <c r="G2216">
        <v>0.28321000000000002</v>
      </c>
      <c r="H2216">
        <v>0.70653200000000005</v>
      </c>
      <c r="I2216">
        <v>0</v>
      </c>
    </row>
    <row r="2217" spans="1:9" x14ac:dyDescent="0.25">
      <c r="A2217" t="s">
        <v>189</v>
      </c>
      <c r="B2217">
        <v>7103.78</v>
      </c>
      <c r="C2217">
        <v>7101.1</v>
      </c>
      <c r="D2217">
        <v>6965.02</v>
      </c>
      <c r="E2217">
        <v>6938.61</v>
      </c>
      <c r="F2217">
        <v>497.96800000000002</v>
      </c>
      <c r="G2217">
        <v>0.283165</v>
      </c>
      <c r="H2217">
        <v>0.71555500000000005</v>
      </c>
      <c r="I2217">
        <v>0</v>
      </c>
    </row>
    <row r="2218" spans="1:9" x14ac:dyDescent="0.25">
      <c r="A2218" t="s">
        <v>189</v>
      </c>
      <c r="B2218">
        <v>7128.23</v>
      </c>
      <c r="C2218">
        <v>7125.48</v>
      </c>
      <c r="D2218">
        <v>6987.87</v>
      </c>
      <c r="E2218">
        <v>6961.4</v>
      </c>
      <c r="F2218">
        <v>498.642</v>
      </c>
      <c r="G2218">
        <v>0.28308</v>
      </c>
      <c r="H2218">
        <v>0.72492299999999998</v>
      </c>
      <c r="I2218">
        <v>0</v>
      </c>
    </row>
    <row r="2219" spans="1:9" x14ac:dyDescent="0.25">
      <c r="A2219" t="s">
        <v>189</v>
      </c>
      <c r="B2219">
        <v>7132.43</v>
      </c>
      <c r="C2219">
        <v>7130.27</v>
      </c>
      <c r="D2219">
        <v>6993.81</v>
      </c>
      <c r="E2219">
        <v>6967.36</v>
      </c>
      <c r="F2219">
        <v>498.99</v>
      </c>
      <c r="G2219">
        <v>0.27137</v>
      </c>
      <c r="H2219">
        <v>0.72340300000000002</v>
      </c>
      <c r="I2219">
        <v>0</v>
      </c>
    </row>
    <row r="2220" spans="1:9" x14ac:dyDescent="0.25">
      <c r="A2220" t="s">
        <v>189</v>
      </c>
      <c r="B2220">
        <v>7107.57</v>
      </c>
      <c r="C2220">
        <v>7105.16</v>
      </c>
      <c r="D2220">
        <v>6963.87</v>
      </c>
      <c r="E2220">
        <v>6937.48</v>
      </c>
      <c r="F2220">
        <v>498.74299999999999</v>
      </c>
      <c r="G2220">
        <v>0.28308100000000003</v>
      </c>
      <c r="H2220">
        <v>0.72469700000000004</v>
      </c>
      <c r="I2220">
        <v>0</v>
      </c>
    </row>
    <row r="2221" spans="1:9" x14ac:dyDescent="0.25">
      <c r="A2221" t="s">
        <v>189</v>
      </c>
      <c r="B2221">
        <v>7086.74</v>
      </c>
      <c r="C2221">
        <v>7084.51</v>
      </c>
      <c r="D2221">
        <v>6947.31</v>
      </c>
      <c r="E2221">
        <v>6920.91</v>
      </c>
      <c r="F2221">
        <v>498.61099999999999</v>
      </c>
      <c r="G2221">
        <v>0.28309000000000001</v>
      </c>
      <c r="H2221">
        <v>0.71369499999999997</v>
      </c>
      <c r="I2221">
        <v>0</v>
      </c>
    </row>
    <row r="2222" spans="1:9" x14ac:dyDescent="0.25">
      <c r="A2222" t="s">
        <v>189</v>
      </c>
      <c r="B2222">
        <v>7078.25</v>
      </c>
      <c r="C2222">
        <v>7075.81</v>
      </c>
      <c r="D2222">
        <v>6938.04</v>
      </c>
      <c r="E2222">
        <v>6911.67</v>
      </c>
      <c r="F2222">
        <v>499.07</v>
      </c>
      <c r="G2222">
        <v>0.283273</v>
      </c>
      <c r="H2222">
        <v>0.72789700000000002</v>
      </c>
      <c r="I2222">
        <v>0</v>
      </c>
    </row>
    <row r="2223" spans="1:9" x14ac:dyDescent="0.25">
      <c r="A2223" t="s">
        <v>189</v>
      </c>
      <c r="B2223">
        <v>7063.43</v>
      </c>
      <c r="C2223">
        <v>7060.98</v>
      </c>
      <c r="D2223">
        <v>6932.51</v>
      </c>
      <c r="E2223">
        <v>6906.25</v>
      </c>
      <c r="F2223">
        <v>496.49200000000002</v>
      </c>
      <c r="G2223">
        <v>0.28307900000000003</v>
      </c>
      <c r="H2223">
        <v>0.72356699999999996</v>
      </c>
      <c r="I2223">
        <v>0</v>
      </c>
    </row>
    <row r="2224" spans="1:9" x14ac:dyDescent="0.25">
      <c r="A2224" t="s">
        <v>189</v>
      </c>
      <c r="B2224">
        <v>7053.69</v>
      </c>
      <c r="C2224">
        <v>7051.09</v>
      </c>
      <c r="D2224">
        <v>6912.61</v>
      </c>
      <c r="E2224">
        <v>6886.38</v>
      </c>
      <c r="F2224">
        <v>495.98500000000001</v>
      </c>
      <c r="G2224">
        <v>0.27779199999999998</v>
      </c>
      <c r="H2224">
        <v>0.70653200000000005</v>
      </c>
      <c r="I2224">
        <v>0</v>
      </c>
    </row>
    <row r="2225" spans="1:25" x14ac:dyDescent="0.25">
      <c r="A2225" t="s">
        <v>189</v>
      </c>
      <c r="B2225">
        <v>7059.2</v>
      </c>
      <c r="C2225">
        <v>7055.64</v>
      </c>
      <c r="D2225">
        <v>6917.38</v>
      </c>
      <c r="E2225">
        <v>6891.15</v>
      </c>
      <c r="F2225">
        <v>495.29399999999998</v>
      </c>
      <c r="G2225">
        <v>0.28308899999999998</v>
      </c>
      <c r="H2225">
        <v>0.726742</v>
      </c>
      <c r="I2225">
        <v>0</v>
      </c>
    </row>
    <row r="2226" spans="1:25" x14ac:dyDescent="0.25">
      <c r="A2226" t="s">
        <v>189</v>
      </c>
      <c r="B2226">
        <v>7056.49</v>
      </c>
      <c r="C2226">
        <v>7053.97</v>
      </c>
      <c r="D2226">
        <v>6912.33</v>
      </c>
      <c r="E2226">
        <v>6886.08</v>
      </c>
      <c r="F2226">
        <v>495.91500000000002</v>
      </c>
      <c r="G2226">
        <v>0.283078</v>
      </c>
      <c r="H2226">
        <v>0.72761799999999999</v>
      </c>
      <c r="I2226">
        <v>0</v>
      </c>
    </row>
    <row r="2227" spans="1:25" x14ac:dyDescent="0.25">
      <c r="A2227" t="s">
        <v>189</v>
      </c>
      <c r="B2227">
        <v>7079.16</v>
      </c>
      <c r="C2227">
        <v>7076.47</v>
      </c>
      <c r="D2227">
        <v>6944.03</v>
      </c>
      <c r="E2227">
        <v>6917.68</v>
      </c>
      <c r="F2227">
        <v>496.93</v>
      </c>
      <c r="G2227">
        <v>0.27545199999999997</v>
      </c>
      <c r="H2227">
        <v>0.72677899999999995</v>
      </c>
      <c r="I2227">
        <v>0</v>
      </c>
    </row>
    <row r="2228" spans="1:25" x14ac:dyDescent="0.25">
      <c r="A2228" t="s">
        <v>189</v>
      </c>
      <c r="B2228">
        <v>7119.92</v>
      </c>
      <c r="C2228">
        <v>7117.07</v>
      </c>
      <c r="D2228">
        <v>6971.98</v>
      </c>
      <c r="E2228">
        <v>6945.53</v>
      </c>
      <c r="F2228">
        <v>500.57900000000001</v>
      </c>
      <c r="G2228">
        <v>0.28308299999999997</v>
      </c>
      <c r="H2228">
        <v>0.72657799999999995</v>
      </c>
      <c r="I2228">
        <v>0</v>
      </c>
    </row>
    <row r="2229" spans="1:25" x14ac:dyDescent="0.25">
      <c r="A2229" t="s">
        <v>189</v>
      </c>
      <c r="B2229">
        <v>7129.1</v>
      </c>
      <c r="C2229">
        <v>7126.28</v>
      </c>
      <c r="D2229">
        <v>6986.95</v>
      </c>
      <c r="E2229">
        <v>6960.5</v>
      </c>
      <c r="F2229">
        <v>506.37</v>
      </c>
      <c r="G2229">
        <v>0.28313199999999999</v>
      </c>
      <c r="H2229">
        <v>0.72784199999999999</v>
      </c>
      <c r="I2229">
        <v>0</v>
      </c>
    </row>
    <row r="2230" spans="1:25" x14ac:dyDescent="0.25">
      <c r="A2230" t="s">
        <v>189</v>
      </c>
      <c r="B2230">
        <v>7128.11</v>
      </c>
      <c r="C2230">
        <v>7125.26</v>
      </c>
      <c r="D2230">
        <v>6989.64</v>
      </c>
      <c r="E2230">
        <v>6963.12</v>
      </c>
      <c r="F2230">
        <v>500.48599999999999</v>
      </c>
      <c r="G2230">
        <v>0.283078</v>
      </c>
      <c r="H2230">
        <v>0.7268</v>
      </c>
      <c r="I2230">
        <v>0</v>
      </c>
    </row>
    <row r="2231" spans="1:25" x14ac:dyDescent="0.25">
      <c r="A2231" t="s">
        <v>189</v>
      </c>
      <c r="B2231">
        <v>7124.58</v>
      </c>
      <c r="C2231">
        <v>7122.49</v>
      </c>
      <c r="D2231">
        <v>6987.32</v>
      </c>
      <c r="E2231">
        <v>6960.87</v>
      </c>
      <c r="F2231">
        <v>497.95499999999998</v>
      </c>
      <c r="G2231">
        <v>0.28319499999999997</v>
      </c>
      <c r="H2231">
        <v>0.72340599999999999</v>
      </c>
      <c r="I2231">
        <v>0</v>
      </c>
    </row>
    <row r="2232" spans="1:25" x14ac:dyDescent="0.25">
      <c r="A2232" t="s">
        <v>189</v>
      </c>
      <c r="B2232">
        <v>7132.41</v>
      </c>
      <c r="C2232">
        <v>7129.85</v>
      </c>
      <c r="D2232">
        <v>6990.28</v>
      </c>
      <c r="E2232">
        <v>6963.81</v>
      </c>
      <c r="F2232">
        <v>498.82600000000002</v>
      </c>
      <c r="G2232">
        <v>0.27825100000000003</v>
      </c>
      <c r="H2232">
        <v>0.72339699999999996</v>
      </c>
      <c r="I2232">
        <v>0</v>
      </c>
    </row>
    <row r="2233" spans="1:25" x14ac:dyDescent="0.25">
      <c r="A2233" t="s">
        <v>189</v>
      </c>
      <c r="B2233">
        <v>7123.9</v>
      </c>
      <c r="C2233">
        <v>7121.89</v>
      </c>
      <c r="D2233">
        <v>6981.27</v>
      </c>
      <c r="E2233">
        <v>6954.75</v>
      </c>
      <c r="F2233">
        <v>503.51100000000002</v>
      </c>
      <c r="G2233">
        <v>0.28333000000000003</v>
      </c>
      <c r="H2233">
        <v>0.72788699999999995</v>
      </c>
      <c r="I2233">
        <v>0</v>
      </c>
    </row>
    <row r="2234" spans="1:25" x14ac:dyDescent="0.25">
      <c r="A2234" t="s">
        <v>189</v>
      </c>
      <c r="B2234">
        <v>7126.26</v>
      </c>
      <c r="C2234">
        <v>7124.28</v>
      </c>
      <c r="D2234">
        <v>6984.96</v>
      </c>
      <c r="E2234">
        <v>6958.49</v>
      </c>
      <c r="F2234">
        <v>499.77600000000001</v>
      </c>
      <c r="G2234">
        <v>0.28311500000000001</v>
      </c>
      <c r="H2234">
        <v>0.715445</v>
      </c>
      <c r="I2234">
        <v>0</v>
      </c>
    </row>
    <row r="2235" spans="1:25" x14ac:dyDescent="0.25">
      <c r="A2235" t="s">
        <v>189</v>
      </c>
      <c r="B2235">
        <v>7119.21</v>
      </c>
      <c r="C2235">
        <v>7117.04</v>
      </c>
      <c r="D2235">
        <v>6974.99</v>
      </c>
      <c r="E2235">
        <v>6948.52</v>
      </c>
      <c r="F2235">
        <v>507.43799999999999</v>
      </c>
      <c r="G2235">
        <v>0.28335399999999999</v>
      </c>
      <c r="H2235">
        <v>0.70653200000000005</v>
      </c>
      <c r="I2235">
        <v>0</v>
      </c>
    </row>
    <row r="2236" spans="1:25" x14ac:dyDescent="0.25">
      <c r="A2236" t="s">
        <v>189</v>
      </c>
      <c r="B2236">
        <v>7113.27</v>
      </c>
      <c r="C2236">
        <v>7110.46</v>
      </c>
      <c r="D2236">
        <v>6970.72</v>
      </c>
      <c r="E2236">
        <v>6944.2</v>
      </c>
      <c r="F2236">
        <v>500.37900000000002</v>
      </c>
      <c r="G2236">
        <v>0.28308</v>
      </c>
      <c r="H2236">
        <v>0.72788399999999998</v>
      </c>
      <c r="I2236">
        <v>0</v>
      </c>
    </row>
    <row r="2237" spans="1:25" x14ac:dyDescent="0.25">
      <c r="A2237" t="s">
        <v>189</v>
      </c>
      <c r="B2237">
        <v>7133.66</v>
      </c>
      <c r="C2237">
        <v>7131.28</v>
      </c>
      <c r="D2237">
        <v>6992.56</v>
      </c>
      <c r="E2237">
        <v>6966.06</v>
      </c>
      <c r="F2237">
        <v>498.58800000000002</v>
      </c>
      <c r="G2237">
        <v>0.261019</v>
      </c>
      <c r="H2237">
        <v>0.72587400000000002</v>
      </c>
      <c r="I2237">
        <v>0</v>
      </c>
    </row>
    <row r="2238" spans="1:25" x14ac:dyDescent="0.25">
      <c r="A2238" t="s">
        <v>189</v>
      </c>
      <c r="B2238">
        <v>7123.39</v>
      </c>
      <c r="C2238">
        <v>7120.8</v>
      </c>
      <c r="D2238">
        <v>6982.19</v>
      </c>
      <c r="E2238">
        <v>6955.67</v>
      </c>
      <c r="F2238">
        <v>504.11799999999999</v>
      </c>
      <c r="G2238">
        <v>0.26443800000000001</v>
      </c>
      <c r="H2238">
        <v>0.72307900000000003</v>
      </c>
      <c r="I2238">
        <v>0</v>
      </c>
    </row>
    <row r="2239" spans="1:25" x14ac:dyDescent="0.25">
      <c r="A2239" t="s">
        <v>189</v>
      </c>
      <c r="B2239">
        <v>7118.2</v>
      </c>
      <c r="C2239">
        <v>7116.28</v>
      </c>
      <c r="D2239">
        <v>6975.61</v>
      </c>
      <c r="E2239">
        <v>6949.11</v>
      </c>
      <c r="F2239">
        <v>497.31700000000001</v>
      </c>
      <c r="G2239">
        <v>0.283109</v>
      </c>
      <c r="H2239">
        <v>0.72775900000000004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189</v>
      </c>
      <c r="B2240">
        <v>7118.65</v>
      </c>
      <c r="C2240">
        <v>7116.34</v>
      </c>
      <c r="D2240">
        <v>6984.92</v>
      </c>
      <c r="E2240">
        <v>6958.43</v>
      </c>
      <c r="F2240">
        <v>499.83499999999998</v>
      </c>
      <c r="G2240">
        <v>0.26080599999999998</v>
      </c>
      <c r="H2240">
        <v>0.71115899999999999</v>
      </c>
      <c r="I2240">
        <v>0</v>
      </c>
      <c r="R2240">
        <f>AVERAGE(B2191:B2240)</f>
        <v>7106.1350000000002</v>
      </c>
      <c r="S2240">
        <f>AVERAGE(C2191:C2240)</f>
        <v>7103.4708000000028</v>
      </c>
      <c r="U2240">
        <f>_xlfn.VAR.P(B2191:B2240)</f>
        <v>716.03283300000339</v>
      </c>
      <c r="V2240">
        <f>_xlfn.VAR.P(C2191:C2240)</f>
        <v>721.59977535999917</v>
      </c>
      <c r="X2240">
        <f>1.96*SQRT(U2240)/50</f>
        <v>1.0489445612143309</v>
      </c>
      <c r="Y2240">
        <f>1.96*SQRT(V2240)/50</f>
        <v>1.0530142823386535</v>
      </c>
    </row>
    <row r="2241" spans="1:9" x14ac:dyDescent="0.25">
      <c r="A2241" t="s">
        <v>190</v>
      </c>
      <c r="B2241">
        <v>356116.57250000001</v>
      </c>
      <c r="C2241" t="s">
        <v>37</v>
      </c>
    </row>
    <row r="2242" spans="1:9" x14ac:dyDescent="0.25">
      <c r="A2242" t="s">
        <v>191</v>
      </c>
      <c r="B2242">
        <v>8195.4</v>
      </c>
      <c r="C2242">
        <v>8193.31</v>
      </c>
      <c r="D2242">
        <v>8086.26</v>
      </c>
      <c r="E2242">
        <v>8075.04</v>
      </c>
      <c r="F2242">
        <v>1293.0899999999999</v>
      </c>
      <c r="G2242">
        <v>0.283246</v>
      </c>
      <c r="H2242">
        <v>0.727495</v>
      </c>
      <c r="I2242">
        <v>0</v>
      </c>
    </row>
    <row r="2243" spans="1:9" x14ac:dyDescent="0.25">
      <c r="A2243" t="s">
        <v>191</v>
      </c>
      <c r="B2243">
        <v>8206.25</v>
      </c>
      <c r="C2243">
        <v>8203.48</v>
      </c>
      <c r="D2243">
        <v>8091.23</v>
      </c>
      <c r="E2243">
        <v>8081.2</v>
      </c>
      <c r="F2243">
        <v>1291.74</v>
      </c>
      <c r="G2243">
        <v>0.284638</v>
      </c>
      <c r="H2243">
        <v>0.72350599999999998</v>
      </c>
      <c r="I2243">
        <v>0</v>
      </c>
    </row>
    <row r="2244" spans="1:9" x14ac:dyDescent="0.25">
      <c r="A2244" t="s">
        <v>191</v>
      </c>
      <c r="B2244">
        <v>8197.83</v>
      </c>
      <c r="C2244">
        <v>8194.1200000000008</v>
      </c>
      <c r="D2244">
        <v>8083.73</v>
      </c>
      <c r="E2244">
        <v>8073.25</v>
      </c>
      <c r="F2244">
        <v>1290.52</v>
      </c>
      <c r="G2244">
        <v>0.28337699999999999</v>
      </c>
      <c r="H2244">
        <v>0.716638</v>
      </c>
      <c r="I2244">
        <v>0</v>
      </c>
    </row>
    <row r="2245" spans="1:9" x14ac:dyDescent="0.25">
      <c r="A2245" t="s">
        <v>191</v>
      </c>
      <c r="B2245">
        <v>8153.8</v>
      </c>
      <c r="C2245">
        <v>8151.13</v>
      </c>
      <c r="D2245">
        <v>8043.89</v>
      </c>
      <c r="E2245">
        <v>8032.36</v>
      </c>
      <c r="F2245">
        <v>1288.3599999999999</v>
      </c>
      <c r="G2245">
        <v>0.28342099999999998</v>
      </c>
      <c r="H2245">
        <v>0.72789800000000004</v>
      </c>
      <c r="I2245">
        <v>0</v>
      </c>
    </row>
    <row r="2246" spans="1:9" x14ac:dyDescent="0.25">
      <c r="A2246" t="s">
        <v>191</v>
      </c>
      <c r="B2246">
        <v>8140.84</v>
      </c>
      <c r="C2246">
        <v>8138.7</v>
      </c>
      <c r="D2246">
        <v>8030.62</v>
      </c>
      <c r="E2246">
        <v>8018.96</v>
      </c>
      <c r="F2246">
        <v>1290.95</v>
      </c>
      <c r="G2246">
        <v>0.28308499999999998</v>
      </c>
      <c r="H2246">
        <v>0.72738400000000003</v>
      </c>
      <c r="I2246">
        <v>0</v>
      </c>
    </row>
    <row r="2247" spans="1:9" x14ac:dyDescent="0.25">
      <c r="A2247" t="s">
        <v>191</v>
      </c>
      <c r="B2247">
        <v>8122.51</v>
      </c>
      <c r="C2247">
        <v>8120.55</v>
      </c>
      <c r="D2247">
        <v>8016.35</v>
      </c>
      <c r="E2247">
        <v>8004.6</v>
      </c>
      <c r="F2247">
        <v>1289.8</v>
      </c>
      <c r="G2247">
        <v>0.28309899999999999</v>
      </c>
      <c r="H2247">
        <v>0.70653200000000005</v>
      </c>
      <c r="I2247">
        <v>0</v>
      </c>
    </row>
    <row r="2248" spans="1:9" x14ac:dyDescent="0.25">
      <c r="A2248" t="s">
        <v>191</v>
      </c>
      <c r="B2248">
        <v>8142.22</v>
      </c>
      <c r="C2248">
        <v>8140.22</v>
      </c>
      <c r="D2248">
        <v>8031.97</v>
      </c>
      <c r="E2248">
        <v>8020.25</v>
      </c>
      <c r="F2248">
        <v>1291.01</v>
      </c>
      <c r="G2248">
        <v>0.28369</v>
      </c>
      <c r="H2248">
        <v>0.72672400000000004</v>
      </c>
      <c r="I2248">
        <v>0</v>
      </c>
    </row>
    <row r="2249" spans="1:9" x14ac:dyDescent="0.25">
      <c r="A2249" t="s">
        <v>191</v>
      </c>
      <c r="B2249">
        <v>8155.43</v>
      </c>
      <c r="C2249">
        <v>8153.17</v>
      </c>
      <c r="D2249">
        <v>8045.89</v>
      </c>
      <c r="E2249">
        <v>8034.96</v>
      </c>
      <c r="F2249">
        <v>1284.49</v>
      </c>
      <c r="G2249">
        <v>0.28309200000000001</v>
      </c>
      <c r="H2249">
        <v>0.72561600000000004</v>
      </c>
      <c r="I2249">
        <v>0</v>
      </c>
    </row>
    <row r="2250" spans="1:9" x14ac:dyDescent="0.25">
      <c r="A2250" t="s">
        <v>191</v>
      </c>
      <c r="B2250">
        <v>8162.22</v>
      </c>
      <c r="C2250">
        <v>8159.46</v>
      </c>
      <c r="D2250">
        <v>8051.42</v>
      </c>
      <c r="E2250">
        <v>8039.98</v>
      </c>
      <c r="F2250">
        <v>1292.1400000000001</v>
      </c>
      <c r="G2250">
        <v>0.28316599999999997</v>
      </c>
      <c r="H2250">
        <v>0.70653200000000005</v>
      </c>
      <c r="I2250">
        <v>0</v>
      </c>
    </row>
    <row r="2251" spans="1:9" x14ac:dyDescent="0.25">
      <c r="A2251" t="s">
        <v>191</v>
      </c>
      <c r="B2251">
        <v>8162.31</v>
      </c>
      <c r="C2251">
        <v>8159.21</v>
      </c>
      <c r="D2251">
        <v>8047.31</v>
      </c>
      <c r="E2251">
        <v>8036.47</v>
      </c>
      <c r="F2251">
        <v>1286.83</v>
      </c>
      <c r="G2251">
        <v>0.27451599999999998</v>
      </c>
      <c r="H2251">
        <v>0.72516199999999997</v>
      </c>
      <c r="I2251">
        <v>0</v>
      </c>
    </row>
    <row r="2252" spans="1:9" x14ac:dyDescent="0.25">
      <c r="A2252" t="s">
        <v>191</v>
      </c>
      <c r="B2252">
        <v>8168.27</v>
      </c>
      <c r="C2252">
        <v>8165.77</v>
      </c>
      <c r="D2252">
        <v>8056.19</v>
      </c>
      <c r="E2252">
        <v>8045.26</v>
      </c>
      <c r="F2252">
        <v>1295.53</v>
      </c>
      <c r="G2252">
        <v>0.28330699999999998</v>
      </c>
      <c r="H2252">
        <v>0.72789800000000004</v>
      </c>
      <c r="I2252">
        <v>0</v>
      </c>
    </row>
    <row r="2253" spans="1:9" x14ac:dyDescent="0.25">
      <c r="A2253" t="s">
        <v>191</v>
      </c>
      <c r="B2253">
        <v>8169.7</v>
      </c>
      <c r="C2253">
        <v>8167.46</v>
      </c>
      <c r="D2253">
        <v>8057.94</v>
      </c>
      <c r="E2253">
        <v>8046.9</v>
      </c>
      <c r="F2253">
        <v>1286.6600000000001</v>
      </c>
      <c r="G2253">
        <v>0.28309499999999999</v>
      </c>
      <c r="H2253">
        <v>0.72740499999999997</v>
      </c>
      <c r="I2253">
        <v>0</v>
      </c>
    </row>
    <row r="2254" spans="1:9" x14ac:dyDescent="0.25">
      <c r="A2254" t="s">
        <v>191</v>
      </c>
      <c r="B2254">
        <v>8214.5499999999993</v>
      </c>
      <c r="C2254">
        <v>8212.2000000000007</v>
      </c>
      <c r="D2254">
        <v>8100.9</v>
      </c>
      <c r="E2254">
        <v>8089.79</v>
      </c>
      <c r="F2254">
        <v>1290.93</v>
      </c>
      <c r="G2254">
        <v>0.28332299999999999</v>
      </c>
      <c r="H2254">
        <v>0.72778699999999996</v>
      </c>
      <c r="I2254">
        <v>0</v>
      </c>
    </row>
    <row r="2255" spans="1:9" x14ac:dyDescent="0.25">
      <c r="A2255" t="s">
        <v>191</v>
      </c>
      <c r="B2255">
        <v>8209.59</v>
      </c>
      <c r="C2255">
        <v>8207.14</v>
      </c>
      <c r="D2255">
        <v>8097.52</v>
      </c>
      <c r="E2255">
        <v>8086.89</v>
      </c>
      <c r="F2255">
        <v>1289.6400000000001</v>
      </c>
      <c r="G2255">
        <v>0.27718100000000001</v>
      </c>
      <c r="H2255">
        <v>0.70652999999999999</v>
      </c>
      <c r="I2255">
        <v>0</v>
      </c>
    </row>
    <row r="2256" spans="1:9" x14ac:dyDescent="0.25">
      <c r="A2256" t="s">
        <v>191</v>
      </c>
      <c r="B2256">
        <v>8173.03</v>
      </c>
      <c r="C2256">
        <v>8171.02</v>
      </c>
      <c r="D2256">
        <v>8067.17</v>
      </c>
      <c r="E2256">
        <v>8056.13</v>
      </c>
      <c r="F2256">
        <v>1291.01</v>
      </c>
      <c r="G2256">
        <v>0.28327599999999997</v>
      </c>
      <c r="H2256">
        <v>0.72584599999999999</v>
      </c>
      <c r="I2256">
        <v>0</v>
      </c>
    </row>
    <row r="2257" spans="1:9" x14ac:dyDescent="0.25">
      <c r="A2257" t="s">
        <v>191</v>
      </c>
      <c r="B2257">
        <v>8142.73</v>
      </c>
      <c r="C2257">
        <v>8140.81</v>
      </c>
      <c r="D2257">
        <v>8037.8</v>
      </c>
      <c r="E2257">
        <v>8026.67</v>
      </c>
      <c r="F2257">
        <v>1287.6199999999999</v>
      </c>
      <c r="G2257">
        <v>0.28309400000000001</v>
      </c>
      <c r="H2257">
        <v>0.72600699999999996</v>
      </c>
      <c r="I2257">
        <v>0</v>
      </c>
    </row>
    <row r="2258" spans="1:9" x14ac:dyDescent="0.25">
      <c r="A2258" t="s">
        <v>191</v>
      </c>
      <c r="B2258">
        <v>8147.25</v>
      </c>
      <c r="C2258">
        <v>8145.33</v>
      </c>
      <c r="D2258">
        <v>8035.5</v>
      </c>
      <c r="E2258">
        <v>8025.2</v>
      </c>
      <c r="F2258">
        <v>1288.95</v>
      </c>
      <c r="G2258">
        <v>0.28323900000000002</v>
      </c>
      <c r="H2258">
        <v>0.72572599999999998</v>
      </c>
      <c r="I2258">
        <v>0</v>
      </c>
    </row>
    <row r="2259" spans="1:9" x14ac:dyDescent="0.25">
      <c r="A2259" t="s">
        <v>191</v>
      </c>
      <c r="B2259">
        <v>8119.72</v>
      </c>
      <c r="C2259">
        <v>8116.31</v>
      </c>
      <c r="D2259">
        <v>8013.01</v>
      </c>
      <c r="E2259">
        <v>8002.18</v>
      </c>
      <c r="F2259">
        <v>1284.42</v>
      </c>
      <c r="G2259">
        <v>0.28310099999999999</v>
      </c>
      <c r="H2259">
        <v>0.72731000000000001</v>
      </c>
      <c r="I2259">
        <v>0</v>
      </c>
    </row>
    <row r="2260" spans="1:9" x14ac:dyDescent="0.25">
      <c r="A2260" t="s">
        <v>191</v>
      </c>
      <c r="B2260">
        <v>8124.13</v>
      </c>
      <c r="C2260">
        <v>8120.88</v>
      </c>
      <c r="D2260">
        <v>8022.12</v>
      </c>
      <c r="E2260">
        <v>8010.13</v>
      </c>
      <c r="F2260">
        <v>1289.21</v>
      </c>
      <c r="G2260">
        <v>0.269181</v>
      </c>
      <c r="H2260">
        <v>0.70651900000000001</v>
      </c>
      <c r="I2260">
        <v>0</v>
      </c>
    </row>
    <row r="2261" spans="1:9" x14ac:dyDescent="0.25">
      <c r="A2261" t="s">
        <v>191</v>
      </c>
      <c r="B2261">
        <v>8131.19</v>
      </c>
      <c r="C2261">
        <v>8128.88</v>
      </c>
      <c r="D2261">
        <v>8027.43</v>
      </c>
      <c r="E2261">
        <v>8016.41</v>
      </c>
      <c r="F2261">
        <v>1292.3499999999999</v>
      </c>
      <c r="G2261">
        <v>0.28333900000000001</v>
      </c>
      <c r="H2261">
        <v>0.72669700000000004</v>
      </c>
      <c r="I2261">
        <v>0</v>
      </c>
    </row>
    <row r="2262" spans="1:9" x14ac:dyDescent="0.25">
      <c r="A2262" t="s">
        <v>191</v>
      </c>
      <c r="B2262">
        <v>8178.17</v>
      </c>
      <c r="C2262">
        <v>8175.6</v>
      </c>
      <c r="D2262">
        <v>8075.96</v>
      </c>
      <c r="E2262">
        <v>8063.95</v>
      </c>
      <c r="F2262">
        <v>1291.6300000000001</v>
      </c>
      <c r="G2262">
        <v>0.28314099999999998</v>
      </c>
      <c r="H2262">
        <v>0.71853400000000001</v>
      </c>
      <c r="I2262">
        <v>0</v>
      </c>
    </row>
    <row r="2263" spans="1:9" x14ac:dyDescent="0.25">
      <c r="A2263" t="s">
        <v>191</v>
      </c>
      <c r="B2263">
        <v>8207.2099999999991</v>
      </c>
      <c r="C2263">
        <v>8204.58</v>
      </c>
      <c r="D2263">
        <v>8096.86</v>
      </c>
      <c r="E2263">
        <v>8086.84</v>
      </c>
      <c r="F2263">
        <v>1291.42</v>
      </c>
      <c r="G2263">
        <v>0.283412</v>
      </c>
      <c r="H2263">
        <v>0.71701800000000004</v>
      </c>
      <c r="I2263">
        <v>0</v>
      </c>
    </row>
    <row r="2264" spans="1:9" x14ac:dyDescent="0.25">
      <c r="A2264" t="s">
        <v>191</v>
      </c>
      <c r="B2264">
        <v>8199.01</v>
      </c>
      <c r="C2264">
        <v>8196</v>
      </c>
      <c r="D2264">
        <v>8088.59</v>
      </c>
      <c r="E2264">
        <v>8078.02</v>
      </c>
      <c r="F2264">
        <v>1291.1199999999999</v>
      </c>
      <c r="G2264">
        <v>0.28320899999999999</v>
      </c>
      <c r="H2264">
        <v>0.72420200000000001</v>
      </c>
      <c r="I2264">
        <v>0</v>
      </c>
    </row>
    <row r="2265" spans="1:9" x14ac:dyDescent="0.25">
      <c r="A2265" t="s">
        <v>191</v>
      </c>
      <c r="B2265">
        <v>8200.59</v>
      </c>
      <c r="C2265">
        <v>8197.9599999999991</v>
      </c>
      <c r="D2265">
        <v>8095.68</v>
      </c>
      <c r="E2265">
        <v>8084.12</v>
      </c>
      <c r="F2265">
        <v>1294.0999999999999</v>
      </c>
      <c r="G2265">
        <v>0.28310299999999999</v>
      </c>
      <c r="H2265">
        <v>0.72789899999999996</v>
      </c>
      <c r="I2265">
        <v>0</v>
      </c>
    </row>
    <row r="2266" spans="1:9" x14ac:dyDescent="0.25">
      <c r="A2266" t="s">
        <v>191</v>
      </c>
      <c r="B2266">
        <v>8184.34</v>
      </c>
      <c r="C2266">
        <v>8181.94</v>
      </c>
      <c r="D2266">
        <v>8080.63</v>
      </c>
      <c r="E2266">
        <v>8069.54</v>
      </c>
      <c r="F2266">
        <v>1286.17</v>
      </c>
      <c r="G2266">
        <v>0.28321200000000002</v>
      </c>
      <c r="H2266">
        <v>0.72350300000000001</v>
      </c>
      <c r="I2266">
        <v>0</v>
      </c>
    </row>
    <row r="2267" spans="1:9" x14ac:dyDescent="0.25">
      <c r="A2267" t="s">
        <v>191</v>
      </c>
      <c r="B2267">
        <v>8198.3700000000008</v>
      </c>
      <c r="C2267">
        <v>8196.26</v>
      </c>
      <c r="D2267">
        <v>8090.02</v>
      </c>
      <c r="E2267">
        <v>8079.64</v>
      </c>
      <c r="F2267">
        <v>1285.97</v>
      </c>
      <c r="G2267">
        <v>0.283078</v>
      </c>
      <c r="H2267">
        <v>0.72329900000000003</v>
      </c>
      <c r="I2267">
        <v>0</v>
      </c>
    </row>
    <row r="2268" spans="1:9" x14ac:dyDescent="0.25">
      <c r="A2268" t="s">
        <v>191</v>
      </c>
      <c r="B2268">
        <v>8183.13</v>
      </c>
      <c r="C2268">
        <v>8180.53</v>
      </c>
      <c r="D2268">
        <v>8076.95</v>
      </c>
      <c r="E2268">
        <v>8065.57</v>
      </c>
      <c r="F2268">
        <v>1286.6300000000001</v>
      </c>
      <c r="G2268">
        <v>0.28353299999999998</v>
      </c>
      <c r="H2268">
        <v>0.70652800000000004</v>
      </c>
      <c r="I2268">
        <v>0</v>
      </c>
    </row>
    <row r="2269" spans="1:9" x14ac:dyDescent="0.25">
      <c r="A2269" t="s">
        <v>191</v>
      </c>
      <c r="B2269">
        <v>8177.39</v>
      </c>
      <c r="C2269">
        <v>8175.01</v>
      </c>
      <c r="D2269">
        <v>8076.59</v>
      </c>
      <c r="E2269">
        <v>8064.61</v>
      </c>
      <c r="F2269">
        <v>1290.93</v>
      </c>
      <c r="G2269">
        <v>0.283271</v>
      </c>
      <c r="H2269">
        <v>0.72491399999999995</v>
      </c>
      <c r="I2269">
        <v>0</v>
      </c>
    </row>
    <row r="2270" spans="1:9" x14ac:dyDescent="0.25">
      <c r="A2270" t="s">
        <v>191</v>
      </c>
      <c r="B2270">
        <v>8182.34</v>
      </c>
      <c r="C2270">
        <v>8179.21</v>
      </c>
      <c r="D2270">
        <v>8081.19</v>
      </c>
      <c r="E2270">
        <v>8069.32</v>
      </c>
      <c r="F2270">
        <v>1291.5999999999999</v>
      </c>
      <c r="G2270">
        <v>0.283086</v>
      </c>
      <c r="H2270">
        <v>0.72779300000000002</v>
      </c>
      <c r="I2270">
        <v>0</v>
      </c>
    </row>
    <row r="2271" spans="1:9" x14ac:dyDescent="0.25">
      <c r="A2271" t="s">
        <v>191</v>
      </c>
      <c r="B2271">
        <v>8183.49</v>
      </c>
      <c r="C2271">
        <v>8181.11</v>
      </c>
      <c r="D2271">
        <v>8073.99</v>
      </c>
      <c r="E2271">
        <v>8064.32</v>
      </c>
      <c r="F2271">
        <v>1288.74</v>
      </c>
      <c r="G2271">
        <v>0.28345100000000001</v>
      </c>
      <c r="H2271">
        <v>0.72546500000000003</v>
      </c>
      <c r="I2271">
        <v>0</v>
      </c>
    </row>
    <row r="2272" spans="1:9" x14ac:dyDescent="0.25">
      <c r="A2272" t="s">
        <v>191</v>
      </c>
      <c r="B2272">
        <v>8179.93</v>
      </c>
      <c r="C2272">
        <v>8177.33</v>
      </c>
      <c r="D2272">
        <v>8070.59</v>
      </c>
      <c r="E2272">
        <v>8059.85</v>
      </c>
      <c r="F2272">
        <v>1285.83</v>
      </c>
      <c r="G2272">
        <v>0.283078</v>
      </c>
      <c r="H2272">
        <v>0.72268200000000005</v>
      </c>
      <c r="I2272">
        <v>0</v>
      </c>
    </row>
    <row r="2273" spans="1:9" x14ac:dyDescent="0.25">
      <c r="A2273" t="s">
        <v>191</v>
      </c>
      <c r="B2273">
        <v>8200.8700000000008</v>
      </c>
      <c r="C2273">
        <v>8198.48</v>
      </c>
      <c r="D2273">
        <v>8090.03</v>
      </c>
      <c r="E2273">
        <v>8079.24</v>
      </c>
      <c r="F2273">
        <v>1290.3900000000001</v>
      </c>
      <c r="G2273">
        <v>0.27871400000000002</v>
      </c>
      <c r="H2273">
        <v>0.72643500000000005</v>
      </c>
      <c r="I2273">
        <v>0</v>
      </c>
    </row>
    <row r="2274" spans="1:9" x14ac:dyDescent="0.25">
      <c r="A2274" t="s">
        <v>191</v>
      </c>
      <c r="B2274">
        <v>8190.68</v>
      </c>
      <c r="C2274">
        <v>8188.04</v>
      </c>
      <c r="D2274">
        <v>8079.95</v>
      </c>
      <c r="E2274">
        <v>8068.69</v>
      </c>
      <c r="F2274">
        <v>1284.73</v>
      </c>
      <c r="G2274">
        <v>0.283078</v>
      </c>
      <c r="H2274">
        <v>0.72730300000000003</v>
      </c>
      <c r="I2274">
        <v>0</v>
      </c>
    </row>
    <row r="2275" spans="1:9" x14ac:dyDescent="0.25">
      <c r="A2275" t="s">
        <v>191</v>
      </c>
      <c r="B2275">
        <v>8199.35</v>
      </c>
      <c r="C2275">
        <v>8196.42</v>
      </c>
      <c r="D2275">
        <v>8086.47</v>
      </c>
      <c r="E2275">
        <v>8074.73</v>
      </c>
      <c r="F2275">
        <v>1291.0999999999999</v>
      </c>
      <c r="G2275">
        <v>0.28323799999999999</v>
      </c>
      <c r="H2275">
        <v>0.72760899999999995</v>
      </c>
      <c r="I2275">
        <v>0</v>
      </c>
    </row>
    <row r="2276" spans="1:9" x14ac:dyDescent="0.25">
      <c r="A2276" t="s">
        <v>191</v>
      </c>
      <c r="B2276">
        <v>8124.83</v>
      </c>
      <c r="C2276">
        <v>8122.89</v>
      </c>
      <c r="D2276">
        <v>8022.36</v>
      </c>
      <c r="E2276">
        <v>8010.51</v>
      </c>
      <c r="F2276">
        <v>1286.48</v>
      </c>
      <c r="G2276">
        <v>0.26282499999999998</v>
      </c>
      <c r="H2276">
        <v>0.72770900000000005</v>
      </c>
      <c r="I2276">
        <v>0</v>
      </c>
    </row>
    <row r="2277" spans="1:9" x14ac:dyDescent="0.25">
      <c r="A2277" t="s">
        <v>191</v>
      </c>
      <c r="B2277">
        <v>8121.87</v>
      </c>
      <c r="C2277">
        <v>8119.66</v>
      </c>
      <c r="D2277">
        <v>8016.05</v>
      </c>
      <c r="E2277">
        <v>8003.72</v>
      </c>
      <c r="F2277">
        <v>1289.3</v>
      </c>
      <c r="G2277">
        <v>0.283078</v>
      </c>
      <c r="H2277">
        <v>0.72787000000000002</v>
      </c>
      <c r="I2277">
        <v>0</v>
      </c>
    </row>
    <row r="2278" spans="1:9" x14ac:dyDescent="0.25">
      <c r="A2278" t="s">
        <v>191</v>
      </c>
      <c r="B2278">
        <v>8125.42</v>
      </c>
      <c r="C2278">
        <v>8122.74</v>
      </c>
      <c r="D2278">
        <v>8017.08</v>
      </c>
      <c r="E2278">
        <v>8005.79</v>
      </c>
      <c r="F2278">
        <v>1283.81</v>
      </c>
      <c r="G2278">
        <v>0.28391899999999998</v>
      </c>
      <c r="H2278">
        <v>0.72598700000000005</v>
      </c>
      <c r="I2278">
        <v>0</v>
      </c>
    </row>
    <row r="2279" spans="1:9" x14ac:dyDescent="0.25">
      <c r="A2279" t="s">
        <v>191</v>
      </c>
      <c r="B2279">
        <v>8147.08</v>
      </c>
      <c r="C2279">
        <v>8144.49</v>
      </c>
      <c r="D2279">
        <v>8037.72</v>
      </c>
      <c r="E2279">
        <v>8026.06</v>
      </c>
      <c r="F2279">
        <v>1287.56</v>
      </c>
      <c r="G2279">
        <v>0.283169</v>
      </c>
      <c r="H2279">
        <v>0.72781499999999999</v>
      </c>
      <c r="I2279">
        <v>0</v>
      </c>
    </row>
    <row r="2280" spans="1:9" x14ac:dyDescent="0.25">
      <c r="A2280" t="s">
        <v>191</v>
      </c>
      <c r="B2280">
        <v>8164.41</v>
      </c>
      <c r="C2280">
        <v>8161.83</v>
      </c>
      <c r="D2280">
        <v>8046.86</v>
      </c>
      <c r="E2280">
        <v>8036.98</v>
      </c>
      <c r="F2280">
        <v>1285.3599999999999</v>
      </c>
      <c r="G2280">
        <v>0.28322999999999998</v>
      </c>
      <c r="H2280">
        <v>0.72615499999999999</v>
      </c>
      <c r="I2280">
        <v>0</v>
      </c>
    </row>
    <row r="2281" spans="1:9" x14ac:dyDescent="0.25">
      <c r="A2281" t="s">
        <v>191</v>
      </c>
      <c r="B2281">
        <v>8168.56</v>
      </c>
      <c r="C2281">
        <v>8166.54</v>
      </c>
      <c r="D2281">
        <v>8055.78</v>
      </c>
      <c r="E2281">
        <v>8045.17</v>
      </c>
      <c r="F2281">
        <v>1288.52</v>
      </c>
      <c r="G2281">
        <v>0.28314400000000001</v>
      </c>
      <c r="H2281">
        <v>0.72789800000000004</v>
      </c>
      <c r="I2281">
        <v>0</v>
      </c>
    </row>
    <row r="2282" spans="1:9" x14ac:dyDescent="0.25">
      <c r="A2282" t="s">
        <v>191</v>
      </c>
      <c r="B2282">
        <v>8164.95</v>
      </c>
      <c r="C2282">
        <v>8162.25</v>
      </c>
      <c r="D2282">
        <v>8047.87</v>
      </c>
      <c r="E2282">
        <v>8037.23</v>
      </c>
      <c r="F2282">
        <v>1287.02</v>
      </c>
      <c r="G2282">
        <v>0.283078</v>
      </c>
      <c r="H2282">
        <v>0.72372800000000004</v>
      </c>
      <c r="I2282">
        <v>0</v>
      </c>
    </row>
    <row r="2283" spans="1:9" x14ac:dyDescent="0.25">
      <c r="A2283" t="s">
        <v>191</v>
      </c>
      <c r="B2283">
        <v>8170.39</v>
      </c>
      <c r="C2283">
        <v>8168.18</v>
      </c>
      <c r="D2283">
        <v>8055.4</v>
      </c>
      <c r="E2283">
        <v>8044.53</v>
      </c>
      <c r="F2283">
        <v>1286.76</v>
      </c>
      <c r="G2283">
        <v>0.28307900000000003</v>
      </c>
      <c r="H2283">
        <v>0.72190600000000005</v>
      </c>
      <c r="I2283">
        <v>0</v>
      </c>
    </row>
    <row r="2284" spans="1:9" x14ac:dyDescent="0.25">
      <c r="A2284" t="s">
        <v>191</v>
      </c>
      <c r="B2284">
        <v>8183.68</v>
      </c>
      <c r="C2284">
        <v>8180.82</v>
      </c>
      <c r="D2284">
        <v>8067.55</v>
      </c>
      <c r="E2284">
        <v>8056.94</v>
      </c>
      <c r="F2284">
        <v>1283.08</v>
      </c>
      <c r="G2284">
        <v>0.28309200000000001</v>
      </c>
      <c r="H2284">
        <v>0.72091499999999997</v>
      </c>
      <c r="I2284">
        <v>0</v>
      </c>
    </row>
    <row r="2285" spans="1:9" x14ac:dyDescent="0.25">
      <c r="A2285" t="s">
        <v>191</v>
      </c>
      <c r="B2285">
        <v>8191.38</v>
      </c>
      <c r="C2285">
        <v>8189.42</v>
      </c>
      <c r="D2285">
        <v>8084.89</v>
      </c>
      <c r="E2285">
        <v>8073.19</v>
      </c>
      <c r="F2285">
        <v>1290.72</v>
      </c>
      <c r="G2285">
        <v>0.27112799999999998</v>
      </c>
      <c r="H2285">
        <v>0.72789899999999996</v>
      </c>
      <c r="I2285">
        <v>0</v>
      </c>
    </row>
    <row r="2286" spans="1:9" x14ac:dyDescent="0.25">
      <c r="A2286" t="s">
        <v>191</v>
      </c>
      <c r="B2286">
        <v>8207.0400000000009</v>
      </c>
      <c r="C2286">
        <v>8205.08</v>
      </c>
      <c r="D2286">
        <v>8093.65</v>
      </c>
      <c r="E2286">
        <v>8083.76</v>
      </c>
      <c r="F2286">
        <v>1287.8699999999999</v>
      </c>
      <c r="G2286">
        <v>0.283082</v>
      </c>
      <c r="H2286">
        <v>0.70735000000000003</v>
      </c>
      <c r="I2286">
        <v>0</v>
      </c>
    </row>
    <row r="2287" spans="1:9" x14ac:dyDescent="0.25">
      <c r="A2287" t="s">
        <v>191</v>
      </c>
      <c r="B2287">
        <v>8177.77</v>
      </c>
      <c r="C2287">
        <v>8175.83</v>
      </c>
      <c r="D2287">
        <v>8065.87</v>
      </c>
      <c r="E2287">
        <v>8055.77</v>
      </c>
      <c r="F2287">
        <v>1289.73</v>
      </c>
      <c r="G2287">
        <v>0.28406900000000002</v>
      </c>
      <c r="H2287">
        <v>0.70652099999999995</v>
      </c>
      <c r="I2287">
        <v>0</v>
      </c>
    </row>
    <row r="2288" spans="1:9" x14ac:dyDescent="0.25">
      <c r="A2288" t="s">
        <v>191</v>
      </c>
      <c r="B2288">
        <v>8139.75</v>
      </c>
      <c r="C2288">
        <v>8137.45</v>
      </c>
      <c r="D2288">
        <v>8031.69</v>
      </c>
      <c r="E2288">
        <v>8021.08</v>
      </c>
      <c r="F2288">
        <v>1286.51</v>
      </c>
      <c r="G2288">
        <v>0.28322399999999998</v>
      </c>
      <c r="H2288">
        <v>0.72706700000000002</v>
      </c>
      <c r="I2288">
        <v>0</v>
      </c>
    </row>
    <row r="2289" spans="1:25" x14ac:dyDescent="0.25">
      <c r="A2289" t="s">
        <v>191</v>
      </c>
      <c r="B2289">
        <v>8153.76</v>
      </c>
      <c r="C2289">
        <v>8150.97</v>
      </c>
      <c r="D2289">
        <v>8042.03</v>
      </c>
      <c r="E2289">
        <v>8031.98</v>
      </c>
      <c r="F2289">
        <v>1291.48</v>
      </c>
      <c r="G2289">
        <v>0.28316200000000002</v>
      </c>
      <c r="H2289">
        <v>0.70653100000000002</v>
      </c>
      <c r="I2289">
        <v>0</v>
      </c>
    </row>
    <row r="2290" spans="1:25" x14ac:dyDescent="0.25">
      <c r="A2290" t="s">
        <v>191</v>
      </c>
      <c r="B2290">
        <v>8125.11</v>
      </c>
      <c r="C2290">
        <v>8122.52</v>
      </c>
      <c r="D2290">
        <v>8017.42</v>
      </c>
      <c r="E2290">
        <v>8006.58</v>
      </c>
      <c r="F2290">
        <v>1288.1300000000001</v>
      </c>
      <c r="G2290">
        <v>0.28326499999999999</v>
      </c>
      <c r="H2290">
        <v>0.72778500000000002</v>
      </c>
      <c r="I2290">
        <v>0</v>
      </c>
    </row>
    <row r="2291" spans="1:25" x14ac:dyDescent="0.25">
      <c r="A2291" t="s">
        <v>191</v>
      </c>
      <c r="B2291">
        <v>8128.07</v>
      </c>
      <c r="C2291">
        <v>8125.66</v>
      </c>
      <c r="D2291">
        <v>8017.89</v>
      </c>
      <c r="E2291">
        <v>8007.56</v>
      </c>
      <c r="F2291">
        <v>1287.73</v>
      </c>
      <c r="G2291">
        <v>0.26083800000000001</v>
      </c>
      <c r="H2291">
        <v>0.71301700000000001</v>
      </c>
      <c r="I2291">
        <v>0</v>
      </c>
    </row>
    <row r="2292" spans="1:25" x14ac:dyDescent="0.25">
      <c r="A2292" t="s">
        <v>191</v>
      </c>
      <c r="B2292">
        <v>8134.81</v>
      </c>
      <c r="C2292">
        <v>8132.37</v>
      </c>
      <c r="D2292">
        <v>8024.26</v>
      </c>
      <c r="E2292">
        <v>8013.98</v>
      </c>
      <c r="F2292">
        <v>1288.77</v>
      </c>
      <c r="G2292">
        <v>0.28308699999999998</v>
      </c>
      <c r="H2292">
        <v>0.714897</v>
      </c>
      <c r="I2292">
        <v>0</v>
      </c>
    </row>
    <row r="2293" spans="1:25" x14ac:dyDescent="0.25">
      <c r="A2293" t="s">
        <v>191</v>
      </c>
      <c r="B2293">
        <v>8201.69</v>
      </c>
      <c r="C2293">
        <v>8198.6299999999992</v>
      </c>
      <c r="D2293">
        <v>8090.42</v>
      </c>
      <c r="E2293">
        <v>8080.3</v>
      </c>
      <c r="F2293">
        <v>1287.49</v>
      </c>
      <c r="G2293">
        <v>0.28309099999999998</v>
      </c>
      <c r="H2293">
        <v>0.70653200000000005</v>
      </c>
      <c r="I2293">
        <v>0</v>
      </c>
    </row>
    <row r="2294" spans="1:25" x14ac:dyDescent="0.25">
      <c r="A2294" t="s">
        <v>191</v>
      </c>
      <c r="B2294">
        <v>8204.5</v>
      </c>
      <c r="C2294">
        <v>8202.41</v>
      </c>
      <c r="D2294">
        <v>8091.02</v>
      </c>
      <c r="E2294">
        <v>8081.12</v>
      </c>
      <c r="F2294">
        <v>1291.24</v>
      </c>
      <c r="G2294">
        <v>0.283078</v>
      </c>
      <c r="H2294">
        <v>0.72775100000000004</v>
      </c>
      <c r="I2294">
        <v>0</v>
      </c>
    </row>
    <row r="2295" spans="1:25" x14ac:dyDescent="0.25">
      <c r="A2295" t="s">
        <v>191</v>
      </c>
      <c r="B2295">
        <v>8207.0400000000009</v>
      </c>
      <c r="C2295">
        <v>8203.8799999999992</v>
      </c>
      <c r="D2295">
        <v>8092.29</v>
      </c>
      <c r="E2295">
        <v>8082.27</v>
      </c>
      <c r="F2295">
        <v>1287.04</v>
      </c>
      <c r="G2295">
        <v>0.283078</v>
      </c>
      <c r="H2295">
        <v>0.72729100000000002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191</v>
      </c>
      <c r="B2296">
        <v>8208.7099999999991</v>
      </c>
      <c r="C2296">
        <v>8205.75</v>
      </c>
      <c r="D2296">
        <v>8095.09</v>
      </c>
      <c r="E2296">
        <v>8084.94</v>
      </c>
      <c r="F2296">
        <v>1293.58</v>
      </c>
      <c r="G2296">
        <v>0.28315699999999999</v>
      </c>
      <c r="H2296">
        <v>0.72551900000000002</v>
      </c>
      <c r="I2296">
        <v>0</v>
      </c>
      <c r="R2296">
        <f>AVERAGE(B2247:B2296)</f>
        <v>8169.2107999999998</v>
      </c>
      <c r="S2296">
        <f>AVERAGE(C2247:C2296)</f>
        <v>8166.7250000000004</v>
      </c>
      <c r="U2296">
        <f>_xlfn.VAR.P(B2247:B2296)</f>
        <v>833.86387136000337</v>
      </c>
      <c r="V2296">
        <f>_xlfn.VAR.P(C2247:C2296)</f>
        <v>831.62830899999381</v>
      </c>
      <c r="X2296">
        <f>1.96*SQRT(U2296)/50</f>
        <v>1.1319666864738713</v>
      </c>
      <c r="Y2296">
        <f>1.96*SQRT(V2296)/50</f>
        <v>1.1304482848594846</v>
      </c>
    </row>
    <row r="2297" spans="1:25" x14ac:dyDescent="0.25">
      <c r="A2297" t="s">
        <v>191</v>
      </c>
      <c r="B2297">
        <v>409257.6103</v>
      </c>
      <c r="C2297" t="s">
        <v>37</v>
      </c>
    </row>
    <row r="2298" spans="1:25" x14ac:dyDescent="0.25">
      <c r="A2298" t="s">
        <v>192</v>
      </c>
      <c r="B2298">
        <v>2.93296</v>
      </c>
      <c r="C2298">
        <v>2.0479999999999999E-3</v>
      </c>
      <c r="D2298">
        <v>0</v>
      </c>
      <c r="E2298">
        <v>0</v>
      </c>
      <c r="F2298">
        <v>0</v>
      </c>
      <c r="G2298">
        <v>32767</v>
      </c>
      <c r="H2298">
        <v>-32767</v>
      </c>
      <c r="I2298">
        <v>0</v>
      </c>
    </row>
    <row r="2299" spans="1:25" x14ac:dyDescent="0.25">
      <c r="A2299" t="s">
        <v>192</v>
      </c>
      <c r="B2299" s="11" t="s">
        <v>247</v>
      </c>
      <c r="C2299">
        <v>2.0479999999999999E-3</v>
      </c>
      <c r="D2299">
        <v>0</v>
      </c>
      <c r="E2299">
        <v>0</v>
      </c>
      <c r="F2299">
        <v>0</v>
      </c>
      <c r="G2299">
        <v>32767</v>
      </c>
      <c r="H2299">
        <v>-32767</v>
      </c>
      <c r="I2299">
        <v>0</v>
      </c>
    </row>
    <row r="2300" spans="1:25" x14ac:dyDescent="0.25">
      <c r="A2300" t="s">
        <v>192</v>
      </c>
      <c r="B2300" s="11" t="s">
        <v>248</v>
      </c>
      <c r="C2300">
        <v>2.0479999999999999E-3</v>
      </c>
      <c r="D2300">
        <v>0</v>
      </c>
      <c r="E2300">
        <v>0</v>
      </c>
      <c r="F2300">
        <v>0</v>
      </c>
      <c r="G2300">
        <v>32767</v>
      </c>
      <c r="H2300">
        <v>-32767</v>
      </c>
      <c r="I2300">
        <v>0</v>
      </c>
    </row>
    <row r="2301" spans="1:25" x14ac:dyDescent="0.25">
      <c r="A2301" t="s">
        <v>192</v>
      </c>
      <c r="B2301">
        <v>2.8554900000000001</v>
      </c>
      <c r="C2301">
        <v>2.0479999999999999E-3</v>
      </c>
      <c r="D2301">
        <v>0</v>
      </c>
      <c r="E2301">
        <v>0</v>
      </c>
      <c r="F2301">
        <v>0</v>
      </c>
      <c r="G2301">
        <v>32767</v>
      </c>
      <c r="H2301">
        <v>-32767</v>
      </c>
      <c r="I2301">
        <v>0</v>
      </c>
    </row>
    <row r="2302" spans="1:25" x14ac:dyDescent="0.25">
      <c r="A2302" t="s">
        <v>192</v>
      </c>
      <c r="B2302">
        <v>3.0511400000000002</v>
      </c>
      <c r="C2302">
        <v>2.0479999999999999E-3</v>
      </c>
      <c r="D2302">
        <v>0</v>
      </c>
      <c r="E2302">
        <v>0</v>
      </c>
      <c r="F2302">
        <v>0</v>
      </c>
      <c r="G2302">
        <v>32767</v>
      </c>
      <c r="H2302">
        <v>-32767</v>
      </c>
      <c r="I2302">
        <v>0</v>
      </c>
    </row>
    <row r="2303" spans="1:25" x14ac:dyDescent="0.25">
      <c r="A2303" t="s">
        <v>192</v>
      </c>
      <c r="B2303">
        <v>2.77338</v>
      </c>
      <c r="C2303">
        <v>2.0479999999999999E-3</v>
      </c>
      <c r="D2303">
        <v>0</v>
      </c>
      <c r="E2303">
        <v>0</v>
      </c>
      <c r="F2303">
        <v>0</v>
      </c>
      <c r="G2303">
        <v>32767</v>
      </c>
      <c r="H2303">
        <v>-32767</v>
      </c>
      <c r="I2303">
        <v>0</v>
      </c>
    </row>
    <row r="2304" spans="1:25" x14ac:dyDescent="0.25">
      <c r="A2304" t="s">
        <v>192</v>
      </c>
      <c r="B2304">
        <v>3.0020799999999999</v>
      </c>
      <c r="C2304">
        <v>2.0479999999999999E-3</v>
      </c>
      <c r="D2304">
        <v>0</v>
      </c>
      <c r="E2304">
        <v>0</v>
      </c>
      <c r="F2304">
        <v>0</v>
      </c>
      <c r="G2304">
        <v>32767</v>
      </c>
      <c r="H2304">
        <v>-32767</v>
      </c>
      <c r="I2304">
        <v>0</v>
      </c>
    </row>
    <row r="2305" spans="1:9" x14ac:dyDescent="0.25">
      <c r="A2305" t="s">
        <v>192</v>
      </c>
      <c r="B2305">
        <v>3.2591399999999999</v>
      </c>
      <c r="C2305">
        <v>2.0479999999999999E-3</v>
      </c>
      <c r="D2305">
        <v>0</v>
      </c>
      <c r="E2305">
        <v>0</v>
      </c>
      <c r="F2305">
        <v>0</v>
      </c>
      <c r="G2305">
        <v>32767</v>
      </c>
      <c r="H2305">
        <v>-32767</v>
      </c>
      <c r="I2305">
        <v>0</v>
      </c>
    </row>
    <row r="2306" spans="1:9" x14ac:dyDescent="0.25">
      <c r="A2306" t="s">
        <v>192</v>
      </c>
      <c r="B2306">
        <v>2.68499</v>
      </c>
      <c r="C2306">
        <v>1.024E-3</v>
      </c>
      <c r="D2306">
        <v>0</v>
      </c>
      <c r="E2306">
        <v>0</v>
      </c>
      <c r="F2306">
        <v>0</v>
      </c>
      <c r="G2306">
        <v>32767</v>
      </c>
      <c r="H2306">
        <v>-32767</v>
      </c>
      <c r="I2306">
        <v>0</v>
      </c>
    </row>
    <row r="2307" spans="1:9" x14ac:dyDescent="0.25">
      <c r="A2307" t="s">
        <v>192</v>
      </c>
      <c r="B2307">
        <v>3.1737600000000001</v>
      </c>
      <c r="C2307">
        <v>2.0479999999999999E-3</v>
      </c>
      <c r="D2307">
        <v>0</v>
      </c>
      <c r="E2307">
        <v>0</v>
      </c>
      <c r="F2307">
        <v>0</v>
      </c>
      <c r="G2307">
        <v>32767</v>
      </c>
      <c r="H2307">
        <v>-32767</v>
      </c>
      <c r="I2307">
        <v>0</v>
      </c>
    </row>
    <row r="2308" spans="1:9" x14ac:dyDescent="0.25">
      <c r="A2308" t="s">
        <v>192</v>
      </c>
      <c r="B2308">
        <v>2.9946899999999999</v>
      </c>
      <c r="C2308">
        <v>1.024E-3</v>
      </c>
      <c r="D2308">
        <v>0</v>
      </c>
      <c r="E2308">
        <v>0</v>
      </c>
      <c r="F2308">
        <v>0</v>
      </c>
      <c r="G2308">
        <v>32767</v>
      </c>
      <c r="H2308">
        <v>-32767</v>
      </c>
      <c r="I2308">
        <v>0</v>
      </c>
    </row>
    <row r="2309" spans="1:9" x14ac:dyDescent="0.25">
      <c r="A2309" t="s">
        <v>192</v>
      </c>
      <c r="B2309" s="11" t="s">
        <v>249</v>
      </c>
      <c r="C2309">
        <v>2.0479999999999999E-3</v>
      </c>
      <c r="D2309">
        <v>0</v>
      </c>
      <c r="E2309">
        <v>0</v>
      </c>
      <c r="F2309">
        <v>0</v>
      </c>
      <c r="G2309">
        <v>32767</v>
      </c>
      <c r="H2309">
        <v>-32767</v>
      </c>
      <c r="I2309">
        <v>0</v>
      </c>
    </row>
    <row r="2310" spans="1:9" x14ac:dyDescent="0.25">
      <c r="A2310" t="s">
        <v>192</v>
      </c>
      <c r="B2310">
        <v>3.6439400000000002</v>
      </c>
      <c r="C2310">
        <v>2.0479999999999999E-3</v>
      </c>
      <c r="D2310">
        <v>0</v>
      </c>
      <c r="E2310">
        <v>0</v>
      </c>
      <c r="F2310">
        <v>0</v>
      </c>
      <c r="G2310">
        <v>32767</v>
      </c>
      <c r="H2310">
        <v>-32767</v>
      </c>
      <c r="I2310">
        <v>0</v>
      </c>
    </row>
    <row r="2311" spans="1:9" x14ac:dyDescent="0.25">
      <c r="A2311" t="s">
        <v>192</v>
      </c>
      <c r="B2311">
        <v>2.92563</v>
      </c>
      <c r="C2311">
        <v>2.0479999999999999E-3</v>
      </c>
      <c r="D2311">
        <v>0</v>
      </c>
      <c r="E2311">
        <v>0</v>
      </c>
      <c r="F2311">
        <v>0</v>
      </c>
      <c r="G2311">
        <v>32767</v>
      </c>
      <c r="H2311">
        <v>-32767</v>
      </c>
      <c r="I2311">
        <v>0</v>
      </c>
    </row>
    <row r="2312" spans="1:9" x14ac:dyDescent="0.25">
      <c r="A2312" t="s">
        <v>192</v>
      </c>
      <c r="B2312">
        <v>3.2620499999999999</v>
      </c>
      <c r="C2312">
        <v>2.0479999999999999E-3</v>
      </c>
      <c r="D2312">
        <v>0</v>
      </c>
      <c r="E2312">
        <v>0</v>
      </c>
      <c r="F2312">
        <v>0</v>
      </c>
      <c r="G2312">
        <v>32767</v>
      </c>
      <c r="H2312">
        <v>-32767</v>
      </c>
      <c r="I2312">
        <v>0</v>
      </c>
    </row>
    <row r="2313" spans="1:9" x14ac:dyDescent="0.25">
      <c r="A2313" t="s">
        <v>192</v>
      </c>
      <c r="B2313">
        <v>2.5450200000000001</v>
      </c>
      <c r="C2313">
        <v>2.0479999999999999E-3</v>
      </c>
      <c r="D2313">
        <v>0</v>
      </c>
      <c r="E2313">
        <v>0</v>
      </c>
      <c r="F2313">
        <v>0</v>
      </c>
      <c r="G2313">
        <v>32767</v>
      </c>
      <c r="H2313">
        <v>-32767</v>
      </c>
      <c r="I2313">
        <v>0</v>
      </c>
    </row>
    <row r="2314" spans="1:9" x14ac:dyDescent="0.25">
      <c r="A2314" t="s">
        <v>192</v>
      </c>
      <c r="B2314">
        <v>2.4681299999999999</v>
      </c>
      <c r="C2314">
        <v>2.0479999999999999E-3</v>
      </c>
      <c r="D2314">
        <v>0</v>
      </c>
      <c r="E2314">
        <v>0</v>
      </c>
      <c r="F2314">
        <v>0</v>
      </c>
      <c r="G2314">
        <v>32767</v>
      </c>
      <c r="H2314">
        <v>-32767</v>
      </c>
      <c r="I2314">
        <v>0</v>
      </c>
    </row>
    <row r="2315" spans="1:9" x14ac:dyDescent="0.25">
      <c r="A2315" t="s">
        <v>192</v>
      </c>
      <c r="B2315">
        <v>2.7446700000000002</v>
      </c>
      <c r="C2315">
        <v>2.0479999999999999E-3</v>
      </c>
      <c r="D2315">
        <v>0</v>
      </c>
      <c r="E2315">
        <v>0</v>
      </c>
      <c r="F2315">
        <v>0</v>
      </c>
      <c r="G2315">
        <v>32767</v>
      </c>
      <c r="H2315">
        <v>-32767</v>
      </c>
      <c r="I2315">
        <v>0</v>
      </c>
    </row>
    <row r="2316" spans="1:9" x14ac:dyDescent="0.25">
      <c r="A2316" t="s">
        <v>192</v>
      </c>
      <c r="B2316">
        <v>2.4354900000000002</v>
      </c>
      <c r="C2316">
        <v>2.0479999999999999E-3</v>
      </c>
      <c r="D2316">
        <v>0</v>
      </c>
      <c r="E2316">
        <v>0</v>
      </c>
      <c r="F2316">
        <v>0</v>
      </c>
      <c r="G2316">
        <v>32767</v>
      </c>
      <c r="H2316">
        <v>-32767</v>
      </c>
      <c r="I2316">
        <v>0</v>
      </c>
    </row>
    <row r="2317" spans="1:9" x14ac:dyDescent="0.25">
      <c r="A2317" t="s">
        <v>192</v>
      </c>
      <c r="B2317">
        <v>2.5733100000000002</v>
      </c>
      <c r="C2317">
        <v>2.0479999999999999E-3</v>
      </c>
      <c r="D2317">
        <v>0</v>
      </c>
      <c r="E2317">
        <v>0</v>
      </c>
      <c r="F2317">
        <v>0</v>
      </c>
      <c r="G2317">
        <v>32767</v>
      </c>
      <c r="H2317">
        <v>-32767</v>
      </c>
      <c r="I2317">
        <v>0</v>
      </c>
    </row>
    <row r="2318" spans="1:9" x14ac:dyDescent="0.25">
      <c r="A2318" t="s">
        <v>192</v>
      </c>
      <c r="B2318">
        <v>3.0011800000000002</v>
      </c>
      <c r="C2318">
        <v>2.0479999999999999E-3</v>
      </c>
      <c r="D2318">
        <v>0</v>
      </c>
      <c r="E2318">
        <v>0</v>
      </c>
      <c r="F2318">
        <v>0</v>
      </c>
      <c r="G2318">
        <v>32767</v>
      </c>
      <c r="H2318">
        <v>-32767</v>
      </c>
      <c r="I2318">
        <v>0</v>
      </c>
    </row>
    <row r="2319" spans="1:9" x14ac:dyDescent="0.25">
      <c r="A2319" t="s">
        <v>192</v>
      </c>
      <c r="B2319">
        <v>2.62154</v>
      </c>
      <c r="C2319">
        <v>2.0479999999999999E-3</v>
      </c>
      <c r="D2319">
        <v>0</v>
      </c>
      <c r="E2319">
        <v>0</v>
      </c>
      <c r="F2319">
        <v>0</v>
      </c>
      <c r="G2319">
        <v>32767</v>
      </c>
      <c r="H2319">
        <v>-32767</v>
      </c>
      <c r="I2319">
        <v>0</v>
      </c>
    </row>
    <row r="2320" spans="1:9" x14ac:dyDescent="0.25">
      <c r="A2320" t="s">
        <v>192</v>
      </c>
      <c r="B2320">
        <v>2.8176299999999999</v>
      </c>
      <c r="C2320">
        <v>2.0479999999999999E-3</v>
      </c>
      <c r="D2320">
        <v>0</v>
      </c>
      <c r="E2320">
        <v>0</v>
      </c>
      <c r="F2320">
        <v>0</v>
      </c>
      <c r="G2320">
        <v>32767</v>
      </c>
      <c r="H2320">
        <v>-32767</v>
      </c>
      <c r="I2320">
        <v>0</v>
      </c>
    </row>
    <row r="2321" spans="1:9" x14ac:dyDescent="0.25">
      <c r="A2321" t="s">
        <v>192</v>
      </c>
      <c r="B2321">
        <v>3.8268499999999999</v>
      </c>
      <c r="C2321">
        <v>1.024E-3</v>
      </c>
      <c r="D2321">
        <v>0</v>
      </c>
      <c r="E2321">
        <v>0</v>
      </c>
      <c r="F2321">
        <v>0</v>
      </c>
      <c r="G2321">
        <v>32767</v>
      </c>
      <c r="H2321">
        <v>-32767</v>
      </c>
      <c r="I2321">
        <v>0</v>
      </c>
    </row>
    <row r="2322" spans="1:9" x14ac:dyDescent="0.25">
      <c r="A2322" t="s">
        <v>192</v>
      </c>
      <c r="B2322">
        <v>3.0469400000000002</v>
      </c>
      <c r="C2322">
        <v>2.0479999999999999E-3</v>
      </c>
      <c r="D2322">
        <v>0</v>
      </c>
      <c r="E2322">
        <v>0</v>
      </c>
      <c r="F2322">
        <v>0</v>
      </c>
      <c r="G2322">
        <v>32767</v>
      </c>
      <c r="H2322">
        <v>-32767</v>
      </c>
      <c r="I2322">
        <v>0</v>
      </c>
    </row>
    <row r="2323" spans="1:9" x14ac:dyDescent="0.25">
      <c r="A2323" t="s">
        <v>192</v>
      </c>
      <c r="B2323">
        <v>3.3048299999999999</v>
      </c>
      <c r="C2323">
        <v>1.024E-3</v>
      </c>
      <c r="D2323">
        <v>0</v>
      </c>
      <c r="E2323">
        <v>0</v>
      </c>
      <c r="F2323">
        <v>0</v>
      </c>
      <c r="G2323">
        <v>32767</v>
      </c>
      <c r="H2323">
        <v>-32767</v>
      </c>
      <c r="I2323">
        <v>0</v>
      </c>
    </row>
    <row r="2324" spans="1:9" x14ac:dyDescent="0.25">
      <c r="A2324" t="s">
        <v>192</v>
      </c>
      <c r="B2324" s="11" t="s">
        <v>250</v>
      </c>
      <c r="C2324">
        <v>2.0479999999999999E-3</v>
      </c>
      <c r="D2324">
        <v>0</v>
      </c>
      <c r="E2324">
        <v>0</v>
      </c>
      <c r="F2324">
        <v>0</v>
      </c>
      <c r="G2324">
        <v>32767</v>
      </c>
      <c r="H2324">
        <v>-32767</v>
      </c>
      <c r="I2324">
        <v>0</v>
      </c>
    </row>
    <row r="2325" spans="1:9" x14ac:dyDescent="0.25">
      <c r="A2325" t="s">
        <v>192</v>
      </c>
      <c r="B2325">
        <v>2.5059499999999999</v>
      </c>
      <c r="C2325">
        <v>2.0479999999999999E-3</v>
      </c>
      <c r="D2325">
        <v>0</v>
      </c>
      <c r="E2325">
        <v>0</v>
      </c>
      <c r="F2325">
        <v>0</v>
      </c>
      <c r="G2325">
        <v>32767</v>
      </c>
      <c r="H2325">
        <v>-32767</v>
      </c>
      <c r="I2325">
        <v>0</v>
      </c>
    </row>
    <row r="2326" spans="1:9" x14ac:dyDescent="0.25">
      <c r="A2326" t="s">
        <v>192</v>
      </c>
      <c r="B2326">
        <v>2.6981099999999998</v>
      </c>
      <c r="C2326">
        <v>2.0479999999999999E-3</v>
      </c>
      <c r="D2326">
        <v>0</v>
      </c>
      <c r="E2326">
        <v>0</v>
      </c>
      <c r="F2326">
        <v>0</v>
      </c>
      <c r="G2326">
        <v>32767</v>
      </c>
      <c r="H2326">
        <v>-32767</v>
      </c>
      <c r="I2326">
        <v>0</v>
      </c>
    </row>
    <row r="2327" spans="1:9" x14ac:dyDescent="0.25">
      <c r="A2327" t="s">
        <v>192</v>
      </c>
      <c r="B2327">
        <v>2.59104</v>
      </c>
      <c r="C2327">
        <v>2.0479999999999999E-3</v>
      </c>
      <c r="D2327">
        <v>0</v>
      </c>
      <c r="E2327">
        <v>0</v>
      </c>
      <c r="F2327">
        <v>0</v>
      </c>
      <c r="G2327">
        <v>32767</v>
      </c>
      <c r="H2327">
        <v>-32767</v>
      </c>
      <c r="I2327">
        <v>0</v>
      </c>
    </row>
    <row r="2328" spans="1:9" x14ac:dyDescent="0.25">
      <c r="A2328" t="s">
        <v>192</v>
      </c>
      <c r="B2328">
        <v>2.5908799999999998</v>
      </c>
      <c r="C2328">
        <v>2.0479999999999999E-3</v>
      </c>
      <c r="D2328">
        <v>0</v>
      </c>
      <c r="E2328">
        <v>0</v>
      </c>
      <c r="F2328">
        <v>0</v>
      </c>
      <c r="G2328">
        <v>32767</v>
      </c>
      <c r="H2328">
        <v>-32767</v>
      </c>
      <c r="I2328">
        <v>0</v>
      </c>
    </row>
    <row r="2329" spans="1:9" x14ac:dyDescent="0.25">
      <c r="A2329" t="s">
        <v>192</v>
      </c>
      <c r="B2329">
        <v>3.3058900000000002</v>
      </c>
      <c r="C2329">
        <v>2.0479999999999999E-3</v>
      </c>
      <c r="D2329">
        <v>0</v>
      </c>
      <c r="E2329">
        <v>0</v>
      </c>
      <c r="F2329">
        <v>0</v>
      </c>
      <c r="G2329">
        <v>32767</v>
      </c>
      <c r="H2329">
        <v>-32767</v>
      </c>
      <c r="I2329">
        <v>0</v>
      </c>
    </row>
    <row r="2330" spans="1:9" x14ac:dyDescent="0.25">
      <c r="A2330" t="s">
        <v>192</v>
      </c>
      <c r="B2330">
        <v>3.4332799999999999</v>
      </c>
      <c r="C2330">
        <v>2.0479999999999999E-3</v>
      </c>
      <c r="D2330">
        <v>0</v>
      </c>
      <c r="E2330">
        <v>0</v>
      </c>
      <c r="F2330">
        <v>0</v>
      </c>
      <c r="G2330">
        <v>32767</v>
      </c>
      <c r="H2330">
        <v>-32767</v>
      </c>
      <c r="I2330">
        <v>0</v>
      </c>
    </row>
    <row r="2331" spans="1:9" x14ac:dyDescent="0.25">
      <c r="A2331" t="s">
        <v>192</v>
      </c>
      <c r="B2331">
        <v>3.6933400000000001</v>
      </c>
      <c r="C2331">
        <v>2.0479999999999999E-3</v>
      </c>
      <c r="D2331">
        <v>0</v>
      </c>
      <c r="E2331">
        <v>0</v>
      </c>
      <c r="F2331">
        <v>0</v>
      </c>
      <c r="G2331">
        <v>32767</v>
      </c>
      <c r="H2331">
        <v>-32767</v>
      </c>
      <c r="I2331">
        <v>0</v>
      </c>
    </row>
    <row r="2332" spans="1:9" x14ac:dyDescent="0.25">
      <c r="A2332" t="s">
        <v>192</v>
      </c>
      <c r="B2332">
        <v>3.0684499999999999</v>
      </c>
      <c r="C2332">
        <v>2.0479999999999999E-3</v>
      </c>
      <c r="D2332">
        <v>0</v>
      </c>
      <c r="E2332">
        <v>0</v>
      </c>
      <c r="F2332">
        <v>0</v>
      </c>
      <c r="G2332">
        <v>32767</v>
      </c>
      <c r="H2332">
        <v>-32767</v>
      </c>
      <c r="I2332">
        <v>0</v>
      </c>
    </row>
    <row r="2333" spans="1:9" x14ac:dyDescent="0.25">
      <c r="A2333" t="s">
        <v>192</v>
      </c>
      <c r="B2333">
        <v>2.4588199999999998</v>
      </c>
      <c r="C2333">
        <v>2.0479999999999999E-3</v>
      </c>
      <c r="D2333">
        <v>0</v>
      </c>
      <c r="E2333">
        <v>0</v>
      </c>
      <c r="F2333">
        <v>0</v>
      </c>
      <c r="G2333">
        <v>32767</v>
      </c>
      <c r="H2333">
        <v>-32767</v>
      </c>
      <c r="I2333">
        <v>0</v>
      </c>
    </row>
    <row r="2334" spans="1:9" x14ac:dyDescent="0.25">
      <c r="A2334" t="s">
        <v>192</v>
      </c>
      <c r="B2334">
        <v>2.4446699999999999</v>
      </c>
      <c r="C2334">
        <v>1.024E-3</v>
      </c>
      <c r="D2334">
        <v>0</v>
      </c>
      <c r="E2334">
        <v>0</v>
      </c>
      <c r="F2334">
        <v>0</v>
      </c>
      <c r="G2334">
        <v>32767</v>
      </c>
      <c r="H2334">
        <v>-32767</v>
      </c>
      <c r="I2334">
        <v>0</v>
      </c>
    </row>
    <row r="2335" spans="1:9" x14ac:dyDescent="0.25">
      <c r="A2335" t="s">
        <v>192</v>
      </c>
      <c r="B2335">
        <v>2.4024299999999998</v>
      </c>
      <c r="C2335">
        <v>2.0479999999999999E-3</v>
      </c>
      <c r="D2335">
        <v>0</v>
      </c>
      <c r="E2335">
        <v>0</v>
      </c>
      <c r="F2335">
        <v>0</v>
      </c>
      <c r="G2335">
        <v>32767</v>
      </c>
      <c r="H2335">
        <v>-32767</v>
      </c>
      <c r="I2335">
        <v>0</v>
      </c>
    </row>
    <row r="2336" spans="1:9" x14ac:dyDescent="0.25">
      <c r="A2336" t="s">
        <v>192</v>
      </c>
      <c r="B2336">
        <v>2.6625299999999998</v>
      </c>
      <c r="C2336">
        <v>1.024E-3</v>
      </c>
      <c r="D2336">
        <v>0</v>
      </c>
      <c r="E2336">
        <v>0</v>
      </c>
      <c r="F2336">
        <v>0</v>
      </c>
      <c r="G2336">
        <v>32767</v>
      </c>
      <c r="H2336">
        <v>-32767</v>
      </c>
      <c r="I2336">
        <v>0</v>
      </c>
    </row>
    <row r="2337" spans="1:25" x14ac:dyDescent="0.25">
      <c r="A2337" t="s">
        <v>192</v>
      </c>
      <c r="B2337">
        <v>2.4016299999999999</v>
      </c>
      <c r="C2337">
        <v>2.0479999999999999E-3</v>
      </c>
      <c r="D2337">
        <v>0</v>
      </c>
      <c r="E2337">
        <v>0</v>
      </c>
      <c r="F2337">
        <v>0</v>
      </c>
      <c r="G2337">
        <v>32767</v>
      </c>
      <c r="H2337">
        <v>-32767</v>
      </c>
      <c r="I2337">
        <v>0</v>
      </c>
    </row>
    <row r="2338" spans="1:25" x14ac:dyDescent="0.25">
      <c r="A2338" t="s">
        <v>192</v>
      </c>
      <c r="B2338">
        <v>2.6161300000000001</v>
      </c>
      <c r="C2338">
        <v>2.0479999999999999E-3</v>
      </c>
      <c r="D2338">
        <v>0</v>
      </c>
      <c r="E2338">
        <v>0</v>
      </c>
      <c r="F2338">
        <v>0</v>
      </c>
      <c r="G2338">
        <v>32767</v>
      </c>
      <c r="H2338">
        <v>-32767</v>
      </c>
      <c r="I2338">
        <v>0</v>
      </c>
    </row>
    <row r="2339" spans="1:25" x14ac:dyDescent="0.25">
      <c r="A2339" t="s">
        <v>192</v>
      </c>
      <c r="B2339">
        <v>2.7889300000000001</v>
      </c>
      <c r="C2339">
        <v>1.024E-3</v>
      </c>
      <c r="D2339">
        <v>0</v>
      </c>
      <c r="E2339">
        <v>0</v>
      </c>
      <c r="F2339">
        <v>0</v>
      </c>
      <c r="G2339">
        <v>32767</v>
      </c>
      <c r="H2339">
        <v>-32767</v>
      </c>
      <c r="I2339">
        <v>0</v>
      </c>
    </row>
    <row r="2340" spans="1:25" x14ac:dyDescent="0.25">
      <c r="A2340" t="s">
        <v>192</v>
      </c>
      <c r="B2340">
        <v>2.2517100000000001</v>
      </c>
      <c r="C2340">
        <v>2.0479999999999999E-3</v>
      </c>
      <c r="D2340">
        <v>0</v>
      </c>
      <c r="E2340">
        <v>0</v>
      </c>
      <c r="F2340">
        <v>0</v>
      </c>
      <c r="G2340">
        <v>32767</v>
      </c>
      <c r="H2340">
        <v>-32767</v>
      </c>
      <c r="I2340">
        <v>0</v>
      </c>
    </row>
    <row r="2341" spans="1:25" x14ac:dyDescent="0.25">
      <c r="A2341" t="s">
        <v>192</v>
      </c>
      <c r="B2341">
        <v>2.3147500000000001</v>
      </c>
      <c r="C2341">
        <v>2.0479999999999999E-3</v>
      </c>
      <c r="D2341">
        <v>0</v>
      </c>
      <c r="E2341">
        <v>0</v>
      </c>
      <c r="F2341">
        <v>0</v>
      </c>
      <c r="G2341">
        <v>32767</v>
      </c>
      <c r="H2341">
        <v>-32767</v>
      </c>
      <c r="I2341">
        <v>0</v>
      </c>
    </row>
    <row r="2342" spans="1:25" x14ac:dyDescent="0.25">
      <c r="A2342" t="s">
        <v>192</v>
      </c>
      <c r="B2342">
        <v>2.3130899999999999</v>
      </c>
      <c r="C2342">
        <v>2.0479999999999999E-3</v>
      </c>
      <c r="D2342">
        <v>0</v>
      </c>
      <c r="E2342">
        <v>0</v>
      </c>
      <c r="F2342">
        <v>0</v>
      </c>
      <c r="G2342">
        <v>32767</v>
      </c>
      <c r="H2342">
        <v>-32767</v>
      </c>
      <c r="I2342">
        <v>0</v>
      </c>
    </row>
    <row r="2343" spans="1:25" x14ac:dyDescent="0.25">
      <c r="A2343" t="s">
        <v>192</v>
      </c>
      <c r="B2343">
        <v>2.3095400000000001</v>
      </c>
      <c r="C2343">
        <v>1.024E-3</v>
      </c>
      <c r="D2343">
        <v>0</v>
      </c>
      <c r="E2343">
        <v>0</v>
      </c>
      <c r="F2343">
        <v>0</v>
      </c>
      <c r="G2343">
        <v>32767</v>
      </c>
      <c r="H2343">
        <v>-32767</v>
      </c>
      <c r="I2343">
        <v>0</v>
      </c>
    </row>
    <row r="2344" spans="1:25" x14ac:dyDescent="0.25">
      <c r="A2344" t="s">
        <v>192</v>
      </c>
      <c r="B2344">
        <v>3.3382100000000001</v>
      </c>
      <c r="C2344">
        <v>2.0479999999999999E-3</v>
      </c>
      <c r="D2344">
        <v>0</v>
      </c>
      <c r="E2344">
        <v>0</v>
      </c>
      <c r="F2344">
        <v>0</v>
      </c>
      <c r="G2344">
        <v>32767</v>
      </c>
      <c r="H2344">
        <v>-32767</v>
      </c>
      <c r="I2344">
        <v>0</v>
      </c>
    </row>
    <row r="2345" spans="1:25" x14ac:dyDescent="0.25">
      <c r="A2345" t="s">
        <v>192</v>
      </c>
      <c r="B2345">
        <v>2.8082199999999999</v>
      </c>
      <c r="C2345">
        <v>2.0479999999999999E-3</v>
      </c>
      <c r="D2345">
        <v>0</v>
      </c>
      <c r="E2345">
        <v>0</v>
      </c>
      <c r="F2345">
        <v>0</v>
      </c>
      <c r="G2345">
        <v>32767</v>
      </c>
      <c r="H2345">
        <v>-32767</v>
      </c>
      <c r="I2345">
        <v>0</v>
      </c>
    </row>
    <row r="2346" spans="1:25" x14ac:dyDescent="0.25">
      <c r="A2346" t="s">
        <v>192</v>
      </c>
      <c r="B2346">
        <v>2.7374399999999999</v>
      </c>
      <c r="C2346">
        <v>2.0479999999999999E-3</v>
      </c>
      <c r="D2346">
        <v>0</v>
      </c>
      <c r="E2346">
        <v>0</v>
      </c>
      <c r="F2346">
        <v>0</v>
      </c>
      <c r="G2346">
        <v>32767</v>
      </c>
      <c r="H2346">
        <v>-32767</v>
      </c>
      <c r="I2346">
        <v>0</v>
      </c>
    </row>
    <row r="2347" spans="1:25" x14ac:dyDescent="0.25">
      <c r="A2347" t="s">
        <v>192</v>
      </c>
      <c r="B2347" s="11" t="s">
        <v>251</v>
      </c>
      <c r="C2347">
        <v>2.0479999999999999E-3</v>
      </c>
      <c r="D2347">
        <v>0</v>
      </c>
      <c r="E2347">
        <v>0</v>
      </c>
      <c r="F2347">
        <v>0</v>
      </c>
      <c r="G2347">
        <v>32767</v>
      </c>
      <c r="H2347">
        <v>-32767</v>
      </c>
      <c r="I2347">
        <v>0</v>
      </c>
    </row>
    <row r="2348" spans="1:25" x14ac:dyDescent="0.25">
      <c r="A2348" t="s">
        <v>192</v>
      </c>
      <c r="B2348">
        <v>3.2070099999999999</v>
      </c>
      <c r="C2348">
        <v>2.0479999999999999E-3</v>
      </c>
      <c r="D2348">
        <v>0</v>
      </c>
      <c r="E2348">
        <v>0</v>
      </c>
      <c r="F2348">
        <v>0</v>
      </c>
      <c r="G2348">
        <v>32767</v>
      </c>
      <c r="H2348">
        <v>-32767</v>
      </c>
      <c r="I2348">
        <v>0</v>
      </c>
    </row>
    <row r="2349" spans="1:25" x14ac:dyDescent="0.25">
      <c r="A2349" t="s">
        <v>192</v>
      </c>
      <c r="B2349" s="11" t="s">
        <v>252</v>
      </c>
      <c r="C2349">
        <v>2.0479999999999999E-3</v>
      </c>
      <c r="D2349">
        <v>0</v>
      </c>
      <c r="E2349">
        <v>0</v>
      </c>
      <c r="F2349">
        <v>0</v>
      </c>
      <c r="G2349">
        <v>32767</v>
      </c>
      <c r="H2349">
        <v>-32767</v>
      </c>
      <c r="I2349">
        <v>0</v>
      </c>
    </row>
    <row r="2350" spans="1:25" x14ac:dyDescent="0.25">
      <c r="A2350" t="s">
        <v>192</v>
      </c>
      <c r="B2350">
        <v>2.4546199999999998</v>
      </c>
      <c r="C2350">
        <v>2.0479999999999999E-3</v>
      </c>
      <c r="D2350">
        <v>0</v>
      </c>
      <c r="E2350">
        <v>0</v>
      </c>
      <c r="F2350">
        <v>0</v>
      </c>
      <c r="G2350">
        <v>32767</v>
      </c>
      <c r="H2350">
        <v>-32767</v>
      </c>
      <c r="I2350">
        <v>0</v>
      </c>
    </row>
    <row r="2351" spans="1:25" x14ac:dyDescent="0.25">
      <c r="A2351" t="s">
        <v>192</v>
      </c>
      <c r="B2351">
        <v>2.9586199999999998</v>
      </c>
      <c r="C2351">
        <v>2.0479999999999999E-3</v>
      </c>
      <c r="D2351">
        <v>0</v>
      </c>
      <c r="E2351">
        <v>0</v>
      </c>
      <c r="F2351">
        <v>0</v>
      </c>
      <c r="G2351">
        <v>32767</v>
      </c>
      <c r="H2351">
        <v>-32767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192</v>
      </c>
      <c r="B2352">
        <v>2.5244800000000001</v>
      </c>
      <c r="C2352">
        <v>2.0479999999999999E-3</v>
      </c>
      <c r="D2352">
        <v>0</v>
      </c>
      <c r="E2352">
        <v>0</v>
      </c>
      <c r="F2352">
        <v>0</v>
      </c>
      <c r="G2352">
        <v>32767</v>
      </c>
      <c r="H2352">
        <v>-32767</v>
      </c>
      <c r="I2352">
        <v>0</v>
      </c>
      <c r="R2352">
        <f>AVERAGE(B2303:B2352)</f>
        <v>2.8257613043478274</v>
      </c>
      <c r="S2352">
        <f>AVERAGE(C2303:C2352)</f>
        <v>1.8841599999999987E-3</v>
      </c>
      <c r="U2352">
        <f>_xlfn.VAR.P(B2303:B2352)</f>
        <v>0.15601070524611962</v>
      </c>
      <c r="V2352">
        <f>_xlfn.VAR.P(C2303:C2352)</f>
        <v>1.4092861439999993E-7</v>
      </c>
      <c r="X2352">
        <f>1.96*SQRT(U2352)/50</f>
        <v>1.5483290674446346E-2</v>
      </c>
      <c r="Y2352">
        <f>1.96*SQRT(V2352)/50</f>
        <v>1.4715860356486667E-5</v>
      </c>
    </row>
    <row r="2353" spans="1:9" x14ac:dyDescent="0.25">
      <c r="A2353" t="s">
        <v>192</v>
      </c>
      <c r="B2353">
        <v>910.71640000000002</v>
      </c>
      <c r="C2353" t="s">
        <v>37</v>
      </c>
    </row>
    <row r="2354" spans="1:9" x14ac:dyDescent="0.25">
      <c r="A2354" t="s">
        <v>193</v>
      </c>
      <c r="B2354">
        <v>8160.56</v>
      </c>
      <c r="C2354">
        <v>8158.16</v>
      </c>
      <c r="D2354">
        <v>8028.15</v>
      </c>
      <c r="E2354">
        <v>6490.32</v>
      </c>
      <c r="F2354">
        <v>0</v>
      </c>
      <c r="G2354">
        <v>0.324571</v>
      </c>
      <c r="H2354">
        <v>0.67016399999999998</v>
      </c>
      <c r="I2354">
        <v>0</v>
      </c>
    </row>
    <row r="2355" spans="1:9" x14ac:dyDescent="0.25">
      <c r="A2355" t="s">
        <v>193</v>
      </c>
      <c r="B2355">
        <v>8143.44</v>
      </c>
      <c r="C2355">
        <v>8140.31</v>
      </c>
      <c r="D2355">
        <v>8033.7</v>
      </c>
      <c r="E2355">
        <v>6496.4</v>
      </c>
      <c r="F2355">
        <v>0</v>
      </c>
      <c r="G2355">
        <v>0.32608100000000001</v>
      </c>
      <c r="H2355">
        <v>0.67040599999999995</v>
      </c>
      <c r="I2355">
        <v>0</v>
      </c>
    </row>
    <row r="2356" spans="1:9" x14ac:dyDescent="0.25">
      <c r="A2356" t="s">
        <v>193</v>
      </c>
      <c r="B2356">
        <v>8148.92</v>
      </c>
      <c r="C2356">
        <v>8145.51</v>
      </c>
      <c r="D2356">
        <v>8034.36</v>
      </c>
      <c r="E2356">
        <v>6496.26</v>
      </c>
      <c r="F2356">
        <v>0</v>
      </c>
      <c r="G2356">
        <v>0.33701700000000001</v>
      </c>
      <c r="H2356">
        <v>0.67040500000000003</v>
      </c>
      <c r="I2356">
        <v>0</v>
      </c>
    </row>
    <row r="2357" spans="1:9" x14ac:dyDescent="0.25">
      <c r="A2357" t="s">
        <v>193</v>
      </c>
      <c r="B2357">
        <v>8160.3</v>
      </c>
      <c r="C2357">
        <v>8157.39</v>
      </c>
      <c r="D2357">
        <v>8042.17</v>
      </c>
      <c r="E2357">
        <v>6503.99</v>
      </c>
      <c r="F2357">
        <v>0</v>
      </c>
      <c r="G2357">
        <v>0.33738600000000002</v>
      </c>
      <c r="H2357">
        <v>0.67017000000000004</v>
      </c>
      <c r="I2357">
        <v>0</v>
      </c>
    </row>
    <row r="2358" spans="1:9" x14ac:dyDescent="0.25">
      <c r="A2358" t="s">
        <v>193</v>
      </c>
      <c r="B2358">
        <v>8167.2</v>
      </c>
      <c r="C2358">
        <v>8164.41</v>
      </c>
      <c r="D2358">
        <v>8043.95</v>
      </c>
      <c r="E2358">
        <v>6507.85</v>
      </c>
      <c r="F2358">
        <v>0</v>
      </c>
      <c r="G2358">
        <v>0.33738699999999999</v>
      </c>
      <c r="H2358">
        <v>0.67040900000000003</v>
      </c>
      <c r="I2358">
        <v>0</v>
      </c>
    </row>
    <row r="2359" spans="1:9" x14ac:dyDescent="0.25">
      <c r="A2359" t="s">
        <v>193</v>
      </c>
      <c r="B2359">
        <v>8156.62</v>
      </c>
      <c r="C2359">
        <v>8153.78</v>
      </c>
      <c r="D2359">
        <v>8027.62</v>
      </c>
      <c r="E2359">
        <v>6487.77</v>
      </c>
      <c r="F2359">
        <v>0</v>
      </c>
      <c r="G2359">
        <v>0.32200699999999999</v>
      </c>
      <c r="H2359">
        <v>0.67038200000000003</v>
      </c>
      <c r="I2359">
        <v>0</v>
      </c>
    </row>
    <row r="2360" spans="1:9" x14ac:dyDescent="0.25">
      <c r="A2360" t="s">
        <v>193</v>
      </c>
      <c r="B2360">
        <v>8181.49</v>
      </c>
      <c r="C2360">
        <v>8178.4</v>
      </c>
      <c r="D2360">
        <v>8035.52</v>
      </c>
      <c r="E2360">
        <v>6492.2</v>
      </c>
      <c r="F2360">
        <v>0</v>
      </c>
      <c r="G2360">
        <v>0.32135599999999998</v>
      </c>
      <c r="H2360">
        <v>0.67040599999999995</v>
      </c>
      <c r="I2360">
        <v>0</v>
      </c>
    </row>
    <row r="2361" spans="1:9" x14ac:dyDescent="0.25">
      <c r="A2361" t="s">
        <v>193</v>
      </c>
      <c r="B2361">
        <v>8174.06</v>
      </c>
      <c r="C2361">
        <v>8170.78</v>
      </c>
      <c r="D2361">
        <v>8028.02</v>
      </c>
      <c r="E2361">
        <v>6488.96</v>
      </c>
      <c r="F2361">
        <v>0</v>
      </c>
      <c r="G2361">
        <v>0.33738499999999999</v>
      </c>
      <c r="H2361">
        <v>0.670408</v>
      </c>
      <c r="I2361">
        <v>0</v>
      </c>
    </row>
    <row r="2362" spans="1:9" x14ac:dyDescent="0.25">
      <c r="A2362" t="s">
        <v>193</v>
      </c>
      <c r="B2362">
        <v>8180.69</v>
      </c>
      <c r="C2362">
        <v>8177.27</v>
      </c>
      <c r="D2362">
        <v>8034.94</v>
      </c>
      <c r="E2362">
        <v>6497.84</v>
      </c>
      <c r="F2362">
        <v>0</v>
      </c>
      <c r="G2362">
        <v>0.323855</v>
      </c>
      <c r="H2362">
        <v>0.67036099999999998</v>
      </c>
      <c r="I2362">
        <v>0</v>
      </c>
    </row>
    <row r="2363" spans="1:9" x14ac:dyDescent="0.25">
      <c r="A2363" t="s">
        <v>193</v>
      </c>
      <c r="B2363">
        <v>8180.98</v>
      </c>
      <c r="C2363">
        <v>8177.53</v>
      </c>
      <c r="D2363">
        <v>8038.65</v>
      </c>
      <c r="E2363">
        <v>6498.33</v>
      </c>
      <c r="F2363">
        <v>0</v>
      </c>
      <c r="G2363">
        <v>0.32571600000000001</v>
      </c>
      <c r="H2363">
        <v>0.67039499999999996</v>
      </c>
      <c r="I2363">
        <v>0</v>
      </c>
    </row>
    <row r="2364" spans="1:9" x14ac:dyDescent="0.25">
      <c r="A2364" t="s">
        <v>193</v>
      </c>
      <c r="B2364">
        <v>8110.16</v>
      </c>
      <c r="C2364">
        <v>8106.82</v>
      </c>
      <c r="D2364">
        <v>7964.99</v>
      </c>
      <c r="E2364">
        <v>6439.68</v>
      </c>
      <c r="F2364">
        <v>0</v>
      </c>
      <c r="G2364">
        <v>0.32572000000000001</v>
      </c>
      <c r="H2364">
        <v>0.67038600000000004</v>
      </c>
      <c r="I2364">
        <v>0</v>
      </c>
    </row>
    <row r="2365" spans="1:9" x14ac:dyDescent="0.25">
      <c r="A2365" t="s">
        <v>193</v>
      </c>
      <c r="B2365">
        <v>8096.35</v>
      </c>
      <c r="C2365">
        <v>8093.99</v>
      </c>
      <c r="D2365">
        <v>7955.46</v>
      </c>
      <c r="E2365">
        <v>6430.46</v>
      </c>
      <c r="F2365">
        <v>0</v>
      </c>
      <c r="G2365">
        <v>0.33463599999999999</v>
      </c>
      <c r="H2365">
        <v>0.67040900000000003</v>
      </c>
      <c r="I2365">
        <v>0</v>
      </c>
    </row>
    <row r="2366" spans="1:9" x14ac:dyDescent="0.25">
      <c r="A2366" t="s">
        <v>193</v>
      </c>
      <c r="B2366">
        <v>8094.97</v>
      </c>
      <c r="C2366">
        <v>8091.4</v>
      </c>
      <c r="D2366">
        <v>7954.8</v>
      </c>
      <c r="E2366">
        <v>6429.13</v>
      </c>
      <c r="F2366">
        <v>0</v>
      </c>
      <c r="G2366">
        <v>0.33738499999999999</v>
      </c>
      <c r="H2366">
        <v>0.67038900000000001</v>
      </c>
      <c r="I2366">
        <v>0</v>
      </c>
    </row>
    <row r="2367" spans="1:9" x14ac:dyDescent="0.25">
      <c r="A2367" t="s">
        <v>193</v>
      </c>
      <c r="B2367">
        <v>8106.66</v>
      </c>
      <c r="C2367">
        <v>8104.07</v>
      </c>
      <c r="D2367">
        <v>7963.12</v>
      </c>
      <c r="E2367">
        <v>6437.63</v>
      </c>
      <c r="F2367">
        <v>0</v>
      </c>
      <c r="G2367">
        <v>0.33734500000000001</v>
      </c>
      <c r="H2367">
        <v>0.67040900000000003</v>
      </c>
      <c r="I2367">
        <v>0</v>
      </c>
    </row>
    <row r="2368" spans="1:9" x14ac:dyDescent="0.25">
      <c r="A2368" t="s">
        <v>193</v>
      </c>
      <c r="B2368">
        <v>8137.67</v>
      </c>
      <c r="C2368">
        <v>8134.58</v>
      </c>
      <c r="D2368">
        <v>7992.22</v>
      </c>
      <c r="E2368">
        <v>6458.76</v>
      </c>
      <c r="F2368">
        <v>0</v>
      </c>
      <c r="G2368">
        <v>0.33738499999999999</v>
      </c>
      <c r="H2368">
        <v>0.67039400000000005</v>
      </c>
      <c r="I2368">
        <v>0</v>
      </c>
    </row>
    <row r="2369" spans="1:9" x14ac:dyDescent="0.25">
      <c r="A2369" t="s">
        <v>193</v>
      </c>
      <c r="B2369">
        <v>8131.31</v>
      </c>
      <c r="C2369">
        <v>8127.46</v>
      </c>
      <c r="D2369">
        <v>7986.03</v>
      </c>
      <c r="E2369">
        <v>6459.04</v>
      </c>
      <c r="F2369">
        <v>0</v>
      </c>
      <c r="G2369">
        <v>0.33738600000000002</v>
      </c>
      <c r="H2369">
        <v>0.67025299999999999</v>
      </c>
      <c r="I2369">
        <v>0</v>
      </c>
    </row>
    <row r="2370" spans="1:9" x14ac:dyDescent="0.25">
      <c r="A2370" t="s">
        <v>193</v>
      </c>
      <c r="B2370">
        <v>8125.61</v>
      </c>
      <c r="C2370">
        <v>8121.81</v>
      </c>
      <c r="D2370">
        <v>7979.83</v>
      </c>
      <c r="E2370">
        <v>6451.55</v>
      </c>
      <c r="F2370">
        <v>0</v>
      </c>
      <c r="G2370">
        <v>0.32400499999999999</v>
      </c>
      <c r="H2370">
        <v>0.68675299999999995</v>
      </c>
      <c r="I2370">
        <v>0</v>
      </c>
    </row>
    <row r="2371" spans="1:9" x14ac:dyDescent="0.25">
      <c r="A2371" t="s">
        <v>193</v>
      </c>
      <c r="B2371">
        <v>8147.6</v>
      </c>
      <c r="C2371">
        <v>8144.59</v>
      </c>
      <c r="D2371">
        <v>8005.47</v>
      </c>
      <c r="E2371">
        <v>6474.72</v>
      </c>
      <c r="F2371">
        <v>0</v>
      </c>
      <c r="G2371">
        <v>0.32402599999999998</v>
      </c>
      <c r="H2371">
        <v>0.67035100000000003</v>
      </c>
      <c r="I2371">
        <v>0</v>
      </c>
    </row>
    <row r="2372" spans="1:9" x14ac:dyDescent="0.25">
      <c r="A2372" t="s">
        <v>193</v>
      </c>
      <c r="B2372">
        <v>8183.25</v>
      </c>
      <c r="C2372">
        <v>8179.86</v>
      </c>
      <c r="D2372">
        <v>8035.02</v>
      </c>
      <c r="E2372">
        <v>6495.26</v>
      </c>
      <c r="F2372">
        <v>0</v>
      </c>
      <c r="G2372">
        <v>0.33738499999999999</v>
      </c>
      <c r="H2372">
        <v>0.67031700000000005</v>
      </c>
      <c r="I2372">
        <v>0</v>
      </c>
    </row>
    <row r="2373" spans="1:9" x14ac:dyDescent="0.25">
      <c r="A2373" t="s">
        <v>193</v>
      </c>
      <c r="B2373">
        <v>8187.5</v>
      </c>
      <c r="C2373">
        <v>8184.67</v>
      </c>
      <c r="D2373">
        <v>8040.06</v>
      </c>
      <c r="E2373">
        <v>6496.77</v>
      </c>
      <c r="F2373">
        <v>0</v>
      </c>
      <c r="G2373">
        <v>0.328737</v>
      </c>
      <c r="H2373">
        <v>0.67038399999999998</v>
      </c>
      <c r="I2373">
        <v>0</v>
      </c>
    </row>
    <row r="2374" spans="1:9" x14ac:dyDescent="0.25">
      <c r="A2374" t="s">
        <v>193</v>
      </c>
      <c r="B2374">
        <v>8157.63</v>
      </c>
      <c r="C2374">
        <v>8154.52</v>
      </c>
      <c r="D2374">
        <v>8013.29</v>
      </c>
      <c r="E2374">
        <v>6480.56</v>
      </c>
      <c r="F2374">
        <v>0</v>
      </c>
      <c r="G2374">
        <v>0.32309900000000003</v>
      </c>
      <c r="H2374">
        <v>0.67008900000000005</v>
      </c>
      <c r="I2374">
        <v>0</v>
      </c>
    </row>
    <row r="2375" spans="1:9" x14ac:dyDescent="0.25">
      <c r="A2375" t="s">
        <v>193</v>
      </c>
      <c r="B2375">
        <v>8148.63</v>
      </c>
      <c r="C2375">
        <v>8145.43</v>
      </c>
      <c r="D2375">
        <v>8000.61</v>
      </c>
      <c r="E2375">
        <v>6469.38</v>
      </c>
      <c r="F2375">
        <v>0</v>
      </c>
      <c r="G2375">
        <v>0.32144</v>
      </c>
      <c r="H2375">
        <v>0.67040900000000003</v>
      </c>
      <c r="I2375">
        <v>0</v>
      </c>
    </row>
    <row r="2376" spans="1:9" x14ac:dyDescent="0.25">
      <c r="A2376" t="s">
        <v>193</v>
      </c>
      <c r="B2376">
        <v>8125.16</v>
      </c>
      <c r="C2376">
        <v>8121.65</v>
      </c>
      <c r="D2376">
        <v>7982.95</v>
      </c>
      <c r="E2376">
        <v>6456.14</v>
      </c>
      <c r="F2376">
        <v>0</v>
      </c>
      <c r="G2376">
        <v>0.32132899999999998</v>
      </c>
      <c r="H2376">
        <v>0.67040299999999997</v>
      </c>
      <c r="I2376">
        <v>0</v>
      </c>
    </row>
    <row r="2377" spans="1:9" x14ac:dyDescent="0.25">
      <c r="A2377" t="s">
        <v>193</v>
      </c>
      <c r="B2377">
        <v>8103.19</v>
      </c>
      <c r="C2377">
        <v>8099.76</v>
      </c>
      <c r="D2377">
        <v>7961.25</v>
      </c>
      <c r="E2377">
        <v>6435.12</v>
      </c>
      <c r="F2377">
        <v>0</v>
      </c>
      <c r="G2377">
        <v>0.32801599999999997</v>
      </c>
      <c r="H2377">
        <v>0.67018699999999998</v>
      </c>
      <c r="I2377">
        <v>0</v>
      </c>
    </row>
    <row r="2378" spans="1:9" x14ac:dyDescent="0.25">
      <c r="A2378" t="s">
        <v>193</v>
      </c>
      <c r="B2378">
        <v>8094.49</v>
      </c>
      <c r="C2378">
        <v>8090.74</v>
      </c>
      <c r="D2378">
        <v>7952.61</v>
      </c>
      <c r="E2378">
        <v>6432.48</v>
      </c>
      <c r="F2378">
        <v>0</v>
      </c>
      <c r="G2378">
        <v>0.337391</v>
      </c>
      <c r="H2378">
        <v>0.67025400000000002</v>
      </c>
      <c r="I2378">
        <v>0</v>
      </c>
    </row>
    <row r="2379" spans="1:9" x14ac:dyDescent="0.25">
      <c r="A2379" t="s">
        <v>193</v>
      </c>
      <c r="B2379">
        <v>8096.29</v>
      </c>
      <c r="C2379">
        <v>8092.91</v>
      </c>
      <c r="D2379">
        <v>7953.93</v>
      </c>
      <c r="E2379">
        <v>6426.22</v>
      </c>
      <c r="F2379">
        <v>0</v>
      </c>
      <c r="G2379">
        <v>0.321376</v>
      </c>
      <c r="H2379">
        <v>0.67039400000000005</v>
      </c>
      <c r="I2379">
        <v>0</v>
      </c>
    </row>
    <row r="2380" spans="1:9" x14ac:dyDescent="0.25">
      <c r="A2380" t="s">
        <v>193</v>
      </c>
      <c r="B2380">
        <v>8127.08</v>
      </c>
      <c r="C2380">
        <v>8123.21</v>
      </c>
      <c r="D2380">
        <v>7980.38</v>
      </c>
      <c r="E2380">
        <v>6448.96</v>
      </c>
      <c r="F2380">
        <v>0</v>
      </c>
      <c r="G2380">
        <v>0.33738600000000002</v>
      </c>
      <c r="H2380">
        <v>0.6704</v>
      </c>
      <c r="I2380">
        <v>0</v>
      </c>
    </row>
    <row r="2381" spans="1:9" x14ac:dyDescent="0.25">
      <c r="A2381" t="s">
        <v>193</v>
      </c>
      <c r="B2381">
        <v>8169.45</v>
      </c>
      <c r="C2381">
        <v>8166.18</v>
      </c>
      <c r="D2381">
        <v>8023.55</v>
      </c>
      <c r="E2381">
        <v>6486.66</v>
      </c>
      <c r="F2381">
        <v>0</v>
      </c>
      <c r="G2381">
        <v>0.33650999999999998</v>
      </c>
      <c r="H2381">
        <v>0.67037400000000003</v>
      </c>
      <c r="I2381">
        <v>0</v>
      </c>
    </row>
    <row r="2382" spans="1:9" x14ac:dyDescent="0.25">
      <c r="A2382" t="s">
        <v>193</v>
      </c>
      <c r="B2382">
        <v>8171</v>
      </c>
      <c r="C2382">
        <v>8167.22</v>
      </c>
      <c r="D2382">
        <v>8021.63</v>
      </c>
      <c r="E2382">
        <v>6484.75</v>
      </c>
      <c r="F2382">
        <v>0</v>
      </c>
      <c r="G2382">
        <v>0.33365400000000001</v>
      </c>
      <c r="H2382">
        <v>0.67016699999999996</v>
      </c>
      <c r="I2382">
        <v>0</v>
      </c>
    </row>
    <row r="2383" spans="1:9" x14ac:dyDescent="0.25">
      <c r="A2383" t="s">
        <v>193</v>
      </c>
      <c r="B2383">
        <v>8166.99</v>
      </c>
      <c r="C2383">
        <v>8163.96</v>
      </c>
      <c r="D2383">
        <v>8017.47</v>
      </c>
      <c r="E2383">
        <v>6480.34</v>
      </c>
      <c r="F2383">
        <v>0</v>
      </c>
      <c r="G2383">
        <v>0.33069100000000001</v>
      </c>
      <c r="H2383">
        <v>0.67031300000000005</v>
      </c>
      <c r="I2383">
        <v>0</v>
      </c>
    </row>
    <row r="2384" spans="1:9" x14ac:dyDescent="0.25">
      <c r="A2384" t="s">
        <v>193</v>
      </c>
      <c r="B2384">
        <v>8175.84</v>
      </c>
      <c r="C2384">
        <v>8172.46</v>
      </c>
      <c r="D2384">
        <v>8029.22</v>
      </c>
      <c r="E2384">
        <v>6488.65</v>
      </c>
      <c r="F2384">
        <v>0</v>
      </c>
      <c r="G2384">
        <v>0.33738499999999999</v>
      </c>
      <c r="H2384">
        <v>0.66996800000000001</v>
      </c>
      <c r="I2384">
        <v>0</v>
      </c>
    </row>
    <row r="2385" spans="1:9" x14ac:dyDescent="0.25">
      <c r="A2385" t="s">
        <v>193</v>
      </c>
      <c r="B2385">
        <v>8171.67</v>
      </c>
      <c r="C2385">
        <v>8168.66</v>
      </c>
      <c r="D2385">
        <v>8026.34</v>
      </c>
      <c r="E2385">
        <v>6487.86</v>
      </c>
      <c r="F2385">
        <v>0</v>
      </c>
      <c r="G2385">
        <v>0.32135000000000002</v>
      </c>
      <c r="H2385">
        <v>0.68424700000000005</v>
      </c>
      <c r="I2385">
        <v>0</v>
      </c>
    </row>
    <row r="2386" spans="1:9" x14ac:dyDescent="0.25">
      <c r="A2386" t="s">
        <v>193</v>
      </c>
      <c r="B2386">
        <v>8170.66</v>
      </c>
      <c r="C2386">
        <v>8168.22</v>
      </c>
      <c r="D2386">
        <v>8027.31</v>
      </c>
      <c r="E2386">
        <v>6490.21</v>
      </c>
      <c r="F2386">
        <v>0</v>
      </c>
      <c r="G2386">
        <v>0.32262299999999999</v>
      </c>
      <c r="H2386">
        <v>0.67040900000000003</v>
      </c>
      <c r="I2386">
        <v>0</v>
      </c>
    </row>
    <row r="2387" spans="1:9" x14ac:dyDescent="0.25">
      <c r="A2387" t="s">
        <v>193</v>
      </c>
      <c r="B2387">
        <v>8168.8</v>
      </c>
      <c r="C2387">
        <v>8165.94</v>
      </c>
      <c r="D2387">
        <v>8024.84</v>
      </c>
      <c r="E2387">
        <v>6488.81</v>
      </c>
      <c r="F2387">
        <v>0</v>
      </c>
      <c r="G2387">
        <v>0.327872</v>
      </c>
      <c r="H2387">
        <v>0.67040900000000003</v>
      </c>
      <c r="I2387">
        <v>0</v>
      </c>
    </row>
    <row r="2388" spans="1:9" x14ac:dyDescent="0.25">
      <c r="A2388" t="s">
        <v>193</v>
      </c>
      <c r="B2388">
        <v>8169.68</v>
      </c>
      <c r="C2388">
        <v>8166.64</v>
      </c>
      <c r="D2388">
        <v>8024.46</v>
      </c>
      <c r="E2388">
        <v>6488.97</v>
      </c>
      <c r="F2388">
        <v>0</v>
      </c>
      <c r="G2388">
        <v>0.32808300000000001</v>
      </c>
      <c r="H2388">
        <v>0.67040500000000003</v>
      </c>
      <c r="I2388">
        <v>0</v>
      </c>
    </row>
    <row r="2389" spans="1:9" x14ac:dyDescent="0.25">
      <c r="A2389" t="s">
        <v>193</v>
      </c>
      <c r="B2389">
        <v>8172.48</v>
      </c>
      <c r="C2389">
        <v>8169.44</v>
      </c>
      <c r="D2389">
        <v>8028.72</v>
      </c>
      <c r="E2389">
        <v>6493.95</v>
      </c>
      <c r="F2389">
        <v>0</v>
      </c>
      <c r="G2389">
        <v>0.32133099999999998</v>
      </c>
      <c r="H2389">
        <v>0.67040299999999997</v>
      </c>
      <c r="I2389">
        <v>0</v>
      </c>
    </row>
    <row r="2390" spans="1:9" x14ac:dyDescent="0.25">
      <c r="A2390" t="s">
        <v>193</v>
      </c>
      <c r="B2390">
        <v>8174.37</v>
      </c>
      <c r="C2390">
        <v>8171.14</v>
      </c>
      <c r="D2390">
        <v>8028.35</v>
      </c>
      <c r="E2390">
        <v>6490.02</v>
      </c>
      <c r="F2390">
        <v>0</v>
      </c>
      <c r="G2390">
        <v>0.32334800000000002</v>
      </c>
      <c r="H2390">
        <v>0.67024600000000001</v>
      </c>
      <c r="I2390">
        <v>0</v>
      </c>
    </row>
    <row r="2391" spans="1:9" x14ac:dyDescent="0.25">
      <c r="A2391" t="s">
        <v>193</v>
      </c>
      <c r="B2391">
        <v>8180.44</v>
      </c>
      <c r="C2391">
        <v>8176.82</v>
      </c>
      <c r="D2391">
        <v>8041.94</v>
      </c>
      <c r="E2391">
        <v>6501.09</v>
      </c>
      <c r="F2391">
        <v>0</v>
      </c>
      <c r="G2391">
        <v>0.32140099999999999</v>
      </c>
      <c r="H2391">
        <v>0.67002600000000001</v>
      </c>
      <c r="I2391">
        <v>0</v>
      </c>
    </row>
    <row r="2392" spans="1:9" x14ac:dyDescent="0.25">
      <c r="A2392" t="s">
        <v>193</v>
      </c>
      <c r="B2392">
        <v>8172.86</v>
      </c>
      <c r="C2392">
        <v>8169.61</v>
      </c>
      <c r="D2392">
        <v>8027.71</v>
      </c>
      <c r="E2392">
        <v>6491.9</v>
      </c>
      <c r="F2392">
        <v>0</v>
      </c>
      <c r="G2392">
        <v>0.32419700000000001</v>
      </c>
      <c r="H2392">
        <v>0.67035199999999995</v>
      </c>
      <c r="I2392">
        <v>0</v>
      </c>
    </row>
    <row r="2393" spans="1:9" x14ac:dyDescent="0.25">
      <c r="A2393" t="s">
        <v>193</v>
      </c>
      <c r="B2393">
        <v>8174.65</v>
      </c>
      <c r="C2393">
        <v>8170.5</v>
      </c>
      <c r="D2393">
        <v>8032.62</v>
      </c>
      <c r="E2393">
        <v>6495.54</v>
      </c>
      <c r="F2393">
        <v>0</v>
      </c>
      <c r="G2393">
        <v>0.32133499999999998</v>
      </c>
      <c r="H2393">
        <v>0.67037899999999995</v>
      </c>
      <c r="I2393">
        <v>0</v>
      </c>
    </row>
    <row r="2394" spans="1:9" x14ac:dyDescent="0.25">
      <c r="A2394" t="s">
        <v>193</v>
      </c>
      <c r="B2394">
        <v>8172.74</v>
      </c>
      <c r="C2394">
        <v>8169.37</v>
      </c>
      <c r="D2394">
        <v>8030.18</v>
      </c>
      <c r="E2394">
        <v>6489.08</v>
      </c>
      <c r="F2394">
        <v>0</v>
      </c>
      <c r="G2394">
        <v>0.32405</v>
      </c>
      <c r="H2394">
        <v>0.67018800000000001</v>
      </c>
      <c r="I2394">
        <v>0</v>
      </c>
    </row>
    <row r="2395" spans="1:9" x14ac:dyDescent="0.25">
      <c r="A2395" t="s">
        <v>193</v>
      </c>
      <c r="B2395">
        <v>8175.69</v>
      </c>
      <c r="C2395">
        <v>8172.78</v>
      </c>
      <c r="D2395">
        <v>8031.23</v>
      </c>
      <c r="E2395">
        <v>6493.3</v>
      </c>
      <c r="F2395">
        <v>0</v>
      </c>
      <c r="G2395">
        <v>0.33738499999999999</v>
      </c>
      <c r="H2395">
        <v>0.67017000000000004</v>
      </c>
      <c r="I2395">
        <v>0</v>
      </c>
    </row>
    <row r="2396" spans="1:9" x14ac:dyDescent="0.25">
      <c r="A2396" t="s">
        <v>193</v>
      </c>
      <c r="B2396">
        <v>8126.16</v>
      </c>
      <c r="C2396">
        <v>8123.56</v>
      </c>
      <c r="D2396">
        <v>7983.72</v>
      </c>
      <c r="E2396">
        <v>6452.6</v>
      </c>
      <c r="F2396">
        <v>0</v>
      </c>
      <c r="G2396">
        <v>0.33313999999999999</v>
      </c>
      <c r="H2396">
        <v>0.67040699999999998</v>
      </c>
      <c r="I2396">
        <v>0</v>
      </c>
    </row>
    <row r="2397" spans="1:9" x14ac:dyDescent="0.25">
      <c r="A2397" t="s">
        <v>193</v>
      </c>
      <c r="B2397">
        <v>8085.41</v>
      </c>
      <c r="C2397">
        <v>8082.86</v>
      </c>
      <c r="D2397">
        <v>7943.22</v>
      </c>
      <c r="E2397">
        <v>6421.19</v>
      </c>
      <c r="F2397">
        <v>0</v>
      </c>
      <c r="G2397">
        <v>0.32290400000000002</v>
      </c>
      <c r="H2397">
        <v>0.67040699999999998</v>
      </c>
      <c r="I2397">
        <v>0</v>
      </c>
    </row>
    <row r="2398" spans="1:9" x14ac:dyDescent="0.25">
      <c r="A2398" t="s">
        <v>193</v>
      </c>
      <c r="B2398">
        <v>8095.9</v>
      </c>
      <c r="C2398">
        <v>8092.2</v>
      </c>
      <c r="D2398">
        <v>7950.6</v>
      </c>
      <c r="E2398">
        <v>6427.57</v>
      </c>
      <c r="F2398">
        <v>0</v>
      </c>
      <c r="G2398">
        <v>0.32320300000000002</v>
      </c>
      <c r="H2398">
        <v>0.67016299999999995</v>
      </c>
      <c r="I2398">
        <v>0</v>
      </c>
    </row>
    <row r="2399" spans="1:9" x14ac:dyDescent="0.25">
      <c r="A2399" t="s">
        <v>193</v>
      </c>
      <c r="B2399">
        <v>8115.15</v>
      </c>
      <c r="C2399">
        <v>8111.91</v>
      </c>
      <c r="D2399">
        <v>7975.07</v>
      </c>
      <c r="E2399">
        <v>6453.83</v>
      </c>
      <c r="F2399">
        <v>0</v>
      </c>
      <c r="G2399">
        <v>0.322353</v>
      </c>
      <c r="H2399">
        <v>0.68743100000000001</v>
      </c>
      <c r="I2399">
        <v>0</v>
      </c>
    </row>
    <row r="2400" spans="1:9" x14ac:dyDescent="0.25">
      <c r="A2400" t="s">
        <v>193</v>
      </c>
      <c r="B2400">
        <v>8144.98</v>
      </c>
      <c r="C2400">
        <v>8142.23</v>
      </c>
      <c r="D2400">
        <v>8001.05</v>
      </c>
      <c r="E2400">
        <v>6468.41</v>
      </c>
      <c r="F2400">
        <v>0</v>
      </c>
      <c r="G2400">
        <v>0.32245299999999999</v>
      </c>
      <c r="H2400">
        <v>0.67031399999999997</v>
      </c>
      <c r="I2400">
        <v>0</v>
      </c>
    </row>
    <row r="2401" spans="1:25" x14ac:dyDescent="0.25">
      <c r="A2401" t="s">
        <v>193</v>
      </c>
      <c r="B2401">
        <v>8150.34</v>
      </c>
      <c r="C2401">
        <v>8146.72</v>
      </c>
      <c r="D2401">
        <v>8006.55</v>
      </c>
      <c r="E2401">
        <v>6470.86</v>
      </c>
      <c r="F2401">
        <v>0</v>
      </c>
      <c r="G2401">
        <v>0.33442899999999998</v>
      </c>
      <c r="H2401">
        <v>0.670408</v>
      </c>
      <c r="I2401">
        <v>0</v>
      </c>
    </row>
    <row r="2402" spans="1:25" x14ac:dyDescent="0.25">
      <c r="A2402" t="s">
        <v>193</v>
      </c>
      <c r="B2402">
        <v>8151.23</v>
      </c>
      <c r="C2402">
        <v>8148.52</v>
      </c>
      <c r="D2402">
        <v>8010.26</v>
      </c>
      <c r="E2402">
        <v>6478.91</v>
      </c>
      <c r="F2402">
        <v>0</v>
      </c>
      <c r="G2402">
        <v>0.32225999999999999</v>
      </c>
      <c r="H2402">
        <v>0.67040699999999998</v>
      </c>
      <c r="I2402">
        <v>0</v>
      </c>
    </row>
    <row r="2403" spans="1:25" x14ac:dyDescent="0.25">
      <c r="A2403" t="s">
        <v>193</v>
      </c>
      <c r="B2403">
        <v>8153.32</v>
      </c>
      <c r="C2403">
        <v>8149.74</v>
      </c>
      <c r="D2403">
        <v>8009.33</v>
      </c>
      <c r="E2403">
        <v>6479.48</v>
      </c>
      <c r="F2403">
        <v>0</v>
      </c>
      <c r="G2403">
        <v>0.33738499999999999</v>
      </c>
      <c r="H2403">
        <v>0.67040900000000003</v>
      </c>
      <c r="I2403">
        <v>0</v>
      </c>
    </row>
    <row r="2404" spans="1:25" x14ac:dyDescent="0.25">
      <c r="A2404" t="s">
        <v>193</v>
      </c>
      <c r="B2404">
        <v>8188.46</v>
      </c>
      <c r="C2404">
        <v>8185.36</v>
      </c>
      <c r="D2404">
        <v>8047.86</v>
      </c>
      <c r="E2404">
        <v>6503.8</v>
      </c>
      <c r="F2404">
        <v>0</v>
      </c>
      <c r="G2404">
        <v>0.32230599999999998</v>
      </c>
      <c r="H2404">
        <v>0.67039800000000005</v>
      </c>
      <c r="I2404">
        <v>0</v>
      </c>
    </row>
    <row r="2405" spans="1:25" x14ac:dyDescent="0.25">
      <c r="A2405" t="s">
        <v>193</v>
      </c>
      <c r="B2405">
        <v>8176.25</v>
      </c>
      <c r="C2405">
        <v>8172.43</v>
      </c>
      <c r="D2405">
        <v>8030.9</v>
      </c>
      <c r="E2405">
        <v>6498.6</v>
      </c>
      <c r="F2405">
        <v>0</v>
      </c>
      <c r="G2405">
        <v>0.33616099999999999</v>
      </c>
      <c r="H2405">
        <v>0.6704</v>
      </c>
      <c r="I2405">
        <v>0</v>
      </c>
    </row>
    <row r="2406" spans="1:25" x14ac:dyDescent="0.25">
      <c r="A2406" t="s">
        <v>193</v>
      </c>
      <c r="B2406">
        <v>8152.84</v>
      </c>
      <c r="C2406">
        <v>8149.77</v>
      </c>
      <c r="D2406">
        <v>8011.47</v>
      </c>
      <c r="E2406">
        <v>6479.97</v>
      </c>
      <c r="F2406">
        <v>0</v>
      </c>
      <c r="G2406">
        <v>0.32171</v>
      </c>
      <c r="H2406">
        <v>0.67040100000000002</v>
      </c>
      <c r="I2406">
        <v>0</v>
      </c>
    </row>
    <row r="2407" spans="1:25" x14ac:dyDescent="0.25">
      <c r="A2407" t="s">
        <v>193</v>
      </c>
      <c r="B2407">
        <v>8158.15</v>
      </c>
      <c r="C2407">
        <v>8155.66</v>
      </c>
      <c r="D2407">
        <v>8014.21</v>
      </c>
      <c r="E2407">
        <v>6474.63</v>
      </c>
      <c r="F2407">
        <v>0</v>
      </c>
      <c r="G2407">
        <v>0.32368599999999997</v>
      </c>
      <c r="H2407">
        <v>0.67039499999999996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193</v>
      </c>
      <c r="B2408">
        <v>8124.18</v>
      </c>
      <c r="C2408">
        <v>8121.51</v>
      </c>
      <c r="D2408">
        <v>7978.26</v>
      </c>
      <c r="E2408">
        <v>6454.62</v>
      </c>
      <c r="F2408">
        <v>0</v>
      </c>
      <c r="G2408">
        <v>0.337393</v>
      </c>
      <c r="H2408">
        <v>0.67038399999999998</v>
      </c>
      <c r="I2408">
        <v>0</v>
      </c>
      <c r="R2408">
        <f>AVERAGE(B2359:B2408)</f>
        <v>8149.1415999999999</v>
      </c>
      <c r="S2408">
        <f>AVERAGE(C2359:C2408)</f>
        <v>8145.9327999999987</v>
      </c>
      <c r="U2408">
        <f>_xlfn.VAR.P(B2359:B2408)</f>
        <v>907.99232543999926</v>
      </c>
      <c r="V2408">
        <f>_xlfn.VAR.P(C2359:C2408)</f>
        <v>907.4891201600019</v>
      </c>
      <c r="X2408">
        <f>1.96*SQRT(U2408)/50</f>
        <v>1.1812101112689988</v>
      </c>
      <c r="Y2408">
        <f>1.96*SQRT(V2408)/50</f>
        <v>1.1808827552312995</v>
      </c>
    </row>
    <row r="2409" spans="1:25" x14ac:dyDescent="0.25">
      <c r="A2409" t="s">
        <v>194</v>
      </c>
      <c r="B2409">
        <v>408265.58319999999</v>
      </c>
      <c r="C2409" t="s">
        <v>37</v>
      </c>
    </row>
    <row r="2410" spans="1:25" x14ac:dyDescent="0.25">
      <c r="A2410" t="s">
        <v>195</v>
      </c>
      <c r="B2410">
        <v>7051.52</v>
      </c>
      <c r="C2410">
        <v>7048.89</v>
      </c>
      <c r="D2410">
        <v>6909.22</v>
      </c>
      <c r="E2410">
        <v>6394.37</v>
      </c>
      <c r="F2410">
        <v>0</v>
      </c>
      <c r="G2410">
        <v>0.32132899999999998</v>
      </c>
      <c r="H2410">
        <v>0.67034899999999997</v>
      </c>
      <c r="I2410">
        <v>0</v>
      </c>
    </row>
    <row r="2411" spans="1:25" x14ac:dyDescent="0.25">
      <c r="A2411" t="s">
        <v>195</v>
      </c>
      <c r="B2411">
        <v>7054.38</v>
      </c>
      <c r="C2411">
        <v>7051.44</v>
      </c>
      <c r="D2411">
        <v>6912.73</v>
      </c>
      <c r="E2411">
        <v>6396.63</v>
      </c>
      <c r="F2411">
        <v>0</v>
      </c>
      <c r="G2411">
        <v>0.324629</v>
      </c>
      <c r="H2411">
        <v>0.670408</v>
      </c>
      <c r="I2411">
        <v>0</v>
      </c>
    </row>
    <row r="2412" spans="1:25" x14ac:dyDescent="0.25">
      <c r="A2412" t="s">
        <v>195</v>
      </c>
      <c r="B2412">
        <v>7053.92</v>
      </c>
      <c r="C2412">
        <v>7051.21</v>
      </c>
      <c r="D2412">
        <v>6910.36</v>
      </c>
      <c r="E2412">
        <v>6395.69</v>
      </c>
      <c r="F2412">
        <v>0</v>
      </c>
      <c r="G2412">
        <v>0.334231</v>
      </c>
      <c r="H2412">
        <v>0.67038200000000003</v>
      </c>
      <c r="I2412">
        <v>0</v>
      </c>
    </row>
    <row r="2413" spans="1:25" x14ac:dyDescent="0.25">
      <c r="A2413" t="s">
        <v>195</v>
      </c>
      <c r="B2413">
        <v>7078.86</v>
      </c>
      <c r="C2413">
        <v>7075.66</v>
      </c>
      <c r="D2413">
        <v>6935.65</v>
      </c>
      <c r="E2413">
        <v>6415.44</v>
      </c>
      <c r="F2413">
        <v>0</v>
      </c>
      <c r="G2413">
        <v>0.32266400000000001</v>
      </c>
      <c r="H2413">
        <v>0.670381</v>
      </c>
      <c r="I2413">
        <v>0</v>
      </c>
    </row>
    <row r="2414" spans="1:25" x14ac:dyDescent="0.25">
      <c r="A2414" t="s">
        <v>195</v>
      </c>
      <c r="B2414">
        <v>7130.31</v>
      </c>
      <c r="C2414">
        <v>7127.74</v>
      </c>
      <c r="D2414">
        <v>6985.67</v>
      </c>
      <c r="E2414">
        <v>6465.22</v>
      </c>
      <c r="F2414">
        <v>0</v>
      </c>
      <c r="G2414">
        <v>0.32448100000000002</v>
      </c>
      <c r="H2414">
        <v>0.67035800000000001</v>
      </c>
      <c r="I2414">
        <v>0</v>
      </c>
    </row>
    <row r="2415" spans="1:25" x14ac:dyDescent="0.25">
      <c r="A2415" t="s">
        <v>195</v>
      </c>
      <c r="B2415">
        <v>7124.08</v>
      </c>
      <c r="C2415">
        <v>7121.24</v>
      </c>
      <c r="D2415">
        <v>6979.56</v>
      </c>
      <c r="E2415">
        <v>6459.47</v>
      </c>
      <c r="F2415">
        <v>0</v>
      </c>
      <c r="G2415">
        <v>0.32322699999999999</v>
      </c>
      <c r="H2415">
        <v>0.67033600000000004</v>
      </c>
      <c r="I2415">
        <v>0</v>
      </c>
    </row>
    <row r="2416" spans="1:25" x14ac:dyDescent="0.25">
      <c r="A2416" t="s">
        <v>195</v>
      </c>
      <c r="B2416">
        <v>7126.98</v>
      </c>
      <c r="C2416">
        <v>7124.15</v>
      </c>
      <c r="D2416">
        <v>6984.52</v>
      </c>
      <c r="E2416">
        <v>6461.56</v>
      </c>
      <c r="F2416">
        <v>0</v>
      </c>
      <c r="G2416">
        <v>0.324629</v>
      </c>
      <c r="H2416">
        <v>0.67040900000000003</v>
      </c>
      <c r="I2416">
        <v>0</v>
      </c>
    </row>
    <row r="2417" spans="1:9" x14ac:dyDescent="0.25">
      <c r="A2417" t="s">
        <v>195</v>
      </c>
      <c r="B2417">
        <v>7121.3</v>
      </c>
      <c r="C2417">
        <v>7118.53</v>
      </c>
      <c r="D2417">
        <v>6976.4</v>
      </c>
      <c r="E2417">
        <v>6457.75</v>
      </c>
      <c r="F2417">
        <v>0</v>
      </c>
      <c r="G2417">
        <v>0.33738499999999999</v>
      </c>
      <c r="H2417">
        <v>0.67036399999999996</v>
      </c>
      <c r="I2417">
        <v>0</v>
      </c>
    </row>
    <row r="2418" spans="1:9" x14ac:dyDescent="0.25">
      <c r="A2418" t="s">
        <v>195</v>
      </c>
      <c r="B2418">
        <v>7126.13</v>
      </c>
      <c r="C2418">
        <v>7122.43</v>
      </c>
      <c r="D2418">
        <v>6984.11</v>
      </c>
      <c r="E2418">
        <v>6465.44</v>
      </c>
      <c r="F2418">
        <v>0</v>
      </c>
      <c r="G2418">
        <v>0.33738499999999999</v>
      </c>
      <c r="H2418">
        <v>0.67040699999999998</v>
      </c>
      <c r="I2418">
        <v>0</v>
      </c>
    </row>
    <row r="2419" spans="1:9" x14ac:dyDescent="0.25">
      <c r="A2419" t="s">
        <v>195</v>
      </c>
      <c r="B2419">
        <v>7116.55</v>
      </c>
      <c r="C2419">
        <v>7113.43</v>
      </c>
      <c r="D2419">
        <v>6975.97</v>
      </c>
      <c r="E2419">
        <v>6454.36</v>
      </c>
      <c r="F2419">
        <v>0</v>
      </c>
      <c r="G2419">
        <v>0.33738499999999999</v>
      </c>
      <c r="H2419">
        <v>0.67004300000000006</v>
      </c>
      <c r="I2419">
        <v>0</v>
      </c>
    </row>
    <row r="2420" spans="1:9" x14ac:dyDescent="0.25">
      <c r="A2420" t="s">
        <v>195</v>
      </c>
      <c r="B2420">
        <v>7116.26</v>
      </c>
      <c r="C2420">
        <v>7112.13</v>
      </c>
      <c r="D2420">
        <v>6971.73</v>
      </c>
      <c r="E2420">
        <v>6453.55</v>
      </c>
      <c r="F2420">
        <v>0</v>
      </c>
      <c r="G2420">
        <v>0.33738899999999999</v>
      </c>
      <c r="H2420">
        <v>0.67039599999999999</v>
      </c>
      <c r="I2420">
        <v>0</v>
      </c>
    </row>
    <row r="2421" spans="1:9" x14ac:dyDescent="0.25">
      <c r="A2421" t="s">
        <v>195</v>
      </c>
      <c r="B2421">
        <v>7120.62</v>
      </c>
      <c r="C2421">
        <v>7117.3</v>
      </c>
      <c r="D2421">
        <v>6979.29</v>
      </c>
      <c r="E2421">
        <v>6460.95</v>
      </c>
      <c r="F2421">
        <v>0</v>
      </c>
      <c r="G2421">
        <v>0.32151099999999999</v>
      </c>
      <c r="H2421">
        <v>0.67040299999999997</v>
      </c>
      <c r="I2421">
        <v>0</v>
      </c>
    </row>
    <row r="2422" spans="1:9" x14ac:dyDescent="0.25">
      <c r="A2422" t="s">
        <v>195</v>
      </c>
      <c r="B2422">
        <v>7119.07</v>
      </c>
      <c r="C2422">
        <v>7115.63</v>
      </c>
      <c r="D2422">
        <v>6978.98</v>
      </c>
      <c r="E2422">
        <v>6460.82</v>
      </c>
      <c r="F2422">
        <v>0</v>
      </c>
      <c r="G2422">
        <v>0.33738600000000002</v>
      </c>
      <c r="H2422">
        <v>0.67038900000000001</v>
      </c>
      <c r="I2422">
        <v>0</v>
      </c>
    </row>
    <row r="2423" spans="1:9" x14ac:dyDescent="0.25">
      <c r="A2423" t="s">
        <v>195</v>
      </c>
      <c r="B2423">
        <v>7121.05</v>
      </c>
      <c r="C2423">
        <v>7117.67</v>
      </c>
      <c r="D2423">
        <v>6982.78</v>
      </c>
      <c r="E2423">
        <v>6461.19</v>
      </c>
      <c r="F2423">
        <v>0</v>
      </c>
      <c r="G2423">
        <v>0.32335900000000001</v>
      </c>
      <c r="H2423">
        <v>0.67037000000000002</v>
      </c>
      <c r="I2423">
        <v>0</v>
      </c>
    </row>
    <row r="2424" spans="1:9" x14ac:dyDescent="0.25">
      <c r="A2424" t="s">
        <v>195</v>
      </c>
      <c r="B2424">
        <v>7122.56</v>
      </c>
      <c r="C2424">
        <v>7119.74</v>
      </c>
      <c r="D2424">
        <v>6984.72</v>
      </c>
      <c r="E2424">
        <v>6465.32</v>
      </c>
      <c r="F2424">
        <v>0</v>
      </c>
      <c r="G2424">
        <v>0.322907</v>
      </c>
      <c r="H2424">
        <v>0.67040699999999998</v>
      </c>
      <c r="I2424">
        <v>0</v>
      </c>
    </row>
    <row r="2425" spans="1:9" x14ac:dyDescent="0.25">
      <c r="A2425" t="s">
        <v>195</v>
      </c>
      <c r="B2425">
        <v>7116.08</v>
      </c>
      <c r="C2425">
        <v>7112.41</v>
      </c>
      <c r="D2425">
        <v>6973.52</v>
      </c>
      <c r="E2425">
        <v>6453.2</v>
      </c>
      <c r="F2425">
        <v>0</v>
      </c>
      <c r="G2425">
        <v>0.32340400000000002</v>
      </c>
      <c r="H2425">
        <v>0.670404</v>
      </c>
      <c r="I2425">
        <v>0</v>
      </c>
    </row>
    <row r="2426" spans="1:9" x14ac:dyDescent="0.25">
      <c r="A2426" t="s">
        <v>195</v>
      </c>
      <c r="B2426">
        <v>7125.79</v>
      </c>
      <c r="C2426">
        <v>7123.11</v>
      </c>
      <c r="D2426">
        <v>6988.07</v>
      </c>
      <c r="E2426">
        <v>6467.88</v>
      </c>
      <c r="F2426">
        <v>0</v>
      </c>
      <c r="G2426">
        <v>0.32133400000000001</v>
      </c>
      <c r="H2426">
        <v>0.67037500000000005</v>
      </c>
      <c r="I2426">
        <v>0</v>
      </c>
    </row>
    <row r="2427" spans="1:9" x14ac:dyDescent="0.25">
      <c r="A2427" t="s">
        <v>195</v>
      </c>
      <c r="B2427">
        <v>7119.57</v>
      </c>
      <c r="C2427">
        <v>7116.43</v>
      </c>
      <c r="D2427">
        <v>6979.03</v>
      </c>
      <c r="E2427">
        <v>6459.06</v>
      </c>
      <c r="F2427">
        <v>0</v>
      </c>
      <c r="G2427">
        <v>0.32162099999999999</v>
      </c>
      <c r="H2427">
        <v>0.67040299999999997</v>
      </c>
      <c r="I2427">
        <v>0</v>
      </c>
    </row>
    <row r="2428" spans="1:9" x14ac:dyDescent="0.25">
      <c r="A2428" t="s">
        <v>195</v>
      </c>
      <c r="B2428">
        <v>7127.54</v>
      </c>
      <c r="C2428">
        <v>7123.82</v>
      </c>
      <c r="D2428">
        <v>6983.11</v>
      </c>
      <c r="E2428">
        <v>6458.59</v>
      </c>
      <c r="F2428">
        <v>0</v>
      </c>
      <c r="G2428">
        <v>0.32452300000000001</v>
      </c>
      <c r="H2428">
        <v>0.686473</v>
      </c>
      <c r="I2428">
        <v>0</v>
      </c>
    </row>
    <row r="2429" spans="1:9" x14ac:dyDescent="0.25">
      <c r="A2429" t="s">
        <v>195</v>
      </c>
      <c r="B2429">
        <v>7124.77</v>
      </c>
      <c r="C2429">
        <v>7121.71</v>
      </c>
      <c r="D2429">
        <v>6986.93</v>
      </c>
      <c r="E2429">
        <v>6466.07</v>
      </c>
      <c r="F2429">
        <v>0</v>
      </c>
      <c r="G2429">
        <v>0.32519599999999999</v>
      </c>
      <c r="H2429">
        <v>0.67020100000000005</v>
      </c>
      <c r="I2429">
        <v>0</v>
      </c>
    </row>
    <row r="2430" spans="1:9" x14ac:dyDescent="0.25">
      <c r="A2430" t="s">
        <v>195</v>
      </c>
      <c r="B2430">
        <v>7092.76</v>
      </c>
      <c r="C2430">
        <v>7089.27</v>
      </c>
      <c r="D2430">
        <v>6950.06</v>
      </c>
      <c r="E2430">
        <v>6430.48</v>
      </c>
      <c r="F2430">
        <v>0</v>
      </c>
      <c r="G2430">
        <v>0.32229999999999998</v>
      </c>
      <c r="H2430">
        <v>0.67039400000000005</v>
      </c>
      <c r="I2430">
        <v>0</v>
      </c>
    </row>
    <row r="2431" spans="1:9" x14ac:dyDescent="0.25">
      <c r="A2431" t="s">
        <v>195</v>
      </c>
      <c r="B2431">
        <v>7053.26</v>
      </c>
      <c r="C2431">
        <v>7049.45</v>
      </c>
      <c r="D2431">
        <v>6914.8</v>
      </c>
      <c r="E2431">
        <v>6398.61</v>
      </c>
      <c r="F2431">
        <v>0</v>
      </c>
      <c r="G2431">
        <v>0.33040900000000001</v>
      </c>
      <c r="H2431">
        <v>0.67040500000000003</v>
      </c>
      <c r="I2431">
        <v>0</v>
      </c>
    </row>
    <row r="2432" spans="1:9" x14ac:dyDescent="0.25">
      <c r="A2432" t="s">
        <v>195</v>
      </c>
      <c r="B2432">
        <v>7047.96</v>
      </c>
      <c r="C2432">
        <v>7044.96</v>
      </c>
      <c r="D2432">
        <v>6911.99</v>
      </c>
      <c r="E2432">
        <v>6398.53</v>
      </c>
      <c r="F2432">
        <v>0</v>
      </c>
      <c r="G2432">
        <v>0.33738499999999999</v>
      </c>
      <c r="H2432">
        <v>0.67028100000000002</v>
      </c>
      <c r="I2432">
        <v>0</v>
      </c>
    </row>
    <row r="2433" spans="1:9" x14ac:dyDescent="0.25">
      <c r="A2433" t="s">
        <v>195</v>
      </c>
      <c r="B2433">
        <v>7045.63</v>
      </c>
      <c r="C2433">
        <v>7042.53</v>
      </c>
      <c r="D2433">
        <v>6906.02</v>
      </c>
      <c r="E2433">
        <v>6389.33</v>
      </c>
      <c r="F2433">
        <v>0</v>
      </c>
      <c r="G2433">
        <v>0.33738499999999999</v>
      </c>
      <c r="H2433">
        <v>0.67038900000000001</v>
      </c>
      <c r="I2433">
        <v>0</v>
      </c>
    </row>
    <row r="2434" spans="1:9" x14ac:dyDescent="0.25">
      <c r="A2434" t="s">
        <v>195</v>
      </c>
      <c r="B2434">
        <v>7055.61</v>
      </c>
      <c r="C2434">
        <v>7052.82</v>
      </c>
      <c r="D2434">
        <v>6914.92</v>
      </c>
      <c r="E2434">
        <v>6397.03</v>
      </c>
      <c r="F2434">
        <v>0</v>
      </c>
      <c r="G2434">
        <v>0.33673199999999998</v>
      </c>
      <c r="H2434">
        <v>0.67040100000000002</v>
      </c>
      <c r="I2434">
        <v>0</v>
      </c>
    </row>
    <row r="2435" spans="1:9" x14ac:dyDescent="0.25">
      <c r="A2435" t="s">
        <v>195</v>
      </c>
      <c r="B2435">
        <v>7095.55</v>
      </c>
      <c r="C2435">
        <v>7092.61</v>
      </c>
      <c r="D2435">
        <v>6956.2</v>
      </c>
      <c r="E2435">
        <v>6435.8</v>
      </c>
      <c r="F2435">
        <v>0</v>
      </c>
      <c r="G2435">
        <v>0.32138899999999998</v>
      </c>
      <c r="H2435">
        <v>0.67181100000000005</v>
      </c>
      <c r="I2435">
        <v>0</v>
      </c>
    </row>
    <row r="2436" spans="1:9" x14ac:dyDescent="0.25">
      <c r="A2436" t="s">
        <v>195</v>
      </c>
      <c r="B2436">
        <v>7093.74</v>
      </c>
      <c r="C2436">
        <v>7090.24</v>
      </c>
      <c r="D2436">
        <v>6953.76</v>
      </c>
      <c r="E2436">
        <v>6434.93</v>
      </c>
      <c r="F2436">
        <v>0</v>
      </c>
      <c r="G2436">
        <v>0.32141399999999998</v>
      </c>
      <c r="H2436">
        <v>0.67036600000000002</v>
      </c>
      <c r="I2436">
        <v>0</v>
      </c>
    </row>
    <row r="2437" spans="1:9" x14ac:dyDescent="0.25">
      <c r="A2437" t="s">
        <v>195</v>
      </c>
      <c r="B2437">
        <v>7099.73</v>
      </c>
      <c r="C2437">
        <v>7096.39</v>
      </c>
      <c r="D2437">
        <v>6951.1</v>
      </c>
      <c r="E2437">
        <v>6432.9</v>
      </c>
      <c r="F2437">
        <v>0</v>
      </c>
      <c r="G2437">
        <v>0.32315899999999997</v>
      </c>
      <c r="H2437">
        <v>0.67038299999999995</v>
      </c>
      <c r="I2437">
        <v>0</v>
      </c>
    </row>
    <row r="2438" spans="1:9" x14ac:dyDescent="0.25">
      <c r="A2438" t="s">
        <v>195</v>
      </c>
      <c r="B2438">
        <v>7102.67</v>
      </c>
      <c r="C2438">
        <v>7099.47</v>
      </c>
      <c r="D2438">
        <v>6960.74</v>
      </c>
      <c r="E2438">
        <v>6441.94</v>
      </c>
      <c r="F2438">
        <v>0</v>
      </c>
      <c r="G2438">
        <v>0.32185999999999998</v>
      </c>
      <c r="H2438">
        <v>0.67038600000000004</v>
      </c>
      <c r="I2438">
        <v>0</v>
      </c>
    </row>
    <row r="2439" spans="1:9" x14ac:dyDescent="0.25">
      <c r="A2439" t="s">
        <v>195</v>
      </c>
      <c r="B2439">
        <v>7108.25</v>
      </c>
      <c r="C2439">
        <v>7105.24</v>
      </c>
      <c r="D2439">
        <v>6965.74</v>
      </c>
      <c r="E2439">
        <v>6445.86</v>
      </c>
      <c r="F2439">
        <v>0</v>
      </c>
      <c r="G2439">
        <v>0.322764</v>
      </c>
      <c r="H2439">
        <v>0.67035299999999998</v>
      </c>
      <c r="I2439">
        <v>0</v>
      </c>
    </row>
    <row r="2440" spans="1:9" x14ac:dyDescent="0.25">
      <c r="A2440" t="s">
        <v>195</v>
      </c>
      <c r="B2440">
        <v>7122.9</v>
      </c>
      <c r="C2440">
        <v>7120.47</v>
      </c>
      <c r="D2440">
        <v>6986.37</v>
      </c>
      <c r="E2440">
        <v>6464.79</v>
      </c>
      <c r="F2440">
        <v>0</v>
      </c>
      <c r="G2440">
        <v>0.32232499999999997</v>
      </c>
      <c r="H2440">
        <v>0.67027599999999998</v>
      </c>
      <c r="I2440">
        <v>0</v>
      </c>
    </row>
    <row r="2441" spans="1:9" x14ac:dyDescent="0.25">
      <c r="A2441" t="s">
        <v>195</v>
      </c>
      <c r="B2441">
        <v>7121.04</v>
      </c>
      <c r="C2441">
        <v>7117.44</v>
      </c>
      <c r="D2441">
        <v>6977.6</v>
      </c>
      <c r="E2441">
        <v>6451.55</v>
      </c>
      <c r="F2441">
        <v>0</v>
      </c>
      <c r="G2441">
        <v>0.32149800000000001</v>
      </c>
      <c r="H2441">
        <v>0.67038299999999995</v>
      </c>
      <c r="I2441">
        <v>0</v>
      </c>
    </row>
    <row r="2442" spans="1:9" x14ac:dyDescent="0.25">
      <c r="A2442" t="s">
        <v>195</v>
      </c>
      <c r="B2442">
        <v>7113.14</v>
      </c>
      <c r="C2442">
        <v>7109.47</v>
      </c>
      <c r="D2442">
        <v>6968.12</v>
      </c>
      <c r="E2442">
        <v>6447.03</v>
      </c>
      <c r="F2442">
        <v>0</v>
      </c>
      <c r="G2442">
        <v>0.32154500000000003</v>
      </c>
      <c r="H2442">
        <v>0.672794</v>
      </c>
      <c r="I2442">
        <v>0</v>
      </c>
    </row>
    <row r="2443" spans="1:9" x14ac:dyDescent="0.25">
      <c r="A2443" t="s">
        <v>195</v>
      </c>
      <c r="B2443">
        <v>7093.62</v>
      </c>
      <c r="C2443">
        <v>7090.42</v>
      </c>
      <c r="D2443">
        <v>6951.57</v>
      </c>
      <c r="E2443">
        <v>6434.19</v>
      </c>
      <c r="F2443">
        <v>0</v>
      </c>
      <c r="G2443">
        <v>0.33738600000000002</v>
      </c>
      <c r="H2443">
        <v>0.67036499999999999</v>
      </c>
      <c r="I2443">
        <v>0</v>
      </c>
    </row>
    <row r="2444" spans="1:9" x14ac:dyDescent="0.25">
      <c r="A2444" t="s">
        <v>195</v>
      </c>
      <c r="B2444">
        <v>7097.46</v>
      </c>
      <c r="C2444">
        <v>7093.88</v>
      </c>
      <c r="D2444">
        <v>6951.03</v>
      </c>
      <c r="E2444">
        <v>6432.03</v>
      </c>
      <c r="F2444">
        <v>0</v>
      </c>
      <c r="G2444">
        <v>0.32205499999999998</v>
      </c>
      <c r="H2444">
        <v>0.67040200000000005</v>
      </c>
      <c r="I2444">
        <v>0</v>
      </c>
    </row>
    <row r="2445" spans="1:9" x14ac:dyDescent="0.25">
      <c r="A2445" t="s">
        <v>195</v>
      </c>
      <c r="B2445">
        <v>7065.69</v>
      </c>
      <c r="C2445">
        <v>7063.16</v>
      </c>
      <c r="D2445">
        <v>6925.43</v>
      </c>
      <c r="E2445">
        <v>6406.15</v>
      </c>
      <c r="F2445">
        <v>0</v>
      </c>
      <c r="G2445">
        <v>0.32187100000000002</v>
      </c>
      <c r="H2445">
        <v>0.67040599999999995</v>
      </c>
      <c r="I2445">
        <v>0</v>
      </c>
    </row>
    <row r="2446" spans="1:9" x14ac:dyDescent="0.25">
      <c r="A2446" t="s">
        <v>195</v>
      </c>
      <c r="B2446">
        <v>7053.73</v>
      </c>
      <c r="C2446">
        <v>7051.14</v>
      </c>
      <c r="D2446">
        <v>6914</v>
      </c>
      <c r="E2446">
        <v>6399.15</v>
      </c>
      <c r="F2446">
        <v>0</v>
      </c>
      <c r="G2446">
        <v>0.33738499999999999</v>
      </c>
      <c r="H2446">
        <v>0.67033299999999996</v>
      </c>
      <c r="I2446">
        <v>0</v>
      </c>
    </row>
    <row r="2447" spans="1:9" x14ac:dyDescent="0.25">
      <c r="A2447" t="s">
        <v>195</v>
      </c>
      <c r="B2447">
        <v>7055.17</v>
      </c>
      <c r="C2447">
        <v>7051.72</v>
      </c>
      <c r="D2447">
        <v>6910.43</v>
      </c>
      <c r="E2447">
        <v>6393.08</v>
      </c>
      <c r="F2447">
        <v>0</v>
      </c>
      <c r="G2447">
        <v>0.33738499999999999</v>
      </c>
      <c r="H2447">
        <v>0.66803900000000005</v>
      </c>
      <c r="I2447">
        <v>0</v>
      </c>
    </row>
    <row r="2448" spans="1:9" x14ac:dyDescent="0.25">
      <c r="A2448" t="s">
        <v>195</v>
      </c>
      <c r="B2448">
        <v>7046.94</v>
      </c>
      <c r="C2448">
        <v>7043.89</v>
      </c>
      <c r="D2448">
        <v>6902.48</v>
      </c>
      <c r="E2448">
        <v>6387.86</v>
      </c>
      <c r="F2448">
        <v>0</v>
      </c>
      <c r="G2448">
        <v>0.32706600000000002</v>
      </c>
      <c r="H2448">
        <v>0.67035599999999995</v>
      </c>
      <c r="I2448">
        <v>0</v>
      </c>
    </row>
    <row r="2449" spans="1:25" x14ac:dyDescent="0.25">
      <c r="A2449" t="s">
        <v>195</v>
      </c>
      <c r="B2449">
        <v>7081.32</v>
      </c>
      <c r="C2449">
        <v>7078.21</v>
      </c>
      <c r="D2449">
        <v>6937.04</v>
      </c>
      <c r="E2449">
        <v>6416.7</v>
      </c>
      <c r="F2449">
        <v>0</v>
      </c>
      <c r="G2449">
        <v>0.321357</v>
      </c>
      <c r="H2449">
        <v>0.67037999999999998</v>
      </c>
      <c r="I2449">
        <v>0</v>
      </c>
    </row>
    <row r="2450" spans="1:25" x14ac:dyDescent="0.25">
      <c r="A2450" t="s">
        <v>195</v>
      </c>
      <c r="B2450">
        <v>7122.28</v>
      </c>
      <c r="C2450">
        <v>7119.32</v>
      </c>
      <c r="D2450">
        <v>6975.95</v>
      </c>
      <c r="E2450">
        <v>6456.81</v>
      </c>
      <c r="F2450">
        <v>0</v>
      </c>
      <c r="G2450">
        <v>0.32504300000000003</v>
      </c>
      <c r="H2450">
        <v>0.67037800000000003</v>
      </c>
      <c r="I2450">
        <v>0</v>
      </c>
    </row>
    <row r="2451" spans="1:25" x14ac:dyDescent="0.25">
      <c r="A2451" t="s">
        <v>195</v>
      </c>
      <c r="B2451">
        <v>7132.48</v>
      </c>
      <c r="C2451">
        <v>7129.52</v>
      </c>
      <c r="D2451">
        <v>6987.46</v>
      </c>
      <c r="E2451">
        <v>6463.33</v>
      </c>
      <c r="F2451">
        <v>0</v>
      </c>
      <c r="G2451">
        <v>0.33054899999999998</v>
      </c>
      <c r="H2451">
        <v>0.67039599999999999</v>
      </c>
      <c r="I2451">
        <v>0</v>
      </c>
    </row>
    <row r="2452" spans="1:25" x14ac:dyDescent="0.25">
      <c r="A2452" t="s">
        <v>195</v>
      </c>
      <c r="B2452">
        <v>7118.7</v>
      </c>
      <c r="C2452">
        <v>7115.41</v>
      </c>
      <c r="D2452">
        <v>6976.66</v>
      </c>
      <c r="E2452">
        <v>6455.05</v>
      </c>
      <c r="F2452">
        <v>0</v>
      </c>
      <c r="G2452">
        <v>0.33543800000000001</v>
      </c>
      <c r="H2452">
        <v>0.67039199999999999</v>
      </c>
      <c r="I2452">
        <v>0</v>
      </c>
    </row>
    <row r="2453" spans="1:25" x14ac:dyDescent="0.25">
      <c r="A2453" t="s">
        <v>195</v>
      </c>
      <c r="B2453">
        <v>7121.64</v>
      </c>
      <c r="C2453">
        <v>7118.54</v>
      </c>
      <c r="D2453">
        <v>6985.03</v>
      </c>
      <c r="E2453">
        <v>6463.48</v>
      </c>
      <c r="F2453">
        <v>0</v>
      </c>
      <c r="G2453">
        <v>0.32167099999999998</v>
      </c>
      <c r="H2453">
        <v>0.67035900000000004</v>
      </c>
      <c r="I2453">
        <v>0</v>
      </c>
    </row>
    <row r="2454" spans="1:25" x14ac:dyDescent="0.25">
      <c r="A2454" t="s">
        <v>195</v>
      </c>
      <c r="B2454">
        <v>7128.26</v>
      </c>
      <c r="C2454">
        <v>7124.64</v>
      </c>
      <c r="D2454">
        <v>6982.48</v>
      </c>
      <c r="E2454">
        <v>6460.72</v>
      </c>
      <c r="F2454">
        <v>0</v>
      </c>
      <c r="G2454">
        <v>0.321328</v>
      </c>
      <c r="H2454">
        <v>0.67039000000000004</v>
      </c>
      <c r="I2454">
        <v>0</v>
      </c>
    </row>
    <row r="2455" spans="1:25" x14ac:dyDescent="0.25">
      <c r="A2455" t="s">
        <v>195</v>
      </c>
      <c r="B2455">
        <v>7125.62</v>
      </c>
      <c r="C2455">
        <v>7122.5</v>
      </c>
      <c r="D2455">
        <v>6982.5</v>
      </c>
      <c r="E2455">
        <v>6462.17</v>
      </c>
      <c r="F2455">
        <v>0</v>
      </c>
      <c r="G2455">
        <v>0.33172800000000002</v>
      </c>
      <c r="H2455">
        <v>0.67012700000000003</v>
      </c>
      <c r="I2455">
        <v>0</v>
      </c>
    </row>
    <row r="2456" spans="1:25" x14ac:dyDescent="0.25">
      <c r="A2456" t="s">
        <v>195</v>
      </c>
      <c r="B2456">
        <v>7130.73</v>
      </c>
      <c r="C2456">
        <v>7127.37</v>
      </c>
      <c r="D2456">
        <v>6986.08</v>
      </c>
      <c r="E2456">
        <v>6456.76</v>
      </c>
      <c r="F2456">
        <v>0</v>
      </c>
      <c r="G2456">
        <v>0.32931500000000002</v>
      </c>
      <c r="H2456">
        <v>0.67040900000000003</v>
      </c>
      <c r="I2456">
        <v>0</v>
      </c>
    </row>
    <row r="2457" spans="1:25" x14ac:dyDescent="0.25">
      <c r="A2457" t="s">
        <v>195</v>
      </c>
      <c r="B2457">
        <v>7121.33</v>
      </c>
      <c r="C2457">
        <v>7118.92</v>
      </c>
      <c r="D2457">
        <v>6982.39</v>
      </c>
      <c r="E2457">
        <v>6455.31</v>
      </c>
      <c r="F2457">
        <v>0</v>
      </c>
      <c r="G2457">
        <v>0.33738499999999999</v>
      </c>
      <c r="H2457">
        <v>0.66802600000000001</v>
      </c>
      <c r="I2457">
        <v>0</v>
      </c>
    </row>
    <row r="2458" spans="1:25" x14ac:dyDescent="0.25">
      <c r="A2458" t="s">
        <v>195</v>
      </c>
      <c r="B2458">
        <v>7109.75</v>
      </c>
      <c r="C2458">
        <v>7107.14</v>
      </c>
      <c r="D2458">
        <v>6963.44</v>
      </c>
      <c r="E2458">
        <v>6441.91</v>
      </c>
      <c r="F2458">
        <v>0</v>
      </c>
      <c r="G2458">
        <v>0.322936</v>
      </c>
      <c r="H2458">
        <v>0.67040900000000003</v>
      </c>
      <c r="I2458">
        <v>0</v>
      </c>
    </row>
    <row r="2459" spans="1:25" x14ac:dyDescent="0.25">
      <c r="A2459" t="s">
        <v>195</v>
      </c>
      <c r="B2459">
        <v>7117.1</v>
      </c>
      <c r="C2459">
        <v>7114.8</v>
      </c>
      <c r="D2459">
        <v>6974.89</v>
      </c>
      <c r="E2459">
        <v>6452.69</v>
      </c>
      <c r="F2459">
        <v>0</v>
      </c>
      <c r="G2459">
        <v>0.32351999999999997</v>
      </c>
      <c r="H2459">
        <v>0.67032499999999995</v>
      </c>
      <c r="I2459">
        <v>0</v>
      </c>
    </row>
    <row r="2460" spans="1:25" x14ac:dyDescent="0.25">
      <c r="A2460" t="s">
        <v>195</v>
      </c>
      <c r="B2460">
        <v>7120.16</v>
      </c>
      <c r="C2460">
        <v>7117.81</v>
      </c>
      <c r="D2460">
        <v>6973.07</v>
      </c>
      <c r="E2460">
        <v>6453.57</v>
      </c>
      <c r="F2460">
        <v>0</v>
      </c>
      <c r="G2460">
        <v>0.32143500000000003</v>
      </c>
      <c r="H2460">
        <v>0.67040500000000003</v>
      </c>
      <c r="I2460">
        <v>0</v>
      </c>
    </row>
    <row r="2461" spans="1:25" x14ac:dyDescent="0.25">
      <c r="A2461" t="s">
        <v>195</v>
      </c>
      <c r="B2461">
        <v>7127.48</v>
      </c>
      <c r="C2461">
        <v>7125.21</v>
      </c>
      <c r="D2461">
        <v>6982.33</v>
      </c>
      <c r="E2461">
        <v>6458.48</v>
      </c>
      <c r="F2461">
        <v>0</v>
      </c>
      <c r="G2461">
        <v>0.33738499999999999</v>
      </c>
      <c r="H2461">
        <v>0.67029700000000003</v>
      </c>
      <c r="I2461">
        <v>0</v>
      </c>
    </row>
    <row r="2462" spans="1:25" x14ac:dyDescent="0.25">
      <c r="A2462" t="s">
        <v>195</v>
      </c>
      <c r="B2462">
        <v>7129.37</v>
      </c>
      <c r="C2462">
        <v>7126.5</v>
      </c>
      <c r="D2462">
        <v>6985.46</v>
      </c>
      <c r="E2462">
        <v>6460.47</v>
      </c>
      <c r="F2462">
        <v>0</v>
      </c>
      <c r="G2462">
        <v>0.32346900000000001</v>
      </c>
      <c r="H2462">
        <v>0.67040900000000003</v>
      </c>
      <c r="I2462">
        <v>0</v>
      </c>
    </row>
    <row r="2463" spans="1:25" x14ac:dyDescent="0.25">
      <c r="A2463" t="s">
        <v>195</v>
      </c>
      <c r="B2463">
        <v>7129.72</v>
      </c>
      <c r="C2463">
        <v>7125.97</v>
      </c>
      <c r="D2463">
        <v>6985.21</v>
      </c>
      <c r="E2463">
        <v>6459.54</v>
      </c>
      <c r="F2463">
        <v>0</v>
      </c>
      <c r="G2463">
        <v>0.33738499999999999</v>
      </c>
      <c r="H2463">
        <v>0.67035299999999998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195</v>
      </c>
      <c r="B2464">
        <v>7119.88</v>
      </c>
      <c r="C2464">
        <v>7116.16</v>
      </c>
      <c r="D2464">
        <v>6969.49</v>
      </c>
      <c r="E2464">
        <v>6445.97</v>
      </c>
      <c r="F2464">
        <v>0</v>
      </c>
      <c r="G2464">
        <v>0.32144099999999998</v>
      </c>
      <c r="H2464">
        <v>0.67007499999999998</v>
      </c>
      <c r="I2464">
        <v>0</v>
      </c>
      <c r="R2464">
        <f>AVERAGE(B2415:B2464)</f>
        <v>7106.5803999999989</v>
      </c>
      <c r="S2464">
        <f>AVERAGE(C2415:C2464)</f>
        <v>7103.4463999999998</v>
      </c>
      <c r="U2464">
        <f>_xlfn.VAR.P(B2415:B2464)</f>
        <v>676.71735184000136</v>
      </c>
      <c r="V2464">
        <f>_xlfn.VAR.P(C2415:C2464)</f>
        <v>676.47034704000009</v>
      </c>
      <c r="X2464">
        <f>1.96*SQRT(U2464)/50</f>
        <v>1.0197406295384233</v>
      </c>
      <c r="Y2464">
        <f>1.96*SQRT(V2464)/50</f>
        <v>1.0195545076529973</v>
      </c>
    </row>
    <row r="2465" spans="1:15" x14ac:dyDescent="0.25">
      <c r="A2465" t="s">
        <v>196</v>
      </c>
      <c r="B2465">
        <v>356127.04930000001</v>
      </c>
      <c r="C2465" t="s">
        <v>37</v>
      </c>
    </row>
    <row r="2466" spans="1:15" x14ac:dyDescent="0.25">
      <c r="A2466" t="s">
        <v>197</v>
      </c>
      <c r="B2466">
        <v>12274.1</v>
      </c>
      <c r="C2466">
        <v>12209.3</v>
      </c>
      <c r="D2466">
        <v>12209.2</v>
      </c>
      <c r="E2466">
        <v>12016</v>
      </c>
      <c r="F2466">
        <v>1149.53</v>
      </c>
      <c r="G2466">
        <v>1099.1199999999999</v>
      </c>
      <c r="H2466">
        <v>432.43200000000002</v>
      </c>
      <c r="I2466">
        <v>267.79000000000002</v>
      </c>
      <c r="J2466">
        <v>374.959</v>
      </c>
      <c r="K2466">
        <v>9750.68</v>
      </c>
      <c r="L2466">
        <v>0.303311</v>
      </c>
      <c r="M2466">
        <v>0.70643800000000001</v>
      </c>
      <c r="N2466">
        <v>0</v>
      </c>
      <c r="O2466" t="s">
        <v>43</v>
      </c>
    </row>
    <row r="2467" spans="1:15" x14ac:dyDescent="0.25">
      <c r="A2467" t="s">
        <v>197</v>
      </c>
      <c r="B2467">
        <v>12116.3</v>
      </c>
      <c r="C2467">
        <v>12058.2</v>
      </c>
      <c r="D2467">
        <v>12058.1</v>
      </c>
      <c r="E2467">
        <v>11865.8</v>
      </c>
      <c r="F2467">
        <v>1119.08</v>
      </c>
      <c r="G2467">
        <v>1117.44</v>
      </c>
      <c r="H2467">
        <v>430.38</v>
      </c>
      <c r="I2467">
        <v>263.74099999999999</v>
      </c>
      <c r="J2467">
        <v>399.70499999999998</v>
      </c>
      <c r="K2467">
        <v>9613.2800000000007</v>
      </c>
      <c r="L2467">
        <v>0.28443600000000002</v>
      </c>
      <c r="M2467">
        <v>0.70651200000000003</v>
      </c>
      <c r="N2467">
        <v>2</v>
      </c>
      <c r="O2467" t="s">
        <v>43</v>
      </c>
    </row>
    <row r="2468" spans="1:15" x14ac:dyDescent="0.25">
      <c r="A2468" t="s">
        <v>197</v>
      </c>
      <c r="B2468">
        <v>12322</v>
      </c>
      <c r="C2468">
        <v>12261.7</v>
      </c>
      <c r="D2468">
        <v>12261.6</v>
      </c>
      <c r="E2468">
        <v>12071.7</v>
      </c>
      <c r="F2468">
        <v>1133.1400000000001</v>
      </c>
      <c r="G2468">
        <v>1152.6199999999999</v>
      </c>
      <c r="H2468">
        <v>442.73399999999998</v>
      </c>
      <c r="I2468">
        <v>269.96899999999999</v>
      </c>
      <c r="J2468">
        <v>415.54700000000003</v>
      </c>
      <c r="K2468">
        <v>9769.44</v>
      </c>
      <c r="L2468">
        <v>0.28458</v>
      </c>
      <c r="M2468">
        <v>0.70652899999999996</v>
      </c>
      <c r="N2468">
        <v>0</v>
      </c>
      <c r="O2468" t="s">
        <v>43</v>
      </c>
    </row>
    <row r="2469" spans="1:15" x14ac:dyDescent="0.25">
      <c r="A2469" t="s">
        <v>197</v>
      </c>
      <c r="B2469">
        <v>12360.7</v>
      </c>
      <c r="C2469">
        <v>12299.6</v>
      </c>
      <c r="D2469">
        <v>12299.5</v>
      </c>
      <c r="E2469">
        <v>12113.4</v>
      </c>
      <c r="F2469">
        <v>1148.1400000000001</v>
      </c>
      <c r="G2469">
        <v>1164.5999999999999</v>
      </c>
      <c r="H2469">
        <v>444.75400000000002</v>
      </c>
      <c r="I2469">
        <v>272.07499999999999</v>
      </c>
      <c r="J2469">
        <v>423.35300000000001</v>
      </c>
      <c r="K2469">
        <v>9784.24</v>
      </c>
      <c r="L2469">
        <v>0.28328999999999999</v>
      </c>
      <c r="M2469">
        <v>0.70652700000000002</v>
      </c>
      <c r="N2469">
        <v>0</v>
      </c>
      <c r="O2469" t="s">
        <v>43</v>
      </c>
    </row>
    <row r="2470" spans="1:15" x14ac:dyDescent="0.25">
      <c r="A2470" t="s">
        <v>197</v>
      </c>
      <c r="B2470">
        <v>12147.7</v>
      </c>
      <c r="C2470">
        <v>12091.1</v>
      </c>
      <c r="D2470">
        <v>12091</v>
      </c>
      <c r="E2470">
        <v>11899.9</v>
      </c>
      <c r="F2470">
        <v>1120.1300000000001</v>
      </c>
      <c r="G2470">
        <v>1121.74</v>
      </c>
      <c r="H2470">
        <v>431.21</v>
      </c>
      <c r="I2470">
        <v>264.43299999999999</v>
      </c>
      <c r="J2470">
        <v>402.44400000000002</v>
      </c>
      <c r="K2470">
        <v>9641.9699999999993</v>
      </c>
      <c r="L2470">
        <v>0.28312399999999999</v>
      </c>
      <c r="M2470">
        <v>0.72697599999999996</v>
      </c>
      <c r="N2470">
        <v>0</v>
      </c>
      <c r="O2470" t="s">
        <v>43</v>
      </c>
    </row>
    <row r="2471" spans="1:15" x14ac:dyDescent="0.25">
      <c r="A2471" t="s">
        <v>197</v>
      </c>
      <c r="B2471">
        <v>12113</v>
      </c>
      <c r="C2471">
        <v>12050.9</v>
      </c>
      <c r="D2471">
        <v>12050.8</v>
      </c>
      <c r="E2471">
        <v>11858.9</v>
      </c>
      <c r="F2471">
        <v>1120.17</v>
      </c>
      <c r="G2471">
        <v>1118.24</v>
      </c>
      <c r="H2471">
        <v>429.67399999999998</v>
      </c>
      <c r="I2471">
        <v>263.36700000000002</v>
      </c>
      <c r="J2471">
        <v>401.58499999999998</v>
      </c>
      <c r="K2471">
        <v>9604.6</v>
      </c>
      <c r="L2471">
        <v>0.290993</v>
      </c>
      <c r="M2471">
        <v>0.70653200000000005</v>
      </c>
      <c r="N2471">
        <v>0</v>
      </c>
      <c r="O2471" t="s">
        <v>43</v>
      </c>
    </row>
    <row r="2472" spans="1:15" x14ac:dyDescent="0.25">
      <c r="A2472" t="s">
        <v>197</v>
      </c>
      <c r="B2472">
        <v>12116.4</v>
      </c>
      <c r="C2472">
        <v>12056.9</v>
      </c>
      <c r="D2472">
        <v>12056.9</v>
      </c>
      <c r="E2472">
        <v>11863.7</v>
      </c>
      <c r="F2472">
        <v>1118.56</v>
      </c>
      <c r="G2472">
        <v>1117.79</v>
      </c>
      <c r="H2472">
        <v>428.95</v>
      </c>
      <c r="I2472">
        <v>262.89699999999999</v>
      </c>
      <c r="J2472">
        <v>402.28699999999998</v>
      </c>
      <c r="K2472">
        <v>9611.3799999999992</v>
      </c>
      <c r="L2472">
        <v>0.26080599999999998</v>
      </c>
      <c r="M2472">
        <v>0.70652800000000004</v>
      </c>
      <c r="N2472">
        <v>0</v>
      </c>
      <c r="O2472" t="s">
        <v>43</v>
      </c>
    </row>
    <row r="2473" spans="1:15" x14ac:dyDescent="0.25">
      <c r="A2473" t="s">
        <v>197</v>
      </c>
      <c r="B2473">
        <v>12102.7</v>
      </c>
      <c r="C2473">
        <v>12041.2</v>
      </c>
      <c r="D2473">
        <v>12041.1</v>
      </c>
      <c r="E2473">
        <v>11847.6</v>
      </c>
      <c r="F2473">
        <v>1118.33</v>
      </c>
      <c r="G2473">
        <v>1116.05</v>
      </c>
      <c r="H2473">
        <v>429.68</v>
      </c>
      <c r="I2473">
        <v>262.81200000000001</v>
      </c>
      <c r="J2473">
        <v>399.98200000000003</v>
      </c>
      <c r="K2473">
        <v>9597.26</v>
      </c>
      <c r="L2473">
        <v>0.28309400000000001</v>
      </c>
      <c r="M2473">
        <v>0.72413300000000003</v>
      </c>
      <c r="N2473">
        <v>0</v>
      </c>
      <c r="O2473" t="s">
        <v>43</v>
      </c>
    </row>
    <row r="2474" spans="1:15" x14ac:dyDescent="0.25">
      <c r="A2474" t="s">
        <v>197</v>
      </c>
      <c r="B2474">
        <v>12141.5</v>
      </c>
      <c r="C2474">
        <v>12082.6</v>
      </c>
      <c r="D2474">
        <v>12082.6</v>
      </c>
      <c r="E2474">
        <v>11891.8</v>
      </c>
      <c r="F2474">
        <v>1125.03</v>
      </c>
      <c r="G2474">
        <v>1116.22</v>
      </c>
      <c r="H2474">
        <v>429.40600000000001</v>
      </c>
      <c r="I2474">
        <v>264.096</v>
      </c>
      <c r="J2474">
        <v>399.10500000000002</v>
      </c>
      <c r="K2474">
        <v>9634.6</v>
      </c>
      <c r="L2474">
        <v>0.30332199999999998</v>
      </c>
      <c r="M2474">
        <v>0.70642799999999994</v>
      </c>
      <c r="N2474">
        <v>2</v>
      </c>
      <c r="O2474" t="s">
        <v>43</v>
      </c>
    </row>
    <row r="2475" spans="1:15" x14ac:dyDescent="0.25">
      <c r="A2475" t="s">
        <v>197</v>
      </c>
      <c r="B2475">
        <v>12087.4</v>
      </c>
      <c r="C2475">
        <v>12027.3</v>
      </c>
      <c r="D2475">
        <v>12027.2</v>
      </c>
      <c r="E2475">
        <v>11833.9</v>
      </c>
      <c r="F2475">
        <v>1116.22</v>
      </c>
      <c r="G2475">
        <v>1108.26</v>
      </c>
      <c r="H2475">
        <v>427.91300000000001</v>
      </c>
      <c r="I2475">
        <v>261.14100000000002</v>
      </c>
      <c r="J2475">
        <v>395.57299999999998</v>
      </c>
      <c r="K2475">
        <v>9593.49</v>
      </c>
      <c r="L2475">
        <v>0.28323300000000001</v>
      </c>
      <c r="M2475">
        <v>0.70653200000000005</v>
      </c>
      <c r="N2475">
        <v>0</v>
      </c>
      <c r="O2475" t="s">
        <v>43</v>
      </c>
    </row>
    <row r="2476" spans="1:15" x14ac:dyDescent="0.25">
      <c r="A2476" t="s">
        <v>197</v>
      </c>
      <c r="B2476">
        <v>12124.5</v>
      </c>
      <c r="C2476">
        <v>12065.3</v>
      </c>
      <c r="D2476">
        <v>12065.2</v>
      </c>
      <c r="E2476">
        <v>11873</v>
      </c>
      <c r="F2476">
        <v>1117.57</v>
      </c>
      <c r="G2476">
        <v>1120.58</v>
      </c>
      <c r="H2476">
        <v>430.10300000000001</v>
      </c>
      <c r="I2476">
        <v>262.14400000000001</v>
      </c>
      <c r="J2476">
        <v>404.66800000000001</v>
      </c>
      <c r="K2476">
        <v>9618.82</v>
      </c>
      <c r="L2476">
        <v>0.30329800000000001</v>
      </c>
      <c r="M2476">
        <v>0.706507</v>
      </c>
      <c r="N2476">
        <v>0</v>
      </c>
      <c r="O2476" t="s">
        <v>43</v>
      </c>
    </row>
    <row r="2477" spans="1:15" x14ac:dyDescent="0.25">
      <c r="A2477" t="s">
        <v>197</v>
      </c>
      <c r="B2477">
        <v>12126.1</v>
      </c>
      <c r="C2477">
        <v>12067.6</v>
      </c>
      <c r="D2477">
        <v>12067.5</v>
      </c>
      <c r="E2477">
        <v>11874.7</v>
      </c>
      <c r="F2477">
        <v>1113.3900000000001</v>
      </c>
      <c r="G2477">
        <v>1117.9100000000001</v>
      </c>
      <c r="H2477">
        <v>429.971</v>
      </c>
      <c r="I2477">
        <v>263.26600000000002</v>
      </c>
      <c r="J2477">
        <v>401.05900000000003</v>
      </c>
      <c r="K2477">
        <v>9627.51</v>
      </c>
      <c r="L2477">
        <v>0.30329099999999998</v>
      </c>
      <c r="M2477">
        <v>0.70637700000000003</v>
      </c>
      <c r="N2477">
        <v>0</v>
      </c>
      <c r="O2477" t="s">
        <v>43</v>
      </c>
    </row>
    <row r="2478" spans="1:15" x14ac:dyDescent="0.25">
      <c r="A2478" t="s">
        <v>197</v>
      </c>
      <c r="B2478">
        <v>12126.1</v>
      </c>
      <c r="C2478">
        <v>12066.6</v>
      </c>
      <c r="D2478">
        <v>12066.5</v>
      </c>
      <c r="E2478">
        <v>11874.4</v>
      </c>
      <c r="F2478">
        <v>1120</v>
      </c>
      <c r="G2478">
        <v>1117.9100000000001</v>
      </c>
      <c r="H2478">
        <v>428.375</v>
      </c>
      <c r="I2478">
        <v>263.51900000000001</v>
      </c>
      <c r="J2478">
        <v>402.35</v>
      </c>
      <c r="K2478">
        <v>9620.6200000000008</v>
      </c>
      <c r="L2478">
        <v>0.29349500000000001</v>
      </c>
      <c r="M2478">
        <v>0.70645100000000005</v>
      </c>
      <c r="N2478">
        <v>0</v>
      </c>
      <c r="O2478" t="s">
        <v>43</v>
      </c>
    </row>
    <row r="2479" spans="1:15" x14ac:dyDescent="0.25">
      <c r="A2479" t="s">
        <v>197</v>
      </c>
      <c r="B2479">
        <v>12096.1</v>
      </c>
      <c r="C2479">
        <v>12037.3</v>
      </c>
      <c r="D2479">
        <v>12037.2</v>
      </c>
      <c r="E2479">
        <v>11845.2</v>
      </c>
      <c r="F2479">
        <v>1122.8699999999999</v>
      </c>
      <c r="G2479">
        <v>1113.8800000000001</v>
      </c>
      <c r="H2479">
        <v>427.74</v>
      </c>
      <c r="I2479">
        <v>262.12099999999998</v>
      </c>
      <c r="J2479">
        <v>400.483</v>
      </c>
      <c r="K2479">
        <v>9592.58</v>
      </c>
      <c r="L2479">
        <v>0.28398899999999999</v>
      </c>
      <c r="M2479">
        <v>0.70537799999999995</v>
      </c>
      <c r="N2479">
        <v>1</v>
      </c>
      <c r="O2479" t="s">
        <v>43</v>
      </c>
    </row>
    <row r="2480" spans="1:15" x14ac:dyDescent="0.25">
      <c r="A2480" t="s">
        <v>197</v>
      </c>
      <c r="B2480">
        <v>12132.8</v>
      </c>
      <c r="C2480">
        <v>12074.2</v>
      </c>
      <c r="D2480">
        <v>12074.1</v>
      </c>
      <c r="E2480">
        <v>11882.5</v>
      </c>
      <c r="F2480">
        <v>1117.02</v>
      </c>
      <c r="G2480">
        <v>1117.2</v>
      </c>
      <c r="H2480">
        <v>428.601</v>
      </c>
      <c r="I2480">
        <v>263.733</v>
      </c>
      <c r="J2480">
        <v>401.26900000000001</v>
      </c>
      <c r="K2480">
        <v>9632.42</v>
      </c>
      <c r="L2480">
        <v>0.289497</v>
      </c>
      <c r="M2480">
        <v>0.70645400000000003</v>
      </c>
      <c r="N2480">
        <v>0</v>
      </c>
      <c r="O2480" t="s">
        <v>43</v>
      </c>
    </row>
    <row r="2481" spans="1:15" x14ac:dyDescent="0.25">
      <c r="A2481" t="s">
        <v>197</v>
      </c>
      <c r="B2481">
        <v>12081.8</v>
      </c>
      <c r="C2481">
        <v>12022.3</v>
      </c>
      <c r="D2481">
        <v>12022.2</v>
      </c>
      <c r="E2481">
        <v>11829.4</v>
      </c>
      <c r="F2481">
        <v>1110.31</v>
      </c>
      <c r="G2481">
        <v>1113.8699999999999</v>
      </c>
      <c r="H2481">
        <v>427.28500000000003</v>
      </c>
      <c r="I2481">
        <v>262.279</v>
      </c>
      <c r="J2481">
        <v>400.745</v>
      </c>
      <c r="K2481">
        <v>9589.32</v>
      </c>
      <c r="L2481">
        <v>0.293429</v>
      </c>
      <c r="M2481">
        <v>0.70651600000000003</v>
      </c>
      <c r="N2481">
        <v>0</v>
      </c>
      <c r="O2481" t="s">
        <v>43</v>
      </c>
    </row>
    <row r="2482" spans="1:15" x14ac:dyDescent="0.25">
      <c r="A2482" t="s">
        <v>197</v>
      </c>
      <c r="B2482">
        <v>12113.4</v>
      </c>
      <c r="C2482">
        <v>12053.6</v>
      </c>
      <c r="D2482">
        <v>12053.6</v>
      </c>
      <c r="E2482">
        <v>11860.8</v>
      </c>
      <c r="F2482">
        <v>1114.92</v>
      </c>
      <c r="G2482">
        <v>1116.8399999999999</v>
      </c>
      <c r="H2482">
        <v>429.50099999999998</v>
      </c>
      <c r="I2482">
        <v>263.16399999999999</v>
      </c>
      <c r="J2482">
        <v>400.56900000000002</v>
      </c>
      <c r="K2482">
        <v>9613.16</v>
      </c>
      <c r="L2482">
        <v>0.30305700000000002</v>
      </c>
      <c r="M2482">
        <v>0.70567400000000002</v>
      </c>
      <c r="N2482">
        <v>0</v>
      </c>
      <c r="O2482" t="s">
        <v>43</v>
      </c>
    </row>
    <row r="2483" spans="1:15" x14ac:dyDescent="0.25">
      <c r="A2483" t="s">
        <v>197</v>
      </c>
      <c r="B2483">
        <v>12110.8</v>
      </c>
      <c r="C2483">
        <v>12050.5</v>
      </c>
      <c r="D2483">
        <v>12050.4</v>
      </c>
      <c r="E2483">
        <v>11858.8</v>
      </c>
      <c r="F2483">
        <v>1121.83</v>
      </c>
      <c r="G2483">
        <v>1113.47</v>
      </c>
      <c r="H2483">
        <v>429.28899999999999</v>
      </c>
      <c r="I2483">
        <v>262.904</v>
      </c>
      <c r="J2483">
        <v>397.745</v>
      </c>
      <c r="K2483">
        <v>9607.5400000000009</v>
      </c>
      <c r="L2483">
        <v>0.28655199999999997</v>
      </c>
      <c r="M2483">
        <v>0.70600099999999999</v>
      </c>
      <c r="N2483">
        <v>0</v>
      </c>
      <c r="O2483" t="s">
        <v>43</v>
      </c>
    </row>
    <row r="2484" spans="1:15" x14ac:dyDescent="0.25">
      <c r="A2484" t="s">
        <v>197</v>
      </c>
      <c r="B2484">
        <v>12342.5</v>
      </c>
      <c r="C2484">
        <v>12281.9</v>
      </c>
      <c r="D2484">
        <v>12281.8</v>
      </c>
      <c r="E2484">
        <v>12093.6</v>
      </c>
      <c r="F2484">
        <v>1150.57</v>
      </c>
      <c r="G2484">
        <v>1162.21</v>
      </c>
      <c r="H2484">
        <v>443.541</v>
      </c>
      <c r="I2484">
        <v>269.57400000000001</v>
      </c>
      <c r="J2484">
        <v>424.77300000000002</v>
      </c>
      <c r="K2484">
        <v>9764.4500000000007</v>
      </c>
      <c r="L2484">
        <v>0.30336000000000002</v>
      </c>
      <c r="M2484">
        <v>0.70627600000000001</v>
      </c>
      <c r="N2484">
        <v>0</v>
      </c>
      <c r="O2484" t="s">
        <v>43</v>
      </c>
    </row>
    <row r="2485" spans="1:15" x14ac:dyDescent="0.25">
      <c r="A2485" t="s">
        <v>197</v>
      </c>
      <c r="B2485">
        <v>12439.3</v>
      </c>
      <c r="C2485">
        <v>12380.6</v>
      </c>
      <c r="D2485">
        <v>12380.5</v>
      </c>
      <c r="E2485">
        <v>12193.4</v>
      </c>
      <c r="F2485">
        <v>1165.1500000000001</v>
      </c>
      <c r="G2485">
        <v>1171.83</v>
      </c>
      <c r="H2485">
        <v>447.46100000000001</v>
      </c>
      <c r="I2485">
        <v>273.66800000000001</v>
      </c>
      <c r="J2485">
        <v>426.09399999999999</v>
      </c>
      <c r="K2485">
        <v>9839.89</v>
      </c>
      <c r="L2485">
        <v>0.30329499999999998</v>
      </c>
      <c r="M2485">
        <v>0.70635199999999998</v>
      </c>
      <c r="N2485">
        <v>0</v>
      </c>
      <c r="O2485" t="s">
        <v>43</v>
      </c>
    </row>
    <row r="2486" spans="1:15" x14ac:dyDescent="0.25">
      <c r="A2486" t="s">
        <v>197</v>
      </c>
      <c r="B2486">
        <v>12352.6</v>
      </c>
      <c r="C2486">
        <v>12293.6</v>
      </c>
      <c r="D2486">
        <v>12293.5</v>
      </c>
      <c r="E2486">
        <v>12105.9</v>
      </c>
      <c r="F2486">
        <v>1143.42</v>
      </c>
      <c r="G2486">
        <v>1156.6099999999999</v>
      </c>
      <c r="H2486">
        <v>442.41800000000001</v>
      </c>
      <c r="I2486">
        <v>271.07799999999997</v>
      </c>
      <c r="J2486">
        <v>418.78800000000001</v>
      </c>
      <c r="K2486">
        <v>9789.49</v>
      </c>
      <c r="L2486">
        <v>0.30329499999999998</v>
      </c>
      <c r="M2486">
        <v>0.72435499999999997</v>
      </c>
      <c r="N2486">
        <v>0</v>
      </c>
      <c r="O2486" t="s">
        <v>43</v>
      </c>
    </row>
    <row r="2487" spans="1:15" x14ac:dyDescent="0.25">
      <c r="A2487" t="s">
        <v>197</v>
      </c>
      <c r="B2487">
        <v>12129.7</v>
      </c>
      <c r="C2487">
        <v>12072.2</v>
      </c>
      <c r="D2487">
        <v>12072.1</v>
      </c>
      <c r="E2487">
        <v>11880.2</v>
      </c>
      <c r="F2487">
        <v>1122.83</v>
      </c>
      <c r="G2487">
        <v>1115.8900000000001</v>
      </c>
      <c r="H2487">
        <v>429.88200000000001</v>
      </c>
      <c r="I2487">
        <v>263.46600000000001</v>
      </c>
      <c r="J2487">
        <v>398.81</v>
      </c>
      <c r="K2487">
        <v>9625.58</v>
      </c>
      <c r="L2487">
        <v>0.28370800000000002</v>
      </c>
      <c r="M2487">
        <v>0.706403</v>
      </c>
      <c r="N2487">
        <v>0</v>
      </c>
      <c r="O2487" t="s">
        <v>43</v>
      </c>
    </row>
    <row r="2488" spans="1:15" x14ac:dyDescent="0.25">
      <c r="A2488" t="s">
        <v>197</v>
      </c>
      <c r="B2488">
        <v>12103.7</v>
      </c>
      <c r="C2488">
        <v>12044.6</v>
      </c>
      <c r="D2488">
        <v>12044.5</v>
      </c>
      <c r="E2488">
        <v>11852.3</v>
      </c>
      <c r="F2488">
        <v>1111.1500000000001</v>
      </c>
      <c r="G2488">
        <v>1119.94</v>
      </c>
      <c r="H2488">
        <v>429.79300000000001</v>
      </c>
      <c r="I2488">
        <v>263.22399999999999</v>
      </c>
      <c r="J2488">
        <v>403.29300000000001</v>
      </c>
      <c r="K2488">
        <v>9605.2800000000007</v>
      </c>
      <c r="L2488">
        <v>0.28418399999999999</v>
      </c>
      <c r="M2488">
        <v>0.70619399999999999</v>
      </c>
      <c r="N2488">
        <v>0</v>
      </c>
      <c r="O2488" t="s">
        <v>43</v>
      </c>
    </row>
    <row r="2489" spans="1:15" x14ac:dyDescent="0.25">
      <c r="A2489" t="s">
        <v>197</v>
      </c>
      <c r="B2489">
        <v>12120</v>
      </c>
      <c r="C2489">
        <v>12061.4</v>
      </c>
      <c r="D2489">
        <v>12061.3</v>
      </c>
      <c r="E2489">
        <v>11869.2</v>
      </c>
      <c r="F2489">
        <v>1113.73</v>
      </c>
      <c r="G2489">
        <v>1112.69</v>
      </c>
      <c r="H2489">
        <v>427.97399999999999</v>
      </c>
      <c r="I2489">
        <v>263.89100000000002</v>
      </c>
      <c r="J2489">
        <v>397.22500000000002</v>
      </c>
      <c r="K2489">
        <v>9626.82</v>
      </c>
      <c r="L2489">
        <v>0.28806100000000001</v>
      </c>
      <c r="M2489">
        <v>0.70555800000000002</v>
      </c>
      <c r="N2489">
        <v>1</v>
      </c>
      <c r="O2489" t="s">
        <v>43</v>
      </c>
    </row>
    <row r="2490" spans="1:15" x14ac:dyDescent="0.25">
      <c r="A2490" t="s">
        <v>197</v>
      </c>
      <c r="B2490">
        <v>12161.7</v>
      </c>
      <c r="C2490">
        <v>12104.3</v>
      </c>
      <c r="D2490">
        <v>12104.2</v>
      </c>
      <c r="E2490">
        <v>11912.6</v>
      </c>
      <c r="F2490">
        <v>1126.51</v>
      </c>
      <c r="G2490">
        <v>1113.51</v>
      </c>
      <c r="H2490">
        <v>430.54700000000003</v>
      </c>
      <c r="I2490">
        <v>263.22399999999999</v>
      </c>
      <c r="J2490">
        <v>396.08300000000003</v>
      </c>
      <c r="K2490">
        <v>9656.7099999999991</v>
      </c>
      <c r="L2490">
        <v>0.28887499999999999</v>
      </c>
      <c r="M2490">
        <v>0.70648299999999997</v>
      </c>
      <c r="N2490">
        <v>0</v>
      </c>
      <c r="O2490" t="s">
        <v>43</v>
      </c>
    </row>
    <row r="2491" spans="1:15" x14ac:dyDescent="0.25">
      <c r="A2491" t="s">
        <v>197</v>
      </c>
      <c r="B2491">
        <v>12092.4</v>
      </c>
      <c r="C2491">
        <v>12034.4</v>
      </c>
      <c r="D2491">
        <v>12034.3</v>
      </c>
      <c r="E2491">
        <v>11842.5</v>
      </c>
      <c r="F2491">
        <v>1110.53</v>
      </c>
      <c r="G2491">
        <v>1116.1600000000001</v>
      </c>
      <c r="H2491">
        <v>428.98599999999999</v>
      </c>
      <c r="I2491">
        <v>264.39699999999999</v>
      </c>
      <c r="J2491">
        <v>399.15100000000001</v>
      </c>
      <c r="K2491">
        <v>9599.7800000000007</v>
      </c>
      <c r="L2491">
        <v>0.30329200000000001</v>
      </c>
      <c r="M2491">
        <v>0.706511</v>
      </c>
      <c r="N2491">
        <v>1</v>
      </c>
      <c r="O2491" t="s">
        <v>43</v>
      </c>
    </row>
    <row r="2492" spans="1:15" x14ac:dyDescent="0.25">
      <c r="A2492" t="s">
        <v>197</v>
      </c>
      <c r="B2492">
        <v>12087.8</v>
      </c>
      <c r="C2492">
        <v>12027.8</v>
      </c>
      <c r="D2492">
        <v>12027.7</v>
      </c>
      <c r="E2492">
        <v>11835.1</v>
      </c>
      <c r="F2492">
        <v>1113.6400000000001</v>
      </c>
      <c r="G2492">
        <v>1112.26</v>
      </c>
      <c r="H2492">
        <v>428.30700000000002</v>
      </c>
      <c r="I2492">
        <v>263.21300000000002</v>
      </c>
      <c r="J2492">
        <v>397.20400000000001</v>
      </c>
      <c r="K2492">
        <v>9593.2999999999993</v>
      </c>
      <c r="L2492">
        <v>0.30329099999999998</v>
      </c>
      <c r="M2492">
        <v>0.70648500000000003</v>
      </c>
      <c r="N2492">
        <v>0</v>
      </c>
      <c r="O2492" t="s">
        <v>43</v>
      </c>
    </row>
    <row r="2493" spans="1:15" x14ac:dyDescent="0.25">
      <c r="A2493" t="s">
        <v>197</v>
      </c>
      <c r="B2493">
        <v>12229.2</v>
      </c>
      <c r="C2493">
        <v>12169.7</v>
      </c>
      <c r="D2493">
        <v>12169.6</v>
      </c>
      <c r="E2493">
        <v>11979.7</v>
      </c>
      <c r="F2493">
        <v>1121.67</v>
      </c>
      <c r="G2493">
        <v>1140.22</v>
      </c>
      <c r="H2493">
        <v>437.14</v>
      </c>
      <c r="I2493">
        <v>266.95100000000002</v>
      </c>
      <c r="J2493">
        <v>412.13099999999997</v>
      </c>
      <c r="K2493">
        <v>9701.5400000000009</v>
      </c>
      <c r="L2493">
        <v>0.28318700000000002</v>
      </c>
      <c r="M2493">
        <v>0.72683500000000001</v>
      </c>
      <c r="N2493">
        <v>1</v>
      </c>
      <c r="O2493" t="s">
        <v>43</v>
      </c>
    </row>
    <row r="2494" spans="1:15" x14ac:dyDescent="0.25">
      <c r="A2494" t="s">
        <v>197</v>
      </c>
      <c r="B2494">
        <v>12361.1</v>
      </c>
      <c r="C2494">
        <v>12300.3</v>
      </c>
      <c r="D2494">
        <v>12300.2</v>
      </c>
      <c r="E2494">
        <v>12112.5</v>
      </c>
      <c r="F2494">
        <v>1134.99</v>
      </c>
      <c r="G2494">
        <v>1165.5899999999999</v>
      </c>
      <c r="H2494">
        <v>445.57600000000002</v>
      </c>
      <c r="I2494">
        <v>271.68400000000003</v>
      </c>
      <c r="J2494">
        <v>423.95299999999997</v>
      </c>
      <c r="K2494">
        <v>9795.4599999999991</v>
      </c>
      <c r="L2494">
        <v>0.28311700000000001</v>
      </c>
      <c r="M2494">
        <v>0.70625400000000005</v>
      </c>
      <c r="N2494">
        <v>0</v>
      </c>
      <c r="O2494" t="s">
        <v>43</v>
      </c>
    </row>
    <row r="2495" spans="1:15" x14ac:dyDescent="0.25">
      <c r="A2495" t="s">
        <v>197</v>
      </c>
      <c r="B2495">
        <v>12459.8</v>
      </c>
      <c r="C2495">
        <v>12400.3</v>
      </c>
      <c r="D2495">
        <v>12400.2</v>
      </c>
      <c r="E2495">
        <v>12213.2</v>
      </c>
      <c r="F2495">
        <v>1137.47</v>
      </c>
      <c r="G2495">
        <v>1179.6099999999999</v>
      </c>
      <c r="H2495">
        <v>450.75299999999999</v>
      </c>
      <c r="I2495">
        <v>275.47500000000002</v>
      </c>
      <c r="J2495">
        <v>428.827</v>
      </c>
      <c r="K2495">
        <v>9879.48</v>
      </c>
      <c r="L2495">
        <v>0.28893099999999999</v>
      </c>
      <c r="M2495">
        <v>0.70604999999999996</v>
      </c>
      <c r="N2495">
        <v>0</v>
      </c>
      <c r="O2495" t="s">
        <v>43</v>
      </c>
    </row>
    <row r="2496" spans="1:15" x14ac:dyDescent="0.25">
      <c r="A2496" t="s">
        <v>197</v>
      </c>
      <c r="B2496">
        <v>12415.2</v>
      </c>
      <c r="C2496">
        <v>12354.5</v>
      </c>
      <c r="D2496">
        <v>12354.4</v>
      </c>
      <c r="E2496">
        <v>12168.7</v>
      </c>
      <c r="F2496">
        <v>1132.49</v>
      </c>
      <c r="G2496">
        <v>1170.56</v>
      </c>
      <c r="H2496">
        <v>448.57900000000001</v>
      </c>
      <c r="I2496">
        <v>274.346</v>
      </c>
      <c r="J2496">
        <v>423.10700000000003</v>
      </c>
      <c r="K2496">
        <v>9849.07</v>
      </c>
      <c r="L2496">
        <v>0.30331999999999998</v>
      </c>
      <c r="M2496">
        <v>0.72278500000000001</v>
      </c>
      <c r="N2496">
        <v>0</v>
      </c>
      <c r="O2496" t="s">
        <v>43</v>
      </c>
    </row>
    <row r="2497" spans="1:15" x14ac:dyDescent="0.25">
      <c r="A2497" t="s">
        <v>197</v>
      </c>
      <c r="B2497">
        <v>12342.5</v>
      </c>
      <c r="C2497">
        <v>12281.7</v>
      </c>
      <c r="D2497">
        <v>12281.6</v>
      </c>
      <c r="E2497">
        <v>12094.5</v>
      </c>
      <c r="F2497">
        <v>1131.6500000000001</v>
      </c>
      <c r="G2497">
        <v>1164.1400000000001</v>
      </c>
      <c r="H2497">
        <v>445.93099999999998</v>
      </c>
      <c r="I2497">
        <v>271.05</v>
      </c>
      <c r="J2497">
        <v>422.76100000000002</v>
      </c>
      <c r="K2497">
        <v>9782.0499999999993</v>
      </c>
      <c r="L2497">
        <v>0.28387899999999999</v>
      </c>
      <c r="M2497">
        <v>0.70652999999999999</v>
      </c>
      <c r="N2497">
        <v>0</v>
      </c>
      <c r="O2497" t="s">
        <v>43</v>
      </c>
    </row>
    <row r="2498" spans="1:15" x14ac:dyDescent="0.25">
      <c r="A2498" t="s">
        <v>197</v>
      </c>
      <c r="B2498">
        <v>12452.7</v>
      </c>
      <c r="C2498">
        <v>12393</v>
      </c>
      <c r="D2498">
        <v>12392.9</v>
      </c>
      <c r="E2498">
        <v>12208.7</v>
      </c>
      <c r="F2498">
        <v>1139.7</v>
      </c>
      <c r="G2498">
        <v>1171.6600000000001</v>
      </c>
      <c r="H2498">
        <v>450.839</v>
      </c>
      <c r="I2498">
        <v>274.69200000000001</v>
      </c>
      <c r="J2498">
        <v>421.59399999999999</v>
      </c>
      <c r="K2498">
        <v>9880.61</v>
      </c>
      <c r="L2498">
        <v>0.30329899999999999</v>
      </c>
      <c r="M2498">
        <v>0.70652400000000004</v>
      </c>
      <c r="N2498">
        <v>0</v>
      </c>
      <c r="O2498" t="s">
        <v>43</v>
      </c>
    </row>
    <row r="2499" spans="1:15" x14ac:dyDescent="0.25">
      <c r="A2499" t="s">
        <v>197</v>
      </c>
      <c r="B2499">
        <v>12474.3</v>
      </c>
      <c r="C2499">
        <v>12414</v>
      </c>
      <c r="D2499">
        <v>12413.9</v>
      </c>
      <c r="E2499">
        <v>12227.3</v>
      </c>
      <c r="F2499">
        <v>1140.6199999999999</v>
      </c>
      <c r="G2499">
        <v>1176.3</v>
      </c>
      <c r="H2499">
        <v>451.95800000000003</v>
      </c>
      <c r="I2499">
        <v>274.88900000000001</v>
      </c>
      <c r="J2499">
        <v>424.88099999999997</v>
      </c>
      <c r="K2499">
        <v>9893.7999999999993</v>
      </c>
      <c r="L2499">
        <v>0.29102099999999997</v>
      </c>
      <c r="M2499">
        <v>0.70653200000000005</v>
      </c>
      <c r="N2499">
        <v>2</v>
      </c>
      <c r="O2499" t="s">
        <v>43</v>
      </c>
    </row>
    <row r="2500" spans="1:15" x14ac:dyDescent="0.25">
      <c r="A2500" t="s">
        <v>197</v>
      </c>
      <c r="B2500">
        <v>12214.4</v>
      </c>
      <c r="C2500">
        <v>12155</v>
      </c>
      <c r="D2500">
        <v>12155</v>
      </c>
      <c r="E2500">
        <v>11963.8</v>
      </c>
      <c r="F2500">
        <v>1121.3699999999999</v>
      </c>
      <c r="G2500">
        <v>1136.8699999999999</v>
      </c>
      <c r="H2500">
        <v>436.24299999999999</v>
      </c>
      <c r="I2500">
        <v>266.59800000000001</v>
      </c>
      <c r="J2500">
        <v>410.12299999999999</v>
      </c>
      <c r="K2500">
        <v>9689.2999999999993</v>
      </c>
      <c r="L2500">
        <v>0.28549000000000002</v>
      </c>
      <c r="M2500">
        <v>0.70652099999999995</v>
      </c>
      <c r="N2500">
        <v>0</v>
      </c>
      <c r="O2500" t="s">
        <v>43</v>
      </c>
    </row>
    <row r="2501" spans="1:15" x14ac:dyDescent="0.25">
      <c r="A2501" t="s">
        <v>197</v>
      </c>
      <c r="B2501">
        <v>12108.8</v>
      </c>
      <c r="C2501">
        <v>12049.6</v>
      </c>
      <c r="D2501">
        <v>12049.6</v>
      </c>
      <c r="E2501">
        <v>11856.6</v>
      </c>
      <c r="F2501">
        <v>1118.3800000000001</v>
      </c>
      <c r="G2501">
        <v>1114.2</v>
      </c>
      <c r="H2501">
        <v>430.06599999999997</v>
      </c>
      <c r="I2501">
        <v>262.73700000000002</v>
      </c>
      <c r="J2501">
        <v>397.85399999999998</v>
      </c>
      <c r="K2501">
        <v>9608</v>
      </c>
      <c r="L2501">
        <v>0.28329399999999999</v>
      </c>
      <c r="M2501">
        <v>0.71065400000000001</v>
      </c>
      <c r="N2501">
        <v>0</v>
      </c>
      <c r="O2501" t="s">
        <v>43</v>
      </c>
    </row>
    <row r="2502" spans="1:15" x14ac:dyDescent="0.25">
      <c r="A2502" t="s">
        <v>197</v>
      </c>
      <c r="B2502">
        <v>12108.6</v>
      </c>
      <c r="C2502">
        <v>12049.3</v>
      </c>
      <c r="D2502">
        <v>12049.2</v>
      </c>
      <c r="E2502">
        <v>11857.3</v>
      </c>
      <c r="F2502">
        <v>1120.81</v>
      </c>
      <c r="G2502">
        <v>1115.6600000000001</v>
      </c>
      <c r="H2502">
        <v>429.43299999999999</v>
      </c>
      <c r="I2502">
        <v>262.98899999999998</v>
      </c>
      <c r="J2502">
        <v>399.608</v>
      </c>
      <c r="K2502">
        <v>9604.91</v>
      </c>
      <c r="L2502">
        <v>0.28437699999999999</v>
      </c>
      <c r="M2502">
        <v>0.70599500000000004</v>
      </c>
      <c r="N2502">
        <v>0</v>
      </c>
      <c r="O2502" t="s">
        <v>43</v>
      </c>
    </row>
    <row r="2503" spans="1:15" x14ac:dyDescent="0.25">
      <c r="A2503" t="s">
        <v>197</v>
      </c>
      <c r="B2503">
        <v>12122.3</v>
      </c>
      <c r="C2503">
        <v>12063.5</v>
      </c>
      <c r="D2503">
        <v>12063.4</v>
      </c>
      <c r="E2503">
        <v>11870.2</v>
      </c>
      <c r="F2503">
        <v>1119.1099999999999</v>
      </c>
      <c r="G2503">
        <v>1120.71</v>
      </c>
      <c r="H2503">
        <v>429.88600000000002</v>
      </c>
      <c r="I2503">
        <v>263.66899999999998</v>
      </c>
      <c r="J2503">
        <v>403.56400000000002</v>
      </c>
      <c r="K2503">
        <v>9614.51</v>
      </c>
      <c r="L2503">
        <v>0.28324899999999997</v>
      </c>
      <c r="M2503">
        <v>0.72736000000000001</v>
      </c>
      <c r="N2503">
        <v>0</v>
      </c>
      <c r="O2503" t="s">
        <v>43</v>
      </c>
    </row>
    <row r="2504" spans="1:15" x14ac:dyDescent="0.25">
      <c r="A2504" t="s">
        <v>197</v>
      </c>
      <c r="B2504">
        <v>12094.4</v>
      </c>
      <c r="C2504">
        <v>12035.3</v>
      </c>
      <c r="D2504">
        <v>12035.2</v>
      </c>
      <c r="E2504">
        <v>11843.2</v>
      </c>
      <c r="F2504">
        <v>1116.6099999999999</v>
      </c>
      <c r="G2504">
        <v>1109.81</v>
      </c>
      <c r="H2504">
        <v>429.03300000000002</v>
      </c>
      <c r="I2504">
        <v>261.78199999999998</v>
      </c>
      <c r="J2504">
        <v>395.38200000000001</v>
      </c>
      <c r="K2504">
        <v>9600.9</v>
      </c>
      <c r="L2504">
        <v>0.28442099999999998</v>
      </c>
      <c r="M2504">
        <v>0.70641299999999996</v>
      </c>
      <c r="N2504">
        <v>1</v>
      </c>
      <c r="O2504" t="s">
        <v>43</v>
      </c>
    </row>
    <row r="2505" spans="1:15" x14ac:dyDescent="0.25">
      <c r="A2505" t="s">
        <v>197</v>
      </c>
      <c r="B2505">
        <v>12439.2</v>
      </c>
      <c r="C2505">
        <v>12380.7</v>
      </c>
      <c r="D2505">
        <v>12380.6</v>
      </c>
      <c r="E2505">
        <v>12195.2</v>
      </c>
      <c r="F2505">
        <v>1138.46</v>
      </c>
      <c r="G2505">
        <v>1175.22</v>
      </c>
      <c r="H2505">
        <v>450.16699999999997</v>
      </c>
      <c r="I2505">
        <v>275.23500000000001</v>
      </c>
      <c r="J2505">
        <v>425.30099999999999</v>
      </c>
      <c r="K2505">
        <v>9864.83</v>
      </c>
      <c r="L2505">
        <v>0.30329400000000001</v>
      </c>
      <c r="M2505">
        <v>0.70629200000000003</v>
      </c>
      <c r="N2505">
        <v>0</v>
      </c>
      <c r="O2505" t="s">
        <v>43</v>
      </c>
    </row>
    <row r="2506" spans="1:15" x14ac:dyDescent="0.25">
      <c r="A2506" t="s">
        <v>197</v>
      </c>
      <c r="B2506">
        <v>12123.7</v>
      </c>
      <c r="C2506">
        <v>12063.5</v>
      </c>
      <c r="D2506">
        <v>12063.4</v>
      </c>
      <c r="E2506">
        <v>11871.7</v>
      </c>
      <c r="F2506">
        <v>1113.5999999999999</v>
      </c>
      <c r="G2506">
        <v>1114.05</v>
      </c>
      <c r="H2506">
        <v>429.32</v>
      </c>
      <c r="I2506">
        <v>263.75400000000002</v>
      </c>
      <c r="J2506">
        <v>397.40899999999999</v>
      </c>
      <c r="K2506">
        <v>9628.01</v>
      </c>
      <c r="L2506">
        <v>0.283223</v>
      </c>
      <c r="M2506">
        <v>0.70652800000000004</v>
      </c>
      <c r="N2506">
        <v>0</v>
      </c>
      <c r="O2506" t="s">
        <v>43</v>
      </c>
    </row>
    <row r="2507" spans="1:15" x14ac:dyDescent="0.25">
      <c r="A2507" t="s">
        <v>197</v>
      </c>
      <c r="B2507">
        <v>12082</v>
      </c>
      <c r="C2507">
        <v>12022.3</v>
      </c>
      <c r="D2507">
        <v>12022.2</v>
      </c>
      <c r="E2507">
        <v>11829</v>
      </c>
      <c r="F2507">
        <v>1113.01</v>
      </c>
      <c r="G2507">
        <v>1108.26</v>
      </c>
      <c r="H2507">
        <v>428.346</v>
      </c>
      <c r="I2507">
        <v>262.47300000000001</v>
      </c>
      <c r="J2507">
        <v>393.94</v>
      </c>
      <c r="K2507">
        <v>9591.7900000000009</v>
      </c>
      <c r="L2507">
        <v>0.28300799999999998</v>
      </c>
      <c r="M2507">
        <v>0.706071</v>
      </c>
      <c r="N2507">
        <v>0</v>
      </c>
      <c r="O2507" t="s">
        <v>43</v>
      </c>
    </row>
    <row r="2508" spans="1:15" x14ac:dyDescent="0.25">
      <c r="A2508" t="s">
        <v>197</v>
      </c>
      <c r="B2508">
        <v>12123.9</v>
      </c>
      <c r="C2508">
        <v>12064.9</v>
      </c>
      <c r="D2508">
        <v>12064.8</v>
      </c>
      <c r="E2508">
        <v>11873.2</v>
      </c>
      <c r="F2508">
        <v>1115.8599999999999</v>
      </c>
      <c r="G2508">
        <v>1119.26</v>
      </c>
      <c r="H2508">
        <v>431.29700000000003</v>
      </c>
      <c r="I2508">
        <v>263.887</v>
      </c>
      <c r="J2508">
        <v>400.428</v>
      </c>
      <c r="K2508">
        <v>9622.07</v>
      </c>
      <c r="L2508">
        <v>0.28944900000000001</v>
      </c>
      <c r="M2508">
        <v>0.706287</v>
      </c>
      <c r="N2508">
        <v>0</v>
      </c>
      <c r="O2508" t="s">
        <v>43</v>
      </c>
    </row>
    <row r="2509" spans="1:15" x14ac:dyDescent="0.25">
      <c r="A2509" t="s">
        <v>197</v>
      </c>
      <c r="B2509">
        <v>12136.1</v>
      </c>
      <c r="C2509">
        <v>12077.2</v>
      </c>
      <c r="D2509">
        <v>12077.2</v>
      </c>
      <c r="E2509">
        <v>11886.3</v>
      </c>
      <c r="F2509">
        <v>1118.83</v>
      </c>
      <c r="G2509">
        <v>1126.3699999999999</v>
      </c>
      <c r="H2509">
        <v>431.46300000000002</v>
      </c>
      <c r="I2509">
        <v>263.78300000000002</v>
      </c>
      <c r="J2509">
        <v>407.351</v>
      </c>
      <c r="K2509">
        <v>9625.08</v>
      </c>
      <c r="L2509">
        <v>0.29753499999999999</v>
      </c>
      <c r="M2509">
        <v>0.70648900000000003</v>
      </c>
      <c r="N2509">
        <v>0</v>
      </c>
      <c r="O2509" t="s">
        <v>43</v>
      </c>
    </row>
    <row r="2510" spans="1:15" x14ac:dyDescent="0.25">
      <c r="A2510" t="s">
        <v>197</v>
      </c>
      <c r="B2510">
        <v>12089.4</v>
      </c>
      <c r="C2510">
        <v>12030.6</v>
      </c>
      <c r="D2510">
        <v>12030.5</v>
      </c>
      <c r="E2510">
        <v>11838.2</v>
      </c>
      <c r="F2510">
        <v>1112.32</v>
      </c>
      <c r="G2510">
        <v>1111.3399999999999</v>
      </c>
      <c r="H2510">
        <v>429.07900000000001</v>
      </c>
      <c r="I2510">
        <v>264.54199999999997</v>
      </c>
      <c r="J2510">
        <v>394.07600000000002</v>
      </c>
      <c r="K2510">
        <v>9598.75</v>
      </c>
      <c r="L2510">
        <v>0.28314499999999998</v>
      </c>
      <c r="M2510">
        <v>0.71805799999999997</v>
      </c>
      <c r="N2510">
        <v>0</v>
      </c>
      <c r="O2510" t="s">
        <v>43</v>
      </c>
    </row>
    <row r="2511" spans="1:15" x14ac:dyDescent="0.25">
      <c r="A2511" t="s">
        <v>197</v>
      </c>
      <c r="B2511">
        <v>12126.3</v>
      </c>
      <c r="C2511">
        <v>12067.3</v>
      </c>
      <c r="D2511">
        <v>12067.2</v>
      </c>
      <c r="E2511">
        <v>11874</v>
      </c>
      <c r="F2511">
        <v>1113.99</v>
      </c>
      <c r="G2511">
        <v>1119.0999999999999</v>
      </c>
      <c r="H2511">
        <v>430.41300000000001</v>
      </c>
      <c r="I2511">
        <v>264.39800000000002</v>
      </c>
      <c r="J2511">
        <v>400.61900000000003</v>
      </c>
      <c r="K2511">
        <v>9624.75</v>
      </c>
      <c r="L2511">
        <v>0.29553499999999999</v>
      </c>
      <c r="M2511">
        <v>0.70649399999999996</v>
      </c>
      <c r="N2511">
        <v>0</v>
      </c>
      <c r="O2511" t="s">
        <v>43</v>
      </c>
    </row>
    <row r="2512" spans="1:15" x14ac:dyDescent="0.25">
      <c r="A2512" t="s">
        <v>197</v>
      </c>
      <c r="B2512">
        <v>12135.3</v>
      </c>
      <c r="C2512">
        <v>12078.5</v>
      </c>
      <c r="D2512">
        <v>12078.4</v>
      </c>
      <c r="E2512">
        <v>11885.9</v>
      </c>
      <c r="F2512">
        <v>1110.93</v>
      </c>
      <c r="G2512">
        <v>1122.04</v>
      </c>
      <c r="H2512">
        <v>431.31700000000001</v>
      </c>
      <c r="I2512">
        <v>263.82499999999999</v>
      </c>
      <c r="J2512">
        <v>403.19499999999999</v>
      </c>
      <c r="K2512">
        <v>9637.01</v>
      </c>
      <c r="L2512">
        <v>0.29358600000000001</v>
      </c>
      <c r="M2512">
        <v>0.70645400000000003</v>
      </c>
      <c r="N2512">
        <v>0</v>
      </c>
      <c r="O2512" t="s">
        <v>43</v>
      </c>
    </row>
    <row r="2513" spans="1:25" x14ac:dyDescent="0.25">
      <c r="A2513" t="s">
        <v>197</v>
      </c>
      <c r="B2513">
        <v>12099.5</v>
      </c>
      <c r="C2513">
        <v>12041.6</v>
      </c>
      <c r="D2513">
        <v>12041.5</v>
      </c>
      <c r="E2513">
        <v>11848.7</v>
      </c>
      <c r="F2513">
        <v>1108.32</v>
      </c>
      <c r="G2513">
        <v>1114.46</v>
      </c>
      <c r="H2513">
        <v>429.29700000000003</v>
      </c>
      <c r="I2513">
        <v>261.95699999999999</v>
      </c>
      <c r="J2513">
        <v>399.73899999999998</v>
      </c>
      <c r="K2513">
        <v>9610.0499999999993</v>
      </c>
      <c r="L2513">
        <v>0.303392</v>
      </c>
      <c r="M2513">
        <v>0.70653100000000002</v>
      </c>
      <c r="N2513">
        <v>0</v>
      </c>
      <c r="O2513" t="s">
        <v>43</v>
      </c>
    </row>
    <row r="2514" spans="1:25" x14ac:dyDescent="0.25">
      <c r="A2514" t="s">
        <v>197</v>
      </c>
      <c r="B2514">
        <v>12095.4</v>
      </c>
      <c r="C2514">
        <v>12035.7</v>
      </c>
      <c r="D2514">
        <v>12035.6</v>
      </c>
      <c r="E2514">
        <v>11842.6</v>
      </c>
      <c r="F2514">
        <v>1114.3399999999999</v>
      </c>
      <c r="G2514">
        <v>1119.2</v>
      </c>
      <c r="H2514">
        <v>429.20299999999997</v>
      </c>
      <c r="I2514">
        <v>263.21499999999997</v>
      </c>
      <c r="J2514">
        <v>403.18400000000003</v>
      </c>
      <c r="K2514">
        <v>9593.14</v>
      </c>
      <c r="L2514">
        <v>0.29273700000000002</v>
      </c>
      <c r="M2514">
        <v>0.70652300000000001</v>
      </c>
      <c r="N2514">
        <v>0</v>
      </c>
      <c r="O2514" t="s">
        <v>43</v>
      </c>
    </row>
    <row r="2515" spans="1:25" x14ac:dyDescent="0.25">
      <c r="A2515" t="s">
        <v>197</v>
      </c>
      <c r="B2515">
        <v>12090.4</v>
      </c>
      <c r="C2515">
        <v>12030.5</v>
      </c>
      <c r="D2515">
        <v>12030.4</v>
      </c>
      <c r="E2515">
        <v>11838.6</v>
      </c>
      <c r="F2515">
        <v>1107.92</v>
      </c>
      <c r="G2515">
        <v>1113.68</v>
      </c>
      <c r="H2515">
        <v>429.53100000000001</v>
      </c>
      <c r="I2515">
        <v>263.327</v>
      </c>
      <c r="J2515">
        <v>397.19900000000001</v>
      </c>
      <c r="K2515">
        <v>9600.93</v>
      </c>
      <c r="L2515">
        <v>0.28399099999999999</v>
      </c>
      <c r="M2515">
        <v>0.72760499999999995</v>
      </c>
      <c r="N2515">
        <v>0</v>
      </c>
      <c r="O2515" t="s">
        <v>43</v>
      </c>
    </row>
    <row r="2516" spans="1:25" x14ac:dyDescent="0.25">
      <c r="A2516" t="s">
        <v>197</v>
      </c>
      <c r="B2516">
        <v>12128.7</v>
      </c>
      <c r="C2516">
        <v>12067.5</v>
      </c>
      <c r="D2516">
        <v>12067.4</v>
      </c>
      <c r="E2516">
        <v>11876.5</v>
      </c>
      <c r="F2516">
        <v>1117.58</v>
      </c>
      <c r="G2516">
        <v>1120.6199999999999</v>
      </c>
      <c r="H2516">
        <v>430.83199999999999</v>
      </c>
      <c r="I2516">
        <v>264.61099999999999</v>
      </c>
      <c r="J2516">
        <v>401.565</v>
      </c>
      <c r="K2516">
        <v>9622.33</v>
      </c>
      <c r="L2516">
        <v>0.29107100000000002</v>
      </c>
      <c r="M2516">
        <v>0.70652800000000004</v>
      </c>
      <c r="N2516">
        <v>0</v>
      </c>
      <c r="O2516" t="s">
        <v>43</v>
      </c>
    </row>
    <row r="2517" spans="1:25" x14ac:dyDescent="0.25">
      <c r="A2517" t="s">
        <v>197</v>
      </c>
      <c r="B2517">
        <v>12120.4</v>
      </c>
      <c r="C2517">
        <v>12062.4</v>
      </c>
      <c r="D2517">
        <v>12062.3</v>
      </c>
      <c r="E2517">
        <v>11870.4</v>
      </c>
      <c r="F2517">
        <v>1106.08</v>
      </c>
      <c r="G2517">
        <v>1122.6600000000001</v>
      </c>
      <c r="H2517">
        <v>431.233</v>
      </c>
      <c r="I2517">
        <v>264.70800000000003</v>
      </c>
      <c r="J2517">
        <v>403.09699999999998</v>
      </c>
      <c r="K2517">
        <v>9625.7099999999991</v>
      </c>
      <c r="L2517">
        <v>0.29266599999999998</v>
      </c>
      <c r="M2517">
        <v>0.70565699999999998</v>
      </c>
      <c r="N2517">
        <v>1</v>
      </c>
      <c r="O2517" t="s">
        <v>43</v>
      </c>
    </row>
    <row r="2518" spans="1:25" x14ac:dyDescent="0.25">
      <c r="A2518" t="s">
        <v>197</v>
      </c>
      <c r="B2518">
        <v>12106.9</v>
      </c>
      <c r="C2518">
        <v>12047.9</v>
      </c>
      <c r="D2518">
        <v>12047.8</v>
      </c>
      <c r="E2518">
        <v>11855.7</v>
      </c>
      <c r="F2518">
        <v>1110.97</v>
      </c>
      <c r="G2518">
        <v>1115.3699999999999</v>
      </c>
      <c r="H2518">
        <v>429.38600000000002</v>
      </c>
      <c r="I2518">
        <v>261.83</v>
      </c>
      <c r="J2518">
        <v>400.529</v>
      </c>
      <c r="K2518">
        <v>9613.4599999999991</v>
      </c>
      <c r="L2518">
        <v>0.284862</v>
      </c>
      <c r="M2518">
        <v>0.70648500000000003</v>
      </c>
      <c r="N2518">
        <v>1</v>
      </c>
      <c r="O2518" t="s">
        <v>43</v>
      </c>
    </row>
    <row r="2519" spans="1:25" x14ac:dyDescent="0.25">
      <c r="A2519" t="s">
        <v>197</v>
      </c>
      <c r="B2519">
        <v>12170.7</v>
      </c>
      <c r="C2519">
        <v>12110</v>
      </c>
      <c r="D2519">
        <v>12109.9</v>
      </c>
      <c r="E2519">
        <v>11920.3</v>
      </c>
      <c r="F2519">
        <v>1116.8399999999999</v>
      </c>
      <c r="G2519">
        <v>1125.1099999999999</v>
      </c>
      <c r="H2519">
        <v>432.23200000000003</v>
      </c>
      <c r="I2519">
        <v>265.37200000000001</v>
      </c>
      <c r="J2519">
        <v>403.94200000000001</v>
      </c>
      <c r="K2519">
        <v>9662.42</v>
      </c>
      <c r="L2519">
        <v>0.28438600000000003</v>
      </c>
      <c r="M2519">
        <v>0.70502600000000004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197</v>
      </c>
      <c r="B2520">
        <v>12072.6</v>
      </c>
      <c r="C2520">
        <v>12013.8</v>
      </c>
      <c r="D2520">
        <v>12013.7</v>
      </c>
      <c r="E2520">
        <v>11821</v>
      </c>
      <c r="F2520">
        <v>1101.23</v>
      </c>
      <c r="G2520">
        <v>1113.73</v>
      </c>
      <c r="H2520">
        <v>429.63799999999998</v>
      </c>
      <c r="I2520">
        <v>262.72000000000003</v>
      </c>
      <c r="J2520">
        <v>397.78100000000001</v>
      </c>
      <c r="K2520">
        <v>9590.01</v>
      </c>
      <c r="L2520">
        <v>0.287887</v>
      </c>
      <c r="M2520">
        <v>0.70627899999999999</v>
      </c>
      <c r="N2520">
        <v>0</v>
      </c>
      <c r="O2520" t="s">
        <v>43</v>
      </c>
      <c r="R2520">
        <f>AVERAGE(B2471:B2520)</f>
        <v>12176.521999999999</v>
      </c>
      <c r="S2520">
        <f>AVERAGE(C2471:C2520)</f>
        <v>12117.154000000002</v>
      </c>
      <c r="U2520">
        <f>_xlfn.VAR.P(B2471:B2520)</f>
        <v>14680.698116000018</v>
      </c>
      <c r="V2520">
        <f>_xlfn.VAR.P(C2471:C2520)</f>
        <v>14635.473684000021</v>
      </c>
      <c r="X2520">
        <f>1.96*SQRT(U2520)/50</f>
        <v>4.7496260855956089</v>
      </c>
      <c r="Y2520">
        <f>1.96*SQRT(V2520)/50</f>
        <v>4.7423047436643913</v>
      </c>
    </row>
    <row r="2521" spans="1:25" x14ac:dyDescent="0.25">
      <c r="A2521" t="s">
        <v>198</v>
      </c>
      <c r="B2521">
        <v>608949.59770000004</v>
      </c>
      <c r="C2521" t="s">
        <v>37</v>
      </c>
    </row>
    <row r="2522" spans="1:25" x14ac:dyDescent="0.25">
      <c r="A2522" t="s">
        <v>199</v>
      </c>
      <c r="B2522">
        <v>8581.66</v>
      </c>
      <c r="C2522">
        <v>8578.5300000000007</v>
      </c>
      <c r="D2522">
        <v>8474.33</v>
      </c>
      <c r="E2522">
        <v>8276</v>
      </c>
      <c r="F2522">
        <v>1328.9</v>
      </c>
      <c r="G2522">
        <v>0.28721799999999997</v>
      </c>
      <c r="H2522">
        <v>0.70560699999999998</v>
      </c>
      <c r="I2522">
        <v>0</v>
      </c>
    </row>
    <row r="2523" spans="1:25" x14ac:dyDescent="0.25">
      <c r="A2523" t="s">
        <v>199</v>
      </c>
      <c r="B2523">
        <v>8558.93</v>
      </c>
      <c r="C2523">
        <v>8555.58</v>
      </c>
      <c r="D2523">
        <v>8445.93</v>
      </c>
      <c r="E2523">
        <v>8248.66</v>
      </c>
      <c r="F2523">
        <v>1324.97</v>
      </c>
      <c r="G2523">
        <v>0.283078</v>
      </c>
      <c r="H2523">
        <v>0.70125499999999996</v>
      </c>
      <c r="I2523">
        <v>1</v>
      </c>
    </row>
    <row r="2524" spans="1:25" x14ac:dyDescent="0.25">
      <c r="A2524" t="s">
        <v>199</v>
      </c>
      <c r="B2524">
        <v>8550.0499999999993</v>
      </c>
      <c r="C2524">
        <v>8546.8799999999992</v>
      </c>
      <c r="D2524">
        <v>8436.43</v>
      </c>
      <c r="E2524">
        <v>8239</v>
      </c>
      <c r="F2524">
        <v>1319.22</v>
      </c>
      <c r="G2524">
        <v>0.286746</v>
      </c>
      <c r="H2524">
        <v>0.72619999999999996</v>
      </c>
      <c r="I2524">
        <v>0</v>
      </c>
    </row>
    <row r="2525" spans="1:25" x14ac:dyDescent="0.25">
      <c r="A2525" t="s">
        <v>199</v>
      </c>
      <c r="B2525">
        <v>8501.77</v>
      </c>
      <c r="C2525">
        <v>8499.2000000000007</v>
      </c>
      <c r="D2525">
        <v>8388.9500000000007</v>
      </c>
      <c r="E2525">
        <v>8189.77</v>
      </c>
      <c r="F2525">
        <v>1325.97</v>
      </c>
      <c r="G2525">
        <v>0.28892000000000001</v>
      </c>
      <c r="H2525">
        <v>0.70581700000000003</v>
      </c>
      <c r="I2525">
        <v>2</v>
      </c>
    </row>
    <row r="2526" spans="1:25" x14ac:dyDescent="0.25">
      <c r="A2526" t="s">
        <v>199</v>
      </c>
      <c r="B2526">
        <v>8495.08</v>
      </c>
      <c r="C2526">
        <v>8491.76</v>
      </c>
      <c r="D2526">
        <v>8386.65</v>
      </c>
      <c r="E2526">
        <v>8186.41</v>
      </c>
      <c r="F2526">
        <v>1323.77</v>
      </c>
      <c r="G2526">
        <v>0.28949200000000003</v>
      </c>
      <c r="H2526">
        <v>0.70604299999999998</v>
      </c>
      <c r="I2526">
        <v>0</v>
      </c>
    </row>
    <row r="2527" spans="1:25" x14ac:dyDescent="0.25">
      <c r="A2527" t="s">
        <v>199</v>
      </c>
      <c r="B2527">
        <v>8498.39</v>
      </c>
      <c r="C2527">
        <v>8495.11</v>
      </c>
      <c r="D2527">
        <v>8385.7999999999993</v>
      </c>
      <c r="E2527">
        <v>8187.03</v>
      </c>
      <c r="F2527">
        <v>1326.97</v>
      </c>
      <c r="G2527">
        <v>0.28325</v>
      </c>
      <c r="H2527">
        <v>0.706507</v>
      </c>
      <c r="I2527">
        <v>0</v>
      </c>
    </row>
    <row r="2528" spans="1:25" x14ac:dyDescent="0.25">
      <c r="A2528" t="s">
        <v>199</v>
      </c>
      <c r="B2528">
        <v>8506.5300000000007</v>
      </c>
      <c r="C2528">
        <v>8502.99</v>
      </c>
      <c r="D2528">
        <v>8394.58</v>
      </c>
      <c r="E2528">
        <v>8194.66</v>
      </c>
      <c r="F2528">
        <v>1324.3</v>
      </c>
      <c r="G2528">
        <v>0.28307900000000003</v>
      </c>
      <c r="H2528">
        <v>0.70651299999999995</v>
      </c>
      <c r="I2528">
        <v>0</v>
      </c>
    </row>
    <row r="2529" spans="1:9" x14ac:dyDescent="0.25">
      <c r="A2529" t="s">
        <v>199</v>
      </c>
      <c r="B2529">
        <v>8537.9500000000007</v>
      </c>
      <c r="C2529">
        <v>8534.69</v>
      </c>
      <c r="D2529">
        <v>8421.33</v>
      </c>
      <c r="E2529">
        <v>8224.43</v>
      </c>
      <c r="F2529">
        <v>1322.46</v>
      </c>
      <c r="G2529">
        <v>0.28313700000000003</v>
      </c>
      <c r="H2529">
        <v>0.70653100000000002</v>
      </c>
      <c r="I2529">
        <v>0</v>
      </c>
    </row>
    <row r="2530" spans="1:9" x14ac:dyDescent="0.25">
      <c r="A2530" t="s">
        <v>199</v>
      </c>
      <c r="B2530">
        <v>8531.9500000000007</v>
      </c>
      <c r="C2530">
        <v>8528.11</v>
      </c>
      <c r="D2530">
        <v>8418.19</v>
      </c>
      <c r="E2530">
        <v>8219.82</v>
      </c>
      <c r="F2530">
        <v>1324.91</v>
      </c>
      <c r="G2530">
        <v>0.28811700000000001</v>
      </c>
      <c r="H2530">
        <v>0.70642000000000005</v>
      </c>
      <c r="I2530">
        <v>1</v>
      </c>
    </row>
    <row r="2531" spans="1:9" x14ac:dyDescent="0.25">
      <c r="A2531" t="s">
        <v>199</v>
      </c>
      <c r="B2531">
        <v>8538.84</v>
      </c>
      <c r="C2531">
        <v>8535.8799999999992</v>
      </c>
      <c r="D2531">
        <v>8423.66</v>
      </c>
      <c r="E2531">
        <v>8224.9</v>
      </c>
      <c r="F2531">
        <v>1323.52</v>
      </c>
      <c r="G2531">
        <v>0.30329099999999998</v>
      </c>
      <c r="H2531">
        <v>0.70643500000000004</v>
      </c>
      <c r="I2531">
        <v>0</v>
      </c>
    </row>
    <row r="2532" spans="1:9" x14ac:dyDescent="0.25">
      <c r="A2532" t="s">
        <v>199</v>
      </c>
      <c r="B2532">
        <v>8534.01</v>
      </c>
      <c r="C2532">
        <v>8529.9599999999991</v>
      </c>
      <c r="D2532">
        <v>8423.44</v>
      </c>
      <c r="E2532">
        <v>8225.5</v>
      </c>
      <c r="F2532">
        <v>1324.37</v>
      </c>
      <c r="G2532">
        <v>0.28358499999999998</v>
      </c>
      <c r="H2532">
        <v>0.72623199999999999</v>
      </c>
      <c r="I2532">
        <v>0</v>
      </c>
    </row>
    <row r="2533" spans="1:9" x14ac:dyDescent="0.25">
      <c r="A2533" t="s">
        <v>199</v>
      </c>
      <c r="B2533">
        <v>8557.99</v>
      </c>
      <c r="C2533">
        <v>8555.1299999999992</v>
      </c>
      <c r="D2533">
        <v>8446.69</v>
      </c>
      <c r="E2533">
        <v>8247.9500000000007</v>
      </c>
      <c r="F2533">
        <v>1326.76</v>
      </c>
      <c r="G2533">
        <v>0.29067300000000001</v>
      </c>
      <c r="H2533">
        <v>0.70641799999999999</v>
      </c>
      <c r="I2533">
        <v>0</v>
      </c>
    </row>
    <row r="2534" spans="1:9" x14ac:dyDescent="0.25">
      <c r="A2534" t="s">
        <v>199</v>
      </c>
      <c r="B2534">
        <v>8562.64</v>
      </c>
      <c r="C2534">
        <v>8559.51</v>
      </c>
      <c r="D2534">
        <v>8447.2999999999993</v>
      </c>
      <c r="E2534">
        <v>8250.17</v>
      </c>
      <c r="F2534">
        <v>1322.18</v>
      </c>
      <c r="G2534">
        <v>0.28619</v>
      </c>
      <c r="H2534">
        <v>0.70644099999999999</v>
      </c>
      <c r="I2534">
        <v>0</v>
      </c>
    </row>
    <row r="2535" spans="1:9" x14ac:dyDescent="0.25">
      <c r="A2535" t="s">
        <v>199</v>
      </c>
      <c r="B2535">
        <v>8536.39</v>
      </c>
      <c r="C2535">
        <v>8533.9599999999991</v>
      </c>
      <c r="D2535">
        <v>8425.3799999999992</v>
      </c>
      <c r="E2535">
        <v>8227.27</v>
      </c>
      <c r="F2535">
        <v>1322.61</v>
      </c>
      <c r="G2535">
        <v>0.29088399999999998</v>
      </c>
      <c r="H2535">
        <v>0.70647499999999996</v>
      </c>
      <c r="I2535">
        <v>0</v>
      </c>
    </row>
    <row r="2536" spans="1:9" x14ac:dyDescent="0.25">
      <c r="A2536" t="s">
        <v>199</v>
      </c>
      <c r="B2536">
        <v>8525.17</v>
      </c>
      <c r="C2536">
        <v>8522.2900000000009</v>
      </c>
      <c r="D2536">
        <v>8414.65</v>
      </c>
      <c r="E2536">
        <v>8216.7099999999991</v>
      </c>
      <c r="F2536">
        <v>1322.94</v>
      </c>
      <c r="G2536">
        <v>0.283358</v>
      </c>
      <c r="H2536">
        <v>0.706453</v>
      </c>
      <c r="I2536">
        <v>0</v>
      </c>
    </row>
    <row r="2537" spans="1:9" x14ac:dyDescent="0.25">
      <c r="A2537" t="s">
        <v>199</v>
      </c>
      <c r="B2537">
        <v>8508.48</v>
      </c>
      <c r="C2537">
        <v>8505.68</v>
      </c>
      <c r="D2537">
        <v>8400.19</v>
      </c>
      <c r="E2537">
        <v>8202.3700000000008</v>
      </c>
      <c r="F2537">
        <v>1327.61</v>
      </c>
      <c r="G2537">
        <v>0.28390500000000002</v>
      </c>
      <c r="H2537">
        <v>0.706488</v>
      </c>
      <c r="I2537">
        <v>0</v>
      </c>
    </row>
    <row r="2538" spans="1:9" x14ac:dyDescent="0.25">
      <c r="A2538" t="s">
        <v>199</v>
      </c>
      <c r="B2538">
        <v>8478.33</v>
      </c>
      <c r="C2538">
        <v>8476.06</v>
      </c>
      <c r="D2538">
        <v>8368.59</v>
      </c>
      <c r="E2538">
        <v>8171.72</v>
      </c>
      <c r="F2538">
        <v>1320.09</v>
      </c>
      <c r="G2538">
        <v>0.28326499999999999</v>
      </c>
      <c r="H2538">
        <v>0.70653200000000005</v>
      </c>
      <c r="I2538">
        <v>0</v>
      </c>
    </row>
    <row r="2539" spans="1:9" x14ac:dyDescent="0.25">
      <c r="A2539" t="s">
        <v>199</v>
      </c>
      <c r="B2539">
        <v>8488.67</v>
      </c>
      <c r="C2539">
        <v>8486.36</v>
      </c>
      <c r="D2539">
        <v>8380.0400000000009</v>
      </c>
      <c r="E2539">
        <v>8181.17</v>
      </c>
      <c r="F2539">
        <v>1322.88</v>
      </c>
      <c r="G2539">
        <v>0.30329200000000001</v>
      </c>
      <c r="H2539">
        <v>0.70628599999999997</v>
      </c>
      <c r="I2539">
        <v>0</v>
      </c>
    </row>
    <row r="2540" spans="1:9" x14ac:dyDescent="0.25">
      <c r="A2540" t="s">
        <v>199</v>
      </c>
      <c r="B2540">
        <v>8516.26</v>
      </c>
      <c r="C2540">
        <v>8513.74</v>
      </c>
      <c r="D2540">
        <v>8405.61</v>
      </c>
      <c r="E2540">
        <v>8207.17</v>
      </c>
      <c r="F2540">
        <v>1328.3</v>
      </c>
      <c r="G2540">
        <v>0.286964</v>
      </c>
      <c r="H2540">
        <v>0.70653200000000005</v>
      </c>
      <c r="I2540">
        <v>0</v>
      </c>
    </row>
    <row r="2541" spans="1:9" x14ac:dyDescent="0.25">
      <c r="A2541" t="s">
        <v>199</v>
      </c>
      <c r="B2541">
        <v>8568.39</v>
      </c>
      <c r="C2541">
        <v>8564.81</v>
      </c>
      <c r="D2541">
        <v>8460.15</v>
      </c>
      <c r="E2541">
        <v>8262.74</v>
      </c>
      <c r="F2541">
        <v>1341.43</v>
      </c>
      <c r="G2541">
        <v>0.28949599999999998</v>
      </c>
      <c r="H2541">
        <v>0.70341900000000002</v>
      </c>
      <c r="I2541">
        <v>1</v>
      </c>
    </row>
    <row r="2542" spans="1:9" x14ac:dyDescent="0.25">
      <c r="A2542" t="s">
        <v>199</v>
      </c>
      <c r="B2542">
        <v>8556.83</v>
      </c>
      <c r="C2542">
        <v>8554.08</v>
      </c>
      <c r="D2542">
        <v>8447.44</v>
      </c>
      <c r="E2542">
        <v>8249.83</v>
      </c>
      <c r="F2542">
        <v>1326.87</v>
      </c>
      <c r="G2542">
        <v>0.285387</v>
      </c>
      <c r="H2542">
        <v>0.70653100000000002</v>
      </c>
      <c r="I2542">
        <v>1</v>
      </c>
    </row>
    <row r="2543" spans="1:9" x14ac:dyDescent="0.25">
      <c r="A2543" t="s">
        <v>199</v>
      </c>
      <c r="B2543">
        <v>8558.7000000000007</v>
      </c>
      <c r="C2543">
        <v>8555.91</v>
      </c>
      <c r="D2543">
        <v>8447.77</v>
      </c>
      <c r="E2543">
        <v>8250.5499999999993</v>
      </c>
      <c r="F2543">
        <v>1327.89</v>
      </c>
      <c r="G2543">
        <v>0.29089799999999999</v>
      </c>
      <c r="H2543">
        <v>0.70631900000000003</v>
      </c>
      <c r="I2543">
        <v>0</v>
      </c>
    </row>
    <row r="2544" spans="1:9" x14ac:dyDescent="0.25">
      <c r="A2544" t="s">
        <v>199</v>
      </c>
      <c r="B2544">
        <v>8558.8799999999992</v>
      </c>
      <c r="C2544">
        <v>8556.4500000000007</v>
      </c>
      <c r="D2544">
        <v>8451.24</v>
      </c>
      <c r="E2544">
        <v>8254.4</v>
      </c>
      <c r="F2544">
        <v>1325.7</v>
      </c>
      <c r="G2544">
        <v>0.28747699999999998</v>
      </c>
      <c r="H2544">
        <v>0.71974899999999997</v>
      </c>
      <c r="I2544">
        <v>0</v>
      </c>
    </row>
    <row r="2545" spans="1:9" x14ac:dyDescent="0.25">
      <c r="A2545" t="s">
        <v>199</v>
      </c>
      <c r="B2545">
        <v>8548.91</v>
      </c>
      <c r="C2545">
        <v>8545.7000000000007</v>
      </c>
      <c r="D2545">
        <v>8441.2999999999993</v>
      </c>
      <c r="E2545">
        <v>8245.51</v>
      </c>
      <c r="F2545">
        <v>1331.29</v>
      </c>
      <c r="G2545">
        <v>0.30104199999999998</v>
      </c>
      <c r="H2545">
        <v>0.70653100000000002</v>
      </c>
      <c r="I2545">
        <v>0</v>
      </c>
    </row>
    <row r="2546" spans="1:9" x14ac:dyDescent="0.25">
      <c r="A2546" t="s">
        <v>199</v>
      </c>
      <c r="B2546">
        <v>8551.5300000000007</v>
      </c>
      <c r="C2546">
        <v>8548.75</v>
      </c>
      <c r="D2546">
        <v>8440.74</v>
      </c>
      <c r="E2546">
        <v>8244.9500000000007</v>
      </c>
      <c r="F2546">
        <v>1325.35</v>
      </c>
      <c r="G2546">
        <v>0.283445</v>
      </c>
      <c r="H2546">
        <v>0.71790100000000001</v>
      </c>
      <c r="I2546">
        <v>0</v>
      </c>
    </row>
    <row r="2547" spans="1:9" x14ac:dyDescent="0.25">
      <c r="A2547" t="s">
        <v>199</v>
      </c>
      <c r="B2547">
        <v>8563.01</v>
      </c>
      <c r="C2547">
        <v>8560.67</v>
      </c>
      <c r="D2547">
        <v>8451.61</v>
      </c>
      <c r="E2547">
        <v>8253.9599999999991</v>
      </c>
      <c r="F2547">
        <v>1324.03</v>
      </c>
      <c r="G2547">
        <v>0.30329299999999998</v>
      </c>
      <c r="H2547">
        <v>0.70646500000000001</v>
      </c>
      <c r="I2547">
        <v>0</v>
      </c>
    </row>
    <row r="2548" spans="1:9" x14ac:dyDescent="0.25">
      <c r="A2548" t="s">
        <v>199</v>
      </c>
      <c r="B2548">
        <v>8547.6299999999992</v>
      </c>
      <c r="C2548">
        <v>8545.06</v>
      </c>
      <c r="D2548">
        <v>8437</v>
      </c>
      <c r="E2548">
        <v>8240.17</v>
      </c>
      <c r="F2548">
        <v>1325.03</v>
      </c>
      <c r="G2548">
        <v>0.28793600000000003</v>
      </c>
      <c r="H2548">
        <v>0.71952400000000005</v>
      </c>
      <c r="I2548">
        <v>1</v>
      </c>
    </row>
    <row r="2549" spans="1:9" x14ac:dyDescent="0.25">
      <c r="A2549" t="s">
        <v>199</v>
      </c>
      <c r="B2549">
        <v>8553.7099999999991</v>
      </c>
      <c r="C2549">
        <v>8550.9</v>
      </c>
      <c r="D2549">
        <v>8444.18</v>
      </c>
      <c r="E2549">
        <v>8246.9599999999991</v>
      </c>
      <c r="F2549">
        <v>1326.45</v>
      </c>
      <c r="G2549">
        <v>0.30329099999999998</v>
      </c>
      <c r="H2549">
        <v>0.71107500000000001</v>
      </c>
      <c r="I2549">
        <v>1</v>
      </c>
    </row>
    <row r="2550" spans="1:9" x14ac:dyDescent="0.25">
      <c r="A2550" t="s">
        <v>199</v>
      </c>
      <c r="B2550">
        <v>8548.39</v>
      </c>
      <c r="C2550">
        <v>8544.9500000000007</v>
      </c>
      <c r="D2550">
        <v>8438.2199999999993</v>
      </c>
      <c r="E2550">
        <v>8241.4500000000007</v>
      </c>
      <c r="F2550">
        <v>1326.4</v>
      </c>
      <c r="G2550">
        <v>0.28800599999999998</v>
      </c>
      <c r="H2550">
        <v>0.70625300000000002</v>
      </c>
      <c r="I2550">
        <v>0</v>
      </c>
    </row>
    <row r="2551" spans="1:9" x14ac:dyDescent="0.25">
      <c r="A2551" t="s">
        <v>199</v>
      </c>
      <c r="B2551">
        <v>8554.7900000000009</v>
      </c>
      <c r="C2551">
        <v>8552.41</v>
      </c>
      <c r="D2551">
        <v>8441.7800000000007</v>
      </c>
      <c r="E2551">
        <v>8245.6200000000008</v>
      </c>
      <c r="F2551">
        <v>1323.37</v>
      </c>
      <c r="G2551">
        <v>0.29727300000000001</v>
      </c>
      <c r="H2551">
        <v>0.70652700000000002</v>
      </c>
      <c r="I2551">
        <v>0</v>
      </c>
    </row>
    <row r="2552" spans="1:9" x14ac:dyDescent="0.25">
      <c r="A2552" t="s">
        <v>199</v>
      </c>
      <c r="B2552">
        <v>8557.91</v>
      </c>
      <c r="C2552">
        <v>8554.56</v>
      </c>
      <c r="D2552">
        <v>8443.0400000000009</v>
      </c>
      <c r="E2552">
        <v>8245.9699999999993</v>
      </c>
      <c r="F2552">
        <v>1324.89</v>
      </c>
      <c r="G2552">
        <v>0.29061700000000001</v>
      </c>
      <c r="H2552">
        <v>0.70653100000000002</v>
      </c>
      <c r="I2552">
        <v>0</v>
      </c>
    </row>
    <row r="2553" spans="1:9" x14ac:dyDescent="0.25">
      <c r="A2553" t="s">
        <v>199</v>
      </c>
      <c r="B2553">
        <v>8565.7199999999993</v>
      </c>
      <c r="C2553">
        <v>8562.4699999999993</v>
      </c>
      <c r="D2553">
        <v>8450.5499999999993</v>
      </c>
      <c r="E2553">
        <v>8253.44</v>
      </c>
      <c r="F2553">
        <v>1324.84</v>
      </c>
      <c r="G2553">
        <v>0.30329899999999999</v>
      </c>
      <c r="H2553">
        <v>0.70641900000000002</v>
      </c>
      <c r="I2553">
        <v>0</v>
      </c>
    </row>
    <row r="2554" spans="1:9" x14ac:dyDescent="0.25">
      <c r="A2554" t="s">
        <v>199</v>
      </c>
      <c r="B2554">
        <v>8495.5300000000007</v>
      </c>
      <c r="C2554">
        <v>8492.7199999999993</v>
      </c>
      <c r="D2554">
        <v>8383.2999999999993</v>
      </c>
      <c r="E2554">
        <v>8185.82</v>
      </c>
      <c r="F2554">
        <v>1325.41</v>
      </c>
      <c r="G2554">
        <v>0.30329099999999998</v>
      </c>
      <c r="H2554">
        <v>0.70553900000000003</v>
      </c>
      <c r="I2554">
        <v>1</v>
      </c>
    </row>
    <row r="2555" spans="1:9" x14ac:dyDescent="0.25">
      <c r="A2555" t="s">
        <v>199</v>
      </c>
      <c r="B2555">
        <v>8493.3799999999992</v>
      </c>
      <c r="C2555">
        <v>8489.9699999999993</v>
      </c>
      <c r="D2555">
        <v>8377</v>
      </c>
      <c r="E2555">
        <v>8180.08</v>
      </c>
      <c r="F2555">
        <v>1325.97</v>
      </c>
      <c r="G2555">
        <v>0.28916399999999998</v>
      </c>
      <c r="H2555">
        <v>0.70473699999999995</v>
      </c>
      <c r="I2555">
        <v>1</v>
      </c>
    </row>
    <row r="2556" spans="1:9" x14ac:dyDescent="0.25">
      <c r="A2556" t="s">
        <v>199</v>
      </c>
      <c r="B2556">
        <v>8496.49</v>
      </c>
      <c r="C2556">
        <v>8493.02</v>
      </c>
      <c r="D2556">
        <v>8380.32</v>
      </c>
      <c r="E2556">
        <v>8184.17</v>
      </c>
      <c r="F2556">
        <v>1325.65</v>
      </c>
      <c r="G2556">
        <v>0.30329099999999998</v>
      </c>
      <c r="H2556">
        <v>0.70560999999999996</v>
      </c>
      <c r="I2556">
        <v>1</v>
      </c>
    </row>
    <row r="2557" spans="1:9" x14ac:dyDescent="0.25">
      <c r="A2557" t="s">
        <v>199</v>
      </c>
      <c r="B2557">
        <v>8495.61</v>
      </c>
      <c r="C2557">
        <v>8492.61</v>
      </c>
      <c r="D2557">
        <v>8383.41</v>
      </c>
      <c r="E2557">
        <v>8186.3</v>
      </c>
      <c r="F2557">
        <v>1321.62</v>
      </c>
      <c r="G2557">
        <v>0.28912599999999999</v>
      </c>
      <c r="H2557">
        <v>0.70653100000000002</v>
      </c>
      <c r="I2557">
        <v>0</v>
      </c>
    </row>
    <row r="2558" spans="1:9" x14ac:dyDescent="0.25">
      <c r="A2558" t="s">
        <v>199</v>
      </c>
      <c r="B2558">
        <v>8545.1</v>
      </c>
      <c r="C2558">
        <v>8541.64</v>
      </c>
      <c r="D2558">
        <v>8428.35</v>
      </c>
      <c r="E2558">
        <v>8231.9599999999991</v>
      </c>
      <c r="F2558">
        <v>1322.07</v>
      </c>
      <c r="G2558">
        <v>0.28321600000000002</v>
      </c>
      <c r="H2558">
        <v>0.70555500000000004</v>
      </c>
      <c r="I2558">
        <v>0</v>
      </c>
    </row>
    <row r="2559" spans="1:9" x14ac:dyDescent="0.25">
      <c r="A2559" t="s">
        <v>199</v>
      </c>
      <c r="B2559">
        <v>8546.1200000000008</v>
      </c>
      <c r="C2559">
        <v>8543.35</v>
      </c>
      <c r="D2559">
        <v>8431.5499999999993</v>
      </c>
      <c r="E2559">
        <v>8234.51</v>
      </c>
      <c r="F2559">
        <v>1323.88</v>
      </c>
      <c r="G2559">
        <v>0.28454499999999999</v>
      </c>
      <c r="H2559">
        <v>0.70652800000000004</v>
      </c>
      <c r="I2559">
        <v>0</v>
      </c>
    </row>
    <row r="2560" spans="1:9" x14ac:dyDescent="0.25">
      <c r="A2560" t="s">
        <v>199</v>
      </c>
      <c r="B2560">
        <v>8545.1200000000008</v>
      </c>
      <c r="C2560">
        <v>8541.9699999999993</v>
      </c>
      <c r="D2560">
        <v>8433.75</v>
      </c>
      <c r="E2560">
        <v>8236.4</v>
      </c>
      <c r="F2560">
        <v>1330.25</v>
      </c>
      <c r="G2560">
        <v>0.29534500000000002</v>
      </c>
      <c r="H2560">
        <v>0.72552499999999998</v>
      </c>
      <c r="I2560">
        <v>0</v>
      </c>
    </row>
    <row r="2561" spans="1:25" x14ac:dyDescent="0.25">
      <c r="A2561" t="s">
        <v>199</v>
      </c>
      <c r="B2561">
        <v>8557.06</v>
      </c>
      <c r="C2561">
        <v>8553.7800000000007</v>
      </c>
      <c r="D2561">
        <v>8444.0499999999993</v>
      </c>
      <c r="E2561">
        <v>8247</v>
      </c>
      <c r="F2561">
        <v>1335.19</v>
      </c>
      <c r="G2561">
        <v>0.30329299999999998</v>
      </c>
      <c r="H2561">
        <v>0.70652599999999999</v>
      </c>
      <c r="I2561">
        <v>0</v>
      </c>
    </row>
    <row r="2562" spans="1:25" x14ac:dyDescent="0.25">
      <c r="A2562" t="s">
        <v>199</v>
      </c>
      <c r="B2562">
        <v>8581.14</v>
      </c>
      <c r="C2562">
        <v>8578.36</v>
      </c>
      <c r="D2562">
        <v>8462.89</v>
      </c>
      <c r="E2562">
        <v>8267.64</v>
      </c>
      <c r="F2562">
        <v>1331.87</v>
      </c>
      <c r="G2562">
        <v>0.30332599999999998</v>
      </c>
      <c r="H2562">
        <v>0.70650999999999997</v>
      </c>
      <c r="I2562">
        <v>0</v>
      </c>
    </row>
    <row r="2563" spans="1:25" x14ac:dyDescent="0.25">
      <c r="A2563" t="s">
        <v>199</v>
      </c>
      <c r="B2563">
        <v>8577.6</v>
      </c>
      <c r="C2563">
        <v>8573.59</v>
      </c>
      <c r="D2563">
        <v>8459</v>
      </c>
      <c r="E2563">
        <v>8261.35</v>
      </c>
      <c r="F2563">
        <v>1335.36</v>
      </c>
      <c r="G2563">
        <v>0.28405399999999997</v>
      </c>
      <c r="H2563">
        <v>0.70621199999999995</v>
      </c>
      <c r="I2563">
        <v>0</v>
      </c>
    </row>
    <row r="2564" spans="1:25" x14ac:dyDescent="0.25">
      <c r="A2564" t="s">
        <v>199</v>
      </c>
      <c r="B2564">
        <v>8547.2999999999993</v>
      </c>
      <c r="C2564">
        <v>8543.9599999999991</v>
      </c>
      <c r="D2564">
        <v>8435.1</v>
      </c>
      <c r="E2564">
        <v>8237.24</v>
      </c>
      <c r="F2564">
        <v>1322.71</v>
      </c>
      <c r="G2564">
        <v>0.28477000000000002</v>
      </c>
      <c r="H2564">
        <v>0.72567800000000005</v>
      </c>
      <c r="I2564">
        <v>0</v>
      </c>
    </row>
    <row r="2565" spans="1:25" x14ac:dyDescent="0.25">
      <c r="A2565" t="s">
        <v>199</v>
      </c>
      <c r="B2565">
        <v>8531.7800000000007</v>
      </c>
      <c r="C2565">
        <v>8528.51</v>
      </c>
      <c r="D2565">
        <v>8418.49</v>
      </c>
      <c r="E2565">
        <v>8220.1299999999992</v>
      </c>
      <c r="F2565">
        <v>1321.47</v>
      </c>
      <c r="G2565">
        <v>0.28723100000000001</v>
      </c>
      <c r="H2565">
        <v>0.70516599999999996</v>
      </c>
      <c r="I2565">
        <v>1</v>
      </c>
    </row>
    <row r="2566" spans="1:25" x14ac:dyDescent="0.25">
      <c r="A2566" t="s">
        <v>199</v>
      </c>
      <c r="B2566">
        <v>8509.2099999999991</v>
      </c>
      <c r="C2566">
        <v>8505.5</v>
      </c>
      <c r="D2566">
        <v>8399.2999999999993</v>
      </c>
      <c r="E2566">
        <v>8201.07</v>
      </c>
      <c r="F2566">
        <v>1325.42</v>
      </c>
      <c r="G2566">
        <v>0.28364299999999998</v>
      </c>
      <c r="H2566">
        <v>0.70648200000000005</v>
      </c>
      <c r="I2566">
        <v>0</v>
      </c>
    </row>
    <row r="2567" spans="1:25" x14ac:dyDescent="0.25">
      <c r="A2567" t="s">
        <v>199</v>
      </c>
      <c r="B2567">
        <v>8487.4599999999991</v>
      </c>
      <c r="C2567">
        <v>8484.2199999999993</v>
      </c>
      <c r="D2567">
        <v>8375.91</v>
      </c>
      <c r="E2567">
        <v>8177.35</v>
      </c>
      <c r="F2567">
        <v>1321.84</v>
      </c>
      <c r="G2567">
        <v>0.30332700000000001</v>
      </c>
      <c r="H2567">
        <v>0.70635400000000004</v>
      </c>
      <c r="I2567">
        <v>0</v>
      </c>
    </row>
    <row r="2568" spans="1:25" x14ac:dyDescent="0.25">
      <c r="A2568" t="s">
        <v>199</v>
      </c>
      <c r="B2568">
        <v>8485.82</v>
      </c>
      <c r="C2568">
        <v>8483.16</v>
      </c>
      <c r="D2568">
        <v>8374.99</v>
      </c>
      <c r="E2568">
        <v>8177.1</v>
      </c>
      <c r="F2568">
        <v>1322.65</v>
      </c>
      <c r="G2568">
        <v>0.28912500000000002</v>
      </c>
      <c r="H2568">
        <v>0.70582100000000003</v>
      </c>
      <c r="I2568">
        <v>0</v>
      </c>
    </row>
    <row r="2569" spans="1:25" x14ac:dyDescent="0.25">
      <c r="A2569" t="s">
        <v>199</v>
      </c>
      <c r="B2569">
        <v>8504.91</v>
      </c>
      <c r="C2569">
        <v>8502.2199999999993</v>
      </c>
      <c r="D2569">
        <v>8393.14</v>
      </c>
      <c r="E2569">
        <v>8195.41</v>
      </c>
      <c r="F2569">
        <v>1325.16</v>
      </c>
      <c r="G2569">
        <v>0.30329299999999998</v>
      </c>
      <c r="H2569">
        <v>0.70372500000000004</v>
      </c>
      <c r="I2569">
        <v>1</v>
      </c>
    </row>
    <row r="2570" spans="1:25" x14ac:dyDescent="0.25">
      <c r="A2570" t="s">
        <v>199</v>
      </c>
      <c r="B2570">
        <v>8566.24</v>
      </c>
      <c r="C2570">
        <v>8563.35</v>
      </c>
      <c r="D2570">
        <v>8449.65</v>
      </c>
      <c r="E2570">
        <v>8252.08</v>
      </c>
      <c r="F2570">
        <v>1325.26</v>
      </c>
      <c r="G2570">
        <v>0.28382299999999999</v>
      </c>
      <c r="H2570">
        <v>0.72784099999999996</v>
      </c>
      <c r="I2570">
        <v>1</v>
      </c>
    </row>
    <row r="2571" spans="1:25" x14ac:dyDescent="0.25">
      <c r="A2571" t="s">
        <v>199</v>
      </c>
      <c r="B2571">
        <v>8561.2000000000007</v>
      </c>
      <c r="C2571">
        <v>8558.7199999999993</v>
      </c>
      <c r="D2571">
        <v>8450.36</v>
      </c>
      <c r="E2571">
        <v>8252.1299999999992</v>
      </c>
      <c r="F2571">
        <v>1324.24</v>
      </c>
      <c r="G2571">
        <v>0.28402100000000002</v>
      </c>
      <c r="H2571">
        <v>0.70649799999999996</v>
      </c>
      <c r="I2571">
        <v>0</v>
      </c>
    </row>
    <row r="2572" spans="1:25" x14ac:dyDescent="0.25">
      <c r="A2572" t="s">
        <v>199</v>
      </c>
      <c r="B2572">
        <v>8558.2000000000007</v>
      </c>
      <c r="C2572">
        <v>8555.4599999999991</v>
      </c>
      <c r="D2572">
        <v>8445.02</v>
      </c>
      <c r="E2572">
        <v>8247.08</v>
      </c>
      <c r="F2572">
        <v>1318.36</v>
      </c>
      <c r="G2572">
        <v>0.29922199999999999</v>
      </c>
      <c r="H2572">
        <v>0.70652700000000002</v>
      </c>
      <c r="I2572">
        <v>0</v>
      </c>
    </row>
    <row r="2573" spans="1:25" x14ac:dyDescent="0.25">
      <c r="A2573" t="s">
        <v>199</v>
      </c>
      <c r="B2573">
        <v>8564.94</v>
      </c>
      <c r="C2573">
        <v>8561.7800000000007</v>
      </c>
      <c r="D2573">
        <v>8451.1</v>
      </c>
      <c r="E2573">
        <v>8252.25</v>
      </c>
      <c r="F2573">
        <v>1327.38</v>
      </c>
      <c r="G2573">
        <v>0.28319100000000003</v>
      </c>
      <c r="H2573">
        <v>0.70580699999999996</v>
      </c>
      <c r="I2573">
        <v>1</v>
      </c>
    </row>
    <row r="2574" spans="1:25" x14ac:dyDescent="0.25">
      <c r="A2574" t="s">
        <v>199</v>
      </c>
      <c r="B2574">
        <v>8555.19</v>
      </c>
      <c r="C2574">
        <v>8552.4</v>
      </c>
      <c r="D2574">
        <v>8442.9500000000007</v>
      </c>
      <c r="E2574">
        <v>8245.19</v>
      </c>
      <c r="F2574">
        <v>1319.38</v>
      </c>
      <c r="G2574">
        <v>0.29191099999999998</v>
      </c>
      <c r="H2574">
        <v>0.71514500000000003</v>
      </c>
      <c r="I2574">
        <v>0</v>
      </c>
    </row>
    <row r="2575" spans="1:25" x14ac:dyDescent="0.25">
      <c r="A2575" t="s">
        <v>199</v>
      </c>
      <c r="B2575">
        <v>8551.89</v>
      </c>
      <c r="C2575">
        <v>8548.75</v>
      </c>
      <c r="D2575">
        <v>8443.6</v>
      </c>
      <c r="E2575">
        <v>8245.25</v>
      </c>
      <c r="F2575">
        <v>1321.18</v>
      </c>
      <c r="G2575">
        <v>0.28349999999999997</v>
      </c>
      <c r="H2575">
        <v>0.706098</v>
      </c>
      <c r="I2575">
        <v>1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199</v>
      </c>
      <c r="B2576">
        <v>8554.64</v>
      </c>
      <c r="C2576">
        <v>8552.1200000000008</v>
      </c>
      <c r="D2576">
        <v>8444.52</v>
      </c>
      <c r="E2576">
        <v>8246.61</v>
      </c>
      <c r="F2576">
        <v>1321.43</v>
      </c>
      <c r="G2576">
        <v>0.283163</v>
      </c>
      <c r="H2576">
        <v>0.70649600000000001</v>
      </c>
      <c r="I2576">
        <v>1</v>
      </c>
      <c r="R2576">
        <f>AVERAGE(B2527:B2576)</f>
        <v>8537.3586000000014</v>
      </c>
      <c r="S2576">
        <f>AVERAGE(C2527:C2576)</f>
        <v>8534.3469999999998</v>
      </c>
      <c r="U2576">
        <f>_xlfn.VAR.P(B2527:B2576)</f>
        <v>758.06743604000133</v>
      </c>
      <c r="V2576">
        <f>_xlfn.VAR.P(C2527:C2576)</f>
        <v>757.46475700000144</v>
      </c>
      <c r="X2576">
        <f>1.96*SQRT(U2576)/50</f>
        <v>1.0792945589210148</v>
      </c>
      <c r="Y2576">
        <f>1.96*SQRT(V2576)/50</f>
        <v>1.0788654430449065</v>
      </c>
    </row>
    <row r="2577" spans="1:3" x14ac:dyDescent="0.25">
      <c r="A2577" t="s">
        <v>200</v>
      </c>
      <c r="B2577">
        <v>427595.21740000002</v>
      </c>
      <c r="C2577" t="s">
        <v>37</v>
      </c>
    </row>
    <row r="2631" spans="18:25" x14ac:dyDescent="0.25">
      <c r="R2631" t="s">
        <v>70</v>
      </c>
      <c r="U2631" t="s">
        <v>69</v>
      </c>
      <c r="X2631" t="s">
        <v>67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70</v>
      </c>
      <c r="U2687" t="s">
        <v>69</v>
      </c>
      <c r="X2687" t="s">
        <v>67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8" zoomScale="70" zoomScaleNormal="70" workbookViewId="0">
      <selection activeCell="C64" sqref="C64"/>
    </sheetView>
  </sheetViews>
  <sheetFormatPr defaultRowHeight="15" x14ac:dyDescent="0.25"/>
  <cols>
    <col min="2" max="2" width="17.85546875" customWidth="1"/>
    <col min="3" max="3" width="35.1406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2.6217998716666666</v>
      </c>
      <c r="E3">
        <f ca="1">OFFSET('1344p trace'!$S$56,(A3-1)*56,0)-OFFSET('1344p stat'!$H$1,A3*20,0)</f>
        <v>2.0499199999999985E-3</v>
      </c>
      <c r="F3">
        <f ca="1">OFFSET('1344p stat'!$H$1,A3*20,0)-OFFSET('1344p stat'!$K$1,A3*20,0)</f>
        <v>0</v>
      </c>
      <c r="G3">
        <f ca="1">OFFSET('1344p stat'!$K$1,A3*20,0)-OFFSET('1344p stat'!$N$1,A3*20,0)</f>
        <v>0</v>
      </c>
      <c r="H3">
        <f ca="1">OFFSET('1344p stat'!$N$1,A3*20,0)</f>
        <v>0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0.32588367037704002</v>
      </c>
      <c r="E4" s="5">
        <f ca="1">OFFSET('1344p trace'!$V$56,(A4-1)*56,0)</f>
        <v>1.1362713600000013E-8</v>
      </c>
      <c r="F4" s="5">
        <f ca="1">OFFSET('1344p stat'!$H$1,A4*20,1)</f>
        <v>0</v>
      </c>
      <c r="G4" s="5">
        <f ca="1">OFFSET('1344p stat'!$K$1,A4*20,1)</f>
        <v>0</v>
      </c>
      <c r="H4" s="5">
        <f ca="1">OFFSET('1344p stat'!$N$1,A4*20,1)</f>
        <v>0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2.3342777083333335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6.1499130163497284E-2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1.0907074716666669</v>
      </c>
      <c r="E7">
        <f ca="1">OFFSET('1344p trace'!$S$56,(A7-1)*56,0)-OFFSET('1344p stat'!$H$1,A7*20,0)</f>
        <v>2.0563199999999986E-3</v>
      </c>
      <c r="F7">
        <f ca="1">OFFSET('1344p stat'!$H$1,A7*20,0)-OFFSET('1344p stat'!$K$1,A7*20,0)</f>
        <v>0</v>
      </c>
      <c r="G7">
        <f ca="1">OFFSET('1344p stat'!$K$1,A7*20,0)-OFFSET('1344p stat'!$N$1,A7*20,0)</f>
        <v>0</v>
      </c>
      <c r="H7">
        <f ca="1">OFFSET('1344p stat'!$N$1,A7*20,0)</f>
        <v>0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1.9472226375373144E-2</v>
      </c>
      <c r="E8" s="5">
        <f ca="1">OFFSET('1344p trace'!$V$56,(A8-1)*56,0)</f>
        <v>1.8301337599999965E-8</v>
      </c>
      <c r="F8" s="5">
        <f ca="1">OFFSET('1344p stat'!$H$1,A8*20,1)</f>
        <v>0</v>
      </c>
      <c r="G8" s="5">
        <f ca="1">OFFSET('1344p stat'!$K$1,A8*20,1)</f>
        <v>0</v>
      </c>
      <c r="H8" s="5">
        <f ca="1">OFFSET('1344p stat'!$N$1,A8*20,1)</f>
        <v>0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2.5468000000037136</v>
      </c>
      <c r="E9">
        <f ca="1">OFFSET('1344p trace'!$S$56,(A9-1)*56,0)-OFFSET('1344p stat'!$H$1,A9*20,0)</f>
        <v>129.03338199999871</v>
      </c>
      <c r="F9">
        <f ca="1">OFFSET('1344p stat'!$H$1,A9*20,0)-OFFSET('1344p stat'!$K$1,A9*20,0)</f>
        <v>67.115214999999807</v>
      </c>
      <c r="G9">
        <f ca="1">OFFSET('1344p stat'!$K$1,A9*20,0)-OFFSET('1344p stat'!$N$1,A9*20,0)</f>
        <v>6524.3901930000002</v>
      </c>
      <c r="H9">
        <f ca="1">OFFSET('1344p stat'!$N$1,A9*20,0)</f>
        <v>1447.03801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1244.8010870400014</v>
      </c>
      <c r="E10" s="5">
        <f ca="1">OFFSET('1344p trace'!$V$56,(A10-1)*56,0)</f>
        <v>1237.3160417600013</v>
      </c>
      <c r="F10" s="5">
        <f ca="1">OFFSET('1344p stat'!$H$1,A10*20,1)</f>
        <v>1087.20018</v>
      </c>
      <c r="G10" s="5">
        <f ca="1">OFFSET('1344p stat'!$K$1,A10*20,1)</f>
        <v>1070.875965</v>
      </c>
      <c r="H10" s="5">
        <f ca="1">OFFSET('1344p stat'!$N$1,A10*20,1)</f>
        <v>35.852690000000003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2.4357999999956519</v>
      </c>
      <c r="E11">
        <f ca="1">OFFSET('1344p trace'!$S$56,(A11-1)*56,0)-OFFSET('1344p stat'!$H$1,A11*20,0)</f>
        <v>133.57729800000288</v>
      </c>
      <c r="F11">
        <f ca="1">OFFSET('1344p stat'!$H$1,A11*20,0)-OFFSET('1344p stat'!$K$1,A11*20,0)</f>
        <v>26.707157999999254</v>
      </c>
      <c r="G11">
        <f ca="1">OFFSET('1344p stat'!$K$1,A11*20,0)-OFFSET('1344p stat'!$N$1,A11*20,0)</f>
        <v>6504.2226780000001</v>
      </c>
      <c r="H11">
        <f ca="1">OFFSET('1344p stat'!$N$1,A11*20,0)</f>
        <v>497.609666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746.92271923999976</v>
      </c>
      <c r="E12" s="5">
        <f ca="1">OFFSET('1344p trace'!$V$56,(A12-1)*56,0)</f>
        <v>750.56163776000142</v>
      </c>
      <c r="F12" s="5">
        <f ca="1">OFFSET('1344p stat'!$H$1,A12*20,1)</f>
        <v>741.75839299999996</v>
      </c>
      <c r="G12" s="5">
        <f ca="1">OFFSET('1344p stat'!$K$1,A12*20,1)</f>
        <v>736.463211</v>
      </c>
      <c r="H12" s="5">
        <f ca="1">OFFSET('1344p stat'!$N$1,A12*20,1)</f>
        <v>8.9069649999999996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1.5720000000037544</v>
      </c>
      <c r="E13">
        <f ca="1">OFFSET('1344p trace'!$S$56,(A13-1)*56,0)-OFFSET('1344p stat'!$H$1,A13*20,0)</f>
        <v>130.09810099999868</v>
      </c>
      <c r="F13">
        <f ca="1">OFFSET('1344p stat'!$H$1,A13*20,0)-OFFSET('1344p stat'!$K$1,A13*20,0)</f>
        <v>67.170536999999968</v>
      </c>
      <c r="G13">
        <f ca="1">OFFSET('1344p stat'!$K$1,A13*20,0)-OFFSET('1344p stat'!$N$1,A13*20,0)</f>
        <v>5060.6609570000001</v>
      </c>
      <c r="H13">
        <f ca="1">OFFSET('1344p stat'!$N$1,A13*20,0)</f>
        <v>1483.7202050000001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715.74605476000067</v>
      </c>
      <c r="E14" s="5">
        <f ca="1">OFFSET('1344p trace'!$V$56,(A14-1)*56,0)</f>
        <v>717.31584595999607</v>
      </c>
      <c r="F14" s="5">
        <f ca="1">OFFSET('1344p stat'!$H$1,A14*20,1)</f>
        <v>676.57921899999997</v>
      </c>
      <c r="G14" s="5">
        <f ca="1">OFFSET('1344p stat'!$K$1,A14*20,1)</f>
        <v>664.09144000000003</v>
      </c>
      <c r="H14" s="5">
        <f ca="1">OFFSET('1344p stat'!$N$1,A14*20,1)</f>
        <v>45.593764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2.4706000000005588</v>
      </c>
      <c r="E15">
        <f ca="1">OFFSET('1344p trace'!$S$56,(A15-1)*56,0)-OFFSET('1344p stat'!$H$1,A15*20,0)</f>
        <v>106.04353599999831</v>
      </c>
      <c r="F15">
        <f ca="1">OFFSET('1344p stat'!$H$1,A15*20,0)-OFFSET('1344p stat'!$K$1,A15*20,0)</f>
        <v>11.087636000000202</v>
      </c>
      <c r="G15">
        <f ca="1">OFFSET('1344p stat'!$K$1,A15*20,0)-OFFSET('1344p stat'!$N$1,A15*20,0)</f>
        <v>6830.1825950000002</v>
      </c>
      <c r="H15">
        <f ca="1">OFFSET('1344p stat'!$N$1,A15*20,0)</f>
        <v>1289.6808329999999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690.03475696000828</v>
      </c>
      <c r="E16" s="5">
        <f ca="1">OFFSET('1344p trace'!$V$56,(A16-1)*56,0)</f>
        <v>687.4802088399988</v>
      </c>
      <c r="F16" s="5">
        <f ca="1">OFFSET('1344p stat'!$H$1,A16*20,1)</f>
        <v>637.14385900000002</v>
      </c>
      <c r="G16" s="5">
        <f ca="1">OFFSET('1344p stat'!$K$1,A16*20,1)</f>
        <v>642.04081399999995</v>
      </c>
      <c r="H16" s="5">
        <f ca="1">OFFSET('1344p stat'!$N$1,A16*20,1)</f>
        <v>3.4986890000000002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8174.5442000000003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475.91270836000444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1.5348000000012689</v>
      </c>
      <c r="E19">
        <f ca="1">OFFSET('1344p trace'!$S$56,(A19-1)*56,0)-OFFSET('1344p stat'!$H$1,A19*20,0)</f>
        <v>61.653538999999</v>
      </c>
      <c r="F19">
        <f ca="1">OFFSET('1344p stat'!$H$1,A19*20,0)-OFFSET('1344p stat'!$K$1,A19*20,0)</f>
        <v>18.54009700000006</v>
      </c>
      <c r="G19">
        <f ca="1">OFFSET('1344p stat'!$K$1,A19*20,0)-OFFSET('1344p stat'!$N$1,A19*20,0)</f>
        <v>5303.3510619999997</v>
      </c>
      <c r="H19">
        <f ca="1">OFFSET('1344p stat'!$N$1,A19*20,0)</f>
        <v>1284.0667020000001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121.86779956000093</v>
      </c>
      <c r="E20" s="5">
        <f ca="1">OFFSET('1344p trace'!$V$56,(A20-1)*56,0)</f>
        <v>120.71091203999931</v>
      </c>
      <c r="F20" s="5">
        <f ca="1">OFFSET('1344p stat'!$H$1,A20*20,1)</f>
        <v>113.68850500000001</v>
      </c>
      <c r="G20" s="5">
        <f ca="1">OFFSET('1344p stat'!$K$1,A20*20,1)</f>
        <v>115.252683</v>
      </c>
      <c r="H20" s="5">
        <f ca="1">OFFSET('1344p stat'!$N$1,A20*20,1)</f>
        <v>5.8543729999999998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1.9039999999913562</v>
      </c>
      <c r="E21">
        <f ca="1">OFFSET('1344p trace'!$S$56,(A21-1)*56,0)-OFFSET('1344p stat'!$H$1,A21*20,0)</f>
        <v>59.602820000003703</v>
      </c>
      <c r="F21">
        <f ca="1">OFFSET('1344p stat'!$H$1,A21*20,0)-OFFSET('1344p stat'!$K$1,A21*20,0)</f>
        <v>247.60281300000133</v>
      </c>
      <c r="G21">
        <f ca="1">OFFSET('1344p stat'!$K$1,A21*20,0)-OFFSET('1344p stat'!$N$1,A21*20,0)</f>
        <v>12720.071864999998</v>
      </c>
      <c r="H21">
        <f ca="1">OFFSET('1344p stat'!$N$1,A21*20,0)</f>
        <v>5051.4545019999996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1660.9983040000109</v>
      </c>
      <c r="E22" s="5">
        <f ca="1">OFFSET('1344p trace'!$V$56,(A22-1)*56,0)</f>
        <v>1672.7317759999935</v>
      </c>
      <c r="F22" s="5">
        <f ca="1">OFFSET('1344p stat'!$H$1,A22*20,1)</f>
        <v>1649.1910359999999</v>
      </c>
      <c r="G22" s="5">
        <f ca="1">OFFSET('1344p stat'!$K$1,A22*20,1)</f>
        <v>1497.064977</v>
      </c>
      <c r="H22" s="5">
        <f ca="1">OFFSET('1344p stat'!$N$1,A22*20,1)</f>
        <v>1125.778599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3.2225739534883724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13.781275006391345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2.7636166755555562</v>
      </c>
      <c r="E25">
        <f ca="1">OFFSET('1344p trace'!$S$56,(A25-1)*56,0)-OFFSET('1344p stat'!$H$1,A25*20,0)</f>
        <v>2.0428799999999987E-3</v>
      </c>
      <c r="F25">
        <f ca="1">OFFSET('1344p stat'!$H$1,A25*20,0)-OFFSET('1344p stat'!$K$1,A25*20,0)</f>
        <v>0</v>
      </c>
      <c r="G25">
        <f ca="1">OFFSET('1344p stat'!$K$1,A25*20,0)-OFFSET('1344p stat'!$N$1,A25*20,0)</f>
        <v>0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0.10857651526202163</v>
      </c>
      <c r="E26" s="5">
        <f ca="1">OFFSET('1344p trace'!$V$56,(A26-1)*56,0)</f>
        <v>2.6188185600000058E-8</v>
      </c>
      <c r="F26" s="5">
        <f ca="1">OFFSET('1344p stat'!$H$1,A26*20,1)</f>
        <v>0</v>
      </c>
      <c r="G26" s="5">
        <f ca="1">OFFSET('1344p stat'!$K$1,A26*20,1)</f>
        <v>0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1.4157084545454546</v>
      </c>
      <c r="E27">
        <f ca="1">OFFSET('1344p trace'!$S$56,(A27-1)*56,0)-OFFSET('1344p stat'!$H$1,A27*20,0)</f>
        <v>2.3519999999999991E-3</v>
      </c>
      <c r="F27">
        <f ca="1">OFFSET('1344p stat'!$H$1,A27*20,0)-OFFSET('1344p stat'!$K$1,A27*20,0)</f>
        <v>0</v>
      </c>
      <c r="G27">
        <f ca="1">OFFSET('1344p stat'!$K$1,A27*20,0)-OFFSET('1344p stat'!$N$1,A27*20,0)</f>
        <v>0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4.1812762222520186E-2</v>
      </c>
      <c r="E28" s="5">
        <f ca="1">OFFSET('1344p trace'!$V$56,(A28-1)*56,0)</f>
        <v>1.8531328000000008E-7</v>
      </c>
      <c r="F28" s="5">
        <f ca="1">OFFSET('1344p stat'!$H$1,A28*20,1)</f>
        <v>0</v>
      </c>
      <c r="G28" s="5">
        <f ca="1">OFFSET('1344p stat'!$K$1,A28*20,1)</f>
        <v>0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2.6217998716666666</v>
      </c>
      <c r="E31" s="5">
        <f ca="1">OFFSET('1344p trace'!$S$56,(A31-1)*56,0)-OFFSET('1344p stat'!$H$1,A31*20,0)</f>
        <v>2.0499199999999985E-3</v>
      </c>
      <c r="F31" s="5">
        <f ca="1">OFFSET('1344p stat'!$H$1,A31*20,0)-OFFSET('1344p stat'!$K$1,A31*20,0)</f>
        <v>0</v>
      </c>
      <c r="G31" s="5">
        <f ca="1">OFFSET('1344p stat'!$K$1,A31*20,0)-OFFSET('1344p stat'!$N$1,A31*20,0)</f>
        <v>0</v>
      </c>
      <c r="H31" s="5">
        <f ca="1">OFFSET('1344p stat'!$N$1,A31*20,0)</f>
        <v>0</v>
      </c>
      <c r="I31" s="5"/>
      <c r="J31" s="5">
        <f ca="1">SUM(E31:H31)</f>
        <v>2.0499199999999985E-3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2.3342777083333335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ca="1">SUM(D32:H32)</f>
        <v>2.3342777083333335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1.0907074716666669</v>
      </c>
      <c r="E33" s="5">
        <f ca="1">OFFSET('1344p trace'!$S$56,(A33-1)*56,0)-OFFSET('1344p stat'!$H$1,A33*20,0)</f>
        <v>2.0563199999999986E-3</v>
      </c>
      <c r="F33" s="5">
        <f ca="1">OFFSET('1344p stat'!$H$1,A33*20,0)-OFFSET('1344p stat'!$K$1,A33*20,0)</f>
        <v>0</v>
      </c>
      <c r="G33" s="5">
        <f ca="1">OFFSET('1344p stat'!$K$1,A33*20,0)-OFFSET('1344p stat'!$N$1,A33*20,0)</f>
        <v>0</v>
      </c>
      <c r="H33" s="5">
        <f ca="1">OFFSET('1344p stat'!$N$1,A33*20,0)</f>
        <v>0</v>
      </c>
      <c r="I33" s="5"/>
      <c r="J33" s="5">
        <f t="shared" ref="J33:J80" ca="1" si="2">SUM(E33:H33)</f>
        <v>2.0563199999999986E-3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2.5468000000037136</v>
      </c>
      <c r="E34" s="5">
        <f ca="1">OFFSET('1344p trace'!$S$56,(A34-1)*56,0)-OFFSET('1344p stat'!$H$1,A34*20,0)</f>
        <v>129.03338199999871</v>
      </c>
      <c r="F34" s="5">
        <f ca="1">OFFSET('1344p stat'!$H$1,A34*20,0)-OFFSET('1344p stat'!$K$1,A34*20,0)</f>
        <v>67.115214999999807</v>
      </c>
      <c r="G34" s="5">
        <f ca="1">OFFSET('1344p stat'!$K$1,A34*20,0)-OFFSET('1344p stat'!$N$1,A34*20,0)</f>
        <v>6524.3901930000002</v>
      </c>
      <c r="H34" s="5">
        <f ca="1">OFFSET('1344p stat'!$N$1,A34*20,0)</f>
        <v>1447.03801</v>
      </c>
      <c r="I34" s="5"/>
      <c r="J34" s="5">
        <f t="shared" ca="1" si="2"/>
        <v>8167.5767999999989</v>
      </c>
      <c r="K34" s="10">
        <f t="shared" ca="1" si="1"/>
        <v>0.79881589763563665</v>
      </c>
      <c r="L34">
        <f t="shared" ca="1" si="0"/>
        <v>1.7262493317361175E-3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2.4357999999956519</v>
      </c>
      <c r="E35" s="5">
        <f ca="1">OFFSET('1344p trace'!$S$56,(A35-1)*56,0)-OFFSET('1344p stat'!$H$1,A35*20,0)</f>
        <v>133.57729800000288</v>
      </c>
      <c r="F35" s="5">
        <f ca="1">OFFSET('1344p stat'!$H$1,A35*20,0)-OFFSET('1344p stat'!$K$1,A35*20,0)</f>
        <v>26.707157999999254</v>
      </c>
      <c r="G35" s="5">
        <f ca="1">OFFSET('1344p stat'!$K$1,A35*20,0)-OFFSET('1344p stat'!$N$1,A35*20,0)</f>
        <v>6504.2226780000001</v>
      </c>
      <c r="H35" s="5">
        <f ca="1">OFFSET('1344p stat'!$N$1,A35*20,0)</f>
        <v>497.609666</v>
      </c>
      <c r="I35" s="5"/>
      <c r="J35" s="5">
        <f t="shared" ca="1" si="2"/>
        <v>7162.1168000000025</v>
      </c>
      <c r="K35" s="10">
        <f t="shared" ca="1" si="1"/>
        <v>0.90814250306557387</v>
      </c>
      <c r="L35">
        <f t="shared" ca="1" si="0"/>
        <v>1.9875539843294118E-3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1.5720000000037544</v>
      </c>
      <c r="E36" s="5">
        <f ca="1">OFFSET('1344p trace'!$S$56,(A36-1)*56,0)-OFFSET('1344p stat'!$H$1,A36*20,0)</f>
        <v>130.09810099999868</v>
      </c>
      <c r="F36" s="5">
        <f ca="1">OFFSET('1344p stat'!$H$1,A36*20,0)-OFFSET('1344p stat'!$K$1,A36*20,0)</f>
        <v>67.170536999999968</v>
      </c>
      <c r="G36" s="5">
        <f ca="1">OFFSET('1344p stat'!$K$1,A36*20,0)-OFFSET('1344p stat'!$N$1,A36*20,0)</f>
        <v>5060.6609570000001</v>
      </c>
      <c r="H36" s="5">
        <f ca="1">OFFSET('1344p stat'!$N$1,A36*20,0)</f>
        <v>1483.7202050000001</v>
      </c>
      <c r="I36" s="5"/>
      <c r="J36" s="5">
        <f t="shared" ca="1" si="2"/>
        <v>6741.6497999999992</v>
      </c>
      <c r="K36" s="10">
        <f t="shared" ca="1" si="1"/>
        <v>0.75065616089996257</v>
      </c>
      <c r="L36">
        <f t="shared" ca="1" si="0"/>
        <v>1.4648775883930991E-3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2.4706000000005588</v>
      </c>
      <c r="E37" s="5">
        <f ca="1">OFFSET('1344p trace'!$S$56,(A37-1)*56,0)-OFFSET('1344p stat'!$H$1,A37*20,0)</f>
        <v>106.04353599999831</v>
      </c>
      <c r="F37" s="5">
        <f ca="1">OFFSET('1344p stat'!$H$1,A37*20,0)-OFFSET('1344p stat'!$K$1,A37*20,0)</f>
        <v>11.087636000000202</v>
      </c>
      <c r="G37" s="5">
        <f ca="1">OFFSET('1344p stat'!$K$1,A37*20,0)-OFFSET('1344p stat'!$N$1,A37*20,0)</f>
        <v>6830.1825950000002</v>
      </c>
      <c r="H37" s="5">
        <f ca="1">OFFSET('1344p stat'!$N$1,A37*20,0)</f>
        <v>1289.6808329999999</v>
      </c>
      <c r="I37" s="5"/>
      <c r="J37" s="5">
        <f t="shared" ca="1" si="2"/>
        <v>8236.9945999999982</v>
      </c>
      <c r="K37" s="10">
        <f t="shared" ca="1" si="1"/>
        <v>0.82920809429691766</v>
      </c>
      <c r="L37">
        <f t="shared" ca="1" si="0"/>
        <v>1.3871259987104135E-3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8174.5442000000003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ca="1">SUM(D38:H38)</f>
        <v>8174.5442000000003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1.5348000000012689</v>
      </c>
      <c r="E39" s="5">
        <f ca="1">OFFSET('1344p trace'!$S$56,(A39-1)*56,0)-OFFSET('1344p stat'!$H$1,A39*20,0)</f>
        <v>61.653538999999</v>
      </c>
      <c r="F39" s="5">
        <f ca="1">OFFSET('1344p stat'!$H$1,A39*20,0)-OFFSET('1344p stat'!$K$1,A39*20,0)</f>
        <v>18.54009700000006</v>
      </c>
      <c r="G39" s="5">
        <f ca="1">OFFSET('1344p stat'!$K$1,A39*20,0)-OFFSET('1344p stat'!$N$1,A39*20,0)</f>
        <v>5303.3510619999997</v>
      </c>
      <c r="H39" s="5">
        <f ca="1">OFFSET('1344p stat'!$N$1,A39*20,0)</f>
        <v>1284.0667020000001</v>
      </c>
      <c r="I39" s="5"/>
      <c r="J39" s="5">
        <f t="shared" ca="1" si="2"/>
        <v>6667.6113999999989</v>
      </c>
      <c r="K39" s="10">
        <f t="shared" ca="1" si="1"/>
        <v>0.79538994459095214</v>
      </c>
      <c r="L39">
        <f t="shared" ca="1" si="0"/>
        <v>6.7543706717762878E-4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1.9039999999913562</v>
      </c>
      <c r="E40" s="5">
        <f ca="1">OFFSET('1344p trace'!$S$56,(A40-1)*56,0)-OFFSET('1344p stat'!$H$1,A40*20,0)</f>
        <v>59.602820000003703</v>
      </c>
      <c r="F40" s="5">
        <f ca="1">OFFSET('1344p stat'!$H$1,A40*20,0)-OFFSET('1344p stat'!$K$1,A40*20,0)</f>
        <v>247.60281300000133</v>
      </c>
      <c r="G40" s="5">
        <f ca="1">OFFSET('1344p stat'!$K$1,A40*20,0)-OFFSET('1344p stat'!$N$1,A40*20,0)</f>
        <v>12720.071864999998</v>
      </c>
      <c r="H40" s="5">
        <f ca="1">OFFSET('1344p stat'!$N$1,A40*20,0)</f>
        <v>5051.4545019999996</v>
      </c>
      <c r="I40" s="5"/>
      <c r="J40" s="5">
        <f t="shared" ca="1" si="2"/>
        <v>18078.732000000004</v>
      </c>
      <c r="K40" s="10">
        <f t="shared" ca="1" si="1"/>
        <v>0.7035931427602331</v>
      </c>
      <c r="L40">
        <f t="shared" ca="1" si="0"/>
        <v>7.8254685910396273E-4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3.2225739534883724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ca="1">SUM(D41:H41)</f>
        <v>3.2225739534883724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2.7636166755555562</v>
      </c>
      <c r="E42" s="5">
        <f ca="1">OFFSET('1344p trace'!$S$56,(A42-1)*56,0)-OFFSET('1344p stat'!$H$1,A42*20,0)</f>
        <v>2.0428799999999987E-3</v>
      </c>
      <c r="F42" s="5">
        <f ca="1">OFFSET('1344p stat'!$H$1,A42*20,0)-OFFSET('1344p stat'!$K$1,A42*20,0)</f>
        <v>0</v>
      </c>
      <c r="G42" s="5">
        <f ca="1">OFFSET('1344p stat'!$K$1,A42*20,0)-OFFSET('1344p stat'!$N$1,A42*20,0)</f>
        <v>0</v>
      </c>
      <c r="H42" s="5">
        <f ca="1">OFFSET('1344p stat'!$N$1,A42*20,0)</f>
        <v>0</v>
      </c>
      <c r="I42" s="5"/>
      <c r="J42" s="5">
        <f t="shared" ca="1" si="2"/>
        <v>2.0428799999999987E-3</v>
      </c>
      <c r="K42" s="10">
        <f t="shared" ca="1" si="1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1.4157084545454546</v>
      </c>
      <c r="E43" s="5">
        <f ca="1">OFFSET('1344p trace'!$S$56,(A43-1)*56,0)-OFFSET('1344p stat'!$H$1,A43*20,0)</f>
        <v>2.3519999999999991E-3</v>
      </c>
      <c r="F43" s="5">
        <f ca="1">OFFSET('1344p stat'!$H$1,A43*20,0)-OFFSET('1344p stat'!$K$1,A43*20,0)</f>
        <v>0</v>
      </c>
      <c r="G43" s="5">
        <f ca="1">OFFSET('1344p stat'!$K$1,A43*20,0)-OFFSET('1344p stat'!$N$1,A43*20,0)</f>
        <v>0</v>
      </c>
      <c r="H43" s="5">
        <f ca="1">OFFSET('1344p stat'!$N$1,A43*20,0)</f>
        <v>0</v>
      </c>
      <c r="I43" s="5"/>
      <c r="J43" s="5">
        <f t="shared" ca="1" si="2"/>
        <v>2.3519999999999991E-3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3.0274000000008527</v>
      </c>
      <c r="E44" s="5">
        <f ca="1">OFFSET('1344p trace'!$S$56,(A44-1)*56,0)-OFFSET('1344p stat'!$H$1,A44*20,0)</f>
        <v>132.8424329999998</v>
      </c>
      <c r="F44" s="5">
        <f ca="1">OFFSET('1344p stat'!$H$1,A44*20,0)-OFFSET('1344p stat'!$K$1,A44*20,0)</f>
        <v>1532.9729689999995</v>
      </c>
      <c r="G44" s="5">
        <f ca="1">OFFSET('1344p stat'!$K$1,A44*20,0)-OFFSET('1344p stat'!$N$1,A44*20,0)</f>
        <v>6536.3579980000004</v>
      </c>
      <c r="H44" s="5">
        <f ca="1">OFFSET('1344p stat'!$N$1,A44*20,0)</f>
        <v>0</v>
      </c>
      <c r="I44" s="5"/>
      <c r="J44" s="5">
        <f t="shared" ca="1" si="2"/>
        <v>8202.1733999999997</v>
      </c>
      <c r="K44" s="10">
        <f t="shared" ca="1" si="1"/>
        <v>0.79690561016425243</v>
      </c>
      <c r="L44">
        <f t="shared" ca="1" si="0"/>
        <v>1.1363658983268331E-3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1.9217999999982567</v>
      </c>
      <c r="E45" s="5">
        <f ca="1">OFFSET('1344p trace'!$S$56,(A45-1)*56,0)-OFFSET('1344p stat'!$H$1,A45*20,0)</f>
        <v>128.84389999999985</v>
      </c>
      <c r="F45" s="5">
        <f ca="1">OFFSET('1344p stat'!$H$1,A45*20,0)-OFFSET('1344p stat'!$K$1,A45*20,0)</f>
        <v>1547.436807</v>
      </c>
      <c r="G45" s="5">
        <f ca="1">OFFSET('1344p stat'!$K$1,A45*20,0)-OFFSET('1344p stat'!$N$1,A45*20,0)</f>
        <v>5070.4256930000001</v>
      </c>
      <c r="H45" s="5">
        <f ca="1">OFFSET('1344p stat'!$N$1,A45*20,0)</f>
        <v>0</v>
      </c>
      <c r="I45" s="5"/>
      <c r="J45" s="5">
        <f t="shared" ca="1" si="2"/>
        <v>6746.7064</v>
      </c>
      <c r="K45" s="10">
        <f t="shared" ca="1" si="1"/>
        <v>0.75154088415645304</v>
      </c>
      <c r="L45">
        <f t="shared" ca="1" si="0"/>
        <v>1.0475914121626754E-3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2.9148000000013781</v>
      </c>
      <c r="E46" s="5">
        <f ca="1">OFFSET('1344p trace'!$S$56,(A46-1)*56,0)-OFFSET('1344p stat'!$H$1,A46*20,0)</f>
        <v>124.99024699999791</v>
      </c>
      <c r="F46" s="5">
        <f ca="1">OFFSET('1344p stat'!$H$1,A46*20,0)-OFFSET('1344p stat'!$K$1,A46*20,0)</f>
        <v>519.08198300000004</v>
      </c>
      <c r="G46" s="5">
        <f ca="1">OFFSET('1344p stat'!$K$1,A46*20,0)-OFFSET('1344p stat'!$N$1,A46*20,0)</f>
        <v>6509.4945699999998</v>
      </c>
      <c r="H46" s="5">
        <f ca="1">OFFSET('1344p stat'!$N$1,A46*20,0)</f>
        <v>0</v>
      </c>
      <c r="I46" s="5"/>
      <c r="J46" s="5">
        <f t="shared" ca="1" si="2"/>
        <v>7153.5667999999978</v>
      </c>
      <c r="K46" s="10">
        <f t="shared" ca="1" si="1"/>
        <v>0.90996488213404281</v>
      </c>
      <c r="L46">
        <f t="shared" ca="1" si="0"/>
        <v>1.6245726375362288E-3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59.612000000006446</v>
      </c>
      <c r="E47" s="5">
        <f ca="1">OFFSET('1344p trace'!$S$56,(A47-1)*56,0)-OFFSET('1344p stat'!$H$1,A47*20,0)</f>
        <v>8.2011999997121166E-2</v>
      </c>
      <c r="F47" s="5">
        <f ca="1">OFFSET('1344p stat'!$H$1,A47*20,0)-OFFSET('1344p stat'!$K$1,A47*20,0)</f>
        <v>20.721809999999095</v>
      </c>
      <c r="G47" s="5">
        <f ca="1">OFFSET('1344p stat'!$K$1,A47*20,0)-OFFSET('1344p stat'!$N$1,A47*20,0)</f>
        <v>11743.209716000001</v>
      </c>
      <c r="H47" s="5">
        <f ca="1">OFFSET('1344p stat'!$N$1,A47*20,0)</f>
        <v>1075.318462</v>
      </c>
      <c r="I47" s="5"/>
      <c r="J47" s="5">
        <f t="shared" ca="1" si="2"/>
        <v>12839.331999999997</v>
      </c>
      <c r="K47" s="10">
        <f t="shared" ca="1" si="1"/>
        <v>0.91462777938914608</v>
      </c>
      <c r="L47">
        <f t="shared" ca="1" si="0"/>
        <v>4.989410666853026E-4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12887.553999999998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ca="1">SUM(D48:H48)</f>
        <v>12887.553999999998</v>
      </c>
      <c r="K48" s="10">
        <f t="shared" ca="1" si="1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9.9160000000010768</v>
      </c>
      <c r="E49" s="5">
        <f ca="1">OFFSET('1344p trace'!$S$56,(A49-1)*56,0)-OFFSET('1344p stat'!$H$1,A49*20,0)</f>
        <v>9.8971999999776017E-2</v>
      </c>
      <c r="F49" s="5">
        <f ca="1">OFFSET('1344p stat'!$H$1,A49*20,0)-OFFSET('1344p stat'!$K$1,A49*20,0)</f>
        <v>19.889154000000417</v>
      </c>
      <c r="G49" s="5">
        <f ca="1">OFFSET('1344p stat'!$K$1,A49*20,0)-OFFSET('1344p stat'!$N$1,A49*20,0)</f>
        <v>10949.194842000001</v>
      </c>
      <c r="H49" s="5">
        <f ca="1">OFFSET('1344p stat'!$N$1,A49*20,0)</f>
        <v>1077.5610320000001</v>
      </c>
      <c r="I49" s="5"/>
      <c r="J49" s="5">
        <f t="shared" ca="1" si="2"/>
        <v>12046.744000000001</v>
      </c>
      <c r="K49" s="10">
        <f t="shared" ca="1" si="1"/>
        <v>0.90889246438705762</v>
      </c>
      <c r="L49">
        <f t="shared" ca="1" si="0"/>
        <v>1.0064082061692302E-3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4442.8800000000047</v>
      </c>
      <c r="E50" s="5">
        <f ca="1">OFFSET('1344p trace'!$S$56,(A50-1)*56,0)-OFFSET('1344p stat'!$H$1,A50*20,0)</f>
        <v>92.268436999991536</v>
      </c>
      <c r="F50" s="5">
        <f ca="1">OFFSET('1344p stat'!$H$1,A50*20,0)-OFFSET('1344p stat'!$K$1,A50*20,0)</f>
        <v>46.647188000002643</v>
      </c>
      <c r="G50" s="5">
        <f ca="1">OFFSET('1344p stat'!$K$1,A50*20,0)-OFFSET('1344p stat'!$N$1,A50*20,0)</f>
        <v>150119.86513200001</v>
      </c>
      <c r="H50" s="5">
        <f ca="1">OFFSET('1344p stat'!$N$1,A50*20,0)</f>
        <v>2924.279243</v>
      </c>
      <c r="I50" s="5"/>
      <c r="J50" s="5">
        <f t="shared" ca="1" si="2"/>
        <v>153183.06</v>
      </c>
      <c r="K50" s="10">
        <f t="shared" ca="1" si="1"/>
        <v>0.98000304427917817</v>
      </c>
      <c r="L50">
        <f t="shared" ca="1" si="0"/>
        <v>8.6291126612930333E-4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14.839999999996508</v>
      </c>
      <c r="E51" s="5">
        <f ca="1">OFFSET('1344p trace'!$S$56,(A51-1)*56,0)-OFFSET('1344p stat'!$H$1,A51*20,0)</f>
        <v>93.95593700002064</v>
      </c>
      <c r="F51" s="5">
        <f ca="1">OFFSET('1344p stat'!$H$1,A51*20,0)-OFFSET('1344p stat'!$K$1,A51*20,0)</f>
        <v>47.040626000001794</v>
      </c>
      <c r="G51" s="5">
        <f ca="1">OFFSET('1344p stat'!$K$1,A51*20,0)-OFFSET('1344p stat'!$N$1,A51*20,0)</f>
        <v>148995.27823699999</v>
      </c>
      <c r="H51" s="5">
        <f ca="1">OFFSET('1344p stat'!$N$1,A51*20,0)</f>
        <v>2919.7651999999998</v>
      </c>
      <c r="I51" s="5"/>
      <c r="J51" s="5">
        <f t="shared" ca="1" si="2"/>
        <v>152056.04</v>
      </c>
      <c r="K51" s="10">
        <f t="shared" ca="1" si="1"/>
        <v>0.97987083076081671</v>
      </c>
      <c r="L51">
        <f t="shared" ca="1" si="0"/>
        <v>1.176478990898919E-3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58.812000000001717</v>
      </c>
      <c r="E52" s="5">
        <f ca="1">OFFSET('1344p trace'!$S$56,(A52-1)*56,0)-OFFSET('1344p stat'!$H$1,A52*20,0)</f>
        <v>9.1773999998622457E-2</v>
      </c>
      <c r="F52" s="5">
        <f ca="1">OFFSET('1344p stat'!$H$1,A52*20,0)-OFFSET('1344p stat'!$K$1,A52*20,0)</f>
        <v>20.415812000001097</v>
      </c>
      <c r="G52" s="5">
        <f ca="1">OFFSET('1344p stat'!$K$1,A52*20,0)-OFFSET('1344p stat'!$N$1,A52*20,0)</f>
        <v>11781.487435999999</v>
      </c>
      <c r="H52" s="5">
        <f ca="1">OFFSET('1344p stat'!$N$1,A52*20,0)</f>
        <v>984.92097799999999</v>
      </c>
      <c r="I52" s="5"/>
      <c r="J52" s="5">
        <f t="shared" ca="1" si="2"/>
        <v>12786.915999999999</v>
      </c>
      <c r="K52" s="10">
        <f t="shared" ca="1" si="1"/>
        <v>0.92137051936526371</v>
      </c>
      <c r="L52">
        <f t="shared" ca="1" si="0"/>
        <v>4.5294778019797479E-4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9.6740000000027067</v>
      </c>
      <c r="E53" s="5">
        <f ca="1">OFFSET('1344p trace'!$S$56,(A53-1)*56,0)-OFFSET('1344p stat'!$H$1,A53*20,0)</f>
        <v>9.5457999999780441E-2</v>
      </c>
      <c r="F53" s="5">
        <f ca="1">OFFSET('1344p stat'!$H$1,A53*20,0)-OFFSET('1344p stat'!$K$1,A53*20,0)</f>
        <v>19.831975999999486</v>
      </c>
      <c r="G53" s="5">
        <f ca="1">OFFSET('1344p stat'!$K$1,A53*20,0)-OFFSET('1344p stat'!$N$1,A53*20,0)</f>
        <v>10847.475888000001</v>
      </c>
      <c r="H53" s="5">
        <f ca="1">OFFSET('1344p stat'!$N$1,A53*20,0)</f>
        <v>980.74867800000004</v>
      </c>
      <c r="I53" s="5"/>
      <c r="J53" s="5">
        <f t="shared" ca="1" si="2"/>
        <v>11848.152</v>
      </c>
      <c r="K53" s="10">
        <f t="shared" ca="1" si="1"/>
        <v>0.91554158724499823</v>
      </c>
      <c r="L53">
        <f t="shared" ca="1" si="0"/>
        <v>4.8631008670454561E-4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58.14799999999741</v>
      </c>
      <c r="E54" s="5">
        <f ca="1">OFFSET('1344p trace'!$S$56,(A54-1)*56,0)-OFFSET('1344p stat'!$H$1,A54*20,0)</f>
        <v>8.692200000223238E-2</v>
      </c>
      <c r="F54" s="5">
        <f ca="1">OFFSET('1344p stat'!$H$1,A54*20,0)-OFFSET('1344p stat'!$K$1,A54*20,0)</f>
        <v>24.415257999999085</v>
      </c>
      <c r="G54" s="5">
        <f ca="1">OFFSET('1344p stat'!$K$1,A54*20,0)-OFFSET('1344p stat'!$N$1,A54*20,0)</f>
        <v>11821.665430000001</v>
      </c>
      <c r="H54" s="5">
        <f ca="1">OFFSET('1344p stat'!$N$1,A54*20,0)</f>
        <v>872.87639000000001</v>
      </c>
      <c r="I54" s="5"/>
      <c r="J54" s="5">
        <f t="shared" ca="1" si="2"/>
        <v>12719.044000000002</v>
      </c>
      <c r="K54" s="10">
        <f t="shared" ca="1" si="1"/>
        <v>0.92944606764470661</v>
      </c>
      <c r="L54">
        <f t="shared" ca="1" si="0"/>
        <v>5.233762309010539E-4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12684.731999999996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ca="1">SUM(D55:H55)</f>
        <v>12684.731999999996</v>
      </c>
      <c r="K55" s="10">
        <f t="shared" ca="1" si="1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10.424000000004526</v>
      </c>
      <c r="E56" s="5">
        <f ca="1">OFFSET('1344p trace'!$S$56,(A56-1)*56,0)-OFFSET('1344p stat'!$H$1,A56*20,0)</f>
        <v>0.10952999999972235</v>
      </c>
      <c r="F56" s="5">
        <f ca="1">OFFSET('1344p stat'!$H$1,A56*20,0)-OFFSET('1344p stat'!$K$1,A56*20,0)</f>
        <v>21.948688000000402</v>
      </c>
      <c r="G56" s="5">
        <f ca="1">OFFSET('1344p stat'!$K$1,A56*20,0)-OFFSET('1344p stat'!$N$1,A56*20,0)</f>
        <v>10878.62148</v>
      </c>
      <c r="H56" s="5">
        <f ca="1">OFFSET('1344p stat'!$N$1,A56*20,0)</f>
        <v>869.92830200000003</v>
      </c>
      <c r="I56" s="5"/>
      <c r="J56" s="5">
        <f t="shared" ca="1" si="2"/>
        <v>11770.608</v>
      </c>
      <c r="K56" s="10">
        <f t="shared" ca="1" si="1"/>
        <v>0.92421916353004019</v>
      </c>
      <c r="L56">
        <f t="shared" ca="1" si="0"/>
        <v>8.8371940831706011E-4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58.51400000000649</v>
      </c>
      <c r="E57" s="5">
        <f ca="1">OFFSET('1344p trace'!$S$56,(A57-1)*56,0)-OFFSET('1344p stat'!$H$1,A57*20,0)</f>
        <v>9.3665999997028848E-2</v>
      </c>
      <c r="F57" s="5">
        <f ca="1">OFFSET('1344p stat'!$H$1,A57*20,0)-OFFSET('1344p stat'!$K$1,A57*20,0)</f>
        <v>18.932039999999688</v>
      </c>
      <c r="G57" s="5">
        <f ca="1">OFFSET('1344p stat'!$K$1,A57*20,0)-OFFSET('1344p stat'!$N$1,A57*20,0)</f>
        <v>11854.829054</v>
      </c>
      <c r="H57" s="5">
        <f ca="1">OFFSET('1344p stat'!$N$1,A57*20,0)</f>
        <v>921.00724000000002</v>
      </c>
      <c r="I57" s="5"/>
      <c r="J57" s="5">
        <f t="shared" ca="1" si="2"/>
        <v>12794.861999999997</v>
      </c>
      <c r="K57" s="10">
        <f t="shared" ca="1" si="1"/>
        <v>0.92653043495115484</v>
      </c>
      <c r="L57">
        <f t="shared" ca="1" si="0"/>
        <v>5.01620625832523E-4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12819.098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ca="1">SUM(D58:H58)</f>
        <v>12819.098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9.9439999999976862</v>
      </c>
      <c r="E59" s="5">
        <f ca="1">OFFSET('1344p trace'!$S$56,(A59-1)*56,0)-OFFSET('1344p stat'!$H$1,A59*20,0)</f>
        <v>9.3294000000241795E-2</v>
      </c>
      <c r="F59" s="5">
        <f ca="1">OFFSET('1344p stat'!$H$1,A59*20,0)-OFFSET('1344p stat'!$K$1,A59*20,0)</f>
        <v>17.583896000000095</v>
      </c>
      <c r="G59" s="5">
        <f ca="1">OFFSET('1344p stat'!$K$1,A59*20,0)-OFFSET('1344p stat'!$N$1,A59*20,0)</f>
        <v>10908.602814</v>
      </c>
      <c r="H59" s="5">
        <f ca="1">OFFSET('1344p stat'!$N$1,A59*20,0)</f>
        <v>920.49999600000001</v>
      </c>
      <c r="I59" s="5"/>
      <c r="J59" s="5">
        <f t="shared" ca="1" si="2"/>
        <v>11846.78</v>
      </c>
      <c r="K59" s="10">
        <f t="shared" ca="1" si="1"/>
        <v>0.9208074104524604</v>
      </c>
      <c r="L59">
        <f t="shared" ca="1" si="0"/>
        <v>4.6044344377172883E-4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58.239999999999782</v>
      </c>
      <c r="E60" s="5">
        <f ca="1">OFFSET('1344p trace'!$S$56,(A60-1)*56,0)-OFFSET('1344p stat'!$H$1,A60*20,0)</f>
        <v>7.3562000003221328E-2</v>
      </c>
      <c r="F60" s="5">
        <f ca="1">OFFSET('1344p stat'!$H$1,A60*20,0)-OFFSET('1344p stat'!$K$1,A60*20,0)</f>
        <v>17.575282000001607</v>
      </c>
      <c r="G60" s="5">
        <f ca="1">OFFSET('1344p stat'!$K$1,A60*20,0)-OFFSET('1344p stat'!$N$1,A60*20,0)</f>
        <v>11850.536312</v>
      </c>
      <c r="H60" s="5">
        <f ca="1">OFFSET('1344p stat'!$N$1,A60*20,0)</f>
        <v>927.73684400000002</v>
      </c>
      <c r="I60" s="5"/>
      <c r="J60" s="5">
        <f t="shared" ca="1" si="2"/>
        <v>12795.922000000006</v>
      </c>
      <c r="K60" s="10">
        <f t="shared" ref="K60:K80" ca="1" si="3">G60/J60</f>
        <v>0.92611820484682505</v>
      </c>
      <c r="L60">
        <f t="shared" ref="L60:L80" ca="1" si="4">$K$29*POWER(K60,2)*SQRT(G168/(POWER(G60,2)*$L$29)+J168/(POWER(J60,2)*$L$29))</f>
        <v>5.4123833959982882E-4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12808.789999999995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ca="1">SUM(D61:H61)</f>
        <v>12808.789999999995</v>
      </c>
      <c r="K61" s="10">
        <f t="shared" ca="1" si="3"/>
        <v>0</v>
      </c>
      <c r="L61" t="e">
        <f t="shared" ca="1" si="4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9.8600000000005821</v>
      </c>
      <c r="E62" s="5">
        <f ca="1">OFFSET('1344p trace'!$S$56,(A62-1)*56,0)-OFFSET('1344p stat'!$H$1,A62*20,0)</f>
        <v>7.1725999998307088E-2</v>
      </c>
      <c r="F62" s="5">
        <f ca="1">OFFSET('1344p stat'!$H$1,A62*20,0)-OFFSET('1344p stat'!$K$1,A62*20,0)</f>
        <v>16.509046000001035</v>
      </c>
      <c r="G62" s="5">
        <f ca="1">OFFSET('1344p stat'!$K$1,A62*20,0)-OFFSET('1344p stat'!$N$1,A62*20,0)</f>
        <v>10901.814291999999</v>
      </c>
      <c r="H62" s="5">
        <f ca="1">OFFSET('1344p stat'!$N$1,A62*20,0)</f>
        <v>925.51893600000005</v>
      </c>
      <c r="I62" s="5"/>
      <c r="J62" s="5">
        <f t="shared" ca="1" si="2"/>
        <v>11843.913999999999</v>
      </c>
      <c r="K62" s="10">
        <f t="shared" ca="1" si="3"/>
        <v>0.92045706275813888</v>
      </c>
      <c r="L62">
        <f t="shared" ca="1" si="4"/>
        <v>5.922181078792081E-4</v>
      </c>
    </row>
    <row r="63" spans="1:12" s="15" customFormat="1" x14ac:dyDescent="0.25">
      <c r="A63" s="15">
        <v>33</v>
      </c>
      <c r="C63" s="15" t="str">
        <f ca="1">OFFSET('1344p stat'!$A$1,A63*20,0)</f>
        <v>CUDA ant add CPU_AVX_transp Time</v>
      </c>
      <c r="D63" s="21">
        <f ca="1">OFFSET('1344p trace'!$R$56,(A63-1)*56,0)-OFFSET('1344p trace'!$S$56,(A63-1)*56,0)</f>
        <v>2.4442000000017288</v>
      </c>
      <c r="E63" s="21">
        <f ca="1">OFFSET('1344p trace'!$S$56,(A63-1)*56,0)-OFFSET('1344p stat'!$H$1,A63*20,0)</f>
        <v>78.464434999998957</v>
      </c>
      <c r="F63" s="21">
        <f ca="1">OFFSET('1344p stat'!$H$1,A63*20,0)-OFFSET('1344p stat'!$K$1,A63*20,0)</f>
        <v>13.749159999999392</v>
      </c>
      <c r="G63" s="21">
        <f ca="1">OFFSET('1344p stat'!$K$1,A63*20,0)-OFFSET('1344p stat'!$N$1,A63*20,0)</f>
        <v>6771.0629920000001</v>
      </c>
      <c r="H63" s="21">
        <f ca="1">OFFSET('1344p stat'!$N$1,A63*20,0)</f>
        <v>940.38681299999996</v>
      </c>
      <c r="I63" s="21"/>
      <c r="J63" s="21">
        <f t="shared" ca="1" si="2"/>
        <v>7803.6633999999985</v>
      </c>
      <c r="K63" s="22">
        <f t="shared" ca="1" si="3"/>
        <v>0.8676774797846869</v>
      </c>
      <c r="L63" s="15">
        <f t="shared" ca="1" si="4"/>
        <v>1.7983724402031161E-3</v>
      </c>
    </row>
    <row r="64" spans="1:12" s="15" customFormat="1" x14ac:dyDescent="0.25">
      <c r="A64" s="15">
        <v>34</v>
      </c>
      <c r="C64" s="15" t="str">
        <f ca="1">OFFSET('1344p stat'!$A$1,A64*20,0)</f>
        <v>CUDA ant add CPU_AVX_transp</v>
      </c>
      <c r="D64" s="21">
        <f ca="1">OFFSET('1344p trace'!$R$56,(A64-1)*56,0)-OFFSET('1344p trace'!$S$56,(A64-1)*56,0)</f>
        <v>7795.1165999999957</v>
      </c>
      <c r="E64" s="21">
        <f ca="1">OFFSET('1344p trace'!$S$56,(A64-1)*56,0)-OFFSET('1344p stat'!$H$1,A64*20,0)</f>
        <v>0</v>
      </c>
      <c r="F64" s="21">
        <f ca="1">OFFSET('1344p stat'!$H$1,A64*20,0)-OFFSET('1344p stat'!$K$1,A64*20,0)</f>
        <v>0</v>
      </c>
      <c r="G64" s="21">
        <f ca="1">OFFSET('1344p stat'!$K$1,A64*20,0)-OFFSET('1344p stat'!$N$1,A64*20,0)</f>
        <v>0</v>
      </c>
      <c r="H64" s="21">
        <f ca="1">OFFSET('1344p stat'!$N$1,A64*20,0)</f>
        <v>0</v>
      </c>
      <c r="I64" s="21"/>
      <c r="J64" s="21">
        <f ca="1">SUM(D64:H64)</f>
        <v>7795.1165999999957</v>
      </c>
      <c r="K64" s="22">
        <f t="shared" ca="1" si="3"/>
        <v>0</v>
      </c>
      <c r="L64" s="15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2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2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2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 t="str">
        <f ca="1">OFFSET('1344p stat'!$A$1,A68*20,0)</f>
        <v>CUDA Const</v>
      </c>
      <c r="D68" s="5">
        <f ca="1">OFFSET('1344p trace'!$R$56,(A68-1)*56,0)-OFFSET('1344p trace'!$S$56,(A68-1)*56,0)</f>
        <v>2.5844324533333332</v>
      </c>
      <c r="E68" s="5">
        <f ca="1">OFFSET('1344p trace'!$S$56,(A68-1)*56,0)-OFFSET('1344p stat'!$H$1,A68*20,0)</f>
        <v>1.6588799999999989E-3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>
        <f t="shared" ca="1" si="2"/>
        <v>1.6588799999999989E-3</v>
      </c>
      <c r="K68" s="10">
        <f t="shared" ca="1" si="3"/>
        <v>0</v>
      </c>
      <c r="L68" t="e">
        <f t="shared" ca="1" si="4"/>
        <v>#DIV/0!</v>
      </c>
    </row>
    <row r="69" spans="1:12" x14ac:dyDescent="0.25">
      <c r="A69">
        <v>39</v>
      </c>
      <c r="C69" t="str">
        <f ca="1">OFFSET('1344p stat'!$A$1,A69*20,0)</f>
        <v>CUDA ant Const</v>
      </c>
      <c r="D69" s="5">
        <f ca="1">OFFSET('1344p trace'!$R$56,(A69-1)*56,0)-OFFSET('1344p trace'!$S$56,(A69-1)*56,0)</f>
        <v>2.7379999999993743</v>
      </c>
      <c r="E69" s="5">
        <f ca="1">OFFSET('1344p trace'!$S$56,(A69-1)*56,0)-OFFSET('1344p stat'!$H$1,A69*20,0)</f>
        <v>140.22233200000028</v>
      </c>
      <c r="F69" s="5">
        <f ca="1">OFFSET('1344p stat'!$H$1,A69*20,0)-OFFSET('1344p stat'!$K$1,A69*20,0)</f>
        <v>67.117158999999447</v>
      </c>
      <c r="G69" s="5">
        <f ca="1">OFFSET('1344p stat'!$K$1,A69*20,0)-OFFSET('1344p stat'!$N$1,A69*20,0)</f>
        <v>6461.542805</v>
      </c>
      <c r="H69" s="5">
        <f ca="1">OFFSET('1344p stat'!$N$1,A69*20,0)</f>
        <v>1449.179304</v>
      </c>
      <c r="I69" s="5"/>
      <c r="J69" s="5">
        <f t="shared" ca="1" si="2"/>
        <v>8118.0616</v>
      </c>
      <c r="K69" s="10">
        <f t="shared" ca="1" si="3"/>
        <v>0.79594651080252954</v>
      </c>
      <c r="L69">
        <f t="shared" ca="1" si="4"/>
        <v>1.6729848349627042E-3</v>
      </c>
    </row>
    <row r="70" spans="1:12" x14ac:dyDescent="0.25">
      <c r="A70">
        <v>40</v>
      </c>
      <c r="C70" t="str">
        <f ca="1">OFFSET('1344p stat'!$A$1,A70*20,0)</f>
        <v>CUDA ant par Const</v>
      </c>
      <c r="D70" s="5">
        <f ca="1">OFFSET('1344p trace'!$R$56,(A70-1)*56,0)-OFFSET('1344p trace'!$S$56,(A70-1)*56,0)</f>
        <v>2.664199999997436</v>
      </c>
      <c r="E70" s="5">
        <f ca="1">OFFSET('1344p trace'!$S$56,(A70-1)*56,0)-OFFSET('1344p stat'!$H$1,A70*20,0)</f>
        <v>137.6554290000031</v>
      </c>
      <c r="F70" s="5">
        <f ca="1">OFFSET('1344p stat'!$H$1,A70*20,0)-OFFSET('1344p stat'!$K$1,A70*20,0)</f>
        <v>26.421610999999757</v>
      </c>
      <c r="G70" s="5">
        <f ca="1">OFFSET('1344p stat'!$K$1,A70*20,0)-OFFSET('1344p stat'!$N$1,A70*20,0)</f>
        <v>6439.8401720000002</v>
      </c>
      <c r="H70" s="5">
        <f ca="1">OFFSET('1344p stat'!$N$1,A70*20,0)</f>
        <v>499.55358799999999</v>
      </c>
      <c r="I70" s="5"/>
      <c r="J70" s="5">
        <f t="shared" ca="1" si="2"/>
        <v>7103.4708000000028</v>
      </c>
      <c r="K70" s="10">
        <f t="shared" ca="1" si="3"/>
        <v>0.90657656704944822</v>
      </c>
      <c r="L70">
        <f t="shared" ca="1" si="4"/>
        <v>1.9544413276335526E-3</v>
      </c>
    </row>
    <row r="71" spans="1:12" x14ac:dyDescent="0.25">
      <c r="A71">
        <v>41</v>
      </c>
      <c r="C71" t="str">
        <f ca="1">OFFSET('1344p stat'!$A$1,A71*20,0)</f>
        <v>CUDA ant add CPU Const</v>
      </c>
      <c r="D71" s="5">
        <f ca="1">OFFSET('1344p trace'!$R$56,(A71-1)*56,0)-OFFSET('1344p trace'!$S$56,(A71-1)*56,0)</f>
        <v>2.4857999999994718</v>
      </c>
      <c r="E71" s="5">
        <f ca="1">OFFSET('1344p trace'!$S$56,(A71-1)*56,0)-OFFSET('1344p stat'!$H$1,A71*20,0)</f>
        <v>107.02112300000044</v>
      </c>
      <c r="F71" s="5">
        <f ca="1">OFFSET('1344p stat'!$H$1,A71*20,0)-OFFSET('1344p stat'!$K$1,A71*20,0)</f>
        <v>10.909853999999541</v>
      </c>
      <c r="G71" s="5">
        <f ca="1">OFFSET('1344p stat'!$K$1,A71*20,0)-OFFSET('1344p stat'!$N$1,A71*20,0)</f>
        <v>6760.011176</v>
      </c>
      <c r="H71" s="5">
        <f ca="1">OFFSET('1344p stat'!$N$1,A71*20,0)</f>
        <v>1288.7828469999999</v>
      </c>
      <c r="I71" s="5"/>
      <c r="J71" s="5">
        <f t="shared" ca="1" si="2"/>
        <v>8166.7250000000004</v>
      </c>
      <c r="K71" s="10">
        <f t="shared" ca="1" si="3"/>
        <v>0.82775055802662634</v>
      </c>
      <c r="L71">
        <f t="shared" ca="1" si="4"/>
        <v>1.535128049422563E-3</v>
      </c>
    </row>
    <row r="72" spans="1:12" x14ac:dyDescent="0.25">
      <c r="A72">
        <v>42</v>
      </c>
      <c r="C72" t="str">
        <f ca="1">OFFSET('1344p stat'!$A$1,A72*20,0)</f>
        <v>CUDA opt Const</v>
      </c>
      <c r="D72" s="5">
        <f ca="1">OFFSET('1344p trace'!$R$56,(A72-1)*56,0)-OFFSET('1344p trace'!$S$56,(A72-1)*56,0)</f>
        <v>2.8238771443478274</v>
      </c>
      <c r="E72" s="5">
        <f ca="1">OFFSET('1344p trace'!$S$56,(A72-1)*56,0)-OFFSET('1344p stat'!$H$1,A72*20,0)</f>
        <v>1.8841599999999987E-3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>
        <f t="shared" ca="1" si="2"/>
        <v>1.8841599999999987E-3</v>
      </c>
      <c r="K72" s="10">
        <f t="shared" ca="1" si="3"/>
        <v>0</v>
      </c>
      <c r="L72" t="e">
        <f t="shared" ca="1" si="4"/>
        <v>#DIV/0!</v>
      </c>
    </row>
    <row r="73" spans="1:12" x14ac:dyDescent="0.25">
      <c r="A73">
        <v>43</v>
      </c>
      <c r="C73" t="str">
        <f ca="1">OFFSET('1344p stat'!$A$1,A73*20,0)</f>
        <v>CUDA opt ant Const</v>
      </c>
      <c r="D73" s="5">
        <f ca="1">OFFSET('1344p trace'!$R$56,(A73-1)*56,0)-OFFSET('1344p trace'!$S$56,(A73-1)*56,0)</f>
        <v>3.2088000000012471</v>
      </c>
      <c r="E73" s="5">
        <f ca="1">OFFSET('1344p trace'!$S$56,(A73-1)*56,0)-OFFSET('1344p stat'!$H$1,A73*20,0)</f>
        <v>140.63519299999825</v>
      </c>
      <c r="F73" s="5">
        <f ca="1">OFFSET('1344p stat'!$H$1,A73*20,0)-OFFSET('1344p stat'!$K$1,A73*20,0)</f>
        <v>1533.2464740000005</v>
      </c>
      <c r="G73" s="5">
        <f ca="1">OFFSET('1344p stat'!$K$1,A73*20,0)-OFFSET('1344p stat'!$N$1,A73*20,0)</f>
        <v>6472.0511329999999</v>
      </c>
      <c r="H73" s="5">
        <f ca="1">OFFSET('1344p stat'!$N$1,A73*20,0)</f>
        <v>0</v>
      </c>
      <c r="I73" s="5"/>
      <c r="J73" s="5">
        <f t="shared" ca="1" si="2"/>
        <v>8145.9327999999987</v>
      </c>
      <c r="K73" s="10">
        <f t="shared" ca="1" si="3"/>
        <v>0.7945131996424033</v>
      </c>
      <c r="L73">
        <f t="shared" ca="1" si="4"/>
        <v>1.386847271207872E-3</v>
      </c>
    </row>
    <row r="74" spans="1:12" x14ac:dyDescent="0.25">
      <c r="A74">
        <v>44</v>
      </c>
      <c r="C74" t="str">
        <f ca="1">OFFSET('1344p stat'!$A$1,A74*20,0)</f>
        <v>CUDA opt ant par Const</v>
      </c>
      <c r="D74" s="5">
        <f ca="1">OFFSET('1344p trace'!$R$56,(A74-1)*56,0)-OFFSET('1344p trace'!$S$56,(A74-1)*56,0)</f>
        <v>3.1339999999991051</v>
      </c>
      <c r="E74" s="5">
        <f ca="1">OFFSET('1344p trace'!$S$56,(A74-1)*56,0)-OFFSET('1344p stat'!$H$1,A74*20,0)</f>
        <v>139.23530599999958</v>
      </c>
      <c r="F74" s="5">
        <f ca="1">OFFSET('1344p stat'!$H$1,A74*20,0)-OFFSET('1344p stat'!$K$1,A74*20,0)</f>
        <v>520.42218800000046</v>
      </c>
      <c r="G74" s="5">
        <f ca="1">OFFSET('1344p stat'!$K$1,A74*20,0)-OFFSET('1344p stat'!$N$1,A74*20,0)</f>
        <v>6443.7889059999998</v>
      </c>
      <c r="H74" s="5">
        <f ca="1">OFFSET('1344p stat'!$N$1,A74*20,0)</f>
        <v>0</v>
      </c>
      <c r="I74" s="5"/>
      <c r="J74" s="5">
        <f t="shared" ca="1" si="2"/>
        <v>7103.4463999999998</v>
      </c>
      <c r="K74" s="10">
        <f t="shared" ca="1" si="3"/>
        <v>0.90713557098143238</v>
      </c>
      <c r="L74">
        <f t="shared" ca="1" si="4"/>
        <v>1.8240160388809195E-3</v>
      </c>
    </row>
    <row r="75" spans="1:12" x14ac:dyDescent="0.25">
      <c r="A75">
        <v>45</v>
      </c>
      <c r="C75" t="str">
        <f ca="1">OFFSET('1344p stat'!$A$1,A75*20,0)</f>
        <v>Time non CUDA AVX time 4</v>
      </c>
      <c r="D75" s="5">
        <f ca="1">OFFSET('1344p trace'!$R$56,(A75-1)*56,0)-OFFSET('1344p trace'!$S$56,(A75-1)*56,0)</f>
        <v>59.367999999996755</v>
      </c>
      <c r="E75" s="5">
        <f ca="1">OFFSET('1344p trace'!$S$56,(A75-1)*56,0)-OFFSET('1344p stat'!$H$1,A75*20,0)</f>
        <v>8.3358000001680921E-2</v>
      </c>
      <c r="F75" s="5">
        <f ca="1">OFFSET('1344p stat'!$H$1,A75*20,0)-OFFSET('1344p stat'!$K$1,A75*20,0)</f>
        <v>191.02072600000065</v>
      </c>
      <c r="G75" s="5">
        <f ca="1">OFFSET('1344p stat'!$K$1,A75*20,0)-OFFSET('1344p stat'!$N$1,A75*20,0)</f>
        <v>10805.071073999999</v>
      </c>
      <c r="H75" s="5">
        <f ca="1">OFFSET('1344p stat'!$N$1,A75*20,0)</f>
        <v>1120.978842</v>
      </c>
      <c r="I75" s="5"/>
      <c r="J75" s="5">
        <f t="shared" ca="1" si="2"/>
        <v>12117.154000000002</v>
      </c>
      <c r="K75" s="10">
        <f t="shared" ca="1" si="3"/>
        <v>0.89171690596653286</v>
      </c>
      <c r="L75">
        <f t="shared" ca="1" si="4"/>
        <v>5.0926241555413884E-3</v>
      </c>
    </row>
    <row r="76" spans="1:12" x14ac:dyDescent="0.25">
      <c r="A76">
        <v>46</v>
      </c>
      <c r="C76" t="str">
        <f ca="1">OFFSET('1344p stat'!$A$1,A76*20,0)</f>
        <v>Time non CUDA AVX add CPU time 4</v>
      </c>
      <c r="D76" s="5">
        <f ca="1">OFFSET('1344p trace'!$R$56,(A76-1)*56,0)-OFFSET('1344p trace'!$S$56,(A76-1)*56,0)</f>
        <v>3.0116000000016356</v>
      </c>
      <c r="E76" s="5">
        <f ca="1">OFFSET('1344p trace'!$S$56,(A76-1)*56,0)-OFFSET('1344p stat'!$H$1,A76*20,0)</f>
        <v>109.18287899999996</v>
      </c>
      <c r="F76" s="5">
        <f ca="1">OFFSET('1344p stat'!$H$1,A76*20,0)-OFFSET('1344p stat'!$K$1,A76*20,0)</f>
        <v>197.55414999999994</v>
      </c>
      <c r="G76" s="5">
        <f ca="1">OFFSET('1344p stat'!$K$1,A76*20,0)-OFFSET('1344p stat'!$N$1,A76*20,0)</f>
        <v>6902.2663140000004</v>
      </c>
      <c r="H76" s="5">
        <f ca="1">OFFSET('1344p stat'!$N$1,A76*20,0)</f>
        <v>1325.3436569999999</v>
      </c>
      <c r="I76" s="5"/>
      <c r="J76" s="5">
        <f t="shared" ca="1" si="2"/>
        <v>8534.3469999999998</v>
      </c>
      <c r="K76" s="10">
        <f t="shared" ca="1" si="3"/>
        <v>0.80876326144226396</v>
      </c>
      <c r="L76">
        <f t="shared" ca="1" si="4"/>
        <v>1.3715494871995768E-3</v>
      </c>
    </row>
    <row r="77" spans="1:12" x14ac:dyDescent="0.25">
      <c r="A77">
        <v>47</v>
      </c>
      <c r="C77">
        <f ca="1">OFFSET('1344p stat'!$A$1,A77*20,0)</f>
        <v>0</v>
      </c>
      <c r="D77" s="5" t="e">
        <f ca="1">OFFSET('1344p trace'!$R$56,(A77-1)*56,0)-OFFSET('1344p trace'!$S$56,(A77-1)*56,0)</f>
        <v>#DIV/0!</v>
      </c>
      <c r="E77" s="5" t="e">
        <f ca="1">OFFSET('1344p trace'!$S$56,(A77-1)*56,0)-OFFSET('1344p stat'!$H$1,A77*20,0)</f>
        <v>#DIV/0!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 t="e">
        <f t="shared" ca="1" si="2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 t="e">
        <f ca="1">OFFSET('1344p trace'!$R$56,(A78-1)*56,0)-OFFSET('1344p trace'!$S$56,(A78-1)*56,0)</f>
        <v>#DIV/0!</v>
      </c>
      <c r="E78" s="5" t="e">
        <f ca="1">OFFSET('1344p trace'!$S$56,(A78-1)*56,0)-OFFSET('1344p stat'!$H$1,A78*20,0)</f>
        <v>#DIV/0!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 t="e">
        <f t="shared" ca="1" si="2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2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2"/>
        <v>#DIV/0!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2.6238497916666668</v>
      </c>
      <c r="E85" s="5">
        <f ca="1">OFFSET('1344p trace'!$S$56,(A85-1)*56,0)</f>
        <v>2.0499199999999985E-3</v>
      </c>
      <c r="F85" s="5">
        <f ca="1">OFFSET('1344p stat'!$H$1,A85*20,0)</f>
        <v>0</v>
      </c>
      <c r="G85" s="5">
        <f ca="1">OFFSET('1344p stat'!$K$1,A85*20,0)</f>
        <v>0</v>
      </c>
      <c r="H85" s="5">
        <f ca="1">OFFSET('1344p stat'!$N$1,A85*20,0)</f>
        <v>0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2.3342777083333335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1.0927637916666668</v>
      </c>
      <c r="E87" s="5">
        <f ca="1">OFFSET('1344p trace'!$S$56,(A87-1)*56,0)</f>
        <v>2.0563199999999986E-3</v>
      </c>
      <c r="F87" s="5">
        <f ca="1">OFFSET('1344p stat'!$H$1,A87*20,0)</f>
        <v>0</v>
      </c>
      <c r="G87" s="5">
        <f ca="1">OFFSET('1344p stat'!$K$1,A87*20,0)</f>
        <v>0</v>
      </c>
      <c r="H87" s="5">
        <f ca="1">OFFSET('1344p stat'!$N$1,A87*20,0)</f>
        <v>0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8170.1236000000026</v>
      </c>
      <c r="E88" s="5">
        <f ca="1">OFFSET('1344p trace'!$S$56,(A88-1)*56,0)</f>
        <v>8167.5767999999989</v>
      </c>
      <c r="F88" s="5">
        <f ca="1">OFFSET('1344p stat'!$H$1,A88*20,0)</f>
        <v>8038.5434180000002</v>
      </c>
      <c r="G88" s="5">
        <f ca="1">OFFSET('1344p stat'!$K$1,A88*20,0)</f>
        <v>7971.4282030000004</v>
      </c>
      <c r="H88" s="5">
        <f ca="1">OFFSET('1344p stat'!$N$1,A88*20,0)</f>
        <v>1447.03801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7164.5525999999982</v>
      </c>
      <c r="E89" s="5">
        <f ca="1">OFFSET('1344p trace'!$S$56,(A89-1)*56,0)</f>
        <v>7162.1168000000025</v>
      </c>
      <c r="F89" s="5">
        <f ca="1">OFFSET('1344p stat'!$H$1,A89*20,0)</f>
        <v>7028.5395019999996</v>
      </c>
      <c r="G89" s="5">
        <f ca="1">OFFSET('1344p stat'!$K$1,A89*20,0)</f>
        <v>7001.8323440000004</v>
      </c>
      <c r="H89" s="5">
        <f ca="1">OFFSET('1344p stat'!$N$1,A89*20,0)</f>
        <v>497.609666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6743.2218000000021</v>
      </c>
      <c r="E90" s="5">
        <f ca="1">OFFSET('1344p trace'!$S$56,(A90-1)*56,0)</f>
        <v>6741.6497999999983</v>
      </c>
      <c r="F90" s="5">
        <f ca="1">OFFSET('1344p stat'!$H$1,A90*20,0)</f>
        <v>6611.5516989999996</v>
      </c>
      <c r="G90" s="5">
        <f ca="1">OFFSET('1344p stat'!$K$1,A90*20,0)</f>
        <v>6544.3811619999997</v>
      </c>
      <c r="H90" s="5">
        <f ca="1">OFFSET('1344p stat'!$N$1,A90*20,0)</f>
        <v>1483.7202050000001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8239.4651999999987</v>
      </c>
      <c r="E91" s="5">
        <f ca="1">OFFSET('1344p trace'!$S$56,(A91-1)*56,0)</f>
        <v>8236.9945999999982</v>
      </c>
      <c r="F91" s="5">
        <f ca="1">OFFSET('1344p stat'!$H$1,A91*20,0)</f>
        <v>8130.9510639999999</v>
      </c>
      <c r="G91" s="5">
        <f ca="1">OFFSET('1344p stat'!$K$1,A91*20,0)</f>
        <v>8119.8634279999997</v>
      </c>
      <c r="H91" s="5">
        <f ca="1">OFFSET('1344p stat'!$N$1,A91*20,0)</f>
        <v>1289.6808329999999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8174.5442000000003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6669.1462000000001</v>
      </c>
      <c r="E93" s="5">
        <f ca="1">OFFSET('1344p trace'!$S$56,(A93-1)*56,0)</f>
        <v>6667.6113999999989</v>
      </c>
      <c r="F93" s="5">
        <f ca="1">OFFSET('1344p stat'!$H$1,A93*20,0)</f>
        <v>6605.9578609999999</v>
      </c>
      <c r="G93" s="5">
        <f ca="1">OFFSET('1344p stat'!$K$1,A93*20,0)</f>
        <v>6587.4177639999998</v>
      </c>
      <c r="H93" s="5">
        <f ca="1">OFFSET('1344p stat'!$N$1,A93*20,0)</f>
        <v>1284.0667020000001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18080.635999999995</v>
      </c>
      <c r="E94" s="5">
        <f ca="1">OFFSET('1344p trace'!$S$56,(A94-1)*56,0)</f>
        <v>18078.732000000004</v>
      </c>
      <c r="F94" s="5">
        <f ca="1">OFFSET('1344p stat'!$H$1,A94*20,0)</f>
        <v>18019.12918</v>
      </c>
      <c r="G94" s="5">
        <f ca="1">OFFSET('1344p stat'!$K$1,A94*20,0)</f>
        <v>17771.526366999999</v>
      </c>
      <c r="H94" s="5">
        <f ca="1">OFFSET('1344p stat'!$N$1,A94*20,0)</f>
        <v>5051.4545019999996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3.2225739534883724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2.7656595555555561</v>
      </c>
      <c r="E96" s="5">
        <f ca="1">OFFSET('1344p trace'!$S$56,(A96-1)*56,0)</f>
        <v>2.0428799999999987E-3</v>
      </c>
      <c r="F96" s="5">
        <f ca="1">OFFSET('1344p stat'!$H$1,A96*20,0)</f>
        <v>0</v>
      </c>
      <c r="G96" s="5">
        <f ca="1">OFFSET('1344p stat'!$K$1,A96*20,0)</f>
        <v>0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1.4180604545454545</v>
      </c>
      <c r="E97" s="5">
        <f ca="1">OFFSET('1344p trace'!$S$56,(A97-1)*56,0)</f>
        <v>2.3519999999999991E-3</v>
      </c>
      <c r="F97" s="5">
        <f ca="1">OFFSET('1344p stat'!$H$1,A97*20,0)</f>
        <v>0</v>
      </c>
      <c r="G97" s="5">
        <f ca="1">OFFSET('1344p stat'!$K$1,A97*20,0)</f>
        <v>0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8205.2008000000005</v>
      </c>
      <c r="E98" s="5">
        <f ca="1">OFFSET('1344p trace'!$S$56,(A98-1)*56,0)</f>
        <v>8202.1733999999997</v>
      </c>
      <c r="F98" s="5">
        <f ca="1">OFFSET('1344p stat'!$H$1,A98*20,0)</f>
        <v>8069.3309669999999</v>
      </c>
      <c r="G98" s="5">
        <f ca="1">OFFSET('1344p stat'!$K$1,A98*20,0)</f>
        <v>6536.3579980000004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6748.6281999999983</v>
      </c>
      <c r="E99" s="5">
        <f ca="1">OFFSET('1344p trace'!$S$56,(A99-1)*56,0)</f>
        <v>6746.7064</v>
      </c>
      <c r="F99" s="5">
        <f ca="1">OFFSET('1344p stat'!$H$1,A99*20,0)</f>
        <v>6617.8625000000002</v>
      </c>
      <c r="G99" s="5">
        <f ca="1">OFFSET('1344p stat'!$K$1,A99*20,0)</f>
        <v>5070.4256930000001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7156.4815999999992</v>
      </c>
      <c r="E100" s="5">
        <f ca="1">OFFSET('1344p trace'!$S$56,(A100-1)*56,0)</f>
        <v>7153.5667999999978</v>
      </c>
      <c r="F100" s="5">
        <f ca="1">OFFSET('1344p stat'!$H$1,A100*20,0)</f>
        <v>7028.5765529999999</v>
      </c>
      <c r="G100" s="5">
        <f ca="1">OFFSET('1344p stat'!$K$1,A100*20,0)</f>
        <v>6509.4945699999998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12898.944000000003</v>
      </c>
      <c r="E101" s="5">
        <f ca="1">OFFSET('1344p trace'!$S$56,(A101-1)*56,0)</f>
        <v>12839.331999999997</v>
      </c>
      <c r="F101" s="5">
        <f ca="1">OFFSET('1344p stat'!$H$1,A101*20,0)</f>
        <v>12839.249988</v>
      </c>
      <c r="G101" s="5">
        <f ca="1">OFFSET('1344p stat'!$K$1,A101*20,0)</f>
        <v>12818.528178</v>
      </c>
      <c r="H101" s="5">
        <f ca="1">OFFSET('1344p stat'!$N$1,A101*20,0)</f>
        <v>1075.318462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12887.553999999998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12056.660000000002</v>
      </c>
      <c r="E103" s="5">
        <f ca="1">OFFSET('1344p trace'!$S$56,(A103-1)*56,0)</f>
        <v>12046.744000000001</v>
      </c>
      <c r="F103" s="5">
        <f ca="1">OFFSET('1344p stat'!$H$1,A103*20,0)</f>
        <v>12046.645028000001</v>
      </c>
      <c r="G103" s="5">
        <f ca="1">OFFSET('1344p stat'!$K$1,A103*20,0)</f>
        <v>12026.755874</v>
      </c>
      <c r="H103" s="5">
        <f ca="1">OFFSET('1344p stat'!$N$1,A103*20,0)</f>
        <v>1077.5610320000001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157625.94</v>
      </c>
      <c r="E104" s="5">
        <f ca="1">OFFSET('1344p trace'!$S$56,(A104-1)*56,0)</f>
        <v>153183.06</v>
      </c>
      <c r="F104" s="5">
        <f ca="1">OFFSET('1344p stat'!$H$1,A104*20,0)</f>
        <v>153090.79156300001</v>
      </c>
      <c r="G104" s="5">
        <f ca="1">OFFSET('1344p stat'!$K$1,A104*20,0)</f>
        <v>153044.144375</v>
      </c>
      <c r="H104" s="5">
        <f ca="1">OFFSET('1344p stat'!$N$1,A104*20,0)</f>
        <v>2924.279243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152070.88</v>
      </c>
      <c r="E105" s="5">
        <f ca="1">OFFSET('1344p trace'!$S$56,(A105-1)*56,0)</f>
        <v>152056.04</v>
      </c>
      <c r="F105" s="5">
        <f ca="1">OFFSET('1344p stat'!$H$1,A105*20,0)</f>
        <v>151962.08406299999</v>
      </c>
      <c r="G105" s="5">
        <f ca="1">OFFSET('1344p stat'!$K$1,A105*20,0)</f>
        <v>151915.04343699999</v>
      </c>
      <c r="H105" s="5">
        <f ca="1">OFFSET('1344p stat'!$N$1,A105*20,0)</f>
        <v>2919.7651999999998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12845.728000000001</v>
      </c>
      <c r="E106" s="5">
        <f ca="1">OFFSET('1344p trace'!$S$56,(A106-1)*56,0)</f>
        <v>12786.915999999999</v>
      </c>
      <c r="F106" s="5">
        <f ca="1">OFFSET('1344p stat'!$H$1,A106*20,0)</f>
        <v>12786.824226000001</v>
      </c>
      <c r="G106" s="5">
        <f ca="1">OFFSET('1344p stat'!$K$1,A106*20,0)</f>
        <v>12766.408414</v>
      </c>
      <c r="H106" s="5">
        <f ca="1">OFFSET('1344p stat'!$N$1,A106*20,0)</f>
        <v>984.92097799999999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11857.826000000003</v>
      </c>
      <c r="E107" s="5">
        <f ca="1">OFFSET('1344p trace'!$S$56,(A107-1)*56,0)</f>
        <v>11848.152</v>
      </c>
      <c r="F107" s="5">
        <f ca="1">OFFSET('1344p stat'!$H$1,A107*20,0)</f>
        <v>11848.056542</v>
      </c>
      <c r="G107" s="5">
        <f ca="1">OFFSET('1344p stat'!$K$1,A107*20,0)</f>
        <v>11828.224566000001</v>
      </c>
      <c r="H107" s="5">
        <f ca="1">OFFSET('1344p stat'!$N$1,A107*20,0)</f>
        <v>980.74867800000004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12777.191999999999</v>
      </c>
      <c r="E108" s="5">
        <f ca="1">OFFSET('1344p trace'!$S$56,(A108-1)*56,0)</f>
        <v>12719.044000000002</v>
      </c>
      <c r="F108" s="5">
        <f ca="1">OFFSET('1344p stat'!$H$1,A108*20,0)</f>
        <v>12718.957077999999</v>
      </c>
      <c r="G108" s="5">
        <f ca="1">OFFSET('1344p stat'!$K$1,A108*20,0)</f>
        <v>12694.54182</v>
      </c>
      <c r="H108" s="5">
        <f ca="1">OFFSET('1344p stat'!$N$1,A108*20,0)</f>
        <v>872.87639000000001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12684.731999999996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11781.032000000005</v>
      </c>
      <c r="E110" s="5">
        <f ca="1">OFFSET('1344p trace'!$S$56,(A110-1)*56,0)</f>
        <v>11770.608</v>
      </c>
      <c r="F110" s="5">
        <f ca="1">OFFSET('1344p stat'!$H$1,A110*20,0)</f>
        <v>11770.49847</v>
      </c>
      <c r="G110" s="5">
        <f ca="1">OFFSET('1344p stat'!$K$1,A110*20,0)</f>
        <v>11748.549782</v>
      </c>
      <c r="H110" s="5">
        <f ca="1">OFFSET('1344p stat'!$N$1,A110*20,0)</f>
        <v>869.92830200000003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12853.376000000004</v>
      </c>
      <c r="E111" s="5">
        <f ca="1">OFFSET('1344p trace'!$S$56,(A111-1)*56,0)</f>
        <v>12794.861999999997</v>
      </c>
      <c r="F111" s="5">
        <f ca="1">OFFSET('1344p stat'!$H$1,A111*20,0)</f>
        <v>12794.768334</v>
      </c>
      <c r="G111" s="5">
        <f ca="1">OFFSET('1344p stat'!$K$1,A111*20,0)</f>
        <v>12775.836294000001</v>
      </c>
      <c r="H111" s="5">
        <f ca="1">OFFSET('1344p stat'!$N$1,A111*20,0)</f>
        <v>921.00724000000002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12819.098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11856.723999999998</v>
      </c>
      <c r="E113" s="5">
        <f ca="1">OFFSET('1344p trace'!$S$56,(A113-1)*56,0)</f>
        <v>11846.78</v>
      </c>
      <c r="F113" s="5">
        <f ca="1">OFFSET('1344p stat'!$H$1,A113*20,0)</f>
        <v>11846.686706</v>
      </c>
      <c r="G113" s="5">
        <f ca="1">OFFSET('1344p stat'!$K$1,A113*20,0)</f>
        <v>11829.10281</v>
      </c>
      <c r="H113" s="5">
        <f ca="1">OFFSET('1344p stat'!$N$1,A113*20,0)</f>
        <v>920.49999600000001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12854.162000000004</v>
      </c>
      <c r="E114" s="5">
        <f ca="1">OFFSET('1344p trace'!$S$56,(A114-1)*56,0)</f>
        <v>12795.922000000004</v>
      </c>
      <c r="F114" s="5">
        <f ca="1">OFFSET('1344p stat'!$H$1,A114*20,0)</f>
        <v>12795.848438000001</v>
      </c>
      <c r="G114" s="5">
        <f ca="1">OFFSET('1344p stat'!$K$1,A114*20,0)</f>
        <v>12778.273155999999</v>
      </c>
      <c r="H114" s="5">
        <f ca="1">OFFSET('1344p stat'!$N$1,A114*20,0)</f>
        <v>927.73684400000002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12808.789999999995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11853.773999999999</v>
      </c>
      <c r="E116" s="5">
        <f ca="1">OFFSET('1344p trace'!$S$56,(A116-1)*56,0)</f>
        <v>11843.913999999999</v>
      </c>
      <c r="F116" s="5">
        <f ca="1">OFFSET('1344p stat'!$H$1,A116*20,0)</f>
        <v>11843.842274000001</v>
      </c>
      <c r="G116" s="5">
        <f ca="1">OFFSET('1344p stat'!$K$1,A116*20,0)</f>
        <v>11827.333228</v>
      </c>
      <c r="H116" s="5">
        <f ca="1">OFFSET('1344p stat'!$N$1,A116*20,0)</f>
        <v>925.51893600000005</v>
      </c>
    </row>
    <row r="117" spans="1:8" x14ac:dyDescent="0.25">
      <c r="A117">
        <v>33</v>
      </c>
      <c r="C117" t="str">
        <f ca="1">OFFSET('1344p stat'!$A$1,A117*20,0)</f>
        <v>CUDA ant add CPU_AVX_transp Time</v>
      </c>
      <c r="D117" s="5">
        <f ca="1">OFFSET('1344p trace'!$R$56,(A117-1)*56,0)</f>
        <v>7806.1076000000003</v>
      </c>
      <c r="E117" s="5">
        <f ca="1">OFFSET('1344p trace'!$S$56,(A117-1)*56,0)</f>
        <v>7803.6633999999985</v>
      </c>
      <c r="F117" s="5">
        <f ca="1">OFFSET('1344p stat'!$H$1,A117*20,0)</f>
        <v>7725.1989649999996</v>
      </c>
      <c r="G117" s="5">
        <f ca="1">OFFSET('1344p stat'!$K$1,A117*20,0)</f>
        <v>7711.4498050000002</v>
      </c>
      <c r="H117" s="5">
        <f ca="1">OFFSET('1344p stat'!$N$1,A117*20,0)</f>
        <v>940.38681299999996</v>
      </c>
    </row>
    <row r="118" spans="1:8" x14ac:dyDescent="0.25">
      <c r="A118">
        <v>34</v>
      </c>
      <c r="C118" t="str">
        <f ca="1">OFFSET('1344p stat'!$A$1,A118*20,0)</f>
        <v>CUDA ant add CPU_AVX_transp</v>
      </c>
      <c r="D118" s="5">
        <f ca="1">OFFSET('1344p trace'!$R$56,(A118-1)*56,0)</f>
        <v>7795.1165999999957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CUDA Const</v>
      </c>
      <c r="D122" s="5">
        <f ca="1">OFFSET('1344p trace'!$R$56,(A122-1)*56,0)</f>
        <v>2.5860913333333331</v>
      </c>
      <c r="E122" s="5">
        <f ca="1">OFFSET('1344p trace'!$S$56,(A122-1)*56,0)</f>
        <v>1.6588799999999989E-3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 t="str">
        <f ca="1">OFFSET('1344p stat'!$A$1,A123*20,0)</f>
        <v>CUDA ant Const</v>
      </c>
      <c r="D123" s="5">
        <f ca="1">OFFSET('1344p trace'!$R$56,(A123-1)*56,0)</f>
        <v>8120.7995999999994</v>
      </c>
      <c r="E123" s="5">
        <f ca="1">OFFSET('1344p trace'!$S$56,(A123-1)*56,0)</f>
        <v>8118.0616</v>
      </c>
      <c r="F123" s="5">
        <f ca="1">OFFSET('1344p stat'!$H$1,A123*20,0)</f>
        <v>7977.8392679999997</v>
      </c>
      <c r="G123" s="5">
        <f ca="1">OFFSET('1344p stat'!$K$1,A123*20,0)</f>
        <v>7910.7221090000003</v>
      </c>
      <c r="H123" s="5">
        <f ca="1">OFFSET('1344p stat'!$N$1,A123*20,0)</f>
        <v>1449.179304</v>
      </c>
    </row>
    <row r="124" spans="1:8" x14ac:dyDescent="0.25">
      <c r="A124">
        <v>40</v>
      </c>
      <c r="C124" t="str">
        <f ca="1">OFFSET('1344p stat'!$A$1,A124*20,0)</f>
        <v>CUDA ant par Const</v>
      </c>
      <c r="D124" s="5">
        <f ca="1">OFFSET('1344p trace'!$R$56,(A124-1)*56,0)</f>
        <v>7106.1350000000002</v>
      </c>
      <c r="E124" s="5">
        <f ca="1">OFFSET('1344p trace'!$S$56,(A124-1)*56,0)</f>
        <v>7103.4708000000028</v>
      </c>
      <c r="F124" s="5">
        <f ca="1">OFFSET('1344p stat'!$H$1,A124*20,0)</f>
        <v>6965.8153709999997</v>
      </c>
      <c r="G124" s="5">
        <f ca="1">OFFSET('1344p stat'!$K$1,A124*20,0)</f>
        <v>6939.3937599999999</v>
      </c>
      <c r="H124" s="5">
        <f ca="1">OFFSET('1344p stat'!$N$1,A124*20,0)</f>
        <v>499.55358799999999</v>
      </c>
    </row>
    <row r="125" spans="1:8" x14ac:dyDescent="0.25">
      <c r="A125">
        <v>41</v>
      </c>
      <c r="C125" t="str">
        <f ca="1">OFFSET('1344p stat'!$A$1,A125*20,0)</f>
        <v>CUDA ant add CPU Const</v>
      </c>
      <c r="D125" s="5">
        <f ca="1">OFFSET('1344p trace'!$R$56,(A125-1)*56,0)</f>
        <v>8169.2107999999998</v>
      </c>
      <c r="E125" s="5">
        <f ca="1">OFFSET('1344p trace'!$S$56,(A125-1)*56,0)</f>
        <v>8166.7250000000004</v>
      </c>
      <c r="F125" s="5">
        <f ca="1">OFFSET('1344p stat'!$H$1,A125*20,0)</f>
        <v>8059.7038769999999</v>
      </c>
      <c r="G125" s="5">
        <f ca="1">OFFSET('1344p stat'!$K$1,A125*20,0)</f>
        <v>8048.7940230000004</v>
      </c>
      <c r="H125" s="5">
        <f ca="1">OFFSET('1344p stat'!$N$1,A125*20,0)</f>
        <v>1288.7828469999999</v>
      </c>
    </row>
    <row r="126" spans="1:8" x14ac:dyDescent="0.25">
      <c r="A126">
        <v>42</v>
      </c>
      <c r="C126" t="str">
        <f ca="1">OFFSET('1344p stat'!$A$1,A126*20,0)</f>
        <v>CUDA opt Const</v>
      </c>
      <c r="D126" s="5">
        <f ca="1">OFFSET('1344p trace'!$R$56,(A126-1)*56,0)</f>
        <v>2.8257613043478274</v>
      </c>
      <c r="E126" s="5">
        <f ca="1">OFFSET('1344p trace'!$S$56,(A126-1)*56,0)</f>
        <v>1.8841599999999987E-3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 t="str">
        <f ca="1">OFFSET('1344p stat'!$A$1,A127*20,0)</f>
        <v>CUDA opt ant Const</v>
      </c>
      <c r="D127" s="5">
        <f ca="1">OFFSET('1344p trace'!$R$56,(A127-1)*56,0)</f>
        <v>8149.1415999999999</v>
      </c>
      <c r="E127" s="5">
        <f ca="1">OFFSET('1344p trace'!$S$56,(A127-1)*56,0)</f>
        <v>8145.9327999999987</v>
      </c>
      <c r="F127" s="5">
        <f ca="1">OFFSET('1344p stat'!$H$1,A127*20,0)</f>
        <v>8005.2976070000004</v>
      </c>
      <c r="G127" s="5">
        <f ca="1">OFFSET('1344p stat'!$K$1,A127*20,0)</f>
        <v>6472.0511329999999</v>
      </c>
      <c r="H127" s="5">
        <f ca="1">OFFSET('1344p stat'!$N$1,A127*20,0)</f>
        <v>0</v>
      </c>
    </row>
    <row r="128" spans="1:8" x14ac:dyDescent="0.25">
      <c r="A128">
        <v>44</v>
      </c>
      <c r="C128" t="str">
        <f ca="1">OFFSET('1344p stat'!$A$1,A128*20,0)</f>
        <v>CUDA opt ant par Const</v>
      </c>
      <c r="D128" s="5">
        <f ca="1">OFFSET('1344p trace'!$R$56,(A128-1)*56,0)</f>
        <v>7106.5803999999989</v>
      </c>
      <c r="E128" s="5">
        <f ca="1">OFFSET('1344p trace'!$S$56,(A128-1)*56,0)</f>
        <v>7103.4463999999998</v>
      </c>
      <c r="F128" s="5">
        <f ca="1">OFFSET('1344p stat'!$H$1,A128*20,0)</f>
        <v>6964.2110940000002</v>
      </c>
      <c r="G128" s="5">
        <f ca="1">OFFSET('1344p stat'!$K$1,A128*20,0)</f>
        <v>6443.7889059999998</v>
      </c>
      <c r="H128" s="5">
        <f ca="1">OFFSET('1344p stat'!$N$1,A128*20,0)</f>
        <v>0</v>
      </c>
    </row>
    <row r="129" spans="1:10" x14ac:dyDescent="0.25">
      <c r="A129">
        <v>45</v>
      </c>
      <c r="C129" t="str">
        <f ca="1">OFFSET('1344p stat'!$A$1,A129*20,0)</f>
        <v>Time non CUDA AVX time 4</v>
      </c>
      <c r="D129" s="5">
        <f ca="1">OFFSET('1344p trace'!$R$56,(A129-1)*56,0)</f>
        <v>12176.521999999999</v>
      </c>
      <c r="E129" s="5">
        <f ca="1">OFFSET('1344p trace'!$S$56,(A129-1)*56,0)</f>
        <v>12117.154000000002</v>
      </c>
      <c r="F129" s="5">
        <f ca="1">OFFSET('1344p stat'!$H$1,A129*20,0)</f>
        <v>12117.070642000001</v>
      </c>
      <c r="G129" s="5">
        <f ca="1">OFFSET('1344p stat'!$K$1,A129*20,0)</f>
        <v>11926.049916</v>
      </c>
      <c r="H129" s="5">
        <f ca="1">OFFSET('1344p stat'!$N$1,A129*20,0)</f>
        <v>1120.978842</v>
      </c>
    </row>
    <row r="130" spans="1:10" x14ac:dyDescent="0.25">
      <c r="A130">
        <v>46</v>
      </c>
      <c r="C130" t="str">
        <f ca="1">OFFSET('1344p stat'!$A$1,A130*20,0)</f>
        <v>Time non CUDA AVX add CPU time 4</v>
      </c>
      <c r="D130" s="5">
        <f ca="1">OFFSET('1344p trace'!$R$56,(A130-1)*56,0)</f>
        <v>8537.3586000000014</v>
      </c>
      <c r="E130" s="5">
        <f ca="1">OFFSET('1344p trace'!$S$56,(A130-1)*56,0)</f>
        <v>8534.3469999999998</v>
      </c>
      <c r="F130" s="5">
        <f ca="1">OFFSET('1344p stat'!$H$1,A130*20,0)</f>
        <v>8425.1641209999998</v>
      </c>
      <c r="G130" s="5">
        <f ca="1">OFFSET('1344p stat'!$K$1,A130*20,0)</f>
        <v>8227.6099709999999</v>
      </c>
      <c r="H130" s="5">
        <f ca="1">OFFSET('1344p stat'!$N$1,A130*20,0)</f>
        <v>1325.3436569999999</v>
      </c>
    </row>
    <row r="131" spans="1:10" x14ac:dyDescent="0.25">
      <c r="A131">
        <v>47</v>
      </c>
      <c r="C131">
        <f ca="1">OFFSET('1344p stat'!$A$1,A131*20,0)</f>
        <v>0</v>
      </c>
      <c r="D131" s="5" t="e">
        <f ca="1">OFFSET('1344p trace'!$R$56,(A131-1)*56,0)</f>
        <v>#DIV/0!</v>
      </c>
      <c r="E131" s="5" t="e">
        <f ca="1">OFFSET('1344p trace'!$S$56,(A131-1)*56,0)</f>
        <v>#DIV/0!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 t="e">
        <f ca="1">OFFSET('1344p trace'!$R$56,(A132-1)*56,0)</f>
        <v>#DIV/0!</v>
      </c>
      <c r="E132" s="5" t="e">
        <f ca="1">OFFSET('1344p trace'!$S$56,(A132-1)*56,0)</f>
        <v>#DIV/0!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  <c r="J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SUM(D138:H138)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0.32588367037704002</v>
      </c>
      <c r="E139" s="5">
        <f ca="1">OFFSET('1344p trace'!$V$56,(A31-1)*56,0)</f>
        <v>1.1362713600000013E-8</v>
      </c>
      <c r="F139" s="5">
        <f ca="1">OFFSET('1344p stat'!$H$1,A139*20,1)</f>
        <v>0</v>
      </c>
      <c r="G139" s="5">
        <f ca="1">OFFSET('1344p stat'!$K$1,A139*20,1)</f>
        <v>0</v>
      </c>
      <c r="H139" s="5">
        <f ca="1">OFFSET('1344p stat'!$N$1,A139*20,1)</f>
        <v>0</v>
      </c>
      <c r="J139" s="5">
        <f t="shared" ref="J139:J187" ca="1" si="5">SUM(D139:H139)</f>
        <v>0.32588368173975363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6.1499130163497284E-2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6.1499130163497284E-2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1.9472226375373144E-2</v>
      </c>
      <c r="E141" s="5">
        <f ca="1">OFFSET('1344p trace'!$V$56,(A33-1)*56,0)</f>
        <v>1.8301337599999965E-8</v>
      </c>
      <c r="F141" s="5">
        <f ca="1">OFFSET('1344p stat'!$H$1,A141*20,1)</f>
        <v>0</v>
      </c>
      <c r="G141" s="5">
        <f ca="1">OFFSET('1344p stat'!$K$1,A141*20,1)</f>
        <v>0</v>
      </c>
      <c r="H141" s="5">
        <f ca="1">OFFSET('1344p stat'!$N$1,A141*20,1)</f>
        <v>0</v>
      </c>
      <c r="J141" s="5">
        <f t="shared" ca="1" si="5"/>
        <v>1.9472244676710746E-2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1244.8010870400014</v>
      </c>
      <c r="E142" s="5">
        <f ca="1">OFFSET('1344p trace'!$V$56,(A34-1)*56,0)</f>
        <v>1237.3160417600013</v>
      </c>
      <c r="F142" s="5">
        <f ca="1">OFFSET('1344p stat'!$H$1,A142*20,1)</f>
        <v>1087.20018</v>
      </c>
      <c r="G142" s="5">
        <f ca="1">OFFSET('1344p stat'!$K$1,A142*20,1)</f>
        <v>1070.875965</v>
      </c>
      <c r="H142" s="5">
        <f ca="1">OFFSET('1344p stat'!$N$1,A142*20,1)</f>
        <v>35.852690000000003</v>
      </c>
      <c r="J142" s="5">
        <f t="shared" ca="1" si="5"/>
        <v>4676.0459638000029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746.92271923999976</v>
      </c>
      <c r="E143" s="5">
        <f ca="1">OFFSET('1344p trace'!$V$56,(A35-1)*56,0)</f>
        <v>750.56163776000142</v>
      </c>
      <c r="F143" s="5">
        <f ca="1">OFFSET('1344p stat'!$H$1,A143*20,1)</f>
        <v>741.75839299999996</v>
      </c>
      <c r="G143" s="5">
        <f ca="1">OFFSET('1344p stat'!$K$1,A143*20,1)</f>
        <v>736.463211</v>
      </c>
      <c r="H143" s="5">
        <f ca="1">OFFSET('1344p stat'!$N$1,A143*20,1)</f>
        <v>8.9069649999999996</v>
      </c>
      <c r="J143" s="5">
        <f t="shared" ca="1" si="5"/>
        <v>2984.6129260000016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715.74605476000067</v>
      </c>
      <c r="E144" s="5">
        <f ca="1">OFFSET('1344p trace'!$V$56,(A36-1)*56,0)</f>
        <v>717.31584595999607</v>
      </c>
      <c r="F144" s="5">
        <f ca="1">OFFSET('1344p stat'!$H$1,A144*20,1)</f>
        <v>676.57921899999997</v>
      </c>
      <c r="G144" s="5">
        <f ca="1">OFFSET('1344p stat'!$K$1,A144*20,1)</f>
        <v>664.09144000000003</v>
      </c>
      <c r="H144" s="5">
        <f ca="1">OFFSET('1344p stat'!$N$1,A144*20,1)</f>
        <v>45.593764</v>
      </c>
      <c r="J144" s="5">
        <f t="shared" ca="1" si="5"/>
        <v>2819.3263237199972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690.03475696000828</v>
      </c>
      <c r="E145" s="5">
        <f ca="1">OFFSET('1344p trace'!$V$56,(A37-1)*56,0)</f>
        <v>687.4802088399988</v>
      </c>
      <c r="F145" s="5">
        <f ca="1">OFFSET('1344p stat'!$H$1,A145*20,1)</f>
        <v>637.14385900000002</v>
      </c>
      <c r="G145" s="5">
        <f ca="1">OFFSET('1344p stat'!$K$1,A145*20,1)</f>
        <v>642.04081399999995</v>
      </c>
      <c r="H145" s="5">
        <f ca="1">OFFSET('1344p stat'!$N$1,A145*20,1)</f>
        <v>3.4986890000000002</v>
      </c>
      <c r="J145" s="5">
        <f t="shared" ca="1" si="5"/>
        <v>2660.1983278000071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475.91270836000444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475.91270836000444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121.86779956000093</v>
      </c>
      <c r="E147" s="5">
        <f ca="1">OFFSET('1344p trace'!$V$56,(A39-1)*56,0)</f>
        <v>120.71091203999931</v>
      </c>
      <c r="F147" s="5">
        <f ca="1">OFFSET('1344p stat'!$H$1,A147*20,1)</f>
        <v>113.68850500000001</v>
      </c>
      <c r="G147" s="5">
        <f ca="1">OFFSET('1344p stat'!$K$1,A147*20,1)</f>
        <v>115.252683</v>
      </c>
      <c r="H147" s="5">
        <f ca="1">OFFSET('1344p stat'!$N$1,A147*20,1)</f>
        <v>5.8543729999999998</v>
      </c>
      <c r="J147" s="5">
        <f t="shared" ca="1" si="5"/>
        <v>477.37427260000027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1660.9983040000109</v>
      </c>
      <c r="E148" s="5">
        <f ca="1">OFFSET('1344p trace'!$V$56,(A40-1)*56,0)</f>
        <v>1672.7317759999935</v>
      </c>
      <c r="F148" s="5">
        <f ca="1">OFFSET('1344p stat'!$H$1,A148*20,1)</f>
        <v>1649.1910359999999</v>
      </c>
      <c r="G148" s="5">
        <f ca="1">OFFSET('1344p stat'!$K$1,A148*20,1)</f>
        <v>1497.064977</v>
      </c>
      <c r="H148" s="5">
        <f ca="1">OFFSET('1344p stat'!$N$1,A148*20,1)</f>
        <v>1125.778599</v>
      </c>
      <c r="J148" s="5">
        <f t="shared" ca="1" si="5"/>
        <v>7605.7646920000043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13.781275006391345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13.781275006391345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0.10857651526202163</v>
      </c>
      <c r="E150" s="5">
        <f ca="1">OFFSET('1344p trace'!$V$56,(A42-1)*56,0)</f>
        <v>2.6188185600000058E-8</v>
      </c>
      <c r="F150" s="5">
        <f ca="1">OFFSET('1344p stat'!$H$1,A150*20,1)</f>
        <v>0</v>
      </c>
      <c r="G150" s="5">
        <f ca="1">OFFSET('1344p stat'!$K$1,A150*20,1)</f>
        <v>0</v>
      </c>
      <c r="H150" s="5">
        <f ca="1">OFFSET('1344p stat'!$N$1,A150*20,1)</f>
        <v>0</v>
      </c>
      <c r="J150" s="5">
        <f t="shared" ca="1" si="5"/>
        <v>0.10857654145020723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4.1812762222520186E-2</v>
      </c>
      <c r="E151" s="5">
        <f ca="1">OFFSET('1344p trace'!$V$56,(A43-1)*56,0)</f>
        <v>1.8531328000000008E-7</v>
      </c>
      <c r="F151" s="5">
        <f ca="1">OFFSET('1344p stat'!$H$1,A151*20,1)</f>
        <v>0</v>
      </c>
      <c r="G151" s="5">
        <f ca="1">OFFSET('1344p stat'!$K$1,A151*20,1)</f>
        <v>0</v>
      </c>
      <c r="H151" s="5">
        <f ca="1">OFFSET('1344p stat'!$N$1,A151*20,1)</f>
        <v>0</v>
      </c>
      <c r="J151" s="5">
        <f t="shared" ca="1" si="5"/>
        <v>4.1812947535800185E-2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629.46098335999488</v>
      </c>
      <c r="E152" s="5">
        <f ca="1">OFFSET('1344p trace'!$V$56,(A44-1)*56,0)</f>
        <v>633.3113504399978</v>
      </c>
      <c r="F152" s="5">
        <f ca="1">OFFSET('1344p stat'!$H$1,A152*20,1)</f>
        <v>603.15463</v>
      </c>
      <c r="G152" s="5">
        <f ca="1">OFFSET('1344p stat'!$K$1,A152*20,1)</f>
        <v>364.21468499999997</v>
      </c>
      <c r="H152" s="5">
        <f ca="1">OFFSET('1344p stat'!$N$1,A152*20,1)</f>
        <v>0</v>
      </c>
      <c r="J152" s="5">
        <f t="shared" ca="1" si="5"/>
        <v>2230.1416487999927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445.38649876000164</v>
      </c>
      <c r="E153" s="5">
        <f ca="1">OFFSET('1344p trace'!$V$56,(A45-1)*56,0)</f>
        <v>448.79173104000188</v>
      </c>
      <c r="F153" s="5">
        <f ca="1">OFFSET('1344p stat'!$H$1,A153*20,1)</f>
        <v>446.12505599999997</v>
      </c>
      <c r="G153" s="5">
        <f ca="1">OFFSET('1344p stat'!$K$1,A153*20,1)</f>
        <v>251.84919500000001</v>
      </c>
      <c r="H153" s="5">
        <f ca="1">OFFSET('1344p stat'!$N$1,A153*20,1)</f>
        <v>0</v>
      </c>
      <c r="J153" s="5">
        <f t="shared" ca="1" si="5"/>
        <v>1592.1524808000033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494.83216144000386</v>
      </c>
      <c r="E154" s="5">
        <f ca="1">OFFSET('1344p trace'!$V$56,(A46-1)*56,0)</f>
        <v>495.90543375999999</v>
      </c>
      <c r="F154" s="5">
        <f ca="1">OFFSET('1344p stat'!$H$1,A154*20,1)</f>
        <v>532.246801</v>
      </c>
      <c r="G154" s="5">
        <f ca="1">OFFSET('1344p stat'!$K$1,A154*20,1)</f>
        <v>471.44949100000002</v>
      </c>
      <c r="H154" s="5">
        <f ca="1">OFFSET('1344p stat'!$N$1,A154*20,1)</f>
        <v>0</v>
      </c>
      <c r="J154" s="5">
        <f t="shared" ca="1" si="5"/>
        <v>1994.4338872000039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141.80366399999863</v>
      </c>
      <c r="E155" s="5">
        <f ca="1">OFFSET('1344p trace'!$V$56,(A47-1)*56,0)</f>
        <v>140.38017600000165</v>
      </c>
      <c r="F155" s="5">
        <f ca="1">OFFSET('1344p stat'!$H$1,A155*20,1)</f>
        <v>140.29266799999999</v>
      </c>
      <c r="G155" s="5">
        <f ca="1">OFFSET('1344p stat'!$K$1,A155*20,1)</f>
        <v>139.97284500000001</v>
      </c>
      <c r="H155" s="5">
        <f ca="1">OFFSET('1344p stat'!$N$1,A155*20,1)</f>
        <v>33.472366999999998</v>
      </c>
      <c r="J155" s="5">
        <f t="shared" ca="1" si="5"/>
        <v>595.92172000000016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185.08048400000251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5"/>
        <v>185.08048400000251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539.5068000000025</v>
      </c>
      <c r="E157" s="5">
        <f ca="1">OFFSET('1344p trace'!$V$56,(A49-1)*56,0)</f>
        <v>539.31246399999782</v>
      </c>
      <c r="F157" s="5">
        <f ca="1">OFFSET('1344p stat'!$H$1,A157*20,1)</f>
        <v>539.04780400000004</v>
      </c>
      <c r="G157" s="5">
        <f ca="1">OFFSET('1344p stat'!$K$1,A157*20,1)</f>
        <v>528.638867</v>
      </c>
      <c r="H157" s="5">
        <f ca="1">OFFSET('1344p stat'!$N$1,A157*20,1)</f>
        <v>17.029357000000001</v>
      </c>
      <c r="J157" s="5">
        <f t="shared" ca="1" si="5"/>
        <v>2163.535292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84211.016400000008</v>
      </c>
      <c r="E158" s="5">
        <f ca="1">OFFSET('1344p trace'!$V$56,(A50-1)*56,0)</f>
        <v>40276.496400000018</v>
      </c>
      <c r="F158" s="5">
        <f ca="1">OFFSET('1344p stat'!$H$1,A158*20,1)</f>
        <v>40072.274428999997</v>
      </c>
      <c r="G158" s="5">
        <f ca="1">OFFSET('1344p stat'!$K$1,A158*20,1)</f>
        <v>40038.891254000002</v>
      </c>
      <c r="H158" s="5">
        <f ca="1">OFFSET('1344p stat'!$N$1,A158*20,1)</f>
        <v>260.02181300000001</v>
      </c>
      <c r="J158" s="5">
        <f t="shared" ca="1" si="5"/>
        <v>204858.70029600002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89610.745600000082</v>
      </c>
      <c r="E159" s="5">
        <f ca="1">OFFSET('1344p trace'!$V$56,(A51-1)*56,0)</f>
        <v>89672.838399999993</v>
      </c>
      <c r="F159" s="5">
        <f ca="1">OFFSET('1344p stat'!$H$1,A159*20,1)</f>
        <v>89591.609496999998</v>
      </c>
      <c r="G159" s="5">
        <f ca="1">OFFSET('1344p stat'!$K$1,A159*20,1)</f>
        <v>89570.140620999999</v>
      </c>
      <c r="H159" s="5">
        <f ca="1">OFFSET('1344p stat'!$N$1,A159*20,1)</f>
        <v>79.211277999999993</v>
      </c>
      <c r="J159" s="5">
        <f t="shared" ca="1" si="5"/>
        <v>358524.54539600009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120.16441600000078</v>
      </c>
      <c r="E160" s="5">
        <f ca="1">OFFSET('1344p trace'!$V$56,(A52-1)*56,0)</f>
        <v>115.53574400000298</v>
      </c>
      <c r="F160" s="5">
        <f ca="1">OFFSET('1344p stat'!$H$1,A160*20,1)</f>
        <v>115.537886</v>
      </c>
      <c r="G160" s="5">
        <f ca="1">OFFSET('1344p stat'!$K$1,A160*20,1)</f>
        <v>114.572039</v>
      </c>
      <c r="H160" s="5">
        <f ca="1">OFFSET('1344p stat'!$N$1,A160*20,1)</f>
        <v>5.0552149999999996</v>
      </c>
      <c r="J160" s="5">
        <f t="shared" ca="1" si="5"/>
        <v>470.86530000000374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119.23952399999941</v>
      </c>
      <c r="E161" s="5">
        <f ca="1">OFFSET('1344p trace'!$V$56,(A53-1)*56,0)</f>
        <v>117.13249600000017</v>
      </c>
      <c r="F161" s="5">
        <f ca="1">OFFSET('1344p stat'!$H$1,A161*20,1)</f>
        <v>117.111642</v>
      </c>
      <c r="G161" s="5">
        <f ca="1">OFFSET('1344p stat'!$K$1,A161*20,1)</f>
        <v>116.955506</v>
      </c>
      <c r="H161" s="5">
        <f ca="1">OFFSET('1344p stat'!$N$1,A161*20,1)</f>
        <v>5.0293130000000001</v>
      </c>
      <c r="J161" s="5">
        <f t="shared" ca="1" si="5"/>
        <v>475.4684809999996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152.25673599999945</v>
      </c>
      <c r="E162" s="5">
        <f ca="1">OFFSET('1344p trace'!$V$56,(A54-1)*56,0)</f>
        <v>148.8816640000002</v>
      </c>
      <c r="F162" s="5">
        <f ca="1">OFFSET('1344p stat'!$H$1,A162*20,1)</f>
        <v>148.76640499999999</v>
      </c>
      <c r="G162" s="5">
        <f ca="1">OFFSET('1344p stat'!$K$1,A162*20,1)</f>
        <v>148.55072999999999</v>
      </c>
      <c r="H162" s="5">
        <f ca="1">OFFSET('1344p stat'!$N$1,A162*20,1)</f>
        <v>2.4398629999999999</v>
      </c>
      <c r="J162" s="5">
        <f t="shared" ca="1" si="5"/>
        <v>600.89539799999955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145.2281759999976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5"/>
        <v>145.2281759999976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359.5845760000006</v>
      </c>
      <c r="E164" s="5">
        <f ca="1">OFFSET('1344p trace'!$V$56,(A56-1)*56,0)</f>
        <v>368.87473599999896</v>
      </c>
      <c r="F164" s="5">
        <f ca="1">OFFSET('1344p stat'!$H$1,A164*20,1)</f>
        <v>368.68652200000002</v>
      </c>
      <c r="G164" s="5">
        <f ca="1">OFFSET('1344p stat'!$K$1,A164*20,1)</f>
        <v>369.42848600000002</v>
      </c>
      <c r="H164" s="5">
        <f ca="1">OFFSET('1344p stat'!$N$1,A164*20,1)</f>
        <v>31.05245</v>
      </c>
      <c r="J164" s="5">
        <f t="shared" ca="1" si="5"/>
        <v>1497.6267699999994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133.87342400000023</v>
      </c>
      <c r="E165" s="5">
        <f ca="1">OFFSET('1344p trace'!$V$56,(A57-1)*56,0)</f>
        <v>135.05515599999984</v>
      </c>
      <c r="F165" s="5">
        <f ca="1">OFFSET('1344p stat'!$H$1,A165*20,1)</f>
        <v>135.023552</v>
      </c>
      <c r="G165" s="5">
        <f ca="1">OFFSET('1344p stat'!$K$1,A165*20,1)</f>
        <v>134.613846</v>
      </c>
      <c r="H165" s="5">
        <f ca="1">OFFSET('1344p stat'!$N$1,A165*20,1)</f>
        <v>32.138800000000003</v>
      </c>
      <c r="J165" s="5">
        <f t="shared" ca="1" si="5"/>
        <v>570.70477800000003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3364.8481960000067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5"/>
        <v>3364.8481960000067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93.774224000001126</v>
      </c>
      <c r="E167" s="5">
        <f ca="1">OFFSET('1344p trace'!$V$56,(A59-1)*56,0)</f>
        <v>96.986399999999975</v>
      </c>
      <c r="F167" s="5">
        <f ca="1">OFFSET('1344p stat'!$H$1,A167*20,1)</f>
        <v>97.000114999999994</v>
      </c>
      <c r="G167" s="5">
        <f ca="1">OFFSET('1344p stat'!$K$1,A167*20,1)</f>
        <v>96.391649000000001</v>
      </c>
      <c r="H167" s="5">
        <f ca="1">OFFSET('1344p stat'!$N$1,A167*20,1)</f>
        <v>40.849198000000001</v>
      </c>
      <c r="J167" s="5">
        <f t="shared" ca="1" si="5"/>
        <v>425.00158600000111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163.23835599999944</v>
      </c>
      <c r="E168" s="5">
        <f ca="1">OFFSET('1344p trace'!$V$56,(A60-1)*56,0)</f>
        <v>159.55331599999934</v>
      </c>
      <c r="F168" s="5">
        <f ca="1">OFFSET('1344p stat'!$H$1,A168*20,1)</f>
        <v>159.651195</v>
      </c>
      <c r="G168" s="5">
        <f ca="1">OFFSET('1344p stat'!$K$1,A168*20,1)</f>
        <v>159.16608400000001</v>
      </c>
      <c r="H168" s="5">
        <f ca="1">OFFSET('1344p stat'!$N$1,A168*20,1)</f>
        <v>21.435223000000001</v>
      </c>
      <c r="J168" s="5">
        <f t="shared" ca="1" si="5"/>
        <v>663.04417399999875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168.58290000000025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5"/>
        <v>168.58290000000025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171.49312399999954</v>
      </c>
      <c r="E170" s="5">
        <f ca="1">OFFSET('1344p trace'!$V$56,(A62-1)*56,0)</f>
        <v>166.72440399999795</v>
      </c>
      <c r="F170" s="5">
        <f ca="1">OFFSET('1344p stat'!$H$1,A170*20,1)</f>
        <v>166.841587</v>
      </c>
      <c r="G170" s="5">
        <f ca="1">OFFSET('1344p stat'!$K$1,A170*20,1)</f>
        <v>167.11649</v>
      </c>
      <c r="H170" s="5">
        <f ca="1">OFFSET('1344p stat'!$N$1,A170*20,1)</f>
        <v>22.64378</v>
      </c>
      <c r="J170" s="5">
        <f t="shared" ca="1" si="5"/>
        <v>694.81938499999751</v>
      </c>
    </row>
    <row r="171" spans="1:10" x14ac:dyDescent="0.25">
      <c r="A171">
        <v>33</v>
      </c>
      <c r="C171" t="str">
        <f ca="1">OFFSET('1344p stat'!$A$1,A171*20,0)</f>
        <v>CUDA ant add CPU_AVX_transp Time</v>
      </c>
      <c r="D171" s="5">
        <f ca="1">OFFSET('1344p trace'!$U$56,(A63-1)*56,0)</f>
        <v>886.84088624000185</v>
      </c>
      <c r="E171" s="5">
        <f ca="1">OFFSET('1344p trace'!$V$56,(A63-1)*56,0)</f>
        <v>891.50172244000089</v>
      </c>
      <c r="F171" s="5">
        <f ca="1">OFFSET('1344p stat'!$H$1,A171*20,1)</f>
        <v>825.33879200000001</v>
      </c>
      <c r="G171" s="5">
        <f ca="1">OFFSET('1344p stat'!$K$1,A171*20,1)</f>
        <v>823.21819900000003</v>
      </c>
      <c r="H171" s="5">
        <f ca="1">OFFSET('1344p stat'!$N$1,A171*20,1)</f>
        <v>2.176085</v>
      </c>
      <c r="J171" s="5">
        <f t="shared" ca="1" si="5"/>
        <v>3429.0756846800027</v>
      </c>
    </row>
    <row r="172" spans="1:10" x14ac:dyDescent="0.25">
      <c r="A172">
        <v>34</v>
      </c>
      <c r="C172" t="str">
        <f ca="1">OFFSET('1344p stat'!$A$1,A172*20,0)</f>
        <v>CUDA ant add CPU_AVX_transp</v>
      </c>
      <c r="D172" s="5">
        <f ca="1">OFFSET('1344p trace'!$U$56,(A64-1)*56,0)</f>
        <v>913.71089843999948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5"/>
        <v>913.71089843999948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 t="str">
        <f ca="1">OFFSET('1344p stat'!$A$1,A176*20,0)</f>
        <v>CUDA Const</v>
      </c>
      <c r="D176" s="5">
        <f ca="1">OFFSET('1344p trace'!$U$56,(A68-1)*56,0)</f>
        <v>0.13005895961600158</v>
      </c>
      <c r="E176" s="5">
        <f ca="1">OFFSET('1344p trace'!$V$56,(A68-1)*56,0)</f>
        <v>2.4704450560000003E-7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>
        <f t="shared" ca="1" si="5"/>
        <v>0.13005920666050719</v>
      </c>
    </row>
    <row r="177" spans="1:10" x14ac:dyDescent="0.25">
      <c r="A177">
        <v>39</v>
      </c>
      <c r="C177" t="str">
        <f ca="1">OFFSET('1344p stat'!$A$1,A177*20,0)</f>
        <v>CUDA ant Const</v>
      </c>
      <c r="D177" s="5">
        <f ca="1">OFFSET('1344p trace'!$U$56,(A69-1)*56,0)</f>
        <v>1085.6185278399985</v>
      </c>
      <c r="E177" s="5">
        <f ca="1">OFFSET('1344p trace'!$V$56,(A69-1)*56,0)</f>
        <v>1085.2099614400026</v>
      </c>
      <c r="F177" s="5">
        <f ca="1">OFFSET('1344p stat'!$H$1,A177*20,1)</f>
        <v>1064.0151510000001</v>
      </c>
      <c r="G177" s="5">
        <f ca="1">OFFSET('1344p stat'!$K$1,A177*20,1)</f>
        <v>1047.129549</v>
      </c>
      <c r="H177" s="5">
        <f ca="1">OFFSET('1344p stat'!$N$1,A177*20,1)</f>
        <v>46.692430999999999</v>
      </c>
      <c r="J177" s="5">
        <f t="shared" ca="1" si="5"/>
        <v>4328.6656202800013</v>
      </c>
    </row>
    <row r="178" spans="1:10" x14ac:dyDescent="0.25">
      <c r="A178">
        <v>40</v>
      </c>
      <c r="C178" t="str">
        <f ca="1">OFFSET('1344p stat'!$A$1,A178*20,0)</f>
        <v>CUDA ant par Const</v>
      </c>
      <c r="D178" s="5">
        <f ca="1">OFFSET('1344p trace'!$U$56,(A70-1)*56,0)</f>
        <v>716.03283300000339</v>
      </c>
      <c r="E178" s="5">
        <f ca="1">OFFSET('1344p trace'!$V$56,(A70-1)*56,0)</f>
        <v>721.59977535999917</v>
      </c>
      <c r="F178" s="5">
        <f ca="1">OFFSET('1344p stat'!$H$1,A178*20,1)</f>
        <v>708.83760199999995</v>
      </c>
      <c r="G178" s="5">
        <f ca="1">OFFSET('1344p stat'!$K$1,A178*20,1)</f>
        <v>704.01054699999997</v>
      </c>
      <c r="H178" s="5">
        <f ca="1">OFFSET('1344p stat'!$N$1,A178*20,1)</f>
        <v>6.80206</v>
      </c>
      <c r="J178" s="5">
        <f t="shared" ca="1" si="5"/>
        <v>2857.2828173600024</v>
      </c>
    </row>
    <row r="179" spans="1:10" x14ac:dyDescent="0.25">
      <c r="A179">
        <v>41</v>
      </c>
      <c r="C179" t="str">
        <f ca="1">OFFSET('1344p stat'!$A$1,A179*20,0)</f>
        <v>CUDA ant add CPU Const</v>
      </c>
      <c r="D179" s="5">
        <f ca="1">OFFSET('1344p trace'!$U$56,(A71-1)*56,0)</f>
        <v>833.86387136000337</v>
      </c>
      <c r="E179" s="5">
        <f ca="1">OFFSET('1344p trace'!$V$56,(A71-1)*56,0)</f>
        <v>831.62830899999381</v>
      </c>
      <c r="F179" s="5">
        <f ca="1">OFFSET('1344p stat'!$H$1,A179*20,1)</f>
        <v>769.111357</v>
      </c>
      <c r="G179" s="5">
        <f ca="1">OFFSET('1344p stat'!$K$1,A179*20,1)</f>
        <v>778.74101599999995</v>
      </c>
      <c r="H179" s="5">
        <f ca="1">OFFSET('1344p stat'!$N$1,A179*20,1)</f>
        <v>7.6673539999999996</v>
      </c>
      <c r="J179" s="5">
        <f t="shared" ca="1" si="5"/>
        <v>3221.0119073599972</v>
      </c>
    </row>
    <row r="180" spans="1:10" x14ac:dyDescent="0.25">
      <c r="A180">
        <v>42</v>
      </c>
      <c r="C180" t="str">
        <f ca="1">OFFSET('1344p stat'!$A$1,A180*20,0)</f>
        <v>CUDA opt Const</v>
      </c>
      <c r="D180" s="5">
        <f ca="1">OFFSET('1344p trace'!$U$56,(A72-1)*56,0)</f>
        <v>0.15601070524611962</v>
      </c>
      <c r="E180" s="5">
        <f ca="1">OFFSET('1344p trace'!$V$56,(A72-1)*56,0)</f>
        <v>1.4092861439999993E-7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>
        <f t="shared" ca="1" si="5"/>
        <v>0.15601084617473401</v>
      </c>
    </row>
    <row r="181" spans="1:10" x14ac:dyDescent="0.25">
      <c r="A181">
        <v>43</v>
      </c>
      <c r="C181" t="str">
        <f ca="1">OFFSET('1344p stat'!$A$1,A181*20,0)</f>
        <v>CUDA opt ant Const</v>
      </c>
      <c r="D181" s="5">
        <f ca="1">OFFSET('1344p trace'!$U$56,(A73-1)*56,0)</f>
        <v>907.99232543999926</v>
      </c>
      <c r="E181" s="5">
        <f ca="1">OFFSET('1344p trace'!$V$56,(A73-1)*56,0)</f>
        <v>907.4891201600019</v>
      </c>
      <c r="F181" s="5">
        <f ca="1">OFFSET('1344p stat'!$H$1,A181*20,1)</f>
        <v>875.20570299999997</v>
      </c>
      <c r="G181" s="5">
        <f ca="1">OFFSET('1344p stat'!$K$1,A181*20,1)</f>
        <v>571.92107599999997</v>
      </c>
      <c r="H181" s="5">
        <f ca="1">OFFSET('1344p stat'!$N$1,A181*20,1)</f>
        <v>0</v>
      </c>
      <c r="J181" s="5">
        <f t="shared" ca="1" si="5"/>
        <v>3262.6082246000014</v>
      </c>
    </row>
    <row r="182" spans="1:10" x14ac:dyDescent="0.25">
      <c r="A182">
        <v>44</v>
      </c>
      <c r="C182" t="str">
        <f ca="1">OFFSET('1344p stat'!$A$1,A182*20,0)</f>
        <v>CUDA opt ant par Const</v>
      </c>
      <c r="D182" s="5">
        <f ca="1">OFFSET('1344p trace'!$U$56,(A74-1)*56,0)</f>
        <v>676.71735184000136</v>
      </c>
      <c r="E182" s="5">
        <f ca="1">OFFSET('1344p trace'!$V$56,(A74-1)*56,0)</f>
        <v>676.47034704000009</v>
      </c>
      <c r="F182" s="5">
        <f ca="1">OFFSET('1344p stat'!$H$1,A182*20,1)</f>
        <v>651.24493500000005</v>
      </c>
      <c r="G182" s="5">
        <f ca="1">OFFSET('1344p stat'!$K$1,A182*20,1)</f>
        <v>551.77856399999996</v>
      </c>
      <c r="H182" s="5">
        <f ca="1">OFFSET('1344p stat'!$N$1,A182*20,1)</f>
        <v>0</v>
      </c>
      <c r="J182" s="5">
        <f t="shared" ca="1" si="5"/>
        <v>2556.2111978800012</v>
      </c>
    </row>
    <row r="183" spans="1:10" x14ac:dyDescent="0.25">
      <c r="A183">
        <v>45</v>
      </c>
      <c r="C183" t="str">
        <f ca="1">OFFSET('1344p stat'!$A$1,A183*20,0)</f>
        <v>Time non CUDA AVX time 4</v>
      </c>
      <c r="D183" s="5">
        <f ca="1">OFFSET('1344p trace'!$U$56,(A75-1)*56,0)</f>
        <v>14680.698116000018</v>
      </c>
      <c r="E183" s="5">
        <f ca="1">OFFSET('1344p trace'!$V$56,(A75-1)*56,0)</f>
        <v>14635.473684000021</v>
      </c>
      <c r="F183" s="5">
        <f ca="1">OFFSET('1344p stat'!$H$1,A183*20,1)</f>
        <v>14635.447249000001</v>
      </c>
      <c r="G183" s="5">
        <f ca="1">OFFSET('1344p stat'!$K$1,A183*20,1)</f>
        <v>15188.064899000001</v>
      </c>
      <c r="H183" s="5">
        <f ca="1">OFFSET('1344p stat'!$N$1,A183*20,1)</f>
        <v>144.906305</v>
      </c>
      <c r="J183" s="5">
        <f t="shared" ca="1" si="5"/>
        <v>59284.590253000046</v>
      </c>
    </row>
    <row r="184" spans="1:10" x14ac:dyDescent="0.25">
      <c r="A184">
        <v>46</v>
      </c>
      <c r="C184" t="str">
        <f ca="1">OFFSET('1344p stat'!$A$1,A184*20,0)</f>
        <v>Time non CUDA AVX add CPU time 4</v>
      </c>
      <c r="D184" s="5">
        <f ca="1">OFFSET('1344p trace'!$U$56,(A76-1)*56,0)</f>
        <v>758.06743604000133</v>
      </c>
      <c r="E184" s="5">
        <f ca="1">OFFSET('1344p trace'!$V$56,(A76-1)*56,0)</f>
        <v>757.46475700000144</v>
      </c>
      <c r="F184" s="5">
        <f ca="1">OFFSET('1344p stat'!$H$1,A184*20,1)</f>
        <v>737.52153099999998</v>
      </c>
      <c r="G184" s="5">
        <f ca="1">OFFSET('1344p stat'!$K$1,A184*20,1)</f>
        <v>750.50948500000004</v>
      </c>
      <c r="H184" s="5">
        <f ca="1">OFFSET('1344p stat'!$N$1,A184*20,1)</f>
        <v>17.117982999999999</v>
      </c>
      <c r="J184" s="5">
        <f t="shared" ca="1" si="5"/>
        <v>3020.6811920400028</v>
      </c>
    </row>
    <row r="185" spans="1:10" x14ac:dyDescent="0.25">
      <c r="A185">
        <v>47</v>
      </c>
      <c r="C185">
        <f ca="1">OFFSET('1344p stat'!$A$1,A185*20,0)</f>
        <v>0</v>
      </c>
      <c r="D185" s="5" t="e">
        <f ca="1">OFFSET('1344p trace'!$U$56,(A77-1)*56,0)</f>
        <v>#DIV/0!</v>
      </c>
      <c r="E185" s="5" t="e">
        <f ca="1">OFFSET('1344p trace'!$V$56,(A77-1)*56,0)</f>
        <v>#DIV/0!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 t="e">
        <f t="shared" ca="1" si="5"/>
        <v>#DIV/0!</v>
      </c>
    </row>
    <row r="186" spans="1:10" x14ac:dyDescent="0.25">
      <c r="A186">
        <v>48</v>
      </c>
      <c r="C186">
        <f ca="1">OFFSET('1344p stat'!$A$1,A186*20,0)</f>
        <v>0</v>
      </c>
      <c r="D186" s="5" t="e">
        <f ca="1">OFFSET('1344p trace'!$U$56,(A78-1)*56,0)</f>
        <v>#DIV/0!</v>
      </c>
      <c r="E186" s="5" t="e">
        <f ca="1">OFFSET('1344p trace'!$V$56,(A78-1)*56,0)</f>
        <v>#DIV/0!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 t="e">
        <f t="shared" ca="1" si="5"/>
        <v>#DIV/0!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0.15823493344520589</v>
      </c>
      <c r="E194" s="8">
        <f t="shared" ca="1" si="6"/>
        <v>2.9546912043650196E-5</v>
      </c>
      <c r="F194" s="8">
        <f t="shared" ca="1" si="6"/>
        <v>0</v>
      </c>
      <c r="G194" s="8">
        <f t="shared" ca="1" si="6"/>
        <v>0</v>
      </c>
      <c r="H194" s="8">
        <f t="shared" ca="1" si="6"/>
        <v>0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6.8739371314566311E-2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$D$192*SQRT(J139)/$E$192</f>
        <v>0.15823493620382556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3.8679323893686009E-2</v>
      </c>
      <c r="E196" s="8">
        <f t="shared" ca="1" si="6"/>
        <v>3.749837823804114E-5</v>
      </c>
      <c r="F196" s="8">
        <f t="shared" ca="1" si="6"/>
        <v>0</v>
      </c>
      <c r="G196" s="8">
        <f t="shared" ca="1" si="6"/>
        <v>0</v>
      </c>
      <c r="H196" s="8">
        <f t="shared" ca="1" si="6"/>
        <v>0</v>
      </c>
      <c r="J196" s="8">
        <f t="shared" ca="1" si="7"/>
        <v>6.8739371314566311E-2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9.7795990265172623</v>
      </c>
      <c r="E197" s="8">
        <f t="shared" ca="1" si="6"/>
        <v>9.7501521075573176</v>
      </c>
      <c r="F197" s="8">
        <f t="shared" ca="1" si="6"/>
        <v>9.139571337308988</v>
      </c>
      <c r="G197" s="8">
        <f t="shared" ca="1" si="6"/>
        <v>9.0706968940032375</v>
      </c>
      <c r="H197" s="8">
        <f t="shared" ca="1" si="6"/>
        <v>1.6597089739107878</v>
      </c>
      <c r="J197" s="8">
        <f t="shared" ca="1" si="7"/>
        <v>3.867934207042617E-2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7.5754581620287267</v>
      </c>
      <c r="E198" s="8">
        <f t="shared" ca="1" si="6"/>
        <v>7.5938891058782536</v>
      </c>
      <c r="F198" s="8">
        <f t="shared" ca="1" si="6"/>
        <v>7.5492238575217785</v>
      </c>
      <c r="G198" s="8">
        <f t="shared" ca="1" si="6"/>
        <v>7.5222298175176752</v>
      </c>
      <c r="H198" s="8">
        <f t="shared" ca="1" si="6"/>
        <v>0.82724841183286657</v>
      </c>
      <c r="J198" s="8">
        <f t="shared" ca="1" si="7"/>
        <v>18.954418046742607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7.4156726518448997</v>
      </c>
      <c r="E199" s="8">
        <f t="shared" ca="1" si="6"/>
        <v>7.4238003122927818</v>
      </c>
      <c r="F199" s="8">
        <f t="shared" ca="1" si="6"/>
        <v>7.2099191780635099</v>
      </c>
      <c r="G199" s="8">
        <f t="shared" ca="1" si="6"/>
        <v>7.1430717144713016</v>
      </c>
      <c r="H199" s="8">
        <f t="shared" ca="1" si="6"/>
        <v>1.8716463543223114</v>
      </c>
      <c r="J199" s="8">
        <f t="shared" ca="1" si="7"/>
        <v>15.143109995322364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7.2812602238040736</v>
      </c>
      <c r="E200" s="8">
        <f t="shared" ca="1" si="6"/>
        <v>7.2677699059336485</v>
      </c>
      <c r="F200" s="8">
        <f t="shared" ca="1" si="6"/>
        <v>6.9966446940435665</v>
      </c>
      <c r="G200" s="8">
        <f t="shared" ca="1" si="6"/>
        <v>7.0234806058853749</v>
      </c>
      <c r="H200" s="8">
        <f t="shared" ca="1" si="6"/>
        <v>0.51847012763321276</v>
      </c>
      <c r="J200" s="8">
        <f t="shared" ca="1" si="7"/>
        <v>14.717828647733835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6.0469269227199902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14.296445639442348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3.059958623216005</v>
      </c>
      <c r="E202" s="8">
        <f t="shared" ca="1" si="6"/>
        <v>3.0453999398859302</v>
      </c>
      <c r="F202" s="8">
        <f t="shared" ca="1" si="6"/>
        <v>2.9554889978073002</v>
      </c>
      <c r="G202" s="8">
        <f t="shared" ca="1" si="6"/>
        <v>2.9757510212139722</v>
      </c>
      <c r="H202" s="8">
        <f t="shared" ca="1" si="6"/>
        <v>0.67067368096265711</v>
      </c>
      <c r="J202" s="8">
        <f t="shared" ca="1" si="7"/>
        <v>6.0469269227199902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11.296805818147394</v>
      </c>
      <c r="E203" s="8">
        <f t="shared" ca="1" si="6"/>
        <v>11.336636530013278</v>
      </c>
      <c r="F203" s="8">
        <f t="shared" ca="1" si="6"/>
        <v>11.256582326707873</v>
      </c>
      <c r="G203" s="8">
        <f t="shared" ca="1" si="6"/>
        <v>10.724854139468006</v>
      </c>
      <c r="H203" s="8">
        <f t="shared" ca="1" si="6"/>
        <v>9.3003129688397053</v>
      </c>
      <c r="J203" s="8">
        <f t="shared" ca="1" si="7"/>
        <v>6.0562050916727728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1.02900093357152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24.173665688425171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9.1335375515796971E-2</v>
      </c>
      <c r="E205" s="8">
        <f t="shared" ca="1" si="8"/>
        <v>4.4856333733590004E-5</v>
      </c>
      <c r="F205" s="8">
        <f t="shared" ca="1" si="8"/>
        <v>0</v>
      </c>
      <c r="G205" s="8">
        <f t="shared" ca="1" si="8"/>
        <v>0</v>
      </c>
      <c r="H205" s="8">
        <f t="shared" ca="1" si="8"/>
        <v>0</v>
      </c>
      <c r="J205" s="8">
        <f t="shared" ca="1" si="7"/>
        <v>1.02900093357152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5.6679433193008118E-2</v>
      </c>
      <c r="E206" s="8">
        <f t="shared" ca="1" si="8"/>
        <v>1.1932304860738348E-4</v>
      </c>
      <c r="F206" s="8">
        <f t="shared" ca="1" si="8"/>
        <v>0</v>
      </c>
      <c r="G206" s="8">
        <f t="shared" ca="1" si="8"/>
        <v>0</v>
      </c>
      <c r="H206" s="8">
        <f t="shared" ca="1" si="8"/>
        <v>0</v>
      </c>
      <c r="J206" s="8">
        <f t="shared" ca="1" si="7"/>
        <v>9.1335386530644963E-2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6.954332913624075</v>
      </c>
      <c r="E207" s="8">
        <f t="shared" ca="1" si="8"/>
        <v>6.9755700610778693</v>
      </c>
      <c r="F207" s="8">
        <f t="shared" ca="1" si="8"/>
        <v>6.8074647653998168</v>
      </c>
      <c r="G207" s="8">
        <f t="shared" ca="1" si="8"/>
        <v>5.2899284189788425</v>
      </c>
      <c r="H207" s="8">
        <f t="shared" ca="1" si="8"/>
        <v>0</v>
      </c>
      <c r="J207" s="8">
        <f t="shared" ca="1" si="7"/>
        <v>5.6679558793894996E-2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5.849780805528396</v>
      </c>
      <c r="E208" s="8">
        <f t="shared" ca="1" si="8"/>
        <v>5.8721006700554295</v>
      </c>
      <c r="F208" s="8">
        <f t="shared" ca="1" si="8"/>
        <v>5.8546289636997484</v>
      </c>
      <c r="G208" s="8">
        <f t="shared" ca="1" si="8"/>
        <v>4.3988722816467405</v>
      </c>
      <c r="H208" s="8">
        <f t="shared" ca="1" si="8"/>
        <v>0</v>
      </c>
      <c r="J208" s="8">
        <f t="shared" ca="1" si="7"/>
        <v>13.089929073933174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6.1659504237188267</v>
      </c>
      <c r="E209" s="8">
        <f t="shared" ca="1" si="8"/>
        <v>6.1726336588727122</v>
      </c>
      <c r="F209" s="8">
        <f t="shared" ca="1" si="8"/>
        <v>6.3948093180666454</v>
      </c>
      <c r="G209" s="8">
        <f t="shared" ca="1" si="8"/>
        <v>6.0185054035459666</v>
      </c>
      <c r="H209" s="8">
        <f t="shared" ca="1" si="8"/>
        <v>0</v>
      </c>
      <c r="J209" s="8">
        <f t="shared" ca="1" si="7"/>
        <v>11.060210640165307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3.3007664431837487</v>
      </c>
      <c r="E210" s="8">
        <f t="shared" ca="1" si="8"/>
        <v>3.2841573778417081</v>
      </c>
      <c r="F210" s="8">
        <f t="shared" ca="1" si="8"/>
        <v>3.2831336049231985</v>
      </c>
      <c r="G210" s="8">
        <f t="shared" ca="1" si="8"/>
        <v>3.27938921554609</v>
      </c>
      <c r="H210" s="8">
        <f t="shared" ca="1" si="8"/>
        <v>1.6036673287636685</v>
      </c>
      <c r="J210" s="8">
        <f t="shared" ca="1" si="7"/>
        <v>12.378866847225989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8"/>
        <v>3.7709552830401196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6.7665247794595427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8"/>
        <v>6.4382751150910122</v>
      </c>
      <c r="E212" s="8">
        <f t="shared" ca="1" si="8"/>
        <v>6.4371154435855686</v>
      </c>
      <c r="F212" s="8">
        <f t="shared" ca="1" si="8"/>
        <v>6.4355357878678596</v>
      </c>
      <c r="G212" s="8">
        <f t="shared" ca="1" si="8"/>
        <v>6.3730982598218269</v>
      </c>
      <c r="H212" s="8">
        <f t="shared" ca="1" si="8"/>
        <v>1.1438529437930385</v>
      </c>
      <c r="J212" s="8">
        <f t="shared" ca="1" si="7"/>
        <v>3.7709552830401196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8"/>
        <v>80.436936863886103</v>
      </c>
      <c r="E213" s="8">
        <f t="shared" ca="1" si="8"/>
        <v>55.628443906016287</v>
      </c>
      <c r="F213" s="8">
        <f t="shared" ca="1" si="8"/>
        <v>55.487232665982972</v>
      </c>
      <c r="G213" s="8">
        <f t="shared" ca="1" si="8"/>
        <v>55.464115361441834</v>
      </c>
      <c r="H213" s="8">
        <f t="shared" ca="1" si="8"/>
        <v>4.4696751488688751</v>
      </c>
      <c r="J213" s="8">
        <f t="shared" ca="1" si="7"/>
        <v>12.892972642294096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9">$D$192*SQRT(D159)/$E$192</f>
        <v>82.975736248250342</v>
      </c>
      <c r="E214" s="8">
        <f t="shared" ca="1" si="9"/>
        <v>83.004478914988667</v>
      </c>
      <c r="F214" s="8">
        <f t="shared" ca="1" si="9"/>
        <v>82.966876166778164</v>
      </c>
      <c r="G214" s="8">
        <f t="shared" ca="1" si="9"/>
        <v>82.956934877035266</v>
      </c>
      <c r="H214" s="8">
        <f t="shared" ca="1" si="9"/>
        <v>2.466974039445085</v>
      </c>
      <c r="J214" s="8">
        <f t="shared" ca="1" si="7"/>
        <v>125.45797567768369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9"/>
        <v>3.0384983807979986</v>
      </c>
      <c r="E215" s="8">
        <f t="shared" ca="1" si="9"/>
        <v>2.9794030078202289</v>
      </c>
      <c r="F215" s="8">
        <f t="shared" ca="1" si="9"/>
        <v>2.9794306263365153</v>
      </c>
      <c r="G215" s="8">
        <f t="shared" ca="1" si="9"/>
        <v>2.9669511119073064</v>
      </c>
      <c r="H215" s="8">
        <f t="shared" ca="1" si="9"/>
        <v>0.62321928635112045</v>
      </c>
      <c r="J215" s="8">
        <f t="shared" ca="1" si="7"/>
        <v>165.97035238820661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9"/>
        <v>3.0267823027049623</v>
      </c>
      <c r="E216" s="8">
        <f t="shared" ca="1" si="9"/>
        <v>2.9999206543960479</v>
      </c>
      <c r="F216" s="8">
        <f t="shared" ca="1" si="9"/>
        <v>2.9996535930243677</v>
      </c>
      <c r="G216" s="8">
        <f t="shared" ca="1" si="9"/>
        <v>2.997653321682145</v>
      </c>
      <c r="H216" s="8">
        <f t="shared" ca="1" si="9"/>
        <v>0.62162060488371851</v>
      </c>
      <c r="J216" s="8">
        <f t="shared" ca="1" si="7"/>
        <v>6.0147753681746323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9"/>
        <v>3.4202616186999437</v>
      </c>
      <c r="E217" s="8">
        <f t="shared" ca="1" si="9"/>
        <v>3.3821407434416466</v>
      </c>
      <c r="F217" s="8">
        <f t="shared" ca="1" si="9"/>
        <v>3.3808313221691493</v>
      </c>
      <c r="G217" s="8">
        <f t="shared" ca="1" si="9"/>
        <v>3.3783797429181934</v>
      </c>
      <c r="H217" s="8">
        <f t="shared" ca="1" si="9"/>
        <v>0.43296599637384914</v>
      </c>
      <c r="J217" s="8">
        <f t="shared" ca="1" si="7"/>
        <v>6.0441040967369162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9"/>
        <v>3.3403848907621128</v>
      </c>
      <c r="E218" s="8">
        <f t="shared" ca="1" si="9"/>
        <v>0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>
        <f t="shared" ca="1" si="7"/>
        <v>6.7947034680798222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9"/>
        <v>5.2561965472413643</v>
      </c>
      <c r="E219" s="8">
        <f t="shared" ca="1" si="9"/>
        <v>5.3236626223260917</v>
      </c>
      <c r="F219" s="8">
        <f t="shared" ca="1" si="9"/>
        <v>5.3223042808828582</v>
      </c>
      <c r="G219" s="8">
        <f t="shared" ca="1" si="9"/>
        <v>5.3276570306610394</v>
      </c>
      <c r="H219" s="8">
        <f t="shared" ca="1" si="9"/>
        <v>1.5446105782364692</v>
      </c>
      <c r="J219" s="8">
        <f t="shared" ca="1" si="7"/>
        <v>3.3403848907621128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9"/>
        <v>3.2071424840140823</v>
      </c>
      <c r="E220" s="8">
        <f t="shared" ca="1" si="9"/>
        <v>3.2212664816484815</v>
      </c>
      <c r="F220" s="8">
        <f t="shared" ca="1" si="9"/>
        <v>3.2208895583773125</v>
      </c>
      <c r="G220" s="8">
        <f t="shared" ca="1" si="9"/>
        <v>3.2159992251043841</v>
      </c>
      <c r="H220" s="8">
        <f t="shared" ca="1" si="9"/>
        <v>1.5713969204500817</v>
      </c>
      <c r="J220" s="8">
        <f t="shared" ca="1" si="7"/>
        <v>10.72686627084723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9"/>
        <v>16.078806441868515</v>
      </c>
      <c r="E221" s="8">
        <f t="shared" ca="1" si="9"/>
        <v>0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>
        <f t="shared" ca="1" si="7"/>
        <v>6.621811648128932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9"/>
        <v>2.6841872472627699</v>
      </c>
      <c r="E222" s="8">
        <f t="shared" ca="1" si="9"/>
        <v>2.7297727166927284</v>
      </c>
      <c r="F222" s="8">
        <f t="shared" ca="1" si="9"/>
        <v>2.7299657206052972</v>
      </c>
      <c r="G222" s="8">
        <f t="shared" ca="1" si="9"/>
        <v>2.7213899345679953</v>
      </c>
      <c r="H222" s="8">
        <f t="shared" ca="1" si="9"/>
        <v>1.771588434353758</v>
      </c>
      <c r="J222" s="8">
        <f t="shared" ca="1" si="7"/>
        <v>16.078806441868515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0">$D$192*SQRT(D168)/$E$192</f>
        <v>3.5414586497927596</v>
      </c>
      <c r="E223" s="8">
        <f t="shared" ca="1" si="10"/>
        <v>3.5012569707052279</v>
      </c>
      <c r="F223" s="8">
        <f t="shared" ca="1" si="10"/>
        <v>3.5023307402699704</v>
      </c>
      <c r="G223" s="8">
        <f t="shared" ca="1" si="10"/>
        <v>3.4970056571140971</v>
      </c>
      <c r="H223" s="8">
        <f t="shared" ca="1" si="10"/>
        <v>1.2833203238225441</v>
      </c>
      <c r="J223" s="8">
        <f t="shared" ca="1" si="7"/>
        <v>5.7143435192112904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1">$D$192*SQRT(D169)/$E$192</f>
        <v>3.5989667090430295</v>
      </c>
      <c r="E224" s="8">
        <f t="shared" ca="1" si="11"/>
        <v>0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>
        <f t="shared" ca="1" si="7"/>
        <v>7.1374372135079334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2">$D$192*SQRT(D170)/$E$192</f>
        <v>3.6298980293071543</v>
      </c>
      <c r="E225" s="8">
        <f t="shared" ca="1" si="12"/>
        <v>3.5790738198768466</v>
      </c>
      <c r="F225" s="8">
        <f t="shared" ca="1" si="12"/>
        <v>3.5803313830404022</v>
      </c>
      <c r="G225" s="8">
        <f t="shared" ca="1" si="12"/>
        <v>3.5832798048268568</v>
      </c>
      <c r="H225" s="8">
        <f t="shared" ca="1" si="12"/>
        <v>1.3190022384211484</v>
      </c>
      <c r="J225" s="8">
        <f t="shared" ca="1" si="7"/>
        <v>3.5989667090430295</v>
      </c>
    </row>
    <row r="226" spans="1:10" x14ac:dyDescent="0.25">
      <c r="A226">
        <v>33</v>
      </c>
      <c r="C226" t="str">
        <f ca="1">OFFSET('1344p stat'!$A$1,A226*20,0)</f>
        <v>CUDA ant add CPU_AVX_transp Time</v>
      </c>
      <c r="D226" s="8">
        <f t="shared" ref="D226:H226" ca="1" si="13">$D$192*SQRT(D171)/$E$192</f>
        <v>8.254559889636262</v>
      </c>
      <c r="E226" s="8">
        <f t="shared" ca="1" si="13"/>
        <v>8.2762225887484515</v>
      </c>
      <c r="F226" s="8">
        <f t="shared" ca="1" si="13"/>
        <v>7.9631922033154519</v>
      </c>
      <c r="G226" s="8">
        <f t="shared" ca="1" si="13"/>
        <v>7.9529554673447018</v>
      </c>
      <c r="H226" s="8">
        <f t="shared" ca="1" si="13"/>
        <v>0.40889236079926949</v>
      </c>
      <c r="J226" s="8">
        <f t="shared" ca="1" si="7"/>
        <v>7.3064603597309565</v>
      </c>
    </row>
    <row r="227" spans="1:10" x14ac:dyDescent="0.25">
      <c r="A227">
        <v>34</v>
      </c>
      <c r="C227" t="str">
        <f ca="1">OFFSET('1344p stat'!$A$1,A227*20,0)</f>
        <v>CUDA ant add CPU_AVX_transp</v>
      </c>
      <c r="D227" s="8">
        <f t="shared" ref="D227:H227" ca="1" si="14">$D$192*SQRT(D172)/$E$192</f>
        <v>8.3786774462884068</v>
      </c>
      <c r="E227" s="8">
        <f t="shared" ca="1" si="14"/>
        <v>0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>
        <f t="shared" ca="1" si="7"/>
        <v>16.231535448174149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>
        <f t="shared" ca="1" si="7"/>
        <v>8.3786774462884068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 t="str">
        <f ca="1">OFFSET('1344p stat'!$A$1,A231*20,0)</f>
        <v>CUDA Const</v>
      </c>
      <c r="D231" s="8">
        <f t="shared" ref="D231:H231" ca="1" si="18">$D$192*SQRT(D176)/$E$192</f>
        <v>9.9963443244101155E-2</v>
      </c>
      <c r="E231" s="8">
        <f t="shared" ca="1" si="18"/>
        <v>1.3777127223866086E-4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 t="str">
        <f ca="1">OFFSET('1344p stat'!$A$1,A232*20,0)</f>
        <v>CUDA ant Const</v>
      </c>
      <c r="D232" s="8">
        <f t="shared" ref="D232:H232" ca="1" si="19">$D$192*SQRT(D177)/$E$192</f>
        <v>9.1329208214569988</v>
      </c>
      <c r="E232" s="8">
        <f t="shared" ca="1" si="19"/>
        <v>9.1312020981554376</v>
      </c>
      <c r="F232" s="8">
        <f t="shared" ca="1" si="19"/>
        <v>9.0415934481501647</v>
      </c>
      <c r="G232" s="8">
        <f t="shared" ca="1" si="19"/>
        <v>8.9695628382194847</v>
      </c>
      <c r="H232" s="8">
        <f t="shared" ca="1" si="19"/>
        <v>1.8940625276352414</v>
      </c>
      <c r="J232" s="8">
        <f t="shared" ca="1" si="7"/>
        <v>9.9963538183380093E-2</v>
      </c>
    </row>
    <row r="233" spans="1:10" x14ac:dyDescent="0.25">
      <c r="A233">
        <v>40</v>
      </c>
      <c r="C233" t="str">
        <f ca="1">OFFSET('1344p stat'!$A$1,A233*20,0)</f>
        <v>CUDA ant par Const</v>
      </c>
      <c r="D233" s="8">
        <f t="shared" ref="D233:H233" ca="1" si="20">$D$192*SQRT(D178)/$E$192</f>
        <v>7.4171581232340102</v>
      </c>
      <c r="E233" s="8">
        <f t="shared" ca="1" si="20"/>
        <v>7.4459353972794755</v>
      </c>
      <c r="F233" s="8">
        <f t="shared" ca="1" si="20"/>
        <v>7.3797974658430823</v>
      </c>
      <c r="G233" s="8">
        <f t="shared" ca="1" si="20"/>
        <v>7.354627002581708</v>
      </c>
      <c r="H233" s="8">
        <f t="shared" ca="1" si="20"/>
        <v>0.72292176196321545</v>
      </c>
      <c r="J233" s="8">
        <f t="shared" ca="1" si="7"/>
        <v>18.236777043582922</v>
      </c>
    </row>
    <row r="234" spans="1:10" x14ac:dyDescent="0.25">
      <c r="A234">
        <v>41</v>
      </c>
      <c r="C234" t="str">
        <f ca="1">OFFSET('1344p stat'!$A$1,A234*20,0)</f>
        <v>CUDA ant add CPU Const</v>
      </c>
      <c r="D234" s="8">
        <f t="shared" ref="D234:H234" ca="1" si="21">$D$192*SQRT(D179)/$E$192</f>
        <v>8.00421320082941</v>
      </c>
      <c r="E234" s="8">
        <f t="shared" ca="1" si="21"/>
        <v>7.993476480048435</v>
      </c>
      <c r="F234" s="8">
        <f t="shared" ca="1" si="21"/>
        <v>7.6871557666684502</v>
      </c>
      <c r="G234" s="8">
        <f t="shared" ca="1" si="21"/>
        <v>7.7351295878809934</v>
      </c>
      <c r="H234" s="8">
        <f t="shared" ca="1" si="21"/>
        <v>0.76752729106397244</v>
      </c>
      <c r="J234" s="8">
        <f t="shared" ca="1" si="7"/>
        <v>14.816570231447077</v>
      </c>
    </row>
    <row r="235" spans="1:10" x14ac:dyDescent="0.25">
      <c r="A235">
        <v>42</v>
      </c>
      <c r="C235" t="str">
        <f ca="1">OFFSET('1344p stat'!$A$1,A235*20,0)</f>
        <v>CUDA opt Const</v>
      </c>
      <c r="D235" s="8">
        <f t="shared" ref="D235:H235" ca="1" si="22">$D$192*SQRT(D180)/$E$192</f>
        <v>0.10948339830983445</v>
      </c>
      <c r="E235" s="8">
        <f t="shared" ca="1" si="22"/>
        <v>1.0405684649066007E-4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>
        <f t="shared" ca="1" si="7"/>
        <v>15.731394943433441</v>
      </c>
    </row>
    <row r="236" spans="1:10" x14ac:dyDescent="0.25">
      <c r="A236">
        <v>43</v>
      </c>
      <c r="C236" t="str">
        <f ca="1">OFFSET('1344p stat'!$A$1,A236*20,0)</f>
        <v>CUDA opt ant Const</v>
      </c>
      <c r="D236" s="8">
        <f t="shared" ref="D236:H236" ca="1" si="23">$D$192*SQRT(D181)/$E$192</f>
        <v>8.3524167968442544</v>
      </c>
      <c r="E236" s="8">
        <f t="shared" ca="1" si="23"/>
        <v>8.3501020401030583</v>
      </c>
      <c r="F236" s="8">
        <f t="shared" ca="1" si="23"/>
        <v>8.2002319828707275</v>
      </c>
      <c r="G236" s="8">
        <f t="shared" ca="1" si="23"/>
        <v>6.6288641644879096</v>
      </c>
      <c r="H236" s="8">
        <f t="shared" ca="1" si="23"/>
        <v>0</v>
      </c>
      <c r="J236" s="8">
        <f t="shared" ca="1" si="7"/>
        <v>0.10948344775945432</v>
      </c>
    </row>
    <row r="237" spans="1:10" x14ac:dyDescent="0.25">
      <c r="A237">
        <v>44</v>
      </c>
      <c r="C237" t="str">
        <f ca="1">OFFSET('1344p stat'!$A$1,A237*20,0)</f>
        <v>CUDA opt ant par Const</v>
      </c>
      <c r="D237" s="8">
        <f t="shared" ref="D237:H237" ca="1" si="24">$D$192*SQRT(D182)/$E$192</f>
        <v>7.2106551419805802</v>
      </c>
      <c r="E237" s="8">
        <f t="shared" ca="1" si="24"/>
        <v>7.2093390615074613</v>
      </c>
      <c r="F237" s="8">
        <f t="shared" ca="1" si="24"/>
        <v>7.0736448063159063</v>
      </c>
      <c r="G237" s="8">
        <f t="shared" ca="1" si="24"/>
        <v>6.5110867471757725</v>
      </c>
      <c r="H237" s="8">
        <f t="shared" ca="1" si="24"/>
        <v>0</v>
      </c>
      <c r="J237" s="8">
        <f t="shared" ca="1" si="7"/>
        <v>15.832647129032697</v>
      </c>
    </row>
    <row r="238" spans="1:10" x14ac:dyDescent="0.25">
      <c r="A238">
        <v>45</v>
      </c>
      <c r="C238" t="str">
        <f ca="1">OFFSET('1344p stat'!$A$1,A238*20,0)</f>
        <v>Time non CUDA AVX time 4</v>
      </c>
      <c r="D238" s="8">
        <f t="shared" ref="D238:H238" ca="1" si="25">$D$192*SQRT(D183)/$E$192</f>
        <v>33.584928132251719</v>
      </c>
      <c r="E238" s="8">
        <f t="shared" ca="1" si="25"/>
        <v>33.533158426982226</v>
      </c>
      <c r="F238" s="8">
        <f t="shared" ca="1" si="25"/>
        <v>33.533128142706396</v>
      </c>
      <c r="G238" s="8">
        <f t="shared" ca="1" si="25"/>
        <v>34.160348392836511</v>
      </c>
      <c r="H238" s="8">
        <f t="shared" ca="1" si="25"/>
        <v>3.3366811693297875</v>
      </c>
      <c r="J238" s="8">
        <f t="shared" ca="1" si="7"/>
        <v>14.014236288700012</v>
      </c>
    </row>
    <row r="239" spans="1:10" x14ac:dyDescent="0.25">
      <c r="A239">
        <v>46</v>
      </c>
      <c r="C239" t="str">
        <f ca="1">OFFSET('1344p stat'!$A$1,A239*20,0)</f>
        <v>Time non CUDA AVX add CPU time 4</v>
      </c>
      <c r="D239" s="8">
        <f t="shared" ref="D239:H239" ca="1" si="26">$D$192*SQRT(D184)/$E$192</f>
        <v>7.6317650151079324</v>
      </c>
      <c r="E239" s="8">
        <f t="shared" ca="1" si="26"/>
        <v>7.6287307076488222</v>
      </c>
      <c r="F239" s="8">
        <f t="shared" ca="1" si="26"/>
        <v>7.5276327135290009</v>
      </c>
      <c r="G239" s="8">
        <f t="shared" ca="1" si="26"/>
        <v>7.5936252706806648</v>
      </c>
      <c r="H239" s="8">
        <f t="shared" ca="1" si="26"/>
        <v>1.1468255620869285</v>
      </c>
      <c r="J239" s="8">
        <f t="shared" ca="1" si="7"/>
        <v>67.490396637732843</v>
      </c>
    </row>
    <row r="240" spans="1:10" x14ac:dyDescent="0.25">
      <c r="A240">
        <v>47</v>
      </c>
      <c r="C240">
        <f ca="1">OFFSET('1344p stat'!$A$1,A240*20,0)</f>
        <v>0</v>
      </c>
      <c r="D240" s="8" t="e">
        <f t="shared" ref="D240:H240" ca="1" si="27">$D$192*SQRT(D185)/$E$192</f>
        <v>#DIV/0!</v>
      </c>
      <c r="E240" s="8" t="e">
        <f t="shared" ca="1" si="27"/>
        <v>#DIV/0!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>
        <f t="shared" ca="1" si="7"/>
        <v>15.234335474408374</v>
      </c>
    </row>
    <row r="241" spans="1:10" x14ac:dyDescent="0.25">
      <c r="A241">
        <v>48</v>
      </c>
      <c r="C241">
        <f ca="1">OFFSET('1344p stat'!$A$1,A241*20,0)</f>
        <v>0</v>
      </c>
      <c r="D241" s="8" t="e">
        <f t="shared" ref="D241:H241" ca="1" si="28">$D$192*SQRT(D186)/$E$192</f>
        <v>#DIV/0!</v>
      </c>
      <c r="E241" s="8" t="e">
        <f t="shared" ca="1" si="28"/>
        <v>#DIV/0!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 t="e">
        <f t="shared" ca="1" si="7"/>
        <v>#DIV/0!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 t="e">
        <f t="shared" ca="1" si="7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4.7335248411966353E-2</v>
      </c>
      <c r="E248" s="9">
        <f t="shared" ca="1" si="31"/>
        <v>2.7040096366103931E-3</v>
      </c>
      <c r="F248" s="9" t="e">
        <f t="shared" ca="1" si="31"/>
        <v>#DIV/0!</v>
      </c>
      <c r="G248" s="9" t="e">
        <f t="shared" ca="1" si="31"/>
        <v>#DIV/0!</v>
      </c>
      <c r="H248" s="9" t="e">
        <f t="shared" ca="1" si="31"/>
        <v>#DIV/0!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1.1286620636307221E-2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1.6306584941512478E-2</v>
      </c>
      <c r="E250" s="9">
        <f t="shared" ca="1" si="31"/>
        <v>4.3281413267316103E-3</v>
      </c>
      <c r="F250" s="9" t="e">
        <f t="shared" ca="1" si="31"/>
        <v>#DIV/0!</v>
      </c>
      <c r="G250" s="9" t="e">
        <f t="shared" ca="1" si="31"/>
        <v>#DIV/0!</v>
      </c>
      <c r="H250" s="9" t="e">
        <f t="shared" ca="1" si="31"/>
        <v>#DIV/0!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1.8648448497293013E-5</v>
      </c>
      <c r="E251" s="9">
        <f t="shared" ca="1" si="31"/>
        <v>1.854787625925608E-5</v>
      </c>
      <c r="F251" s="9">
        <f t="shared" ca="1" si="31"/>
        <v>1.6824989116643822E-5</v>
      </c>
      <c r="G251" s="9">
        <f t="shared" ca="1" si="31"/>
        <v>1.6852599252146793E-5</v>
      </c>
      <c r="H251" s="9">
        <f t="shared" ca="1" si="31"/>
        <v>1.7122290766341705E-5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1.455115673499201E-5</v>
      </c>
      <c r="E252" s="9">
        <f t="shared" ca="1" si="31"/>
        <v>1.4631995699156437E-5</v>
      </c>
      <c r="F252" s="9">
        <f t="shared" ca="1" si="31"/>
        <v>1.5015240373098619E-5</v>
      </c>
      <c r="G252" s="9">
        <f t="shared" ca="1" si="31"/>
        <v>1.5021996001316452E-5</v>
      </c>
      <c r="H252" s="9">
        <f t="shared" ca="1" si="31"/>
        <v>3.5970968406374659E-5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1.5740701134597844E-5</v>
      </c>
      <c r="E253" s="9">
        <f t="shared" ca="1" si="31"/>
        <v>1.5782581720573945E-5</v>
      </c>
      <c r="F253" s="9">
        <f t="shared" ca="1" si="31"/>
        <v>1.5477893636806651E-5</v>
      </c>
      <c r="G253" s="9">
        <f t="shared" ca="1" si="31"/>
        <v>1.5505676203670645E-5</v>
      </c>
      <c r="H253" s="9">
        <f t="shared" ca="1" si="31"/>
        <v>2.0711017002924244E-5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1.0164193376671917E-5</v>
      </c>
      <c r="E254" s="9">
        <f t="shared" ca="1" si="31"/>
        <v>1.0132640576274893E-5</v>
      </c>
      <c r="F254" s="9">
        <f t="shared" ca="1" si="31"/>
        <v>9.6372873217103634E-6</v>
      </c>
      <c r="G254" s="9">
        <f t="shared" ca="1" si="31"/>
        <v>9.7378972400717061E-6</v>
      </c>
      <c r="H254" s="9">
        <f t="shared" ca="1" si="31"/>
        <v>2.1034919223332918E-6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7.1219711346337817E-6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2.739986944383903E-6</v>
      </c>
      <c r="E256" s="9">
        <f t="shared" ca="1" si="31"/>
        <v>2.7152259170441598E-6</v>
      </c>
      <c r="F256" s="9">
        <f t="shared" ca="1" si="31"/>
        <v>2.6052233230807723E-6</v>
      </c>
      <c r="G256" s="9">
        <f t="shared" ca="1" si="31"/>
        <v>2.655954501849359E-6</v>
      </c>
      <c r="H256" s="9">
        <f t="shared" ca="1" si="31"/>
        <v>3.5506283872760469E-6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5.0809132846166191E-6</v>
      </c>
      <c r="E257" s="9">
        <f t="shared" ca="1" si="31"/>
        <v>5.1178832377900317E-6</v>
      </c>
      <c r="F257" s="9">
        <f t="shared" ca="1" si="31"/>
        <v>5.0792941943567539E-6</v>
      </c>
      <c r="G257" s="9">
        <f t="shared" ca="1" si="31"/>
        <v>4.7401402310807515E-6</v>
      </c>
      <c r="H257" s="9">
        <f t="shared" ca="1" si="31"/>
        <v>4.411843486369805E-5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1.3270387787894935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1.4195100170205777E-2</v>
      </c>
      <c r="E259" s="9">
        <f t="shared" ca="1" si="32"/>
        <v>6.2750862117700503E-3</v>
      </c>
      <c r="F259" s="9" t="e">
        <f t="shared" ca="1" si="32"/>
        <v>#DIV/0!</v>
      </c>
      <c r="G259" s="9" t="e">
        <f t="shared" ca="1" si="32"/>
        <v>#DIV/0!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2.0793105959551184E-2</v>
      </c>
      <c r="E260" s="9">
        <f t="shared" ca="1" si="32"/>
        <v>3.3499005044194584E-2</v>
      </c>
      <c r="F260" s="9" t="e">
        <f t="shared" ca="1" si="32"/>
        <v>#DIV/0!</v>
      </c>
      <c r="G260" s="9" t="e">
        <f t="shared" ca="1" si="32"/>
        <v>#DIV/0!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9.3495431107683367E-6</v>
      </c>
      <c r="E261" s="9">
        <f t="shared" ca="1" si="32"/>
        <v>9.4136788676774517E-6</v>
      </c>
      <c r="F261" s="9">
        <f t="shared" ca="1" si="32"/>
        <v>9.2630414781434272E-6</v>
      </c>
      <c r="G261" s="9">
        <f t="shared" ca="1" si="32"/>
        <v>8.5248312572750971E-6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9.7792611342171E-6</v>
      </c>
      <c r="E262" s="9">
        <f t="shared" ca="1" si="32"/>
        <v>9.8596437715522529E-6</v>
      </c>
      <c r="F262" s="9">
        <f t="shared" ca="1" si="32"/>
        <v>1.018640962442898E-5</v>
      </c>
      <c r="G262" s="9">
        <f t="shared" ca="1" si="32"/>
        <v>9.7960664402246843E-6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9.6618168492774524E-6</v>
      </c>
      <c r="E263" s="9">
        <f t="shared" ca="1" si="32"/>
        <v>9.6906652797965237E-6</v>
      </c>
      <c r="F263" s="9">
        <f t="shared" ca="1" si="32"/>
        <v>1.0774032991197756E-5</v>
      </c>
      <c r="G263" s="9">
        <f t="shared" ca="1" si="32"/>
        <v>1.112604041227633E-5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8.5227380012515496E-7</v>
      </c>
      <c r="E264" s="9">
        <f t="shared" ca="1" si="32"/>
        <v>8.5157112020569071E-7</v>
      </c>
      <c r="F264" s="9">
        <f t="shared" ca="1" si="32"/>
        <v>8.5105115335607882E-7</v>
      </c>
      <c r="G264" s="9">
        <f t="shared" ca="1" si="32"/>
        <v>8.5185850756532968E-7</v>
      </c>
      <c r="H264" s="9">
        <f t="shared" ca="1" si="32"/>
        <v>2.8947577157003934E-5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2"/>
        <v>1.1143449018102546E-6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2"/>
        <v>3.7114438550939386E-6</v>
      </c>
      <c r="E266" s="9">
        <f t="shared" ca="1" si="32"/>
        <v>3.7162172461438675E-6</v>
      </c>
      <c r="F266" s="9">
        <f t="shared" ca="1" si="32"/>
        <v>3.7144545980127042E-6</v>
      </c>
      <c r="G266" s="9">
        <f t="shared" ca="1" si="32"/>
        <v>3.654787235971206E-6</v>
      </c>
      <c r="H266" s="9">
        <f t="shared" ca="1" si="32"/>
        <v>1.4666095038224836E-5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2"/>
        <v>3.3893274595592142E-6</v>
      </c>
      <c r="E267" s="9">
        <f t="shared" ca="1" si="32"/>
        <v>1.7164462305208835E-6</v>
      </c>
      <c r="F267" s="9">
        <f t="shared" ca="1" si="32"/>
        <v>1.7098021375845998E-6</v>
      </c>
      <c r="G267" s="9">
        <f t="shared" ca="1" si="32"/>
        <v>1.7094193165502047E-6</v>
      </c>
      <c r="H267" s="9">
        <f t="shared" ca="1" si="32"/>
        <v>3.0406896715118673E-5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3">POWER(SQRT(D159)/D105,2)</f>
        <v>3.8749666815355322E-6</v>
      </c>
      <c r="E268" s="9">
        <f t="shared" ca="1" si="33"/>
        <v>3.8784086318356866E-6</v>
      </c>
      <c r="F268" s="9">
        <f t="shared" ca="1" si="33"/>
        <v>3.8796884926821E-6</v>
      </c>
      <c r="G268" s="9">
        <f t="shared" ca="1" si="33"/>
        <v>3.8811612952729768E-6</v>
      </c>
      <c r="H268" s="9">
        <f t="shared" ca="1" si="33"/>
        <v>9.29161409813364E-6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3"/>
        <v>7.2821301463026754E-7</v>
      </c>
      <c r="E269" s="9">
        <f t="shared" ca="1" si="33"/>
        <v>7.0661807275038993E-7</v>
      </c>
      <c r="F269" s="9">
        <f t="shared" ca="1" si="33"/>
        <v>7.0664131659717971E-7</v>
      </c>
      <c r="G269" s="9">
        <f t="shared" ca="1" si="33"/>
        <v>7.0297709424838363E-7</v>
      </c>
      <c r="H269" s="9">
        <f t="shared" ca="1" si="33"/>
        <v>5.211189374334949E-6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3"/>
        <v>8.4802779532115169E-7</v>
      </c>
      <c r="E270" s="9">
        <f t="shared" ca="1" si="33"/>
        <v>8.3440358934693432E-7</v>
      </c>
      <c r="F270" s="9">
        <f t="shared" ca="1" si="33"/>
        <v>8.3426847703979361E-7</v>
      </c>
      <c r="G270" s="9">
        <f t="shared" ca="1" si="33"/>
        <v>8.3595240136857457E-7</v>
      </c>
      <c r="H270" s="9">
        <f t="shared" ca="1" si="33"/>
        <v>5.2286937084969822E-6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3"/>
        <v>9.3262203782660577E-7</v>
      </c>
      <c r="E271" s="9">
        <f t="shared" ca="1" si="33"/>
        <v>9.203060449974137E-7</v>
      </c>
      <c r="F271" s="9">
        <f t="shared" ca="1" si="33"/>
        <v>9.1960614524527788E-7</v>
      </c>
      <c r="G271" s="9">
        <f t="shared" ca="1" si="33"/>
        <v>9.2180854374384599E-7</v>
      </c>
      <c r="H271" s="9">
        <f t="shared" ca="1" si="33"/>
        <v>3.2022847548980567E-6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3"/>
        <v>9.0258537232735105E-7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3"/>
        <v>2.5908029541665794E-6</v>
      </c>
      <c r="E273" s="9">
        <f t="shared" ca="1" si="33"/>
        <v>2.6624479037788539E-6</v>
      </c>
      <c r="F273" s="9">
        <f t="shared" ca="1" si="33"/>
        <v>2.6611389466147857E-6</v>
      </c>
      <c r="G273" s="9">
        <f t="shared" ca="1" si="33"/>
        <v>2.6764667790897114E-6</v>
      </c>
      <c r="H273" s="9">
        <f t="shared" ca="1" si="33"/>
        <v>4.1032591875243074E-5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3"/>
        <v>8.1032632293953824E-7</v>
      </c>
      <c r="E274" s="9">
        <f t="shared" ca="1" si="33"/>
        <v>8.2497342093182992E-7</v>
      </c>
      <c r="F274" s="9">
        <f t="shared" ca="1" si="33"/>
        <v>8.2479244637015874E-7</v>
      </c>
      <c r="G274" s="9">
        <f t="shared" ca="1" si="33"/>
        <v>8.2472860131572879E-7</v>
      </c>
      <c r="H274" s="9">
        <f t="shared" ca="1" si="33"/>
        <v>3.7888164706042764E-5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3"/>
        <v>2.0476255530405682E-5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3"/>
        <v>6.670433485655398E-7</v>
      </c>
      <c r="E276" s="9">
        <f t="shared" ca="1" si="33"/>
        <v>6.9105114716053102E-7</v>
      </c>
      <c r="F276" s="9">
        <f t="shared" ca="1" si="33"/>
        <v>6.9115975558883874E-7</v>
      </c>
      <c r="G276" s="9">
        <f t="shared" ca="1" si="33"/>
        <v>6.8886766094179559E-7</v>
      </c>
      <c r="H276" s="9">
        <f t="shared" ca="1" si="33"/>
        <v>4.820986911975428E-5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4">POWER(SQRT(D168)/D114,2)</f>
        <v>9.8794933740915273E-7</v>
      </c>
      <c r="E277" s="9">
        <f t="shared" ca="1" si="34"/>
        <v>9.7445697011789547E-7</v>
      </c>
      <c r="F277" s="9">
        <f t="shared" ca="1" si="34"/>
        <v>9.7506596797410937E-7</v>
      </c>
      <c r="G277" s="9">
        <f t="shared" ca="1" si="34"/>
        <v>9.7477907100754787E-7</v>
      </c>
      <c r="H277" s="9">
        <f t="shared" ca="1" si="34"/>
        <v>2.4904532696646865E-5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5">POWER(SQRT(D169)/D115,2)</f>
        <v>1.0275366223596078E-6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6">POWER(SQRT(D170)/D116,2)</f>
        <v>1.2204877534154484E-6</v>
      </c>
      <c r="E279" s="9">
        <f t="shared" ca="1" si="36"/>
        <v>1.1885259899742582E-6</v>
      </c>
      <c r="F279" s="9">
        <f t="shared" ca="1" si="36"/>
        <v>1.1893757563580007E-6</v>
      </c>
      <c r="G279" s="9">
        <f t="shared" ca="1" si="36"/>
        <v>1.1946636221606745E-6</v>
      </c>
      <c r="H279" s="9">
        <f t="shared" ca="1" si="36"/>
        <v>2.6434938792846482E-5</v>
      </c>
    </row>
    <row r="280" spans="1:8" x14ac:dyDescent="0.25">
      <c r="A280">
        <v>33</v>
      </c>
      <c r="C280" t="str">
        <f ca="1">OFFSET('1344p stat'!$A$1,A280*20,0)</f>
        <v>CUDA ant add CPU_AVX_transp Time</v>
      </c>
      <c r="D280" s="9">
        <f t="shared" ref="D280:H280" ca="1" si="37">POWER(SQRT(D171)/D117,2)</f>
        <v>1.4553807979548474E-5</v>
      </c>
      <c r="E280" s="9">
        <f t="shared" ca="1" si="37"/>
        <v>1.4639462438307636E-5</v>
      </c>
      <c r="F280" s="9">
        <f t="shared" ca="1" si="37"/>
        <v>1.3829704821892947E-5</v>
      </c>
      <c r="G280" s="9">
        <f t="shared" ca="1" si="37"/>
        <v>1.3843403918296237E-5</v>
      </c>
      <c r="H280" s="9">
        <f t="shared" ca="1" si="37"/>
        <v>2.4607233737099686E-6</v>
      </c>
    </row>
    <row r="281" spans="1:8" x14ac:dyDescent="0.25">
      <c r="A281">
        <v>34</v>
      </c>
      <c r="C281" t="str">
        <f ca="1">OFFSET('1344p stat'!$A$1,A281*20,0)</f>
        <v>CUDA ant add CPU_AVX_transp</v>
      </c>
      <c r="D281" s="9">
        <f t="shared" ref="D281:H281" ca="1" si="38">POWER(SQRT(D172)/D118,2)</f>
        <v>1.5037082189373734E-5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 t="str">
        <f ca="1">OFFSET('1344p stat'!$A$1,A285*20,0)</f>
        <v>CUDA Const</v>
      </c>
      <c r="D285" s="9">
        <f t="shared" ref="D285:H285" ca="1" si="42">POWER(SQRT(D176)/D122,2)</f>
        <v>1.9446997479870717E-2</v>
      </c>
      <c r="E285" s="9">
        <f t="shared" ca="1" si="42"/>
        <v>8.9772900472489092E-2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 t="str">
        <f ca="1">OFFSET('1344p stat'!$A$1,A286*20,0)</f>
        <v>CUDA ant Const</v>
      </c>
      <c r="D286" s="9">
        <f t="shared" ref="D286:H286" ca="1" si="43">POWER(SQRT(D177)/D123,2)</f>
        <v>1.6461888655905475E-5</v>
      </c>
      <c r="E286" s="9">
        <f t="shared" ca="1" si="43"/>
        <v>1.6466795298971672E-5</v>
      </c>
      <c r="F286" s="9">
        <f t="shared" ca="1" si="43"/>
        <v>1.6717727723379125E-5</v>
      </c>
      <c r="G286" s="9">
        <f t="shared" ca="1" si="43"/>
        <v>1.6732782183153274E-5</v>
      </c>
      <c r="H286" s="9">
        <f t="shared" ca="1" si="43"/>
        <v>2.2233213546887651E-5</v>
      </c>
    </row>
    <row r="287" spans="1:8" x14ac:dyDescent="0.25">
      <c r="A287">
        <v>40</v>
      </c>
      <c r="C287" t="str">
        <f ca="1">OFFSET('1344p stat'!$A$1,A287*20,0)</f>
        <v>CUDA ant par Const</v>
      </c>
      <c r="D287" s="9">
        <f t="shared" ref="D287:H287" ca="1" si="44">POWER(SQRT(D178)/D124,2)</f>
        <v>1.4179666916479799E-5</v>
      </c>
      <c r="E287" s="9">
        <f t="shared" ca="1" si="44"/>
        <v>1.4300630655783206E-5</v>
      </c>
      <c r="F287" s="9">
        <f t="shared" ca="1" si="44"/>
        <v>1.4608405957359384E-5</v>
      </c>
      <c r="G287" s="9">
        <f t="shared" ca="1" si="44"/>
        <v>1.4619620627410881E-5</v>
      </c>
      <c r="H287" s="9">
        <f t="shared" ca="1" si="44"/>
        <v>2.7256889482778863E-5</v>
      </c>
    </row>
    <row r="288" spans="1:8" x14ac:dyDescent="0.25">
      <c r="A288">
        <v>41</v>
      </c>
      <c r="C288" t="str">
        <f ca="1">OFFSET('1344p stat'!$A$1,A288*20,0)</f>
        <v>CUDA ant add CPU Const</v>
      </c>
      <c r="D288" s="9">
        <f t="shared" ref="D288:H288" ca="1" si="45">POWER(SQRT(D179)/D125,2)</f>
        <v>1.2494962354654332E-5</v>
      </c>
      <c r="E288" s="9">
        <f t="shared" ca="1" si="45"/>
        <v>1.2469050992929304E-5</v>
      </c>
      <c r="F288" s="9">
        <f t="shared" ca="1" si="45"/>
        <v>1.1839982300087335E-5</v>
      </c>
      <c r="G288" s="9">
        <f t="shared" ca="1" si="45"/>
        <v>1.2020746052757018E-5</v>
      </c>
      <c r="H288" s="9">
        <f t="shared" ca="1" si="45"/>
        <v>4.6162149222077904E-6</v>
      </c>
    </row>
    <row r="289" spans="1:8" x14ac:dyDescent="0.25">
      <c r="A289">
        <v>42</v>
      </c>
      <c r="C289" t="str">
        <f ca="1">OFFSET('1344p stat'!$A$1,A289*20,0)</f>
        <v>CUDA opt Const</v>
      </c>
      <c r="D289" s="9">
        <f t="shared" ref="D289:H289" ca="1" si="46">POWER(SQRT(D180)/D126,2)</f>
        <v>1.9538150597950825E-2</v>
      </c>
      <c r="E289" s="9">
        <f t="shared" ca="1" si="46"/>
        <v>3.9697542533081318E-2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 t="str">
        <f ca="1">OFFSET('1344p stat'!$A$1,A290*20,0)</f>
        <v>CUDA opt ant Const</v>
      </c>
      <c r="D290" s="9">
        <f t="shared" ref="D290:H290" ca="1" si="47">POWER(SQRT(D181)/D127,2)</f>
        <v>1.3672831111810848E-5</v>
      </c>
      <c r="E290" s="9">
        <f t="shared" ca="1" si="47"/>
        <v>1.3676021690104715E-5</v>
      </c>
      <c r="F290" s="9">
        <f t="shared" ca="1" si="47"/>
        <v>1.3656995771546219E-5</v>
      </c>
      <c r="G290" s="9">
        <f t="shared" ca="1" si="47"/>
        <v>1.3653758641670861E-5</v>
      </c>
      <c r="H290" s="9" t="e">
        <f t="shared" ca="1" si="47"/>
        <v>#DIV/0!</v>
      </c>
    </row>
    <row r="291" spans="1:8" x14ac:dyDescent="0.25">
      <c r="A291">
        <v>44</v>
      </c>
      <c r="C291" t="str">
        <f ca="1">OFFSET('1344p stat'!$A$1,A291*20,0)</f>
        <v>CUDA opt ant par Const</v>
      </c>
      <c r="D291" s="9">
        <f t="shared" ref="D291:H291" ca="1" si="48">POWER(SQRT(D182)/D128,2)</f>
        <v>1.3399418913084732E-5</v>
      </c>
      <c r="E291" s="9">
        <f t="shared" ca="1" si="48"/>
        <v>1.340634985235268E-5</v>
      </c>
      <c r="F291" s="9">
        <f t="shared" ca="1" si="48"/>
        <v>1.3427665235020756E-5</v>
      </c>
      <c r="G291" s="9">
        <f t="shared" ca="1" si="48"/>
        <v>1.328869136873614E-5</v>
      </c>
      <c r="H291" s="9" t="e">
        <f t="shared" ca="1" si="48"/>
        <v>#DIV/0!</v>
      </c>
    </row>
    <row r="292" spans="1:8" x14ac:dyDescent="0.25">
      <c r="A292">
        <v>45</v>
      </c>
      <c r="C292" t="str">
        <f ca="1">OFFSET('1344p stat'!$A$1,A292*20,0)</f>
        <v>Time non CUDA AVX time 4</v>
      </c>
      <c r="D292" s="9">
        <f t="shared" ref="D292:H292" ca="1" si="49">POWER(SQRT(D183)/D129,2)</f>
        <v>9.9014817809581391E-5</v>
      </c>
      <c r="E292" s="9">
        <f t="shared" ca="1" si="49"/>
        <v>9.9679425935700575E-5</v>
      </c>
      <c r="F292" s="9">
        <f t="shared" ca="1" si="49"/>
        <v>9.9680617360580241E-5</v>
      </c>
      <c r="G292" s="9">
        <f t="shared" ca="1" si="49"/>
        <v>1.0678474102795878E-4</v>
      </c>
      <c r="H292" s="9">
        <f t="shared" ca="1" si="49"/>
        <v>1.1531676520316155E-4</v>
      </c>
    </row>
    <row r="293" spans="1:8" x14ac:dyDescent="0.25">
      <c r="A293">
        <v>46</v>
      </c>
      <c r="C293" t="str">
        <f ca="1">OFFSET('1344p stat'!$A$1,A293*20,0)</f>
        <v>Time non CUDA AVX add CPU time 4</v>
      </c>
      <c r="D293" s="9">
        <f t="shared" ref="D293:H293" ca="1" si="50">POWER(SQRT(D184)/D130,2)</f>
        <v>1.0400657469482173E-5</v>
      </c>
      <c r="E293" s="9">
        <f t="shared" ca="1" si="50"/>
        <v>1.0399724560596273E-5</v>
      </c>
      <c r="F293" s="9">
        <f t="shared" ca="1" si="50"/>
        <v>1.0390057817194414E-5</v>
      </c>
      <c r="G293" s="9">
        <f t="shared" ca="1" si="50"/>
        <v>1.108686587482268E-5</v>
      </c>
      <c r="H293" s="9">
        <f t="shared" ca="1" si="50"/>
        <v>9.7453082999100414E-6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{0531F8A1-DF7A-4560-9D3D-A86D5A28B409}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31F8A1-DF7A-4560-9D3D-A86D5A28B4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topLeftCell="A682" workbookViewId="0">
      <selection activeCell="A701" sqref="A682:XFD701"/>
    </sheetView>
  </sheetViews>
  <sheetFormatPr defaultRowHeight="15" x14ac:dyDescent="0.25"/>
  <cols>
    <col min="1" max="1" width="37.57031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801.00337000000002</v>
      </c>
      <c r="I62">
        <v>14.657616000000001</v>
      </c>
      <c r="J62" t="s">
        <v>3</v>
      </c>
      <c r="K62">
        <v>794.69403299999999</v>
      </c>
      <c r="L62">
        <v>14.514177</v>
      </c>
      <c r="M62" t="s">
        <v>4</v>
      </c>
      <c r="N62">
        <v>146.95763700000001</v>
      </c>
      <c r="O62">
        <v>0.92268399999999995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1601.5960769999999</v>
      </c>
      <c r="I63">
        <v>58.027569999999997</v>
      </c>
      <c r="J63" t="s">
        <v>3</v>
      </c>
      <c r="K63">
        <v>1588.980405</v>
      </c>
      <c r="L63">
        <v>57.306356000000001</v>
      </c>
      <c r="M63" t="s">
        <v>4</v>
      </c>
      <c r="N63">
        <v>293.60632199999998</v>
      </c>
      <c r="O63">
        <v>3.1574819999999999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2402.313979</v>
      </c>
      <c r="I64">
        <v>123.31815400000001</v>
      </c>
      <c r="J64" t="s">
        <v>3</v>
      </c>
      <c r="K64">
        <v>2383.3838380000002</v>
      </c>
      <c r="L64">
        <v>121.617901</v>
      </c>
      <c r="M64" t="s">
        <v>4</v>
      </c>
      <c r="N64">
        <v>440.55481300000002</v>
      </c>
      <c r="O64">
        <v>5.0982450000000004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3203.1725780000002</v>
      </c>
      <c r="I65">
        <v>209.09491</v>
      </c>
      <c r="J65" t="s">
        <v>3</v>
      </c>
      <c r="K65">
        <v>3177.9466889999999</v>
      </c>
      <c r="L65">
        <v>206.292788</v>
      </c>
      <c r="M65" t="s">
        <v>4</v>
      </c>
      <c r="N65">
        <v>587.61380899999995</v>
      </c>
      <c r="O65">
        <v>8.2541049999999991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4003.6184520000002</v>
      </c>
      <c r="I66">
        <v>316.690742</v>
      </c>
      <c r="J66" t="s">
        <v>3</v>
      </c>
      <c r="K66">
        <v>3972.0992679999999</v>
      </c>
      <c r="L66">
        <v>312.38478400000002</v>
      </c>
      <c r="M66" t="s">
        <v>4</v>
      </c>
      <c r="N66">
        <v>734.48935300000005</v>
      </c>
      <c r="O66">
        <v>12.450063999999999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4804.564668</v>
      </c>
      <c r="I67">
        <v>446.25698599999998</v>
      </c>
      <c r="J67" t="s">
        <v>3</v>
      </c>
      <c r="K67">
        <v>4766.7351170000002</v>
      </c>
      <c r="L67">
        <v>439.59656999999999</v>
      </c>
      <c r="M67" t="s">
        <v>4</v>
      </c>
      <c r="N67">
        <v>881.34585300000003</v>
      </c>
      <c r="O67">
        <v>17.567460000000001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5605.4748630000004</v>
      </c>
      <c r="I68">
        <v>589.87507100000005</v>
      </c>
      <c r="J68" t="s">
        <v>3</v>
      </c>
      <c r="K68">
        <v>5561.3518549999999</v>
      </c>
      <c r="L68">
        <v>580.28310099999999</v>
      </c>
      <c r="M68" t="s">
        <v>4</v>
      </c>
      <c r="N68">
        <v>1028.118702</v>
      </c>
      <c r="O68">
        <v>21.745602000000002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6406.3678319999999</v>
      </c>
      <c r="I69">
        <v>751.64316799999995</v>
      </c>
      <c r="J69" t="s">
        <v>3</v>
      </c>
      <c r="K69">
        <v>6355.9630470000002</v>
      </c>
      <c r="L69">
        <v>739.67765799999995</v>
      </c>
      <c r="M69" t="s">
        <v>4</v>
      </c>
      <c r="N69">
        <v>1175.0998119999999</v>
      </c>
      <c r="O69">
        <v>25.610064000000001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7207.388379</v>
      </c>
      <c r="I70">
        <v>950.24725599999999</v>
      </c>
      <c r="J70" t="s">
        <v>3</v>
      </c>
      <c r="K70">
        <v>7150.6703909999997</v>
      </c>
      <c r="L70">
        <v>934.61252899999999</v>
      </c>
      <c r="M70" t="s">
        <v>4</v>
      </c>
      <c r="N70">
        <v>1322.097307</v>
      </c>
      <c r="O70">
        <v>33.752350999999997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8008.1205659999996</v>
      </c>
      <c r="I71">
        <v>1178.5918360000001</v>
      </c>
      <c r="J71" t="s">
        <v>3</v>
      </c>
      <c r="K71">
        <v>7945.1068459999997</v>
      </c>
      <c r="L71">
        <v>1159.0736919999999</v>
      </c>
      <c r="M71" t="s">
        <v>4</v>
      </c>
      <c r="N71">
        <v>1468.9870309999999</v>
      </c>
      <c r="O71">
        <v>40.304253000000003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8809.3767380000008</v>
      </c>
      <c r="I72">
        <v>1390.794652</v>
      </c>
      <c r="J72" t="s">
        <v>3</v>
      </c>
      <c r="K72">
        <v>8740.0749219999998</v>
      </c>
      <c r="L72">
        <v>1367.679738</v>
      </c>
      <c r="M72" t="s">
        <v>4</v>
      </c>
      <c r="N72">
        <v>1615.913286</v>
      </c>
      <c r="O72">
        <v>46.076360000000001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9610.2656640000005</v>
      </c>
      <c r="I73">
        <v>1622.261383</v>
      </c>
      <c r="J73" t="s">
        <v>3</v>
      </c>
      <c r="K73">
        <v>9534.6437889999997</v>
      </c>
      <c r="L73">
        <v>1596.3945369999999</v>
      </c>
      <c r="M73" t="s">
        <v>4</v>
      </c>
      <c r="N73">
        <v>1762.7477759999999</v>
      </c>
      <c r="O73">
        <v>55.932893999999997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10413.408066</v>
      </c>
      <c r="I74">
        <v>1884.55493</v>
      </c>
      <c r="J74" t="s">
        <v>3</v>
      </c>
      <c r="K74">
        <v>10331.476952999999</v>
      </c>
      <c r="L74">
        <v>1855.581113</v>
      </c>
      <c r="M74" t="s">
        <v>4</v>
      </c>
      <c r="N74">
        <v>1910.0839450000001</v>
      </c>
      <c r="O74">
        <v>66.344956999999994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11217.558827999999</v>
      </c>
      <c r="I75">
        <v>2244.8717320000001</v>
      </c>
      <c r="J75" t="s">
        <v>3</v>
      </c>
      <c r="K75">
        <v>11129.286816</v>
      </c>
      <c r="L75">
        <v>2209.555828</v>
      </c>
      <c r="M75" t="s">
        <v>4</v>
      </c>
      <c r="N75">
        <v>2057.5804469999998</v>
      </c>
      <c r="O75">
        <v>78.644171999999998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12020.764883</v>
      </c>
      <c r="I76">
        <v>2596.2605950000002</v>
      </c>
      <c r="J76" t="s">
        <v>3</v>
      </c>
      <c r="K76">
        <v>11926.180077999999</v>
      </c>
      <c r="L76">
        <v>2555.1547810000002</v>
      </c>
      <c r="M76" t="s">
        <v>4</v>
      </c>
      <c r="N76">
        <v>2204.8339310000001</v>
      </c>
      <c r="O76">
        <v>89.209233999999995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12823.617421999999</v>
      </c>
      <c r="I77">
        <v>2961.7754279999999</v>
      </c>
      <c r="J77" t="s">
        <v>3</v>
      </c>
      <c r="K77">
        <v>12722.736913999999</v>
      </c>
      <c r="L77">
        <v>2914.8824540000001</v>
      </c>
      <c r="M77" t="s">
        <v>4</v>
      </c>
      <c r="N77">
        <v>2352.0650390000001</v>
      </c>
      <c r="O77">
        <v>101.17452400000001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13627.325781</v>
      </c>
      <c r="I78">
        <v>3466.801301</v>
      </c>
      <c r="J78" t="s">
        <v>3</v>
      </c>
      <c r="K78">
        <v>13520.114003999999</v>
      </c>
      <c r="L78">
        <v>3409.4184759999998</v>
      </c>
      <c r="M78" t="s">
        <v>4</v>
      </c>
      <c r="N78">
        <v>2499.6067189999999</v>
      </c>
      <c r="O78">
        <v>118.908648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14430.373027</v>
      </c>
      <c r="I79">
        <v>3988.5173319999999</v>
      </c>
      <c r="J79" t="s">
        <v>3</v>
      </c>
      <c r="K79">
        <v>14316.830722999999</v>
      </c>
      <c r="L79">
        <v>3920.8548169999999</v>
      </c>
      <c r="M79" t="s">
        <v>4</v>
      </c>
      <c r="N79">
        <v>2646.9181100000001</v>
      </c>
      <c r="O79">
        <v>133.753817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15231.977949</v>
      </c>
      <c r="I80">
        <v>4403.4132600000003</v>
      </c>
      <c r="J80" t="s">
        <v>3</v>
      </c>
      <c r="K80">
        <v>15112.118554999999</v>
      </c>
      <c r="L80">
        <v>4330.083286</v>
      </c>
      <c r="M80" t="s">
        <v>4</v>
      </c>
      <c r="N80">
        <v>2794.0969239999999</v>
      </c>
      <c r="O80">
        <v>147.54394500000001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16032.419629</v>
      </c>
      <c r="I81">
        <v>4736.2715760000001</v>
      </c>
      <c r="J81" t="s">
        <v>3</v>
      </c>
      <c r="K81">
        <v>15906.251504</v>
      </c>
      <c r="L81">
        <v>4656.4755450000002</v>
      </c>
      <c r="M81" t="s">
        <v>4</v>
      </c>
      <c r="N81">
        <v>2940.869111</v>
      </c>
      <c r="O81">
        <v>158.39672899999999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673.88695900000005</v>
      </c>
      <c r="I82">
        <v>17.184366000000001</v>
      </c>
      <c r="J82" t="s">
        <v>3</v>
      </c>
      <c r="K82">
        <v>672.557051</v>
      </c>
      <c r="L82">
        <v>17.139171999999999</v>
      </c>
      <c r="M82" t="s">
        <v>4</v>
      </c>
      <c r="N82">
        <v>25.316987000000001</v>
      </c>
      <c r="O82">
        <v>0.107818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1346.84186</v>
      </c>
      <c r="I83">
        <v>49.390912999999998</v>
      </c>
      <c r="J83" t="s">
        <v>3</v>
      </c>
      <c r="K83">
        <v>1344.1837599999999</v>
      </c>
      <c r="L83">
        <v>49.234285999999997</v>
      </c>
      <c r="M83" t="s">
        <v>4</v>
      </c>
      <c r="N83">
        <v>50.641959999999997</v>
      </c>
      <c r="O83">
        <v>0.18732599999999999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2020.2320460000001</v>
      </c>
      <c r="I84">
        <v>102.625533</v>
      </c>
      <c r="J84" t="s">
        <v>3</v>
      </c>
      <c r="K84">
        <v>2016.2448850000001</v>
      </c>
      <c r="L84">
        <v>102.296226</v>
      </c>
      <c r="M84" t="s">
        <v>4</v>
      </c>
      <c r="N84">
        <v>75.923242000000002</v>
      </c>
      <c r="O84">
        <v>0.28466900000000001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2693.8521780000001</v>
      </c>
      <c r="I85">
        <v>226.393338</v>
      </c>
      <c r="J85" t="s">
        <v>3</v>
      </c>
      <c r="K85">
        <v>2688.5352929999999</v>
      </c>
      <c r="L85">
        <v>225.751172</v>
      </c>
      <c r="M85" t="s">
        <v>4</v>
      </c>
      <c r="N85">
        <v>101.23889</v>
      </c>
      <c r="O85">
        <v>0.44048599999999999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3367.311514</v>
      </c>
      <c r="I86">
        <v>350.47042900000002</v>
      </c>
      <c r="J86" t="s">
        <v>3</v>
      </c>
      <c r="K86">
        <v>3360.6654739999999</v>
      </c>
      <c r="L86">
        <v>349.47812299999998</v>
      </c>
      <c r="M86" t="s">
        <v>4</v>
      </c>
      <c r="N86">
        <v>126.60373199999999</v>
      </c>
      <c r="O86">
        <v>0.59221500000000005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4040.802095</v>
      </c>
      <c r="I87">
        <v>440.70785999999998</v>
      </c>
      <c r="J87" t="s">
        <v>3</v>
      </c>
      <c r="K87">
        <v>4032.8270900000002</v>
      </c>
      <c r="L87">
        <v>439.39090299999998</v>
      </c>
      <c r="M87" t="s">
        <v>4</v>
      </c>
      <c r="N87">
        <v>151.99434099999999</v>
      </c>
      <c r="O87">
        <v>0.63586799999999999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4713.9164549999996</v>
      </c>
      <c r="I88">
        <v>543.43847400000004</v>
      </c>
      <c r="J88" t="s">
        <v>3</v>
      </c>
      <c r="K88">
        <v>4704.6126370000002</v>
      </c>
      <c r="L88">
        <v>541.75710700000002</v>
      </c>
      <c r="M88" t="s">
        <v>4</v>
      </c>
      <c r="N88">
        <v>177.33715900000001</v>
      </c>
      <c r="O88">
        <v>0.77809099999999998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5387.3652439999996</v>
      </c>
      <c r="I89">
        <v>674.69619499999999</v>
      </c>
      <c r="J89" t="s">
        <v>3</v>
      </c>
      <c r="K89">
        <v>5376.7316890000002</v>
      </c>
      <c r="L89">
        <v>672.59891700000003</v>
      </c>
      <c r="M89" t="s">
        <v>4</v>
      </c>
      <c r="N89">
        <v>202.713269</v>
      </c>
      <c r="O89">
        <v>0.88375300000000001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6061.2608300000002</v>
      </c>
      <c r="I90">
        <v>792.24712399999999</v>
      </c>
      <c r="J90" t="s">
        <v>3</v>
      </c>
      <c r="K90">
        <v>6049.29835</v>
      </c>
      <c r="L90">
        <v>789.75090899999998</v>
      </c>
      <c r="M90" t="s">
        <v>4</v>
      </c>
      <c r="N90">
        <v>228.10600299999999</v>
      </c>
      <c r="O90">
        <v>1.0357940000000001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6734.9607029999997</v>
      </c>
      <c r="I91">
        <v>933.55813599999999</v>
      </c>
      <c r="J91" t="s">
        <v>3</v>
      </c>
      <c r="K91">
        <v>6721.6687789999996</v>
      </c>
      <c r="L91">
        <v>930.58646999999996</v>
      </c>
      <c r="M91" t="s">
        <v>4</v>
      </c>
      <c r="N91">
        <v>253.44452200000001</v>
      </c>
      <c r="O91">
        <v>1.255803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7408.6906740000004</v>
      </c>
      <c r="I92">
        <v>1080.709474</v>
      </c>
      <c r="J92" t="s">
        <v>3</v>
      </c>
      <c r="K92">
        <v>7394.0689650000004</v>
      </c>
      <c r="L92">
        <v>1077.150633</v>
      </c>
      <c r="M92" t="s">
        <v>4</v>
      </c>
      <c r="N92">
        <v>278.82793600000002</v>
      </c>
      <c r="O92">
        <v>1.606776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8082.4567870000001</v>
      </c>
      <c r="I93">
        <v>1234.5516459999999</v>
      </c>
      <c r="J93" t="s">
        <v>3</v>
      </c>
      <c r="K93">
        <v>8066.5062790000002</v>
      </c>
      <c r="L93">
        <v>1230.364063</v>
      </c>
      <c r="M93" t="s">
        <v>4</v>
      </c>
      <c r="N93">
        <v>304.13574699999998</v>
      </c>
      <c r="O93">
        <v>1.948574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8756.0424409999996</v>
      </c>
      <c r="I94">
        <v>1469.9915410000001</v>
      </c>
      <c r="J94" t="s">
        <v>3</v>
      </c>
      <c r="K94">
        <v>8738.7624020000003</v>
      </c>
      <c r="L94">
        <v>1464.99956</v>
      </c>
      <c r="M94" t="s">
        <v>4</v>
      </c>
      <c r="N94">
        <v>329.497027</v>
      </c>
      <c r="O94">
        <v>2.2943920000000002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9429.9988479999993</v>
      </c>
      <c r="I95">
        <v>1710.1014740000001</v>
      </c>
      <c r="J95" t="s">
        <v>3</v>
      </c>
      <c r="K95">
        <v>9411.3893750000007</v>
      </c>
      <c r="L95">
        <v>1704.32689</v>
      </c>
      <c r="M95" t="s">
        <v>4</v>
      </c>
      <c r="N95">
        <v>354.80107700000002</v>
      </c>
      <c r="O95">
        <v>2.4527299999999999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10104.187030999999</v>
      </c>
      <c r="I96">
        <v>1986.3624970000001</v>
      </c>
      <c r="J96" t="s">
        <v>3</v>
      </c>
      <c r="K96">
        <v>10084.247578</v>
      </c>
      <c r="L96">
        <v>1979.724127</v>
      </c>
      <c r="M96" t="s">
        <v>4</v>
      </c>
      <c r="N96">
        <v>380.24897900000002</v>
      </c>
      <c r="O96">
        <v>3.0035669999999999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10777.737811999999</v>
      </c>
      <c r="I97">
        <v>2229.8634459999998</v>
      </c>
      <c r="J97" t="s">
        <v>3</v>
      </c>
      <c r="K97">
        <v>10756.468965</v>
      </c>
      <c r="L97">
        <v>2222.4393770000001</v>
      </c>
      <c r="M97" t="s">
        <v>4</v>
      </c>
      <c r="N97">
        <v>405.59972499999998</v>
      </c>
      <c r="O97">
        <v>3.474431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11451.229609</v>
      </c>
      <c r="I98">
        <v>2492.014545</v>
      </c>
      <c r="J98" t="s">
        <v>3</v>
      </c>
      <c r="K98">
        <v>11428.632401999999</v>
      </c>
      <c r="L98">
        <v>2483.759078</v>
      </c>
      <c r="M98" t="s">
        <v>4</v>
      </c>
      <c r="N98">
        <v>430.91891199999998</v>
      </c>
      <c r="O98">
        <v>3.9473229999999999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12124.852597999999</v>
      </c>
      <c r="I99">
        <v>2790.802177</v>
      </c>
      <c r="J99" t="s">
        <v>3</v>
      </c>
      <c r="K99">
        <v>12100.926855</v>
      </c>
      <c r="L99">
        <v>2781.396847</v>
      </c>
      <c r="M99" t="s">
        <v>4</v>
      </c>
      <c r="N99">
        <v>456.211772</v>
      </c>
      <c r="O99">
        <v>4.3427910000000001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12798.065038999999</v>
      </c>
      <c r="I100">
        <v>3118.511031</v>
      </c>
      <c r="J100" t="s">
        <v>3</v>
      </c>
      <c r="K100">
        <v>12772.810645</v>
      </c>
      <c r="L100">
        <v>3107.8921770000002</v>
      </c>
      <c r="M100" t="s">
        <v>4</v>
      </c>
      <c r="N100">
        <v>481.55957999999998</v>
      </c>
      <c r="O100">
        <v>4.8381160000000003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13471.605625</v>
      </c>
      <c r="I101">
        <v>3474.0051699999999</v>
      </c>
      <c r="J101" t="s">
        <v>3</v>
      </c>
      <c r="K101">
        <v>13445.022246</v>
      </c>
      <c r="L101">
        <v>3462.2103090000001</v>
      </c>
      <c r="M101" t="s">
        <v>4</v>
      </c>
      <c r="N101">
        <v>506.958935</v>
      </c>
      <c r="O101">
        <v>4.9291260000000001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s="3" customFormat="1" x14ac:dyDescent="0.25">
      <c r="A102" s="3" t="s">
        <v>93</v>
      </c>
      <c r="B102" s="3">
        <v>1</v>
      </c>
      <c r="C102" s="3">
        <v>25</v>
      </c>
      <c r="D102" s="3" t="s">
        <v>1</v>
      </c>
      <c r="E102" s="3">
        <v>0</v>
      </c>
      <c r="F102" s="3">
        <v>0</v>
      </c>
      <c r="G102" s="3" t="s">
        <v>2</v>
      </c>
      <c r="H102" s="3">
        <v>663.81274800000006</v>
      </c>
      <c r="I102" s="3">
        <v>139.73738599999999</v>
      </c>
      <c r="J102" s="3" t="s">
        <v>3</v>
      </c>
      <c r="K102" s="3">
        <v>657.42054700000006</v>
      </c>
      <c r="L102" s="3">
        <v>138.26331400000001</v>
      </c>
      <c r="M102" s="3" t="s">
        <v>4</v>
      </c>
      <c r="N102" s="3">
        <v>148.41456500000001</v>
      </c>
      <c r="O102" s="3">
        <v>9.4834969999999998</v>
      </c>
      <c r="P102" s="3" t="s">
        <v>5</v>
      </c>
      <c r="Q102" s="3">
        <v>0</v>
      </c>
      <c r="R102" s="3">
        <v>0</v>
      </c>
      <c r="S102" s="3" t="s">
        <v>6</v>
      </c>
      <c r="T102" s="3">
        <v>0</v>
      </c>
      <c r="U102" s="3">
        <v>0</v>
      </c>
      <c r="V102" s="3" t="s">
        <v>7</v>
      </c>
      <c r="W102" s="3">
        <v>0</v>
      </c>
      <c r="X102" s="3">
        <v>0</v>
      </c>
      <c r="Y102" s="3" t="s">
        <v>8</v>
      </c>
      <c r="Z102" s="3">
        <v>0</v>
      </c>
      <c r="AA102" s="3">
        <v>0</v>
      </c>
      <c r="AB102" s="3" t="s">
        <v>9</v>
      </c>
      <c r="AC102" s="3">
        <v>0</v>
      </c>
      <c r="AD102" s="3">
        <v>0</v>
      </c>
      <c r="AE102" s="3" t="s">
        <v>10</v>
      </c>
      <c r="AF102" s="3">
        <v>32767</v>
      </c>
      <c r="AG102" s="3">
        <v>0</v>
      </c>
      <c r="AH102" s="3" t="s">
        <v>11</v>
      </c>
      <c r="AI102" s="3">
        <v>-32767</v>
      </c>
      <c r="AJ102" s="3">
        <v>0</v>
      </c>
      <c r="AK102" s="3" t="s">
        <v>12</v>
      </c>
      <c r="AL102" s="3">
        <v>0</v>
      </c>
      <c r="AM102" s="3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1326.860999</v>
      </c>
      <c r="I103">
        <v>536.07405100000005</v>
      </c>
      <c r="J103" t="s">
        <v>3</v>
      </c>
      <c r="K103">
        <v>1314.1274579999999</v>
      </c>
      <c r="L103">
        <v>530.23514599999999</v>
      </c>
      <c r="M103" t="s">
        <v>4</v>
      </c>
      <c r="N103">
        <v>296.96686999999997</v>
      </c>
      <c r="O103">
        <v>36.652135000000001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1989.376663</v>
      </c>
      <c r="I104">
        <v>1027.8351889999999</v>
      </c>
      <c r="J104" t="s">
        <v>3</v>
      </c>
      <c r="K104">
        <v>1970.277812</v>
      </c>
      <c r="L104">
        <v>1012.406986</v>
      </c>
      <c r="M104" t="s">
        <v>4</v>
      </c>
      <c r="N104">
        <v>445.44399800000002</v>
      </c>
      <c r="O104">
        <v>66.022360000000006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2651.702573</v>
      </c>
      <c r="I105">
        <v>1715.3866350000001</v>
      </c>
      <c r="J105" t="s">
        <v>3</v>
      </c>
      <c r="K105">
        <v>2626.2593019999999</v>
      </c>
      <c r="L105">
        <v>1687.216351</v>
      </c>
      <c r="M105" t="s">
        <v>4</v>
      </c>
      <c r="N105">
        <v>593.88244099999997</v>
      </c>
      <c r="O105">
        <v>109.42405100000001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3314.3689209999998</v>
      </c>
      <c r="I106">
        <v>2693.3843299999999</v>
      </c>
      <c r="J106" t="s">
        <v>3</v>
      </c>
      <c r="K106">
        <v>3282.5995849999999</v>
      </c>
      <c r="L106">
        <v>2649.9389139999998</v>
      </c>
      <c r="M106" t="s">
        <v>4</v>
      </c>
      <c r="N106">
        <v>742.09632799999997</v>
      </c>
      <c r="O106">
        <v>166.066453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3977.5564650000001</v>
      </c>
      <c r="I107">
        <v>3962.486234</v>
      </c>
      <c r="J107" t="s">
        <v>3</v>
      </c>
      <c r="K107">
        <v>3939.4576950000001</v>
      </c>
      <c r="L107">
        <v>3897.779916</v>
      </c>
      <c r="M107" t="s">
        <v>4</v>
      </c>
      <c r="N107">
        <v>890.77624400000002</v>
      </c>
      <c r="O107">
        <v>247.19965300000001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4640.7583590000004</v>
      </c>
      <c r="I108">
        <v>5333.522309</v>
      </c>
      <c r="J108" t="s">
        <v>3</v>
      </c>
      <c r="K108">
        <v>4596.3313870000002</v>
      </c>
      <c r="L108">
        <v>5253.143908</v>
      </c>
      <c r="M108" t="s">
        <v>4</v>
      </c>
      <c r="N108">
        <v>1039.5218930000001</v>
      </c>
      <c r="O108">
        <v>328.74897299999998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5304.0471289999996</v>
      </c>
      <c r="I109">
        <v>6898.7566900000002</v>
      </c>
      <c r="J109" t="s">
        <v>3</v>
      </c>
      <c r="K109">
        <v>5253.2494630000001</v>
      </c>
      <c r="L109">
        <v>6798.0113430000001</v>
      </c>
      <c r="M109" t="s">
        <v>4</v>
      </c>
      <c r="N109">
        <v>1188.2593649999999</v>
      </c>
      <c r="O109">
        <v>424.91976599999998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5968.5987889999997</v>
      </c>
      <c r="I110">
        <v>8521.2523139999994</v>
      </c>
      <c r="J110" t="s">
        <v>3</v>
      </c>
      <c r="K110">
        <v>5911.4727730000004</v>
      </c>
      <c r="L110">
        <v>8397.2244869999995</v>
      </c>
      <c r="M110" t="s">
        <v>4</v>
      </c>
      <c r="N110">
        <v>1337.3268849999999</v>
      </c>
      <c r="O110">
        <v>510.564302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6633.7758110000004</v>
      </c>
      <c r="I111">
        <v>10199.35698</v>
      </c>
      <c r="J111" t="s">
        <v>3</v>
      </c>
      <c r="K111">
        <v>6570.2844340000001</v>
      </c>
      <c r="L111">
        <v>10047.167359999999</v>
      </c>
      <c r="M111" t="s">
        <v>4</v>
      </c>
      <c r="N111">
        <v>1486.3301509999999</v>
      </c>
      <c r="O111">
        <v>610.92231500000003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7299.9515229999997</v>
      </c>
      <c r="I112">
        <v>12473.954132999999</v>
      </c>
      <c r="J112" t="s">
        <v>3</v>
      </c>
      <c r="K112">
        <v>7230.085986</v>
      </c>
      <c r="L112">
        <v>12282.348916999999</v>
      </c>
      <c r="M112" t="s">
        <v>4</v>
      </c>
      <c r="N112">
        <v>1635.9702560000001</v>
      </c>
      <c r="O112">
        <v>737.10178499999995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7962.647559</v>
      </c>
      <c r="I113">
        <v>14583.881536000001</v>
      </c>
      <c r="J113" t="s">
        <v>3</v>
      </c>
      <c r="K113">
        <v>7886.4307710000003</v>
      </c>
      <c r="L113">
        <v>14367.492549000001</v>
      </c>
      <c r="M113" t="s">
        <v>4</v>
      </c>
      <c r="N113">
        <v>1784.527732</v>
      </c>
      <c r="O113">
        <v>842.21565199999998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8626.2797850000006</v>
      </c>
      <c r="I114">
        <v>16766.106753</v>
      </c>
      <c r="J114" t="s">
        <v>3</v>
      </c>
      <c r="K114">
        <v>8543.7350779999997</v>
      </c>
      <c r="L114">
        <v>16526.354217</v>
      </c>
      <c r="M114" t="s">
        <v>4</v>
      </c>
      <c r="N114">
        <v>1933.227302</v>
      </c>
      <c r="O114">
        <v>974.44164599999999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9289.0163479999992</v>
      </c>
      <c r="I115">
        <v>19320.399884999999</v>
      </c>
      <c r="J115" t="s">
        <v>3</v>
      </c>
      <c r="K115">
        <v>9200.0837890000003</v>
      </c>
      <c r="L115">
        <v>19037.270404999999</v>
      </c>
      <c r="M115" t="s">
        <v>4</v>
      </c>
      <c r="N115">
        <v>2081.7120190000001</v>
      </c>
      <c r="O115">
        <v>1097.7621799999999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9952.0771289999993</v>
      </c>
      <c r="I116">
        <v>21987.886964000001</v>
      </c>
      <c r="J116" t="s">
        <v>3</v>
      </c>
      <c r="K116">
        <v>9856.8088669999997</v>
      </c>
      <c r="L116">
        <v>21670.095401999999</v>
      </c>
      <c r="M116" t="s">
        <v>4</v>
      </c>
      <c r="N116">
        <v>2230.2445750000002</v>
      </c>
      <c r="O116">
        <v>1271.705091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10617.618418</v>
      </c>
      <c r="I117">
        <v>25347.465757000002</v>
      </c>
      <c r="J117" t="s">
        <v>3</v>
      </c>
      <c r="K117">
        <v>10515.960311999999</v>
      </c>
      <c r="L117">
        <v>24974.045319000001</v>
      </c>
      <c r="M117" t="s">
        <v>4</v>
      </c>
      <c r="N117">
        <v>2379.4294380000001</v>
      </c>
      <c r="O117">
        <v>1478.7063900000001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11282.221933999999</v>
      </c>
      <c r="I118">
        <v>28073.710480000002</v>
      </c>
      <c r="J118" t="s">
        <v>3</v>
      </c>
      <c r="K118">
        <v>11174.155801000001</v>
      </c>
      <c r="L118">
        <v>27642.454643000001</v>
      </c>
      <c r="M118" t="s">
        <v>4</v>
      </c>
      <c r="N118">
        <v>2528.3405469999998</v>
      </c>
      <c r="O118">
        <v>1633.3863309999999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11947.142675999999</v>
      </c>
      <c r="I119">
        <v>31534.769327000002</v>
      </c>
      <c r="J119" t="s">
        <v>3</v>
      </c>
      <c r="K119">
        <v>11832.701641</v>
      </c>
      <c r="L119">
        <v>31047.895950999999</v>
      </c>
      <c r="M119" t="s">
        <v>4</v>
      </c>
      <c r="N119">
        <v>2677.8147610000001</v>
      </c>
      <c r="O119">
        <v>1916.6058310000001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12611.901719</v>
      </c>
      <c r="I120">
        <v>35552.754315999999</v>
      </c>
      <c r="J120" t="s">
        <v>3</v>
      </c>
      <c r="K120">
        <v>12491.085370999999</v>
      </c>
      <c r="L120">
        <v>35011.312458</v>
      </c>
      <c r="M120" t="s">
        <v>4</v>
      </c>
      <c r="N120">
        <v>2826.8098829999999</v>
      </c>
      <c r="O120">
        <v>2163.2000849999999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13277.038984000001</v>
      </c>
      <c r="I121">
        <v>39514.066492999998</v>
      </c>
      <c r="J121" t="s">
        <v>3</v>
      </c>
      <c r="K121">
        <v>13149.823594</v>
      </c>
      <c r="L121">
        <v>38877.286117000003</v>
      </c>
      <c r="M121" t="s">
        <v>4</v>
      </c>
      <c r="N121">
        <v>2976.128706</v>
      </c>
      <c r="O121">
        <v>2376.1371340000001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807.31227200000001</v>
      </c>
      <c r="I122">
        <v>41.365271</v>
      </c>
      <c r="J122" t="s">
        <v>3</v>
      </c>
      <c r="K122">
        <v>805.29968399999996</v>
      </c>
      <c r="L122">
        <v>41.226297000000002</v>
      </c>
      <c r="M122" t="s">
        <v>4</v>
      </c>
      <c r="N122">
        <v>129.50864300000001</v>
      </c>
      <c r="O122">
        <v>0.191805</v>
      </c>
      <c r="P122" t="s">
        <v>5</v>
      </c>
      <c r="Q122">
        <v>2.4353039999999999</v>
      </c>
      <c r="R122">
        <v>6.4700000000000001E-4</v>
      </c>
      <c r="S122" t="s">
        <v>6</v>
      </c>
      <c r="T122">
        <v>649.69673499999999</v>
      </c>
      <c r="U122">
        <v>46.249648999999998</v>
      </c>
      <c r="V122" t="s">
        <v>7</v>
      </c>
      <c r="W122">
        <v>0.123738</v>
      </c>
      <c r="X122">
        <v>1.7899999999999999E-4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0.38365300000000002</v>
      </c>
      <c r="AG122">
        <v>1.4E-5</v>
      </c>
      <c r="AH122" t="s">
        <v>11</v>
      </c>
      <c r="AI122">
        <v>0.618869</v>
      </c>
      <c r="AJ122">
        <v>5.0000000000000004E-6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1613.0461210000001</v>
      </c>
      <c r="I123">
        <v>95.953098999999995</v>
      </c>
      <c r="J123" t="s">
        <v>3</v>
      </c>
      <c r="K123">
        <v>1609.045625</v>
      </c>
      <c r="L123">
        <v>95.954166999999998</v>
      </c>
      <c r="M123" t="s">
        <v>4</v>
      </c>
      <c r="N123">
        <v>258.86349100000001</v>
      </c>
      <c r="O123">
        <v>0.33718999999999999</v>
      </c>
      <c r="P123" t="s">
        <v>5</v>
      </c>
      <c r="Q123">
        <v>4.8691620000000002</v>
      </c>
      <c r="R123">
        <v>1.1479999999999999E-3</v>
      </c>
      <c r="S123" t="s">
        <v>6</v>
      </c>
      <c r="T123">
        <v>1297.663855</v>
      </c>
      <c r="U123">
        <v>103.73619100000001</v>
      </c>
      <c r="V123" t="s">
        <v>7</v>
      </c>
      <c r="W123">
        <v>0.237784</v>
      </c>
      <c r="X123">
        <v>2.8299999999999999E-4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0.38106299999999999</v>
      </c>
      <c r="AG123">
        <v>1.9000000000000001E-5</v>
      </c>
      <c r="AH123" t="s">
        <v>11</v>
      </c>
      <c r="AI123">
        <v>0.61993799999999999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2420.006895</v>
      </c>
      <c r="I124">
        <v>217.65339299999999</v>
      </c>
      <c r="J124" t="s">
        <v>3</v>
      </c>
      <c r="K124">
        <v>2413.981499</v>
      </c>
      <c r="L124">
        <v>217.74045000000001</v>
      </c>
      <c r="M124" t="s">
        <v>4</v>
      </c>
      <c r="N124">
        <v>388.27659599999998</v>
      </c>
      <c r="O124">
        <v>0.55107799999999996</v>
      </c>
      <c r="P124" t="s">
        <v>5</v>
      </c>
      <c r="Q124">
        <v>7.3007249999999999</v>
      </c>
      <c r="R124">
        <v>1.4319999999999999E-3</v>
      </c>
      <c r="S124" t="s">
        <v>6</v>
      </c>
      <c r="T124">
        <v>1947.0235250000001</v>
      </c>
      <c r="U124">
        <v>230.474501</v>
      </c>
      <c r="V124" t="s">
        <v>7</v>
      </c>
      <c r="W124">
        <v>0.35366199999999998</v>
      </c>
      <c r="X124">
        <v>4.44E-4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0.379994</v>
      </c>
      <c r="AG124">
        <v>1.5999999999999999E-5</v>
      </c>
      <c r="AH124" t="s">
        <v>11</v>
      </c>
      <c r="AI124">
        <v>0.62029500000000004</v>
      </c>
      <c r="AJ124">
        <v>1.0000000000000001E-5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3226.8748730000002</v>
      </c>
      <c r="I125">
        <v>407.29742800000002</v>
      </c>
      <c r="J125" t="s">
        <v>3</v>
      </c>
      <c r="K125">
        <v>3218.8421629999998</v>
      </c>
      <c r="L125">
        <v>405.76987800000001</v>
      </c>
      <c r="M125" t="s">
        <v>4</v>
      </c>
      <c r="N125">
        <v>517.73814800000002</v>
      </c>
      <c r="O125">
        <v>0.89656899999999995</v>
      </c>
      <c r="P125" t="s">
        <v>5</v>
      </c>
      <c r="Q125">
        <v>9.7406989999999993</v>
      </c>
      <c r="R125">
        <v>2.8370000000000001E-3</v>
      </c>
      <c r="S125" t="s">
        <v>6</v>
      </c>
      <c r="T125">
        <v>2596.378506</v>
      </c>
      <c r="U125">
        <v>445.38426600000003</v>
      </c>
      <c r="V125" t="s">
        <v>7</v>
      </c>
      <c r="W125">
        <v>0.46827600000000003</v>
      </c>
      <c r="X125">
        <v>7.7999999999999999E-4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0.37919399999999998</v>
      </c>
      <c r="AG125">
        <v>1.4E-5</v>
      </c>
      <c r="AH125" t="s">
        <v>11</v>
      </c>
      <c r="AI125">
        <v>0.621</v>
      </c>
      <c r="AJ125">
        <v>1.4E-5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4033.824106</v>
      </c>
      <c r="I126">
        <v>670.66004099999998</v>
      </c>
      <c r="J126" t="s">
        <v>3</v>
      </c>
      <c r="K126">
        <v>4023.7831590000001</v>
      </c>
      <c r="L126">
        <v>667.13866099999996</v>
      </c>
      <c r="M126" t="s">
        <v>4</v>
      </c>
      <c r="N126">
        <v>647.16251699999998</v>
      </c>
      <c r="O126">
        <v>1.484113</v>
      </c>
      <c r="P126" t="s">
        <v>5</v>
      </c>
      <c r="Q126">
        <v>12.175701</v>
      </c>
      <c r="R126">
        <v>4.019E-3</v>
      </c>
      <c r="S126" t="s">
        <v>6</v>
      </c>
      <c r="T126">
        <v>3245.9687450000001</v>
      </c>
      <c r="U126">
        <v>734.13656300000002</v>
      </c>
      <c r="V126" t="s">
        <v>7</v>
      </c>
      <c r="W126">
        <v>0.58449200000000001</v>
      </c>
      <c r="X126">
        <v>1.0579999999999999E-3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0.37851200000000002</v>
      </c>
      <c r="AG126">
        <v>1.2E-5</v>
      </c>
      <c r="AH126" t="s">
        <v>11</v>
      </c>
      <c r="AI126">
        <v>0.62100999999999995</v>
      </c>
      <c r="AJ126">
        <v>1.4E-5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4841.3541990000003</v>
      </c>
      <c r="I127">
        <v>952.24732700000004</v>
      </c>
      <c r="J127" t="s">
        <v>3</v>
      </c>
      <c r="K127">
        <v>4829.3050000000003</v>
      </c>
      <c r="L127">
        <v>946.55667000000005</v>
      </c>
      <c r="M127" t="s">
        <v>4</v>
      </c>
      <c r="N127">
        <v>776.60504800000001</v>
      </c>
      <c r="O127">
        <v>2.1721699999999999</v>
      </c>
      <c r="P127" t="s">
        <v>5</v>
      </c>
      <c r="Q127">
        <v>14.615463999999999</v>
      </c>
      <c r="R127">
        <v>6.6270000000000001E-3</v>
      </c>
      <c r="S127" t="s">
        <v>6</v>
      </c>
      <c r="T127">
        <v>3895.7997409999998</v>
      </c>
      <c r="U127">
        <v>1056.6796650000001</v>
      </c>
      <c r="V127" t="s">
        <v>7</v>
      </c>
      <c r="W127">
        <v>0.70022399999999996</v>
      </c>
      <c r="X127">
        <v>1.506E-3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0.37756200000000001</v>
      </c>
      <c r="AG127">
        <v>6.9999999999999999E-6</v>
      </c>
      <c r="AH127" t="s">
        <v>11</v>
      </c>
      <c r="AI127">
        <v>0.62101600000000001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5649.4750199999999</v>
      </c>
      <c r="I128">
        <v>1279.3826979999999</v>
      </c>
      <c r="J128" t="s">
        <v>3</v>
      </c>
      <c r="K128">
        <v>5635.4303609999997</v>
      </c>
      <c r="L128">
        <v>1271.4606679999999</v>
      </c>
      <c r="M128" t="s">
        <v>4</v>
      </c>
      <c r="N128">
        <v>906.03768700000001</v>
      </c>
      <c r="O128">
        <v>2.9110239999999998</v>
      </c>
      <c r="P128" t="s">
        <v>5</v>
      </c>
      <c r="Q128">
        <v>17.047989000000001</v>
      </c>
      <c r="R128">
        <v>7.7000000000000002E-3</v>
      </c>
      <c r="S128" t="s">
        <v>6</v>
      </c>
      <c r="T128">
        <v>4546.1176859999996</v>
      </c>
      <c r="U128">
        <v>1423.4230239999999</v>
      </c>
      <c r="V128" t="s">
        <v>7</v>
      </c>
      <c r="W128">
        <v>0.81597200000000003</v>
      </c>
      <c r="X128">
        <v>1.8400000000000001E-3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0.37723899999999999</v>
      </c>
      <c r="AG128">
        <v>5.0000000000000004E-6</v>
      </c>
      <c r="AH128" t="s">
        <v>11</v>
      </c>
      <c r="AI128">
        <v>0.62102500000000005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6458.1048629999996</v>
      </c>
      <c r="I129">
        <v>1516.649306</v>
      </c>
      <c r="J129" t="s">
        <v>3</v>
      </c>
      <c r="K129">
        <v>6442.0123830000002</v>
      </c>
      <c r="L129">
        <v>1504.366949</v>
      </c>
      <c r="M129" t="s">
        <v>4</v>
      </c>
      <c r="N129">
        <v>1035.50479</v>
      </c>
      <c r="O129">
        <v>3.4547349999999999</v>
      </c>
      <c r="P129" t="s">
        <v>5</v>
      </c>
      <c r="Q129">
        <v>19.482821000000001</v>
      </c>
      <c r="R129">
        <v>8.378E-3</v>
      </c>
      <c r="S129" t="s">
        <v>6</v>
      </c>
      <c r="T129">
        <v>5197.2474510000002</v>
      </c>
      <c r="U129">
        <v>1720.2898680000001</v>
      </c>
      <c r="V129" t="s">
        <v>7</v>
      </c>
      <c r="W129">
        <v>0.93397600000000003</v>
      </c>
      <c r="X129">
        <v>2.3119999999999998E-3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0.37704100000000002</v>
      </c>
      <c r="AG129">
        <v>3.9999999999999998E-6</v>
      </c>
      <c r="AH129" t="s">
        <v>11</v>
      </c>
      <c r="AI129">
        <v>0.62138800000000005</v>
      </c>
      <c r="AJ129">
        <v>1.5E-5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7265.5984959999996</v>
      </c>
      <c r="I130">
        <v>1845.519235</v>
      </c>
      <c r="J130" t="s">
        <v>3</v>
      </c>
      <c r="K130">
        <v>7247.5089449999996</v>
      </c>
      <c r="L130">
        <v>1829.5678009999999</v>
      </c>
      <c r="M130" t="s">
        <v>4</v>
      </c>
      <c r="N130">
        <v>1164.9642940000001</v>
      </c>
      <c r="O130">
        <v>4.4193030000000002</v>
      </c>
      <c r="P130" t="s">
        <v>5</v>
      </c>
      <c r="Q130">
        <v>21.91919</v>
      </c>
      <c r="R130">
        <v>1.1632E-2</v>
      </c>
      <c r="S130" t="s">
        <v>6</v>
      </c>
      <c r="T130">
        <v>5847.0980079999999</v>
      </c>
      <c r="U130">
        <v>2084.435285</v>
      </c>
      <c r="V130" t="s">
        <v>7</v>
      </c>
      <c r="W130">
        <v>1.0517019999999999</v>
      </c>
      <c r="X130">
        <v>2.7599999999999999E-3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0.37656000000000001</v>
      </c>
      <c r="AG130">
        <v>9.9999999999999995E-7</v>
      </c>
      <c r="AH130" t="s">
        <v>11</v>
      </c>
      <c r="AI130">
        <v>0.62185900000000005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8073.3398630000002</v>
      </c>
      <c r="I131">
        <v>2371.0089659999999</v>
      </c>
      <c r="J131" t="s">
        <v>3</v>
      </c>
      <c r="K131">
        <v>8053.2473339999997</v>
      </c>
      <c r="L131">
        <v>2351.4974149999998</v>
      </c>
      <c r="M131" t="s">
        <v>4</v>
      </c>
      <c r="N131">
        <v>1294.4338310000001</v>
      </c>
      <c r="O131">
        <v>5.0835650000000001</v>
      </c>
      <c r="P131" t="s">
        <v>5</v>
      </c>
      <c r="Q131">
        <v>24.353137</v>
      </c>
      <c r="R131">
        <v>1.2390999999999999E-2</v>
      </c>
      <c r="S131" t="s">
        <v>6</v>
      </c>
      <c r="T131">
        <v>6497.2971680000001</v>
      </c>
      <c r="U131">
        <v>2661.8697990000001</v>
      </c>
      <c r="V131" t="s">
        <v>7</v>
      </c>
      <c r="W131">
        <v>1.171476</v>
      </c>
      <c r="X131">
        <v>3.3660000000000001E-3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0.37631799999999999</v>
      </c>
      <c r="AG131">
        <v>3.0000000000000001E-6</v>
      </c>
      <c r="AH131" t="s">
        <v>11</v>
      </c>
      <c r="AI131">
        <v>0.62218600000000002</v>
      </c>
      <c r="AJ131">
        <v>1.7E-5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8881.9421089999996</v>
      </c>
      <c r="I132">
        <v>2873.371236</v>
      </c>
      <c r="J132" t="s">
        <v>3</v>
      </c>
      <c r="K132">
        <v>8859.8255470000004</v>
      </c>
      <c r="L132">
        <v>2848.3347509999999</v>
      </c>
      <c r="M132" t="s">
        <v>4</v>
      </c>
      <c r="N132">
        <v>1423.985471</v>
      </c>
      <c r="O132">
        <v>5.9235170000000004</v>
      </c>
      <c r="P132" t="s">
        <v>5</v>
      </c>
      <c r="Q132">
        <v>26.790018</v>
      </c>
      <c r="R132">
        <v>1.5373E-2</v>
      </c>
      <c r="S132" t="s">
        <v>6</v>
      </c>
      <c r="T132">
        <v>7148.4933789999995</v>
      </c>
      <c r="U132">
        <v>3214.3528040000001</v>
      </c>
      <c r="V132" t="s">
        <v>7</v>
      </c>
      <c r="W132">
        <v>1.2935559999999999</v>
      </c>
      <c r="X132">
        <v>4.1590000000000004E-3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0.37618600000000002</v>
      </c>
      <c r="AG132">
        <v>3.0000000000000001E-6</v>
      </c>
      <c r="AH132" t="s">
        <v>11</v>
      </c>
      <c r="AI132">
        <v>0.62274799999999997</v>
      </c>
      <c r="AJ132">
        <v>1.9000000000000001E-5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9690.0236519999999</v>
      </c>
      <c r="I133">
        <v>3466.3631500000001</v>
      </c>
      <c r="J133" t="s">
        <v>3</v>
      </c>
      <c r="K133">
        <v>9665.9004490000007</v>
      </c>
      <c r="L133">
        <v>3432.1264940000001</v>
      </c>
      <c r="M133" t="s">
        <v>4</v>
      </c>
      <c r="N133">
        <v>1553.4299799999999</v>
      </c>
      <c r="O133">
        <v>6.378234</v>
      </c>
      <c r="P133" t="s">
        <v>5</v>
      </c>
      <c r="Q133">
        <v>29.22203</v>
      </c>
      <c r="R133">
        <v>1.6171000000000001E-2</v>
      </c>
      <c r="S133" t="s">
        <v>6</v>
      </c>
      <c r="T133">
        <v>7799.3144920000004</v>
      </c>
      <c r="U133">
        <v>3916.4352349999999</v>
      </c>
      <c r="V133" t="s">
        <v>7</v>
      </c>
      <c r="W133">
        <v>1.411044</v>
      </c>
      <c r="X133">
        <v>4.5960000000000003E-3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0.37590699999999999</v>
      </c>
      <c r="AG133">
        <v>5.0000000000000004E-6</v>
      </c>
      <c r="AH133" t="s">
        <v>11</v>
      </c>
      <c r="AI133">
        <v>0.622807</v>
      </c>
      <c r="AJ133">
        <v>1.9000000000000001E-5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10496.748652</v>
      </c>
      <c r="I134">
        <v>4092.708611</v>
      </c>
      <c r="J134" t="s">
        <v>3</v>
      </c>
      <c r="K134">
        <v>10470.611738</v>
      </c>
      <c r="L134">
        <v>4048.5799590000001</v>
      </c>
      <c r="M134" t="s">
        <v>4</v>
      </c>
      <c r="N134">
        <v>1682.9463699999999</v>
      </c>
      <c r="O134">
        <v>7.3250840000000004</v>
      </c>
      <c r="P134" t="s">
        <v>5</v>
      </c>
      <c r="Q134">
        <v>31.666294000000001</v>
      </c>
      <c r="R134">
        <v>2.0795999999999999E-2</v>
      </c>
      <c r="S134" t="s">
        <v>6</v>
      </c>
      <c r="T134">
        <v>8448.7174610000002</v>
      </c>
      <c r="U134">
        <v>4697.8167149999999</v>
      </c>
      <c r="V134" t="s">
        <v>7</v>
      </c>
      <c r="W134">
        <v>1.529568</v>
      </c>
      <c r="X134">
        <v>5.62E-3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0.375888</v>
      </c>
      <c r="AG134">
        <v>5.0000000000000004E-6</v>
      </c>
      <c r="AH134" t="s">
        <v>11</v>
      </c>
      <c r="AI134">
        <v>0.62302199999999996</v>
      </c>
      <c r="AJ134">
        <v>1.9000000000000001E-5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11303.839706999999</v>
      </c>
      <c r="I135">
        <v>4597.0661819999996</v>
      </c>
      <c r="J135" t="s">
        <v>3</v>
      </c>
      <c r="K135">
        <v>11275.711934000001</v>
      </c>
      <c r="L135">
        <v>4546.7724120000003</v>
      </c>
      <c r="M135" t="s">
        <v>4</v>
      </c>
      <c r="N135">
        <v>1812.4174660000001</v>
      </c>
      <c r="O135">
        <v>8.7594980000000007</v>
      </c>
      <c r="P135" t="s">
        <v>5</v>
      </c>
      <c r="Q135">
        <v>34.105839000000003</v>
      </c>
      <c r="R135">
        <v>2.4423E-2</v>
      </c>
      <c r="S135" t="s">
        <v>6</v>
      </c>
      <c r="T135">
        <v>9098.1531450000002</v>
      </c>
      <c r="U135">
        <v>5283.1039529999998</v>
      </c>
      <c r="V135" t="s">
        <v>7</v>
      </c>
      <c r="W135">
        <v>1.6435740000000001</v>
      </c>
      <c r="X135">
        <v>5.868E-3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0.37581399999999998</v>
      </c>
      <c r="AG135">
        <v>3.9999999999999998E-6</v>
      </c>
      <c r="AH135" t="s">
        <v>11</v>
      </c>
      <c r="AI135">
        <v>0.62302199999999996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12111.811874999999</v>
      </c>
      <c r="I136">
        <v>5493.6677239999999</v>
      </c>
      <c r="J136" t="s">
        <v>3</v>
      </c>
      <c r="K136">
        <v>12081.662421999999</v>
      </c>
      <c r="L136">
        <v>5435.6007929999996</v>
      </c>
      <c r="M136" t="s">
        <v>4</v>
      </c>
      <c r="N136">
        <v>1941.785752</v>
      </c>
      <c r="O136">
        <v>9.5894440000000003</v>
      </c>
      <c r="P136" t="s">
        <v>5</v>
      </c>
      <c r="Q136">
        <v>36.539378999999997</v>
      </c>
      <c r="R136">
        <v>2.5013000000000001E-2</v>
      </c>
      <c r="S136" t="s">
        <v>6</v>
      </c>
      <c r="T136">
        <v>9749.0055269999993</v>
      </c>
      <c r="U136">
        <v>6331.5859099999998</v>
      </c>
      <c r="V136" t="s">
        <v>7</v>
      </c>
      <c r="W136">
        <v>1.7637240000000001</v>
      </c>
      <c r="X136">
        <v>6.5779999999999996E-3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0.37554900000000002</v>
      </c>
      <c r="AG136">
        <v>6.0000000000000002E-6</v>
      </c>
      <c r="AH136" t="s">
        <v>11</v>
      </c>
      <c r="AI136">
        <v>0.62329299999999999</v>
      </c>
      <c r="AJ136">
        <v>2.0999999999999999E-5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12918.490566</v>
      </c>
      <c r="I137">
        <v>6130.0594490000003</v>
      </c>
      <c r="J137" t="s">
        <v>3</v>
      </c>
      <c r="K137">
        <v>12886.329960999999</v>
      </c>
      <c r="L137">
        <v>6064.7365650000002</v>
      </c>
      <c r="M137" t="s">
        <v>4</v>
      </c>
      <c r="N137">
        <v>2071.2949610000001</v>
      </c>
      <c r="O137">
        <v>11.75198</v>
      </c>
      <c r="P137" t="s">
        <v>5</v>
      </c>
      <c r="Q137">
        <v>38.972307000000001</v>
      </c>
      <c r="R137">
        <v>3.0105E-2</v>
      </c>
      <c r="S137" t="s">
        <v>6</v>
      </c>
      <c r="T137">
        <v>10398.137734</v>
      </c>
      <c r="U137">
        <v>7143.3216309999998</v>
      </c>
      <c r="V137" t="s">
        <v>7</v>
      </c>
      <c r="W137">
        <v>1.8805350000000001</v>
      </c>
      <c r="X137">
        <v>7.0740000000000004E-3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0.37541799999999997</v>
      </c>
      <c r="AG137">
        <v>6.9999999999999999E-6</v>
      </c>
      <c r="AH137" t="s">
        <v>11</v>
      </c>
      <c r="AI137">
        <v>0.62387099999999995</v>
      </c>
      <c r="AJ137">
        <v>2.0999999999999999E-5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13725.825391</v>
      </c>
      <c r="I138">
        <v>6919.7643770000004</v>
      </c>
      <c r="J138" t="s">
        <v>3</v>
      </c>
      <c r="K138">
        <v>13691.660215</v>
      </c>
      <c r="L138">
        <v>6845.4630610000004</v>
      </c>
      <c r="M138" t="s">
        <v>4</v>
      </c>
      <c r="N138">
        <v>2200.71666</v>
      </c>
      <c r="O138">
        <v>13.084300000000001</v>
      </c>
      <c r="P138" t="s">
        <v>5</v>
      </c>
      <c r="Q138">
        <v>41.399163999999999</v>
      </c>
      <c r="R138">
        <v>3.1899999999999998E-2</v>
      </c>
      <c r="S138" t="s">
        <v>6</v>
      </c>
      <c r="T138">
        <v>11048.051426</v>
      </c>
      <c r="U138">
        <v>8078.3499229999998</v>
      </c>
      <c r="V138" t="s">
        <v>7</v>
      </c>
      <c r="W138">
        <v>1.9949140000000001</v>
      </c>
      <c r="X138">
        <v>7.365E-3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0.375386</v>
      </c>
      <c r="AG138">
        <v>6.9999999999999999E-6</v>
      </c>
      <c r="AH138" t="s">
        <v>11</v>
      </c>
      <c r="AI138">
        <v>0.62405500000000003</v>
      </c>
      <c r="AJ138">
        <v>2.0999999999999999E-5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14532.924707</v>
      </c>
      <c r="I139">
        <v>7487.5399690000004</v>
      </c>
      <c r="J139" t="s">
        <v>3</v>
      </c>
      <c r="K139">
        <v>14496.736797</v>
      </c>
      <c r="L139">
        <v>7408.8802429999996</v>
      </c>
      <c r="M139" t="s">
        <v>4</v>
      </c>
      <c r="N139">
        <v>2330.1217430000002</v>
      </c>
      <c r="O139">
        <v>14.56419</v>
      </c>
      <c r="P139" t="s">
        <v>5</v>
      </c>
      <c r="Q139">
        <v>43.829124</v>
      </c>
      <c r="R139">
        <v>3.3437000000000001E-2</v>
      </c>
      <c r="S139" t="s">
        <v>6</v>
      </c>
      <c r="T139">
        <v>11697.832988</v>
      </c>
      <c r="U139">
        <v>8797.8996050000005</v>
      </c>
      <c r="V139" t="s">
        <v>7</v>
      </c>
      <c r="W139">
        <v>2.1101139999999998</v>
      </c>
      <c r="X139">
        <v>7.744E-3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0.37514700000000001</v>
      </c>
      <c r="AG139">
        <v>9.0000000000000002E-6</v>
      </c>
      <c r="AH139" t="s">
        <v>11</v>
      </c>
      <c r="AI139">
        <v>0.62419000000000002</v>
      </c>
      <c r="AJ139">
        <v>2.0999999999999999E-5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15340.538789</v>
      </c>
      <c r="I140">
        <v>8011.1114740000003</v>
      </c>
      <c r="J140" t="s">
        <v>3</v>
      </c>
      <c r="K140">
        <v>15302.346562999999</v>
      </c>
      <c r="L140">
        <v>7925.9922109999998</v>
      </c>
      <c r="M140" t="s">
        <v>4</v>
      </c>
      <c r="N140">
        <v>2459.5318900000002</v>
      </c>
      <c r="O140">
        <v>16.126377000000002</v>
      </c>
      <c r="P140" t="s">
        <v>5</v>
      </c>
      <c r="Q140">
        <v>46.267772999999998</v>
      </c>
      <c r="R140">
        <v>3.5386000000000001E-2</v>
      </c>
      <c r="S140" t="s">
        <v>6</v>
      </c>
      <c r="T140">
        <v>12347.994823999999</v>
      </c>
      <c r="U140">
        <v>9429.759</v>
      </c>
      <c r="V140" t="s">
        <v>7</v>
      </c>
      <c r="W140">
        <v>2.22837</v>
      </c>
      <c r="X140">
        <v>8.4639999999999993E-3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0.37511499999999998</v>
      </c>
      <c r="AG140">
        <v>9.0000000000000002E-6</v>
      </c>
      <c r="AH140" t="s">
        <v>11</v>
      </c>
      <c r="AI140">
        <v>0.624552</v>
      </c>
      <c r="AJ140">
        <v>2.0000000000000002E-5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16149.893808999999</v>
      </c>
      <c r="I141">
        <v>8798.0697319999999</v>
      </c>
      <c r="J141" t="s">
        <v>3</v>
      </c>
      <c r="K141">
        <v>16109.695352000001</v>
      </c>
      <c r="L141">
        <v>8698.9831020000001</v>
      </c>
      <c r="M141" t="s">
        <v>4</v>
      </c>
      <c r="N141">
        <v>2588.9402340000001</v>
      </c>
      <c r="O141">
        <v>17.282672999999999</v>
      </c>
      <c r="P141" t="s">
        <v>5</v>
      </c>
      <c r="Q141">
        <v>48.703795</v>
      </c>
      <c r="R141">
        <v>3.8580999999999997E-2</v>
      </c>
      <c r="S141" t="s">
        <v>6</v>
      </c>
      <c r="T141">
        <v>12999.782949</v>
      </c>
      <c r="U141">
        <v>10391.100789</v>
      </c>
      <c r="V141" t="s">
        <v>7</v>
      </c>
      <c r="W141">
        <v>2.346994</v>
      </c>
      <c r="X141">
        <v>9.2440000000000005E-3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0.37511</v>
      </c>
      <c r="AG141">
        <v>9.0000000000000002E-6</v>
      </c>
      <c r="AH141" t="s">
        <v>11</v>
      </c>
      <c r="AI141">
        <v>0.62489300000000003</v>
      </c>
      <c r="AJ141">
        <v>1.9000000000000001E-5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653.75673700000004</v>
      </c>
      <c r="I162">
        <v>4.4936400000000001</v>
      </c>
      <c r="J162" t="s">
        <v>3</v>
      </c>
      <c r="K162">
        <v>651.74826399999995</v>
      </c>
      <c r="L162">
        <v>4.4732669999999999</v>
      </c>
      <c r="M162" t="s">
        <v>4</v>
      </c>
      <c r="N162">
        <v>129.53165200000001</v>
      </c>
      <c r="O162">
        <v>0.14142399999999999</v>
      </c>
      <c r="P162" t="s">
        <v>5</v>
      </c>
      <c r="Q162">
        <v>2.1172200000000001</v>
      </c>
      <c r="R162">
        <v>8.4400000000000002E-4</v>
      </c>
      <c r="S162" t="s">
        <v>6</v>
      </c>
      <c r="T162">
        <v>501.40123899999998</v>
      </c>
      <c r="U162">
        <v>3.872236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0.38369599999999998</v>
      </c>
      <c r="AG162">
        <v>1.2999999999999999E-5</v>
      </c>
      <c r="AH162" t="s">
        <v>11</v>
      </c>
      <c r="AI162">
        <v>0.61795199999999995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1307.33439</v>
      </c>
      <c r="I163">
        <v>15.234441</v>
      </c>
      <c r="J163" t="s">
        <v>3</v>
      </c>
      <c r="K163">
        <v>1303.3195209999999</v>
      </c>
      <c r="L163">
        <v>15.272313</v>
      </c>
      <c r="M163" t="s">
        <v>4</v>
      </c>
      <c r="N163">
        <v>259.13135599999998</v>
      </c>
      <c r="O163">
        <v>0.48026200000000002</v>
      </c>
      <c r="P163" t="s">
        <v>5</v>
      </c>
      <c r="Q163">
        <v>4.2382900000000001</v>
      </c>
      <c r="R163">
        <v>2.3570000000000002E-3</v>
      </c>
      <c r="S163" t="s">
        <v>6</v>
      </c>
      <c r="T163">
        <v>1002.636763</v>
      </c>
      <c r="U163">
        <v>13.798614000000001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0.38143899999999997</v>
      </c>
      <c r="AG163">
        <v>1.8E-5</v>
      </c>
      <c r="AH163" t="s">
        <v>11</v>
      </c>
      <c r="AI163">
        <v>0.61914899999999995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1960.988423</v>
      </c>
      <c r="I164">
        <v>33.018908000000003</v>
      </c>
      <c r="J164" t="s">
        <v>3</v>
      </c>
      <c r="K164">
        <v>1954.9609889999999</v>
      </c>
      <c r="L164">
        <v>33.032305000000001</v>
      </c>
      <c r="M164" t="s">
        <v>4</v>
      </c>
      <c r="N164">
        <v>388.70757600000002</v>
      </c>
      <c r="O164">
        <v>0.914134</v>
      </c>
      <c r="P164" t="s">
        <v>5</v>
      </c>
      <c r="Q164">
        <v>6.3599100000000002</v>
      </c>
      <c r="R164">
        <v>3.751E-3</v>
      </c>
      <c r="S164" t="s">
        <v>6</v>
      </c>
      <c r="T164">
        <v>1503.936121</v>
      </c>
      <c r="U164">
        <v>30.471748000000002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0.38042599999999999</v>
      </c>
      <c r="AG164">
        <v>1.7E-5</v>
      </c>
      <c r="AH164" t="s">
        <v>11</v>
      </c>
      <c r="AI164">
        <v>0.61956199999999995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2614.7116259999998</v>
      </c>
      <c r="I165">
        <v>55.371023000000001</v>
      </c>
      <c r="J165" t="s">
        <v>3</v>
      </c>
      <c r="K165">
        <v>2606.6799369999999</v>
      </c>
      <c r="L165">
        <v>55.451458000000002</v>
      </c>
      <c r="M165" t="s">
        <v>4</v>
      </c>
      <c r="N165">
        <v>518.22318099999995</v>
      </c>
      <c r="O165">
        <v>1.5879319999999999</v>
      </c>
      <c r="P165" t="s">
        <v>5</v>
      </c>
      <c r="Q165">
        <v>8.4746790000000001</v>
      </c>
      <c r="R165">
        <v>5.581E-3</v>
      </c>
      <c r="S165" t="s">
        <v>6</v>
      </c>
      <c r="T165">
        <v>2005.316975</v>
      </c>
      <c r="U165">
        <v>51.700823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0.37969999999999998</v>
      </c>
      <c r="AG165">
        <v>1.5E-5</v>
      </c>
      <c r="AH165" t="s">
        <v>11</v>
      </c>
      <c r="AI165">
        <v>0.61982499999999996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3268.4917529999998</v>
      </c>
      <c r="I166">
        <v>88.608348000000007</v>
      </c>
      <c r="J166" t="s">
        <v>3</v>
      </c>
      <c r="K166">
        <v>3258.4584620000001</v>
      </c>
      <c r="L166">
        <v>88.913837000000001</v>
      </c>
      <c r="M166" t="s">
        <v>4</v>
      </c>
      <c r="N166">
        <v>647.840012</v>
      </c>
      <c r="O166">
        <v>2.542732</v>
      </c>
      <c r="P166" t="s">
        <v>5</v>
      </c>
      <c r="Q166">
        <v>10.594502</v>
      </c>
      <c r="R166">
        <v>7.8630000000000002E-3</v>
      </c>
      <c r="S166" t="s">
        <v>6</v>
      </c>
      <c r="T166">
        <v>2506.690063</v>
      </c>
      <c r="U166">
        <v>80.339166000000006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0.37864399999999998</v>
      </c>
      <c r="AG166">
        <v>1.1E-5</v>
      </c>
      <c r="AH166" t="s">
        <v>11</v>
      </c>
      <c r="AI166">
        <v>0.62029100000000004</v>
      </c>
      <c r="AJ166">
        <v>9.0000000000000002E-6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3922.266255</v>
      </c>
      <c r="I167">
        <v>124.963537</v>
      </c>
      <c r="J167" t="s">
        <v>3</v>
      </c>
      <c r="K167">
        <v>3910.2328269999998</v>
      </c>
      <c r="L167">
        <v>125.46188600000001</v>
      </c>
      <c r="M167" t="s">
        <v>4</v>
      </c>
      <c r="N167">
        <v>777.34927400000004</v>
      </c>
      <c r="O167">
        <v>3.6592310000000001</v>
      </c>
      <c r="P167" t="s">
        <v>5</v>
      </c>
      <c r="Q167">
        <v>12.706054</v>
      </c>
      <c r="R167">
        <v>7.8440000000000003E-3</v>
      </c>
      <c r="S167" t="s">
        <v>6</v>
      </c>
      <c r="T167">
        <v>3008.1201510000001</v>
      </c>
      <c r="U167">
        <v>112.67408399999999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0.37832399999999999</v>
      </c>
      <c r="AG167">
        <v>1.1E-5</v>
      </c>
      <c r="AH167" t="s">
        <v>11</v>
      </c>
      <c r="AI167">
        <v>0.62067399999999995</v>
      </c>
      <c r="AJ167">
        <v>1.1E-5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4576.032158</v>
      </c>
      <c r="I168">
        <v>172.29800900000001</v>
      </c>
      <c r="J168" t="s">
        <v>3</v>
      </c>
      <c r="K168">
        <v>4561.9980660000001</v>
      </c>
      <c r="L168">
        <v>172.77294699999999</v>
      </c>
      <c r="M168" t="s">
        <v>4</v>
      </c>
      <c r="N168">
        <v>906.91772600000002</v>
      </c>
      <c r="O168">
        <v>4.5787009999999997</v>
      </c>
      <c r="P168" t="s">
        <v>5</v>
      </c>
      <c r="Q168">
        <v>14.819652</v>
      </c>
      <c r="R168">
        <v>8.1290000000000008E-3</v>
      </c>
      <c r="S168" t="s">
        <v>6</v>
      </c>
      <c r="T168">
        <v>3509.5801419999998</v>
      </c>
      <c r="U168">
        <v>155.99889200000001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0.37791799999999998</v>
      </c>
      <c r="AG168">
        <v>1.0000000000000001E-5</v>
      </c>
      <c r="AH168" t="s">
        <v>11</v>
      </c>
      <c r="AI168">
        <v>0.62070199999999998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5229.7386909999996</v>
      </c>
      <c r="I169">
        <v>219.03148200000001</v>
      </c>
      <c r="J169" t="s">
        <v>3</v>
      </c>
      <c r="K169">
        <v>5213.7077639999998</v>
      </c>
      <c r="L169">
        <v>219.667542</v>
      </c>
      <c r="M169" t="s">
        <v>4</v>
      </c>
      <c r="N169">
        <v>1036.459558</v>
      </c>
      <c r="O169">
        <v>6.0802560000000003</v>
      </c>
      <c r="P169" t="s">
        <v>5</v>
      </c>
      <c r="Q169">
        <v>16.931753</v>
      </c>
      <c r="R169">
        <v>8.6199999999999992E-3</v>
      </c>
      <c r="S169" t="s">
        <v>6</v>
      </c>
      <c r="T169">
        <v>4010.9187499999998</v>
      </c>
      <c r="U169">
        <v>199.91504900000001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0.37738500000000003</v>
      </c>
      <c r="AG169">
        <v>7.9999999999999996E-6</v>
      </c>
      <c r="AH169" t="s">
        <v>11</v>
      </c>
      <c r="AI169">
        <v>0.62097199999999997</v>
      </c>
      <c r="AJ169">
        <v>1.2E-5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5884.3704390000003</v>
      </c>
      <c r="I170">
        <v>295.053403</v>
      </c>
      <c r="J170" t="s">
        <v>3</v>
      </c>
      <c r="K170">
        <v>5866.3196289999996</v>
      </c>
      <c r="L170">
        <v>294.87644</v>
      </c>
      <c r="M170" t="s">
        <v>4</v>
      </c>
      <c r="N170">
        <v>1166.808049</v>
      </c>
      <c r="O170">
        <v>40.534360999999997</v>
      </c>
      <c r="P170" t="s">
        <v>5</v>
      </c>
      <c r="Q170">
        <v>19.052548999999999</v>
      </c>
      <c r="R170">
        <v>1.227E-2</v>
      </c>
      <c r="S170" t="s">
        <v>6</v>
      </c>
      <c r="T170">
        <v>4512.3734860000004</v>
      </c>
      <c r="U170">
        <v>251.34531200000001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0.376969</v>
      </c>
      <c r="AG170">
        <v>6.0000000000000002E-6</v>
      </c>
      <c r="AH170" t="s">
        <v>11</v>
      </c>
      <c r="AI170">
        <v>0.62097599999999997</v>
      </c>
      <c r="AJ170">
        <v>1.2E-5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6538.7387989999997</v>
      </c>
      <c r="I171">
        <v>442.12415800000002</v>
      </c>
      <c r="J171" t="s">
        <v>3</v>
      </c>
      <c r="K171">
        <v>6518.6666699999996</v>
      </c>
      <c r="L171">
        <v>440.37353899999999</v>
      </c>
      <c r="M171" t="s">
        <v>4</v>
      </c>
      <c r="N171">
        <v>1297.107949</v>
      </c>
      <c r="O171">
        <v>137.44509500000001</v>
      </c>
      <c r="P171" t="s">
        <v>5</v>
      </c>
      <c r="Q171">
        <v>21.179769</v>
      </c>
      <c r="R171">
        <v>2.4379999999999999E-2</v>
      </c>
      <c r="S171" t="s">
        <v>6</v>
      </c>
      <c r="T171">
        <v>5013.6033200000002</v>
      </c>
      <c r="U171">
        <v>311.31835799999999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0.37679499999999999</v>
      </c>
      <c r="AG171">
        <v>5.0000000000000004E-6</v>
      </c>
      <c r="AH171" t="s">
        <v>11</v>
      </c>
      <c r="AI171">
        <v>0.62145700000000004</v>
      </c>
      <c r="AJ171">
        <v>1.5E-5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7193.2259279999998</v>
      </c>
      <c r="I172">
        <v>651.49299599999995</v>
      </c>
      <c r="J172" t="s">
        <v>3</v>
      </c>
      <c r="K172">
        <v>7171.138164</v>
      </c>
      <c r="L172">
        <v>646.45862699999998</v>
      </c>
      <c r="M172" t="s">
        <v>4</v>
      </c>
      <c r="N172">
        <v>1427.4176219999999</v>
      </c>
      <c r="O172">
        <v>295.97366199999999</v>
      </c>
      <c r="P172" t="s">
        <v>5</v>
      </c>
      <c r="Q172">
        <v>23.303844999999999</v>
      </c>
      <c r="R172">
        <v>4.5020999999999999E-2</v>
      </c>
      <c r="S172" t="s">
        <v>6</v>
      </c>
      <c r="T172">
        <v>5515.0033199999998</v>
      </c>
      <c r="U172">
        <v>379.24469199999999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0.376695</v>
      </c>
      <c r="AG172">
        <v>3.9999999999999998E-6</v>
      </c>
      <c r="AH172" t="s">
        <v>11</v>
      </c>
      <c r="AI172">
        <v>0.62200200000000005</v>
      </c>
      <c r="AJ172">
        <v>1.5999999999999999E-5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7847.7278319999996</v>
      </c>
      <c r="I173">
        <v>930.96730300000002</v>
      </c>
      <c r="J173" t="s">
        <v>3</v>
      </c>
      <c r="K173">
        <v>7823.6145020000004</v>
      </c>
      <c r="L173">
        <v>921.13948300000004</v>
      </c>
      <c r="M173" t="s">
        <v>4</v>
      </c>
      <c r="N173">
        <v>1557.8012940000001</v>
      </c>
      <c r="O173">
        <v>517.26610900000003</v>
      </c>
      <c r="P173" t="s">
        <v>5</v>
      </c>
      <c r="Q173">
        <v>25.433509000000001</v>
      </c>
      <c r="R173">
        <v>7.4618000000000004E-2</v>
      </c>
      <c r="S173" t="s">
        <v>6</v>
      </c>
      <c r="T173">
        <v>6016.2867679999999</v>
      </c>
      <c r="U173">
        <v>451.65693299999998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0.37667499999999998</v>
      </c>
      <c r="AG173">
        <v>5.0000000000000004E-6</v>
      </c>
      <c r="AH173" t="s">
        <v>11</v>
      </c>
      <c r="AI173">
        <v>0.62223499999999998</v>
      </c>
      <c r="AJ173">
        <v>1.7E-5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8501.6981840000008</v>
      </c>
      <c r="I174">
        <v>1091.7584870000001</v>
      </c>
      <c r="J174" t="s">
        <v>3</v>
      </c>
      <c r="K174">
        <v>8475.5829489999996</v>
      </c>
      <c r="L174">
        <v>1079.8274060000001</v>
      </c>
      <c r="M174" t="s">
        <v>4</v>
      </c>
      <c r="N174">
        <v>1687.5990380000001</v>
      </c>
      <c r="O174">
        <v>603.70658400000002</v>
      </c>
      <c r="P174" t="s">
        <v>5</v>
      </c>
      <c r="Q174">
        <v>27.550211000000001</v>
      </c>
      <c r="R174">
        <v>8.8367000000000001E-2</v>
      </c>
      <c r="S174" t="s">
        <v>6</v>
      </c>
      <c r="T174">
        <v>6517.6267870000001</v>
      </c>
      <c r="U174">
        <v>532.28432899999996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0.37663999999999997</v>
      </c>
      <c r="AG174">
        <v>5.0000000000000004E-6</v>
      </c>
      <c r="AH174" t="s">
        <v>11</v>
      </c>
      <c r="AI174">
        <v>0.62265999999999999</v>
      </c>
      <c r="AJ174">
        <v>1.9000000000000001E-5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9155.4172660000004</v>
      </c>
      <c r="I175">
        <v>1182.2382259999999</v>
      </c>
      <c r="J175" t="s">
        <v>3</v>
      </c>
      <c r="K175">
        <v>9127.2861909999992</v>
      </c>
      <c r="L175">
        <v>1169.4258789999999</v>
      </c>
      <c r="M175" t="s">
        <v>4</v>
      </c>
      <c r="N175">
        <v>1817.0889480000001</v>
      </c>
      <c r="O175">
        <v>609.74329399999999</v>
      </c>
      <c r="P175" t="s">
        <v>5</v>
      </c>
      <c r="Q175">
        <v>29.670957000000001</v>
      </c>
      <c r="R175">
        <v>0.103854</v>
      </c>
      <c r="S175" t="s">
        <v>6</v>
      </c>
      <c r="T175">
        <v>7018.9453999999996</v>
      </c>
      <c r="U175">
        <v>617.31613100000004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0.37657000000000002</v>
      </c>
      <c r="AG175">
        <v>3.9999999999999998E-6</v>
      </c>
      <c r="AH175" t="s">
        <v>11</v>
      </c>
      <c r="AI175">
        <v>0.62284399999999995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9809.3379879999993</v>
      </c>
      <c r="I176">
        <v>1292.9168090000001</v>
      </c>
      <c r="J176" t="s">
        <v>3</v>
      </c>
      <c r="K176">
        <v>9779.1880270000001</v>
      </c>
      <c r="L176">
        <v>1280.8341359999999</v>
      </c>
      <c r="M176" t="s">
        <v>4</v>
      </c>
      <c r="N176">
        <v>1946.652527</v>
      </c>
      <c r="O176">
        <v>619.563537</v>
      </c>
      <c r="P176" t="s">
        <v>5</v>
      </c>
      <c r="Q176">
        <v>31.788616000000001</v>
      </c>
      <c r="R176">
        <v>0.10731499999999999</v>
      </c>
      <c r="S176" t="s">
        <v>6</v>
      </c>
      <c r="T176">
        <v>7520.5024119999998</v>
      </c>
      <c r="U176">
        <v>706.63772600000004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0.37655899999999998</v>
      </c>
      <c r="AG176">
        <v>3.9999999999999998E-6</v>
      </c>
      <c r="AH176" t="s">
        <v>11</v>
      </c>
      <c r="AI176">
        <v>0.623004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10462.981914</v>
      </c>
      <c r="I177">
        <v>1401.1509779999999</v>
      </c>
      <c r="J177" t="s">
        <v>3</v>
      </c>
      <c r="K177">
        <v>10430.826152</v>
      </c>
      <c r="L177">
        <v>1389.298325</v>
      </c>
      <c r="M177" t="s">
        <v>4</v>
      </c>
      <c r="N177">
        <v>2076.2396779999999</v>
      </c>
      <c r="O177">
        <v>626.11066600000004</v>
      </c>
      <c r="P177" t="s">
        <v>5</v>
      </c>
      <c r="Q177">
        <v>33.909508000000002</v>
      </c>
      <c r="R177">
        <v>0.108263</v>
      </c>
      <c r="S177" t="s">
        <v>6</v>
      </c>
      <c r="T177">
        <v>8021.7946089999996</v>
      </c>
      <c r="U177">
        <v>788.59035300000005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0.37642199999999998</v>
      </c>
      <c r="AG177">
        <v>3.9999999999999998E-6</v>
      </c>
      <c r="AH177" t="s">
        <v>11</v>
      </c>
      <c r="AI177">
        <v>0.62327500000000002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11116.692324</v>
      </c>
      <c r="I178">
        <v>1518.6228960000001</v>
      </c>
      <c r="J178" t="s">
        <v>3</v>
      </c>
      <c r="K178">
        <v>11082.536249999999</v>
      </c>
      <c r="L178">
        <v>1506.152969</v>
      </c>
      <c r="M178" t="s">
        <v>4</v>
      </c>
      <c r="N178">
        <v>2205.7241650000001</v>
      </c>
      <c r="O178">
        <v>632.91093499999999</v>
      </c>
      <c r="P178" t="s">
        <v>5</v>
      </c>
      <c r="Q178">
        <v>36.026063999999998</v>
      </c>
      <c r="R178">
        <v>0.109378</v>
      </c>
      <c r="S178" t="s">
        <v>6</v>
      </c>
      <c r="T178">
        <v>8523.1783200000009</v>
      </c>
      <c r="U178">
        <v>863.16884400000004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0.37625399999999998</v>
      </c>
      <c r="AG178">
        <v>1.9999999999999999E-6</v>
      </c>
      <c r="AH178" t="s">
        <v>11</v>
      </c>
      <c r="AI178">
        <v>0.62341899999999995</v>
      </c>
      <c r="AJ178">
        <v>1.8E-5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11770.20832</v>
      </c>
      <c r="I179">
        <v>1606.86763</v>
      </c>
      <c r="J179" t="s">
        <v>3</v>
      </c>
      <c r="K179">
        <v>11734.042305000001</v>
      </c>
      <c r="L179">
        <v>1595.495048</v>
      </c>
      <c r="M179" t="s">
        <v>4</v>
      </c>
      <c r="N179">
        <v>2335.2471780000001</v>
      </c>
      <c r="O179">
        <v>637.77369299999998</v>
      </c>
      <c r="P179" t="s">
        <v>5</v>
      </c>
      <c r="Q179">
        <v>38.143673</v>
      </c>
      <c r="R179">
        <v>0.110481</v>
      </c>
      <c r="S179" t="s">
        <v>6</v>
      </c>
      <c r="T179">
        <v>9024.3950779999996</v>
      </c>
      <c r="U179">
        <v>932.06345099999999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0.37617800000000001</v>
      </c>
      <c r="AG179">
        <v>1.9999999999999999E-6</v>
      </c>
      <c r="AH179" t="s">
        <v>11</v>
      </c>
      <c r="AI179">
        <v>0.62372700000000003</v>
      </c>
      <c r="AJ179">
        <v>1.9000000000000001E-5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12423.713008000001</v>
      </c>
      <c r="I180">
        <v>1697.8998300000001</v>
      </c>
      <c r="J180" t="s">
        <v>3</v>
      </c>
      <c r="K180">
        <v>12385.532128999999</v>
      </c>
      <c r="L180">
        <v>1687.6849870000001</v>
      </c>
      <c r="M180" t="s">
        <v>4</v>
      </c>
      <c r="N180">
        <v>2464.7586080000001</v>
      </c>
      <c r="O180">
        <v>640.77275099999997</v>
      </c>
      <c r="P180" t="s">
        <v>5</v>
      </c>
      <c r="Q180">
        <v>40.264828999999999</v>
      </c>
      <c r="R180">
        <v>0.109264</v>
      </c>
      <c r="S180" t="s">
        <v>6</v>
      </c>
      <c r="T180">
        <v>9525.6193160000003</v>
      </c>
      <c r="U180">
        <v>1006.061721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0.37614999999999998</v>
      </c>
      <c r="AG180">
        <v>1.9999999999999999E-6</v>
      </c>
      <c r="AH180" t="s">
        <v>11</v>
      </c>
      <c r="AI180">
        <v>0.62384799999999996</v>
      </c>
      <c r="AJ180">
        <v>1.8E-5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13077.217305</v>
      </c>
      <c r="I181">
        <v>1816.3582650000001</v>
      </c>
      <c r="J181" t="s">
        <v>3</v>
      </c>
      <c r="K181">
        <v>13037.020449</v>
      </c>
      <c r="L181">
        <v>1806.1084020000001</v>
      </c>
      <c r="M181" t="s">
        <v>4</v>
      </c>
      <c r="N181">
        <v>2594.2844730000002</v>
      </c>
      <c r="O181">
        <v>647.09947399999999</v>
      </c>
      <c r="P181" t="s">
        <v>5</v>
      </c>
      <c r="Q181">
        <v>42.380423</v>
      </c>
      <c r="R181">
        <v>0.10781300000000001</v>
      </c>
      <c r="S181" t="s">
        <v>6</v>
      </c>
      <c r="T181">
        <v>10026.817949</v>
      </c>
      <c r="U181">
        <v>1093.500894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0.37596000000000002</v>
      </c>
      <c r="AG181">
        <v>0</v>
      </c>
      <c r="AH181" t="s">
        <v>11</v>
      </c>
      <c r="AI181">
        <v>0.62398500000000001</v>
      </c>
      <c r="AJ181">
        <v>1.8E-5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1462.99405</v>
      </c>
      <c r="I182">
        <v>5471.0014769999998</v>
      </c>
      <c r="J182" t="s">
        <v>3</v>
      </c>
      <c r="K182">
        <v>1451.4025630000001</v>
      </c>
      <c r="L182">
        <v>5033.7811140000003</v>
      </c>
      <c r="M182" t="s">
        <v>4</v>
      </c>
      <c r="N182">
        <v>224.699095</v>
      </c>
      <c r="O182">
        <v>3454.721947</v>
      </c>
      <c r="P182" t="s">
        <v>5</v>
      </c>
      <c r="Q182">
        <v>1160.3284080000001</v>
      </c>
      <c r="R182">
        <v>11.815018999999999</v>
      </c>
      <c r="S182" t="s">
        <v>6</v>
      </c>
      <c r="T182">
        <v>1447.6607469999999</v>
      </c>
      <c r="U182">
        <v>4934.0465270000004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0.38323699999999999</v>
      </c>
      <c r="AG182">
        <v>2.0000000000000002E-5</v>
      </c>
      <c r="AH182" t="s">
        <v>11</v>
      </c>
      <c r="AI182">
        <v>0.61734599999999995</v>
      </c>
      <c r="AJ182">
        <v>1.0000000000000001E-5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2926.6359470000002</v>
      </c>
      <c r="I183">
        <v>24523.253680000002</v>
      </c>
      <c r="J183" t="s">
        <v>3</v>
      </c>
      <c r="K183">
        <v>2903.7437599999998</v>
      </c>
      <c r="L183">
        <v>22585.564711999999</v>
      </c>
      <c r="M183" t="s">
        <v>4</v>
      </c>
      <c r="N183">
        <v>449.60288800000001</v>
      </c>
      <c r="O183">
        <v>15357.229529</v>
      </c>
      <c r="P183" t="s">
        <v>5</v>
      </c>
      <c r="Q183">
        <v>2321.9388819999999</v>
      </c>
      <c r="R183">
        <v>21.982018</v>
      </c>
      <c r="S183" t="s">
        <v>6</v>
      </c>
      <c r="T183">
        <v>2896.251123</v>
      </c>
      <c r="U183">
        <v>22125.681023000001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0.38014599999999998</v>
      </c>
      <c r="AG183">
        <v>2.0999999999999999E-5</v>
      </c>
      <c r="AH183" t="s">
        <v>11</v>
      </c>
      <c r="AI183">
        <v>0.61921899999999996</v>
      </c>
      <c r="AJ183">
        <v>5.0000000000000004E-6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4369.7088869999998</v>
      </c>
      <c r="I184">
        <v>53587.521339999999</v>
      </c>
      <c r="J184" t="s">
        <v>3</v>
      </c>
      <c r="K184">
        <v>4336.4400679999999</v>
      </c>
      <c r="L184">
        <v>49278.489206999999</v>
      </c>
      <c r="M184" t="s">
        <v>4</v>
      </c>
      <c r="N184">
        <v>656.77324399999998</v>
      </c>
      <c r="O184">
        <v>32377.663841000001</v>
      </c>
      <c r="P184" t="s">
        <v>5</v>
      </c>
      <c r="Q184">
        <v>3483.4319919999998</v>
      </c>
      <c r="R184">
        <v>46.662638000000001</v>
      </c>
      <c r="S184" t="s">
        <v>6</v>
      </c>
      <c r="T184">
        <v>4325.2117529999996</v>
      </c>
      <c r="U184">
        <v>48166.801844000001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0.37928899999999999</v>
      </c>
      <c r="AG184">
        <v>1.9000000000000001E-5</v>
      </c>
      <c r="AH184" t="s">
        <v>11</v>
      </c>
      <c r="AI184">
        <v>0.619614</v>
      </c>
      <c r="AJ184">
        <v>6.0000000000000002E-6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5811.1568260000004</v>
      </c>
      <c r="I185">
        <v>98224.372485999993</v>
      </c>
      <c r="J185" t="s">
        <v>3</v>
      </c>
      <c r="K185">
        <v>5767.9392090000001</v>
      </c>
      <c r="L185">
        <v>90375.047676999995</v>
      </c>
      <c r="M185" t="s">
        <v>4</v>
      </c>
      <c r="N185">
        <v>862.99284899999998</v>
      </c>
      <c r="O185">
        <v>59136.762029999998</v>
      </c>
      <c r="P185" t="s">
        <v>5</v>
      </c>
      <c r="Q185">
        <v>4644.7490820000003</v>
      </c>
      <c r="R185">
        <v>70.846120999999997</v>
      </c>
      <c r="S185" t="s">
        <v>6</v>
      </c>
      <c r="T185">
        <v>5753.0255859999997</v>
      </c>
      <c r="U185">
        <v>88308.548169000002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0.37854100000000002</v>
      </c>
      <c r="AG185">
        <v>2.0999999999999999E-5</v>
      </c>
      <c r="AH185" t="s">
        <v>11</v>
      </c>
      <c r="AI185">
        <v>0.62018399999999996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7255.5025390000001</v>
      </c>
      <c r="I186">
        <v>148794.71389700001</v>
      </c>
      <c r="J186" t="s">
        <v>3</v>
      </c>
      <c r="K186">
        <v>7202.1046779999997</v>
      </c>
      <c r="L186">
        <v>136821.736772</v>
      </c>
      <c r="M186" t="s">
        <v>4</v>
      </c>
      <c r="N186">
        <v>1071.1974869999999</v>
      </c>
      <c r="O186">
        <v>89548.375985000006</v>
      </c>
      <c r="P186" t="s">
        <v>5</v>
      </c>
      <c r="Q186">
        <v>5806.3487599999999</v>
      </c>
      <c r="R186">
        <v>86.905809000000005</v>
      </c>
      <c r="S186" t="s">
        <v>6</v>
      </c>
      <c r="T186">
        <v>7183.4316019999997</v>
      </c>
      <c r="U186">
        <v>133610.675457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0.37697399999999998</v>
      </c>
      <c r="AG186">
        <v>1.0000000000000001E-5</v>
      </c>
      <c r="AH186" t="s">
        <v>11</v>
      </c>
      <c r="AI186">
        <v>0.62023899999999998</v>
      </c>
      <c r="AJ186">
        <v>9.0000000000000002E-6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8706.7480570000007</v>
      </c>
      <c r="I187">
        <v>209205.10890399999</v>
      </c>
      <c r="J187" t="s">
        <v>3</v>
      </c>
      <c r="K187">
        <v>8642.8760450000009</v>
      </c>
      <c r="L187">
        <v>192362.72943899999</v>
      </c>
      <c r="M187" t="s">
        <v>4</v>
      </c>
      <c r="N187">
        <v>1284.77413</v>
      </c>
      <c r="O187">
        <v>127081.71378200001</v>
      </c>
      <c r="P187" t="s">
        <v>5</v>
      </c>
      <c r="Q187">
        <v>6967.6412300000002</v>
      </c>
      <c r="R187">
        <v>112.44736399999999</v>
      </c>
      <c r="S187" t="s">
        <v>6</v>
      </c>
      <c r="T187">
        <v>8620.4187399999992</v>
      </c>
      <c r="U187">
        <v>187813.72042600001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0.37659999999999999</v>
      </c>
      <c r="AG187">
        <v>9.0000000000000002E-6</v>
      </c>
      <c r="AH187" t="s">
        <v>11</v>
      </c>
      <c r="AI187">
        <v>0.620479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10170.671836</v>
      </c>
      <c r="I188">
        <v>262830.01798</v>
      </c>
      <c r="J188" t="s">
        <v>3</v>
      </c>
      <c r="K188">
        <v>10096.312577999999</v>
      </c>
      <c r="L188">
        <v>241452.42550300001</v>
      </c>
      <c r="M188" t="s">
        <v>4</v>
      </c>
      <c r="N188">
        <v>1508.8097379999999</v>
      </c>
      <c r="O188">
        <v>160734.16089299999</v>
      </c>
      <c r="P188" t="s">
        <v>5</v>
      </c>
      <c r="Q188">
        <v>8129.3639450000001</v>
      </c>
      <c r="R188">
        <v>134.73477600000001</v>
      </c>
      <c r="S188" t="s">
        <v>6</v>
      </c>
      <c r="T188">
        <v>10070.038359</v>
      </c>
      <c r="U188">
        <v>235608.59391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0.37659999999999999</v>
      </c>
      <c r="AG188">
        <v>9.0000000000000002E-6</v>
      </c>
      <c r="AH188" t="s">
        <v>11</v>
      </c>
      <c r="AI188">
        <v>0.62066699999999997</v>
      </c>
      <c r="AJ188">
        <v>1.2E-5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11635.946328</v>
      </c>
      <c r="I189">
        <v>318838.57689000003</v>
      </c>
      <c r="J189" t="s">
        <v>3</v>
      </c>
      <c r="K189">
        <v>11550.914355000001</v>
      </c>
      <c r="L189">
        <v>292675.374694</v>
      </c>
      <c r="M189" t="s">
        <v>4</v>
      </c>
      <c r="N189">
        <v>1733.76936</v>
      </c>
      <c r="O189">
        <v>196497.119305</v>
      </c>
      <c r="P189" t="s">
        <v>5</v>
      </c>
      <c r="Q189">
        <v>9291.2071680000008</v>
      </c>
      <c r="R189">
        <v>164.85952800000001</v>
      </c>
      <c r="S189" t="s">
        <v>6</v>
      </c>
      <c r="T189">
        <v>11520.835273000001</v>
      </c>
      <c r="U189">
        <v>285466.50445399998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0.37654799999999999</v>
      </c>
      <c r="AG189">
        <v>9.0000000000000002E-6</v>
      </c>
      <c r="AH189" t="s">
        <v>11</v>
      </c>
      <c r="AI189">
        <v>0.62078800000000001</v>
      </c>
      <c r="AJ189">
        <v>1.2999999999999999E-5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13096.189082000001</v>
      </c>
      <c r="I190">
        <v>389226.14576300001</v>
      </c>
      <c r="J190" t="s">
        <v>3</v>
      </c>
      <c r="K190">
        <v>13000.485137</v>
      </c>
      <c r="L190">
        <v>357546.80194600002</v>
      </c>
      <c r="M190" t="s">
        <v>4</v>
      </c>
      <c r="N190">
        <v>1955.6870429999999</v>
      </c>
      <c r="O190">
        <v>240647.78649299999</v>
      </c>
      <c r="P190" t="s">
        <v>5</v>
      </c>
      <c r="Q190">
        <v>10452.138789000001</v>
      </c>
      <c r="R190">
        <v>192.681432</v>
      </c>
      <c r="S190" t="s">
        <v>6</v>
      </c>
      <c r="T190">
        <v>12966.626835999999</v>
      </c>
      <c r="U190">
        <v>348690.62040000001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0.376359</v>
      </c>
      <c r="AG190">
        <v>9.0000000000000002E-6</v>
      </c>
      <c r="AH190" t="s">
        <v>11</v>
      </c>
      <c r="AI190">
        <v>0.62109499999999995</v>
      </c>
      <c r="AJ190">
        <v>1.4E-5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14549.694745999999</v>
      </c>
      <c r="I191">
        <v>477677.16220399999</v>
      </c>
      <c r="J191" t="s">
        <v>3</v>
      </c>
      <c r="K191">
        <v>14443.476113000001</v>
      </c>
      <c r="L191">
        <v>439083.44759499998</v>
      </c>
      <c r="M191" t="s">
        <v>4</v>
      </c>
      <c r="N191">
        <v>2171.4986549999999</v>
      </c>
      <c r="O191">
        <v>296667.960013</v>
      </c>
      <c r="P191" t="s">
        <v>5</v>
      </c>
      <c r="Q191">
        <v>11613.951035</v>
      </c>
      <c r="R191">
        <v>228.96975900000001</v>
      </c>
      <c r="S191" t="s">
        <v>6</v>
      </c>
      <c r="T191">
        <v>14405.88127</v>
      </c>
      <c r="U191">
        <v>428273.18829899997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0.37621199999999999</v>
      </c>
      <c r="AG191">
        <v>9.0000000000000002E-6</v>
      </c>
      <c r="AH191" t="s">
        <v>11</v>
      </c>
      <c r="AI191">
        <v>0.62141999999999997</v>
      </c>
      <c r="AJ191">
        <v>1.5E-5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15999.986210999999</v>
      </c>
      <c r="I192">
        <v>588835.96257099998</v>
      </c>
      <c r="J192" t="s">
        <v>3</v>
      </c>
      <c r="K192">
        <v>15883.392383</v>
      </c>
      <c r="L192">
        <v>541237.01596800005</v>
      </c>
      <c r="M192" t="s">
        <v>4</v>
      </c>
      <c r="N192">
        <v>2385.5012099999999</v>
      </c>
      <c r="O192">
        <v>365256.19153000001</v>
      </c>
      <c r="P192" t="s">
        <v>5</v>
      </c>
      <c r="Q192">
        <v>12775.88832</v>
      </c>
      <c r="R192">
        <v>253.31984</v>
      </c>
      <c r="S192" t="s">
        <v>6</v>
      </c>
      <c r="T192">
        <v>15842.137031</v>
      </c>
      <c r="U192">
        <v>527884.45818299998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0.376168</v>
      </c>
      <c r="AG192">
        <v>9.0000000000000002E-6</v>
      </c>
      <c r="AH192" t="s">
        <v>11</v>
      </c>
      <c r="AI192">
        <v>0.62166399999999999</v>
      </c>
      <c r="AJ192">
        <v>1.7E-5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17449.124023</v>
      </c>
      <c r="I193">
        <v>697655.40589699999</v>
      </c>
      <c r="J193" t="s">
        <v>3</v>
      </c>
      <c r="K193">
        <v>17322.238593999999</v>
      </c>
      <c r="L193">
        <v>641313.17593799997</v>
      </c>
      <c r="M193" t="s">
        <v>4</v>
      </c>
      <c r="N193">
        <v>2599.656399</v>
      </c>
      <c r="O193">
        <v>431245.31251600001</v>
      </c>
      <c r="P193" t="s">
        <v>5</v>
      </c>
      <c r="Q193">
        <v>13936.879628999999</v>
      </c>
      <c r="R193">
        <v>304.433922</v>
      </c>
      <c r="S193" t="s">
        <v>6</v>
      </c>
      <c r="T193">
        <v>17277.345936999998</v>
      </c>
      <c r="U193">
        <v>625366.75766500004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0.375946</v>
      </c>
      <c r="AG193">
        <v>7.9999999999999996E-6</v>
      </c>
      <c r="AH193" t="s">
        <v>11</v>
      </c>
      <c r="AI193">
        <v>0.62201099999999998</v>
      </c>
      <c r="AJ193">
        <v>1.7E-5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18887.492832</v>
      </c>
      <c r="I194">
        <v>805360.735629</v>
      </c>
      <c r="J194" t="s">
        <v>3</v>
      </c>
      <c r="K194">
        <v>18750.674901999999</v>
      </c>
      <c r="L194">
        <v>740285.12257100001</v>
      </c>
      <c r="M194" t="s">
        <v>4</v>
      </c>
      <c r="N194">
        <v>2803.0365080000001</v>
      </c>
      <c r="O194">
        <v>496460.94923000003</v>
      </c>
      <c r="P194" t="s">
        <v>5</v>
      </c>
      <c r="Q194">
        <v>15099.023047000001</v>
      </c>
      <c r="R194">
        <v>348.31018299999999</v>
      </c>
      <c r="S194" t="s">
        <v>6</v>
      </c>
      <c r="T194">
        <v>18702.116151999999</v>
      </c>
      <c r="U194">
        <v>721521.06893800001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0.37594300000000003</v>
      </c>
      <c r="AG194">
        <v>7.9999999999999996E-6</v>
      </c>
      <c r="AH194" t="s">
        <v>11</v>
      </c>
      <c r="AI194">
        <v>0.62201200000000001</v>
      </c>
      <c r="AJ194">
        <v>1.7E-5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20336.350781000001</v>
      </c>
      <c r="I195">
        <v>904040.11609200004</v>
      </c>
      <c r="J195" t="s">
        <v>3</v>
      </c>
      <c r="K195">
        <v>20189.504492</v>
      </c>
      <c r="L195">
        <v>830809.70998599997</v>
      </c>
      <c r="M195" t="s">
        <v>4</v>
      </c>
      <c r="N195">
        <v>3016.218711</v>
      </c>
      <c r="O195">
        <v>558755.05687299999</v>
      </c>
      <c r="P195" t="s">
        <v>5</v>
      </c>
      <c r="Q195">
        <v>16259.977734</v>
      </c>
      <c r="R195">
        <v>404.67917499999999</v>
      </c>
      <c r="S195" t="s">
        <v>6</v>
      </c>
      <c r="T195">
        <v>20137.245469000001</v>
      </c>
      <c r="U195">
        <v>809453.46234299999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0.37592500000000001</v>
      </c>
      <c r="AG195">
        <v>7.9999999999999996E-6</v>
      </c>
      <c r="AH195" t="s">
        <v>11</v>
      </c>
      <c r="AI195">
        <v>0.62203600000000003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21688.146992000002</v>
      </c>
      <c r="I196">
        <v>851239.91706699994</v>
      </c>
      <c r="J196" t="s">
        <v>3</v>
      </c>
      <c r="K196">
        <v>21530.479219000001</v>
      </c>
      <c r="L196">
        <v>777175.832758</v>
      </c>
      <c r="M196" t="s">
        <v>4</v>
      </c>
      <c r="N196">
        <v>3156.5141629999998</v>
      </c>
      <c r="O196">
        <v>530186.16732600005</v>
      </c>
      <c r="P196" t="s">
        <v>5</v>
      </c>
      <c r="Q196">
        <v>17394.434141000002</v>
      </c>
      <c r="R196">
        <v>566.48013200000003</v>
      </c>
      <c r="S196" t="s">
        <v>6</v>
      </c>
      <c r="T196">
        <v>21474.725703</v>
      </c>
      <c r="U196">
        <v>755644.32060700003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0.375911</v>
      </c>
      <c r="AG196">
        <v>7.9999999999999996E-6</v>
      </c>
      <c r="AH196" t="s">
        <v>11</v>
      </c>
      <c r="AI196">
        <v>0.62224999999999997</v>
      </c>
      <c r="AJ196">
        <v>1.9000000000000001E-5</v>
      </c>
      <c r="AK196" t="s">
        <v>12</v>
      </c>
      <c r="AL196">
        <v>5010.58</v>
      </c>
      <c r="AM196">
        <v>11214321.0436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22924.046601999999</v>
      </c>
      <c r="I197">
        <v>773582.31483100005</v>
      </c>
      <c r="J197" t="s">
        <v>3</v>
      </c>
      <c r="K197">
        <v>22755.729297000002</v>
      </c>
      <c r="L197">
        <v>698827.92535699997</v>
      </c>
      <c r="M197" t="s">
        <v>4</v>
      </c>
      <c r="N197">
        <v>3213.2144069999999</v>
      </c>
      <c r="O197">
        <v>488786.248204</v>
      </c>
      <c r="P197" t="s">
        <v>5</v>
      </c>
      <c r="Q197">
        <v>18498.421953000001</v>
      </c>
      <c r="R197">
        <v>1684.6462739999999</v>
      </c>
      <c r="S197" t="s">
        <v>6</v>
      </c>
      <c r="T197">
        <v>22696.760077999999</v>
      </c>
      <c r="U197">
        <v>677831.42986799998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0.375911</v>
      </c>
      <c r="AG197">
        <v>7.9999999999999996E-6</v>
      </c>
      <c r="AH197" t="s">
        <v>11</v>
      </c>
      <c r="AI197">
        <v>0.62224999999999997</v>
      </c>
      <c r="AJ197">
        <v>1.9000000000000001E-5</v>
      </c>
      <c r="AK197" t="s">
        <v>12</v>
      </c>
      <c r="AL197">
        <v>15295.22</v>
      </c>
      <c r="AM197">
        <v>53863020.1316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24143.300741999999</v>
      </c>
      <c r="I198">
        <v>747550.52550300001</v>
      </c>
      <c r="J198" t="s">
        <v>3</v>
      </c>
      <c r="K198">
        <v>23963.928477000001</v>
      </c>
      <c r="L198">
        <v>671462.30562100001</v>
      </c>
      <c r="M198" t="s">
        <v>4</v>
      </c>
      <c r="N198">
        <v>3261.5635940000002</v>
      </c>
      <c r="O198">
        <v>466870.46342599997</v>
      </c>
      <c r="P198" t="s">
        <v>5</v>
      </c>
      <c r="Q198">
        <v>19593.178554999999</v>
      </c>
      <c r="R198">
        <v>2257.401699</v>
      </c>
      <c r="S198" t="s">
        <v>6</v>
      </c>
      <c r="T198">
        <v>23901.738905999999</v>
      </c>
      <c r="U198">
        <v>650149.15594800003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0.375911</v>
      </c>
      <c r="AG198">
        <v>7.9999999999999996E-6</v>
      </c>
      <c r="AH198" t="s">
        <v>11</v>
      </c>
      <c r="AI198">
        <v>0.62224999999999997</v>
      </c>
      <c r="AJ198">
        <v>1.9000000000000001E-5</v>
      </c>
      <c r="AK198" t="s">
        <v>12</v>
      </c>
      <c r="AL198">
        <v>27183.24</v>
      </c>
      <c r="AM198">
        <v>76107037.902400002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25353.989258000001</v>
      </c>
      <c r="I199">
        <v>758833.20899399999</v>
      </c>
      <c r="J199" t="s">
        <v>3</v>
      </c>
      <c r="K199">
        <v>25163.113476999999</v>
      </c>
      <c r="L199">
        <v>680417.42981400003</v>
      </c>
      <c r="M199" t="s">
        <v>4</v>
      </c>
      <c r="N199">
        <v>3304.5332250000001</v>
      </c>
      <c r="O199">
        <v>465681.31764199998</v>
      </c>
      <c r="P199" t="s">
        <v>5</v>
      </c>
      <c r="Q199">
        <v>20683.340820000001</v>
      </c>
      <c r="R199">
        <v>2270.483725</v>
      </c>
      <c r="S199" t="s">
        <v>6</v>
      </c>
      <c r="T199">
        <v>25097.69918</v>
      </c>
      <c r="U199">
        <v>658294.146985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0.375911</v>
      </c>
      <c r="AG199">
        <v>7.9999999999999996E-6</v>
      </c>
      <c r="AH199" t="s">
        <v>11</v>
      </c>
      <c r="AI199">
        <v>0.62224999999999997</v>
      </c>
      <c r="AJ199">
        <v>1.9000000000000001E-5</v>
      </c>
      <c r="AK199" t="s">
        <v>12</v>
      </c>
      <c r="AL199">
        <v>39682.32</v>
      </c>
      <c r="AM199">
        <v>76144444.777600005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26568.513594</v>
      </c>
      <c r="I200">
        <v>779894.77543599997</v>
      </c>
      <c r="J200" t="s">
        <v>3</v>
      </c>
      <c r="K200">
        <v>26366.076055000001</v>
      </c>
      <c r="L200">
        <v>696495.94760299998</v>
      </c>
      <c r="M200" t="s">
        <v>4</v>
      </c>
      <c r="N200">
        <v>3350.042563</v>
      </c>
      <c r="O200">
        <v>467736.38797600003</v>
      </c>
      <c r="P200" t="s">
        <v>5</v>
      </c>
      <c r="Q200">
        <v>21774.600936999999</v>
      </c>
      <c r="R200">
        <v>2230.4467690000001</v>
      </c>
      <c r="S200" t="s">
        <v>6</v>
      </c>
      <c r="T200">
        <v>26297.496288999999</v>
      </c>
      <c r="U200">
        <v>673398.53365400003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0.375911</v>
      </c>
      <c r="AG200">
        <v>7.9999999999999996E-6</v>
      </c>
      <c r="AH200" t="s">
        <v>11</v>
      </c>
      <c r="AI200">
        <v>0.62224999999999997</v>
      </c>
      <c r="AJ200">
        <v>1.9000000000000001E-5</v>
      </c>
      <c r="AK200" t="s">
        <v>12</v>
      </c>
      <c r="AL200">
        <v>52182.32</v>
      </c>
      <c r="AM200">
        <v>76144444.777600005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27781.377031</v>
      </c>
      <c r="I201">
        <v>792322.90856999997</v>
      </c>
      <c r="J201" t="s">
        <v>3</v>
      </c>
      <c r="K201">
        <v>27567.502852000001</v>
      </c>
      <c r="L201">
        <v>705914.25346100004</v>
      </c>
      <c r="M201" t="s">
        <v>4</v>
      </c>
      <c r="N201">
        <v>3394.475911</v>
      </c>
      <c r="O201">
        <v>466453.521014</v>
      </c>
      <c r="P201" t="s">
        <v>5</v>
      </c>
      <c r="Q201">
        <v>22865.643281000001</v>
      </c>
      <c r="R201">
        <v>2230.8684840000001</v>
      </c>
      <c r="S201" t="s">
        <v>6</v>
      </c>
      <c r="T201">
        <v>27495.722031000001</v>
      </c>
      <c r="U201">
        <v>682000.03577700001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0.375911</v>
      </c>
      <c r="AG201">
        <v>7.9999999999999996E-6</v>
      </c>
      <c r="AH201" t="s">
        <v>11</v>
      </c>
      <c r="AI201">
        <v>0.62224999999999997</v>
      </c>
      <c r="AJ201">
        <v>1.9000000000000001E-5</v>
      </c>
      <c r="AK201" t="s">
        <v>12</v>
      </c>
      <c r="AL201">
        <v>64682.32</v>
      </c>
      <c r="AM201">
        <v>76144444.777600005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838.00852199999997</v>
      </c>
      <c r="I262">
        <v>1078.88454</v>
      </c>
      <c r="J262" t="s">
        <v>3</v>
      </c>
      <c r="K262">
        <v>678.110004</v>
      </c>
      <c r="L262">
        <v>687.07733099999996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1683.230898</v>
      </c>
      <c r="I263">
        <v>4215.5953380000001</v>
      </c>
      <c r="J263" t="s">
        <v>3</v>
      </c>
      <c r="K263">
        <v>1360.7282540000001</v>
      </c>
      <c r="L263">
        <v>2666.8230159999998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2528.114399</v>
      </c>
      <c r="I264">
        <v>9196.5342779999992</v>
      </c>
      <c r="J264" t="s">
        <v>3</v>
      </c>
      <c r="K264">
        <v>2043.125061</v>
      </c>
      <c r="L264">
        <v>5831.0885289999997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3369.3008789999999</v>
      </c>
      <c r="I265">
        <v>15559.598382</v>
      </c>
      <c r="J265" t="s">
        <v>3</v>
      </c>
      <c r="K265">
        <v>2721.6569380000001</v>
      </c>
      <c r="L265">
        <v>9798.4369740000002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4210.8936039999999</v>
      </c>
      <c r="I266">
        <v>24144.705816000002</v>
      </c>
      <c r="J266" t="s">
        <v>3</v>
      </c>
      <c r="K266">
        <v>3401.4409129999999</v>
      </c>
      <c r="L266">
        <v>15244.519778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5052.5335640000003</v>
      </c>
      <c r="I267">
        <v>35938.116338</v>
      </c>
      <c r="J267" t="s">
        <v>3</v>
      </c>
      <c r="K267">
        <v>4080.7453759999999</v>
      </c>
      <c r="L267">
        <v>22614.864853999999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5894.083447</v>
      </c>
      <c r="I268">
        <v>50591.426783000003</v>
      </c>
      <c r="J268" t="s">
        <v>3</v>
      </c>
      <c r="K268">
        <v>4760.5429199999999</v>
      </c>
      <c r="L268">
        <v>32003.454065000002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6737.429521</v>
      </c>
      <c r="I269">
        <v>67661.085303999993</v>
      </c>
      <c r="J269" t="s">
        <v>3</v>
      </c>
      <c r="K269">
        <v>5441.545811</v>
      </c>
      <c r="L269">
        <v>42785.394182000004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7580.8971680000004</v>
      </c>
      <c r="I270">
        <v>88064.063662</v>
      </c>
      <c r="J270" t="s">
        <v>3</v>
      </c>
      <c r="K270">
        <v>6122.49334</v>
      </c>
      <c r="L270">
        <v>55593.317260000003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8423.2328710000002</v>
      </c>
      <c r="I271">
        <v>108977.24162</v>
      </c>
      <c r="J271" t="s">
        <v>3</v>
      </c>
      <c r="K271">
        <v>6802.7581929999997</v>
      </c>
      <c r="L271">
        <v>68722.249823999999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9266.2560940000003</v>
      </c>
      <c r="I272">
        <v>129834.711834</v>
      </c>
      <c r="J272" t="s">
        <v>3</v>
      </c>
      <c r="K272">
        <v>7483.4469630000003</v>
      </c>
      <c r="L272">
        <v>81940.773151999994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10107.263867</v>
      </c>
      <c r="I273">
        <v>153137.830858</v>
      </c>
      <c r="J273" t="s">
        <v>3</v>
      </c>
      <c r="K273">
        <v>8162.6475099999998</v>
      </c>
      <c r="L273">
        <v>96590.008220999996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10946.115957</v>
      </c>
      <c r="I274">
        <v>179059.23391400001</v>
      </c>
      <c r="J274" t="s">
        <v>3</v>
      </c>
      <c r="K274">
        <v>8839.8376169999992</v>
      </c>
      <c r="L274">
        <v>112732.87177300001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11786.309648</v>
      </c>
      <c r="I275">
        <v>206770.26855499999</v>
      </c>
      <c r="J275" t="s">
        <v>3</v>
      </c>
      <c r="K275">
        <v>9518.29918</v>
      </c>
      <c r="L275">
        <v>130343.486993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12626.541523</v>
      </c>
      <c r="I276">
        <v>236600.27198699999</v>
      </c>
      <c r="J276" t="s">
        <v>3</v>
      </c>
      <c r="K276">
        <v>10196.500878999999</v>
      </c>
      <c r="L276">
        <v>149034.37475799999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13466.855957</v>
      </c>
      <c r="I277">
        <v>266962.51137999998</v>
      </c>
      <c r="J277" t="s">
        <v>3</v>
      </c>
      <c r="K277">
        <v>10874.809609</v>
      </c>
      <c r="L277">
        <v>167953.784831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14307.026132999999</v>
      </c>
      <c r="I278">
        <v>297065.97931099997</v>
      </c>
      <c r="J278" t="s">
        <v>3</v>
      </c>
      <c r="K278">
        <v>11552.690038999999</v>
      </c>
      <c r="L278">
        <v>186942.95443400001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15144.898300999999</v>
      </c>
      <c r="I279">
        <v>331686.932363</v>
      </c>
      <c r="J279" t="s">
        <v>3</v>
      </c>
      <c r="K279">
        <v>12229.314004</v>
      </c>
      <c r="L279">
        <v>208845.95203099999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15982.17834</v>
      </c>
      <c r="I280">
        <v>368499.74268600001</v>
      </c>
      <c r="J280" t="s">
        <v>3</v>
      </c>
      <c r="K280">
        <v>12905.533672</v>
      </c>
      <c r="L280">
        <v>232271.287691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16817.753164000002</v>
      </c>
      <c r="I281">
        <v>407114.61491800001</v>
      </c>
      <c r="J281" t="s">
        <v>3</v>
      </c>
      <c r="K281">
        <v>13580.268555000001</v>
      </c>
      <c r="L281">
        <v>256702.458767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663.37764800000002</v>
      </c>
      <c r="I282">
        <v>276.48137100000002</v>
      </c>
      <c r="J282" t="s">
        <v>3</v>
      </c>
      <c r="K282">
        <v>509.09205600000001</v>
      </c>
      <c r="L282">
        <v>156.39585099999999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1327.96541</v>
      </c>
      <c r="I283">
        <v>1072.7941719999999</v>
      </c>
      <c r="J283" t="s">
        <v>3</v>
      </c>
      <c r="K283">
        <v>1017.713157</v>
      </c>
      <c r="L283">
        <v>624.86787900000002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1994.845544</v>
      </c>
      <c r="I284">
        <v>2436.2786540000002</v>
      </c>
      <c r="J284" t="s">
        <v>3</v>
      </c>
      <c r="K284">
        <v>1528.346638</v>
      </c>
      <c r="L284">
        <v>1380.005017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2659.9881049999999</v>
      </c>
      <c r="I285">
        <v>4435.7524270000004</v>
      </c>
      <c r="J285" t="s">
        <v>3</v>
      </c>
      <c r="K285">
        <v>2037.6797220000001</v>
      </c>
      <c r="L285">
        <v>2535.5121089999998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3323.6536430000001</v>
      </c>
      <c r="I286">
        <v>7101.3339239999996</v>
      </c>
      <c r="J286" t="s">
        <v>3</v>
      </c>
      <c r="K286">
        <v>2545.8735059999999</v>
      </c>
      <c r="L286">
        <v>4078.3877790000001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3987.7571830000002</v>
      </c>
      <c r="I287">
        <v>10002.156148</v>
      </c>
      <c r="J287" t="s">
        <v>3</v>
      </c>
      <c r="K287">
        <v>3054.4005809999999</v>
      </c>
      <c r="L287">
        <v>5792.6218360000003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4651.9258399999999</v>
      </c>
      <c r="I288">
        <v>13488.562362999999</v>
      </c>
      <c r="J288" t="s">
        <v>3</v>
      </c>
      <c r="K288">
        <v>3562.8179690000002</v>
      </c>
      <c r="L288">
        <v>7854.0908909999998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5318.562441</v>
      </c>
      <c r="I289">
        <v>17603.941285000001</v>
      </c>
      <c r="J289" t="s">
        <v>3</v>
      </c>
      <c r="K289">
        <v>4073.1797219999999</v>
      </c>
      <c r="L289">
        <v>10221.822964000001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5986.2582419999999</v>
      </c>
      <c r="I290">
        <v>22558.318531000001</v>
      </c>
      <c r="J290" t="s">
        <v>3</v>
      </c>
      <c r="K290">
        <v>4584.3368259999997</v>
      </c>
      <c r="L290">
        <v>13073.691091000001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6653.5850099999998</v>
      </c>
      <c r="I291">
        <v>27822.959470000002</v>
      </c>
      <c r="J291" t="s">
        <v>3</v>
      </c>
      <c r="K291">
        <v>5095.0444040000002</v>
      </c>
      <c r="L291">
        <v>16110.945255000001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7319.678613</v>
      </c>
      <c r="I292">
        <v>33683.264329999998</v>
      </c>
      <c r="J292" t="s">
        <v>3</v>
      </c>
      <c r="K292">
        <v>5605.0400980000004</v>
      </c>
      <c r="L292">
        <v>19530.936394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7986.4111910000001</v>
      </c>
      <c r="I293">
        <v>40684.355467000001</v>
      </c>
      <c r="J293" t="s">
        <v>3</v>
      </c>
      <c r="K293">
        <v>6115.4753810000002</v>
      </c>
      <c r="L293">
        <v>23522.805719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8653.8470309999993</v>
      </c>
      <c r="I294">
        <v>48365.059878</v>
      </c>
      <c r="J294" t="s">
        <v>3</v>
      </c>
      <c r="K294">
        <v>6626.6846679999999</v>
      </c>
      <c r="L294">
        <v>27989.853813999998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9319.5766800000001</v>
      </c>
      <c r="I295">
        <v>56117.082109000003</v>
      </c>
      <c r="J295" t="s">
        <v>3</v>
      </c>
      <c r="K295">
        <v>7136.582969</v>
      </c>
      <c r="L295">
        <v>32608.320565000002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9986.3105660000001</v>
      </c>
      <c r="I296">
        <v>65307.834972999997</v>
      </c>
      <c r="J296" t="s">
        <v>3</v>
      </c>
      <c r="K296">
        <v>7646.7429199999997</v>
      </c>
      <c r="L296">
        <v>37808.833825000002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10654.356016</v>
      </c>
      <c r="I297">
        <v>73958.301472000006</v>
      </c>
      <c r="J297" t="s">
        <v>3</v>
      </c>
      <c r="K297">
        <v>8158.1904880000002</v>
      </c>
      <c r="L297">
        <v>42894.314504000002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11321.823535</v>
      </c>
      <c r="I298">
        <v>83337.563196999996</v>
      </c>
      <c r="J298" t="s">
        <v>3</v>
      </c>
      <c r="K298">
        <v>8669.5848440000009</v>
      </c>
      <c r="L298">
        <v>48397.064703999997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11988.570645</v>
      </c>
      <c r="I299">
        <v>93151.668076000002</v>
      </c>
      <c r="J299" t="s">
        <v>3</v>
      </c>
      <c r="K299">
        <v>9180.0787110000001</v>
      </c>
      <c r="L299">
        <v>54115.087522000002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12653.698887</v>
      </c>
      <c r="I300">
        <v>103387.81137</v>
      </c>
      <c r="J300" t="s">
        <v>3</v>
      </c>
      <c r="K300">
        <v>9689.4563670000007</v>
      </c>
      <c r="L300">
        <v>59834.775758999996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13317.535938000001</v>
      </c>
      <c r="I301">
        <v>112423.012017</v>
      </c>
      <c r="J301" t="s">
        <v>3</v>
      </c>
      <c r="K301">
        <v>10197.790000000001</v>
      </c>
      <c r="L301">
        <v>65140.650556000001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672.02009399999997</v>
      </c>
      <c r="I302">
        <v>82.386114000000006</v>
      </c>
      <c r="J302" t="s">
        <v>3</v>
      </c>
      <c r="K302">
        <v>645.80007000000001</v>
      </c>
      <c r="L302">
        <v>77.409238000000002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1345.484453</v>
      </c>
      <c r="I303">
        <v>304.09028999999998</v>
      </c>
      <c r="J303" t="s">
        <v>3</v>
      </c>
      <c r="K303">
        <v>1292.7616410000001</v>
      </c>
      <c r="L303">
        <v>282.33687700000002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2018.152153</v>
      </c>
      <c r="I304">
        <v>534.95062600000006</v>
      </c>
      <c r="J304" t="s">
        <v>3</v>
      </c>
      <c r="K304">
        <v>1938.9657199999999</v>
      </c>
      <c r="L304">
        <v>494.79726599999998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2693.263535</v>
      </c>
      <c r="I305">
        <v>1131.355053</v>
      </c>
      <c r="J305" t="s">
        <v>3</v>
      </c>
      <c r="K305">
        <v>2587.5042720000001</v>
      </c>
      <c r="L305">
        <v>1041.638459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3368.2215329999999</v>
      </c>
      <c r="I306">
        <v>1720.449464</v>
      </c>
      <c r="J306" t="s">
        <v>3</v>
      </c>
      <c r="K306">
        <v>3235.9195800000002</v>
      </c>
      <c r="L306">
        <v>1591.2279060000001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4043.118105</v>
      </c>
      <c r="I307">
        <v>2595.4495390000002</v>
      </c>
      <c r="J307" t="s">
        <v>3</v>
      </c>
      <c r="K307">
        <v>3884.2592089999998</v>
      </c>
      <c r="L307">
        <v>2402.4649340000001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4717.1673140000003</v>
      </c>
      <c r="I308">
        <v>3124.089966</v>
      </c>
      <c r="J308" t="s">
        <v>3</v>
      </c>
      <c r="K308">
        <v>4531.72624</v>
      </c>
      <c r="L308">
        <v>2890.6258800000001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5390.7039940000004</v>
      </c>
      <c r="I309">
        <v>3664.7652429999998</v>
      </c>
      <c r="J309" t="s">
        <v>3</v>
      </c>
      <c r="K309">
        <v>5178.8208690000001</v>
      </c>
      <c r="L309">
        <v>3397.522802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6064.8748439999999</v>
      </c>
      <c r="I310">
        <v>4409.3467710000004</v>
      </c>
      <c r="J310" t="s">
        <v>3</v>
      </c>
      <c r="K310">
        <v>5826.432734</v>
      </c>
      <c r="L310">
        <v>4093.372914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6741.5258889999996</v>
      </c>
      <c r="I311">
        <v>5674.9404329999998</v>
      </c>
      <c r="J311" t="s">
        <v>3</v>
      </c>
      <c r="K311">
        <v>6476.477852</v>
      </c>
      <c r="L311">
        <v>5258.0579479999997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7419.0635060000004</v>
      </c>
      <c r="I312">
        <v>7210.3561440000003</v>
      </c>
      <c r="J312" t="s">
        <v>3</v>
      </c>
      <c r="K312">
        <v>7127.3622750000004</v>
      </c>
      <c r="L312">
        <v>6680.4052849999998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8094.2203520000003</v>
      </c>
      <c r="I313">
        <v>8308.7818040000002</v>
      </c>
      <c r="J313" t="s">
        <v>3</v>
      </c>
      <c r="K313">
        <v>7775.9217189999999</v>
      </c>
      <c r="L313">
        <v>7702.26656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8770.3578519999992</v>
      </c>
      <c r="I314">
        <v>9363.0546319999994</v>
      </c>
      <c r="J314" t="s">
        <v>3</v>
      </c>
      <c r="K314">
        <v>8425.4930270000004</v>
      </c>
      <c r="L314">
        <v>8695.1487930000003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9445.6450390000009</v>
      </c>
      <c r="I315">
        <v>10443.817246000001</v>
      </c>
      <c r="J315" t="s">
        <v>3</v>
      </c>
      <c r="K315">
        <v>9074.2268160000003</v>
      </c>
      <c r="L315">
        <v>9703.4541740000004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10119.785625</v>
      </c>
      <c r="I316">
        <v>11566.928554</v>
      </c>
      <c r="J316" t="s">
        <v>3</v>
      </c>
      <c r="K316">
        <v>9721.7705470000001</v>
      </c>
      <c r="L316">
        <v>10727.406298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10793.109648</v>
      </c>
      <c r="I317">
        <v>12482.899949000001</v>
      </c>
      <c r="J317" t="s">
        <v>3</v>
      </c>
      <c r="K317">
        <v>10368.547949</v>
      </c>
      <c r="L317">
        <v>11580.125932999999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11464.193438</v>
      </c>
      <c r="I318">
        <v>12950.872531999999</v>
      </c>
      <c r="J318" t="s">
        <v>3</v>
      </c>
      <c r="K318">
        <v>11013.203711</v>
      </c>
      <c r="L318">
        <v>12012.245239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12136.857402</v>
      </c>
      <c r="I319">
        <v>13587.591726000001</v>
      </c>
      <c r="J319" t="s">
        <v>3</v>
      </c>
      <c r="K319">
        <v>11659.414805</v>
      </c>
      <c r="L319">
        <v>12592.369395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12811.967246</v>
      </c>
      <c r="I320">
        <v>14873.713329</v>
      </c>
      <c r="J320" t="s">
        <v>3</v>
      </c>
      <c r="K320">
        <v>12307.935586</v>
      </c>
      <c r="L320">
        <v>13788.070908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13485.184746000001</v>
      </c>
      <c r="I321">
        <v>15743.136363</v>
      </c>
      <c r="J321" t="s">
        <v>3</v>
      </c>
      <c r="K321">
        <v>12954.686973</v>
      </c>
      <c r="L321">
        <v>14598.279882999999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1284.015406</v>
      </c>
      <c r="I322">
        <v>16.279356</v>
      </c>
      <c r="J322" t="s">
        <v>3</v>
      </c>
      <c r="K322">
        <v>1281.8801679999999</v>
      </c>
      <c r="L322">
        <v>16.266423</v>
      </c>
      <c r="M322" t="s">
        <v>4</v>
      </c>
      <c r="N322">
        <v>116.07523999999999</v>
      </c>
      <c r="O322">
        <v>7.6080040000000002</v>
      </c>
      <c r="P322" t="s">
        <v>5</v>
      </c>
      <c r="Q322">
        <v>104.074068</v>
      </c>
      <c r="R322">
        <v>20.062705000000001</v>
      </c>
      <c r="S322" t="s">
        <v>6</v>
      </c>
      <c r="T322">
        <v>38.370474000000002</v>
      </c>
      <c r="U322">
        <v>0.35387000000000002</v>
      </c>
      <c r="V322" t="s">
        <v>7</v>
      </c>
      <c r="W322">
        <v>30.527342000000001</v>
      </c>
      <c r="X322">
        <v>3.3498809999999999</v>
      </c>
      <c r="Y322" t="s">
        <v>8</v>
      </c>
      <c r="Z322">
        <v>34.019280000000002</v>
      </c>
      <c r="AA322">
        <v>4.6568050000000003</v>
      </c>
      <c r="AB322" t="s">
        <v>9</v>
      </c>
      <c r="AC322">
        <v>1060.8904279999999</v>
      </c>
      <c r="AD322">
        <v>31.898159</v>
      </c>
      <c r="AE322" t="s">
        <v>10</v>
      </c>
      <c r="AF322">
        <v>0.38318600000000003</v>
      </c>
      <c r="AG322">
        <v>1.5999999999999999E-5</v>
      </c>
      <c r="AH322" t="s">
        <v>11</v>
      </c>
      <c r="AI322">
        <v>0.618336</v>
      </c>
      <c r="AJ322">
        <v>7.9999999999999996E-6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2568.153644</v>
      </c>
      <c r="I323">
        <v>54.841692999999999</v>
      </c>
      <c r="J323" t="s">
        <v>3</v>
      </c>
      <c r="K323">
        <v>2563.87862</v>
      </c>
      <c r="L323">
        <v>54.809379</v>
      </c>
      <c r="M323" t="s">
        <v>4</v>
      </c>
      <c r="N323">
        <v>232.13290799999999</v>
      </c>
      <c r="O323">
        <v>26.915706</v>
      </c>
      <c r="P323" t="s">
        <v>5</v>
      </c>
      <c r="Q323">
        <v>207.82438999999999</v>
      </c>
      <c r="R323">
        <v>70.750450000000001</v>
      </c>
      <c r="S323" t="s">
        <v>6</v>
      </c>
      <c r="T323">
        <v>76.650803999999994</v>
      </c>
      <c r="U323">
        <v>1.0974680000000001</v>
      </c>
      <c r="V323" t="s">
        <v>7</v>
      </c>
      <c r="W323">
        <v>60.885640000000002</v>
      </c>
      <c r="X323">
        <v>11.374764000000001</v>
      </c>
      <c r="Y323" t="s">
        <v>8</v>
      </c>
      <c r="Z323">
        <v>67.97869</v>
      </c>
      <c r="AA323">
        <v>16.509302999999999</v>
      </c>
      <c r="AB323" t="s">
        <v>9</v>
      </c>
      <c r="AC323">
        <v>2122.242084</v>
      </c>
      <c r="AD323">
        <v>122.886634</v>
      </c>
      <c r="AE323" t="s">
        <v>10</v>
      </c>
      <c r="AF323">
        <v>0.38126700000000002</v>
      </c>
      <c r="AG323">
        <v>1.8E-5</v>
      </c>
      <c r="AH323" t="s">
        <v>11</v>
      </c>
      <c r="AI323">
        <v>0.61914800000000003</v>
      </c>
      <c r="AJ323">
        <v>7.9999999999999996E-6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3851.340706</v>
      </c>
      <c r="I324">
        <v>112.204138</v>
      </c>
      <c r="J324" t="s">
        <v>3</v>
      </c>
      <c r="K324">
        <v>3844.9252980000001</v>
      </c>
      <c r="L324">
        <v>111.911933</v>
      </c>
      <c r="M324" t="s">
        <v>4</v>
      </c>
      <c r="N324">
        <v>347.88941</v>
      </c>
      <c r="O324">
        <v>51.627583999999999</v>
      </c>
      <c r="P324" t="s">
        <v>5</v>
      </c>
      <c r="Q324">
        <v>311.26011599999998</v>
      </c>
      <c r="R324">
        <v>152.244561</v>
      </c>
      <c r="S324" t="s">
        <v>6</v>
      </c>
      <c r="T324">
        <v>114.964248</v>
      </c>
      <c r="U324">
        <v>2.4054709999999999</v>
      </c>
      <c r="V324" t="s">
        <v>7</v>
      </c>
      <c r="W324">
        <v>91.072543999999994</v>
      </c>
      <c r="X324">
        <v>24.073467000000001</v>
      </c>
      <c r="Y324" t="s">
        <v>8</v>
      </c>
      <c r="Z324">
        <v>101.75806799999999</v>
      </c>
      <c r="AA324">
        <v>35.836317000000001</v>
      </c>
      <c r="AB324" t="s">
        <v>9</v>
      </c>
      <c r="AC324">
        <v>3183.257102</v>
      </c>
      <c r="AD324">
        <v>292.493717</v>
      </c>
      <c r="AE324" t="s">
        <v>10</v>
      </c>
      <c r="AF324">
        <v>0.37981500000000001</v>
      </c>
      <c r="AG324">
        <v>1.5999999999999999E-5</v>
      </c>
      <c r="AH324" t="s">
        <v>11</v>
      </c>
      <c r="AI324">
        <v>0.61961900000000003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5134.6109779999997</v>
      </c>
      <c r="I325">
        <v>178.08491799999999</v>
      </c>
      <c r="J325" t="s">
        <v>3</v>
      </c>
      <c r="K325">
        <v>5126.0542320000004</v>
      </c>
      <c r="L325">
        <v>177.650992</v>
      </c>
      <c r="M325" t="s">
        <v>4</v>
      </c>
      <c r="N325">
        <v>463.649652</v>
      </c>
      <c r="O325">
        <v>78.122569999999996</v>
      </c>
      <c r="P325" t="s">
        <v>5</v>
      </c>
      <c r="Q325">
        <v>415.02824800000002</v>
      </c>
      <c r="R325">
        <v>274.594221</v>
      </c>
      <c r="S325" t="s">
        <v>6</v>
      </c>
      <c r="T325">
        <v>153.26679799999999</v>
      </c>
      <c r="U325">
        <v>4.3155330000000003</v>
      </c>
      <c r="V325" t="s">
        <v>7</v>
      </c>
      <c r="W325">
        <v>121.41431</v>
      </c>
      <c r="X325">
        <v>42.662951</v>
      </c>
      <c r="Y325" t="s">
        <v>8</v>
      </c>
      <c r="Z325">
        <v>135.72421800000001</v>
      </c>
      <c r="AA325">
        <v>65.079632000000004</v>
      </c>
      <c r="AB325" t="s">
        <v>9</v>
      </c>
      <c r="AC325">
        <v>4244.0199240000002</v>
      </c>
      <c r="AD325">
        <v>511.04145599999998</v>
      </c>
      <c r="AE325" t="s">
        <v>10</v>
      </c>
      <c r="AF325">
        <v>0.37901099999999999</v>
      </c>
      <c r="AG325">
        <v>1.2999999999999999E-5</v>
      </c>
      <c r="AH325" t="s">
        <v>11</v>
      </c>
      <c r="AI325">
        <v>0.61999199999999999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6417.21119</v>
      </c>
      <c r="I326">
        <v>262.87655999999998</v>
      </c>
      <c r="J326" t="s">
        <v>3</v>
      </c>
      <c r="K326">
        <v>6406.5139939999999</v>
      </c>
      <c r="L326">
        <v>262.14622300000002</v>
      </c>
      <c r="M326" t="s">
        <v>4</v>
      </c>
      <c r="N326">
        <v>579.08741199999997</v>
      </c>
      <c r="O326">
        <v>103.563912</v>
      </c>
      <c r="P326" t="s">
        <v>5</v>
      </c>
      <c r="Q326">
        <v>519.00886600000001</v>
      </c>
      <c r="R326">
        <v>412.04274700000002</v>
      </c>
      <c r="S326" t="s">
        <v>6</v>
      </c>
      <c r="T326">
        <v>191.57728399999999</v>
      </c>
      <c r="U326">
        <v>6.8042629999999997</v>
      </c>
      <c r="V326" t="s">
        <v>7</v>
      </c>
      <c r="W326">
        <v>151.84012999999999</v>
      </c>
      <c r="X326">
        <v>62.446897999999997</v>
      </c>
      <c r="Y326" t="s">
        <v>8</v>
      </c>
      <c r="Z326">
        <v>169.81450599999999</v>
      </c>
      <c r="AA326">
        <v>97.444793000000004</v>
      </c>
      <c r="AB326" t="s">
        <v>9</v>
      </c>
      <c r="AC326">
        <v>5304.2261740000004</v>
      </c>
      <c r="AD326">
        <v>823.72088199999996</v>
      </c>
      <c r="AE326" t="s">
        <v>10</v>
      </c>
      <c r="AF326">
        <v>0.37800800000000001</v>
      </c>
      <c r="AG326">
        <v>7.9999999999999996E-6</v>
      </c>
      <c r="AH326" t="s">
        <v>11</v>
      </c>
      <c r="AI326">
        <v>0.62039500000000003</v>
      </c>
      <c r="AJ326">
        <v>1.2E-5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7701.320052</v>
      </c>
      <c r="I327">
        <v>341.51187800000002</v>
      </c>
      <c r="J327" t="s">
        <v>3</v>
      </c>
      <c r="K327">
        <v>7688.4852140000003</v>
      </c>
      <c r="L327">
        <v>340.60629299999999</v>
      </c>
      <c r="M327" t="s">
        <v>4</v>
      </c>
      <c r="N327">
        <v>694.76016200000004</v>
      </c>
      <c r="O327">
        <v>140.76722100000001</v>
      </c>
      <c r="P327" t="s">
        <v>5</v>
      </c>
      <c r="Q327">
        <v>622.449794</v>
      </c>
      <c r="R327">
        <v>588.09933100000001</v>
      </c>
      <c r="S327" t="s">
        <v>6</v>
      </c>
      <c r="T327">
        <v>229.86649199999999</v>
      </c>
      <c r="U327">
        <v>9.7699529999999992</v>
      </c>
      <c r="V327" t="s">
        <v>7</v>
      </c>
      <c r="W327">
        <v>182.035346</v>
      </c>
      <c r="X327">
        <v>88.227928000000006</v>
      </c>
      <c r="Y327" t="s">
        <v>8</v>
      </c>
      <c r="Z327">
        <v>203.611816</v>
      </c>
      <c r="AA327">
        <v>139.56182799999999</v>
      </c>
      <c r="AB327" t="s">
        <v>9</v>
      </c>
      <c r="AC327">
        <v>6366.2468200000003</v>
      </c>
      <c r="AD327">
        <v>1186.036167</v>
      </c>
      <c r="AE327" t="s">
        <v>10</v>
      </c>
      <c r="AF327">
        <v>0.37772699999999998</v>
      </c>
      <c r="AG327">
        <v>6.0000000000000002E-6</v>
      </c>
      <c r="AH327" t="s">
        <v>11</v>
      </c>
      <c r="AI327">
        <v>0.62063100000000004</v>
      </c>
      <c r="AJ327">
        <v>1.4E-5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8984.5135279999995</v>
      </c>
      <c r="I328">
        <v>460.86371100000002</v>
      </c>
      <c r="J328" t="s">
        <v>3</v>
      </c>
      <c r="K328">
        <v>8969.5444599999992</v>
      </c>
      <c r="L328">
        <v>459.40306099999998</v>
      </c>
      <c r="M328" t="s">
        <v>4</v>
      </c>
      <c r="N328">
        <v>810.50485400000002</v>
      </c>
      <c r="O328">
        <v>189.57857300000001</v>
      </c>
      <c r="P328" t="s">
        <v>5</v>
      </c>
      <c r="Q328">
        <v>725.85996</v>
      </c>
      <c r="R328">
        <v>800.92993000000001</v>
      </c>
      <c r="S328" t="s">
        <v>6</v>
      </c>
      <c r="T328">
        <v>268.126306</v>
      </c>
      <c r="U328">
        <v>13.415312999999999</v>
      </c>
      <c r="V328" t="s">
        <v>7</v>
      </c>
      <c r="W328">
        <v>212.20678799999999</v>
      </c>
      <c r="X328">
        <v>119.084896</v>
      </c>
      <c r="Y328" t="s">
        <v>8</v>
      </c>
      <c r="Z328">
        <v>237.43445600000001</v>
      </c>
      <c r="AA328">
        <v>190.24168299999999</v>
      </c>
      <c r="AB328" t="s">
        <v>9</v>
      </c>
      <c r="AC328">
        <v>7427.3148860000001</v>
      </c>
      <c r="AD328">
        <v>1640.457639</v>
      </c>
      <c r="AE328" t="s">
        <v>10</v>
      </c>
      <c r="AF328">
        <v>0.37747700000000001</v>
      </c>
      <c r="AG328">
        <v>6.0000000000000002E-6</v>
      </c>
      <c r="AH328" t="s">
        <v>11</v>
      </c>
      <c r="AI328">
        <v>0.62084600000000001</v>
      </c>
      <c r="AJ328">
        <v>1.5E-5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10267.662388000001</v>
      </c>
      <c r="I329">
        <v>589.54629799999998</v>
      </c>
      <c r="J329" t="s">
        <v>3</v>
      </c>
      <c r="K329">
        <v>10250.543254</v>
      </c>
      <c r="L329">
        <v>587.41221399999995</v>
      </c>
      <c r="M329" t="s">
        <v>4</v>
      </c>
      <c r="N329">
        <v>925.94746999999995</v>
      </c>
      <c r="O329">
        <v>233.94047699999999</v>
      </c>
      <c r="P329" t="s">
        <v>5</v>
      </c>
      <c r="Q329">
        <v>829.34018800000001</v>
      </c>
      <c r="R329">
        <v>1033.1799229999999</v>
      </c>
      <c r="S329" t="s">
        <v>6</v>
      </c>
      <c r="T329">
        <v>306.35110600000002</v>
      </c>
      <c r="U329">
        <v>17.031957999999999</v>
      </c>
      <c r="V329" t="s">
        <v>7</v>
      </c>
      <c r="W329">
        <v>242.46104199999999</v>
      </c>
      <c r="X329">
        <v>153.93425300000001</v>
      </c>
      <c r="Y329" t="s">
        <v>8</v>
      </c>
      <c r="Z329">
        <v>271.282644</v>
      </c>
      <c r="AA329">
        <v>245.33046999999999</v>
      </c>
      <c r="AB329" t="s">
        <v>9</v>
      </c>
      <c r="AC329">
        <v>8488.5548460000009</v>
      </c>
      <c r="AD329">
        <v>2163.710212</v>
      </c>
      <c r="AE329" t="s">
        <v>10</v>
      </c>
      <c r="AF329">
        <v>0.37731999999999999</v>
      </c>
      <c r="AG329">
        <v>5.0000000000000004E-6</v>
      </c>
      <c r="AH329" t="s">
        <v>11</v>
      </c>
      <c r="AI329">
        <v>0.62085599999999996</v>
      </c>
      <c r="AJ329">
        <v>1.5E-5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11551.210386000001</v>
      </c>
      <c r="I330">
        <v>734.41211199999998</v>
      </c>
      <c r="J330" t="s">
        <v>3</v>
      </c>
      <c r="K330">
        <v>11531.952772000001</v>
      </c>
      <c r="L330">
        <v>731.31071799999995</v>
      </c>
      <c r="M330" t="s">
        <v>4</v>
      </c>
      <c r="N330">
        <v>1041.4850759999999</v>
      </c>
      <c r="O330">
        <v>293.59776199999999</v>
      </c>
      <c r="P330" t="s">
        <v>5</v>
      </c>
      <c r="Q330">
        <v>933.17164600000001</v>
      </c>
      <c r="R330">
        <v>1300.380107</v>
      </c>
      <c r="S330" t="s">
        <v>6</v>
      </c>
      <c r="T330">
        <v>344.70030400000002</v>
      </c>
      <c r="U330">
        <v>21.211314999999999</v>
      </c>
      <c r="V330" t="s">
        <v>7</v>
      </c>
      <c r="W330">
        <v>272.81692199999998</v>
      </c>
      <c r="X330">
        <v>193.892079</v>
      </c>
      <c r="Y330" t="s">
        <v>8</v>
      </c>
      <c r="Z330">
        <v>305.25434799999999</v>
      </c>
      <c r="AA330">
        <v>309.824726</v>
      </c>
      <c r="AB330" t="s">
        <v>9</v>
      </c>
      <c r="AC330">
        <v>9549.7583940000004</v>
      </c>
      <c r="AD330">
        <v>2746.6848719999998</v>
      </c>
      <c r="AE330" t="s">
        <v>10</v>
      </c>
      <c r="AF330">
        <v>0.37712600000000002</v>
      </c>
      <c r="AG330">
        <v>3.9999999999999998E-6</v>
      </c>
      <c r="AH330" t="s">
        <v>11</v>
      </c>
      <c r="AI330">
        <v>0.62108600000000003</v>
      </c>
      <c r="AJ330">
        <v>1.5999999999999999E-5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12833.862891999999</v>
      </c>
      <c r="I331">
        <v>935.61782300000004</v>
      </c>
      <c r="J331" t="s">
        <v>3</v>
      </c>
      <c r="K331">
        <v>12812.46056</v>
      </c>
      <c r="L331">
        <v>931.46457099999998</v>
      </c>
      <c r="M331" t="s">
        <v>4</v>
      </c>
      <c r="N331">
        <v>1156.726666</v>
      </c>
      <c r="O331">
        <v>357.14900899999998</v>
      </c>
      <c r="P331" t="s">
        <v>5</v>
      </c>
      <c r="Q331">
        <v>1036.7407539999999</v>
      </c>
      <c r="R331">
        <v>1616.1677669999999</v>
      </c>
      <c r="S331" t="s">
        <v>6</v>
      </c>
      <c r="T331">
        <v>383.05234400000001</v>
      </c>
      <c r="U331">
        <v>25.786073999999999</v>
      </c>
      <c r="V331" t="s">
        <v>7</v>
      </c>
      <c r="W331">
        <v>303.02112199999999</v>
      </c>
      <c r="X331">
        <v>240.98161400000001</v>
      </c>
      <c r="Y331" t="s">
        <v>8</v>
      </c>
      <c r="Z331">
        <v>339.10973000000001</v>
      </c>
      <c r="AA331">
        <v>386.785888</v>
      </c>
      <c r="AB331" t="s">
        <v>9</v>
      </c>
      <c r="AC331">
        <v>10610.616552</v>
      </c>
      <c r="AD331">
        <v>3428.7602040000002</v>
      </c>
      <c r="AE331" t="s">
        <v>10</v>
      </c>
      <c r="AF331">
        <v>0.37706899999999999</v>
      </c>
      <c r="AG331">
        <v>5.0000000000000004E-6</v>
      </c>
      <c r="AH331" t="s">
        <v>11</v>
      </c>
      <c r="AI331">
        <v>0.62114199999999997</v>
      </c>
      <c r="AJ331">
        <v>1.5999999999999999E-5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14117.731102</v>
      </c>
      <c r="I332">
        <v>1132.8774249999999</v>
      </c>
      <c r="J332" t="s">
        <v>3</v>
      </c>
      <c r="K332">
        <v>14094.189484</v>
      </c>
      <c r="L332">
        <v>1128.2182809999999</v>
      </c>
      <c r="M332" t="s">
        <v>4</v>
      </c>
      <c r="N332">
        <v>1271.6158339999999</v>
      </c>
      <c r="O332">
        <v>416.48510199999998</v>
      </c>
      <c r="P332" t="s">
        <v>5</v>
      </c>
      <c r="Q332">
        <v>1140.325726</v>
      </c>
      <c r="R332">
        <v>1939.3723560000001</v>
      </c>
      <c r="S332" t="s">
        <v>6</v>
      </c>
      <c r="T332">
        <v>421.32898999999998</v>
      </c>
      <c r="U332">
        <v>31.335947999999998</v>
      </c>
      <c r="V332" t="s">
        <v>7</v>
      </c>
      <c r="W332">
        <v>333.30810600000001</v>
      </c>
      <c r="X332">
        <v>288.51627400000001</v>
      </c>
      <c r="Y332" t="s">
        <v>8</v>
      </c>
      <c r="Z332">
        <v>372.98062199999998</v>
      </c>
      <c r="AA332">
        <v>463.20153599999998</v>
      </c>
      <c r="AB332" t="s">
        <v>9</v>
      </c>
      <c r="AC332">
        <v>11673.036698</v>
      </c>
      <c r="AD332">
        <v>4149.4709119999998</v>
      </c>
      <c r="AE332" t="s">
        <v>10</v>
      </c>
      <c r="AF332">
        <v>0.37694899999999998</v>
      </c>
      <c r="AG332">
        <v>3.9999999999999998E-6</v>
      </c>
      <c r="AH332" t="s">
        <v>11</v>
      </c>
      <c r="AI332">
        <v>0.62129500000000004</v>
      </c>
      <c r="AJ332">
        <v>1.7E-5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15400.504262</v>
      </c>
      <c r="I333">
        <v>1282.8663650000001</v>
      </c>
      <c r="J333" t="s">
        <v>3</v>
      </c>
      <c r="K333">
        <v>15374.82201</v>
      </c>
      <c r="L333">
        <v>1277.15815</v>
      </c>
      <c r="M333" t="s">
        <v>4</v>
      </c>
      <c r="N333">
        <v>1386.766386</v>
      </c>
      <c r="O333">
        <v>456.04908</v>
      </c>
      <c r="P333" t="s">
        <v>5</v>
      </c>
      <c r="Q333">
        <v>1243.7640839999999</v>
      </c>
      <c r="R333">
        <v>2274.3716709999999</v>
      </c>
      <c r="S333" t="s">
        <v>6</v>
      </c>
      <c r="T333">
        <v>459.648124</v>
      </c>
      <c r="U333">
        <v>37.346469999999997</v>
      </c>
      <c r="V333" t="s">
        <v>7</v>
      </c>
      <c r="W333">
        <v>363.520464</v>
      </c>
      <c r="X333">
        <v>336.98778099999998</v>
      </c>
      <c r="Y333" t="s">
        <v>8</v>
      </c>
      <c r="Z333">
        <v>406.72674799999999</v>
      </c>
      <c r="AA333">
        <v>542.75608399999999</v>
      </c>
      <c r="AB333" t="s">
        <v>9</v>
      </c>
      <c r="AC333">
        <v>12734.24121</v>
      </c>
      <c r="AD333">
        <v>4874.3570570000002</v>
      </c>
      <c r="AE333" t="s">
        <v>10</v>
      </c>
      <c r="AF333">
        <v>0.37681599999999998</v>
      </c>
      <c r="AG333">
        <v>3.9999999999999998E-6</v>
      </c>
      <c r="AH333" t="s">
        <v>11</v>
      </c>
      <c r="AI333">
        <v>0.62190299999999998</v>
      </c>
      <c r="AJ333">
        <v>1.8E-5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16683.556202</v>
      </c>
      <c r="I334">
        <v>1443.6809929999999</v>
      </c>
      <c r="J334" t="s">
        <v>3</v>
      </c>
      <c r="K334">
        <v>16655.734810000002</v>
      </c>
      <c r="L334">
        <v>1438.0281910000001</v>
      </c>
      <c r="M334" t="s">
        <v>4</v>
      </c>
      <c r="N334">
        <v>1502.081946</v>
      </c>
      <c r="O334">
        <v>508.70408099999997</v>
      </c>
      <c r="P334" t="s">
        <v>5</v>
      </c>
      <c r="Q334">
        <v>1347.9052320000001</v>
      </c>
      <c r="R334">
        <v>2639.9996900000001</v>
      </c>
      <c r="S334" t="s">
        <v>6</v>
      </c>
      <c r="T334">
        <v>497.92035600000003</v>
      </c>
      <c r="U334">
        <v>43.526828000000002</v>
      </c>
      <c r="V334" t="s">
        <v>7</v>
      </c>
      <c r="W334">
        <v>394.08176600000002</v>
      </c>
      <c r="X334">
        <v>391.74904800000002</v>
      </c>
      <c r="Y334" t="s">
        <v>8</v>
      </c>
      <c r="Z334">
        <v>440.880584</v>
      </c>
      <c r="AA334">
        <v>628.35839599999997</v>
      </c>
      <c r="AB334" t="s">
        <v>9</v>
      </c>
      <c r="AC334">
        <v>13794.861582</v>
      </c>
      <c r="AD334">
        <v>5695.5292639999998</v>
      </c>
      <c r="AE334" t="s">
        <v>10</v>
      </c>
      <c r="AF334">
        <v>0.37659500000000001</v>
      </c>
      <c r="AG334">
        <v>1.9999999999999999E-6</v>
      </c>
      <c r="AH334" t="s">
        <v>11</v>
      </c>
      <c r="AI334">
        <v>0.62190299999999998</v>
      </c>
      <c r="AJ334">
        <v>1.8E-5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17966.805703999999</v>
      </c>
      <c r="I335">
        <v>1679.1308280000001</v>
      </c>
      <c r="J335" t="s">
        <v>3</v>
      </c>
      <c r="K335">
        <v>17936.84232</v>
      </c>
      <c r="L335">
        <v>1673.3430820000001</v>
      </c>
      <c r="M335" t="s">
        <v>4</v>
      </c>
      <c r="N335">
        <v>1617.3480139999999</v>
      </c>
      <c r="O335">
        <v>567.69857999999999</v>
      </c>
      <c r="P335" t="s">
        <v>5</v>
      </c>
      <c r="Q335">
        <v>1451.6411639999999</v>
      </c>
      <c r="R335">
        <v>3051.9796339999998</v>
      </c>
      <c r="S335" t="s">
        <v>6</v>
      </c>
      <c r="T335">
        <v>536.20152199999995</v>
      </c>
      <c r="U335">
        <v>50.099359999999997</v>
      </c>
      <c r="V335" t="s">
        <v>7</v>
      </c>
      <c r="W335">
        <v>424.36790400000001</v>
      </c>
      <c r="X335">
        <v>452.437119</v>
      </c>
      <c r="Y335" t="s">
        <v>8</v>
      </c>
      <c r="Z335">
        <v>474.895668</v>
      </c>
      <c r="AA335">
        <v>727.09977900000001</v>
      </c>
      <c r="AB335" t="s">
        <v>9</v>
      </c>
      <c r="AC335">
        <v>14856.135294</v>
      </c>
      <c r="AD335">
        <v>6654.6492159999998</v>
      </c>
      <c r="AE335" t="s">
        <v>10</v>
      </c>
      <c r="AF335">
        <v>0.37653599999999998</v>
      </c>
      <c r="AG335">
        <v>1.9999999999999999E-6</v>
      </c>
      <c r="AH335" t="s">
        <v>11</v>
      </c>
      <c r="AI335">
        <v>0.62193500000000002</v>
      </c>
      <c r="AJ335">
        <v>1.9000000000000001E-5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19250.094885999999</v>
      </c>
      <c r="I336">
        <v>1873.7577080000001</v>
      </c>
      <c r="J336" t="s">
        <v>3</v>
      </c>
      <c r="K336">
        <v>19217.98127</v>
      </c>
      <c r="L336">
        <v>1867.4626049999999</v>
      </c>
      <c r="M336" t="s">
        <v>4</v>
      </c>
      <c r="N336">
        <v>1732.745684</v>
      </c>
      <c r="O336">
        <v>617.37492299999997</v>
      </c>
      <c r="P336" t="s">
        <v>5</v>
      </c>
      <c r="Q336">
        <v>1555.5584140000001</v>
      </c>
      <c r="R336">
        <v>3498.4623270000002</v>
      </c>
      <c r="S336" t="s">
        <v>6</v>
      </c>
      <c r="T336">
        <v>574.52027999999996</v>
      </c>
      <c r="U336">
        <v>56.657372000000002</v>
      </c>
      <c r="V336" t="s">
        <v>7</v>
      </c>
      <c r="W336">
        <v>454.73034200000001</v>
      </c>
      <c r="X336">
        <v>518.14895300000001</v>
      </c>
      <c r="Y336" t="s">
        <v>8</v>
      </c>
      <c r="Z336">
        <v>508.97382399999998</v>
      </c>
      <c r="AA336">
        <v>835.75732200000004</v>
      </c>
      <c r="AB336" t="s">
        <v>9</v>
      </c>
      <c r="AC336">
        <v>15917.119992</v>
      </c>
      <c r="AD336">
        <v>7660.8175039999996</v>
      </c>
      <c r="AE336" t="s">
        <v>10</v>
      </c>
      <c r="AF336">
        <v>0.37639400000000001</v>
      </c>
      <c r="AG336">
        <v>1.9999999999999999E-6</v>
      </c>
      <c r="AH336" t="s">
        <v>11</v>
      </c>
      <c r="AI336">
        <v>0.62193500000000002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20533.400062000001</v>
      </c>
      <c r="I337">
        <v>2150.4861040000001</v>
      </c>
      <c r="J337" t="s">
        <v>3</v>
      </c>
      <c r="K337">
        <v>20499.148647999999</v>
      </c>
      <c r="L337">
        <v>2143.4813389999999</v>
      </c>
      <c r="M337" t="s">
        <v>4</v>
      </c>
      <c r="N337">
        <v>1847.883094</v>
      </c>
      <c r="O337">
        <v>663.15621299999998</v>
      </c>
      <c r="P337" t="s">
        <v>5</v>
      </c>
      <c r="Q337">
        <v>1659.5782899999999</v>
      </c>
      <c r="R337">
        <v>3933.682194</v>
      </c>
      <c r="S337" t="s">
        <v>6</v>
      </c>
      <c r="T337">
        <v>612.83440199999995</v>
      </c>
      <c r="U337">
        <v>62.697473000000002</v>
      </c>
      <c r="V337" t="s">
        <v>7</v>
      </c>
      <c r="W337">
        <v>485.13863600000002</v>
      </c>
      <c r="X337">
        <v>583.75410199999999</v>
      </c>
      <c r="Y337" t="s">
        <v>8</v>
      </c>
      <c r="Z337">
        <v>543.11324000000002</v>
      </c>
      <c r="AA337">
        <v>941.86004400000002</v>
      </c>
      <c r="AB337" t="s">
        <v>9</v>
      </c>
      <c r="AC337">
        <v>16978.291649999999</v>
      </c>
      <c r="AD337">
        <v>8696.9300559999992</v>
      </c>
      <c r="AE337" t="s">
        <v>10</v>
      </c>
      <c r="AF337">
        <v>0.37638500000000003</v>
      </c>
      <c r="AG337">
        <v>1.9999999999999999E-6</v>
      </c>
      <c r="AH337" t="s">
        <v>11</v>
      </c>
      <c r="AI337">
        <v>0.62210299999999996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21792.768405999999</v>
      </c>
      <c r="I338">
        <v>2086.3877090000001</v>
      </c>
      <c r="J338" t="s">
        <v>3</v>
      </c>
      <c r="K338">
        <v>21756.379003999999</v>
      </c>
      <c r="L338">
        <v>2078.976044</v>
      </c>
      <c r="M338" t="s">
        <v>4</v>
      </c>
      <c r="N338">
        <v>1955.42236</v>
      </c>
      <c r="O338">
        <v>661.92480599999999</v>
      </c>
      <c r="P338" t="s">
        <v>5</v>
      </c>
      <c r="Q338">
        <v>1746.5851680000001</v>
      </c>
      <c r="R338">
        <v>4581.8186370000003</v>
      </c>
      <c r="S338" t="s">
        <v>6</v>
      </c>
      <c r="T338">
        <v>642.20329200000003</v>
      </c>
      <c r="U338">
        <v>87.742172999999994</v>
      </c>
      <c r="V338" t="s">
        <v>7</v>
      </c>
      <c r="W338">
        <v>508.22770600000001</v>
      </c>
      <c r="X338">
        <v>675.02088500000002</v>
      </c>
      <c r="Y338" t="s">
        <v>8</v>
      </c>
      <c r="Z338">
        <v>576.57943399999999</v>
      </c>
      <c r="AA338">
        <v>1047.2921249999999</v>
      </c>
      <c r="AB338" t="s">
        <v>9</v>
      </c>
      <c r="AC338">
        <v>18040.136364000002</v>
      </c>
      <c r="AD338">
        <v>9735.9629519999999</v>
      </c>
      <c r="AE338" t="s">
        <v>10</v>
      </c>
      <c r="AF338">
        <v>0.37624999999999997</v>
      </c>
      <c r="AG338">
        <v>9.9999999999999995E-7</v>
      </c>
      <c r="AH338" t="s">
        <v>11</v>
      </c>
      <c r="AI338">
        <v>0.62210299999999996</v>
      </c>
      <c r="AJ338">
        <v>1.9000000000000001E-5</v>
      </c>
      <c r="AK338" t="s">
        <v>12</v>
      </c>
      <c r="AL338">
        <v>2910.74</v>
      </c>
      <c r="AM338">
        <v>235116.15239999999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22968.356496</v>
      </c>
      <c r="I339">
        <v>2524.643587</v>
      </c>
      <c r="J339" t="s">
        <v>3</v>
      </c>
      <c r="K339">
        <v>22929.839368000001</v>
      </c>
      <c r="L339">
        <v>2515.070412</v>
      </c>
      <c r="M339" t="s">
        <v>4</v>
      </c>
      <c r="N339">
        <v>2036.027746</v>
      </c>
      <c r="O339">
        <v>718.87020700000005</v>
      </c>
      <c r="P339" t="s">
        <v>5</v>
      </c>
      <c r="Q339">
        <v>1778.7111520000001</v>
      </c>
      <c r="R339">
        <v>4729.5616980000004</v>
      </c>
      <c r="S339" t="s">
        <v>6</v>
      </c>
      <c r="T339">
        <v>642.31766000000005</v>
      </c>
      <c r="U339">
        <v>88.279978999999997</v>
      </c>
      <c r="V339" t="s">
        <v>7</v>
      </c>
      <c r="W339">
        <v>508.31183800000002</v>
      </c>
      <c r="X339">
        <v>676.33984299999997</v>
      </c>
      <c r="Y339" t="s">
        <v>8</v>
      </c>
      <c r="Z339">
        <v>607.68980599999998</v>
      </c>
      <c r="AA339">
        <v>1114.7745809999999</v>
      </c>
      <c r="AB339" t="s">
        <v>9</v>
      </c>
      <c r="AC339">
        <v>19100.029426000001</v>
      </c>
      <c r="AD339">
        <v>10873.302137000001</v>
      </c>
      <c r="AE339" t="s">
        <v>10</v>
      </c>
      <c r="AF339">
        <v>0.37624999999999997</v>
      </c>
      <c r="AG339">
        <v>9.9999999999999995E-7</v>
      </c>
      <c r="AH339" t="s">
        <v>11</v>
      </c>
      <c r="AI339">
        <v>0.62210299999999996</v>
      </c>
      <c r="AJ339">
        <v>1.9000000000000001E-5</v>
      </c>
      <c r="AK339" t="s">
        <v>12</v>
      </c>
      <c r="AL339">
        <v>15377.68</v>
      </c>
      <c r="AM339">
        <v>244446.0576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24144.496254000001</v>
      </c>
      <c r="I340">
        <v>3017.2660879999999</v>
      </c>
      <c r="J340" t="s">
        <v>3</v>
      </c>
      <c r="K340">
        <v>24103.854248</v>
      </c>
      <c r="L340">
        <v>3004.1504909999999</v>
      </c>
      <c r="M340" t="s">
        <v>4</v>
      </c>
      <c r="N340">
        <v>2117.1177459999999</v>
      </c>
      <c r="O340">
        <v>789.81441800000005</v>
      </c>
      <c r="P340" t="s">
        <v>5</v>
      </c>
      <c r="Q340">
        <v>1810.4979719999999</v>
      </c>
      <c r="R340">
        <v>4848.2025869999998</v>
      </c>
      <c r="S340" t="s">
        <v>6</v>
      </c>
      <c r="T340">
        <v>642.32250799999997</v>
      </c>
      <c r="U340">
        <v>88.292237</v>
      </c>
      <c r="V340" t="s">
        <v>7</v>
      </c>
      <c r="W340">
        <v>508.31550199999998</v>
      </c>
      <c r="X340">
        <v>676.376486</v>
      </c>
      <c r="Y340" t="s">
        <v>8</v>
      </c>
      <c r="Z340">
        <v>638.65288599999997</v>
      </c>
      <c r="AA340">
        <v>1173.6184209999999</v>
      </c>
      <c r="AB340" t="s">
        <v>9</v>
      </c>
      <c r="AC340">
        <v>20160.334139999999</v>
      </c>
      <c r="AD340">
        <v>12040.355449999999</v>
      </c>
      <c r="AE340" t="s">
        <v>10</v>
      </c>
      <c r="AF340">
        <v>0.37624999999999997</v>
      </c>
      <c r="AG340">
        <v>9.9999999999999995E-7</v>
      </c>
      <c r="AH340" t="s">
        <v>11</v>
      </c>
      <c r="AI340">
        <v>0.62210299999999996</v>
      </c>
      <c r="AJ340">
        <v>1.9000000000000001E-5</v>
      </c>
      <c r="AK340" t="s">
        <v>12</v>
      </c>
      <c r="AL340">
        <v>27876.34</v>
      </c>
      <c r="AM340">
        <v>244512.82440000001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25321.090297999999</v>
      </c>
      <c r="I341">
        <v>3568.4330869999999</v>
      </c>
      <c r="J341" t="s">
        <v>3</v>
      </c>
      <c r="K341">
        <v>25278.327802</v>
      </c>
      <c r="L341">
        <v>3553.584417</v>
      </c>
      <c r="M341" t="s">
        <v>4</v>
      </c>
      <c r="N341">
        <v>2198.5298200000002</v>
      </c>
      <c r="O341">
        <v>854.09817299999997</v>
      </c>
      <c r="P341" t="s">
        <v>5</v>
      </c>
      <c r="Q341">
        <v>1842.1138060000001</v>
      </c>
      <c r="R341">
        <v>4954.9605140000003</v>
      </c>
      <c r="S341" t="s">
        <v>6</v>
      </c>
      <c r="T341">
        <v>642.32268399999998</v>
      </c>
      <c r="U341">
        <v>88.286100000000005</v>
      </c>
      <c r="V341" t="s">
        <v>7</v>
      </c>
      <c r="W341">
        <v>508.315584</v>
      </c>
      <c r="X341">
        <v>676.36885299999994</v>
      </c>
      <c r="Y341" t="s">
        <v>8</v>
      </c>
      <c r="Z341">
        <v>669.45052599999997</v>
      </c>
      <c r="AA341">
        <v>1226.4944800000001</v>
      </c>
      <c r="AB341" t="s">
        <v>9</v>
      </c>
      <c r="AC341">
        <v>21220.934775999998</v>
      </c>
      <c r="AD341">
        <v>13191.515549</v>
      </c>
      <c r="AE341" t="s">
        <v>10</v>
      </c>
      <c r="AF341">
        <v>0.37624999999999997</v>
      </c>
      <c r="AG341">
        <v>9.9999999999999995E-7</v>
      </c>
      <c r="AH341" t="s">
        <v>11</v>
      </c>
      <c r="AI341">
        <v>0.62210299999999996</v>
      </c>
      <c r="AJ341">
        <v>1.9000000000000001E-5</v>
      </c>
      <c r="AK341" t="s">
        <v>12</v>
      </c>
      <c r="AL341">
        <v>40376.300000000003</v>
      </c>
      <c r="AM341">
        <v>244446.69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1222.0878700000001</v>
      </c>
      <c r="I362">
        <v>20.858547999999999</v>
      </c>
      <c r="J362" t="s">
        <v>3</v>
      </c>
      <c r="K362">
        <v>1219.944598</v>
      </c>
      <c r="L362">
        <v>20.821954000000002</v>
      </c>
      <c r="M362" t="s">
        <v>4</v>
      </c>
      <c r="N362">
        <v>117.941914</v>
      </c>
      <c r="O362">
        <v>6.8844190000000003</v>
      </c>
      <c r="P362" t="s">
        <v>5</v>
      </c>
      <c r="Q362">
        <v>0</v>
      </c>
      <c r="R362">
        <v>0</v>
      </c>
      <c r="S362" t="s">
        <v>6</v>
      </c>
      <c r="T362">
        <v>38.023859999999999</v>
      </c>
      <c r="U362">
        <v>0.150701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0.38312400000000002</v>
      </c>
      <c r="AD362">
        <v>1.5E-5</v>
      </c>
      <c r="AE362" t="s">
        <v>10</v>
      </c>
      <c r="AF362">
        <v>0</v>
      </c>
      <c r="AG362">
        <v>0</v>
      </c>
      <c r="AH362" t="s">
        <v>11</v>
      </c>
      <c r="AI362">
        <v>0.61834800000000001</v>
      </c>
      <c r="AJ362">
        <v>3.9999999999999998E-6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2445.2593080000001</v>
      </c>
      <c r="I363">
        <v>62.528049000000003</v>
      </c>
      <c r="J363" t="s">
        <v>3</v>
      </c>
      <c r="K363">
        <v>2440.9658020000002</v>
      </c>
      <c r="L363">
        <v>62.519804999999998</v>
      </c>
      <c r="M363" t="s">
        <v>4</v>
      </c>
      <c r="N363">
        <v>236.031486</v>
      </c>
      <c r="O363">
        <v>22.360081000000001</v>
      </c>
      <c r="P363" t="s">
        <v>5</v>
      </c>
      <c r="Q363">
        <v>0</v>
      </c>
      <c r="R363">
        <v>0</v>
      </c>
      <c r="S363" t="s">
        <v>6</v>
      </c>
      <c r="T363">
        <v>76.039218000000005</v>
      </c>
      <c r="U363">
        <v>0.50740499999999999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0.38113000000000002</v>
      </c>
      <c r="AD363">
        <v>2.1999999999999999E-5</v>
      </c>
      <c r="AE363" t="s">
        <v>10</v>
      </c>
      <c r="AF363">
        <v>0</v>
      </c>
      <c r="AG363">
        <v>0</v>
      </c>
      <c r="AH363" t="s">
        <v>11</v>
      </c>
      <c r="AI363">
        <v>0.61890299999999998</v>
      </c>
      <c r="AJ363">
        <v>1.9999999999999999E-6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3668.5076039999999</v>
      </c>
      <c r="I364">
        <v>95.607791000000006</v>
      </c>
      <c r="J364" t="s">
        <v>3</v>
      </c>
      <c r="K364">
        <v>3662.0711780000001</v>
      </c>
      <c r="L364">
        <v>95.547984</v>
      </c>
      <c r="M364" t="s">
        <v>4</v>
      </c>
      <c r="N364">
        <v>354.45410399999997</v>
      </c>
      <c r="O364">
        <v>44.705834000000003</v>
      </c>
      <c r="P364" t="s">
        <v>5</v>
      </c>
      <c r="Q364">
        <v>0</v>
      </c>
      <c r="R364">
        <v>0</v>
      </c>
      <c r="S364" t="s">
        <v>6</v>
      </c>
      <c r="T364">
        <v>114.078362</v>
      </c>
      <c r="U364">
        <v>0.88672300000000004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0.37938499999999997</v>
      </c>
      <c r="AD364">
        <v>1.9000000000000001E-5</v>
      </c>
      <c r="AE364" t="s">
        <v>10</v>
      </c>
      <c r="AF364">
        <v>0</v>
      </c>
      <c r="AG364">
        <v>0</v>
      </c>
      <c r="AH364" t="s">
        <v>11</v>
      </c>
      <c r="AI364">
        <v>0.61920299999999995</v>
      </c>
      <c r="AJ364">
        <v>1.9999999999999999E-6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4891.142546</v>
      </c>
      <c r="I365">
        <v>122.51057900000001</v>
      </c>
      <c r="J365" t="s">
        <v>3</v>
      </c>
      <c r="K365">
        <v>4882.5628100000004</v>
      </c>
      <c r="L365">
        <v>122.466481</v>
      </c>
      <c r="M365" t="s">
        <v>4</v>
      </c>
      <c r="N365">
        <v>472.94372399999997</v>
      </c>
      <c r="O365">
        <v>70.363067999999998</v>
      </c>
      <c r="P365" t="s">
        <v>5</v>
      </c>
      <c r="Q365">
        <v>0</v>
      </c>
      <c r="R365">
        <v>0</v>
      </c>
      <c r="S365" t="s">
        <v>6</v>
      </c>
      <c r="T365">
        <v>152.10145399999999</v>
      </c>
      <c r="U365">
        <v>1.4436599999999999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0.37848199999999999</v>
      </c>
      <c r="AD365">
        <v>1.8E-5</v>
      </c>
      <c r="AE365" t="s">
        <v>10</v>
      </c>
      <c r="AF365">
        <v>0</v>
      </c>
      <c r="AG365">
        <v>0</v>
      </c>
      <c r="AH365" t="s">
        <v>11</v>
      </c>
      <c r="AI365">
        <v>0.61945899999999998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6114.0111219999999</v>
      </c>
      <c r="I366">
        <v>200.71312399999999</v>
      </c>
      <c r="J366" t="s">
        <v>3</v>
      </c>
      <c r="K366">
        <v>6103.2835580000001</v>
      </c>
      <c r="L366">
        <v>200.37736799999999</v>
      </c>
      <c r="M366" t="s">
        <v>4</v>
      </c>
      <c r="N366">
        <v>591.35712799999999</v>
      </c>
      <c r="O366">
        <v>105.515984</v>
      </c>
      <c r="P366" t="s">
        <v>5</v>
      </c>
      <c r="Q366">
        <v>0</v>
      </c>
      <c r="R366">
        <v>0</v>
      </c>
      <c r="S366" t="s">
        <v>6</v>
      </c>
      <c r="T366">
        <v>190.20505800000001</v>
      </c>
      <c r="U366">
        <v>1.973455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0.377971</v>
      </c>
      <c r="AD366">
        <v>1.5E-5</v>
      </c>
      <c r="AE366" t="s">
        <v>10</v>
      </c>
      <c r="AF366">
        <v>0</v>
      </c>
      <c r="AG366">
        <v>0</v>
      </c>
      <c r="AH366" t="s">
        <v>11</v>
      </c>
      <c r="AI366">
        <v>0.61959299999999995</v>
      </c>
      <c r="AJ366">
        <v>3.9999999999999998E-6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7337.0628180000003</v>
      </c>
      <c r="I367">
        <v>267.87470500000001</v>
      </c>
      <c r="J367" t="s">
        <v>3</v>
      </c>
      <c r="K367">
        <v>7324.1892200000002</v>
      </c>
      <c r="L367">
        <v>267.41420199999999</v>
      </c>
      <c r="M367" t="s">
        <v>4</v>
      </c>
      <c r="N367">
        <v>709.68152799999996</v>
      </c>
      <c r="O367">
        <v>151.37252699999999</v>
      </c>
      <c r="P367" t="s">
        <v>5</v>
      </c>
      <c r="Q367">
        <v>0</v>
      </c>
      <c r="R367">
        <v>0</v>
      </c>
      <c r="S367" t="s">
        <v>6</v>
      </c>
      <c r="T367">
        <v>228.30696399999999</v>
      </c>
      <c r="U367">
        <v>2.6385450000000001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0.37737399999999999</v>
      </c>
      <c r="AD367">
        <v>1.1E-5</v>
      </c>
      <c r="AE367" t="s">
        <v>10</v>
      </c>
      <c r="AF367">
        <v>0</v>
      </c>
      <c r="AG367">
        <v>0</v>
      </c>
      <c r="AH367" t="s">
        <v>11</v>
      </c>
      <c r="AI367">
        <v>0.61997500000000005</v>
      </c>
      <c r="AJ367">
        <v>5.0000000000000004E-6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8560.0491860000002</v>
      </c>
      <c r="I368">
        <v>316.69788399999999</v>
      </c>
      <c r="J368" t="s">
        <v>3</v>
      </c>
      <c r="K368">
        <v>8545.0274179999997</v>
      </c>
      <c r="L368">
        <v>316.13312500000001</v>
      </c>
      <c r="M368" t="s">
        <v>4</v>
      </c>
      <c r="N368">
        <v>827.46920799999998</v>
      </c>
      <c r="O368">
        <v>190.728793</v>
      </c>
      <c r="P368" t="s">
        <v>5</v>
      </c>
      <c r="Q368">
        <v>0</v>
      </c>
      <c r="R368">
        <v>0</v>
      </c>
      <c r="S368" t="s">
        <v>6</v>
      </c>
      <c r="T368">
        <v>266.32340199999999</v>
      </c>
      <c r="U368">
        <v>3.4277510000000002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0.37687500000000002</v>
      </c>
      <c r="AD368">
        <v>6.9999999999999999E-6</v>
      </c>
      <c r="AE368" t="s">
        <v>10</v>
      </c>
      <c r="AF368">
        <v>0</v>
      </c>
      <c r="AG368">
        <v>0</v>
      </c>
      <c r="AH368" t="s">
        <v>11</v>
      </c>
      <c r="AI368">
        <v>0.62031800000000004</v>
      </c>
      <c r="AJ368">
        <v>6.9999999999999999E-6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9782.0557580000004</v>
      </c>
      <c r="I369">
        <v>368.655596</v>
      </c>
      <c r="J369" t="s">
        <v>3</v>
      </c>
      <c r="K369">
        <v>9764.8885460000001</v>
      </c>
      <c r="L369">
        <v>367.98528099999999</v>
      </c>
      <c r="M369" t="s">
        <v>4</v>
      </c>
      <c r="N369">
        <v>945.48619599999995</v>
      </c>
      <c r="O369">
        <v>240.75689800000001</v>
      </c>
      <c r="P369" t="s">
        <v>5</v>
      </c>
      <c r="Q369">
        <v>0</v>
      </c>
      <c r="R369">
        <v>0</v>
      </c>
      <c r="S369" t="s">
        <v>6</v>
      </c>
      <c r="T369">
        <v>304.42533200000003</v>
      </c>
      <c r="U369">
        <v>3.8571529999999998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0.37685200000000002</v>
      </c>
      <c r="AD369">
        <v>6.9999999999999999E-6</v>
      </c>
      <c r="AE369" t="s">
        <v>10</v>
      </c>
      <c r="AF369">
        <v>0</v>
      </c>
      <c r="AG369">
        <v>0</v>
      </c>
      <c r="AH369" t="s">
        <v>11</v>
      </c>
      <c r="AI369">
        <v>0.62033400000000005</v>
      </c>
      <c r="AJ369">
        <v>6.9999999999999999E-6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11004.06913</v>
      </c>
      <c r="I370">
        <v>427.61991799999998</v>
      </c>
      <c r="J370" t="s">
        <v>3</v>
      </c>
      <c r="K370">
        <v>10984.751921999999</v>
      </c>
      <c r="L370">
        <v>427.042912</v>
      </c>
      <c r="M370" t="s">
        <v>4</v>
      </c>
      <c r="N370">
        <v>1063.5302919999999</v>
      </c>
      <c r="O370">
        <v>267.06620400000003</v>
      </c>
      <c r="P370" t="s">
        <v>5</v>
      </c>
      <c r="Q370">
        <v>0</v>
      </c>
      <c r="R370">
        <v>0</v>
      </c>
      <c r="S370" t="s">
        <v>6</v>
      </c>
      <c r="T370">
        <v>342.42186199999998</v>
      </c>
      <c r="U370">
        <v>4.6466329999999996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0.37682199999999999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0.62097500000000005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12228.127125999999</v>
      </c>
      <c r="I371">
        <v>541.956007</v>
      </c>
      <c r="J371" t="s">
        <v>3</v>
      </c>
      <c r="K371">
        <v>12206.663984000001</v>
      </c>
      <c r="L371">
        <v>541.10362999999995</v>
      </c>
      <c r="M371" t="s">
        <v>4</v>
      </c>
      <c r="N371">
        <v>1182.5267819999999</v>
      </c>
      <c r="O371">
        <v>330.31617899999998</v>
      </c>
      <c r="P371" t="s">
        <v>5</v>
      </c>
      <c r="Q371">
        <v>0</v>
      </c>
      <c r="R371">
        <v>0</v>
      </c>
      <c r="S371" t="s">
        <v>6</v>
      </c>
      <c r="T371">
        <v>380.52541000000002</v>
      </c>
      <c r="U371">
        <v>5.4131099999999996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0.37672499999999998</v>
      </c>
      <c r="AD371">
        <v>6.9999999999999999E-6</v>
      </c>
      <c r="AE371" t="s">
        <v>10</v>
      </c>
      <c r="AF371">
        <v>0</v>
      </c>
      <c r="AG371">
        <v>0</v>
      </c>
      <c r="AH371" t="s">
        <v>11</v>
      </c>
      <c r="AI371">
        <v>0.62156599999999995</v>
      </c>
      <c r="AJ371">
        <v>1.2999999999999999E-5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13452.482094000001</v>
      </c>
      <c r="I372">
        <v>945.75251300000002</v>
      </c>
      <c r="J372" t="s">
        <v>3</v>
      </c>
      <c r="K372">
        <v>13428.861489999999</v>
      </c>
      <c r="L372">
        <v>942.62136699999996</v>
      </c>
      <c r="M372" t="s">
        <v>4</v>
      </c>
      <c r="N372">
        <v>1300.689494</v>
      </c>
      <c r="O372">
        <v>410.06294400000002</v>
      </c>
      <c r="P372" t="s">
        <v>5</v>
      </c>
      <c r="Q372">
        <v>0</v>
      </c>
      <c r="R372">
        <v>0</v>
      </c>
      <c r="S372" t="s">
        <v>6</v>
      </c>
      <c r="T372">
        <v>418.67827</v>
      </c>
      <c r="U372">
        <v>7.7194050000000001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0.37640699999999999</v>
      </c>
      <c r="AD372">
        <v>5.0000000000000004E-6</v>
      </c>
      <c r="AE372" t="s">
        <v>10</v>
      </c>
      <c r="AF372">
        <v>0</v>
      </c>
      <c r="AG372">
        <v>0</v>
      </c>
      <c r="AH372" t="s">
        <v>11</v>
      </c>
      <c r="AI372">
        <v>0.62156599999999995</v>
      </c>
      <c r="AJ372">
        <v>1.2999999999999999E-5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14675.806683999999</v>
      </c>
      <c r="I373">
        <v>1096.6725180000001</v>
      </c>
      <c r="J373" t="s">
        <v>3</v>
      </c>
      <c r="K373">
        <v>14650.041875999999</v>
      </c>
      <c r="L373">
        <v>1093.2792030000001</v>
      </c>
      <c r="M373" t="s">
        <v>4</v>
      </c>
      <c r="N373">
        <v>1418.847966</v>
      </c>
      <c r="O373">
        <v>494.44478700000002</v>
      </c>
      <c r="P373" t="s">
        <v>5</v>
      </c>
      <c r="Q373">
        <v>0</v>
      </c>
      <c r="R373">
        <v>0</v>
      </c>
      <c r="S373" t="s">
        <v>6</v>
      </c>
      <c r="T373">
        <v>456.79366800000003</v>
      </c>
      <c r="U373">
        <v>8.5706729999999993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0.37609500000000001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0.62162600000000001</v>
      </c>
      <c r="AJ373">
        <v>1.2999999999999999E-5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15899.10931</v>
      </c>
      <c r="I374">
        <v>1217.8300099999999</v>
      </c>
      <c r="J374" t="s">
        <v>3</v>
      </c>
      <c r="K374">
        <v>15871.200080000001</v>
      </c>
      <c r="L374">
        <v>1214.1267789999999</v>
      </c>
      <c r="M374" t="s">
        <v>4</v>
      </c>
      <c r="N374">
        <v>1537.090334</v>
      </c>
      <c r="O374">
        <v>571.12158499999998</v>
      </c>
      <c r="P374" t="s">
        <v>5</v>
      </c>
      <c r="Q374">
        <v>0</v>
      </c>
      <c r="R374">
        <v>0</v>
      </c>
      <c r="S374" t="s">
        <v>6</v>
      </c>
      <c r="T374">
        <v>494.77139</v>
      </c>
      <c r="U374">
        <v>9.3198919999999994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0.376004</v>
      </c>
      <c r="AD374">
        <v>5.0000000000000004E-6</v>
      </c>
      <c r="AE374" t="s">
        <v>10</v>
      </c>
      <c r="AF374">
        <v>0</v>
      </c>
      <c r="AG374">
        <v>0</v>
      </c>
      <c r="AH374" t="s">
        <v>11</v>
      </c>
      <c r="AI374">
        <v>0.62162600000000001</v>
      </c>
      <c r="AJ374">
        <v>1.2999999999999999E-5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17123.601075999999</v>
      </c>
      <c r="I375">
        <v>1488.5426890000001</v>
      </c>
      <c r="J375" t="s">
        <v>3</v>
      </c>
      <c r="K375">
        <v>17093.541834</v>
      </c>
      <c r="L375">
        <v>1483.7768490000001</v>
      </c>
      <c r="M375" t="s">
        <v>4</v>
      </c>
      <c r="N375">
        <v>1655.8023760000001</v>
      </c>
      <c r="O375">
        <v>677.37537099999997</v>
      </c>
      <c r="P375" t="s">
        <v>5</v>
      </c>
      <c r="Q375">
        <v>0</v>
      </c>
      <c r="R375">
        <v>0</v>
      </c>
      <c r="S375" t="s">
        <v>6</v>
      </c>
      <c r="T375">
        <v>532.85790599999996</v>
      </c>
      <c r="U375">
        <v>10.529774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0.37587999999999999</v>
      </c>
      <c r="AD375">
        <v>5.0000000000000004E-6</v>
      </c>
      <c r="AE375" t="s">
        <v>10</v>
      </c>
      <c r="AF375">
        <v>0</v>
      </c>
      <c r="AG375">
        <v>0</v>
      </c>
      <c r="AH375" t="s">
        <v>11</v>
      </c>
      <c r="AI375">
        <v>0.62208300000000005</v>
      </c>
      <c r="AJ375">
        <v>1.5999999999999999E-5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18348.131797999999</v>
      </c>
      <c r="I376">
        <v>1959.2420179999999</v>
      </c>
      <c r="J376" t="s">
        <v>3</v>
      </c>
      <c r="K376">
        <v>18315.924518</v>
      </c>
      <c r="L376">
        <v>1952.423092</v>
      </c>
      <c r="M376" t="s">
        <v>4</v>
      </c>
      <c r="N376">
        <v>1774.1423179999999</v>
      </c>
      <c r="O376">
        <v>802.55859699999996</v>
      </c>
      <c r="P376" t="s">
        <v>5</v>
      </c>
      <c r="Q376">
        <v>0</v>
      </c>
      <c r="R376">
        <v>0</v>
      </c>
      <c r="S376" t="s">
        <v>6</v>
      </c>
      <c r="T376">
        <v>571.014138</v>
      </c>
      <c r="U376">
        <v>14.049714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0.37560900000000003</v>
      </c>
      <c r="AD376">
        <v>6.9999999999999999E-6</v>
      </c>
      <c r="AE376" t="s">
        <v>10</v>
      </c>
      <c r="AF376">
        <v>0</v>
      </c>
      <c r="AG376">
        <v>0</v>
      </c>
      <c r="AH376" t="s">
        <v>11</v>
      </c>
      <c r="AI376">
        <v>0.62228399999999995</v>
      </c>
      <c r="AJ376">
        <v>1.5999999999999999E-5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19570.709696000002</v>
      </c>
      <c r="I377">
        <v>2129.6406999999999</v>
      </c>
      <c r="J377" t="s">
        <v>3</v>
      </c>
      <c r="K377">
        <v>19536.350446</v>
      </c>
      <c r="L377">
        <v>2122.6413859999998</v>
      </c>
      <c r="M377" t="s">
        <v>4</v>
      </c>
      <c r="N377">
        <v>1892.209566</v>
      </c>
      <c r="O377">
        <v>924.88000199999999</v>
      </c>
      <c r="P377" t="s">
        <v>5</v>
      </c>
      <c r="Q377">
        <v>0</v>
      </c>
      <c r="R377">
        <v>0</v>
      </c>
      <c r="S377" t="s">
        <v>6</v>
      </c>
      <c r="T377">
        <v>609.05219399999999</v>
      </c>
      <c r="U377">
        <v>15.454983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0.37555500000000003</v>
      </c>
      <c r="AD377">
        <v>6.9999999999999999E-6</v>
      </c>
      <c r="AE377" t="s">
        <v>10</v>
      </c>
      <c r="AF377">
        <v>0</v>
      </c>
      <c r="AG377">
        <v>0</v>
      </c>
      <c r="AH377" t="s">
        <v>11</v>
      </c>
      <c r="AI377">
        <v>0.62286900000000001</v>
      </c>
      <c r="AJ377">
        <v>1.7E-5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20794.181592000001</v>
      </c>
      <c r="I378">
        <v>2360.9055899999998</v>
      </c>
      <c r="J378" t="s">
        <v>3</v>
      </c>
      <c r="K378">
        <v>20757.675738000002</v>
      </c>
      <c r="L378">
        <v>2353.1777240000001</v>
      </c>
      <c r="M378" t="s">
        <v>4</v>
      </c>
      <c r="N378">
        <v>2010.7613980000001</v>
      </c>
      <c r="O378">
        <v>1073.0904250000001</v>
      </c>
      <c r="P378" t="s">
        <v>5</v>
      </c>
      <c r="Q378">
        <v>0</v>
      </c>
      <c r="R378">
        <v>0</v>
      </c>
      <c r="S378" t="s">
        <v>6</v>
      </c>
      <c r="T378">
        <v>647.12764000000004</v>
      </c>
      <c r="U378">
        <v>17.657506999999999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0.375552</v>
      </c>
      <c r="AD378">
        <v>6.9999999999999999E-6</v>
      </c>
      <c r="AE378" t="s">
        <v>10</v>
      </c>
      <c r="AF378">
        <v>0</v>
      </c>
      <c r="AG378">
        <v>0</v>
      </c>
      <c r="AH378" t="s">
        <v>11</v>
      </c>
      <c r="AI378">
        <v>0.62321899999999997</v>
      </c>
      <c r="AJ378">
        <v>1.8E-5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22018.704935999998</v>
      </c>
      <c r="I379">
        <v>2747.9393409999998</v>
      </c>
      <c r="J379" t="s">
        <v>3</v>
      </c>
      <c r="K379">
        <v>21980.048082000001</v>
      </c>
      <c r="L379">
        <v>2739.3283710000001</v>
      </c>
      <c r="M379" t="s">
        <v>4</v>
      </c>
      <c r="N379">
        <v>2129.4422380000001</v>
      </c>
      <c r="O379">
        <v>1237.8657860000001</v>
      </c>
      <c r="P379" t="s">
        <v>5</v>
      </c>
      <c r="Q379">
        <v>0</v>
      </c>
      <c r="R379">
        <v>0</v>
      </c>
      <c r="S379" t="s">
        <v>6</v>
      </c>
      <c r="T379">
        <v>685.18206399999997</v>
      </c>
      <c r="U379">
        <v>20.398959999999999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0.375498</v>
      </c>
      <c r="AD379">
        <v>6.9999999999999999E-6</v>
      </c>
      <c r="AE379" t="s">
        <v>10</v>
      </c>
      <c r="AF379">
        <v>0</v>
      </c>
      <c r="AG379">
        <v>0</v>
      </c>
      <c r="AH379" t="s">
        <v>11</v>
      </c>
      <c r="AI379">
        <v>0.62344299999999997</v>
      </c>
      <c r="AJ379">
        <v>1.8E-5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23243.774496000002</v>
      </c>
      <c r="I380">
        <v>3226.2502169999998</v>
      </c>
      <c r="J380" t="s">
        <v>3</v>
      </c>
      <c r="K380">
        <v>23202.967413999999</v>
      </c>
      <c r="L380">
        <v>3216.3047000000001</v>
      </c>
      <c r="M380" t="s">
        <v>4</v>
      </c>
      <c r="N380">
        <v>2247.903198</v>
      </c>
      <c r="O380">
        <v>1370.936346</v>
      </c>
      <c r="P380" t="s">
        <v>5</v>
      </c>
      <c r="Q380">
        <v>0</v>
      </c>
      <c r="R380">
        <v>0</v>
      </c>
      <c r="S380" t="s">
        <v>6</v>
      </c>
      <c r="T380">
        <v>723.36515999999995</v>
      </c>
      <c r="U380">
        <v>24.120840999999999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0.375498</v>
      </c>
      <c r="AD380">
        <v>6.9999999999999999E-6</v>
      </c>
      <c r="AE380" t="s">
        <v>10</v>
      </c>
      <c r="AF380">
        <v>0</v>
      </c>
      <c r="AG380">
        <v>0</v>
      </c>
      <c r="AH380" t="s">
        <v>11</v>
      </c>
      <c r="AI380">
        <v>0.62344299999999997</v>
      </c>
      <c r="AJ380">
        <v>1.8E-5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24466.484014000001</v>
      </c>
      <c r="I381">
        <v>3483.0756729999998</v>
      </c>
      <c r="J381" t="s">
        <v>3</v>
      </c>
      <c r="K381">
        <v>24423.526581999999</v>
      </c>
      <c r="L381">
        <v>3473.966402</v>
      </c>
      <c r="M381" t="s">
        <v>4</v>
      </c>
      <c r="N381">
        <v>2365.6930000000002</v>
      </c>
      <c r="O381">
        <v>1471.293514</v>
      </c>
      <c r="P381" t="s">
        <v>5</v>
      </c>
      <c r="Q381">
        <v>0</v>
      </c>
      <c r="R381">
        <v>0</v>
      </c>
      <c r="S381" t="s">
        <v>6</v>
      </c>
      <c r="T381">
        <v>761.339338</v>
      </c>
      <c r="U381">
        <v>26.352201000000001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0.375498</v>
      </c>
      <c r="AD381">
        <v>6.9999999999999999E-6</v>
      </c>
      <c r="AE381" t="s">
        <v>10</v>
      </c>
      <c r="AF381">
        <v>0</v>
      </c>
      <c r="AG381">
        <v>0</v>
      </c>
      <c r="AH381" t="s">
        <v>11</v>
      </c>
      <c r="AI381">
        <v>0.62344299999999997</v>
      </c>
      <c r="AJ381">
        <v>1.8E-5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15320.689688</v>
      </c>
      <c r="I382">
        <v>5396.559843</v>
      </c>
      <c r="J382" t="s">
        <v>3</v>
      </c>
      <c r="K382">
        <v>15316.106816</v>
      </c>
      <c r="L382">
        <v>5390.2079739999999</v>
      </c>
      <c r="M382" t="s">
        <v>4</v>
      </c>
      <c r="N382">
        <v>291.85511200000002</v>
      </c>
      <c r="O382">
        <v>5.5696820000000002</v>
      </c>
      <c r="P382" t="s">
        <v>5</v>
      </c>
      <c r="Q382">
        <v>302.72294499999998</v>
      </c>
      <c r="R382">
        <v>85.979513999999995</v>
      </c>
      <c r="S382" t="s">
        <v>6</v>
      </c>
      <c r="T382">
        <v>201.51546200000001</v>
      </c>
      <c r="U382">
        <v>8.2482500000000005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0.38299800000000001</v>
      </c>
      <c r="AG382">
        <v>1.9000000000000001E-5</v>
      </c>
      <c r="AH382" t="s">
        <v>11</v>
      </c>
      <c r="AI382">
        <v>0.61797899999999995</v>
      </c>
      <c r="AJ382">
        <v>7.9999999999999996E-6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30639.028867000001</v>
      </c>
      <c r="I383">
        <v>9776.8739960000003</v>
      </c>
      <c r="J383" t="s">
        <v>3</v>
      </c>
      <c r="K383">
        <v>30629.885547000002</v>
      </c>
      <c r="L383">
        <v>9764.6072490000006</v>
      </c>
      <c r="M383" t="s">
        <v>4</v>
      </c>
      <c r="N383">
        <v>583.60091799999998</v>
      </c>
      <c r="O383">
        <v>10.916085000000001</v>
      </c>
      <c r="P383" t="s">
        <v>5</v>
      </c>
      <c r="Q383">
        <v>608.43065899999999</v>
      </c>
      <c r="R383">
        <v>309.29787700000003</v>
      </c>
      <c r="S383" t="s">
        <v>6</v>
      </c>
      <c r="T383">
        <v>402.69336600000003</v>
      </c>
      <c r="U383">
        <v>16.842251000000001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0.38098199999999999</v>
      </c>
      <c r="AG383">
        <v>2.0000000000000002E-5</v>
      </c>
      <c r="AH383" t="s">
        <v>11</v>
      </c>
      <c r="AI383">
        <v>0.61931499999999995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45983.067969000003</v>
      </c>
      <c r="I384">
        <v>22904.398406</v>
      </c>
      <c r="J384" t="s">
        <v>3</v>
      </c>
      <c r="K384">
        <v>45969.367577999998</v>
      </c>
      <c r="L384">
        <v>22878.467143999998</v>
      </c>
      <c r="M384" t="s">
        <v>4</v>
      </c>
      <c r="N384">
        <v>875.266797</v>
      </c>
      <c r="O384">
        <v>17.589106999999998</v>
      </c>
      <c r="P384" t="s">
        <v>5</v>
      </c>
      <c r="Q384">
        <v>919.80179399999997</v>
      </c>
      <c r="R384">
        <v>834.59579199999996</v>
      </c>
      <c r="S384" t="s">
        <v>6</v>
      </c>
      <c r="T384">
        <v>604.52840800000001</v>
      </c>
      <c r="U384">
        <v>42.439135999999998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0.37961600000000001</v>
      </c>
      <c r="AG384">
        <v>1.8E-5</v>
      </c>
      <c r="AH384" t="s">
        <v>11</v>
      </c>
      <c r="AI384">
        <v>0.61972099999999997</v>
      </c>
      <c r="AJ384">
        <v>5.0000000000000004E-6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61317.237969000002</v>
      </c>
      <c r="I385">
        <v>34864.532561</v>
      </c>
      <c r="J385" t="s">
        <v>3</v>
      </c>
      <c r="K385">
        <v>61298.990156</v>
      </c>
      <c r="L385">
        <v>34823.340064999997</v>
      </c>
      <c r="M385" t="s">
        <v>4</v>
      </c>
      <c r="N385">
        <v>1166.7485670000001</v>
      </c>
      <c r="O385">
        <v>30.316343</v>
      </c>
      <c r="P385" t="s">
        <v>5</v>
      </c>
      <c r="Q385">
        <v>1232.565288</v>
      </c>
      <c r="R385">
        <v>1660.3350929999999</v>
      </c>
      <c r="S385" t="s">
        <v>6</v>
      </c>
      <c r="T385">
        <v>805.79151999999999</v>
      </c>
      <c r="U385">
        <v>64.471154999999996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0.37903999999999999</v>
      </c>
      <c r="AG385">
        <v>1.7E-5</v>
      </c>
      <c r="AH385" t="s">
        <v>11</v>
      </c>
      <c r="AI385">
        <v>0.61977199999999999</v>
      </c>
      <c r="AJ385">
        <v>5.0000000000000004E-6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76678.171719000005</v>
      </c>
      <c r="I386">
        <v>70346.356960999998</v>
      </c>
      <c r="J386" t="s">
        <v>3</v>
      </c>
      <c r="K386">
        <v>76655.375312000004</v>
      </c>
      <c r="L386">
        <v>70275.157170999999</v>
      </c>
      <c r="M386" t="s">
        <v>4</v>
      </c>
      <c r="N386">
        <v>1458.7415410000001</v>
      </c>
      <c r="O386">
        <v>54.194814999999998</v>
      </c>
      <c r="P386" t="s">
        <v>5</v>
      </c>
      <c r="Q386">
        <v>1549.0398290000001</v>
      </c>
      <c r="R386">
        <v>3172.544848</v>
      </c>
      <c r="S386" t="s">
        <v>6</v>
      </c>
      <c r="T386">
        <v>1007.852182</v>
      </c>
      <c r="U386">
        <v>119.82354100000001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0.37854900000000002</v>
      </c>
      <c r="AG386">
        <v>1.5999999999999999E-5</v>
      </c>
      <c r="AH386" t="s">
        <v>11</v>
      </c>
      <c r="AI386">
        <v>0.62055700000000003</v>
      </c>
      <c r="AJ386">
        <v>1.0000000000000001E-5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92023.292969000002</v>
      </c>
      <c r="I387">
        <v>90094.765503999995</v>
      </c>
      <c r="J387" t="s">
        <v>3</v>
      </c>
      <c r="K387">
        <v>91995.957343999995</v>
      </c>
      <c r="L387">
        <v>90012.777667999995</v>
      </c>
      <c r="M387" t="s">
        <v>4</v>
      </c>
      <c r="N387">
        <v>1749.8471070000001</v>
      </c>
      <c r="O387">
        <v>67.313778999999997</v>
      </c>
      <c r="P387" t="s">
        <v>5</v>
      </c>
      <c r="Q387">
        <v>1865.487607</v>
      </c>
      <c r="R387">
        <v>5003.6081780000004</v>
      </c>
      <c r="S387" t="s">
        <v>6</v>
      </c>
      <c r="T387">
        <v>1208.9904240000001</v>
      </c>
      <c r="U387">
        <v>146.387012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0.37815300000000002</v>
      </c>
      <c r="AG387">
        <v>1.4E-5</v>
      </c>
      <c r="AH387" t="s">
        <v>11</v>
      </c>
      <c r="AI387">
        <v>0.62150899999999998</v>
      </c>
      <c r="AJ387">
        <v>1.4E-5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107364.31531200001</v>
      </c>
      <c r="I388">
        <v>110442.558939</v>
      </c>
      <c r="J388" t="s">
        <v>3</v>
      </c>
      <c r="K388">
        <v>107332.447656</v>
      </c>
      <c r="L388">
        <v>110349.136751</v>
      </c>
      <c r="M388" t="s">
        <v>4</v>
      </c>
      <c r="N388">
        <v>2041.060933</v>
      </c>
      <c r="O388">
        <v>81.465275000000005</v>
      </c>
      <c r="P388" t="s">
        <v>5</v>
      </c>
      <c r="Q388">
        <v>2182.8191360000001</v>
      </c>
      <c r="R388">
        <v>7836.543705</v>
      </c>
      <c r="S388" t="s">
        <v>6</v>
      </c>
      <c r="T388">
        <v>1410.0333639999999</v>
      </c>
      <c r="U388">
        <v>175.654932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0.377581</v>
      </c>
      <c r="AG388">
        <v>1.2E-5</v>
      </c>
      <c r="AH388" t="s">
        <v>11</v>
      </c>
      <c r="AI388">
        <v>0.62184200000000001</v>
      </c>
      <c r="AJ388">
        <v>1.5E-5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122733.967344</v>
      </c>
      <c r="I389">
        <v>172982.47237599999</v>
      </c>
      <c r="J389" t="s">
        <v>3</v>
      </c>
      <c r="K389">
        <v>122697.55843799999</v>
      </c>
      <c r="L389">
        <v>172845.725706</v>
      </c>
      <c r="M389" t="s">
        <v>4</v>
      </c>
      <c r="N389">
        <v>2333.085439</v>
      </c>
      <c r="O389">
        <v>110.714381</v>
      </c>
      <c r="P389" t="s">
        <v>5</v>
      </c>
      <c r="Q389">
        <v>2503.9213129999998</v>
      </c>
      <c r="R389">
        <v>12532.754469</v>
      </c>
      <c r="S389" t="s">
        <v>6</v>
      </c>
      <c r="T389">
        <v>1611.8844979999999</v>
      </c>
      <c r="U389">
        <v>240.26266100000001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0.37704100000000002</v>
      </c>
      <c r="AG389">
        <v>7.9999999999999996E-6</v>
      </c>
      <c r="AH389" t="s">
        <v>11</v>
      </c>
      <c r="AI389">
        <v>0.62237500000000001</v>
      </c>
      <c r="AJ389">
        <v>1.7E-5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138090.91750000001</v>
      </c>
      <c r="I390">
        <v>228687.97764200001</v>
      </c>
      <c r="J390" t="s">
        <v>3</v>
      </c>
      <c r="K390">
        <v>138049.979375</v>
      </c>
      <c r="L390">
        <v>228529.52397899999</v>
      </c>
      <c r="M390" t="s">
        <v>4</v>
      </c>
      <c r="N390">
        <v>2624.2877880000001</v>
      </c>
      <c r="O390">
        <v>134.324825</v>
      </c>
      <c r="P390" t="s">
        <v>5</v>
      </c>
      <c r="Q390">
        <v>2823.5395020000001</v>
      </c>
      <c r="R390">
        <v>18664.581002999999</v>
      </c>
      <c r="S390" t="s">
        <v>6</v>
      </c>
      <c r="T390">
        <v>1813.520996</v>
      </c>
      <c r="U390">
        <v>288.055543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0.37657499999999999</v>
      </c>
      <c r="AG390">
        <v>6.0000000000000002E-6</v>
      </c>
      <c r="AH390" t="s">
        <v>11</v>
      </c>
      <c r="AI390">
        <v>0.62262399999999996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153481.62968799999</v>
      </c>
      <c r="I391">
        <v>338161.69028500002</v>
      </c>
      <c r="J391" t="s">
        <v>3</v>
      </c>
      <c r="K391">
        <v>153436.13343700001</v>
      </c>
      <c r="L391">
        <v>337980.46643099998</v>
      </c>
      <c r="M391" t="s">
        <v>4</v>
      </c>
      <c r="N391">
        <v>2916.7831930000002</v>
      </c>
      <c r="O391">
        <v>166.11573300000001</v>
      </c>
      <c r="P391" t="s">
        <v>5</v>
      </c>
      <c r="Q391">
        <v>3143.0676709999998</v>
      </c>
      <c r="R391">
        <v>26441.424578999999</v>
      </c>
      <c r="S391" t="s">
        <v>6</v>
      </c>
      <c r="T391">
        <v>2015.416962</v>
      </c>
      <c r="U391">
        <v>337.34571299999999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0.37643900000000002</v>
      </c>
      <c r="AG391">
        <v>5.0000000000000004E-6</v>
      </c>
      <c r="AH391" t="s">
        <v>11</v>
      </c>
      <c r="AI391">
        <v>0.62262499999999998</v>
      </c>
      <c r="AJ391">
        <v>1.8E-5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168840.5675</v>
      </c>
      <c r="I392">
        <v>426788.75274700002</v>
      </c>
      <c r="J392" t="s">
        <v>3</v>
      </c>
      <c r="K392">
        <v>168790.51281300001</v>
      </c>
      <c r="L392">
        <v>426560.21467199997</v>
      </c>
      <c r="M392" t="s">
        <v>4</v>
      </c>
      <c r="N392">
        <v>3208.51395</v>
      </c>
      <c r="O392">
        <v>204.472353</v>
      </c>
      <c r="P392" t="s">
        <v>5</v>
      </c>
      <c r="Q392">
        <v>3460.4086280000001</v>
      </c>
      <c r="R392">
        <v>34999.295080000004</v>
      </c>
      <c r="S392" t="s">
        <v>6</v>
      </c>
      <c r="T392">
        <v>2217.5313540000002</v>
      </c>
      <c r="U392">
        <v>421.201325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0.376411</v>
      </c>
      <c r="AG392">
        <v>5.0000000000000004E-6</v>
      </c>
      <c r="AH392" t="s">
        <v>11</v>
      </c>
      <c r="AI392">
        <v>0.62269300000000005</v>
      </c>
      <c r="AJ392">
        <v>1.8E-5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184187.91437499999</v>
      </c>
      <c r="I393">
        <v>515009.12557199999</v>
      </c>
      <c r="J393" t="s">
        <v>3</v>
      </c>
      <c r="K393">
        <v>184133.30218699999</v>
      </c>
      <c r="L393">
        <v>514710.22238200001</v>
      </c>
      <c r="M393" t="s">
        <v>4</v>
      </c>
      <c r="N393">
        <v>3500.0923969999999</v>
      </c>
      <c r="O393">
        <v>244.127555</v>
      </c>
      <c r="P393" t="s">
        <v>5</v>
      </c>
      <c r="Q393">
        <v>3773.0125149999999</v>
      </c>
      <c r="R393">
        <v>42912.322441999997</v>
      </c>
      <c r="S393" t="s">
        <v>6</v>
      </c>
      <c r="T393">
        <v>2419.410206</v>
      </c>
      <c r="U393">
        <v>504.75849399999998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0.37626599999999999</v>
      </c>
      <c r="AG393">
        <v>3.9999999999999998E-6</v>
      </c>
      <c r="AH393" t="s">
        <v>11</v>
      </c>
      <c r="AI393">
        <v>0.62281500000000001</v>
      </c>
      <c r="AJ393">
        <v>1.9000000000000001E-5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199532.66343799999</v>
      </c>
      <c r="I394">
        <v>594641.24849699996</v>
      </c>
      <c r="J394" t="s">
        <v>3</v>
      </c>
      <c r="K394">
        <v>199473.52281299999</v>
      </c>
      <c r="L394">
        <v>594319.28865799995</v>
      </c>
      <c r="M394" t="s">
        <v>4</v>
      </c>
      <c r="N394">
        <v>3792.2135939999998</v>
      </c>
      <c r="O394">
        <v>282.38653099999999</v>
      </c>
      <c r="P394" t="s">
        <v>5</v>
      </c>
      <c r="Q394">
        <v>4083.272031</v>
      </c>
      <c r="R394">
        <v>50367.788754000001</v>
      </c>
      <c r="S394" t="s">
        <v>6</v>
      </c>
      <c r="T394">
        <v>2621.5577539999999</v>
      </c>
      <c r="U394">
        <v>608.54859399999998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0.37601200000000001</v>
      </c>
      <c r="AG394">
        <v>5.0000000000000004E-6</v>
      </c>
      <c r="AH394" t="s">
        <v>11</v>
      </c>
      <c r="AI394">
        <v>0.623166</v>
      </c>
      <c r="AJ394">
        <v>1.9000000000000001E-5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214866.25437499999</v>
      </c>
      <c r="I395">
        <v>685781.03281400003</v>
      </c>
      <c r="J395" t="s">
        <v>3</v>
      </c>
      <c r="K395">
        <v>214802.55875</v>
      </c>
      <c r="L395">
        <v>685404.97058099997</v>
      </c>
      <c r="M395" t="s">
        <v>4</v>
      </c>
      <c r="N395">
        <v>4084.253823</v>
      </c>
      <c r="O395">
        <v>334.38609200000002</v>
      </c>
      <c r="P395" t="s">
        <v>5</v>
      </c>
      <c r="Q395">
        <v>4386.989165</v>
      </c>
      <c r="R395">
        <v>53986.935024999999</v>
      </c>
      <c r="S395" t="s">
        <v>6</v>
      </c>
      <c r="T395">
        <v>2823.7627739999998</v>
      </c>
      <c r="U395">
        <v>747.62272499999995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0.37598300000000001</v>
      </c>
      <c r="AG395">
        <v>5.0000000000000004E-6</v>
      </c>
      <c r="AH395" t="s">
        <v>11</v>
      </c>
      <c r="AI395">
        <v>0.62325200000000003</v>
      </c>
      <c r="AJ395">
        <v>1.9000000000000001E-5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230187.259063</v>
      </c>
      <c r="I396">
        <v>751735.70227799995</v>
      </c>
      <c r="J396" t="s">
        <v>3</v>
      </c>
      <c r="K396">
        <v>230119.02249999999</v>
      </c>
      <c r="L396">
        <v>751288.66881599999</v>
      </c>
      <c r="M396" t="s">
        <v>4</v>
      </c>
      <c r="N396">
        <v>4376.2965329999997</v>
      </c>
      <c r="O396">
        <v>409.70788299999998</v>
      </c>
      <c r="P396" t="s">
        <v>5</v>
      </c>
      <c r="Q396">
        <v>4688.1219730000003</v>
      </c>
      <c r="R396">
        <v>55917.877148</v>
      </c>
      <c r="S396" t="s">
        <v>6</v>
      </c>
      <c r="T396">
        <v>3025.590682</v>
      </c>
      <c r="U396">
        <v>863.233203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0.37595699999999999</v>
      </c>
      <c r="AG396">
        <v>5.0000000000000004E-6</v>
      </c>
      <c r="AH396" t="s">
        <v>11</v>
      </c>
      <c r="AI396">
        <v>0.62367799999999995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245517.06218800001</v>
      </c>
      <c r="I397">
        <v>809624.59077500005</v>
      </c>
      <c r="J397" t="s">
        <v>3</v>
      </c>
      <c r="K397">
        <v>245444.28375</v>
      </c>
      <c r="L397">
        <v>809149.80491599999</v>
      </c>
      <c r="M397" t="s">
        <v>4</v>
      </c>
      <c r="N397">
        <v>4667.9429490000002</v>
      </c>
      <c r="O397">
        <v>459.55613</v>
      </c>
      <c r="P397" t="s">
        <v>5</v>
      </c>
      <c r="Q397">
        <v>4991.2876660000002</v>
      </c>
      <c r="R397">
        <v>58672.466138999996</v>
      </c>
      <c r="S397" t="s">
        <v>6</v>
      </c>
      <c r="T397">
        <v>3227.7854900000002</v>
      </c>
      <c r="U397">
        <v>958.91211999999996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0.375942</v>
      </c>
      <c r="AG397">
        <v>5.0000000000000004E-6</v>
      </c>
      <c r="AH397" t="s">
        <v>11</v>
      </c>
      <c r="AI397">
        <v>0.62367799999999995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260850.71156200001</v>
      </c>
      <c r="I398">
        <v>881517.36161000002</v>
      </c>
      <c r="J398" t="s">
        <v>3</v>
      </c>
      <c r="K398">
        <v>260773.39874999999</v>
      </c>
      <c r="L398">
        <v>881006.74512500002</v>
      </c>
      <c r="M398" t="s">
        <v>4</v>
      </c>
      <c r="N398">
        <v>4959.7109959999998</v>
      </c>
      <c r="O398">
        <v>512.88968299999999</v>
      </c>
      <c r="P398" t="s">
        <v>5</v>
      </c>
      <c r="Q398">
        <v>5296.1458789999997</v>
      </c>
      <c r="R398">
        <v>62024.738419000001</v>
      </c>
      <c r="S398" t="s">
        <v>6</v>
      </c>
      <c r="T398">
        <v>3429.98792</v>
      </c>
      <c r="U398">
        <v>1062.2306060000001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0.37579099999999999</v>
      </c>
      <c r="AG398">
        <v>3.9999999999999998E-6</v>
      </c>
      <c r="AH398" t="s">
        <v>11</v>
      </c>
      <c r="AI398">
        <v>0.62392400000000003</v>
      </c>
      <c r="AJ398">
        <v>2.0000000000000002E-5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276184.36093600001</v>
      </c>
      <c r="I399">
        <v>953410.132445</v>
      </c>
      <c r="J399" t="s">
        <v>3</v>
      </c>
      <c r="K399">
        <v>276102.51374999998</v>
      </c>
      <c r="L399">
        <v>952863.68533400004</v>
      </c>
      <c r="M399" t="s">
        <v>4</v>
      </c>
      <c r="N399">
        <v>5251.4790430000003</v>
      </c>
      <c r="O399">
        <v>566.22323600000004</v>
      </c>
      <c r="P399" t="s">
        <v>5</v>
      </c>
      <c r="Q399">
        <v>5601.0040920000001</v>
      </c>
      <c r="R399">
        <v>65377.010698999999</v>
      </c>
      <c r="S399" t="s">
        <v>6</v>
      </c>
      <c r="T399">
        <v>3632.1903499999999</v>
      </c>
      <c r="U399">
        <v>1165.549092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0.37563999999999997</v>
      </c>
      <c r="AG399">
        <v>3.0000000000000001E-6</v>
      </c>
      <c r="AH399" t="s">
        <v>11</v>
      </c>
      <c r="AI399">
        <v>0.62417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291518.01030999998</v>
      </c>
      <c r="I400">
        <v>1025302.90328</v>
      </c>
      <c r="J400" t="s">
        <v>3</v>
      </c>
      <c r="K400">
        <v>291431.62874999997</v>
      </c>
      <c r="L400">
        <v>1024720.6255429999</v>
      </c>
      <c r="M400" t="s">
        <v>4</v>
      </c>
      <c r="N400">
        <v>5543.2470899999998</v>
      </c>
      <c r="O400">
        <v>619.55678899999998</v>
      </c>
      <c r="P400" t="s">
        <v>5</v>
      </c>
      <c r="Q400">
        <v>5905.8623049999997</v>
      </c>
      <c r="R400">
        <v>68729.282978999996</v>
      </c>
      <c r="S400" t="s">
        <v>6</v>
      </c>
      <c r="T400">
        <v>3834.3927800000001</v>
      </c>
      <c r="U400">
        <v>1268.8675780000001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0.37548900000000002</v>
      </c>
      <c r="AG400">
        <v>1.9999999999999999E-6</v>
      </c>
      <c r="AH400" t="s">
        <v>11</v>
      </c>
      <c r="AI400">
        <v>0.62441599999999997</v>
      </c>
      <c r="AJ400">
        <v>2.1999999999999999E-5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306851.65968400001</v>
      </c>
      <c r="I401">
        <v>1097195.6741150001</v>
      </c>
      <c r="J401" t="s">
        <v>3</v>
      </c>
      <c r="K401">
        <v>306760.74375000002</v>
      </c>
      <c r="L401">
        <v>1096577.5657520001</v>
      </c>
      <c r="M401" t="s">
        <v>4</v>
      </c>
      <c r="N401">
        <v>5835.0151370000003</v>
      </c>
      <c r="O401">
        <v>672.89034200000003</v>
      </c>
      <c r="P401" t="s">
        <v>5</v>
      </c>
      <c r="Q401">
        <v>6210.7205180000001</v>
      </c>
      <c r="R401">
        <v>72081.555259000001</v>
      </c>
      <c r="S401" t="s">
        <v>6</v>
      </c>
      <c r="T401">
        <v>4036.59521</v>
      </c>
      <c r="U401">
        <v>1372.186064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0.375338</v>
      </c>
      <c r="AG401">
        <v>9.9999999999999995E-7</v>
      </c>
      <c r="AH401" t="s">
        <v>11</v>
      </c>
      <c r="AI401">
        <v>0.62466200000000005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15272.923124999999</v>
      </c>
      <c r="I402">
        <v>3239.1505440000001</v>
      </c>
      <c r="J402" t="s">
        <v>3</v>
      </c>
      <c r="K402">
        <v>15268.312168</v>
      </c>
      <c r="L402">
        <v>3239.0582760000002</v>
      </c>
      <c r="M402" t="s">
        <v>4</v>
      </c>
      <c r="N402">
        <v>296.34305999999998</v>
      </c>
      <c r="O402">
        <v>1.3022579999999999</v>
      </c>
      <c r="P402" t="s">
        <v>5</v>
      </c>
      <c r="Q402">
        <v>0</v>
      </c>
      <c r="R402">
        <v>0</v>
      </c>
      <c r="S402" t="s">
        <v>6</v>
      </c>
      <c r="T402">
        <v>196.42130599999999</v>
      </c>
      <c r="U402">
        <v>1.710372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0.38299800000000001</v>
      </c>
      <c r="AG402">
        <v>1.9000000000000001E-5</v>
      </c>
      <c r="AH402" t="s">
        <v>11</v>
      </c>
      <c r="AI402">
        <v>0.61797899999999995</v>
      </c>
      <c r="AJ402">
        <v>7.9999999999999996E-6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30540.167109000002</v>
      </c>
      <c r="I403">
        <v>9423.611911</v>
      </c>
      <c r="J403" t="s">
        <v>3</v>
      </c>
      <c r="K403">
        <v>30530.968594000002</v>
      </c>
      <c r="L403">
        <v>9423.1893189999992</v>
      </c>
      <c r="M403" t="s">
        <v>4</v>
      </c>
      <c r="N403">
        <v>592.50503800000001</v>
      </c>
      <c r="O403">
        <v>3.7286809999999999</v>
      </c>
      <c r="P403" t="s">
        <v>5</v>
      </c>
      <c r="Q403">
        <v>0</v>
      </c>
      <c r="R403">
        <v>0</v>
      </c>
      <c r="S403" t="s">
        <v>6</v>
      </c>
      <c r="T403">
        <v>392.97586000000001</v>
      </c>
      <c r="U403">
        <v>5.9821580000000001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0.38098199999999999</v>
      </c>
      <c r="AG403">
        <v>2.0000000000000002E-5</v>
      </c>
      <c r="AH403" t="s">
        <v>11</v>
      </c>
      <c r="AI403">
        <v>0.61931499999999995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45821.727422000004</v>
      </c>
      <c r="I404">
        <v>26595.339934</v>
      </c>
      <c r="J404" t="s">
        <v>3</v>
      </c>
      <c r="K404">
        <v>45807.937812999997</v>
      </c>
      <c r="L404">
        <v>26594.98747</v>
      </c>
      <c r="M404" t="s">
        <v>4</v>
      </c>
      <c r="N404">
        <v>888.80118800000002</v>
      </c>
      <c r="O404">
        <v>9.9307200000000009</v>
      </c>
      <c r="P404" t="s">
        <v>5</v>
      </c>
      <c r="Q404">
        <v>0</v>
      </c>
      <c r="R404">
        <v>0</v>
      </c>
      <c r="S404" t="s">
        <v>6</v>
      </c>
      <c r="T404">
        <v>589.885762</v>
      </c>
      <c r="U404">
        <v>16.170131999999999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0.37961600000000001</v>
      </c>
      <c r="AG404">
        <v>1.8E-5</v>
      </c>
      <c r="AH404" t="s">
        <v>11</v>
      </c>
      <c r="AI404">
        <v>0.61972099999999997</v>
      </c>
      <c r="AJ404">
        <v>5.0000000000000004E-6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61092.890077999997</v>
      </c>
      <c r="I405">
        <v>41692.204863999999</v>
      </c>
      <c r="J405" t="s">
        <v>3</v>
      </c>
      <c r="K405">
        <v>61074.525625000002</v>
      </c>
      <c r="L405">
        <v>41688.034537</v>
      </c>
      <c r="M405" t="s">
        <v>4</v>
      </c>
      <c r="N405">
        <v>1185.307544</v>
      </c>
      <c r="O405">
        <v>21.609506</v>
      </c>
      <c r="P405" t="s">
        <v>5</v>
      </c>
      <c r="Q405">
        <v>0</v>
      </c>
      <c r="R405">
        <v>0</v>
      </c>
      <c r="S405" t="s">
        <v>6</v>
      </c>
      <c r="T405">
        <v>786.47808799999996</v>
      </c>
      <c r="U405">
        <v>28.334710000000001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0.37903999999999999</v>
      </c>
      <c r="AG405">
        <v>1.7E-5</v>
      </c>
      <c r="AH405" t="s">
        <v>11</v>
      </c>
      <c r="AI405">
        <v>0.61977199999999999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76366.784375000003</v>
      </c>
      <c r="I406">
        <v>67411.628047000006</v>
      </c>
      <c r="J406" t="s">
        <v>3</v>
      </c>
      <c r="K406">
        <v>76343.829062000004</v>
      </c>
      <c r="L406">
        <v>67398.328685</v>
      </c>
      <c r="M406" t="s">
        <v>4</v>
      </c>
      <c r="N406">
        <v>1481.7016160000001</v>
      </c>
      <c r="O406">
        <v>34.032339</v>
      </c>
      <c r="P406" t="s">
        <v>5</v>
      </c>
      <c r="Q406">
        <v>0</v>
      </c>
      <c r="R406">
        <v>0</v>
      </c>
      <c r="S406" t="s">
        <v>6</v>
      </c>
      <c r="T406">
        <v>983.10799199999997</v>
      </c>
      <c r="U406">
        <v>40.759439999999998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0.37854900000000002</v>
      </c>
      <c r="AG406">
        <v>1.5999999999999999E-5</v>
      </c>
      <c r="AH406" t="s">
        <v>11</v>
      </c>
      <c r="AI406">
        <v>0.62055700000000003</v>
      </c>
      <c r="AJ406">
        <v>1.0000000000000001E-5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91644.894843999995</v>
      </c>
      <c r="I407">
        <v>95266.666637000002</v>
      </c>
      <c r="J407" t="s">
        <v>3</v>
      </c>
      <c r="K407">
        <v>91617.361875000002</v>
      </c>
      <c r="L407">
        <v>95246.304258000004</v>
      </c>
      <c r="M407" t="s">
        <v>4</v>
      </c>
      <c r="N407">
        <v>1777.8389110000001</v>
      </c>
      <c r="O407">
        <v>43.168300000000002</v>
      </c>
      <c r="P407" t="s">
        <v>5</v>
      </c>
      <c r="Q407">
        <v>0</v>
      </c>
      <c r="R407">
        <v>0</v>
      </c>
      <c r="S407" t="s">
        <v>6</v>
      </c>
      <c r="T407">
        <v>1180.0415860000001</v>
      </c>
      <c r="U407">
        <v>65.535717000000005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0.37815300000000002</v>
      </c>
      <c r="AG407">
        <v>1.4E-5</v>
      </c>
      <c r="AH407" t="s">
        <v>11</v>
      </c>
      <c r="AI407">
        <v>0.62150899999999998</v>
      </c>
      <c r="AJ407">
        <v>1.4E-5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106938.792031</v>
      </c>
      <c r="I408">
        <v>123356.5646</v>
      </c>
      <c r="J408" t="s">
        <v>3</v>
      </c>
      <c r="K408">
        <v>106906.672656</v>
      </c>
      <c r="L408">
        <v>123332.981483</v>
      </c>
      <c r="M408" t="s">
        <v>4</v>
      </c>
      <c r="N408">
        <v>2074.5712010000002</v>
      </c>
      <c r="O408">
        <v>60.770715000000003</v>
      </c>
      <c r="P408" t="s">
        <v>5</v>
      </c>
      <c r="Q408">
        <v>0</v>
      </c>
      <c r="R408">
        <v>0</v>
      </c>
      <c r="S408" t="s">
        <v>6</v>
      </c>
      <c r="T408">
        <v>1377.6554759999999</v>
      </c>
      <c r="U408">
        <v>88.738709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0.377581</v>
      </c>
      <c r="AG408">
        <v>1.2E-5</v>
      </c>
      <c r="AH408" t="s">
        <v>11</v>
      </c>
      <c r="AI408">
        <v>0.62184200000000001</v>
      </c>
      <c r="AJ408">
        <v>1.5E-5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122219.69218699999</v>
      </c>
      <c r="I409">
        <v>160307.65142400001</v>
      </c>
      <c r="J409" t="s">
        <v>3</v>
      </c>
      <c r="K409">
        <v>122182.98390599999</v>
      </c>
      <c r="L409">
        <v>160283.65949799999</v>
      </c>
      <c r="M409" t="s">
        <v>4</v>
      </c>
      <c r="N409">
        <v>2371.0579790000002</v>
      </c>
      <c r="O409">
        <v>73.304755999999998</v>
      </c>
      <c r="P409" t="s">
        <v>5</v>
      </c>
      <c r="Q409">
        <v>0</v>
      </c>
      <c r="R409">
        <v>0</v>
      </c>
      <c r="S409" t="s">
        <v>6</v>
      </c>
      <c r="T409">
        <v>1574.7240139999999</v>
      </c>
      <c r="U409">
        <v>118.49853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0.37704100000000002</v>
      </c>
      <c r="AG409">
        <v>7.9999999999999996E-6</v>
      </c>
      <c r="AH409" t="s">
        <v>11</v>
      </c>
      <c r="AI409">
        <v>0.62237500000000001</v>
      </c>
      <c r="AJ409">
        <v>1.7E-5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137501.51874999999</v>
      </c>
      <c r="I410">
        <v>202969.15006300001</v>
      </c>
      <c r="J410" t="s">
        <v>3</v>
      </c>
      <c r="K410">
        <v>137460.231875</v>
      </c>
      <c r="L410">
        <v>202928.273735</v>
      </c>
      <c r="M410" t="s">
        <v>4</v>
      </c>
      <c r="N410">
        <v>2667.4319340000002</v>
      </c>
      <c r="O410">
        <v>90.189165000000003</v>
      </c>
      <c r="P410" t="s">
        <v>5</v>
      </c>
      <c r="Q410">
        <v>0</v>
      </c>
      <c r="R410">
        <v>0</v>
      </c>
      <c r="S410" t="s">
        <v>6</v>
      </c>
      <c r="T410">
        <v>1771.510898</v>
      </c>
      <c r="U410">
        <v>136.84924699999999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0.37657499999999999</v>
      </c>
      <c r="AG410">
        <v>6.0000000000000002E-6</v>
      </c>
      <c r="AH410" t="s">
        <v>11</v>
      </c>
      <c r="AI410">
        <v>0.62262399999999996</v>
      </c>
      <c r="AJ410">
        <v>1.8E-5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152797.21875</v>
      </c>
      <c r="I411">
        <v>266763.05255899997</v>
      </c>
      <c r="J411" t="s">
        <v>3</v>
      </c>
      <c r="K411">
        <v>152751.34406199999</v>
      </c>
      <c r="L411">
        <v>266665.29801199998</v>
      </c>
      <c r="M411" t="s">
        <v>4</v>
      </c>
      <c r="N411">
        <v>2963.7821090000002</v>
      </c>
      <c r="O411">
        <v>116.122319</v>
      </c>
      <c r="P411" t="s">
        <v>5</v>
      </c>
      <c r="Q411">
        <v>0</v>
      </c>
      <c r="R411">
        <v>0</v>
      </c>
      <c r="S411" t="s">
        <v>6</v>
      </c>
      <c r="T411">
        <v>1968.514948</v>
      </c>
      <c r="U411">
        <v>186.09033099999999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0.37643900000000002</v>
      </c>
      <c r="AG411">
        <v>5.0000000000000004E-6</v>
      </c>
      <c r="AH411" t="s">
        <v>11</v>
      </c>
      <c r="AI411">
        <v>0.62262499999999998</v>
      </c>
      <c r="AJ411">
        <v>1.8E-5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168077.13375000001</v>
      </c>
      <c r="I412">
        <v>329955.78787200002</v>
      </c>
      <c r="J412" t="s">
        <v>3</v>
      </c>
      <c r="K412">
        <v>168026.6875</v>
      </c>
      <c r="L412">
        <v>329804.63792800001</v>
      </c>
      <c r="M412" t="s">
        <v>4</v>
      </c>
      <c r="N412">
        <v>3260.0260499999999</v>
      </c>
      <c r="O412">
        <v>138.18312</v>
      </c>
      <c r="P412" t="s">
        <v>5</v>
      </c>
      <c r="Q412">
        <v>0</v>
      </c>
      <c r="R412">
        <v>0</v>
      </c>
      <c r="S412" t="s">
        <v>6</v>
      </c>
      <c r="T412">
        <v>2165.1329340000002</v>
      </c>
      <c r="U412">
        <v>218.50986800000001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0.376411</v>
      </c>
      <c r="AG412">
        <v>5.0000000000000004E-6</v>
      </c>
      <c r="AH412" t="s">
        <v>11</v>
      </c>
      <c r="AI412">
        <v>0.62269300000000005</v>
      </c>
      <c r="AJ412">
        <v>1.8E-5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183356.44781300001</v>
      </c>
      <c r="I413">
        <v>431983.14130399999</v>
      </c>
      <c r="J413" t="s">
        <v>3</v>
      </c>
      <c r="K413">
        <v>183301.421875</v>
      </c>
      <c r="L413">
        <v>431798.47929799999</v>
      </c>
      <c r="M413" t="s">
        <v>4</v>
      </c>
      <c r="N413">
        <v>3556.0891160000001</v>
      </c>
      <c r="O413">
        <v>174.202651</v>
      </c>
      <c r="P413" t="s">
        <v>5</v>
      </c>
      <c r="Q413">
        <v>0</v>
      </c>
      <c r="R413">
        <v>0</v>
      </c>
      <c r="S413" t="s">
        <v>6</v>
      </c>
      <c r="T413">
        <v>2361.9274740000001</v>
      </c>
      <c r="U413">
        <v>261.39712700000001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0.37626599999999999</v>
      </c>
      <c r="AG413">
        <v>3.9999999999999998E-6</v>
      </c>
      <c r="AH413" t="s">
        <v>11</v>
      </c>
      <c r="AI413">
        <v>0.62281500000000001</v>
      </c>
      <c r="AJ413">
        <v>1.9000000000000001E-5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198624.16218799999</v>
      </c>
      <c r="I414">
        <v>450868.61762999999</v>
      </c>
      <c r="J414" t="s">
        <v>3</v>
      </c>
      <c r="K414">
        <v>198564.57375000001</v>
      </c>
      <c r="L414">
        <v>450661.39570599998</v>
      </c>
      <c r="M414" t="s">
        <v>4</v>
      </c>
      <c r="N414">
        <v>3852.0924799999998</v>
      </c>
      <c r="O414">
        <v>187.61967000000001</v>
      </c>
      <c r="P414" t="s">
        <v>5</v>
      </c>
      <c r="Q414">
        <v>0</v>
      </c>
      <c r="R414">
        <v>0</v>
      </c>
      <c r="S414" t="s">
        <v>6</v>
      </c>
      <c r="T414">
        <v>2558.5612040000001</v>
      </c>
      <c r="U414">
        <v>300.43454700000001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0.37601200000000001</v>
      </c>
      <c r="AG414">
        <v>5.0000000000000004E-6</v>
      </c>
      <c r="AH414" t="s">
        <v>11</v>
      </c>
      <c r="AI414">
        <v>0.623166</v>
      </c>
      <c r="AJ414">
        <v>1.9000000000000001E-5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213886.87281199999</v>
      </c>
      <c r="I415">
        <v>475543.867302</v>
      </c>
      <c r="J415" t="s">
        <v>3</v>
      </c>
      <c r="K415">
        <v>213822.71062500001</v>
      </c>
      <c r="L415">
        <v>475329.687584</v>
      </c>
      <c r="M415" t="s">
        <v>4</v>
      </c>
      <c r="N415">
        <v>4148.2176559999998</v>
      </c>
      <c r="O415">
        <v>203.59716</v>
      </c>
      <c r="P415" t="s">
        <v>5</v>
      </c>
      <c r="Q415">
        <v>0</v>
      </c>
      <c r="R415">
        <v>0</v>
      </c>
      <c r="S415" t="s">
        <v>6</v>
      </c>
      <c r="T415">
        <v>2754.8521380000002</v>
      </c>
      <c r="U415">
        <v>333.64244400000001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0.37598300000000001</v>
      </c>
      <c r="AG415">
        <v>5.0000000000000004E-6</v>
      </c>
      <c r="AH415" t="s">
        <v>11</v>
      </c>
      <c r="AI415">
        <v>0.62325200000000003</v>
      </c>
      <c r="AJ415">
        <v>1.9000000000000001E-5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229149.67937500001</v>
      </c>
      <c r="I416">
        <v>505296.906044</v>
      </c>
      <c r="J416" t="s">
        <v>3</v>
      </c>
      <c r="K416">
        <v>229080.93124999999</v>
      </c>
      <c r="L416">
        <v>505067.94238299999</v>
      </c>
      <c r="M416" t="s">
        <v>4</v>
      </c>
      <c r="N416">
        <v>4444.129336</v>
      </c>
      <c r="O416">
        <v>223.046254</v>
      </c>
      <c r="P416" t="s">
        <v>5</v>
      </c>
      <c r="Q416">
        <v>0</v>
      </c>
      <c r="R416">
        <v>0</v>
      </c>
      <c r="S416" t="s">
        <v>6</v>
      </c>
      <c r="T416">
        <v>2951.320166</v>
      </c>
      <c r="U416">
        <v>370.67278800000003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0.37595699999999999</v>
      </c>
      <c r="AG416">
        <v>5.0000000000000004E-6</v>
      </c>
      <c r="AH416" t="s">
        <v>11</v>
      </c>
      <c r="AI416">
        <v>0.62367799999999995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244410.53468800001</v>
      </c>
      <c r="I417">
        <v>512594.74432400003</v>
      </c>
      <c r="J417" t="s">
        <v>3</v>
      </c>
      <c r="K417">
        <v>244337.20906299999</v>
      </c>
      <c r="L417">
        <v>512361.92820000002</v>
      </c>
      <c r="M417" t="s">
        <v>4</v>
      </c>
      <c r="N417">
        <v>4739.9441210000005</v>
      </c>
      <c r="O417">
        <v>237.68683999999999</v>
      </c>
      <c r="P417" t="s">
        <v>5</v>
      </c>
      <c r="Q417">
        <v>0</v>
      </c>
      <c r="R417">
        <v>0</v>
      </c>
      <c r="S417" t="s">
        <v>6</v>
      </c>
      <c r="T417">
        <v>3147.8137740000002</v>
      </c>
      <c r="U417">
        <v>404.37786399999999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0.375942</v>
      </c>
      <c r="AG417">
        <v>5.0000000000000004E-6</v>
      </c>
      <c r="AH417" t="s">
        <v>11</v>
      </c>
      <c r="AI417">
        <v>0.62367799999999995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259673.84187500001</v>
      </c>
      <c r="I418">
        <v>512312.78920699999</v>
      </c>
      <c r="J418" t="s">
        <v>3</v>
      </c>
      <c r="K418">
        <v>259595.93343800001</v>
      </c>
      <c r="L418">
        <v>512066.80541199999</v>
      </c>
      <c r="M418" t="s">
        <v>4</v>
      </c>
      <c r="N418">
        <v>5036.0122460000002</v>
      </c>
      <c r="O418">
        <v>248.19111100000001</v>
      </c>
      <c r="P418" t="s">
        <v>5</v>
      </c>
      <c r="Q418">
        <v>0</v>
      </c>
      <c r="R418">
        <v>0</v>
      </c>
      <c r="S418" t="s">
        <v>6</v>
      </c>
      <c r="T418">
        <v>3344.535938</v>
      </c>
      <c r="U418">
        <v>456.84537599999999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0.37579099999999999</v>
      </c>
      <c r="AG418">
        <v>3.9999999999999998E-6</v>
      </c>
      <c r="AH418" t="s">
        <v>11</v>
      </c>
      <c r="AI418">
        <v>0.62392400000000003</v>
      </c>
      <c r="AJ418">
        <v>2.0000000000000002E-5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274939.08124999999</v>
      </c>
      <c r="I419">
        <v>516605.22621200001</v>
      </c>
      <c r="J419" t="s">
        <v>3</v>
      </c>
      <c r="K419">
        <v>274856.60375000001</v>
      </c>
      <c r="L419">
        <v>516386.47106900002</v>
      </c>
      <c r="M419" t="s">
        <v>4</v>
      </c>
      <c r="N419">
        <v>5332.1811230000003</v>
      </c>
      <c r="O419">
        <v>258.72955200000001</v>
      </c>
      <c r="P419" t="s">
        <v>5</v>
      </c>
      <c r="Q419">
        <v>0</v>
      </c>
      <c r="R419">
        <v>0</v>
      </c>
      <c r="S419" t="s">
        <v>6</v>
      </c>
      <c r="T419">
        <v>3540.9919920000002</v>
      </c>
      <c r="U419">
        <v>492.83316100000002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0.37534200000000001</v>
      </c>
      <c r="AG419">
        <v>9.0000000000000002E-6</v>
      </c>
      <c r="AH419" t="s">
        <v>11</v>
      </c>
      <c r="AI419">
        <v>0.62437900000000002</v>
      </c>
      <c r="AJ419">
        <v>2.0999999999999999E-5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290203.81937500002</v>
      </c>
      <c r="I420">
        <v>521273.19558699999</v>
      </c>
      <c r="J420" t="s">
        <v>3</v>
      </c>
      <c r="K420">
        <v>290116.75750000001</v>
      </c>
      <c r="L420">
        <v>521045.53759800002</v>
      </c>
      <c r="M420" t="s">
        <v>4</v>
      </c>
      <c r="N420">
        <v>5628.2636819999998</v>
      </c>
      <c r="O420">
        <v>270.43092899999999</v>
      </c>
      <c r="P420" t="s">
        <v>5</v>
      </c>
      <c r="Q420">
        <v>0</v>
      </c>
      <c r="R420">
        <v>0</v>
      </c>
      <c r="S420" t="s">
        <v>6</v>
      </c>
      <c r="T420">
        <v>3737.6443100000001</v>
      </c>
      <c r="U420">
        <v>534.63148000000001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0.37529699999999999</v>
      </c>
      <c r="AG420">
        <v>9.0000000000000002E-6</v>
      </c>
      <c r="AH420" t="s">
        <v>11</v>
      </c>
      <c r="AI420">
        <v>0.62452600000000003</v>
      </c>
      <c r="AJ420">
        <v>2.0000000000000002E-5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305491.00562499999</v>
      </c>
      <c r="I421">
        <v>537009.40237400006</v>
      </c>
      <c r="J421" t="s">
        <v>3</v>
      </c>
      <c r="K421">
        <v>305399.33437499998</v>
      </c>
      <c r="L421">
        <v>536750.06811500003</v>
      </c>
      <c r="M421" t="s">
        <v>4</v>
      </c>
      <c r="N421">
        <v>5925.0252049999999</v>
      </c>
      <c r="O421">
        <v>314.85096499999997</v>
      </c>
      <c r="P421" t="s">
        <v>5</v>
      </c>
      <c r="Q421">
        <v>0</v>
      </c>
      <c r="R421">
        <v>0</v>
      </c>
      <c r="S421" t="s">
        <v>6</v>
      </c>
      <c r="T421">
        <v>3934.9380980000001</v>
      </c>
      <c r="U421">
        <v>586.98634000000004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0.37528600000000001</v>
      </c>
      <c r="AG421">
        <v>9.0000000000000002E-6</v>
      </c>
      <c r="AH421" t="s">
        <v>11</v>
      </c>
      <c r="AI421">
        <v>0.62489799999999995</v>
      </c>
      <c r="AJ421">
        <v>2.0999999999999999E-5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1271.1315119999999</v>
      </c>
      <c r="I422">
        <v>9.3149639999999998</v>
      </c>
      <c r="J422" t="s">
        <v>3</v>
      </c>
      <c r="K422">
        <v>1268.1607839999999</v>
      </c>
      <c r="L422">
        <v>9.3180119999999995</v>
      </c>
      <c r="M422" t="s">
        <v>4</v>
      </c>
      <c r="N422">
        <v>105.49669799999999</v>
      </c>
      <c r="O422">
        <v>3.374838</v>
      </c>
      <c r="P422" t="s">
        <v>5</v>
      </c>
      <c r="Q422">
        <v>106.77254600000001</v>
      </c>
      <c r="R422">
        <v>18.274343999999999</v>
      </c>
      <c r="S422" t="s">
        <v>6</v>
      </c>
      <c r="T422">
        <v>38.350653999999999</v>
      </c>
      <c r="U422">
        <v>0.19178100000000001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0.38336799999999999</v>
      </c>
      <c r="AG422">
        <v>1.4E-5</v>
      </c>
      <c r="AH422" t="s">
        <v>11</v>
      </c>
      <c r="AI422">
        <v>0.61799099999999996</v>
      </c>
      <c r="AJ422">
        <v>1.5E-5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2541.9563840000001</v>
      </c>
      <c r="I423">
        <v>29.133541000000001</v>
      </c>
      <c r="J423" t="s">
        <v>3</v>
      </c>
      <c r="K423">
        <v>2536.0135180000002</v>
      </c>
      <c r="L423">
        <v>29.167145000000001</v>
      </c>
      <c r="M423" t="s">
        <v>4</v>
      </c>
      <c r="N423">
        <v>210.96497400000001</v>
      </c>
      <c r="O423">
        <v>19.952114999999999</v>
      </c>
      <c r="P423" t="s">
        <v>5</v>
      </c>
      <c r="Q423">
        <v>213.280564</v>
      </c>
      <c r="R423">
        <v>59.543438999999999</v>
      </c>
      <c r="S423" t="s">
        <v>6</v>
      </c>
      <c r="T423">
        <v>76.678442000000004</v>
      </c>
      <c r="U423">
        <v>0.65173599999999998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0.38161299999999998</v>
      </c>
      <c r="AG423">
        <v>1.5999999999999999E-5</v>
      </c>
      <c r="AH423" t="s">
        <v>11</v>
      </c>
      <c r="AI423">
        <v>0.61947600000000003</v>
      </c>
      <c r="AJ423">
        <v>9.0000000000000002E-6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3812.4785179999999</v>
      </c>
      <c r="I424">
        <v>51.535680999999997</v>
      </c>
      <c r="J424" t="s">
        <v>3</v>
      </c>
      <c r="K424">
        <v>3803.563032</v>
      </c>
      <c r="L424">
        <v>51.583122000000003</v>
      </c>
      <c r="M424" t="s">
        <v>4</v>
      </c>
      <c r="N424">
        <v>316.492796</v>
      </c>
      <c r="O424">
        <v>42.310088</v>
      </c>
      <c r="P424" t="s">
        <v>5</v>
      </c>
      <c r="Q424">
        <v>319.71639199999998</v>
      </c>
      <c r="R424">
        <v>126.367968</v>
      </c>
      <c r="S424" t="s">
        <v>6</v>
      </c>
      <c r="T424">
        <v>115.023078</v>
      </c>
      <c r="U424">
        <v>1.360487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0.38088</v>
      </c>
      <c r="AG424">
        <v>1.5999999999999999E-5</v>
      </c>
      <c r="AH424" t="s">
        <v>11</v>
      </c>
      <c r="AI424">
        <v>0.62009599999999998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5082.9540500000003</v>
      </c>
      <c r="I425">
        <v>105.46456499999999</v>
      </c>
      <c r="J425" t="s">
        <v>3</v>
      </c>
      <c r="K425">
        <v>5071.064574</v>
      </c>
      <c r="L425">
        <v>105.552305</v>
      </c>
      <c r="M425" t="s">
        <v>4</v>
      </c>
      <c r="N425">
        <v>422.13417399999997</v>
      </c>
      <c r="O425">
        <v>84.386449999999996</v>
      </c>
      <c r="P425" t="s">
        <v>5</v>
      </c>
      <c r="Q425">
        <v>425.99397599999998</v>
      </c>
      <c r="R425">
        <v>219.22053</v>
      </c>
      <c r="S425" t="s">
        <v>6</v>
      </c>
      <c r="T425">
        <v>153.34353999999999</v>
      </c>
      <c r="U425">
        <v>2.3527459999999998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0.37943199999999999</v>
      </c>
      <c r="AG425">
        <v>1.5E-5</v>
      </c>
      <c r="AH425" t="s">
        <v>11</v>
      </c>
      <c r="AI425">
        <v>0.62037600000000004</v>
      </c>
      <c r="AJ425">
        <v>9.0000000000000002E-6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6353.2672220000004</v>
      </c>
      <c r="I426">
        <v>135.92038099999999</v>
      </c>
      <c r="J426" t="s">
        <v>3</v>
      </c>
      <c r="K426">
        <v>6338.40337</v>
      </c>
      <c r="L426">
        <v>136.04039499999999</v>
      </c>
      <c r="M426" t="s">
        <v>4</v>
      </c>
      <c r="N426">
        <v>527.24393599999996</v>
      </c>
      <c r="O426">
        <v>127.808172</v>
      </c>
      <c r="P426" t="s">
        <v>5</v>
      </c>
      <c r="Q426">
        <v>532.24569199999996</v>
      </c>
      <c r="R426">
        <v>341.02484399999997</v>
      </c>
      <c r="S426" t="s">
        <v>6</v>
      </c>
      <c r="T426">
        <v>191.66265799999999</v>
      </c>
      <c r="U426">
        <v>3.635081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0.37871199999999999</v>
      </c>
      <c r="AG426">
        <v>1.2999999999999999E-5</v>
      </c>
      <c r="AH426" t="s">
        <v>11</v>
      </c>
      <c r="AI426">
        <v>0.62041299999999999</v>
      </c>
      <c r="AJ426">
        <v>7.9999999999999996E-6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7622.8612800000001</v>
      </c>
      <c r="I427">
        <v>182.898056</v>
      </c>
      <c r="J427" t="s">
        <v>3</v>
      </c>
      <c r="K427">
        <v>7605.0180600000003</v>
      </c>
      <c r="L427">
        <v>183.020296</v>
      </c>
      <c r="M427" t="s">
        <v>4</v>
      </c>
      <c r="N427">
        <v>632.07088199999998</v>
      </c>
      <c r="O427">
        <v>175.32281800000001</v>
      </c>
      <c r="P427" t="s">
        <v>5</v>
      </c>
      <c r="Q427">
        <v>638.74118399999998</v>
      </c>
      <c r="R427">
        <v>487.43333899999999</v>
      </c>
      <c r="S427" t="s">
        <v>6</v>
      </c>
      <c r="T427">
        <v>229.99328800000001</v>
      </c>
      <c r="U427">
        <v>5.1713570000000004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0.37811600000000001</v>
      </c>
      <c r="AG427">
        <v>1.1E-5</v>
      </c>
      <c r="AH427" t="s">
        <v>11</v>
      </c>
      <c r="AI427">
        <v>0.620946</v>
      </c>
      <c r="AJ427">
        <v>1.2E-5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8892.0636599999998</v>
      </c>
      <c r="I428">
        <v>205.14424399999999</v>
      </c>
      <c r="J428" t="s">
        <v>3</v>
      </c>
      <c r="K428">
        <v>8871.2464880000007</v>
      </c>
      <c r="L428">
        <v>205.37960100000001</v>
      </c>
      <c r="M428" t="s">
        <v>4</v>
      </c>
      <c r="N428">
        <v>736.87592199999995</v>
      </c>
      <c r="O428">
        <v>224.38285400000001</v>
      </c>
      <c r="P428" t="s">
        <v>5</v>
      </c>
      <c r="Q428">
        <v>744.71769800000004</v>
      </c>
      <c r="R428">
        <v>683.32090400000004</v>
      </c>
      <c r="S428" t="s">
        <v>6</v>
      </c>
      <c r="T428">
        <v>268.25911600000001</v>
      </c>
      <c r="U428">
        <v>7.0797990000000004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0.37782199999999999</v>
      </c>
      <c r="AG428">
        <v>1.0000000000000001E-5</v>
      </c>
      <c r="AH428" t="s">
        <v>11</v>
      </c>
      <c r="AI428">
        <v>0.62141000000000002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10162.178522</v>
      </c>
      <c r="I429">
        <v>232.343209</v>
      </c>
      <c r="J429" t="s">
        <v>3</v>
      </c>
      <c r="K429">
        <v>10138.384994</v>
      </c>
      <c r="L429">
        <v>232.46846600000001</v>
      </c>
      <c r="M429" t="s">
        <v>4</v>
      </c>
      <c r="N429">
        <v>841.69196399999998</v>
      </c>
      <c r="O429">
        <v>272.769991</v>
      </c>
      <c r="P429" t="s">
        <v>5</v>
      </c>
      <c r="Q429">
        <v>851.07725800000003</v>
      </c>
      <c r="R429">
        <v>894.63845600000002</v>
      </c>
      <c r="S429" t="s">
        <v>6</v>
      </c>
      <c r="T429">
        <v>306.58108600000003</v>
      </c>
      <c r="U429">
        <v>9.3412400000000009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0.37729800000000002</v>
      </c>
      <c r="AG429">
        <v>6.9999999999999999E-6</v>
      </c>
      <c r="AH429" t="s">
        <v>11</v>
      </c>
      <c r="AI429">
        <v>0.62142399999999998</v>
      </c>
      <c r="AJ429">
        <v>1.4E-5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11432.507086</v>
      </c>
      <c r="I430">
        <v>278.07310699999999</v>
      </c>
      <c r="J430" t="s">
        <v>3</v>
      </c>
      <c r="K430">
        <v>11405.736454</v>
      </c>
      <c r="L430">
        <v>278.267359</v>
      </c>
      <c r="M430" t="s">
        <v>4</v>
      </c>
      <c r="N430">
        <v>946.45439799999997</v>
      </c>
      <c r="O430">
        <v>327.48473899999999</v>
      </c>
      <c r="P430" t="s">
        <v>5</v>
      </c>
      <c r="Q430">
        <v>958.00226199999997</v>
      </c>
      <c r="R430">
        <v>1136.5936119999999</v>
      </c>
      <c r="S430" t="s">
        <v>6</v>
      </c>
      <c r="T430">
        <v>344.93516799999998</v>
      </c>
      <c r="U430">
        <v>11.760882000000001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0.37696200000000002</v>
      </c>
      <c r="AG430">
        <v>5.0000000000000004E-6</v>
      </c>
      <c r="AH430" t="s">
        <v>11</v>
      </c>
      <c r="AI430">
        <v>0.62142600000000003</v>
      </c>
      <c r="AJ430">
        <v>1.4E-5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12702.678003999999</v>
      </c>
      <c r="I431">
        <v>320.751487</v>
      </c>
      <c r="J431" t="s">
        <v>3</v>
      </c>
      <c r="K431">
        <v>12672.928834</v>
      </c>
      <c r="L431">
        <v>320.88713899999999</v>
      </c>
      <c r="M431" t="s">
        <v>4</v>
      </c>
      <c r="N431">
        <v>1051.6241259999999</v>
      </c>
      <c r="O431">
        <v>377.60161399999998</v>
      </c>
      <c r="P431" t="s">
        <v>5</v>
      </c>
      <c r="Q431">
        <v>1064.3680360000001</v>
      </c>
      <c r="R431">
        <v>1368.301825</v>
      </c>
      <c r="S431" t="s">
        <v>6</v>
      </c>
      <c r="T431">
        <v>383.27426400000002</v>
      </c>
      <c r="U431">
        <v>14.161910000000001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0.37681900000000002</v>
      </c>
      <c r="AG431">
        <v>5.0000000000000004E-6</v>
      </c>
      <c r="AH431" t="s">
        <v>11</v>
      </c>
      <c r="AI431">
        <v>0.62142699999999995</v>
      </c>
      <c r="AJ431">
        <v>1.4E-5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13972.791884</v>
      </c>
      <c r="I432">
        <v>372.966926</v>
      </c>
      <c r="J432" t="s">
        <v>3</v>
      </c>
      <c r="K432">
        <v>13940.064249999999</v>
      </c>
      <c r="L432">
        <v>373.24473999999998</v>
      </c>
      <c r="M432" t="s">
        <v>4</v>
      </c>
      <c r="N432">
        <v>1156.9238539999999</v>
      </c>
      <c r="O432">
        <v>427.47636799999998</v>
      </c>
      <c r="P432" t="s">
        <v>5</v>
      </c>
      <c r="Q432">
        <v>1170.6644020000001</v>
      </c>
      <c r="R432">
        <v>1632.1076399999999</v>
      </c>
      <c r="S432" t="s">
        <v>6</v>
      </c>
      <c r="T432">
        <v>421.54053800000003</v>
      </c>
      <c r="U432">
        <v>16.754117999999998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0.37667499999999998</v>
      </c>
      <c r="AG432">
        <v>3.9999999999999998E-6</v>
      </c>
      <c r="AH432" t="s">
        <v>11</v>
      </c>
      <c r="AI432">
        <v>0.62163999999999997</v>
      </c>
      <c r="AJ432">
        <v>1.5E-5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15242.284949999999</v>
      </c>
      <c r="I433">
        <v>429.80437599999999</v>
      </c>
      <c r="J433" t="s">
        <v>3</v>
      </c>
      <c r="K433">
        <v>15206.585804</v>
      </c>
      <c r="L433">
        <v>429.98152399999998</v>
      </c>
      <c r="M433" t="s">
        <v>4</v>
      </c>
      <c r="N433">
        <v>1261.952612</v>
      </c>
      <c r="O433">
        <v>486.86943300000001</v>
      </c>
      <c r="P433" t="s">
        <v>5</v>
      </c>
      <c r="Q433">
        <v>1276.867062</v>
      </c>
      <c r="R433">
        <v>1909.4220029999999</v>
      </c>
      <c r="S433" t="s">
        <v>6</v>
      </c>
      <c r="T433">
        <v>459.79057799999998</v>
      </c>
      <c r="U433">
        <v>19.688908999999999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0.37663000000000002</v>
      </c>
      <c r="AG433">
        <v>3.9999999999999998E-6</v>
      </c>
      <c r="AH433" t="s">
        <v>11</v>
      </c>
      <c r="AI433">
        <v>0.62199899999999997</v>
      </c>
      <c r="AJ433">
        <v>1.7E-5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16512.463176000001</v>
      </c>
      <c r="I434">
        <v>458.94058899999999</v>
      </c>
      <c r="J434" t="s">
        <v>3</v>
      </c>
      <c r="K434">
        <v>16473.778342000001</v>
      </c>
      <c r="L434">
        <v>459.26531699999998</v>
      </c>
      <c r="M434" t="s">
        <v>4</v>
      </c>
      <c r="N434">
        <v>1366.6161440000001</v>
      </c>
      <c r="O434">
        <v>531.94885899999997</v>
      </c>
      <c r="P434" t="s">
        <v>5</v>
      </c>
      <c r="Q434">
        <v>1383.8397620000001</v>
      </c>
      <c r="R434">
        <v>2238.544269</v>
      </c>
      <c r="S434" t="s">
        <v>6</v>
      </c>
      <c r="T434">
        <v>498.08954199999999</v>
      </c>
      <c r="U434">
        <v>22.368597000000001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0.37645699999999999</v>
      </c>
      <c r="AG434">
        <v>1.9999999999999999E-6</v>
      </c>
      <c r="AH434" t="s">
        <v>11</v>
      </c>
      <c r="AI434">
        <v>0.62211499999999997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17782.43302</v>
      </c>
      <c r="I435">
        <v>506.81313699999998</v>
      </c>
      <c r="J435" t="s">
        <v>3</v>
      </c>
      <c r="K435">
        <v>17740.769799999998</v>
      </c>
      <c r="L435">
        <v>507.23587600000002</v>
      </c>
      <c r="M435" t="s">
        <v>4</v>
      </c>
      <c r="N435">
        <v>1471.5501099999999</v>
      </c>
      <c r="O435">
        <v>568.12008800000001</v>
      </c>
      <c r="P435" t="s">
        <v>5</v>
      </c>
      <c r="Q435">
        <v>1490.26594</v>
      </c>
      <c r="R435">
        <v>2542.9703420000001</v>
      </c>
      <c r="S435" t="s">
        <v>6</v>
      </c>
      <c r="T435">
        <v>536.42994599999997</v>
      </c>
      <c r="U435">
        <v>25.617660999999998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0.37623099999999998</v>
      </c>
      <c r="AG435">
        <v>9.9999999999999995E-7</v>
      </c>
      <c r="AH435" t="s">
        <v>11</v>
      </c>
      <c r="AI435">
        <v>0.62211499999999997</v>
      </c>
      <c r="AJ435">
        <v>1.5999999999999999E-5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19052.429482</v>
      </c>
      <c r="I436">
        <v>551.75345700000003</v>
      </c>
      <c r="J436" t="s">
        <v>3</v>
      </c>
      <c r="K436">
        <v>19007.787934</v>
      </c>
      <c r="L436">
        <v>552.05436199999997</v>
      </c>
      <c r="M436" t="s">
        <v>4</v>
      </c>
      <c r="N436">
        <v>1576.397778</v>
      </c>
      <c r="O436">
        <v>615.08491900000001</v>
      </c>
      <c r="P436" t="s">
        <v>5</v>
      </c>
      <c r="Q436">
        <v>1597.0693819999999</v>
      </c>
      <c r="R436">
        <v>2883.810446</v>
      </c>
      <c r="S436" t="s">
        <v>6</v>
      </c>
      <c r="T436">
        <v>574.77554999999995</v>
      </c>
      <c r="U436">
        <v>29.357609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0.376191</v>
      </c>
      <c r="AG436">
        <v>9.9999999999999995E-7</v>
      </c>
      <c r="AH436" t="s">
        <v>11</v>
      </c>
      <c r="AI436">
        <v>0.62275499999999995</v>
      </c>
      <c r="AJ436">
        <v>1.8E-5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20323.178668</v>
      </c>
      <c r="I437">
        <v>597.83175400000005</v>
      </c>
      <c r="J437" t="s">
        <v>3</v>
      </c>
      <c r="K437">
        <v>20275.561182000001</v>
      </c>
      <c r="L437">
        <v>597.96476399999995</v>
      </c>
      <c r="M437" t="s">
        <v>4</v>
      </c>
      <c r="N437">
        <v>1682.0398419999999</v>
      </c>
      <c r="O437">
        <v>650.40361800000005</v>
      </c>
      <c r="P437" t="s">
        <v>5</v>
      </c>
      <c r="Q437">
        <v>1703.6646940000001</v>
      </c>
      <c r="R437">
        <v>3250.2175379999999</v>
      </c>
      <c r="S437" t="s">
        <v>6</v>
      </c>
      <c r="T437">
        <v>613.07121199999995</v>
      </c>
      <c r="U437">
        <v>33.430267000000001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0.376168</v>
      </c>
      <c r="AG437">
        <v>9.9999999999999995E-7</v>
      </c>
      <c r="AH437" t="s">
        <v>11</v>
      </c>
      <c r="AI437">
        <v>0.62285900000000005</v>
      </c>
      <c r="AJ437">
        <v>1.7E-5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21585.803029999999</v>
      </c>
      <c r="I438">
        <v>581.652827</v>
      </c>
      <c r="J438" t="s">
        <v>3</v>
      </c>
      <c r="K438">
        <v>21535.211587999998</v>
      </c>
      <c r="L438">
        <v>581.638058</v>
      </c>
      <c r="M438" t="s">
        <v>4</v>
      </c>
      <c r="N438">
        <v>1784.897872</v>
      </c>
      <c r="O438">
        <v>694.34705199999996</v>
      </c>
      <c r="P438" t="s">
        <v>5</v>
      </c>
      <c r="Q438">
        <v>1805.0406760000001</v>
      </c>
      <c r="R438">
        <v>3664.6693789999999</v>
      </c>
      <c r="S438" t="s">
        <v>6</v>
      </c>
      <c r="T438">
        <v>648.74675200000001</v>
      </c>
      <c r="U438">
        <v>38.688031000000002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0.37609799999999999</v>
      </c>
      <c r="AG438">
        <v>9.9999999999999995E-7</v>
      </c>
      <c r="AH438" t="s">
        <v>11</v>
      </c>
      <c r="AI438">
        <v>0.622861</v>
      </c>
      <c r="AJ438">
        <v>1.7E-5</v>
      </c>
      <c r="AK438" t="s">
        <v>12</v>
      </c>
      <c r="AL438">
        <v>862.86</v>
      </c>
      <c r="AM438">
        <v>86221.200400000002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22742.562762000001</v>
      </c>
      <c r="I439">
        <v>716.28878699999996</v>
      </c>
      <c r="J439" t="s">
        <v>3</v>
      </c>
      <c r="K439">
        <v>22688.988976000001</v>
      </c>
      <c r="L439">
        <v>715.99592600000005</v>
      </c>
      <c r="M439" t="s">
        <v>4</v>
      </c>
      <c r="N439">
        <v>1853.186796</v>
      </c>
      <c r="O439">
        <v>768.85516299999995</v>
      </c>
      <c r="P439" t="s">
        <v>5</v>
      </c>
      <c r="Q439">
        <v>1835.9270919999999</v>
      </c>
      <c r="R439">
        <v>3705.2858609999998</v>
      </c>
      <c r="S439" t="s">
        <v>6</v>
      </c>
      <c r="T439">
        <v>649.08468800000003</v>
      </c>
      <c r="U439">
        <v>38.915387000000003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0.37609799999999999</v>
      </c>
      <c r="AG439">
        <v>9.9999999999999995E-7</v>
      </c>
      <c r="AH439" t="s">
        <v>11</v>
      </c>
      <c r="AI439">
        <v>0.622861</v>
      </c>
      <c r="AJ439">
        <v>1.7E-5</v>
      </c>
      <c r="AK439" t="s">
        <v>12</v>
      </c>
      <c r="AL439">
        <v>13258.68</v>
      </c>
      <c r="AM439">
        <v>102153.3376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23897.642454000001</v>
      </c>
      <c r="I440">
        <v>859.087943</v>
      </c>
      <c r="J440" t="s">
        <v>3</v>
      </c>
      <c r="K440">
        <v>23841.087759999999</v>
      </c>
      <c r="L440">
        <v>858.27247399999999</v>
      </c>
      <c r="M440" t="s">
        <v>4</v>
      </c>
      <c r="N440">
        <v>1920.4138800000001</v>
      </c>
      <c r="O440">
        <v>829.25172299999997</v>
      </c>
      <c r="P440" t="s">
        <v>5</v>
      </c>
      <c r="Q440">
        <v>1866.0579560000001</v>
      </c>
      <c r="R440">
        <v>3717.8799100000001</v>
      </c>
      <c r="S440" t="s">
        <v>6</v>
      </c>
      <c r="T440">
        <v>649.086546</v>
      </c>
      <c r="U440">
        <v>38.900700999999998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0.37609799999999999</v>
      </c>
      <c r="AG440">
        <v>9.9999999999999995E-7</v>
      </c>
      <c r="AH440" t="s">
        <v>11</v>
      </c>
      <c r="AI440">
        <v>0.622861</v>
      </c>
      <c r="AJ440">
        <v>1.7E-5</v>
      </c>
      <c r="AK440" t="s">
        <v>12</v>
      </c>
      <c r="AL440">
        <v>25758.16</v>
      </c>
      <c r="AM440">
        <v>102236.3744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25053.189294</v>
      </c>
      <c r="I441">
        <v>968.65114500000004</v>
      </c>
      <c r="J441" t="s">
        <v>3</v>
      </c>
      <c r="K441">
        <v>24993.657436000001</v>
      </c>
      <c r="L441">
        <v>966.825062</v>
      </c>
      <c r="M441" t="s">
        <v>4</v>
      </c>
      <c r="N441">
        <v>1987.61178</v>
      </c>
      <c r="O441">
        <v>874.62895100000003</v>
      </c>
      <c r="P441" t="s">
        <v>5</v>
      </c>
      <c r="Q441">
        <v>1896.0154660000001</v>
      </c>
      <c r="R441">
        <v>3766.7045870000002</v>
      </c>
      <c r="S441" t="s">
        <v>6</v>
      </c>
      <c r="T441">
        <v>649.08893599999999</v>
      </c>
      <c r="U441">
        <v>38.892301000000003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0.37609799999999999</v>
      </c>
      <c r="AG441">
        <v>9.9999999999999995E-7</v>
      </c>
      <c r="AH441" t="s">
        <v>11</v>
      </c>
      <c r="AI441">
        <v>0.622861</v>
      </c>
      <c r="AJ441">
        <v>1.7E-5</v>
      </c>
      <c r="AK441" t="s">
        <v>12</v>
      </c>
      <c r="AL441">
        <v>38257.519999999997</v>
      </c>
      <c r="AM441">
        <v>102267.88959999999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1189.8440900000001</v>
      </c>
      <c r="I442">
        <v>9.6669830000000001</v>
      </c>
      <c r="J442" t="s">
        <v>3</v>
      </c>
      <c r="K442">
        <v>1186.907502</v>
      </c>
      <c r="L442">
        <v>9.5821120000000004</v>
      </c>
      <c r="M442" t="s">
        <v>4</v>
      </c>
      <c r="N442">
        <v>105.293314</v>
      </c>
      <c r="O442">
        <v>3.023431</v>
      </c>
      <c r="P442" t="s">
        <v>5</v>
      </c>
      <c r="Q442">
        <v>0</v>
      </c>
      <c r="R442">
        <v>0</v>
      </c>
      <c r="S442" t="s">
        <v>6</v>
      </c>
      <c r="T442">
        <v>38.576148000000003</v>
      </c>
      <c r="U442">
        <v>6.6502000000000006E-2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0.38331799999999999</v>
      </c>
      <c r="AG442">
        <v>1.4E-5</v>
      </c>
      <c r="AH442" t="s">
        <v>11</v>
      </c>
      <c r="AI442">
        <v>0.617815</v>
      </c>
      <c r="AJ442">
        <v>5.0000000000000004E-6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2379.4884520000001</v>
      </c>
      <c r="I443">
        <v>29.844474000000002</v>
      </c>
      <c r="J443" t="s">
        <v>3</v>
      </c>
      <c r="K443">
        <v>2373.6193720000001</v>
      </c>
      <c r="L443">
        <v>29.677147999999999</v>
      </c>
      <c r="M443" t="s">
        <v>4</v>
      </c>
      <c r="N443">
        <v>210.464358</v>
      </c>
      <c r="O443">
        <v>10.581372999999999</v>
      </c>
      <c r="P443" t="s">
        <v>5</v>
      </c>
      <c r="Q443">
        <v>0</v>
      </c>
      <c r="R443">
        <v>0</v>
      </c>
      <c r="S443" t="s">
        <v>6</v>
      </c>
      <c r="T443">
        <v>77.285653999999994</v>
      </c>
      <c r="U443">
        <v>0.18707199999999999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0.38230900000000001</v>
      </c>
      <c r="AG443">
        <v>1.8E-5</v>
      </c>
      <c r="AH443" t="s">
        <v>11</v>
      </c>
      <c r="AI443">
        <v>0.61931000000000003</v>
      </c>
      <c r="AJ443">
        <v>5.0000000000000004E-6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3568.9938219999999</v>
      </c>
      <c r="I444">
        <v>56.949607</v>
      </c>
      <c r="J444" t="s">
        <v>3</v>
      </c>
      <c r="K444">
        <v>3560.1889759999999</v>
      </c>
      <c r="L444">
        <v>56.738729999999997</v>
      </c>
      <c r="M444" t="s">
        <v>4</v>
      </c>
      <c r="N444">
        <v>315.49383399999999</v>
      </c>
      <c r="O444">
        <v>23.470452999999999</v>
      </c>
      <c r="P444" t="s">
        <v>5</v>
      </c>
      <c r="Q444">
        <v>0</v>
      </c>
      <c r="R444">
        <v>0</v>
      </c>
      <c r="S444" t="s">
        <v>6</v>
      </c>
      <c r="T444">
        <v>116.005652</v>
      </c>
      <c r="U444">
        <v>0.331488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0.38093399999999999</v>
      </c>
      <c r="AG444">
        <v>1.8E-5</v>
      </c>
      <c r="AH444" t="s">
        <v>11</v>
      </c>
      <c r="AI444">
        <v>0.61984399999999995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4759.2891639999998</v>
      </c>
      <c r="I445">
        <v>94.234362000000004</v>
      </c>
      <c r="J445" t="s">
        <v>3</v>
      </c>
      <c r="K445">
        <v>4747.5487679999997</v>
      </c>
      <c r="L445">
        <v>93.717478999999997</v>
      </c>
      <c r="M445" t="s">
        <v>4</v>
      </c>
      <c r="N445">
        <v>420.93150400000002</v>
      </c>
      <c r="O445">
        <v>40.332943</v>
      </c>
      <c r="P445" t="s">
        <v>5</v>
      </c>
      <c r="Q445">
        <v>0</v>
      </c>
      <c r="R445">
        <v>0</v>
      </c>
      <c r="S445" t="s">
        <v>6</v>
      </c>
      <c r="T445">
        <v>154.628658</v>
      </c>
      <c r="U445">
        <v>0.70463100000000001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0.38016499999999998</v>
      </c>
      <c r="AG445">
        <v>1.7E-5</v>
      </c>
      <c r="AH445" t="s">
        <v>11</v>
      </c>
      <c r="AI445">
        <v>0.62014499999999995</v>
      </c>
      <c r="AJ445">
        <v>9.0000000000000002E-6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5949.0305040000003</v>
      </c>
      <c r="I446">
        <v>132.65942100000001</v>
      </c>
      <c r="J446" t="s">
        <v>3</v>
      </c>
      <c r="K446">
        <v>5934.3521039999996</v>
      </c>
      <c r="L446">
        <v>132.00011599999999</v>
      </c>
      <c r="M446" t="s">
        <v>4</v>
      </c>
      <c r="N446">
        <v>526.22834399999999</v>
      </c>
      <c r="O446">
        <v>60.833629999999999</v>
      </c>
      <c r="P446" t="s">
        <v>5</v>
      </c>
      <c r="Q446">
        <v>0</v>
      </c>
      <c r="R446">
        <v>0</v>
      </c>
      <c r="S446" t="s">
        <v>6</v>
      </c>
      <c r="T446">
        <v>193.234126</v>
      </c>
      <c r="U446">
        <v>1.222318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0.379272</v>
      </c>
      <c r="AG446">
        <v>1.5999999999999999E-5</v>
      </c>
      <c r="AH446" t="s">
        <v>11</v>
      </c>
      <c r="AI446">
        <v>0.62056299999999998</v>
      </c>
      <c r="AJ446">
        <v>1.1E-5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7139.2724559999997</v>
      </c>
      <c r="I447">
        <v>194.45007899999999</v>
      </c>
      <c r="J447" t="s">
        <v>3</v>
      </c>
      <c r="K447">
        <v>7121.6538179999998</v>
      </c>
      <c r="L447">
        <v>193.40778399999999</v>
      </c>
      <c r="M447" t="s">
        <v>4</v>
      </c>
      <c r="N447">
        <v>631.57659200000001</v>
      </c>
      <c r="O447">
        <v>86.227536999999998</v>
      </c>
      <c r="P447" t="s">
        <v>5</v>
      </c>
      <c r="Q447">
        <v>0</v>
      </c>
      <c r="R447">
        <v>0</v>
      </c>
      <c r="S447" t="s">
        <v>6</v>
      </c>
      <c r="T447">
        <v>231.82419200000001</v>
      </c>
      <c r="U447">
        <v>1.876652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0.378417</v>
      </c>
      <c r="AG447">
        <v>1.2E-5</v>
      </c>
      <c r="AH447" t="s">
        <v>11</v>
      </c>
      <c r="AI447">
        <v>0.62099499999999996</v>
      </c>
      <c r="AJ447">
        <v>1.4E-5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8328.753976</v>
      </c>
      <c r="I448">
        <v>259.70741099999998</v>
      </c>
      <c r="J448" t="s">
        <v>3</v>
      </c>
      <c r="K448">
        <v>8308.2028659999996</v>
      </c>
      <c r="L448">
        <v>258.13865600000003</v>
      </c>
      <c r="M448" t="s">
        <v>4</v>
      </c>
      <c r="N448">
        <v>736.76909799999999</v>
      </c>
      <c r="O448">
        <v>115.365234</v>
      </c>
      <c r="P448" t="s">
        <v>5</v>
      </c>
      <c r="Q448">
        <v>0</v>
      </c>
      <c r="R448">
        <v>0</v>
      </c>
      <c r="S448" t="s">
        <v>6</v>
      </c>
      <c r="T448">
        <v>270.47974599999998</v>
      </c>
      <c r="U448">
        <v>2.8909910000000001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0.37755300000000003</v>
      </c>
      <c r="AG448">
        <v>7.9999999999999996E-6</v>
      </c>
      <c r="AH448" t="s">
        <v>11</v>
      </c>
      <c r="AI448">
        <v>0.62100599999999995</v>
      </c>
      <c r="AJ448">
        <v>1.4E-5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9518.5121899999995</v>
      </c>
      <c r="I449">
        <v>327.23711900000001</v>
      </c>
      <c r="J449" t="s">
        <v>3</v>
      </c>
      <c r="K449">
        <v>9495.0301600000003</v>
      </c>
      <c r="L449">
        <v>325.34557899999999</v>
      </c>
      <c r="M449" t="s">
        <v>4</v>
      </c>
      <c r="N449">
        <v>842.10078799999997</v>
      </c>
      <c r="O449">
        <v>149.33991800000001</v>
      </c>
      <c r="P449" t="s">
        <v>5</v>
      </c>
      <c r="Q449">
        <v>0</v>
      </c>
      <c r="R449">
        <v>0</v>
      </c>
      <c r="S449" t="s">
        <v>6</v>
      </c>
      <c r="T449">
        <v>309.103274</v>
      </c>
      <c r="U449">
        <v>3.8092350000000001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0.376807</v>
      </c>
      <c r="AG449">
        <v>3.0000000000000001E-6</v>
      </c>
      <c r="AH449" t="s">
        <v>11</v>
      </c>
      <c r="AI449">
        <v>0.62115399999999998</v>
      </c>
      <c r="AJ449">
        <v>1.4E-5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10707.864981999999</v>
      </c>
      <c r="I450">
        <v>406.31771199999997</v>
      </c>
      <c r="J450" t="s">
        <v>3</v>
      </c>
      <c r="K450">
        <v>10681.441848</v>
      </c>
      <c r="L450">
        <v>403.55691300000001</v>
      </c>
      <c r="M450" t="s">
        <v>4</v>
      </c>
      <c r="N450">
        <v>947.32182999999998</v>
      </c>
      <c r="O450">
        <v>188.28986399999999</v>
      </c>
      <c r="P450" t="s">
        <v>5</v>
      </c>
      <c r="Q450">
        <v>0</v>
      </c>
      <c r="R450">
        <v>0</v>
      </c>
      <c r="S450" t="s">
        <v>6</v>
      </c>
      <c r="T450">
        <v>347.75385399999999</v>
      </c>
      <c r="U450">
        <v>4.7445469999999998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0.37661099999999997</v>
      </c>
      <c r="AG450">
        <v>3.0000000000000001E-6</v>
      </c>
      <c r="AH450" t="s">
        <v>11</v>
      </c>
      <c r="AI450">
        <v>0.62156800000000001</v>
      </c>
      <c r="AJ450">
        <v>1.5999999999999999E-5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11897.280228</v>
      </c>
      <c r="I451">
        <v>505.91190899999998</v>
      </c>
      <c r="J451" t="s">
        <v>3</v>
      </c>
      <c r="K451">
        <v>11867.921812000001</v>
      </c>
      <c r="L451">
        <v>502.66580699999997</v>
      </c>
      <c r="M451" t="s">
        <v>4</v>
      </c>
      <c r="N451">
        <v>1052.6079299999999</v>
      </c>
      <c r="O451">
        <v>231.32831400000001</v>
      </c>
      <c r="P451" t="s">
        <v>5</v>
      </c>
      <c r="Q451">
        <v>0</v>
      </c>
      <c r="R451">
        <v>0</v>
      </c>
      <c r="S451" t="s">
        <v>6</v>
      </c>
      <c r="T451">
        <v>386.41085600000002</v>
      </c>
      <c r="U451">
        <v>5.6002789999999996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0.37637300000000001</v>
      </c>
      <c r="AG451">
        <v>9.9999999999999995E-7</v>
      </c>
      <c r="AH451" t="s">
        <v>11</v>
      </c>
      <c r="AI451">
        <v>0.62196600000000002</v>
      </c>
      <c r="AJ451">
        <v>1.8E-5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13087.126507999999</v>
      </c>
      <c r="I452">
        <v>611.02726700000005</v>
      </c>
      <c r="J452" t="s">
        <v>3</v>
      </c>
      <c r="K452">
        <v>13054.835046</v>
      </c>
      <c r="L452">
        <v>607.46614099999999</v>
      </c>
      <c r="M452" t="s">
        <v>4</v>
      </c>
      <c r="N452">
        <v>1157.9006179999999</v>
      </c>
      <c r="O452">
        <v>277.93151499999999</v>
      </c>
      <c r="P452" t="s">
        <v>5</v>
      </c>
      <c r="Q452">
        <v>0</v>
      </c>
      <c r="R452">
        <v>0</v>
      </c>
      <c r="S452" t="s">
        <v>6</v>
      </c>
      <c r="T452">
        <v>425.04624000000001</v>
      </c>
      <c r="U452">
        <v>6.515002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0.37617499999999998</v>
      </c>
      <c r="AG452">
        <v>1.9999999999999999E-6</v>
      </c>
      <c r="AH452" t="s">
        <v>11</v>
      </c>
      <c r="AI452">
        <v>0.622035</v>
      </c>
      <c r="AJ452">
        <v>1.7E-5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14277.83239</v>
      </c>
      <c r="I453">
        <v>738.65740100000005</v>
      </c>
      <c r="J453" t="s">
        <v>3</v>
      </c>
      <c r="K453">
        <v>14242.604499999999</v>
      </c>
      <c r="L453">
        <v>734.53463499999998</v>
      </c>
      <c r="M453" t="s">
        <v>4</v>
      </c>
      <c r="N453">
        <v>1263.3752500000001</v>
      </c>
      <c r="O453">
        <v>328.66525999999999</v>
      </c>
      <c r="P453" t="s">
        <v>5</v>
      </c>
      <c r="Q453">
        <v>0</v>
      </c>
      <c r="R453">
        <v>0</v>
      </c>
      <c r="S453" t="s">
        <v>6</v>
      </c>
      <c r="T453">
        <v>463.63815199999999</v>
      </c>
      <c r="U453">
        <v>7.0784120000000001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0.376002</v>
      </c>
      <c r="AG453">
        <v>9.9999999999999995E-7</v>
      </c>
      <c r="AH453" t="s">
        <v>11</v>
      </c>
      <c r="AI453">
        <v>0.62203600000000003</v>
      </c>
      <c r="AJ453">
        <v>1.7E-5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15467.494758000001</v>
      </c>
      <c r="I454">
        <v>841.192317</v>
      </c>
      <c r="J454" t="s">
        <v>3</v>
      </c>
      <c r="K454">
        <v>15429.338492000001</v>
      </c>
      <c r="L454">
        <v>836.44122100000004</v>
      </c>
      <c r="M454" t="s">
        <v>4</v>
      </c>
      <c r="N454">
        <v>1368.853464</v>
      </c>
      <c r="O454">
        <v>374.70285999999999</v>
      </c>
      <c r="P454" t="s">
        <v>5</v>
      </c>
      <c r="Q454">
        <v>0</v>
      </c>
      <c r="R454">
        <v>0</v>
      </c>
      <c r="S454" t="s">
        <v>6</v>
      </c>
      <c r="T454">
        <v>502.23709400000001</v>
      </c>
      <c r="U454">
        <v>7.3574580000000003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0.37576700000000002</v>
      </c>
      <c r="AG454">
        <v>3.9999999999999998E-6</v>
      </c>
      <c r="AH454" t="s">
        <v>11</v>
      </c>
      <c r="AI454">
        <v>0.62215500000000001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16656.954652</v>
      </c>
      <c r="I455">
        <v>890.78874099999996</v>
      </c>
      <c r="J455" t="s">
        <v>3</v>
      </c>
      <c r="K455">
        <v>16615.867158000001</v>
      </c>
      <c r="L455">
        <v>885.74014699999998</v>
      </c>
      <c r="M455" t="s">
        <v>4</v>
      </c>
      <c r="N455">
        <v>1474.0668860000001</v>
      </c>
      <c r="O455">
        <v>393.268214</v>
      </c>
      <c r="P455" t="s">
        <v>5</v>
      </c>
      <c r="Q455">
        <v>0</v>
      </c>
      <c r="R455">
        <v>0</v>
      </c>
      <c r="S455" t="s">
        <v>6</v>
      </c>
      <c r="T455">
        <v>540.89444600000002</v>
      </c>
      <c r="U455">
        <v>7.9989330000000001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0.375726</v>
      </c>
      <c r="AG455">
        <v>3.9999999999999998E-6</v>
      </c>
      <c r="AH455" t="s">
        <v>11</v>
      </c>
      <c r="AI455">
        <v>0.62240099999999998</v>
      </c>
      <c r="AJ455">
        <v>1.9000000000000001E-5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17846.722787999999</v>
      </c>
      <c r="I456">
        <v>995.90186100000005</v>
      </c>
      <c r="J456" t="s">
        <v>3</v>
      </c>
      <c r="K456">
        <v>17802.697651999999</v>
      </c>
      <c r="L456">
        <v>989.17147399999999</v>
      </c>
      <c r="M456" t="s">
        <v>4</v>
      </c>
      <c r="N456">
        <v>1579.2056259999999</v>
      </c>
      <c r="O456">
        <v>436.470618</v>
      </c>
      <c r="P456" t="s">
        <v>5</v>
      </c>
      <c r="Q456">
        <v>0</v>
      </c>
      <c r="R456">
        <v>0</v>
      </c>
      <c r="S456" t="s">
        <v>6</v>
      </c>
      <c r="T456">
        <v>579.499594</v>
      </c>
      <c r="U456">
        <v>8.4554620000000007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0.37569399999999997</v>
      </c>
      <c r="AG456">
        <v>3.0000000000000001E-6</v>
      </c>
      <c r="AH456" t="s">
        <v>11</v>
      </c>
      <c r="AI456">
        <v>0.62248800000000004</v>
      </c>
      <c r="AJ456">
        <v>1.9000000000000001E-5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19035.874360000002</v>
      </c>
      <c r="I457">
        <v>1035.7242409999999</v>
      </c>
      <c r="J457" t="s">
        <v>3</v>
      </c>
      <c r="K457">
        <v>18988.912294000002</v>
      </c>
      <c r="L457">
        <v>1028.4189389999999</v>
      </c>
      <c r="M457" t="s">
        <v>4</v>
      </c>
      <c r="N457">
        <v>1684.0125479999999</v>
      </c>
      <c r="O457">
        <v>449.42268899999999</v>
      </c>
      <c r="P457" t="s">
        <v>5</v>
      </c>
      <c r="Q457">
        <v>0</v>
      </c>
      <c r="R457">
        <v>0</v>
      </c>
      <c r="S457" t="s">
        <v>6</v>
      </c>
      <c r="T457">
        <v>618.10608999999999</v>
      </c>
      <c r="U457">
        <v>8.6005380000000002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0.37561600000000001</v>
      </c>
      <c r="AG457">
        <v>3.0000000000000001E-6</v>
      </c>
      <c r="AH457" t="s">
        <v>11</v>
      </c>
      <c r="AI457">
        <v>0.62290599999999996</v>
      </c>
      <c r="AJ457">
        <v>2.0000000000000002E-5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20225.584780000001</v>
      </c>
      <c r="I458">
        <v>1088.459591</v>
      </c>
      <c r="J458" t="s">
        <v>3</v>
      </c>
      <c r="K458">
        <v>20175.685453999999</v>
      </c>
      <c r="L458">
        <v>1079.455426</v>
      </c>
      <c r="M458" t="s">
        <v>4</v>
      </c>
      <c r="N458">
        <v>1789.1194780000001</v>
      </c>
      <c r="O458">
        <v>467.27760899999998</v>
      </c>
      <c r="P458" t="s">
        <v>5</v>
      </c>
      <c r="Q458">
        <v>0</v>
      </c>
      <c r="R458">
        <v>0</v>
      </c>
      <c r="S458" t="s">
        <v>6</v>
      </c>
      <c r="T458">
        <v>656.75374999999997</v>
      </c>
      <c r="U458">
        <v>8.6518949999999997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0.37556099999999998</v>
      </c>
      <c r="AG458">
        <v>3.0000000000000001E-6</v>
      </c>
      <c r="AH458" t="s">
        <v>11</v>
      </c>
      <c r="AI458">
        <v>0.62311700000000003</v>
      </c>
      <c r="AJ458">
        <v>2.0999999999999999E-5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21414.763631999998</v>
      </c>
      <c r="I459">
        <v>1127.6114439999999</v>
      </c>
      <c r="J459" t="s">
        <v>3</v>
      </c>
      <c r="K459">
        <v>21361.933334000001</v>
      </c>
      <c r="L459">
        <v>1118.534795</v>
      </c>
      <c r="M459" t="s">
        <v>4</v>
      </c>
      <c r="N459">
        <v>1894.2873999999999</v>
      </c>
      <c r="O459">
        <v>489.27094099999999</v>
      </c>
      <c r="P459" t="s">
        <v>5</v>
      </c>
      <c r="Q459">
        <v>0</v>
      </c>
      <c r="R459">
        <v>0</v>
      </c>
      <c r="S459" t="s">
        <v>6</v>
      </c>
      <c r="T459">
        <v>695.41106200000002</v>
      </c>
      <c r="U459">
        <v>9.0701990000000006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0.37554599999999999</v>
      </c>
      <c r="AG459">
        <v>3.0000000000000001E-6</v>
      </c>
      <c r="AH459" t="s">
        <v>11</v>
      </c>
      <c r="AI459">
        <v>0.62323399999999995</v>
      </c>
      <c r="AJ459">
        <v>2.0000000000000002E-5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22604.123774</v>
      </c>
      <c r="I460">
        <v>1144.29546</v>
      </c>
      <c r="J460" t="s">
        <v>3</v>
      </c>
      <c r="K460">
        <v>22548.35716</v>
      </c>
      <c r="L460">
        <v>1135.4829560000001</v>
      </c>
      <c r="M460" t="s">
        <v>4</v>
      </c>
      <c r="N460">
        <v>1999.450296</v>
      </c>
      <c r="O460">
        <v>497.184301</v>
      </c>
      <c r="P460" t="s">
        <v>5</v>
      </c>
      <c r="Q460">
        <v>0</v>
      </c>
      <c r="R460">
        <v>0</v>
      </c>
      <c r="S460" t="s">
        <v>6</v>
      </c>
      <c r="T460">
        <v>734.05988200000002</v>
      </c>
      <c r="U460">
        <v>9.5684090000000008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0.37554599999999999</v>
      </c>
      <c r="AG460">
        <v>3.0000000000000001E-6</v>
      </c>
      <c r="AH460" t="s">
        <v>11</v>
      </c>
      <c r="AI460">
        <v>0.62323399999999995</v>
      </c>
      <c r="AJ460">
        <v>2.0000000000000002E-5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23793.991488</v>
      </c>
      <c r="I461">
        <v>1213.530526</v>
      </c>
      <c r="J461" t="s">
        <v>3</v>
      </c>
      <c r="K461">
        <v>23735.291256</v>
      </c>
      <c r="L461">
        <v>1204.1468709999999</v>
      </c>
      <c r="M461" t="s">
        <v>4</v>
      </c>
      <c r="N461">
        <v>2104.793122</v>
      </c>
      <c r="O461">
        <v>535.81389899999999</v>
      </c>
      <c r="P461" t="s">
        <v>5</v>
      </c>
      <c r="Q461">
        <v>0</v>
      </c>
      <c r="R461">
        <v>0</v>
      </c>
      <c r="S461" t="s">
        <v>6</v>
      </c>
      <c r="T461">
        <v>772.72047999999995</v>
      </c>
      <c r="U461">
        <v>10.117057000000001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0.37554599999999999</v>
      </c>
      <c r="AG461">
        <v>3.0000000000000001E-6</v>
      </c>
      <c r="AH461" t="s">
        <v>11</v>
      </c>
      <c r="AI461">
        <v>0.62323399999999995</v>
      </c>
      <c r="AJ461">
        <v>2.0000000000000002E-5</v>
      </c>
      <c r="AK461" t="s">
        <v>12</v>
      </c>
      <c r="AL461">
        <v>0</v>
      </c>
      <c r="AM461">
        <v>0</v>
      </c>
    </row>
    <row r="462" spans="1:39" x14ac:dyDescent="0.25">
      <c r="A462" t="s">
        <v>147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1254.53162</v>
      </c>
      <c r="I462">
        <v>5.2858260000000001</v>
      </c>
      <c r="J462" t="s">
        <v>3</v>
      </c>
      <c r="K462">
        <v>1252.1949460000001</v>
      </c>
      <c r="L462">
        <v>5.2378980000000004</v>
      </c>
      <c r="M462" t="s">
        <v>4</v>
      </c>
      <c r="N462">
        <v>86.841893999999996</v>
      </c>
      <c r="O462">
        <v>0.21920799999999999</v>
      </c>
      <c r="P462" t="s">
        <v>5</v>
      </c>
      <c r="Q462">
        <v>110.027348</v>
      </c>
      <c r="R462">
        <v>8.1911280000000009</v>
      </c>
      <c r="S462" t="s">
        <v>6</v>
      </c>
      <c r="T462">
        <v>38.587353999999998</v>
      </c>
      <c r="U462">
        <v>0.106673</v>
      </c>
      <c r="V462" t="s">
        <v>7</v>
      </c>
      <c r="W462">
        <v>33.96931</v>
      </c>
      <c r="X462">
        <v>1.8816139999999999</v>
      </c>
      <c r="Y462" t="s">
        <v>8</v>
      </c>
      <c r="Z462">
        <v>36.307302</v>
      </c>
      <c r="AA462">
        <v>1.5372589999999999</v>
      </c>
      <c r="AB462" t="s">
        <v>9</v>
      </c>
      <c r="AC462">
        <v>1054.4927339999999</v>
      </c>
      <c r="AD462">
        <v>5.6118360000000003</v>
      </c>
      <c r="AE462" t="s">
        <v>10</v>
      </c>
      <c r="AF462">
        <v>0.382683</v>
      </c>
      <c r="AG462">
        <v>1.8E-5</v>
      </c>
      <c r="AH462" t="s">
        <v>11</v>
      </c>
      <c r="AI462">
        <v>0.61775599999999997</v>
      </c>
      <c r="AJ462">
        <v>6.0000000000000002E-6</v>
      </c>
      <c r="AK462" t="s">
        <v>12</v>
      </c>
      <c r="AL462">
        <v>0</v>
      </c>
      <c r="AM462">
        <v>0</v>
      </c>
    </row>
    <row r="463" spans="1:39" x14ac:dyDescent="0.25">
      <c r="A463" t="s">
        <v>147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2509.4604119999999</v>
      </c>
      <c r="I463">
        <v>14.008051</v>
      </c>
      <c r="J463" t="s">
        <v>3</v>
      </c>
      <c r="K463">
        <v>2504.85635</v>
      </c>
      <c r="L463">
        <v>13.915671</v>
      </c>
      <c r="M463" t="s">
        <v>4</v>
      </c>
      <c r="N463">
        <v>173.63196400000001</v>
      </c>
      <c r="O463">
        <v>0.64782200000000001</v>
      </c>
      <c r="P463" t="s">
        <v>5</v>
      </c>
      <c r="Q463">
        <v>219.94944799999999</v>
      </c>
      <c r="R463">
        <v>25.810531999999998</v>
      </c>
      <c r="S463" t="s">
        <v>6</v>
      </c>
      <c r="T463">
        <v>77.205348000000001</v>
      </c>
      <c r="U463">
        <v>0.34018199999999998</v>
      </c>
      <c r="V463" t="s">
        <v>7</v>
      </c>
      <c r="W463">
        <v>67.858103999999997</v>
      </c>
      <c r="X463">
        <v>5.6697559999999996</v>
      </c>
      <c r="Y463" t="s">
        <v>8</v>
      </c>
      <c r="Z463">
        <v>72.561114000000003</v>
      </c>
      <c r="AA463">
        <v>4.8755259999999998</v>
      </c>
      <c r="AB463" t="s">
        <v>9</v>
      </c>
      <c r="AC463">
        <v>2109.6048620000001</v>
      </c>
      <c r="AD463">
        <v>18.558904999999999</v>
      </c>
      <c r="AE463" t="s">
        <v>10</v>
      </c>
      <c r="AF463">
        <v>0.380886</v>
      </c>
      <c r="AG463">
        <v>1.9000000000000001E-5</v>
      </c>
      <c r="AH463" t="s">
        <v>11</v>
      </c>
      <c r="AI463">
        <v>0.618645</v>
      </c>
      <c r="AJ463">
        <v>9.9999999999999995E-7</v>
      </c>
      <c r="AK463" t="s">
        <v>12</v>
      </c>
      <c r="AL463">
        <v>0</v>
      </c>
      <c r="AM463">
        <v>0</v>
      </c>
    </row>
    <row r="464" spans="1:39" x14ac:dyDescent="0.25">
      <c r="A464" t="s">
        <v>147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3764.5816260000001</v>
      </c>
      <c r="I464">
        <v>22.203811999999999</v>
      </c>
      <c r="J464" t="s">
        <v>3</v>
      </c>
      <c r="K464">
        <v>3757.69461</v>
      </c>
      <c r="L464">
        <v>22.034165000000002</v>
      </c>
      <c r="M464" t="s">
        <v>4</v>
      </c>
      <c r="N464">
        <v>260.42721999999998</v>
      </c>
      <c r="O464">
        <v>1.300781</v>
      </c>
      <c r="P464" t="s">
        <v>5</v>
      </c>
      <c r="Q464">
        <v>330.01599199999998</v>
      </c>
      <c r="R464">
        <v>32.854916000000003</v>
      </c>
      <c r="S464" t="s">
        <v>6</v>
      </c>
      <c r="T464">
        <v>115.852138</v>
      </c>
      <c r="U464">
        <v>0.43214900000000001</v>
      </c>
      <c r="V464" t="s">
        <v>7</v>
      </c>
      <c r="W464">
        <v>101.833614</v>
      </c>
      <c r="X464">
        <v>7.4147489999999996</v>
      </c>
      <c r="Y464" t="s">
        <v>8</v>
      </c>
      <c r="Z464">
        <v>108.83881599999999</v>
      </c>
      <c r="AA464">
        <v>6.2712180000000002</v>
      </c>
      <c r="AB464" t="s">
        <v>9</v>
      </c>
      <c r="AC464">
        <v>3164.7407280000002</v>
      </c>
      <c r="AD464">
        <v>26.669989999999999</v>
      </c>
      <c r="AE464" t="s">
        <v>10</v>
      </c>
      <c r="AF464">
        <v>0.380139</v>
      </c>
      <c r="AG464">
        <v>1.7E-5</v>
      </c>
      <c r="AH464" t="s">
        <v>11</v>
      </c>
      <c r="AI464">
        <v>0.61922999999999995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147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5019.5344539999996</v>
      </c>
      <c r="I465">
        <v>28.172158</v>
      </c>
      <c r="J465" t="s">
        <v>3</v>
      </c>
      <c r="K465">
        <v>5010.3834079999997</v>
      </c>
      <c r="L465">
        <v>28.057846000000001</v>
      </c>
      <c r="M465" t="s">
        <v>4</v>
      </c>
      <c r="N465">
        <v>347.20299199999999</v>
      </c>
      <c r="O465">
        <v>2.2674189999999999</v>
      </c>
      <c r="P465" t="s">
        <v>5</v>
      </c>
      <c r="Q465">
        <v>440.17372399999999</v>
      </c>
      <c r="R465">
        <v>33.116942999999999</v>
      </c>
      <c r="S465" t="s">
        <v>6</v>
      </c>
      <c r="T465">
        <v>154.46425400000001</v>
      </c>
      <c r="U465">
        <v>0.56886599999999998</v>
      </c>
      <c r="V465" t="s">
        <v>7</v>
      </c>
      <c r="W465">
        <v>135.83643000000001</v>
      </c>
      <c r="X465">
        <v>7.150201</v>
      </c>
      <c r="Y465" t="s">
        <v>8</v>
      </c>
      <c r="Z465">
        <v>145.21784199999999</v>
      </c>
      <c r="AA465">
        <v>6.3759449999999998</v>
      </c>
      <c r="AB465" t="s">
        <v>9</v>
      </c>
      <c r="AC465">
        <v>4219.6542980000004</v>
      </c>
      <c r="AD465">
        <v>30.223554</v>
      </c>
      <c r="AE465" t="s">
        <v>10</v>
      </c>
      <c r="AF465">
        <v>0.379444</v>
      </c>
      <c r="AG465">
        <v>1.7E-5</v>
      </c>
      <c r="AH465" t="s">
        <v>11</v>
      </c>
      <c r="AI465">
        <v>0.61932500000000001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147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6274.214258</v>
      </c>
      <c r="I466">
        <v>33.101371999999998</v>
      </c>
      <c r="J466" t="s">
        <v>3</v>
      </c>
      <c r="K466">
        <v>6262.7925740000001</v>
      </c>
      <c r="L466">
        <v>32.963628</v>
      </c>
      <c r="M466" t="s">
        <v>4</v>
      </c>
      <c r="N466">
        <v>433.965034</v>
      </c>
      <c r="O466">
        <v>3.5259770000000001</v>
      </c>
      <c r="P466" t="s">
        <v>5</v>
      </c>
      <c r="Q466">
        <v>550.01159399999995</v>
      </c>
      <c r="R466">
        <v>37.423563000000001</v>
      </c>
      <c r="S466" t="s">
        <v>6</v>
      </c>
      <c r="T466">
        <v>193.031036</v>
      </c>
      <c r="U466">
        <v>0.64471100000000003</v>
      </c>
      <c r="V466" t="s">
        <v>7</v>
      </c>
      <c r="W466">
        <v>169.695742</v>
      </c>
      <c r="X466">
        <v>8.4137050000000002</v>
      </c>
      <c r="Y466" t="s">
        <v>8</v>
      </c>
      <c r="Z466">
        <v>181.46851000000001</v>
      </c>
      <c r="AA466">
        <v>7.0251039999999998</v>
      </c>
      <c r="AB466" t="s">
        <v>9</v>
      </c>
      <c r="AC466">
        <v>5274.6252619999996</v>
      </c>
      <c r="AD466">
        <v>36.201196000000003</v>
      </c>
      <c r="AE466" t="s">
        <v>10</v>
      </c>
      <c r="AF466">
        <v>0.37799500000000003</v>
      </c>
      <c r="AG466">
        <v>1.0000000000000001E-5</v>
      </c>
      <c r="AH466" t="s">
        <v>11</v>
      </c>
      <c r="AI466">
        <v>0.61972099999999997</v>
      </c>
      <c r="AJ466">
        <v>5.0000000000000004E-6</v>
      </c>
      <c r="AK466" t="s">
        <v>12</v>
      </c>
      <c r="AL466">
        <v>0</v>
      </c>
      <c r="AM466">
        <v>0</v>
      </c>
    </row>
    <row r="467" spans="1:39" x14ac:dyDescent="0.25">
      <c r="A467" t="s">
        <v>147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7528.7235419999997</v>
      </c>
      <c r="I467">
        <v>43.429918000000001</v>
      </c>
      <c r="J467" t="s">
        <v>3</v>
      </c>
      <c r="K467">
        <v>7515.0348299999996</v>
      </c>
      <c r="L467">
        <v>43.224488000000001</v>
      </c>
      <c r="M467" t="s">
        <v>4</v>
      </c>
      <c r="N467">
        <v>520.72145399999999</v>
      </c>
      <c r="O467">
        <v>4.9195250000000001</v>
      </c>
      <c r="P467" t="s">
        <v>5</v>
      </c>
      <c r="Q467">
        <v>659.94246599999997</v>
      </c>
      <c r="R467">
        <v>39.958697999999998</v>
      </c>
      <c r="S467" t="s">
        <v>6</v>
      </c>
      <c r="T467">
        <v>231.62153000000001</v>
      </c>
      <c r="U467">
        <v>0.70397299999999996</v>
      </c>
      <c r="V467" t="s">
        <v>7</v>
      </c>
      <c r="W467">
        <v>203.57716600000001</v>
      </c>
      <c r="X467">
        <v>8.997128</v>
      </c>
      <c r="Y467" t="s">
        <v>8</v>
      </c>
      <c r="Z467">
        <v>217.76350400000001</v>
      </c>
      <c r="AA467">
        <v>7.63774</v>
      </c>
      <c r="AB467" t="s">
        <v>9</v>
      </c>
      <c r="AC467">
        <v>6329.3410640000002</v>
      </c>
      <c r="AD467">
        <v>45.07132</v>
      </c>
      <c r="AE467" t="s">
        <v>10</v>
      </c>
      <c r="AF467">
        <v>0.37733499999999998</v>
      </c>
      <c r="AG467">
        <v>6.9999999999999999E-6</v>
      </c>
      <c r="AH467" t="s">
        <v>11</v>
      </c>
      <c r="AI467">
        <v>0.62033400000000005</v>
      </c>
      <c r="AJ467">
        <v>7.9999999999999996E-6</v>
      </c>
      <c r="AK467" t="s">
        <v>12</v>
      </c>
      <c r="AL467">
        <v>0</v>
      </c>
      <c r="AM467">
        <v>0</v>
      </c>
    </row>
    <row r="468" spans="1:39" x14ac:dyDescent="0.25">
      <c r="A468" t="s">
        <v>147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8783.4760139999999</v>
      </c>
      <c r="I468">
        <v>52.597963</v>
      </c>
      <c r="J468" t="s">
        <v>3</v>
      </c>
      <c r="K468">
        <v>8767.5175920000001</v>
      </c>
      <c r="L468">
        <v>52.256239999999998</v>
      </c>
      <c r="M468" t="s">
        <v>4</v>
      </c>
      <c r="N468">
        <v>607.51329399999997</v>
      </c>
      <c r="O468">
        <v>6.474685</v>
      </c>
      <c r="P468" t="s">
        <v>5</v>
      </c>
      <c r="Q468">
        <v>769.96709399999997</v>
      </c>
      <c r="R468">
        <v>45.878470999999998</v>
      </c>
      <c r="S468" t="s">
        <v>6</v>
      </c>
      <c r="T468">
        <v>270.21638999999999</v>
      </c>
      <c r="U468">
        <v>0.77146999999999999</v>
      </c>
      <c r="V468" t="s">
        <v>7</v>
      </c>
      <c r="W468">
        <v>237.53358800000001</v>
      </c>
      <c r="X468">
        <v>10.486783000000001</v>
      </c>
      <c r="Y468" t="s">
        <v>8</v>
      </c>
      <c r="Z468">
        <v>254.07259999999999</v>
      </c>
      <c r="AA468">
        <v>8.5372079999999997</v>
      </c>
      <c r="AB468" t="s">
        <v>9</v>
      </c>
      <c r="AC468">
        <v>7384.1687540000003</v>
      </c>
      <c r="AD468">
        <v>56.781604999999999</v>
      </c>
      <c r="AE468" t="s">
        <v>10</v>
      </c>
      <c r="AF468">
        <v>0.37708399999999997</v>
      </c>
      <c r="AG468">
        <v>6.0000000000000002E-6</v>
      </c>
      <c r="AH468" t="s">
        <v>11</v>
      </c>
      <c r="AI468">
        <v>0.62078699999999998</v>
      </c>
      <c r="AJ468">
        <v>1.1E-5</v>
      </c>
      <c r="AK468" t="s">
        <v>12</v>
      </c>
      <c r="AL468">
        <v>0</v>
      </c>
      <c r="AM468">
        <v>0</v>
      </c>
    </row>
    <row r="469" spans="1:39" x14ac:dyDescent="0.25">
      <c r="A469" t="s">
        <v>147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10037.876115999999</v>
      </c>
      <c r="I469">
        <v>64.801176999999996</v>
      </c>
      <c r="J469" t="s">
        <v>3</v>
      </c>
      <c r="K469">
        <v>10019.646918</v>
      </c>
      <c r="L469">
        <v>64.473561000000004</v>
      </c>
      <c r="M469" t="s">
        <v>4</v>
      </c>
      <c r="N469">
        <v>694.28234799999996</v>
      </c>
      <c r="O469">
        <v>8.6788120000000006</v>
      </c>
      <c r="P469" t="s">
        <v>5</v>
      </c>
      <c r="Q469">
        <v>879.87098000000003</v>
      </c>
      <c r="R469">
        <v>63.311821000000002</v>
      </c>
      <c r="S469" t="s">
        <v>6</v>
      </c>
      <c r="T469">
        <v>308.72175199999998</v>
      </c>
      <c r="U469">
        <v>1.015466</v>
      </c>
      <c r="V469" t="s">
        <v>7</v>
      </c>
      <c r="W469">
        <v>271.475798</v>
      </c>
      <c r="X469">
        <v>14.256221999999999</v>
      </c>
      <c r="Y469" t="s">
        <v>8</v>
      </c>
      <c r="Z469">
        <v>290.36396999999999</v>
      </c>
      <c r="AA469">
        <v>11.616828999999999</v>
      </c>
      <c r="AB469" t="s">
        <v>9</v>
      </c>
      <c r="AC469">
        <v>8438.7873020000006</v>
      </c>
      <c r="AD469">
        <v>70.650687000000005</v>
      </c>
      <c r="AE469" t="s">
        <v>10</v>
      </c>
      <c r="AF469">
        <v>0.37682599999999999</v>
      </c>
      <c r="AG469">
        <v>3.9999999999999998E-6</v>
      </c>
      <c r="AH469" t="s">
        <v>11</v>
      </c>
      <c r="AI469">
        <v>0.62115299999999996</v>
      </c>
      <c r="AJ469">
        <v>1.2E-5</v>
      </c>
      <c r="AK469" t="s">
        <v>12</v>
      </c>
      <c r="AL469">
        <v>0</v>
      </c>
      <c r="AM469">
        <v>0</v>
      </c>
    </row>
    <row r="470" spans="1:39" x14ac:dyDescent="0.25">
      <c r="A470" t="s">
        <v>147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11292.483195999999</v>
      </c>
      <c r="I470">
        <v>67.388848999999993</v>
      </c>
      <c r="J470" t="s">
        <v>3</v>
      </c>
      <c r="K470">
        <v>11271.988576</v>
      </c>
      <c r="L470">
        <v>67.132232999999999</v>
      </c>
      <c r="M470" t="s">
        <v>4</v>
      </c>
      <c r="N470">
        <v>781.023594</v>
      </c>
      <c r="O470">
        <v>10.837448999999999</v>
      </c>
      <c r="P470" t="s">
        <v>5</v>
      </c>
      <c r="Q470">
        <v>989.85011999999995</v>
      </c>
      <c r="R470">
        <v>86.579492000000002</v>
      </c>
      <c r="S470" t="s">
        <v>6</v>
      </c>
      <c r="T470">
        <v>347.330376</v>
      </c>
      <c r="U470">
        <v>1.3984749999999999</v>
      </c>
      <c r="V470" t="s">
        <v>7</v>
      </c>
      <c r="W470">
        <v>305.38130999999998</v>
      </c>
      <c r="X470">
        <v>19.563611000000002</v>
      </c>
      <c r="Y470" t="s">
        <v>8</v>
      </c>
      <c r="Z470">
        <v>326.666944</v>
      </c>
      <c r="AA470">
        <v>15.766045</v>
      </c>
      <c r="AB470" t="s">
        <v>9</v>
      </c>
      <c r="AC470">
        <v>9493.5689679999996</v>
      </c>
      <c r="AD470">
        <v>104.99950800000001</v>
      </c>
      <c r="AE470" t="s">
        <v>10</v>
      </c>
      <c r="AF470">
        <v>0.37663999999999997</v>
      </c>
      <c r="AG470">
        <v>3.9999999999999998E-6</v>
      </c>
      <c r="AH470" t="s">
        <v>11</v>
      </c>
      <c r="AI470">
        <v>0.62145600000000001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147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12547.735256</v>
      </c>
      <c r="I471">
        <v>69.544505000000001</v>
      </c>
      <c r="J471" t="s">
        <v>3</v>
      </c>
      <c r="K471">
        <v>12524.967826</v>
      </c>
      <c r="L471">
        <v>69.281923000000006</v>
      </c>
      <c r="M471" t="s">
        <v>4</v>
      </c>
      <c r="N471">
        <v>867.86017200000003</v>
      </c>
      <c r="O471">
        <v>13.304943</v>
      </c>
      <c r="P471" t="s">
        <v>5</v>
      </c>
      <c r="Q471">
        <v>1100.320978</v>
      </c>
      <c r="R471">
        <v>124.34121</v>
      </c>
      <c r="S471" t="s">
        <v>6</v>
      </c>
      <c r="T471">
        <v>385.95221400000003</v>
      </c>
      <c r="U471">
        <v>1.978046</v>
      </c>
      <c r="V471" t="s">
        <v>7</v>
      </c>
      <c r="W471">
        <v>339.52495599999997</v>
      </c>
      <c r="X471">
        <v>27.310915999999999</v>
      </c>
      <c r="Y471" t="s">
        <v>8</v>
      </c>
      <c r="Z471">
        <v>363.20557000000002</v>
      </c>
      <c r="AA471">
        <v>22.672867</v>
      </c>
      <c r="AB471" t="s">
        <v>9</v>
      </c>
      <c r="AC471">
        <v>10548.403233999999</v>
      </c>
      <c r="AD471">
        <v>140.09322499999999</v>
      </c>
      <c r="AE471" t="s">
        <v>10</v>
      </c>
      <c r="AF471">
        <v>0.37647700000000001</v>
      </c>
      <c r="AG471">
        <v>3.0000000000000001E-6</v>
      </c>
      <c r="AH471" t="s">
        <v>11</v>
      </c>
      <c r="AI471">
        <v>0.62146299999999999</v>
      </c>
      <c r="AJ471">
        <v>1.2999999999999999E-5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147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13802.352676</v>
      </c>
      <c r="I472">
        <v>92.352481999999995</v>
      </c>
      <c r="J472" t="s">
        <v>3</v>
      </c>
      <c r="K472">
        <v>13777.311127999999</v>
      </c>
      <c r="L472">
        <v>92.065082000000004</v>
      </c>
      <c r="M472" t="s">
        <v>4</v>
      </c>
      <c r="N472">
        <v>954.66090199999996</v>
      </c>
      <c r="O472">
        <v>16.374772</v>
      </c>
      <c r="P472" t="s">
        <v>5</v>
      </c>
      <c r="Q472">
        <v>1209.768902</v>
      </c>
      <c r="R472">
        <v>172.000924</v>
      </c>
      <c r="S472" t="s">
        <v>6</v>
      </c>
      <c r="T472">
        <v>424.48216600000001</v>
      </c>
      <c r="U472">
        <v>2.6665920000000001</v>
      </c>
      <c r="V472" t="s">
        <v>7</v>
      </c>
      <c r="W472">
        <v>373.21400199999999</v>
      </c>
      <c r="X472">
        <v>37.365723000000003</v>
      </c>
      <c r="Y472" t="s">
        <v>8</v>
      </c>
      <c r="Z472">
        <v>399.27170999999998</v>
      </c>
      <c r="AA472">
        <v>31.330190000000002</v>
      </c>
      <c r="AB472" t="s">
        <v>9</v>
      </c>
      <c r="AC472">
        <v>11603.660669999999</v>
      </c>
      <c r="AD472">
        <v>180.64066500000001</v>
      </c>
      <c r="AE472" t="s">
        <v>10</v>
      </c>
      <c r="AF472">
        <v>0.376336</v>
      </c>
      <c r="AG472">
        <v>1.9999999999999999E-6</v>
      </c>
      <c r="AH472" t="s">
        <v>11</v>
      </c>
      <c r="AI472">
        <v>0.62205100000000002</v>
      </c>
      <c r="AJ472">
        <v>1.5E-5</v>
      </c>
      <c r="AK472" t="s">
        <v>12</v>
      </c>
      <c r="AL472">
        <v>0</v>
      </c>
      <c r="AM472">
        <v>0</v>
      </c>
    </row>
    <row r="473" spans="1:39" x14ac:dyDescent="0.25">
      <c r="A473" t="s">
        <v>147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15056.838188</v>
      </c>
      <c r="I473">
        <v>105.787356</v>
      </c>
      <c r="J473" t="s">
        <v>3</v>
      </c>
      <c r="K473">
        <v>15029.53275</v>
      </c>
      <c r="L473">
        <v>105.43365900000001</v>
      </c>
      <c r="M473" t="s">
        <v>4</v>
      </c>
      <c r="N473">
        <v>1041.386636</v>
      </c>
      <c r="O473">
        <v>19.480385999999999</v>
      </c>
      <c r="P473" t="s">
        <v>5</v>
      </c>
      <c r="Q473">
        <v>1319.0264099999999</v>
      </c>
      <c r="R473">
        <v>223.908973</v>
      </c>
      <c r="S473" t="s">
        <v>6</v>
      </c>
      <c r="T473">
        <v>462.99495400000001</v>
      </c>
      <c r="U473">
        <v>3.2756270000000001</v>
      </c>
      <c r="V473" t="s">
        <v>7</v>
      </c>
      <c r="W473">
        <v>406.83438000000001</v>
      </c>
      <c r="X473">
        <v>48.424537000000001</v>
      </c>
      <c r="Y473" t="s">
        <v>8</v>
      </c>
      <c r="Z473">
        <v>435.23167599999999</v>
      </c>
      <c r="AA473">
        <v>41.087197000000003</v>
      </c>
      <c r="AB473" t="s">
        <v>9</v>
      </c>
      <c r="AC473">
        <v>12659.061066</v>
      </c>
      <c r="AD473">
        <v>216.97969499999999</v>
      </c>
      <c r="AE473" t="s">
        <v>10</v>
      </c>
      <c r="AF473">
        <v>0.37632599999999999</v>
      </c>
      <c r="AG473">
        <v>1.9999999999999999E-6</v>
      </c>
      <c r="AH473" t="s">
        <v>11</v>
      </c>
      <c r="AI473">
        <v>0.62206899999999998</v>
      </c>
      <c r="AJ473">
        <v>1.5E-5</v>
      </c>
      <c r="AK473" t="s">
        <v>12</v>
      </c>
      <c r="AL473">
        <v>0</v>
      </c>
      <c r="AM473">
        <v>0</v>
      </c>
    </row>
    <row r="474" spans="1:39" x14ac:dyDescent="0.25">
      <c r="A474" t="s">
        <v>147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16311.845282</v>
      </c>
      <c r="I474">
        <v>117.969877</v>
      </c>
      <c r="J474" t="s">
        <v>3</v>
      </c>
      <c r="K474">
        <v>16282.266954000001</v>
      </c>
      <c r="L474">
        <v>117.74905800000001</v>
      </c>
      <c r="M474" t="s">
        <v>4</v>
      </c>
      <c r="N474">
        <v>1128.2188180000001</v>
      </c>
      <c r="O474">
        <v>22.992647999999999</v>
      </c>
      <c r="P474" t="s">
        <v>5</v>
      </c>
      <c r="Q474">
        <v>1428.434514</v>
      </c>
      <c r="R474">
        <v>232.79387500000001</v>
      </c>
      <c r="S474" t="s">
        <v>6</v>
      </c>
      <c r="T474">
        <v>501.51563599999997</v>
      </c>
      <c r="U474">
        <v>3.3525960000000001</v>
      </c>
      <c r="V474" t="s">
        <v>7</v>
      </c>
      <c r="W474">
        <v>440.53614599999997</v>
      </c>
      <c r="X474">
        <v>50.922407</v>
      </c>
      <c r="Y474" t="s">
        <v>8</v>
      </c>
      <c r="Z474">
        <v>471.25386200000003</v>
      </c>
      <c r="AA474">
        <v>42.847591000000001</v>
      </c>
      <c r="AB474" t="s">
        <v>9</v>
      </c>
      <c r="AC474">
        <v>13714.717705999999</v>
      </c>
      <c r="AD474">
        <v>223.17670799999999</v>
      </c>
      <c r="AE474" t="s">
        <v>10</v>
      </c>
      <c r="AF474">
        <v>0.37614700000000001</v>
      </c>
      <c r="AG474">
        <v>1.9999999999999999E-6</v>
      </c>
      <c r="AH474" t="s">
        <v>11</v>
      </c>
      <c r="AI474">
        <v>0.62235799999999997</v>
      </c>
      <c r="AJ474">
        <v>1.5999999999999999E-5</v>
      </c>
      <c r="AK474" t="s">
        <v>12</v>
      </c>
      <c r="AL474">
        <v>0</v>
      </c>
      <c r="AM474">
        <v>0</v>
      </c>
    </row>
    <row r="475" spans="1:39" x14ac:dyDescent="0.25">
      <c r="A475" t="s">
        <v>147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17566.737934000001</v>
      </c>
      <c r="I475">
        <v>123.805049</v>
      </c>
      <c r="J475" t="s">
        <v>3</v>
      </c>
      <c r="K475">
        <v>17534.896671999999</v>
      </c>
      <c r="L475">
        <v>123.52954099999999</v>
      </c>
      <c r="M475" t="s">
        <v>4</v>
      </c>
      <c r="N475">
        <v>1214.96955</v>
      </c>
      <c r="O475">
        <v>26.679593000000001</v>
      </c>
      <c r="P475" t="s">
        <v>5</v>
      </c>
      <c r="Q475">
        <v>1538.397412</v>
      </c>
      <c r="R475">
        <v>235.207246</v>
      </c>
      <c r="S475" t="s">
        <v>6</v>
      </c>
      <c r="T475">
        <v>540.08984399999997</v>
      </c>
      <c r="U475">
        <v>3.7220589999999998</v>
      </c>
      <c r="V475" t="s">
        <v>7</v>
      </c>
      <c r="W475">
        <v>474.42741999999998</v>
      </c>
      <c r="X475">
        <v>51.628348000000003</v>
      </c>
      <c r="Y475" t="s">
        <v>8</v>
      </c>
      <c r="Z475">
        <v>507.586052</v>
      </c>
      <c r="AA475">
        <v>42.383049</v>
      </c>
      <c r="AB475" t="s">
        <v>9</v>
      </c>
      <c r="AC475">
        <v>14769.795512000001</v>
      </c>
      <c r="AD475">
        <v>240.05326700000001</v>
      </c>
      <c r="AE475" t="s">
        <v>10</v>
      </c>
      <c r="AF475">
        <v>0.37605499999999997</v>
      </c>
      <c r="AG475">
        <v>1.9999999999999999E-6</v>
      </c>
      <c r="AH475" t="s">
        <v>11</v>
      </c>
      <c r="AI475">
        <v>0.62235799999999997</v>
      </c>
      <c r="AJ475">
        <v>1.5999999999999999E-5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147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18821.934251999999</v>
      </c>
      <c r="I476">
        <v>127.532021</v>
      </c>
      <c r="J476" t="s">
        <v>3</v>
      </c>
      <c r="K476">
        <v>18787.821950000001</v>
      </c>
      <c r="L476">
        <v>127.443027</v>
      </c>
      <c r="M476" t="s">
        <v>4</v>
      </c>
      <c r="N476">
        <v>1301.7716579999999</v>
      </c>
      <c r="O476">
        <v>30.505811000000001</v>
      </c>
      <c r="P476" t="s">
        <v>5</v>
      </c>
      <c r="Q476">
        <v>1648.7629899999999</v>
      </c>
      <c r="R476">
        <v>243.735747</v>
      </c>
      <c r="S476" t="s">
        <v>6</v>
      </c>
      <c r="T476">
        <v>578.70671800000002</v>
      </c>
      <c r="U476">
        <v>3.8609070000000001</v>
      </c>
      <c r="V476" t="s">
        <v>7</v>
      </c>
      <c r="W476">
        <v>508.55772200000001</v>
      </c>
      <c r="X476">
        <v>53.802286000000002</v>
      </c>
      <c r="Y476" t="s">
        <v>8</v>
      </c>
      <c r="Z476">
        <v>544.03772400000003</v>
      </c>
      <c r="AA476">
        <v>43.739485999999999</v>
      </c>
      <c r="AB476" t="s">
        <v>9</v>
      </c>
      <c r="AC476">
        <v>15824.716946</v>
      </c>
      <c r="AD476">
        <v>259.53632800000003</v>
      </c>
      <c r="AE476" t="s">
        <v>10</v>
      </c>
      <c r="AF476">
        <v>0.376027</v>
      </c>
      <c r="AG476">
        <v>9.9999999999999995E-7</v>
      </c>
      <c r="AH476" t="s">
        <v>11</v>
      </c>
      <c r="AI476">
        <v>0.62265099999999995</v>
      </c>
      <c r="AJ476">
        <v>1.8E-5</v>
      </c>
      <c r="AK476" t="s">
        <v>12</v>
      </c>
      <c r="AL476">
        <v>0</v>
      </c>
      <c r="AM476">
        <v>0</v>
      </c>
    </row>
    <row r="477" spans="1:39" x14ac:dyDescent="0.25">
      <c r="A477" t="s">
        <v>147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20076.870847999999</v>
      </c>
      <c r="I477">
        <v>132.85839799999999</v>
      </c>
      <c r="J477" t="s">
        <v>3</v>
      </c>
      <c r="K477">
        <v>20040.485988</v>
      </c>
      <c r="L477">
        <v>132.71341699999999</v>
      </c>
      <c r="M477" t="s">
        <v>4</v>
      </c>
      <c r="N477">
        <v>1388.6034279999999</v>
      </c>
      <c r="O477">
        <v>35.436587000000003</v>
      </c>
      <c r="P477" t="s">
        <v>5</v>
      </c>
      <c r="Q477">
        <v>1758.180124</v>
      </c>
      <c r="R477">
        <v>261.60135300000002</v>
      </c>
      <c r="S477" t="s">
        <v>6</v>
      </c>
      <c r="T477">
        <v>617.23594400000002</v>
      </c>
      <c r="U477">
        <v>4.0105930000000001</v>
      </c>
      <c r="V477" t="s">
        <v>7</v>
      </c>
      <c r="W477">
        <v>542.22584800000004</v>
      </c>
      <c r="X477">
        <v>58.421035000000003</v>
      </c>
      <c r="Y477" t="s">
        <v>8</v>
      </c>
      <c r="Z477">
        <v>580.096</v>
      </c>
      <c r="AA477">
        <v>46.630074999999998</v>
      </c>
      <c r="AB477" t="s">
        <v>9</v>
      </c>
      <c r="AC477">
        <v>16880.293822</v>
      </c>
      <c r="AD477">
        <v>266.418271</v>
      </c>
      <c r="AE477" t="s">
        <v>10</v>
      </c>
      <c r="AF477">
        <v>0.37599500000000002</v>
      </c>
      <c r="AG477">
        <v>9.9999999999999995E-7</v>
      </c>
      <c r="AH477" t="s">
        <v>11</v>
      </c>
      <c r="AI477">
        <v>0.62299199999999999</v>
      </c>
      <c r="AJ477">
        <v>1.9000000000000001E-5</v>
      </c>
      <c r="AK477" t="s">
        <v>12</v>
      </c>
      <c r="AL477">
        <v>0</v>
      </c>
      <c r="AM477">
        <v>0</v>
      </c>
    </row>
    <row r="478" spans="1:39" x14ac:dyDescent="0.25">
      <c r="A478" t="s">
        <v>147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21330.960124000001</v>
      </c>
      <c r="I478">
        <v>134.87137200000001</v>
      </c>
      <c r="J478" t="s">
        <v>3</v>
      </c>
      <c r="K478">
        <v>21292.31049</v>
      </c>
      <c r="L478">
        <v>134.855614</v>
      </c>
      <c r="M478" t="s">
        <v>4</v>
      </c>
      <c r="N478">
        <v>1475.350044</v>
      </c>
      <c r="O478">
        <v>39.497788</v>
      </c>
      <c r="P478" t="s">
        <v>5</v>
      </c>
      <c r="Q478">
        <v>1867.9625739999999</v>
      </c>
      <c r="R478">
        <v>273.38272799999999</v>
      </c>
      <c r="S478" t="s">
        <v>6</v>
      </c>
      <c r="T478">
        <v>655.79730600000005</v>
      </c>
      <c r="U478">
        <v>4.1916640000000003</v>
      </c>
      <c r="V478" t="s">
        <v>7</v>
      </c>
      <c r="W478">
        <v>576.02524400000004</v>
      </c>
      <c r="X478">
        <v>60.744314000000003</v>
      </c>
      <c r="Y478" t="s">
        <v>8</v>
      </c>
      <c r="Z478">
        <v>616.35755200000006</v>
      </c>
      <c r="AA478">
        <v>48.821666</v>
      </c>
      <c r="AB478" t="s">
        <v>9</v>
      </c>
      <c r="AC478">
        <v>17934.751661999999</v>
      </c>
      <c r="AD478">
        <v>280.95166499999999</v>
      </c>
      <c r="AE478" t="s">
        <v>10</v>
      </c>
      <c r="AF478">
        <v>0.375747</v>
      </c>
      <c r="AG478">
        <v>3.9999999999999998E-6</v>
      </c>
      <c r="AH478" t="s">
        <v>11</v>
      </c>
      <c r="AI478">
        <v>0.62312100000000004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147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22488.722121999999</v>
      </c>
      <c r="I479">
        <v>131.650586</v>
      </c>
      <c r="J479" t="s">
        <v>3</v>
      </c>
      <c r="K479">
        <v>22447.79004</v>
      </c>
      <c r="L479">
        <v>131.599941</v>
      </c>
      <c r="M479" t="s">
        <v>4</v>
      </c>
      <c r="N479">
        <v>1530.3537960000001</v>
      </c>
      <c r="O479">
        <v>41.312077000000002</v>
      </c>
      <c r="P479" t="s">
        <v>5</v>
      </c>
      <c r="Q479">
        <v>1912.8759279999999</v>
      </c>
      <c r="R479">
        <v>268.449589</v>
      </c>
      <c r="S479" t="s">
        <v>6</v>
      </c>
      <c r="T479">
        <v>661.53447000000006</v>
      </c>
      <c r="U479">
        <v>4.386139</v>
      </c>
      <c r="V479" t="s">
        <v>7</v>
      </c>
      <c r="W479">
        <v>581.10058600000002</v>
      </c>
      <c r="X479">
        <v>59.612389999999998</v>
      </c>
      <c r="Y479" t="s">
        <v>8</v>
      </c>
      <c r="Z479">
        <v>649.58014200000002</v>
      </c>
      <c r="AA479">
        <v>47.823385999999999</v>
      </c>
      <c r="AB479" t="s">
        <v>9</v>
      </c>
      <c r="AC479">
        <v>18989.482961999998</v>
      </c>
      <c r="AD479">
        <v>278.22131000000002</v>
      </c>
      <c r="AE479" t="s">
        <v>10</v>
      </c>
      <c r="AF479">
        <v>0.375747</v>
      </c>
      <c r="AG479">
        <v>3.9999999999999998E-6</v>
      </c>
      <c r="AH479" t="s">
        <v>11</v>
      </c>
      <c r="AI479">
        <v>0.62312100000000004</v>
      </c>
      <c r="AJ479">
        <v>1.9000000000000001E-5</v>
      </c>
      <c r="AK479" t="s">
        <v>12</v>
      </c>
      <c r="AL479">
        <v>10650.1</v>
      </c>
      <c r="AM479">
        <v>25658.09</v>
      </c>
    </row>
    <row r="480" spans="1:39" x14ac:dyDescent="0.25">
      <c r="A480" t="s">
        <v>147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23628.577120000002</v>
      </c>
      <c r="I480">
        <v>142.87605400000001</v>
      </c>
      <c r="J480" t="s">
        <v>3</v>
      </c>
      <c r="K480">
        <v>23585.333235999999</v>
      </c>
      <c r="L480">
        <v>142.71229600000001</v>
      </c>
      <c r="M480" t="s">
        <v>4</v>
      </c>
      <c r="N480">
        <v>1579.9308940000001</v>
      </c>
      <c r="O480">
        <v>43.947873000000001</v>
      </c>
      <c r="P480" t="s">
        <v>5</v>
      </c>
      <c r="Q480">
        <v>1945.3367840000001</v>
      </c>
      <c r="R480">
        <v>268.75387499999999</v>
      </c>
      <c r="S480" t="s">
        <v>6</v>
      </c>
      <c r="T480">
        <v>661.53525000000002</v>
      </c>
      <c r="U480">
        <v>4.3861540000000003</v>
      </c>
      <c r="V480" t="s">
        <v>7</v>
      </c>
      <c r="W480">
        <v>581.10110999999995</v>
      </c>
      <c r="X480">
        <v>59.612243999999997</v>
      </c>
      <c r="Y480" t="s">
        <v>8</v>
      </c>
      <c r="Z480">
        <v>681.21501799999999</v>
      </c>
      <c r="AA480">
        <v>48.271672000000002</v>
      </c>
      <c r="AB480" t="s">
        <v>9</v>
      </c>
      <c r="AC480">
        <v>20044.158321999999</v>
      </c>
      <c r="AD480">
        <v>289.782624</v>
      </c>
      <c r="AE480" t="s">
        <v>10</v>
      </c>
      <c r="AF480">
        <v>0.375747</v>
      </c>
      <c r="AG480">
        <v>3.9999999999999998E-6</v>
      </c>
      <c r="AH480" t="s">
        <v>11</v>
      </c>
      <c r="AI480">
        <v>0.62312100000000004</v>
      </c>
      <c r="AJ480">
        <v>1.9000000000000001E-5</v>
      </c>
      <c r="AK480" t="s">
        <v>12</v>
      </c>
      <c r="AL480">
        <v>23149.9</v>
      </c>
      <c r="AM480">
        <v>25643.97</v>
      </c>
    </row>
    <row r="481" spans="1:39" x14ac:dyDescent="0.25">
      <c r="A481" t="s">
        <v>147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24769.00172</v>
      </c>
      <c r="I481">
        <v>146.547811</v>
      </c>
      <c r="J481" t="s">
        <v>3</v>
      </c>
      <c r="K481">
        <v>24723.443174</v>
      </c>
      <c r="L481">
        <v>146.31109900000001</v>
      </c>
      <c r="M481" t="s">
        <v>4</v>
      </c>
      <c r="N481">
        <v>1629.4838179999999</v>
      </c>
      <c r="O481">
        <v>46.719687</v>
      </c>
      <c r="P481" t="s">
        <v>5</v>
      </c>
      <c r="Q481">
        <v>1977.794488</v>
      </c>
      <c r="R481">
        <v>265.315496</v>
      </c>
      <c r="S481" t="s">
        <v>6</v>
      </c>
      <c r="T481">
        <v>661.53652999999997</v>
      </c>
      <c r="U481">
        <v>4.3744300000000003</v>
      </c>
      <c r="V481" t="s">
        <v>7</v>
      </c>
      <c r="W481">
        <v>581.10193200000003</v>
      </c>
      <c r="X481">
        <v>59.590116000000002</v>
      </c>
      <c r="Y481" t="s">
        <v>8</v>
      </c>
      <c r="Z481">
        <v>712.84663</v>
      </c>
      <c r="AA481">
        <v>47.744754</v>
      </c>
      <c r="AB481" t="s">
        <v>9</v>
      </c>
      <c r="AC481">
        <v>21099.422554000001</v>
      </c>
      <c r="AD481">
        <v>306.95749999999998</v>
      </c>
      <c r="AE481" t="s">
        <v>10</v>
      </c>
      <c r="AF481">
        <v>0.375747</v>
      </c>
      <c r="AG481">
        <v>3.9999999999999998E-6</v>
      </c>
      <c r="AH481" t="s">
        <v>11</v>
      </c>
      <c r="AI481">
        <v>0.62312100000000004</v>
      </c>
      <c r="AJ481">
        <v>1.9000000000000001E-5</v>
      </c>
      <c r="AK481" t="s">
        <v>12</v>
      </c>
      <c r="AL481">
        <v>35649.56</v>
      </c>
      <c r="AM481">
        <v>25595.4064</v>
      </c>
    </row>
    <row r="482" spans="1:39" x14ac:dyDescent="0.25">
      <c r="A482" t="s">
        <v>148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148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148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148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148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148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148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148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148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148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148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148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148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148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148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148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148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148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148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148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149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1178.228296</v>
      </c>
      <c r="I502">
        <v>9.7100390000000001</v>
      </c>
      <c r="J502" t="s">
        <v>3</v>
      </c>
      <c r="K502">
        <v>1175.8862220000001</v>
      </c>
      <c r="L502">
        <v>9.6598170000000003</v>
      </c>
      <c r="M502" t="s">
        <v>4</v>
      </c>
      <c r="N502">
        <v>86.794798</v>
      </c>
      <c r="O502">
        <v>0.32859899999999997</v>
      </c>
      <c r="P502" t="s">
        <v>5</v>
      </c>
      <c r="Q502">
        <v>0</v>
      </c>
      <c r="R502">
        <v>0</v>
      </c>
      <c r="S502" t="s">
        <v>6</v>
      </c>
      <c r="T502">
        <v>38.817065999999997</v>
      </c>
      <c r="U502">
        <v>6.5050999999999998E-2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0.38367699999999999</v>
      </c>
      <c r="AD502">
        <v>1.2999999999999999E-5</v>
      </c>
      <c r="AE502" t="s">
        <v>10</v>
      </c>
      <c r="AF502">
        <v>0</v>
      </c>
      <c r="AG502">
        <v>0</v>
      </c>
      <c r="AH502" t="s">
        <v>11</v>
      </c>
      <c r="AI502">
        <v>0.61730600000000002</v>
      </c>
      <c r="AJ502">
        <v>1.0000000000000001E-5</v>
      </c>
      <c r="AK502" t="s">
        <v>12</v>
      </c>
      <c r="AL502">
        <v>0</v>
      </c>
      <c r="AM502">
        <v>0</v>
      </c>
    </row>
    <row r="503" spans="1:39" x14ac:dyDescent="0.25">
      <c r="A503" t="s">
        <v>149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2355.5841099999998</v>
      </c>
      <c r="I503">
        <v>19.769382</v>
      </c>
      <c r="J503" t="s">
        <v>3</v>
      </c>
      <c r="K503">
        <v>2350.960458</v>
      </c>
      <c r="L503">
        <v>19.762004000000001</v>
      </c>
      <c r="M503" t="s">
        <v>4</v>
      </c>
      <c r="N503">
        <v>173.46893800000001</v>
      </c>
      <c r="O503">
        <v>0.63596299999999995</v>
      </c>
      <c r="P503" t="s">
        <v>5</v>
      </c>
      <c r="Q503">
        <v>0</v>
      </c>
      <c r="R503">
        <v>0</v>
      </c>
      <c r="S503" t="s">
        <v>6</v>
      </c>
      <c r="T503">
        <v>77.553318000000004</v>
      </c>
      <c r="U503">
        <v>0.15276500000000001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0.38152900000000001</v>
      </c>
      <c r="AD503">
        <v>1.9000000000000001E-5</v>
      </c>
      <c r="AE503" t="s">
        <v>10</v>
      </c>
      <c r="AF503">
        <v>0</v>
      </c>
      <c r="AG503">
        <v>0</v>
      </c>
      <c r="AH503" t="s">
        <v>11</v>
      </c>
      <c r="AI503">
        <v>0.61909899999999995</v>
      </c>
      <c r="AJ503">
        <v>6.0000000000000002E-6</v>
      </c>
      <c r="AK503" t="s">
        <v>12</v>
      </c>
      <c r="AL503">
        <v>0</v>
      </c>
      <c r="AM503">
        <v>0</v>
      </c>
    </row>
    <row r="504" spans="1:39" x14ac:dyDescent="0.25">
      <c r="A504" t="s">
        <v>149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3533.4703420000001</v>
      </c>
      <c r="I504">
        <v>28.656466999999999</v>
      </c>
      <c r="J504" t="s">
        <v>3</v>
      </c>
      <c r="K504">
        <v>3526.5641740000001</v>
      </c>
      <c r="L504">
        <v>28.659517000000001</v>
      </c>
      <c r="M504" t="s">
        <v>4</v>
      </c>
      <c r="N504">
        <v>260.18391400000002</v>
      </c>
      <c r="O504">
        <v>1.7097039999999999</v>
      </c>
      <c r="P504" t="s">
        <v>5</v>
      </c>
      <c r="Q504">
        <v>0</v>
      </c>
      <c r="R504">
        <v>0</v>
      </c>
      <c r="S504" t="s">
        <v>6</v>
      </c>
      <c r="T504">
        <v>116.298782</v>
      </c>
      <c r="U504">
        <v>0.290238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0.38083</v>
      </c>
      <c r="AD504">
        <v>1.8E-5</v>
      </c>
      <c r="AE504" t="s">
        <v>10</v>
      </c>
      <c r="AF504">
        <v>0</v>
      </c>
      <c r="AG504">
        <v>0</v>
      </c>
      <c r="AH504" t="s">
        <v>11</v>
      </c>
      <c r="AI504">
        <v>0.61963299999999999</v>
      </c>
      <c r="AJ504">
        <v>3.9999999999999998E-6</v>
      </c>
      <c r="AK504" t="s">
        <v>12</v>
      </c>
      <c r="AL504">
        <v>0</v>
      </c>
      <c r="AM504">
        <v>0</v>
      </c>
    </row>
    <row r="505" spans="1:39" x14ac:dyDescent="0.25">
      <c r="A505" t="s">
        <v>149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4711.6471439999996</v>
      </c>
      <c r="I505">
        <v>37.155728000000003</v>
      </c>
      <c r="J505" t="s">
        <v>3</v>
      </c>
      <c r="K505">
        <v>4702.4588400000002</v>
      </c>
      <c r="L505">
        <v>37.271934999999999</v>
      </c>
      <c r="M505" t="s">
        <v>4</v>
      </c>
      <c r="N505">
        <v>346.85281199999997</v>
      </c>
      <c r="O505">
        <v>2.5016769999999999</v>
      </c>
      <c r="P505" t="s">
        <v>5</v>
      </c>
      <c r="Q505">
        <v>0</v>
      </c>
      <c r="R505">
        <v>0</v>
      </c>
      <c r="S505" t="s">
        <v>6</v>
      </c>
      <c r="T505">
        <v>155.027646</v>
      </c>
      <c r="U505">
        <v>0.43538199999999999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0.37945000000000001</v>
      </c>
      <c r="AD505">
        <v>1.5999999999999999E-5</v>
      </c>
      <c r="AE505" t="s">
        <v>10</v>
      </c>
      <c r="AF505">
        <v>0</v>
      </c>
      <c r="AG505">
        <v>0</v>
      </c>
      <c r="AH505" t="s">
        <v>11</v>
      </c>
      <c r="AI505">
        <v>0.62011000000000005</v>
      </c>
      <c r="AJ505">
        <v>6.9999999999999999E-6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149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5889.878866</v>
      </c>
      <c r="I506">
        <v>57.733291999999999</v>
      </c>
      <c r="J506" t="s">
        <v>3</v>
      </c>
      <c r="K506">
        <v>5878.4088140000003</v>
      </c>
      <c r="L506">
        <v>57.922744999999999</v>
      </c>
      <c r="M506" t="s">
        <v>4</v>
      </c>
      <c r="N506">
        <v>433.49759</v>
      </c>
      <c r="O506">
        <v>3.2368320000000002</v>
      </c>
      <c r="P506" t="s">
        <v>5</v>
      </c>
      <c r="Q506">
        <v>0</v>
      </c>
      <c r="R506">
        <v>0</v>
      </c>
      <c r="S506" t="s">
        <v>6</v>
      </c>
      <c r="T506">
        <v>193.761832</v>
      </c>
      <c r="U506">
        <v>0.74054299999999995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0.37834499999999999</v>
      </c>
      <c r="AD506">
        <v>1.1E-5</v>
      </c>
      <c r="AE506" t="s">
        <v>10</v>
      </c>
      <c r="AF506">
        <v>0</v>
      </c>
      <c r="AG506">
        <v>0</v>
      </c>
      <c r="AH506" t="s">
        <v>11</v>
      </c>
      <c r="AI506">
        <v>0.62043300000000001</v>
      </c>
      <c r="AJ506">
        <v>1.0000000000000001E-5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149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7067.8278220000002</v>
      </c>
      <c r="I507">
        <v>75.600550999999996</v>
      </c>
      <c r="J507" t="s">
        <v>3</v>
      </c>
      <c r="K507">
        <v>7054.0812820000001</v>
      </c>
      <c r="L507">
        <v>75.687274000000002</v>
      </c>
      <c r="M507" t="s">
        <v>4</v>
      </c>
      <c r="N507">
        <v>520.09539600000005</v>
      </c>
      <c r="O507">
        <v>4.1922139999999999</v>
      </c>
      <c r="P507" t="s">
        <v>5</v>
      </c>
      <c r="Q507">
        <v>0</v>
      </c>
      <c r="R507">
        <v>0</v>
      </c>
      <c r="S507" t="s">
        <v>6</v>
      </c>
      <c r="T507">
        <v>232.46425600000001</v>
      </c>
      <c r="U507">
        <v>1.187454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0.37751600000000002</v>
      </c>
      <c r="AD507">
        <v>1.1E-5</v>
      </c>
      <c r="AE507" t="s">
        <v>10</v>
      </c>
      <c r="AF507">
        <v>0</v>
      </c>
      <c r="AG507">
        <v>0</v>
      </c>
      <c r="AH507" t="s">
        <v>11</v>
      </c>
      <c r="AI507">
        <v>0.62043499999999996</v>
      </c>
      <c r="AJ507">
        <v>1.0000000000000001E-5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149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8246.2256440000001</v>
      </c>
      <c r="I508">
        <v>94.588616000000002</v>
      </c>
      <c r="J508" t="s">
        <v>3</v>
      </c>
      <c r="K508">
        <v>8230.1968199999992</v>
      </c>
      <c r="L508">
        <v>94.531257999999994</v>
      </c>
      <c r="M508" t="s">
        <v>4</v>
      </c>
      <c r="N508">
        <v>606.73925799999995</v>
      </c>
      <c r="O508">
        <v>5.3817329999999997</v>
      </c>
      <c r="P508" t="s">
        <v>5</v>
      </c>
      <c r="Q508">
        <v>0</v>
      </c>
      <c r="R508">
        <v>0</v>
      </c>
      <c r="S508" t="s">
        <v>6</v>
      </c>
      <c r="T508">
        <v>271.19014800000002</v>
      </c>
      <c r="U508">
        <v>1.6147640000000001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0.377023</v>
      </c>
      <c r="AD508">
        <v>7.9999999999999996E-6</v>
      </c>
      <c r="AE508" t="s">
        <v>10</v>
      </c>
      <c r="AF508">
        <v>0</v>
      </c>
      <c r="AG508">
        <v>0</v>
      </c>
      <c r="AH508" t="s">
        <v>11</v>
      </c>
      <c r="AI508">
        <v>0.62057399999999996</v>
      </c>
      <c r="AJ508">
        <v>1.0000000000000001E-5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149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9424.9074519999995</v>
      </c>
      <c r="I509">
        <v>106.304984</v>
      </c>
      <c r="J509" t="s">
        <v>3</v>
      </c>
      <c r="K509">
        <v>9406.5920220000007</v>
      </c>
      <c r="L509">
        <v>106.39919999999999</v>
      </c>
      <c r="M509" t="s">
        <v>4</v>
      </c>
      <c r="N509">
        <v>693.44627200000002</v>
      </c>
      <c r="O509">
        <v>6.82578</v>
      </c>
      <c r="P509" t="s">
        <v>5</v>
      </c>
      <c r="Q509">
        <v>0</v>
      </c>
      <c r="R509">
        <v>0</v>
      </c>
      <c r="S509" t="s">
        <v>6</v>
      </c>
      <c r="T509">
        <v>310.00152200000002</v>
      </c>
      <c r="U509">
        <v>1.915594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0.37653399999999998</v>
      </c>
      <c r="AD509">
        <v>7.9999999999999996E-6</v>
      </c>
      <c r="AE509" t="s">
        <v>10</v>
      </c>
      <c r="AF509">
        <v>0</v>
      </c>
      <c r="AG509">
        <v>0</v>
      </c>
      <c r="AH509" t="s">
        <v>11</v>
      </c>
      <c r="AI509">
        <v>0.62076399999999998</v>
      </c>
      <c r="AJ509">
        <v>1.1E-5</v>
      </c>
      <c r="AK509" t="s">
        <v>12</v>
      </c>
      <c r="AL509">
        <v>0</v>
      </c>
      <c r="AM509">
        <v>0</v>
      </c>
    </row>
    <row r="510" spans="1:39" x14ac:dyDescent="0.25">
      <c r="A510" t="s">
        <v>149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10602.793621999999</v>
      </c>
      <c r="I510">
        <v>120.38681200000001</v>
      </c>
      <c r="J510" t="s">
        <v>3</v>
      </c>
      <c r="K510">
        <v>10582.197242</v>
      </c>
      <c r="L510">
        <v>119.898517</v>
      </c>
      <c r="M510" t="s">
        <v>4</v>
      </c>
      <c r="N510">
        <v>780.22383400000001</v>
      </c>
      <c r="O510">
        <v>8.0384259999999994</v>
      </c>
      <c r="P510" t="s">
        <v>5</v>
      </c>
      <c r="Q510">
        <v>0</v>
      </c>
      <c r="R510">
        <v>0</v>
      </c>
      <c r="S510" t="s">
        <v>6</v>
      </c>
      <c r="T510">
        <v>348.76297799999998</v>
      </c>
      <c r="U510">
        <v>2.6225869999999998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0.37633299999999997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0.62076600000000004</v>
      </c>
      <c r="AJ510">
        <v>1.1E-5</v>
      </c>
      <c r="AK510" t="s">
        <v>12</v>
      </c>
      <c r="AL510">
        <v>0</v>
      </c>
      <c r="AM510">
        <v>0</v>
      </c>
    </row>
    <row r="511" spans="1:39" x14ac:dyDescent="0.25">
      <c r="A511" t="s">
        <v>149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11781.051633999999</v>
      </c>
      <c r="I511">
        <v>140.650982</v>
      </c>
      <c r="J511" t="s">
        <v>3</v>
      </c>
      <c r="K511">
        <v>11758.173386</v>
      </c>
      <c r="L511">
        <v>139.936588</v>
      </c>
      <c r="M511" t="s">
        <v>4</v>
      </c>
      <c r="N511">
        <v>866.96623999999997</v>
      </c>
      <c r="O511">
        <v>10.107091</v>
      </c>
      <c r="P511" t="s">
        <v>5</v>
      </c>
      <c r="Q511">
        <v>0</v>
      </c>
      <c r="R511">
        <v>0</v>
      </c>
      <c r="S511" t="s">
        <v>6</v>
      </c>
      <c r="T511">
        <v>387.47857199999999</v>
      </c>
      <c r="U511">
        <v>3.279388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0.376193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0.62078</v>
      </c>
      <c r="AJ511">
        <v>1.1E-5</v>
      </c>
      <c r="AK511" t="s">
        <v>12</v>
      </c>
      <c r="AL511">
        <v>0</v>
      </c>
      <c r="AM511">
        <v>0</v>
      </c>
    </row>
    <row r="512" spans="1:39" x14ac:dyDescent="0.25">
      <c r="A512" t="s">
        <v>149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12959.514684</v>
      </c>
      <c r="I512">
        <v>170.360457</v>
      </c>
      <c r="J512" t="s">
        <v>3</v>
      </c>
      <c r="K512">
        <v>12934.346036000001</v>
      </c>
      <c r="L512">
        <v>169.63805300000001</v>
      </c>
      <c r="M512" t="s">
        <v>4</v>
      </c>
      <c r="N512">
        <v>953.783366</v>
      </c>
      <c r="O512">
        <v>12.191015999999999</v>
      </c>
      <c r="P512" t="s">
        <v>5</v>
      </c>
      <c r="Q512">
        <v>0</v>
      </c>
      <c r="R512">
        <v>0</v>
      </c>
      <c r="S512" t="s">
        <v>6</v>
      </c>
      <c r="T512">
        <v>426.24776600000001</v>
      </c>
      <c r="U512">
        <v>4.1952800000000003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0.37578099999999998</v>
      </c>
      <c r="AD512">
        <v>6.0000000000000002E-6</v>
      </c>
      <c r="AE512" t="s">
        <v>10</v>
      </c>
      <c r="AF512">
        <v>0</v>
      </c>
      <c r="AG512">
        <v>0</v>
      </c>
      <c r="AH512" t="s">
        <v>11</v>
      </c>
      <c r="AI512">
        <v>0.621112</v>
      </c>
      <c r="AJ512">
        <v>1.2E-5</v>
      </c>
      <c r="AK512" t="s">
        <v>12</v>
      </c>
      <c r="AL512">
        <v>0</v>
      </c>
      <c r="AM512">
        <v>0</v>
      </c>
    </row>
    <row r="513" spans="1:39" x14ac:dyDescent="0.25">
      <c r="A513" t="s">
        <v>149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14137.898846</v>
      </c>
      <c r="I513">
        <v>184.52192099999999</v>
      </c>
      <c r="J513" t="s">
        <v>3</v>
      </c>
      <c r="K513">
        <v>14110.445704</v>
      </c>
      <c r="L513">
        <v>183.79031800000001</v>
      </c>
      <c r="M513" t="s">
        <v>4</v>
      </c>
      <c r="N513">
        <v>1040.4318840000001</v>
      </c>
      <c r="O513">
        <v>14.29462</v>
      </c>
      <c r="P513" t="s">
        <v>5</v>
      </c>
      <c r="Q513">
        <v>0</v>
      </c>
      <c r="R513">
        <v>0</v>
      </c>
      <c r="S513" t="s">
        <v>6</v>
      </c>
      <c r="T513">
        <v>465.05630000000002</v>
      </c>
      <c r="U513">
        <v>4.729368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0.37566500000000003</v>
      </c>
      <c r="AD513">
        <v>6.0000000000000002E-6</v>
      </c>
      <c r="AE513" t="s">
        <v>10</v>
      </c>
      <c r="AF513">
        <v>0</v>
      </c>
      <c r="AG513">
        <v>0</v>
      </c>
      <c r="AH513" t="s">
        <v>11</v>
      </c>
      <c r="AI513">
        <v>0.62111300000000003</v>
      </c>
      <c r="AJ513">
        <v>1.2E-5</v>
      </c>
      <c r="AK513" t="s">
        <v>12</v>
      </c>
      <c r="AL513">
        <v>0</v>
      </c>
      <c r="AM513">
        <v>0</v>
      </c>
    </row>
    <row r="514" spans="1:39" x14ac:dyDescent="0.25">
      <c r="A514" t="s">
        <v>149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15316.612684</v>
      </c>
      <c r="I514">
        <v>192.929463</v>
      </c>
      <c r="J514" t="s">
        <v>3</v>
      </c>
      <c r="K514">
        <v>15286.868727999999</v>
      </c>
      <c r="L514">
        <v>192.00476699999999</v>
      </c>
      <c r="M514" t="s">
        <v>4</v>
      </c>
      <c r="N514">
        <v>1127.183252</v>
      </c>
      <c r="O514">
        <v>16.728904</v>
      </c>
      <c r="P514" t="s">
        <v>5</v>
      </c>
      <c r="Q514">
        <v>0</v>
      </c>
      <c r="R514">
        <v>0</v>
      </c>
      <c r="S514" t="s">
        <v>6</v>
      </c>
      <c r="T514">
        <v>503.792844</v>
      </c>
      <c r="U514">
        <v>5.6687859999999999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0.37548700000000002</v>
      </c>
      <c r="AD514">
        <v>6.0000000000000002E-6</v>
      </c>
      <c r="AE514" t="s">
        <v>10</v>
      </c>
      <c r="AF514">
        <v>0</v>
      </c>
      <c r="AG514">
        <v>0</v>
      </c>
      <c r="AH514" t="s">
        <v>11</v>
      </c>
      <c r="AI514">
        <v>0.62149799999999999</v>
      </c>
      <c r="AJ514">
        <v>1.4E-5</v>
      </c>
      <c r="AK514" t="s">
        <v>12</v>
      </c>
      <c r="AL514">
        <v>0</v>
      </c>
      <c r="AM514">
        <v>0</v>
      </c>
    </row>
    <row r="515" spans="1:39" x14ac:dyDescent="0.25">
      <c r="A515" t="s">
        <v>149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16494.915499999999</v>
      </c>
      <c r="I515">
        <v>211.80603099999999</v>
      </c>
      <c r="J515" t="s">
        <v>3</v>
      </c>
      <c r="K515">
        <v>16462.888136000001</v>
      </c>
      <c r="L515">
        <v>210.72353899999999</v>
      </c>
      <c r="M515" t="s">
        <v>4</v>
      </c>
      <c r="N515">
        <v>1213.8650399999999</v>
      </c>
      <c r="O515">
        <v>19.32957</v>
      </c>
      <c r="P515" t="s">
        <v>5</v>
      </c>
      <c r="Q515">
        <v>0</v>
      </c>
      <c r="R515">
        <v>0</v>
      </c>
      <c r="S515" t="s">
        <v>6</v>
      </c>
      <c r="T515">
        <v>542.49663999999996</v>
      </c>
      <c r="U515">
        <v>6.8244939999999996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0.37547000000000003</v>
      </c>
      <c r="AD515">
        <v>6.0000000000000002E-6</v>
      </c>
      <c r="AE515" t="s">
        <v>10</v>
      </c>
      <c r="AF515">
        <v>0</v>
      </c>
      <c r="AG515">
        <v>0</v>
      </c>
      <c r="AH515" t="s">
        <v>11</v>
      </c>
      <c r="AI515">
        <v>0.62171299999999996</v>
      </c>
      <c r="AJ515">
        <v>1.5999999999999999E-5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149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17673.600589999998</v>
      </c>
      <c r="I516">
        <v>256.181333</v>
      </c>
      <c r="J516" t="s">
        <v>3</v>
      </c>
      <c r="K516">
        <v>17639.285940000002</v>
      </c>
      <c r="L516">
        <v>254.67032699999999</v>
      </c>
      <c r="M516" t="s">
        <v>4</v>
      </c>
      <c r="N516">
        <v>1300.7013300000001</v>
      </c>
      <c r="O516">
        <v>22.647113999999998</v>
      </c>
      <c r="P516" t="s">
        <v>5</v>
      </c>
      <c r="Q516">
        <v>0</v>
      </c>
      <c r="R516">
        <v>0</v>
      </c>
      <c r="S516" t="s">
        <v>6</v>
      </c>
      <c r="T516">
        <v>581.25751600000001</v>
      </c>
      <c r="U516">
        <v>7.6523839999999996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0.37544499999999997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0.621838</v>
      </c>
      <c r="AJ516">
        <v>1.5999999999999999E-5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149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18852.313074000002</v>
      </c>
      <c r="I517">
        <v>263.99479000000002</v>
      </c>
      <c r="J517" t="s">
        <v>3</v>
      </c>
      <c r="K517">
        <v>18815.709808</v>
      </c>
      <c r="L517">
        <v>261.95098300000001</v>
      </c>
      <c r="M517" t="s">
        <v>4</v>
      </c>
      <c r="N517">
        <v>1387.516928</v>
      </c>
      <c r="O517">
        <v>25.072042</v>
      </c>
      <c r="P517" t="s">
        <v>5</v>
      </c>
      <c r="Q517">
        <v>0</v>
      </c>
      <c r="R517">
        <v>0</v>
      </c>
      <c r="S517" t="s">
        <v>6</v>
      </c>
      <c r="T517">
        <v>620.04233599999998</v>
      </c>
      <c r="U517">
        <v>8.7650240000000004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0.37543399999999999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0.62183900000000003</v>
      </c>
      <c r="AJ517">
        <v>1.5999999999999999E-5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149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20030.915993999999</v>
      </c>
      <c r="I518">
        <v>293.013195</v>
      </c>
      <c r="J518" t="s">
        <v>3</v>
      </c>
      <c r="K518">
        <v>19992.0265</v>
      </c>
      <c r="L518">
        <v>290.92571199999998</v>
      </c>
      <c r="M518" t="s">
        <v>4</v>
      </c>
      <c r="N518">
        <v>1474.264678</v>
      </c>
      <c r="O518">
        <v>27.420376000000001</v>
      </c>
      <c r="P518" t="s">
        <v>5</v>
      </c>
      <c r="Q518">
        <v>0</v>
      </c>
      <c r="R518">
        <v>0</v>
      </c>
      <c r="S518" t="s">
        <v>6</v>
      </c>
      <c r="T518">
        <v>658.81005600000003</v>
      </c>
      <c r="U518">
        <v>9.7234789999999993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0.37515799999999999</v>
      </c>
      <c r="AD518">
        <v>7.9999999999999996E-6</v>
      </c>
      <c r="AE518" t="s">
        <v>10</v>
      </c>
      <c r="AF518">
        <v>0</v>
      </c>
      <c r="AG518">
        <v>0</v>
      </c>
      <c r="AH518" t="s">
        <v>11</v>
      </c>
      <c r="AI518">
        <v>0.62183900000000003</v>
      </c>
      <c r="AJ518">
        <v>1.5999999999999999E-5</v>
      </c>
      <c r="AK518" t="s">
        <v>12</v>
      </c>
      <c r="AL518">
        <v>0</v>
      </c>
      <c r="AM518">
        <v>0</v>
      </c>
    </row>
    <row r="519" spans="1:39" x14ac:dyDescent="0.25">
      <c r="A519" t="s">
        <v>149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21209.138304</v>
      </c>
      <c r="I519">
        <v>309.724559</v>
      </c>
      <c r="J519" t="s">
        <v>3</v>
      </c>
      <c r="K519">
        <v>21167.964123999998</v>
      </c>
      <c r="L519">
        <v>306.72113300000001</v>
      </c>
      <c r="M519" t="s">
        <v>4</v>
      </c>
      <c r="N519">
        <v>1561.0433680000001</v>
      </c>
      <c r="O519">
        <v>31.257173000000002</v>
      </c>
      <c r="P519" t="s">
        <v>5</v>
      </c>
      <c r="Q519">
        <v>0</v>
      </c>
      <c r="R519">
        <v>0</v>
      </c>
      <c r="S519" t="s">
        <v>6</v>
      </c>
      <c r="T519">
        <v>697.61868000000004</v>
      </c>
      <c r="U519">
        <v>10.885282999999999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0.37515700000000002</v>
      </c>
      <c r="AD519">
        <v>7.9999999999999996E-6</v>
      </c>
      <c r="AE519" t="s">
        <v>10</v>
      </c>
      <c r="AF519">
        <v>0</v>
      </c>
      <c r="AG519">
        <v>0</v>
      </c>
      <c r="AH519" t="s">
        <v>11</v>
      </c>
      <c r="AI519">
        <v>0.62199199999999999</v>
      </c>
      <c r="AJ519">
        <v>1.5999999999999999E-5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149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22387.110723999998</v>
      </c>
      <c r="I520">
        <v>335.900823</v>
      </c>
      <c r="J520" t="s">
        <v>3</v>
      </c>
      <c r="K520">
        <v>22343.658471999999</v>
      </c>
      <c r="L520">
        <v>333.07061099999999</v>
      </c>
      <c r="M520" t="s">
        <v>4</v>
      </c>
      <c r="N520">
        <v>1647.7416579999999</v>
      </c>
      <c r="O520">
        <v>35.571114000000001</v>
      </c>
      <c r="P520" t="s">
        <v>5</v>
      </c>
      <c r="Q520">
        <v>0</v>
      </c>
      <c r="R520">
        <v>0</v>
      </c>
      <c r="S520" t="s">
        <v>6</v>
      </c>
      <c r="T520">
        <v>736.39895000000001</v>
      </c>
      <c r="U520">
        <v>12.085207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0.37515599999999999</v>
      </c>
      <c r="AD520">
        <v>7.9999999999999996E-6</v>
      </c>
      <c r="AE520" t="s">
        <v>10</v>
      </c>
      <c r="AF520">
        <v>0</v>
      </c>
      <c r="AG520">
        <v>0</v>
      </c>
      <c r="AH520" t="s">
        <v>11</v>
      </c>
      <c r="AI520">
        <v>0.62239999999999995</v>
      </c>
      <c r="AJ520">
        <v>1.7E-5</v>
      </c>
      <c r="AK520" t="s">
        <v>12</v>
      </c>
      <c r="AL520">
        <v>0</v>
      </c>
      <c r="AM520">
        <v>0</v>
      </c>
    </row>
    <row r="521" spans="1:39" x14ac:dyDescent="0.25">
      <c r="A521" t="s">
        <v>149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23566.103844000001</v>
      </c>
      <c r="I521">
        <v>417.53763900000001</v>
      </c>
      <c r="J521" t="s">
        <v>3</v>
      </c>
      <c r="K521">
        <v>23520.362806000001</v>
      </c>
      <c r="L521">
        <v>414.25330100000002</v>
      </c>
      <c r="M521" t="s">
        <v>4</v>
      </c>
      <c r="N521">
        <v>1734.41957</v>
      </c>
      <c r="O521">
        <v>39.432389000000001</v>
      </c>
      <c r="P521" t="s">
        <v>5</v>
      </c>
      <c r="Q521">
        <v>0</v>
      </c>
      <c r="R521">
        <v>0</v>
      </c>
      <c r="S521" t="s">
        <v>6</v>
      </c>
      <c r="T521">
        <v>775.11707000000001</v>
      </c>
      <c r="U521">
        <v>12.753693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0.37515599999999999</v>
      </c>
      <c r="AD521">
        <v>7.9999999999999996E-6</v>
      </c>
      <c r="AE521" t="s">
        <v>10</v>
      </c>
      <c r="AF521">
        <v>0</v>
      </c>
      <c r="AG521">
        <v>0</v>
      </c>
      <c r="AH521" t="s">
        <v>11</v>
      </c>
      <c r="AI521">
        <v>0.62239999999999995</v>
      </c>
      <c r="AJ521">
        <v>1.7E-5</v>
      </c>
      <c r="AK521" t="s">
        <v>12</v>
      </c>
      <c r="AL521">
        <v>0</v>
      </c>
      <c r="AM521">
        <v>0</v>
      </c>
    </row>
    <row r="522" spans="1:39" x14ac:dyDescent="0.25">
      <c r="A522" t="s">
        <v>150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1260.9931959999999</v>
      </c>
      <c r="I522">
        <v>7.6919769999999996</v>
      </c>
      <c r="J522" t="s">
        <v>3</v>
      </c>
      <c r="K522">
        <v>1258.497406</v>
      </c>
      <c r="L522">
        <v>7.6695060000000002</v>
      </c>
      <c r="M522" t="s">
        <v>4</v>
      </c>
      <c r="N522">
        <v>92.652538000000007</v>
      </c>
      <c r="O522">
        <v>0.38431300000000002</v>
      </c>
      <c r="P522" t="s">
        <v>5</v>
      </c>
      <c r="Q522">
        <v>106.935942</v>
      </c>
      <c r="R522">
        <v>27.639192999999999</v>
      </c>
      <c r="S522" t="s">
        <v>6</v>
      </c>
      <c r="T522">
        <v>39.651356</v>
      </c>
      <c r="U522">
        <v>0.43013099999999999</v>
      </c>
      <c r="V522" t="s">
        <v>7</v>
      </c>
      <c r="W522">
        <v>31.475818</v>
      </c>
      <c r="X522">
        <v>5.3029159999999997</v>
      </c>
      <c r="Y522" t="s">
        <v>8</v>
      </c>
      <c r="Z522">
        <v>34.651541999999999</v>
      </c>
      <c r="AA522">
        <v>5.5751289999999996</v>
      </c>
      <c r="AB522" t="s">
        <v>9</v>
      </c>
      <c r="AC522">
        <v>1058.0514740000001</v>
      </c>
      <c r="AD522">
        <v>26.882088</v>
      </c>
      <c r="AE522" t="s">
        <v>10</v>
      </c>
      <c r="AF522">
        <v>0.38295099999999999</v>
      </c>
      <c r="AG522">
        <v>1.5999999999999999E-5</v>
      </c>
      <c r="AH522" t="s">
        <v>11</v>
      </c>
      <c r="AI522">
        <v>0.61855300000000002</v>
      </c>
      <c r="AJ522">
        <v>9.0000000000000002E-6</v>
      </c>
      <c r="AK522" t="s">
        <v>12</v>
      </c>
      <c r="AL522">
        <v>0</v>
      </c>
      <c r="AM522">
        <v>0</v>
      </c>
    </row>
    <row r="523" spans="1:39" x14ac:dyDescent="0.25">
      <c r="A523" t="s">
        <v>150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2521.817618</v>
      </c>
      <c r="I523">
        <v>19.659405</v>
      </c>
      <c r="J523" t="s">
        <v>3</v>
      </c>
      <c r="K523">
        <v>2516.8936560000002</v>
      </c>
      <c r="L523">
        <v>19.480589999999999</v>
      </c>
      <c r="M523" t="s">
        <v>4</v>
      </c>
      <c r="N523">
        <v>185.18247</v>
      </c>
      <c r="O523">
        <v>1.256856</v>
      </c>
      <c r="P523" t="s">
        <v>5</v>
      </c>
      <c r="Q523">
        <v>213.75913800000001</v>
      </c>
      <c r="R523">
        <v>96.915674999999993</v>
      </c>
      <c r="S523" t="s">
        <v>6</v>
      </c>
      <c r="T523">
        <v>79.355090000000004</v>
      </c>
      <c r="U523">
        <v>1.5392220000000001</v>
      </c>
      <c r="V523" t="s">
        <v>7</v>
      </c>
      <c r="W523">
        <v>62.902838000000003</v>
      </c>
      <c r="X523">
        <v>18.351265999999999</v>
      </c>
      <c r="Y523" t="s">
        <v>8</v>
      </c>
      <c r="Z523">
        <v>69.188227999999995</v>
      </c>
      <c r="AA523">
        <v>19.26643</v>
      </c>
      <c r="AB523" t="s">
        <v>9</v>
      </c>
      <c r="AC523">
        <v>2116.2385960000001</v>
      </c>
      <c r="AD523">
        <v>84.396079</v>
      </c>
      <c r="AE523" t="s">
        <v>10</v>
      </c>
      <c r="AF523">
        <v>0.381353</v>
      </c>
      <c r="AG523">
        <v>1.8E-5</v>
      </c>
      <c r="AH523" t="s">
        <v>11</v>
      </c>
      <c r="AI523">
        <v>0.61939</v>
      </c>
      <c r="AJ523">
        <v>5.0000000000000004E-6</v>
      </c>
      <c r="AK523" t="s">
        <v>12</v>
      </c>
      <c r="AL523">
        <v>0</v>
      </c>
      <c r="AM523">
        <v>0</v>
      </c>
    </row>
    <row r="524" spans="1:39" x14ac:dyDescent="0.25">
      <c r="A524" t="s">
        <v>150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3782.9476380000001</v>
      </c>
      <c r="I524">
        <v>28.396540000000002</v>
      </c>
      <c r="J524" t="s">
        <v>3</v>
      </c>
      <c r="K524">
        <v>3775.5979480000001</v>
      </c>
      <c r="L524">
        <v>28.138531</v>
      </c>
      <c r="M524" t="s">
        <v>4</v>
      </c>
      <c r="N524">
        <v>277.76689199999998</v>
      </c>
      <c r="O524">
        <v>2.8198310000000002</v>
      </c>
      <c r="P524" t="s">
        <v>5</v>
      </c>
      <c r="Q524">
        <v>321.233676</v>
      </c>
      <c r="R524">
        <v>217.02963099999999</v>
      </c>
      <c r="S524" t="s">
        <v>6</v>
      </c>
      <c r="T524">
        <v>119.091376</v>
      </c>
      <c r="U524">
        <v>3.2357230000000001</v>
      </c>
      <c r="V524" t="s">
        <v>7</v>
      </c>
      <c r="W524">
        <v>94.659540000000007</v>
      </c>
      <c r="X524">
        <v>41.186765000000001</v>
      </c>
      <c r="Y524" t="s">
        <v>8</v>
      </c>
      <c r="Z524">
        <v>104.010296</v>
      </c>
      <c r="AA524">
        <v>43.367967999999998</v>
      </c>
      <c r="AB524" t="s">
        <v>9</v>
      </c>
      <c r="AC524">
        <v>3174.0221900000001</v>
      </c>
      <c r="AD524">
        <v>196.77598499999999</v>
      </c>
      <c r="AE524" t="s">
        <v>10</v>
      </c>
      <c r="AF524">
        <v>0.379745</v>
      </c>
      <c r="AG524">
        <v>1.5999999999999999E-5</v>
      </c>
      <c r="AH524" t="s">
        <v>11</v>
      </c>
      <c r="AI524">
        <v>0.61982800000000005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150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5043.8566639999999</v>
      </c>
      <c r="I525">
        <v>47.030639000000001</v>
      </c>
      <c r="J525" t="s">
        <v>3</v>
      </c>
      <c r="K525">
        <v>5034.0799280000001</v>
      </c>
      <c r="L525">
        <v>46.414811999999998</v>
      </c>
      <c r="M525" t="s">
        <v>4</v>
      </c>
      <c r="N525">
        <v>370.40881200000001</v>
      </c>
      <c r="O525">
        <v>4.9891699999999997</v>
      </c>
      <c r="P525" t="s">
        <v>5</v>
      </c>
      <c r="Q525">
        <v>428.46849800000001</v>
      </c>
      <c r="R525">
        <v>375.54511600000001</v>
      </c>
      <c r="S525" t="s">
        <v>6</v>
      </c>
      <c r="T525">
        <v>158.799892</v>
      </c>
      <c r="U525">
        <v>5.5393439999999998</v>
      </c>
      <c r="V525" t="s">
        <v>7</v>
      </c>
      <c r="W525">
        <v>126.25493400000001</v>
      </c>
      <c r="X525">
        <v>70.940847000000005</v>
      </c>
      <c r="Y525" t="s">
        <v>8</v>
      </c>
      <c r="Z525">
        <v>138.785428</v>
      </c>
      <c r="AA525">
        <v>75.285842000000002</v>
      </c>
      <c r="AB525" t="s">
        <v>9</v>
      </c>
      <c r="AC525">
        <v>4231.7672659999998</v>
      </c>
      <c r="AD525">
        <v>337.84787499999999</v>
      </c>
      <c r="AE525" t="s">
        <v>10</v>
      </c>
      <c r="AF525">
        <v>0.37869700000000001</v>
      </c>
      <c r="AG525">
        <v>1.2999999999999999E-5</v>
      </c>
      <c r="AH525" t="s">
        <v>11</v>
      </c>
      <c r="AI525">
        <v>0.62031199999999997</v>
      </c>
      <c r="AJ525">
        <v>9.0000000000000002E-6</v>
      </c>
      <c r="AK525" t="s">
        <v>12</v>
      </c>
      <c r="AL525">
        <v>0</v>
      </c>
      <c r="AM525">
        <v>0</v>
      </c>
    </row>
    <row r="526" spans="1:39" x14ac:dyDescent="0.25">
      <c r="A526" t="s">
        <v>150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6304.7369200000003</v>
      </c>
      <c r="I526">
        <v>42.165070999999998</v>
      </c>
      <c r="J526" t="s">
        <v>3</v>
      </c>
      <c r="K526">
        <v>6292.5442620000003</v>
      </c>
      <c r="L526">
        <v>41.055531000000002</v>
      </c>
      <c r="M526" t="s">
        <v>4</v>
      </c>
      <c r="N526">
        <v>462.89919400000002</v>
      </c>
      <c r="O526">
        <v>7.1207859999999998</v>
      </c>
      <c r="P526" t="s">
        <v>5</v>
      </c>
      <c r="Q526">
        <v>536.12745399999994</v>
      </c>
      <c r="R526">
        <v>557.03432599999996</v>
      </c>
      <c r="S526" t="s">
        <v>6</v>
      </c>
      <c r="T526">
        <v>198.47895199999999</v>
      </c>
      <c r="U526">
        <v>8.0262539999999998</v>
      </c>
      <c r="V526" t="s">
        <v>7</v>
      </c>
      <c r="W526">
        <v>158.05621199999999</v>
      </c>
      <c r="X526">
        <v>105.313344</v>
      </c>
      <c r="Y526" t="s">
        <v>8</v>
      </c>
      <c r="Z526">
        <v>173.805216</v>
      </c>
      <c r="AA526">
        <v>111.65998500000001</v>
      </c>
      <c r="AB526" t="s">
        <v>9</v>
      </c>
      <c r="AC526">
        <v>5289.2263679999996</v>
      </c>
      <c r="AD526">
        <v>522.90571799999998</v>
      </c>
      <c r="AE526" t="s">
        <v>10</v>
      </c>
      <c r="AF526">
        <v>0.37839600000000001</v>
      </c>
      <c r="AG526">
        <v>1.2E-5</v>
      </c>
      <c r="AH526" t="s">
        <v>11</v>
      </c>
      <c r="AI526">
        <v>0.62077099999999996</v>
      </c>
      <c r="AJ526">
        <v>1.2999999999999999E-5</v>
      </c>
      <c r="AK526" t="s">
        <v>12</v>
      </c>
      <c r="AL526">
        <v>0</v>
      </c>
      <c r="AM526">
        <v>0</v>
      </c>
    </row>
    <row r="527" spans="1:39" x14ac:dyDescent="0.25">
      <c r="A527" t="s">
        <v>150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7565.4083540000001</v>
      </c>
      <c r="I527">
        <v>53.930554000000001</v>
      </c>
      <c r="J527" t="s">
        <v>3</v>
      </c>
      <c r="K527">
        <v>7550.7908880000005</v>
      </c>
      <c r="L527">
        <v>52.550967</v>
      </c>
      <c r="M527" t="s">
        <v>4</v>
      </c>
      <c r="N527">
        <v>555.44160399999998</v>
      </c>
      <c r="O527">
        <v>9.1918159999999993</v>
      </c>
      <c r="P527" t="s">
        <v>5</v>
      </c>
      <c r="Q527">
        <v>643.41995199999997</v>
      </c>
      <c r="R527">
        <v>775.04164700000001</v>
      </c>
      <c r="S527" t="s">
        <v>6</v>
      </c>
      <c r="T527">
        <v>238.21279200000001</v>
      </c>
      <c r="U527">
        <v>11.007968999999999</v>
      </c>
      <c r="V527" t="s">
        <v>7</v>
      </c>
      <c r="W527">
        <v>189.70115000000001</v>
      </c>
      <c r="X527">
        <v>146.52224100000001</v>
      </c>
      <c r="Y527" t="s">
        <v>8</v>
      </c>
      <c r="Z527">
        <v>208.56044199999999</v>
      </c>
      <c r="AA527">
        <v>155.746906</v>
      </c>
      <c r="AB527" t="s">
        <v>9</v>
      </c>
      <c r="AC527">
        <v>6346.7776679999997</v>
      </c>
      <c r="AD527">
        <v>715.19260099999997</v>
      </c>
      <c r="AE527" t="s">
        <v>10</v>
      </c>
      <c r="AF527">
        <v>0.37785800000000003</v>
      </c>
      <c r="AG527">
        <v>1.0000000000000001E-5</v>
      </c>
      <c r="AH527" t="s">
        <v>11</v>
      </c>
      <c r="AI527">
        <v>0.62118899999999999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150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8827.0322259999994</v>
      </c>
      <c r="I528">
        <v>64.921858</v>
      </c>
      <c r="J528" t="s">
        <v>3</v>
      </c>
      <c r="K528">
        <v>8809.9880840000005</v>
      </c>
      <c r="L528">
        <v>62.591310999999997</v>
      </c>
      <c r="M528" t="s">
        <v>4</v>
      </c>
      <c r="N528">
        <v>648.06010000000003</v>
      </c>
      <c r="O528">
        <v>12.161987</v>
      </c>
      <c r="P528" t="s">
        <v>5</v>
      </c>
      <c r="Q528">
        <v>751.17610400000001</v>
      </c>
      <c r="R528">
        <v>1024.1773579999999</v>
      </c>
      <c r="S528" t="s">
        <v>6</v>
      </c>
      <c r="T528">
        <v>277.99476600000003</v>
      </c>
      <c r="U528">
        <v>14.359119</v>
      </c>
      <c r="V528" t="s">
        <v>7</v>
      </c>
      <c r="W528">
        <v>221.56442999999999</v>
      </c>
      <c r="X528">
        <v>193.71830600000001</v>
      </c>
      <c r="Y528" t="s">
        <v>8</v>
      </c>
      <c r="Z528">
        <v>243.50880000000001</v>
      </c>
      <c r="AA528">
        <v>207.08173199999999</v>
      </c>
      <c r="AB528" t="s">
        <v>9</v>
      </c>
      <c r="AC528">
        <v>7404.74154</v>
      </c>
      <c r="AD528">
        <v>979.62290800000005</v>
      </c>
      <c r="AE528" t="s">
        <v>10</v>
      </c>
      <c r="AF528">
        <v>0.37733699999999998</v>
      </c>
      <c r="AG528">
        <v>6.0000000000000002E-6</v>
      </c>
      <c r="AH528" t="s">
        <v>11</v>
      </c>
      <c r="AI528">
        <v>0.62121099999999996</v>
      </c>
      <c r="AJ528">
        <v>1.4E-5</v>
      </c>
      <c r="AK528" t="s">
        <v>12</v>
      </c>
      <c r="AL528">
        <v>0</v>
      </c>
      <c r="AM528">
        <v>0</v>
      </c>
    </row>
    <row r="529" spans="1:39" x14ac:dyDescent="0.25">
      <c r="A529" t="s">
        <v>150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10088.066677999999</v>
      </c>
      <c r="I529">
        <v>71.743658999999994</v>
      </c>
      <c r="J529" t="s">
        <v>3</v>
      </c>
      <c r="K529">
        <v>10068.598268</v>
      </c>
      <c r="L529">
        <v>69.145989999999998</v>
      </c>
      <c r="M529" t="s">
        <v>4</v>
      </c>
      <c r="N529">
        <v>740.65385400000002</v>
      </c>
      <c r="O529">
        <v>15.287286</v>
      </c>
      <c r="P529" t="s">
        <v>5</v>
      </c>
      <c r="Q529">
        <v>858.75833399999999</v>
      </c>
      <c r="R529">
        <v>1311.5813410000001</v>
      </c>
      <c r="S529" t="s">
        <v>6</v>
      </c>
      <c r="T529">
        <v>317.75565999999998</v>
      </c>
      <c r="U529">
        <v>18.163121</v>
      </c>
      <c r="V529" t="s">
        <v>7</v>
      </c>
      <c r="W529">
        <v>253.28729799999999</v>
      </c>
      <c r="X529">
        <v>248.30758599999999</v>
      </c>
      <c r="Y529" t="s">
        <v>8</v>
      </c>
      <c r="Z529">
        <v>278.44995999999998</v>
      </c>
      <c r="AA529">
        <v>265.56586399999998</v>
      </c>
      <c r="AB529" t="s">
        <v>9</v>
      </c>
      <c r="AC529">
        <v>8462.3145760000007</v>
      </c>
      <c r="AD529">
        <v>1212.4359420000001</v>
      </c>
      <c r="AE529" t="s">
        <v>10</v>
      </c>
      <c r="AF529">
        <v>0.37719799999999998</v>
      </c>
      <c r="AG529">
        <v>6.0000000000000002E-6</v>
      </c>
      <c r="AH529" t="s">
        <v>11</v>
      </c>
      <c r="AI529">
        <v>0.62146599999999996</v>
      </c>
      <c r="AJ529">
        <v>1.5E-5</v>
      </c>
      <c r="AK529" t="s">
        <v>12</v>
      </c>
      <c r="AL529">
        <v>0</v>
      </c>
      <c r="AM529">
        <v>0</v>
      </c>
    </row>
    <row r="530" spans="1:39" x14ac:dyDescent="0.25">
      <c r="A530" t="s">
        <v>150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11349.509324000001</v>
      </c>
      <c r="I530">
        <v>75.649359000000004</v>
      </c>
      <c r="J530" t="s">
        <v>3</v>
      </c>
      <c r="K530">
        <v>11327.605799999999</v>
      </c>
      <c r="L530">
        <v>72.731570000000005</v>
      </c>
      <c r="M530" t="s">
        <v>4</v>
      </c>
      <c r="N530">
        <v>833.22748999999999</v>
      </c>
      <c r="O530">
        <v>19.534025</v>
      </c>
      <c r="P530" t="s">
        <v>5</v>
      </c>
      <c r="Q530">
        <v>966.67693599999996</v>
      </c>
      <c r="R530">
        <v>1669.8819329999999</v>
      </c>
      <c r="S530" t="s">
        <v>6</v>
      </c>
      <c r="T530">
        <v>357.483994</v>
      </c>
      <c r="U530">
        <v>22.889382999999999</v>
      </c>
      <c r="V530" t="s">
        <v>7</v>
      </c>
      <c r="W530">
        <v>285.21276399999999</v>
      </c>
      <c r="X530">
        <v>316.09160500000002</v>
      </c>
      <c r="Y530" t="s">
        <v>8</v>
      </c>
      <c r="Z530">
        <v>313.555902</v>
      </c>
      <c r="AA530">
        <v>338.00173599999999</v>
      </c>
      <c r="AB530" t="s">
        <v>9</v>
      </c>
      <c r="AC530">
        <v>9519.9691060000005</v>
      </c>
      <c r="AD530">
        <v>1525.9918720000001</v>
      </c>
      <c r="AE530" t="s">
        <v>10</v>
      </c>
      <c r="AF530">
        <v>0.37669799999999998</v>
      </c>
      <c r="AG530">
        <v>3.9999999999999998E-6</v>
      </c>
      <c r="AH530" t="s">
        <v>11</v>
      </c>
      <c r="AI530">
        <v>0.62184099999999998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150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12610.174011999999</v>
      </c>
      <c r="I531">
        <v>96.410752000000002</v>
      </c>
      <c r="J531" t="s">
        <v>3</v>
      </c>
      <c r="K531">
        <v>12585.84899</v>
      </c>
      <c r="L531">
        <v>93.258375000000001</v>
      </c>
      <c r="M531" t="s">
        <v>4</v>
      </c>
      <c r="N531">
        <v>925.80742999999995</v>
      </c>
      <c r="O531">
        <v>23.478932</v>
      </c>
      <c r="P531" t="s">
        <v>5</v>
      </c>
      <c r="Q531">
        <v>1074.116888</v>
      </c>
      <c r="R531">
        <v>2086.1610900000001</v>
      </c>
      <c r="S531" t="s">
        <v>6</v>
      </c>
      <c r="T531">
        <v>397.21245399999998</v>
      </c>
      <c r="U531">
        <v>28.907578999999998</v>
      </c>
      <c r="V531" t="s">
        <v>7</v>
      </c>
      <c r="W531">
        <v>316.94426600000003</v>
      </c>
      <c r="X531">
        <v>394.86382099999997</v>
      </c>
      <c r="Y531" t="s">
        <v>8</v>
      </c>
      <c r="Z531">
        <v>348.37502799999999</v>
      </c>
      <c r="AA531">
        <v>420.78837499999997</v>
      </c>
      <c r="AB531" t="s">
        <v>9</v>
      </c>
      <c r="AC531">
        <v>10577.335222</v>
      </c>
      <c r="AD531">
        <v>1825.312414</v>
      </c>
      <c r="AE531" t="s">
        <v>10</v>
      </c>
      <c r="AF531">
        <v>0.37645499999999998</v>
      </c>
      <c r="AG531">
        <v>1.9999999999999999E-6</v>
      </c>
      <c r="AH531" t="s">
        <v>11</v>
      </c>
      <c r="AI531">
        <v>0.62236000000000002</v>
      </c>
      <c r="AJ531">
        <v>1.9000000000000001E-5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150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13871.136829999999</v>
      </c>
      <c r="I532">
        <v>111.314734</v>
      </c>
      <c r="J532" t="s">
        <v>3</v>
      </c>
      <c r="K532">
        <v>13844.388238</v>
      </c>
      <c r="L532">
        <v>108.55734099999999</v>
      </c>
      <c r="M532" t="s">
        <v>4</v>
      </c>
      <c r="N532">
        <v>1018.3710600000001</v>
      </c>
      <c r="O532">
        <v>26.942843</v>
      </c>
      <c r="P532" t="s">
        <v>5</v>
      </c>
      <c r="Q532">
        <v>1181.9000719999999</v>
      </c>
      <c r="R532">
        <v>2546.6976030000001</v>
      </c>
      <c r="S532" t="s">
        <v>6</v>
      </c>
      <c r="T532">
        <v>436.97408999999999</v>
      </c>
      <c r="U532">
        <v>35.08813</v>
      </c>
      <c r="V532" t="s">
        <v>7</v>
      </c>
      <c r="W532">
        <v>348.79828600000002</v>
      </c>
      <c r="X532">
        <v>482.09400399999998</v>
      </c>
      <c r="Y532" t="s">
        <v>8</v>
      </c>
      <c r="Z532">
        <v>383.38353000000001</v>
      </c>
      <c r="AA532">
        <v>513.84849599999995</v>
      </c>
      <c r="AB532" t="s">
        <v>9</v>
      </c>
      <c r="AC532">
        <v>11634.6662</v>
      </c>
      <c r="AD532">
        <v>2171.3900450000001</v>
      </c>
      <c r="AE532" t="s">
        <v>10</v>
      </c>
      <c r="AF532">
        <v>0.37635999999999997</v>
      </c>
      <c r="AG532">
        <v>1.9999999999999999E-6</v>
      </c>
      <c r="AH532" t="s">
        <v>11</v>
      </c>
      <c r="AI532">
        <v>0.62262200000000001</v>
      </c>
      <c r="AJ532">
        <v>1.9000000000000001E-5</v>
      </c>
      <c r="AK532" t="s">
        <v>12</v>
      </c>
      <c r="AL532">
        <v>0</v>
      </c>
      <c r="AM532">
        <v>0</v>
      </c>
    </row>
    <row r="533" spans="1:39" x14ac:dyDescent="0.25">
      <c r="A533" t="s">
        <v>150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15132.528036</v>
      </c>
      <c r="I533">
        <v>109.830558</v>
      </c>
      <c r="J533" t="s">
        <v>3</v>
      </c>
      <c r="K533">
        <v>15103.35197</v>
      </c>
      <c r="L533">
        <v>107.968352</v>
      </c>
      <c r="M533" t="s">
        <v>4</v>
      </c>
      <c r="N533">
        <v>1110.90906</v>
      </c>
      <c r="O533">
        <v>31.714808000000001</v>
      </c>
      <c r="P533" t="s">
        <v>5</v>
      </c>
      <c r="Q533">
        <v>1289.973518</v>
      </c>
      <c r="R533">
        <v>3048.3122549999998</v>
      </c>
      <c r="S533" t="s">
        <v>6</v>
      </c>
      <c r="T533">
        <v>476.72141800000003</v>
      </c>
      <c r="U533">
        <v>42.479816</v>
      </c>
      <c r="V533" t="s">
        <v>7</v>
      </c>
      <c r="W533">
        <v>380.80253800000003</v>
      </c>
      <c r="X533">
        <v>575.949386</v>
      </c>
      <c r="Y533" t="s">
        <v>8</v>
      </c>
      <c r="Z533">
        <v>418.54289799999998</v>
      </c>
      <c r="AA533">
        <v>614.17311299999994</v>
      </c>
      <c r="AB533" t="s">
        <v>9</v>
      </c>
      <c r="AC533">
        <v>12692.159524000001</v>
      </c>
      <c r="AD533">
        <v>2532.5077460000002</v>
      </c>
      <c r="AE533" t="s">
        <v>10</v>
      </c>
      <c r="AF533">
        <v>0.37625999999999998</v>
      </c>
      <c r="AG533">
        <v>9.9999999999999995E-7</v>
      </c>
      <c r="AH533" t="s">
        <v>11</v>
      </c>
      <c r="AI533">
        <v>0.62273800000000001</v>
      </c>
      <c r="AJ533">
        <v>1.9000000000000001E-5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150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16393.297200000001</v>
      </c>
      <c r="I534">
        <v>109.567705</v>
      </c>
      <c r="J534" t="s">
        <v>3</v>
      </c>
      <c r="K534">
        <v>16361.706738000001</v>
      </c>
      <c r="L534">
        <v>107.830309</v>
      </c>
      <c r="M534" t="s">
        <v>4</v>
      </c>
      <c r="N534">
        <v>1203.3684579999999</v>
      </c>
      <c r="O534">
        <v>36.831741000000001</v>
      </c>
      <c r="P534" t="s">
        <v>5</v>
      </c>
      <c r="Q534">
        <v>1397.409038</v>
      </c>
      <c r="R534">
        <v>3590.725179</v>
      </c>
      <c r="S534" t="s">
        <v>6</v>
      </c>
      <c r="T534">
        <v>516.380808</v>
      </c>
      <c r="U534">
        <v>50.027985000000001</v>
      </c>
      <c r="V534" t="s">
        <v>7</v>
      </c>
      <c r="W534">
        <v>412.54965600000003</v>
      </c>
      <c r="X534">
        <v>678.08970799999997</v>
      </c>
      <c r="Y534" t="s">
        <v>8</v>
      </c>
      <c r="Z534">
        <v>453.41386199999999</v>
      </c>
      <c r="AA534">
        <v>723.41801899999996</v>
      </c>
      <c r="AB534" t="s">
        <v>9</v>
      </c>
      <c r="AC534">
        <v>13749.762564000001</v>
      </c>
      <c r="AD534">
        <v>2961.4552629999998</v>
      </c>
      <c r="AE534" t="s">
        <v>10</v>
      </c>
      <c r="AF534">
        <v>0.37612800000000002</v>
      </c>
      <c r="AG534">
        <v>9.9999999999999995E-7</v>
      </c>
      <c r="AH534" t="s">
        <v>11</v>
      </c>
      <c r="AI534">
        <v>0.62294300000000002</v>
      </c>
      <c r="AJ534">
        <v>2.0000000000000002E-5</v>
      </c>
      <c r="AK534" t="s">
        <v>12</v>
      </c>
      <c r="AL534">
        <v>0</v>
      </c>
      <c r="AM534">
        <v>0</v>
      </c>
    </row>
    <row r="535" spans="1:39" x14ac:dyDescent="0.25">
      <c r="A535" t="s">
        <v>150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17654.567012</v>
      </c>
      <c r="I535">
        <v>124.378221</v>
      </c>
      <c r="J535" t="s">
        <v>3</v>
      </c>
      <c r="K535">
        <v>17620.547476</v>
      </c>
      <c r="L535">
        <v>123.226975</v>
      </c>
      <c r="M535" t="s">
        <v>4</v>
      </c>
      <c r="N535">
        <v>1295.9428</v>
      </c>
      <c r="O535">
        <v>43.201093999999998</v>
      </c>
      <c r="P535" t="s">
        <v>5</v>
      </c>
      <c r="Q535">
        <v>1505.2066139999999</v>
      </c>
      <c r="R535">
        <v>4180.5666039999996</v>
      </c>
      <c r="S535" t="s">
        <v>6</v>
      </c>
      <c r="T535">
        <v>556.10689600000001</v>
      </c>
      <c r="U535">
        <v>57.560946000000001</v>
      </c>
      <c r="V535" t="s">
        <v>7</v>
      </c>
      <c r="W535">
        <v>444.42496399999999</v>
      </c>
      <c r="X535">
        <v>789.80093599999998</v>
      </c>
      <c r="Y535" t="s">
        <v>8</v>
      </c>
      <c r="Z535">
        <v>488.45006000000001</v>
      </c>
      <c r="AA535">
        <v>844.23785899999996</v>
      </c>
      <c r="AB535" t="s">
        <v>9</v>
      </c>
      <c r="AC535">
        <v>14807.372085999999</v>
      </c>
      <c r="AD535">
        <v>3408.2208700000001</v>
      </c>
      <c r="AE535" t="s">
        <v>10</v>
      </c>
      <c r="AF535">
        <v>0.37607000000000002</v>
      </c>
      <c r="AG535">
        <v>9.9999999999999995E-7</v>
      </c>
      <c r="AH535" t="s">
        <v>11</v>
      </c>
      <c r="AI535">
        <v>0.62294300000000002</v>
      </c>
      <c r="AJ535">
        <v>2.0000000000000002E-5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150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18915.455505999998</v>
      </c>
      <c r="I536">
        <v>130.936238</v>
      </c>
      <c r="J536" t="s">
        <v>3</v>
      </c>
      <c r="K536">
        <v>18879.022632</v>
      </c>
      <c r="L536">
        <v>129.98467299999999</v>
      </c>
      <c r="M536" t="s">
        <v>4</v>
      </c>
      <c r="N536">
        <v>1388.465506</v>
      </c>
      <c r="O536">
        <v>49.415590000000002</v>
      </c>
      <c r="P536" t="s">
        <v>5</v>
      </c>
      <c r="Q536">
        <v>1611.98876</v>
      </c>
      <c r="R536">
        <v>4801.3118270000004</v>
      </c>
      <c r="S536" t="s">
        <v>6</v>
      </c>
      <c r="T536">
        <v>595.74906599999997</v>
      </c>
      <c r="U536">
        <v>66.809427999999997</v>
      </c>
      <c r="V536" t="s">
        <v>7</v>
      </c>
      <c r="W536">
        <v>475.85364199999998</v>
      </c>
      <c r="X536">
        <v>904.56804499999998</v>
      </c>
      <c r="Y536" t="s">
        <v>8</v>
      </c>
      <c r="Z536">
        <v>523.00583400000005</v>
      </c>
      <c r="AA536">
        <v>968.20795299999997</v>
      </c>
      <c r="AB536" t="s">
        <v>9</v>
      </c>
      <c r="AC536">
        <v>15865.685648000001</v>
      </c>
      <c r="AD536">
        <v>3922.3778130000001</v>
      </c>
      <c r="AE536" t="s">
        <v>10</v>
      </c>
      <c r="AF536">
        <v>0.375836</v>
      </c>
      <c r="AG536">
        <v>3.0000000000000001E-6</v>
      </c>
      <c r="AH536" t="s">
        <v>11</v>
      </c>
      <c r="AI536">
        <v>0.62401200000000001</v>
      </c>
      <c r="AJ536">
        <v>2.0000000000000002E-5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150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20176.33527</v>
      </c>
      <c r="I537">
        <v>135.478847</v>
      </c>
      <c r="J537" t="s">
        <v>3</v>
      </c>
      <c r="K537">
        <v>20137.480476000001</v>
      </c>
      <c r="L537">
        <v>134.79493400000001</v>
      </c>
      <c r="M537" t="s">
        <v>4</v>
      </c>
      <c r="N537">
        <v>1480.966392</v>
      </c>
      <c r="O537">
        <v>55.836328999999999</v>
      </c>
      <c r="P537" t="s">
        <v>5</v>
      </c>
      <c r="Q537">
        <v>1719.556364</v>
      </c>
      <c r="R537">
        <v>5565.0328950000003</v>
      </c>
      <c r="S537" t="s">
        <v>6</v>
      </c>
      <c r="T537">
        <v>635.44338800000003</v>
      </c>
      <c r="U537">
        <v>76.447657000000007</v>
      </c>
      <c r="V537" t="s">
        <v>7</v>
      </c>
      <c r="W537">
        <v>507.65382</v>
      </c>
      <c r="X537">
        <v>1050.2836649999999</v>
      </c>
      <c r="Y537" t="s">
        <v>8</v>
      </c>
      <c r="Z537">
        <v>557.92051000000004</v>
      </c>
      <c r="AA537">
        <v>1123.154898</v>
      </c>
      <c r="AB537" t="s">
        <v>9</v>
      </c>
      <c r="AC537">
        <v>16923.214103999999</v>
      </c>
      <c r="AD537">
        <v>4560.4504459999998</v>
      </c>
      <c r="AE537" t="s">
        <v>10</v>
      </c>
      <c r="AF537">
        <v>0.37583100000000003</v>
      </c>
      <c r="AG537">
        <v>3.0000000000000001E-6</v>
      </c>
      <c r="AH537" t="s">
        <v>11</v>
      </c>
      <c r="AI537">
        <v>0.62420600000000004</v>
      </c>
      <c r="AJ537">
        <v>2.0000000000000002E-5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150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21437.002401999998</v>
      </c>
      <c r="I538">
        <v>141.05311399999999</v>
      </c>
      <c r="J538" t="s">
        <v>3</v>
      </c>
      <c r="K538">
        <v>21395.724753999999</v>
      </c>
      <c r="L538">
        <v>140.832615</v>
      </c>
      <c r="M538" t="s">
        <v>4</v>
      </c>
      <c r="N538">
        <v>1573.4912899999999</v>
      </c>
      <c r="O538">
        <v>63.236331999999997</v>
      </c>
      <c r="P538" t="s">
        <v>5</v>
      </c>
      <c r="Q538">
        <v>1826.4014420000001</v>
      </c>
      <c r="R538">
        <v>6323.8101660000002</v>
      </c>
      <c r="S538" t="s">
        <v>6</v>
      </c>
      <c r="T538">
        <v>675.04081599999995</v>
      </c>
      <c r="U538">
        <v>86.493583999999998</v>
      </c>
      <c r="V538" t="s">
        <v>7</v>
      </c>
      <c r="W538">
        <v>539.11445400000002</v>
      </c>
      <c r="X538">
        <v>1194.5597479999999</v>
      </c>
      <c r="Y538" t="s">
        <v>8</v>
      </c>
      <c r="Z538">
        <v>592.55135800000005</v>
      </c>
      <c r="AA538">
        <v>1275.6226569999999</v>
      </c>
      <c r="AB538" t="s">
        <v>9</v>
      </c>
      <c r="AC538">
        <v>17981.231707999999</v>
      </c>
      <c r="AD538">
        <v>5166.632087</v>
      </c>
      <c r="AE538" t="s">
        <v>10</v>
      </c>
      <c r="AF538">
        <v>0.375828</v>
      </c>
      <c r="AG538">
        <v>3.0000000000000001E-6</v>
      </c>
      <c r="AH538" t="s">
        <v>11</v>
      </c>
      <c r="AI538">
        <v>0.62420600000000004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150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22594.842887999999</v>
      </c>
      <c r="I539">
        <v>131.02087599999999</v>
      </c>
      <c r="J539" t="s">
        <v>3</v>
      </c>
      <c r="K539">
        <v>22551.406476</v>
      </c>
      <c r="L539">
        <v>126.599868</v>
      </c>
      <c r="M539" t="s">
        <v>4</v>
      </c>
      <c r="N539">
        <v>1632.8313700000001</v>
      </c>
      <c r="O539">
        <v>61.685068000000001</v>
      </c>
      <c r="P539" t="s">
        <v>5</v>
      </c>
      <c r="Q539">
        <v>1864.102768</v>
      </c>
      <c r="R539">
        <v>6547.3935949999996</v>
      </c>
      <c r="S539" t="s">
        <v>6</v>
      </c>
      <c r="T539">
        <v>677.72661600000004</v>
      </c>
      <c r="U539">
        <v>87.386927</v>
      </c>
      <c r="V539" t="s">
        <v>7</v>
      </c>
      <c r="W539">
        <v>541.18798400000003</v>
      </c>
      <c r="X539">
        <v>1204.560596</v>
      </c>
      <c r="Y539" t="s">
        <v>8</v>
      </c>
      <c r="Z539">
        <v>624.63856599999997</v>
      </c>
      <c r="AA539">
        <v>1363.0088699999999</v>
      </c>
      <c r="AB539" t="s">
        <v>9</v>
      </c>
      <c r="AC539">
        <v>19039.021508000002</v>
      </c>
      <c r="AD539">
        <v>5797.9999799999996</v>
      </c>
      <c r="AE539" t="s">
        <v>10</v>
      </c>
      <c r="AF539">
        <v>0.375828</v>
      </c>
      <c r="AG539">
        <v>3.0000000000000001E-6</v>
      </c>
      <c r="AH539" t="s">
        <v>11</v>
      </c>
      <c r="AI539">
        <v>0.62420600000000004</v>
      </c>
      <c r="AJ539">
        <v>2.0000000000000002E-5</v>
      </c>
      <c r="AK539" t="s">
        <v>12</v>
      </c>
      <c r="AL539">
        <v>11667.84</v>
      </c>
      <c r="AM539">
        <v>6029.3343999999997</v>
      </c>
    </row>
    <row r="540" spans="1:39" x14ac:dyDescent="0.25">
      <c r="A540" t="s">
        <v>150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23744.869834000001</v>
      </c>
      <c r="I540">
        <v>148.12215499999999</v>
      </c>
      <c r="J540" t="s">
        <v>3</v>
      </c>
      <c r="K540">
        <v>23699.305833999999</v>
      </c>
      <c r="L540">
        <v>139.39020400000001</v>
      </c>
      <c r="M540" t="s">
        <v>4</v>
      </c>
      <c r="N540">
        <v>1689.8884519999999</v>
      </c>
      <c r="O540">
        <v>61.733204999999998</v>
      </c>
      <c r="P540" t="s">
        <v>5</v>
      </c>
      <c r="Q540">
        <v>1896.72606</v>
      </c>
      <c r="R540">
        <v>6701.4397200000003</v>
      </c>
      <c r="S540" t="s">
        <v>6</v>
      </c>
      <c r="T540">
        <v>677.87558999999999</v>
      </c>
      <c r="U540">
        <v>87.381561000000005</v>
      </c>
      <c r="V540" t="s">
        <v>7</v>
      </c>
      <c r="W540">
        <v>541.28796</v>
      </c>
      <c r="X540">
        <v>1204.788769</v>
      </c>
      <c r="Y540" t="s">
        <v>8</v>
      </c>
      <c r="Z540">
        <v>656.180432</v>
      </c>
      <c r="AA540">
        <v>1433.9627359999999</v>
      </c>
      <c r="AB540" t="s">
        <v>9</v>
      </c>
      <c r="AC540">
        <v>20096.38969</v>
      </c>
      <c r="AD540">
        <v>6447.0294869999998</v>
      </c>
      <c r="AE540" t="s">
        <v>10</v>
      </c>
      <c r="AF540">
        <v>0.375828</v>
      </c>
      <c r="AG540">
        <v>3.0000000000000001E-6</v>
      </c>
      <c r="AH540" t="s">
        <v>11</v>
      </c>
      <c r="AI540">
        <v>0.62420600000000004</v>
      </c>
      <c r="AJ540">
        <v>2.0000000000000002E-5</v>
      </c>
      <c r="AK540" t="s">
        <v>12</v>
      </c>
      <c r="AL540">
        <v>24129.119999999999</v>
      </c>
      <c r="AM540">
        <v>6232.7856000000002</v>
      </c>
    </row>
    <row r="541" spans="1:39" x14ac:dyDescent="0.25">
      <c r="A541" t="s">
        <v>150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24895.124029999999</v>
      </c>
      <c r="I541">
        <v>172.233993</v>
      </c>
      <c r="J541" t="s">
        <v>3</v>
      </c>
      <c r="K541">
        <v>24847.426662000002</v>
      </c>
      <c r="L541">
        <v>159.74788699999999</v>
      </c>
      <c r="M541" t="s">
        <v>4</v>
      </c>
      <c r="N541">
        <v>1746.927872</v>
      </c>
      <c r="O541">
        <v>61.004634000000003</v>
      </c>
      <c r="P541" t="s">
        <v>5</v>
      </c>
      <c r="Q541">
        <v>1929.593396</v>
      </c>
      <c r="R541">
        <v>6857.4056460000002</v>
      </c>
      <c r="S541" t="s">
        <v>6</v>
      </c>
      <c r="T541">
        <v>678.02631599999995</v>
      </c>
      <c r="U541">
        <v>87.244624999999999</v>
      </c>
      <c r="V541" t="s">
        <v>7</v>
      </c>
      <c r="W541">
        <v>541.39070000000004</v>
      </c>
      <c r="X541">
        <v>1204.7497599999999</v>
      </c>
      <c r="Y541" t="s">
        <v>8</v>
      </c>
      <c r="Z541">
        <v>687.966094</v>
      </c>
      <c r="AA541">
        <v>1507.9316570000001</v>
      </c>
      <c r="AB541" t="s">
        <v>9</v>
      </c>
      <c r="AC541">
        <v>21153.753280000001</v>
      </c>
      <c r="AD541">
        <v>7135.6917679999997</v>
      </c>
      <c r="AE541" t="s">
        <v>10</v>
      </c>
      <c r="AF541">
        <v>0.375828</v>
      </c>
      <c r="AG541">
        <v>3.0000000000000001E-6</v>
      </c>
      <c r="AH541" t="s">
        <v>11</v>
      </c>
      <c r="AI541">
        <v>0.62420600000000004</v>
      </c>
      <c r="AJ541">
        <v>2.0000000000000002E-5</v>
      </c>
      <c r="AK541" t="s">
        <v>12</v>
      </c>
      <c r="AL541">
        <v>36589.839999999997</v>
      </c>
      <c r="AM541">
        <v>6407.0144</v>
      </c>
    </row>
    <row r="542" spans="1:39" x14ac:dyDescent="0.25">
      <c r="A542" t="s">
        <v>151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151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151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151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151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151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151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151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151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151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151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151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151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151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151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151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151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151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151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151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152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1184.8303559999999</v>
      </c>
      <c r="I562">
        <v>7.0660910000000001</v>
      </c>
      <c r="J562" t="s">
        <v>3</v>
      </c>
      <c r="K562">
        <v>1182.526312</v>
      </c>
      <c r="L562">
        <v>6.9722770000000001</v>
      </c>
      <c r="M562" t="s">
        <v>4</v>
      </c>
      <c r="N562">
        <v>92.309982000000005</v>
      </c>
      <c r="O562">
        <v>0.18812999999999999</v>
      </c>
      <c r="P562" t="s">
        <v>5</v>
      </c>
      <c r="Q562">
        <v>0</v>
      </c>
      <c r="R562">
        <v>0</v>
      </c>
      <c r="S562" t="s">
        <v>6</v>
      </c>
      <c r="T562">
        <v>40.184987999999997</v>
      </c>
      <c r="U562">
        <v>7.2345999999999994E-2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0.383187</v>
      </c>
      <c r="AD562">
        <v>1.5999999999999999E-5</v>
      </c>
      <c r="AE562" t="s">
        <v>10</v>
      </c>
      <c r="AF562">
        <v>0</v>
      </c>
      <c r="AG562">
        <v>0</v>
      </c>
      <c r="AH562" t="s">
        <v>11</v>
      </c>
      <c r="AI562">
        <v>0.61729299999999998</v>
      </c>
      <c r="AJ562">
        <v>1.0000000000000001E-5</v>
      </c>
      <c r="AK562" t="s">
        <v>12</v>
      </c>
      <c r="AL562">
        <v>0</v>
      </c>
      <c r="AM562">
        <v>0</v>
      </c>
    </row>
    <row r="563" spans="1:39" x14ac:dyDescent="0.25">
      <c r="A563" t="s">
        <v>152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2369.6208860000002</v>
      </c>
      <c r="I563">
        <v>15.775122</v>
      </c>
      <c r="J563" t="s">
        <v>3</v>
      </c>
      <c r="K563">
        <v>2365.0803019999998</v>
      </c>
      <c r="L563">
        <v>15.552773999999999</v>
      </c>
      <c r="M563" t="s">
        <v>4</v>
      </c>
      <c r="N563">
        <v>184.62638000000001</v>
      </c>
      <c r="O563">
        <v>0.63358599999999998</v>
      </c>
      <c r="P563" t="s">
        <v>5</v>
      </c>
      <c r="Q563">
        <v>0</v>
      </c>
      <c r="R563">
        <v>0</v>
      </c>
      <c r="S563" t="s">
        <v>6</v>
      </c>
      <c r="T563">
        <v>80.305059999999997</v>
      </c>
      <c r="U563">
        <v>0.13685900000000001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0.38175100000000001</v>
      </c>
      <c r="AD563">
        <v>1.7E-5</v>
      </c>
      <c r="AE563" t="s">
        <v>10</v>
      </c>
      <c r="AF563">
        <v>0</v>
      </c>
      <c r="AG563">
        <v>0</v>
      </c>
      <c r="AH563" t="s">
        <v>11</v>
      </c>
      <c r="AI563">
        <v>0.61866600000000005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152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3555.4743440000002</v>
      </c>
      <c r="I564">
        <v>24.154845999999999</v>
      </c>
      <c r="J564" t="s">
        <v>3</v>
      </c>
      <c r="K564">
        <v>3548.688936</v>
      </c>
      <c r="L564">
        <v>23.848078999999998</v>
      </c>
      <c r="M564" t="s">
        <v>4</v>
      </c>
      <c r="N564">
        <v>276.97133200000002</v>
      </c>
      <c r="O564">
        <v>1.407505</v>
      </c>
      <c r="P564" t="s">
        <v>5</v>
      </c>
      <c r="Q564">
        <v>0</v>
      </c>
      <c r="R564">
        <v>0</v>
      </c>
      <c r="S564" t="s">
        <v>6</v>
      </c>
      <c r="T564">
        <v>120.434578</v>
      </c>
      <c r="U564">
        <v>0.22081200000000001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0.38113000000000002</v>
      </c>
      <c r="AD564">
        <v>1.8E-5</v>
      </c>
      <c r="AE564" t="s">
        <v>10</v>
      </c>
      <c r="AF564">
        <v>0</v>
      </c>
      <c r="AG564">
        <v>0</v>
      </c>
      <c r="AH564" t="s">
        <v>11</v>
      </c>
      <c r="AI564">
        <v>0.619232</v>
      </c>
      <c r="AJ564">
        <v>5.0000000000000004E-6</v>
      </c>
      <c r="AK564" t="s">
        <v>12</v>
      </c>
      <c r="AL564">
        <v>0</v>
      </c>
      <c r="AM564">
        <v>0</v>
      </c>
    </row>
    <row r="565" spans="1:39" x14ac:dyDescent="0.25">
      <c r="A565" t="s">
        <v>152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4740.7925320000004</v>
      </c>
      <c r="I565">
        <v>30.022701000000001</v>
      </c>
      <c r="J565" t="s">
        <v>3</v>
      </c>
      <c r="K565">
        <v>4731.7679200000002</v>
      </c>
      <c r="L565">
        <v>29.665825000000002</v>
      </c>
      <c r="M565" t="s">
        <v>4</v>
      </c>
      <c r="N565">
        <v>369.26506599999999</v>
      </c>
      <c r="O565">
        <v>2.465757</v>
      </c>
      <c r="P565" t="s">
        <v>5</v>
      </c>
      <c r="Q565">
        <v>0</v>
      </c>
      <c r="R565">
        <v>0</v>
      </c>
      <c r="S565" t="s">
        <v>6</v>
      </c>
      <c r="T565">
        <v>160.58476999999999</v>
      </c>
      <c r="U565">
        <v>0.26410800000000001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0.37926300000000002</v>
      </c>
      <c r="AD565">
        <v>2.0000000000000002E-5</v>
      </c>
      <c r="AE565" t="s">
        <v>10</v>
      </c>
      <c r="AF565">
        <v>0</v>
      </c>
      <c r="AG565">
        <v>0</v>
      </c>
      <c r="AH565" t="s">
        <v>11</v>
      </c>
      <c r="AI565">
        <v>0.61983600000000005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152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5926.5758320000004</v>
      </c>
      <c r="I566">
        <v>39.264048000000003</v>
      </c>
      <c r="J566" t="s">
        <v>3</v>
      </c>
      <c r="K566">
        <v>5915.3037299999996</v>
      </c>
      <c r="L566">
        <v>38.739669999999997</v>
      </c>
      <c r="M566" t="s">
        <v>4</v>
      </c>
      <c r="N566">
        <v>461.58767399999999</v>
      </c>
      <c r="O566">
        <v>3.7157179999999999</v>
      </c>
      <c r="P566" t="s">
        <v>5</v>
      </c>
      <c r="Q566">
        <v>0</v>
      </c>
      <c r="R566">
        <v>0</v>
      </c>
      <c r="S566" t="s">
        <v>6</v>
      </c>
      <c r="T566">
        <v>200.707312</v>
      </c>
      <c r="U566">
        <v>0.34671600000000002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0.37827499999999997</v>
      </c>
      <c r="AD566">
        <v>1.5999999999999999E-5</v>
      </c>
      <c r="AE566" t="s">
        <v>10</v>
      </c>
      <c r="AF566">
        <v>0</v>
      </c>
      <c r="AG566">
        <v>0</v>
      </c>
      <c r="AH566" t="s">
        <v>11</v>
      </c>
      <c r="AI566">
        <v>0.62027100000000002</v>
      </c>
      <c r="AJ566">
        <v>1.0000000000000001E-5</v>
      </c>
      <c r="AK566" t="s">
        <v>12</v>
      </c>
      <c r="AL566">
        <v>0</v>
      </c>
      <c r="AM566">
        <v>0</v>
      </c>
    </row>
    <row r="567" spans="1:39" x14ac:dyDescent="0.25">
      <c r="A567" t="s">
        <v>152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7111.8101459999998</v>
      </c>
      <c r="I567">
        <v>54.731577999999999</v>
      </c>
      <c r="J567" t="s">
        <v>3</v>
      </c>
      <c r="K567">
        <v>7098.299986</v>
      </c>
      <c r="L567">
        <v>54.083775000000003</v>
      </c>
      <c r="M567" t="s">
        <v>4</v>
      </c>
      <c r="N567">
        <v>553.89863400000002</v>
      </c>
      <c r="O567">
        <v>4.9352640000000001</v>
      </c>
      <c r="P567" t="s">
        <v>5</v>
      </c>
      <c r="Q567">
        <v>0</v>
      </c>
      <c r="R567">
        <v>0</v>
      </c>
      <c r="S567" t="s">
        <v>6</v>
      </c>
      <c r="T567">
        <v>240.88277400000001</v>
      </c>
      <c r="U567">
        <v>0.44060500000000002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0.3775</v>
      </c>
      <c r="AD567">
        <v>1.2E-5</v>
      </c>
      <c r="AE567" t="s">
        <v>10</v>
      </c>
      <c r="AF567">
        <v>0</v>
      </c>
      <c r="AG567">
        <v>0</v>
      </c>
      <c r="AH567" t="s">
        <v>11</v>
      </c>
      <c r="AI567">
        <v>0.62081600000000003</v>
      </c>
      <c r="AJ567">
        <v>1.2999999999999999E-5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152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8298.4479599999995</v>
      </c>
      <c r="I568">
        <v>248.29654600000001</v>
      </c>
      <c r="J568" t="s">
        <v>3</v>
      </c>
      <c r="K568">
        <v>8282.6899659999999</v>
      </c>
      <c r="L568">
        <v>245.52563000000001</v>
      </c>
      <c r="M568" t="s">
        <v>4</v>
      </c>
      <c r="N568">
        <v>646.725818</v>
      </c>
      <c r="O568">
        <v>20.987788999999999</v>
      </c>
      <c r="P568" t="s">
        <v>5</v>
      </c>
      <c r="Q568">
        <v>0</v>
      </c>
      <c r="R568">
        <v>0</v>
      </c>
      <c r="S568" t="s">
        <v>6</v>
      </c>
      <c r="T568">
        <v>281.221296</v>
      </c>
      <c r="U568">
        <v>2.0247229999999998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0.37716100000000002</v>
      </c>
      <c r="AD568">
        <v>1.0000000000000001E-5</v>
      </c>
      <c r="AE568" t="s">
        <v>10</v>
      </c>
      <c r="AF568">
        <v>0</v>
      </c>
      <c r="AG568">
        <v>0</v>
      </c>
      <c r="AH568" t="s">
        <v>11</v>
      </c>
      <c r="AI568">
        <v>0.62095199999999995</v>
      </c>
      <c r="AJ568">
        <v>1.2999999999999999E-5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152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9485.6598319999994</v>
      </c>
      <c r="I569">
        <v>847.26835600000004</v>
      </c>
      <c r="J569" t="s">
        <v>3</v>
      </c>
      <c r="K569">
        <v>9467.6493439999995</v>
      </c>
      <c r="L569">
        <v>837.784313</v>
      </c>
      <c r="M569" t="s">
        <v>4</v>
      </c>
      <c r="N569">
        <v>739.53990399999998</v>
      </c>
      <c r="O569">
        <v>60.598976</v>
      </c>
      <c r="P569" t="s">
        <v>5</v>
      </c>
      <c r="Q569">
        <v>0</v>
      </c>
      <c r="R569">
        <v>0</v>
      </c>
      <c r="S569" t="s">
        <v>6</v>
      </c>
      <c r="T569">
        <v>321.51251000000002</v>
      </c>
      <c r="U569">
        <v>6.2586029999999999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0.37690200000000001</v>
      </c>
      <c r="AD569">
        <v>7.9999999999999996E-6</v>
      </c>
      <c r="AE569" t="s">
        <v>10</v>
      </c>
      <c r="AF569">
        <v>0</v>
      </c>
      <c r="AG569">
        <v>0</v>
      </c>
      <c r="AH569" t="s">
        <v>11</v>
      </c>
      <c r="AI569">
        <v>0.62115799999999999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152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10670.887769999999</v>
      </c>
      <c r="I570">
        <v>857.71934399999998</v>
      </c>
      <c r="J570" t="s">
        <v>3</v>
      </c>
      <c r="K570">
        <v>10650.634086</v>
      </c>
      <c r="L570">
        <v>848.04647699999998</v>
      </c>
      <c r="M570" t="s">
        <v>4</v>
      </c>
      <c r="N570">
        <v>831.83689800000002</v>
      </c>
      <c r="O570">
        <v>62.473627</v>
      </c>
      <c r="P570" t="s">
        <v>5</v>
      </c>
      <c r="Q570">
        <v>0</v>
      </c>
      <c r="R570">
        <v>0</v>
      </c>
      <c r="S570" t="s">
        <v>6</v>
      </c>
      <c r="T570">
        <v>361.67734999999999</v>
      </c>
      <c r="U570">
        <v>6.6040970000000003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0.37640600000000002</v>
      </c>
      <c r="AD570">
        <v>3.9999999999999998E-6</v>
      </c>
      <c r="AE570" t="s">
        <v>10</v>
      </c>
      <c r="AF570">
        <v>0</v>
      </c>
      <c r="AG570">
        <v>0</v>
      </c>
      <c r="AH570" t="s">
        <v>11</v>
      </c>
      <c r="AI570">
        <v>0.62124900000000005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152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11856.210763999999</v>
      </c>
      <c r="I571">
        <v>864.362799</v>
      </c>
      <c r="J571" t="s">
        <v>3</v>
      </c>
      <c r="K571">
        <v>11833.708498</v>
      </c>
      <c r="L571">
        <v>854.68401700000004</v>
      </c>
      <c r="M571" t="s">
        <v>4</v>
      </c>
      <c r="N571">
        <v>924.18552999999997</v>
      </c>
      <c r="O571">
        <v>64.663186999999994</v>
      </c>
      <c r="P571" t="s">
        <v>5</v>
      </c>
      <c r="Q571">
        <v>0</v>
      </c>
      <c r="R571">
        <v>0</v>
      </c>
      <c r="S571" t="s">
        <v>6</v>
      </c>
      <c r="T571">
        <v>401.89180199999998</v>
      </c>
      <c r="U571">
        <v>6.5917750000000002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0.375996</v>
      </c>
      <c r="AD571">
        <v>5.0000000000000004E-6</v>
      </c>
      <c r="AE571" t="s">
        <v>10</v>
      </c>
      <c r="AF571">
        <v>0</v>
      </c>
      <c r="AG571">
        <v>0</v>
      </c>
      <c r="AH571" t="s">
        <v>11</v>
      </c>
      <c r="AI571">
        <v>0.62200100000000003</v>
      </c>
      <c r="AJ571">
        <v>1.5999999999999999E-5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152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13041.063873999999</v>
      </c>
      <c r="I572">
        <v>865.21888200000001</v>
      </c>
      <c r="J572" t="s">
        <v>3</v>
      </c>
      <c r="K572">
        <v>13016.315026</v>
      </c>
      <c r="L572">
        <v>855.40315599999997</v>
      </c>
      <c r="M572" t="s">
        <v>4</v>
      </c>
      <c r="N572">
        <v>1016.506122</v>
      </c>
      <c r="O572">
        <v>67.158045000000001</v>
      </c>
      <c r="P572" t="s">
        <v>5</v>
      </c>
      <c r="Q572">
        <v>0</v>
      </c>
      <c r="R572">
        <v>0</v>
      </c>
      <c r="S572" t="s">
        <v>6</v>
      </c>
      <c r="T572">
        <v>442.10172599999999</v>
      </c>
      <c r="U572">
        <v>6.5550680000000003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0.375913</v>
      </c>
      <c r="AD572">
        <v>5.0000000000000004E-6</v>
      </c>
      <c r="AE572" t="s">
        <v>10</v>
      </c>
      <c r="AF572">
        <v>0</v>
      </c>
      <c r="AG572">
        <v>0</v>
      </c>
      <c r="AH572" t="s">
        <v>11</v>
      </c>
      <c r="AI572">
        <v>0.62234599999999995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152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14225.873274</v>
      </c>
      <c r="I573">
        <v>908.03516300000001</v>
      </c>
      <c r="J573" t="s">
        <v>3</v>
      </c>
      <c r="K573">
        <v>14198.872334</v>
      </c>
      <c r="L573">
        <v>897.219112</v>
      </c>
      <c r="M573" t="s">
        <v>4</v>
      </c>
      <c r="N573">
        <v>1108.8420040000001</v>
      </c>
      <c r="O573">
        <v>70.811651999999995</v>
      </c>
      <c r="P573" t="s">
        <v>5</v>
      </c>
      <c r="Q573">
        <v>0</v>
      </c>
      <c r="R573">
        <v>0</v>
      </c>
      <c r="S573" t="s">
        <v>6</v>
      </c>
      <c r="T573">
        <v>482.30034999999998</v>
      </c>
      <c r="U573">
        <v>6.4593119999999997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0.37548700000000002</v>
      </c>
      <c r="AD573">
        <v>6.0000000000000002E-6</v>
      </c>
      <c r="AE573" t="s">
        <v>10</v>
      </c>
      <c r="AF573">
        <v>0</v>
      </c>
      <c r="AG573">
        <v>0</v>
      </c>
      <c r="AH573" t="s">
        <v>11</v>
      </c>
      <c r="AI573">
        <v>0.62260800000000005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152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15411.989156</v>
      </c>
      <c r="I574">
        <v>963.92896099999996</v>
      </c>
      <c r="J574" t="s">
        <v>3</v>
      </c>
      <c r="K574">
        <v>15382.738356</v>
      </c>
      <c r="L574">
        <v>952.31884000000002</v>
      </c>
      <c r="M574" t="s">
        <v>4</v>
      </c>
      <c r="N574">
        <v>1201.323036</v>
      </c>
      <c r="O574">
        <v>74.897790999999998</v>
      </c>
      <c r="P574" t="s">
        <v>5</v>
      </c>
      <c r="Q574">
        <v>0</v>
      </c>
      <c r="R574">
        <v>0</v>
      </c>
      <c r="S574" t="s">
        <v>6</v>
      </c>
      <c r="T574">
        <v>522.42547200000001</v>
      </c>
      <c r="U574">
        <v>6.7534599999999996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0.37548700000000002</v>
      </c>
      <c r="AD574">
        <v>6.0000000000000002E-6</v>
      </c>
      <c r="AE574" t="s">
        <v>10</v>
      </c>
      <c r="AF574">
        <v>0</v>
      </c>
      <c r="AG574">
        <v>0</v>
      </c>
      <c r="AH574" t="s">
        <v>11</v>
      </c>
      <c r="AI574">
        <v>0.622726</v>
      </c>
      <c r="AJ574">
        <v>1.9000000000000001E-5</v>
      </c>
      <c r="AK574" t="s">
        <v>12</v>
      </c>
      <c r="AL574">
        <v>0</v>
      </c>
      <c r="AM574">
        <v>0</v>
      </c>
    </row>
    <row r="575" spans="1:39" x14ac:dyDescent="0.25">
      <c r="A575" t="s">
        <v>152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16597.327627999999</v>
      </c>
      <c r="I575">
        <v>1054.774885</v>
      </c>
      <c r="J575" t="s">
        <v>3</v>
      </c>
      <c r="K575">
        <v>16565.833006000001</v>
      </c>
      <c r="L575">
        <v>1042.8769319999999</v>
      </c>
      <c r="M575" t="s">
        <v>4</v>
      </c>
      <c r="N575">
        <v>1293.6795979999999</v>
      </c>
      <c r="O575">
        <v>78.839324000000005</v>
      </c>
      <c r="P575" t="s">
        <v>5</v>
      </c>
      <c r="Q575">
        <v>0</v>
      </c>
      <c r="R575">
        <v>0</v>
      </c>
      <c r="S575" t="s">
        <v>6</v>
      </c>
      <c r="T575">
        <v>562.56037200000003</v>
      </c>
      <c r="U575">
        <v>6.929691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0.375475</v>
      </c>
      <c r="AD575">
        <v>6.0000000000000002E-6</v>
      </c>
      <c r="AE575" t="s">
        <v>10</v>
      </c>
      <c r="AF575">
        <v>0</v>
      </c>
      <c r="AG575">
        <v>0</v>
      </c>
      <c r="AH575" t="s">
        <v>11</v>
      </c>
      <c r="AI575">
        <v>0.62293399999999999</v>
      </c>
      <c r="AJ575">
        <v>1.9000000000000001E-5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152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17782.224178</v>
      </c>
      <c r="I576">
        <v>1042.244291</v>
      </c>
      <c r="J576" t="s">
        <v>3</v>
      </c>
      <c r="K576">
        <v>17748.487668000002</v>
      </c>
      <c r="L576">
        <v>1030.198386</v>
      </c>
      <c r="M576" t="s">
        <v>4</v>
      </c>
      <c r="N576">
        <v>1385.9977779999999</v>
      </c>
      <c r="O576">
        <v>82.582099999999997</v>
      </c>
      <c r="P576" t="s">
        <v>5</v>
      </c>
      <c r="Q576">
        <v>0</v>
      </c>
      <c r="R576">
        <v>0</v>
      </c>
      <c r="S576" t="s">
        <v>6</v>
      </c>
      <c r="T576">
        <v>602.75567599999999</v>
      </c>
      <c r="U576">
        <v>6.9261280000000003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0.37517600000000001</v>
      </c>
      <c r="AD576">
        <v>7.9999999999999996E-6</v>
      </c>
      <c r="AE576" t="s">
        <v>10</v>
      </c>
      <c r="AF576">
        <v>0</v>
      </c>
      <c r="AG576">
        <v>0</v>
      </c>
      <c r="AH576" t="s">
        <v>11</v>
      </c>
      <c r="AI576">
        <v>0.62294899999999997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152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18967.815470000001</v>
      </c>
      <c r="I577">
        <v>1054.427858</v>
      </c>
      <c r="J577" t="s">
        <v>3</v>
      </c>
      <c r="K577">
        <v>18931.817158000002</v>
      </c>
      <c r="L577">
        <v>1042.34049</v>
      </c>
      <c r="M577" t="s">
        <v>4</v>
      </c>
      <c r="N577">
        <v>1478.414612</v>
      </c>
      <c r="O577">
        <v>88.297449999999998</v>
      </c>
      <c r="P577" t="s">
        <v>5</v>
      </c>
      <c r="Q577">
        <v>0</v>
      </c>
      <c r="R577">
        <v>0</v>
      </c>
      <c r="S577" t="s">
        <v>6</v>
      </c>
      <c r="T577">
        <v>642.89769799999999</v>
      </c>
      <c r="U577">
        <v>6.867553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0.375087</v>
      </c>
      <c r="AD577">
        <v>7.9999999999999996E-6</v>
      </c>
      <c r="AE577" t="s">
        <v>10</v>
      </c>
      <c r="AF577">
        <v>0</v>
      </c>
      <c r="AG577">
        <v>0</v>
      </c>
      <c r="AH577" t="s">
        <v>11</v>
      </c>
      <c r="AI577">
        <v>0.62326899999999996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152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20153.388984000001</v>
      </c>
      <c r="I578">
        <v>1092.4975219999999</v>
      </c>
      <c r="J578" t="s">
        <v>3</v>
      </c>
      <c r="K578">
        <v>20115.143415999999</v>
      </c>
      <c r="L578">
        <v>1080.332615</v>
      </c>
      <c r="M578" t="s">
        <v>4</v>
      </c>
      <c r="N578">
        <v>1570.7601360000001</v>
      </c>
      <c r="O578">
        <v>92.856199000000004</v>
      </c>
      <c r="P578" t="s">
        <v>5</v>
      </c>
      <c r="Q578">
        <v>0</v>
      </c>
      <c r="R578">
        <v>0</v>
      </c>
      <c r="S578" t="s">
        <v>6</v>
      </c>
      <c r="T578">
        <v>683.07402400000001</v>
      </c>
      <c r="U578">
        <v>6.8960949999999999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0.37504500000000002</v>
      </c>
      <c r="AD578">
        <v>7.9999999999999996E-6</v>
      </c>
      <c r="AE578" t="s">
        <v>10</v>
      </c>
      <c r="AF578">
        <v>0</v>
      </c>
      <c r="AG578">
        <v>0</v>
      </c>
      <c r="AH578" t="s">
        <v>11</v>
      </c>
      <c r="AI578">
        <v>0.62359200000000004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152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21338.541399999998</v>
      </c>
      <c r="I579">
        <v>1084.739683</v>
      </c>
      <c r="J579" t="s">
        <v>3</v>
      </c>
      <c r="K579">
        <v>21298.051390000001</v>
      </c>
      <c r="L579">
        <v>1072.4473700000001</v>
      </c>
      <c r="M579" t="s">
        <v>4</v>
      </c>
      <c r="N579">
        <v>1663.0961159999999</v>
      </c>
      <c r="O579">
        <v>97.666690000000003</v>
      </c>
      <c r="P579" t="s">
        <v>5</v>
      </c>
      <c r="Q579">
        <v>0</v>
      </c>
      <c r="R579">
        <v>0</v>
      </c>
      <c r="S579" t="s">
        <v>6</v>
      </c>
      <c r="T579">
        <v>723.19601599999999</v>
      </c>
      <c r="U579">
        <v>6.934456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0.37503399999999998</v>
      </c>
      <c r="AD579">
        <v>7.9999999999999996E-6</v>
      </c>
      <c r="AE579" t="s">
        <v>10</v>
      </c>
      <c r="AF579">
        <v>0</v>
      </c>
      <c r="AG579">
        <v>0</v>
      </c>
      <c r="AH579" t="s">
        <v>11</v>
      </c>
      <c r="AI579">
        <v>0.62359200000000004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152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22524.021873999998</v>
      </c>
      <c r="I580">
        <v>1077.9793560000001</v>
      </c>
      <c r="J580" t="s">
        <v>3</v>
      </c>
      <c r="K580">
        <v>22481.274384</v>
      </c>
      <c r="L580">
        <v>1065.5879669999999</v>
      </c>
      <c r="M580" t="s">
        <v>4</v>
      </c>
      <c r="N580">
        <v>1755.3876660000001</v>
      </c>
      <c r="O580">
        <v>102.569785</v>
      </c>
      <c r="P580" t="s">
        <v>5</v>
      </c>
      <c r="Q580">
        <v>0</v>
      </c>
      <c r="R580">
        <v>0</v>
      </c>
      <c r="S580" t="s">
        <v>6</v>
      </c>
      <c r="T580">
        <v>763.33741199999997</v>
      </c>
      <c r="U580">
        <v>7.0169899999999998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0.37503399999999998</v>
      </c>
      <c r="AD580">
        <v>7.9999999999999996E-6</v>
      </c>
      <c r="AE580" t="s">
        <v>10</v>
      </c>
      <c r="AF580">
        <v>0</v>
      </c>
      <c r="AG580">
        <v>0</v>
      </c>
      <c r="AH580" t="s">
        <v>11</v>
      </c>
      <c r="AI580">
        <v>0.62359200000000004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152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23709.133116000001</v>
      </c>
      <c r="I581">
        <v>1113.366638</v>
      </c>
      <c r="J581" t="s">
        <v>3</v>
      </c>
      <c r="K581">
        <v>23664.142678</v>
      </c>
      <c r="L581">
        <v>1100.54792</v>
      </c>
      <c r="M581" t="s">
        <v>4</v>
      </c>
      <c r="N581">
        <v>1847.6588220000001</v>
      </c>
      <c r="O581">
        <v>107.19723</v>
      </c>
      <c r="P581" t="s">
        <v>5</v>
      </c>
      <c r="Q581">
        <v>0</v>
      </c>
      <c r="R581">
        <v>0</v>
      </c>
      <c r="S581" t="s">
        <v>6</v>
      </c>
      <c r="T581">
        <v>803.57374000000004</v>
      </c>
      <c r="U581">
        <v>7.1445679999999996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0.37503399999999998</v>
      </c>
      <c r="AD581">
        <v>7.9999999999999996E-6</v>
      </c>
      <c r="AE581" t="s">
        <v>10</v>
      </c>
      <c r="AF581">
        <v>0</v>
      </c>
      <c r="AG581">
        <v>0</v>
      </c>
      <c r="AH581" t="s">
        <v>11</v>
      </c>
      <c r="AI581">
        <v>0.62359200000000004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153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1261.5754480000001</v>
      </c>
      <c r="I582">
        <v>7.9188520000000002</v>
      </c>
      <c r="J582" t="s">
        <v>3</v>
      </c>
      <c r="K582">
        <v>1259.176058</v>
      </c>
      <c r="L582">
        <v>7.8227719999999996</v>
      </c>
      <c r="M582" t="s">
        <v>4</v>
      </c>
      <c r="N582">
        <v>92.692251999999996</v>
      </c>
      <c r="O582">
        <v>0.44645400000000002</v>
      </c>
      <c r="P582" t="s">
        <v>5</v>
      </c>
      <c r="Q582">
        <v>110.18733400000001</v>
      </c>
      <c r="R582">
        <v>2.5384739999999999</v>
      </c>
      <c r="S582" t="s">
        <v>6</v>
      </c>
      <c r="T582">
        <v>40.154006000000003</v>
      </c>
      <c r="U582">
        <v>0.113095</v>
      </c>
      <c r="V582" t="s">
        <v>7</v>
      </c>
      <c r="W582">
        <v>32.876896000000002</v>
      </c>
      <c r="X582">
        <v>0.59738899999999995</v>
      </c>
      <c r="Y582" t="s">
        <v>8</v>
      </c>
      <c r="Z582">
        <v>35.987152000000002</v>
      </c>
      <c r="AA582">
        <v>0.80409699999999995</v>
      </c>
      <c r="AB582" t="s">
        <v>9</v>
      </c>
      <c r="AC582">
        <v>1055.439652</v>
      </c>
      <c r="AD582">
        <v>6.9777279999999999</v>
      </c>
      <c r="AE582" t="s">
        <v>10</v>
      </c>
      <c r="AF582">
        <v>0.38322299999999998</v>
      </c>
      <c r="AG582">
        <v>1.2999999999999999E-5</v>
      </c>
      <c r="AH582" t="s">
        <v>11</v>
      </c>
      <c r="AI582">
        <v>0.61798600000000004</v>
      </c>
      <c r="AJ582">
        <v>6.9999999999999999E-6</v>
      </c>
      <c r="AK582" t="s">
        <v>12</v>
      </c>
      <c r="AL582">
        <v>0</v>
      </c>
      <c r="AM582">
        <v>0</v>
      </c>
    </row>
    <row r="583" spans="1:39" x14ac:dyDescent="0.25">
      <c r="A583" t="s">
        <v>153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2523.5149099999999</v>
      </c>
      <c r="I583">
        <v>15.280446</v>
      </c>
      <c r="J583" t="s">
        <v>3</v>
      </c>
      <c r="K583">
        <v>2518.79243</v>
      </c>
      <c r="L583">
        <v>15.145116</v>
      </c>
      <c r="M583" t="s">
        <v>4</v>
      </c>
      <c r="N583">
        <v>185.31230400000001</v>
      </c>
      <c r="O583">
        <v>1.077841</v>
      </c>
      <c r="P583" t="s">
        <v>5</v>
      </c>
      <c r="Q583">
        <v>220.11772199999999</v>
      </c>
      <c r="R583">
        <v>8.5869119999999999</v>
      </c>
      <c r="S583" t="s">
        <v>6</v>
      </c>
      <c r="T583">
        <v>80.196858000000006</v>
      </c>
      <c r="U583">
        <v>0.26819999999999999</v>
      </c>
      <c r="V583" t="s">
        <v>7</v>
      </c>
      <c r="W583">
        <v>65.660250000000005</v>
      </c>
      <c r="X583">
        <v>2.0057849999999999</v>
      </c>
      <c r="Y583" t="s">
        <v>8</v>
      </c>
      <c r="Z583">
        <v>71.924595999999994</v>
      </c>
      <c r="AA583">
        <v>2.1712590000000001</v>
      </c>
      <c r="AB583" t="s">
        <v>9</v>
      </c>
      <c r="AC583">
        <v>2111.646956</v>
      </c>
      <c r="AD583">
        <v>16.973762000000001</v>
      </c>
      <c r="AE583" t="s">
        <v>10</v>
      </c>
      <c r="AF583">
        <v>0.38162499999999999</v>
      </c>
      <c r="AG583">
        <v>1.5999999999999999E-5</v>
      </c>
      <c r="AH583" t="s">
        <v>11</v>
      </c>
      <c r="AI583">
        <v>0.61940099999999998</v>
      </c>
      <c r="AJ583">
        <v>5.0000000000000004E-6</v>
      </c>
      <c r="AK583" t="s">
        <v>12</v>
      </c>
      <c r="AL583">
        <v>0</v>
      </c>
      <c r="AM583">
        <v>0</v>
      </c>
    </row>
    <row r="584" spans="1:39" x14ac:dyDescent="0.25">
      <c r="A584" t="s">
        <v>153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3784.3968960000002</v>
      </c>
      <c r="I584">
        <v>21.188483999999999</v>
      </c>
      <c r="J584" t="s">
        <v>3</v>
      </c>
      <c r="K584">
        <v>3777.345812</v>
      </c>
      <c r="L584">
        <v>21.108477000000001</v>
      </c>
      <c r="M584" t="s">
        <v>4</v>
      </c>
      <c r="N584">
        <v>277.95781199999999</v>
      </c>
      <c r="O584">
        <v>2.1362540000000001</v>
      </c>
      <c r="P584" t="s">
        <v>5</v>
      </c>
      <c r="Q584">
        <v>329.82534800000002</v>
      </c>
      <c r="R584">
        <v>12.067379000000001</v>
      </c>
      <c r="S584" t="s">
        <v>6</v>
      </c>
      <c r="T584">
        <v>120.25425</v>
      </c>
      <c r="U584">
        <v>0.34379100000000001</v>
      </c>
      <c r="V584" t="s">
        <v>7</v>
      </c>
      <c r="W584">
        <v>98.292135999999999</v>
      </c>
      <c r="X584">
        <v>2.8886539999999998</v>
      </c>
      <c r="Y584" t="s">
        <v>8</v>
      </c>
      <c r="Z584">
        <v>107.77879799999999</v>
      </c>
      <c r="AA584">
        <v>3.111364</v>
      </c>
      <c r="AB584" t="s">
        <v>9</v>
      </c>
      <c r="AC584">
        <v>3166.9905399999998</v>
      </c>
      <c r="AD584">
        <v>30.851665000000001</v>
      </c>
      <c r="AE584" t="s">
        <v>10</v>
      </c>
      <c r="AF584">
        <v>0.38030700000000001</v>
      </c>
      <c r="AG584">
        <v>1.5999999999999999E-5</v>
      </c>
      <c r="AH584" t="s">
        <v>11</v>
      </c>
      <c r="AI584">
        <v>0.61964699999999995</v>
      </c>
      <c r="AJ584">
        <v>5.0000000000000004E-6</v>
      </c>
      <c r="AK584" t="s">
        <v>12</v>
      </c>
      <c r="AL584">
        <v>0</v>
      </c>
      <c r="AM584">
        <v>0</v>
      </c>
    </row>
    <row r="585" spans="1:39" x14ac:dyDescent="0.25">
      <c r="A585" t="s">
        <v>153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5045.3503659999997</v>
      </c>
      <c r="I585">
        <v>24.629957000000001</v>
      </c>
      <c r="J585" t="s">
        <v>3</v>
      </c>
      <c r="K585">
        <v>5035.9707060000001</v>
      </c>
      <c r="L585">
        <v>24.553892999999999</v>
      </c>
      <c r="M585" t="s">
        <v>4</v>
      </c>
      <c r="N585">
        <v>370.543024</v>
      </c>
      <c r="O585">
        <v>3.532019</v>
      </c>
      <c r="P585" t="s">
        <v>5</v>
      </c>
      <c r="Q585">
        <v>439.65600799999999</v>
      </c>
      <c r="R585">
        <v>14.588519</v>
      </c>
      <c r="S585" t="s">
        <v>6</v>
      </c>
      <c r="T585">
        <v>160.28769800000001</v>
      </c>
      <c r="U585">
        <v>0.44492500000000001</v>
      </c>
      <c r="V585" t="s">
        <v>7</v>
      </c>
      <c r="W585">
        <v>131.050738</v>
      </c>
      <c r="X585">
        <v>3.3478699999999999</v>
      </c>
      <c r="Y585" t="s">
        <v>8</v>
      </c>
      <c r="Z585">
        <v>143.64940000000001</v>
      </c>
      <c r="AA585">
        <v>3.9261499999999998</v>
      </c>
      <c r="AB585" t="s">
        <v>9</v>
      </c>
      <c r="AC585">
        <v>4222.3457120000003</v>
      </c>
      <c r="AD585">
        <v>32.957124</v>
      </c>
      <c r="AE585" t="s">
        <v>10</v>
      </c>
      <c r="AF585">
        <v>0.379189</v>
      </c>
      <c r="AG585">
        <v>1.7E-5</v>
      </c>
      <c r="AH585" t="s">
        <v>11</v>
      </c>
      <c r="AI585">
        <v>0.62029800000000002</v>
      </c>
      <c r="AJ585">
        <v>7.9999999999999996E-6</v>
      </c>
      <c r="AK585" t="s">
        <v>12</v>
      </c>
      <c r="AL585">
        <v>0</v>
      </c>
      <c r="AM585">
        <v>0</v>
      </c>
    </row>
    <row r="586" spans="1:39" x14ac:dyDescent="0.25">
      <c r="A586" t="s">
        <v>153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6306.4567020000004</v>
      </c>
      <c r="I586">
        <v>35.357872999999998</v>
      </c>
      <c r="J586" t="s">
        <v>3</v>
      </c>
      <c r="K586">
        <v>6294.7569219999996</v>
      </c>
      <c r="L586">
        <v>34.888860000000001</v>
      </c>
      <c r="M586" t="s">
        <v>4</v>
      </c>
      <c r="N586">
        <v>463.17494799999997</v>
      </c>
      <c r="O586">
        <v>5.8891359999999997</v>
      </c>
      <c r="P586" t="s">
        <v>5</v>
      </c>
      <c r="Q586">
        <v>549.61093200000005</v>
      </c>
      <c r="R586">
        <v>16.546412</v>
      </c>
      <c r="S586" t="s">
        <v>6</v>
      </c>
      <c r="T586">
        <v>200.36893800000001</v>
      </c>
      <c r="U586">
        <v>0.56435800000000003</v>
      </c>
      <c r="V586" t="s">
        <v>7</v>
      </c>
      <c r="W586">
        <v>163.81152800000001</v>
      </c>
      <c r="X586">
        <v>4.1102280000000002</v>
      </c>
      <c r="Y586" t="s">
        <v>8</v>
      </c>
      <c r="Z586">
        <v>179.59402399999999</v>
      </c>
      <c r="AA586">
        <v>4.30389</v>
      </c>
      <c r="AB586" t="s">
        <v>9</v>
      </c>
      <c r="AC586">
        <v>5277.68732</v>
      </c>
      <c r="AD586">
        <v>39.256802</v>
      </c>
      <c r="AE586" t="s">
        <v>10</v>
      </c>
      <c r="AF586">
        <v>0.37855299999999997</v>
      </c>
      <c r="AG586">
        <v>1.4E-5</v>
      </c>
      <c r="AH586" t="s">
        <v>11</v>
      </c>
      <c r="AI586">
        <v>0.620529</v>
      </c>
      <c r="AJ586">
        <v>9.0000000000000002E-6</v>
      </c>
      <c r="AK586" t="s">
        <v>12</v>
      </c>
      <c r="AL586">
        <v>0</v>
      </c>
      <c r="AM586">
        <v>0</v>
      </c>
    </row>
    <row r="587" spans="1:39" x14ac:dyDescent="0.25">
      <c r="A587" t="s">
        <v>153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7568.574302</v>
      </c>
      <c r="I587">
        <v>43.309190000000001</v>
      </c>
      <c r="J587" t="s">
        <v>3</v>
      </c>
      <c r="K587">
        <v>7554.5444319999997</v>
      </c>
      <c r="L587">
        <v>42.676896999999997</v>
      </c>
      <c r="M587" t="s">
        <v>4</v>
      </c>
      <c r="N587">
        <v>555.83254399999998</v>
      </c>
      <c r="O587">
        <v>8.1919160000000009</v>
      </c>
      <c r="P587" t="s">
        <v>5</v>
      </c>
      <c r="Q587">
        <v>659.77916600000003</v>
      </c>
      <c r="R587">
        <v>20.473842999999999</v>
      </c>
      <c r="S587" t="s">
        <v>6</v>
      </c>
      <c r="T587">
        <v>240.460228</v>
      </c>
      <c r="U587">
        <v>0.694133</v>
      </c>
      <c r="V587" t="s">
        <v>7</v>
      </c>
      <c r="W587">
        <v>196.71226799999999</v>
      </c>
      <c r="X587">
        <v>4.9818629999999997</v>
      </c>
      <c r="Y587" t="s">
        <v>8</v>
      </c>
      <c r="Z587">
        <v>215.60120599999999</v>
      </c>
      <c r="AA587">
        <v>5.1929610000000004</v>
      </c>
      <c r="AB587" t="s">
        <v>9</v>
      </c>
      <c r="AC587">
        <v>6333.7890619999998</v>
      </c>
      <c r="AD587">
        <v>44.496808999999999</v>
      </c>
      <c r="AE587" t="s">
        <v>10</v>
      </c>
      <c r="AF587">
        <v>0.37730399999999997</v>
      </c>
      <c r="AG587">
        <v>7.9999999999999996E-6</v>
      </c>
      <c r="AH587" t="s">
        <v>11</v>
      </c>
      <c r="AI587">
        <v>0.62073699999999998</v>
      </c>
      <c r="AJ587">
        <v>1.0000000000000001E-5</v>
      </c>
      <c r="AK587" t="s">
        <v>12</v>
      </c>
      <c r="AL587">
        <v>0</v>
      </c>
      <c r="AM587">
        <v>0</v>
      </c>
    </row>
    <row r="588" spans="1:39" x14ac:dyDescent="0.25">
      <c r="A588" t="s">
        <v>153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8829.4551859999992</v>
      </c>
      <c r="I588">
        <v>51.010961000000002</v>
      </c>
      <c r="J588" t="s">
        <v>3</v>
      </c>
      <c r="K588">
        <v>8813.0945599999995</v>
      </c>
      <c r="L588">
        <v>50.501252000000001</v>
      </c>
      <c r="M588" t="s">
        <v>4</v>
      </c>
      <c r="N588">
        <v>648.44450200000006</v>
      </c>
      <c r="O588">
        <v>10.536391</v>
      </c>
      <c r="P588" t="s">
        <v>5</v>
      </c>
      <c r="Q588">
        <v>770.16396199999997</v>
      </c>
      <c r="R588">
        <v>28.270305</v>
      </c>
      <c r="S588" t="s">
        <v>6</v>
      </c>
      <c r="T588">
        <v>280.49407400000001</v>
      </c>
      <c r="U588">
        <v>0.760432</v>
      </c>
      <c r="V588" t="s">
        <v>7</v>
      </c>
      <c r="W588">
        <v>229.75225</v>
      </c>
      <c r="X588">
        <v>6.9226349999999996</v>
      </c>
      <c r="Y588" t="s">
        <v>8</v>
      </c>
      <c r="Z588">
        <v>251.74530999999999</v>
      </c>
      <c r="AA588">
        <v>6.9517939999999996</v>
      </c>
      <c r="AB588" t="s">
        <v>9</v>
      </c>
      <c r="AC588">
        <v>7388.4907279999998</v>
      </c>
      <c r="AD588">
        <v>53.803089999999997</v>
      </c>
      <c r="AE588" t="s">
        <v>10</v>
      </c>
      <c r="AF588">
        <v>0.37689699999999998</v>
      </c>
      <c r="AG588">
        <v>6.0000000000000002E-6</v>
      </c>
      <c r="AH588" t="s">
        <v>11</v>
      </c>
      <c r="AI588">
        <v>0.62085000000000001</v>
      </c>
      <c r="AJ588">
        <v>1.0000000000000001E-5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153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10090.902787999999</v>
      </c>
      <c r="I589">
        <v>59.910589000000002</v>
      </c>
      <c r="J589" t="s">
        <v>3</v>
      </c>
      <c r="K589">
        <v>10072.216594</v>
      </c>
      <c r="L589">
        <v>59.668962000000001</v>
      </c>
      <c r="M589" t="s">
        <v>4</v>
      </c>
      <c r="N589">
        <v>741.02898000000005</v>
      </c>
      <c r="O589">
        <v>13.666086</v>
      </c>
      <c r="P589" t="s">
        <v>5</v>
      </c>
      <c r="Q589">
        <v>880.38480400000003</v>
      </c>
      <c r="R589">
        <v>27.956116999999999</v>
      </c>
      <c r="S589" t="s">
        <v>6</v>
      </c>
      <c r="T589">
        <v>320.52535599999999</v>
      </c>
      <c r="U589">
        <v>0.77104300000000003</v>
      </c>
      <c r="V589" t="s">
        <v>7</v>
      </c>
      <c r="W589">
        <v>262.76198599999998</v>
      </c>
      <c r="X589">
        <v>7.174893</v>
      </c>
      <c r="Y589" t="s">
        <v>8</v>
      </c>
      <c r="Z589">
        <v>287.76190400000002</v>
      </c>
      <c r="AA589">
        <v>6.7846270000000004</v>
      </c>
      <c r="AB589" t="s">
        <v>9</v>
      </c>
      <c r="AC589">
        <v>8443.9505840000002</v>
      </c>
      <c r="AD589">
        <v>63.797407999999997</v>
      </c>
      <c r="AE589" t="s">
        <v>10</v>
      </c>
      <c r="AF589">
        <v>0.37678099999999998</v>
      </c>
      <c r="AG589">
        <v>6.0000000000000002E-6</v>
      </c>
      <c r="AH589" t="s">
        <v>11</v>
      </c>
      <c r="AI589">
        <v>0.62135700000000005</v>
      </c>
      <c r="AJ589">
        <v>1.2999999999999999E-5</v>
      </c>
      <c r="AK589" t="s">
        <v>12</v>
      </c>
      <c r="AL589">
        <v>0</v>
      </c>
      <c r="AM589">
        <v>0</v>
      </c>
    </row>
    <row r="590" spans="1:39" x14ac:dyDescent="0.25">
      <c r="A590" t="s">
        <v>153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11352.389856</v>
      </c>
      <c r="I590">
        <v>69.563444000000004</v>
      </c>
      <c r="J590" t="s">
        <v>3</v>
      </c>
      <c r="K590">
        <v>11331.375153999999</v>
      </c>
      <c r="L590">
        <v>69.584598</v>
      </c>
      <c r="M590" t="s">
        <v>4</v>
      </c>
      <c r="N590">
        <v>833.56958599999996</v>
      </c>
      <c r="O590">
        <v>16.633593000000001</v>
      </c>
      <c r="P590" t="s">
        <v>5</v>
      </c>
      <c r="Q590">
        <v>990.65779399999997</v>
      </c>
      <c r="R590">
        <v>26.505537</v>
      </c>
      <c r="S590" t="s">
        <v>6</v>
      </c>
      <c r="T590">
        <v>360.59476799999999</v>
      </c>
      <c r="U590">
        <v>0.85407200000000005</v>
      </c>
      <c r="V590" t="s">
        <v>7</v>
      </c>
      <c r="W590">
        <v>295.71803999999997</v>
      </c>
      <c r="X590">
        <v>6.5912009999999999</v>
      </c>
      <c r="Y590" t="s">
        <v>8</v>
      </c>
      <c r="Z590">
        <v>323.84216800000002</v>
      </c>
      <c r="AA590">
        <v>7.0999040000000004</v>
      </c>
      <c r="AB590" t="s">
        <v>9</v>
      </c>
      <c r="AC590">
        <v>9499.4402580000005</v>
      </c>
      <c r="AD590">
        <v>65.794473999999994</v>
      </c>
      <c r="AE590" t="s">
        <v>10</v>
      </c>
      <c r="AF590">
        <v>0.37670300000000001</v>
      </c>
      <c r="AG590">
        <v>6.0000000000000002E-6</v>
      </c>
      <c r="AH590" t="s">
        <v>11</v>
      </c>
      <c r="AI590">
        <v>0.62194099999999997</v>
      </c>
      <c r="AJ590">
        <v>1.5999999999999999E-5</v>
      </c>
      <c r="AK590" t="s">
        <v>12</v>
      </c>
      <c r="AL590">
        <v>0</v>
      </c>
      <c r="AM590">
        <v>0</v>
      </c>
    </row>
    <row r="591" spans="1:39" x14ac:dyDescent="0.25">
      <c r="A591" t="s">
        <v>153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12613.536274</v>
      </c>
      <c r="I591">
        <v>87.393870000000007</v>
      </c>
      <c r="J591" t="s">
        <v>3</v>
      </c>
      <c r="K591">
        <v>12590.176312</v>
      </c>
      <c r="L591">
        <v>87.692293000000006</v>
      </c>
      <c r="M591" t="s">
        <v>4</v>
      </c>
      <c r="N591">
        <v>926.20941800000003</v>
      </c>
      <c r="O591">
        <v>19.694483000000002</v>
      </c>
      <c r="P591" t="s">
        <v>5</v>
      </c>
      <c r="Q591">
        <v>1100.6316400000001</v>
      </c>
      <c r="R591">
        <v>26.622123999999999</v>
      </c>
      <c r="S591" t="s">
        <v>6</v>
      </c>
      <c r="T591">
        <v>400.63476400000002</v>
      </c>
      <c r="U591">
        <v>0.95185600000000004</v>
      </c>
      <c r="V591" t="s">
        <v>7</v>
      </c>
      <c r="W591">
        <v>328.564076</v>
      </c>
      <c r="X591">
        <v>6.8209749999999998</v>
      </c>
      <c r="Y591" t="s">
        <v>8</v>
      </c>
      <c r="Z591">
        <v>359.76506000000001</v>
      </c>
      <c r="AA591">
        <v>7.2348629999999998</v>
      </c>
      <c r="AB591" t="s">
        <v>9</v>
      </c>
      <c r="AC591">
        <v>10554.770281999999</v>
      </c>
      <c r="AD591">
        <v>78.766154999999998</v>
      </c>
      <c r="AE591" t="s">
        <v>10</v>
      </c>
      <c r="AF591">
        <v>0.37646800000000002</v>
      </c>
      <c r="AG591">
        <v>5.0000000000000004E-6</v>
      </c>
      <c r="AH591" t="s">
        <v>11</v>
      </c>
      <c r="AI591">
        <v>0.62213099999999999</v>
      </c>
      <c r="AJ591">
        <v>1.5999999999999999E-5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153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13874.592016000001</v>
      </c>
      <c r="I592">
        <v>94.970025000000007</v>
      </c>
      <c r="J592" t="s">
        <v>3</v>
      </c>
      <c r="K592">
        <v>13848.901408</v>
      </c>
      <c r="L592">
        <v>95.126669000000007</v>
      </c>
      <c r="M592" t="s">
        <v>4</v>
      </c>
      <c r="N592">
        <v>1018.901218</v>
      </c>
      <c r="O592">
        <v>23.885543999999999</v>
      </c>
      <c r="P592" t="s">
        <v>5</v>
      </c>
      <c r="Q592">
        <v>1211.0185959999999</v>
      </c>
      <c r="R592">
        <v>29.017491</v>
      </c>
      <c r="S592" t="s">
        <v>6</v>
      </c>
      <c r="T592">
        <v>440.66231199999999</v>
      </c>
      <c r="U592">
        <v>0.99224299999999999</v>
      </c>
      <c r="V592" t="s">
        <v>7</v>
      </c>
      <c r="W592">
        <v>361.58190200000001</v>
      </c>
      <c r="X592">
        <v>7.8226000000000004</v>
      </c>
      <c r="Y592" t="s">
        <v>8</v>
      </c>
      <c r="Z592">
        <v>395.94276600000001</v>
      </c>
      <c r="AA592">
        <v>7.4639800000000003</v>
      </c>
      <c r="AB592" t="s">
        <v>9</v>
      </c>
      <c r="AC592">
        <v>11609.560288000001</v>
      </c>
      <c r="AD592">
        <v>74.175511</v>
      </c>
      <c r="AE592" t="s">
        <v>10</v>
      </c>
      <c r="AF592">
        <v>0.37638300000000002</v>
      </c>
      <c r="AG592">
        <v>5.0000000000000004E-6</v>
      </c>
      <c r="AH592" t="s">
        <v>11</v>
      </c>
      <c r="AI592">
        <v>0.62219100000000005</v>
      </c>
      <c r="AJ592">
        <v>1.7E-5</v>
      </c>
      <c r="AK592" t="s">
        <v>12</v>
      </c>
      <c r="AL592">
        <v>0</v>
      </c>
      <c r="AM592">
        <v>0</v>
      </c>
    </row>
    <row r="593" spans="1:39" x14ac:dyDescent="0.25">
      <c r="A593" t="s">
        <v>153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15136.22666</v>
      </c>
      <c r="I593">
        <v>121.290657</v>
      </c>
      <c r="J593" t="s">
        <v>3</v>
      </c>
      <c r="K593">
        <v>15108.210392000001</v>
      </c>
      <c r="L593">
        <v>121.312062</v>
      </c>
      <c r="M593" t="s">
        <v>4</v>
      </c>
      <c r="N593">
        <v>1111.5692039999999</v>
      </c>
      <c r="O593">
        <v>30.130296999999999</v>
      </c>
      <c r="P593" t="s">
        <v>5</v>
      </c>
      <c r="Q593">
        <v>1321.23568</v>
      </c>
      <c r="R593">
        <v>27.498010000000001</v>
      </c>
      <c r="S593" t="s">
        <v>6</v>
      </c>
      <c r="T593">
        <v>480.76304199999998</v>
      </c>
      <c r="U593">
        <v>1.0715209999999999</v>
      </c>
      <c r="V593" t="s">
        <v>7</v>
      </c>
      <c r="W593">
        <v>394.44183600000002</v>
      </c>
      <c r="X593">
        <v>7.488772</v>
      </c>
      <c r="Y593" t="s">
        <v>8</v>
      </c>
      <c r="Z593">
        <v>432.02962000000002</v>
      </c>
      <c r="AA593">
        <v>7.2175820000000002</v>
      </c>
      <c r="AB593" t="s">
        <v>9</v>
      </c>
      <c r="AC593">
        <v>12665.1266</v>
      </c>
      <c r="AD593">
        <v>84.431192999999993</v>
      </c>
      <c r="AE593" t="s">
        <v>10</v>
      </c>
      <c r="AF593">
        <v>0.37629400000000002</v>
      </c>
      <c r="AG593">
        <v>5.0000000000000004E-6</v>
      </c>
      <c r="AH593" t="s">
        <v>11</v>
      </c>
      <c r="AI593">
        <v>0.62270000000000003</v>
      </c>
      <c r="AJ593">
        <v>1.9000000000000001E-5</v>
      </c>
      <c r="AK593" t="s">
        <v>12</v>
      </c>
      <c r="AL593">
        <v>0</v>
      </c>
      <c r="AM593">
        <v>0</v>
      </c>
    </row>
    <row r="594" spans="1:39" x14ac:dyDescent="0.25">
      <c r="A594" t="s">
        <v>153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16398.058293999999</v>
      </c>
      <c r="I594">
        <v>148.287722</v>
      </c>
      <c r="J594" t="s">
        <v>3</v>
      </c>
      <c r="K594">
        <v>16367.705668000001</v>
      </c>
      <c r="L594">
        <v>148.39188200000001</v>
      </c>
      <c r="M594" t="s">
        <v>4</v>
      </c>
      <c r="N594">
        <v>1204.3384659999999</v>
      </c>
      <c r="O594">
        <v>36.751769000000003</v>
      </c>
      <c r="P594" t="s">
        <v>5</v>
      </c>
      <c r="Q594">
        <v>1431.501186</v>
      </c>
      <c r="R594">
        <v>27.039038999999999</v>
      </c>
      <c r="S594" t="s">
        <v>6</v>
      </c>
      <c r="T594">
        <v>520.86928799999998</v>
      </c>
      <c r="U594">
        <v>1.360862</v>
      </c>
      <c r="V594" t="s">
        <v>7</v>
      </c>
      <c r="W594">
        <v>427.35712000000001</v>
      </c>
      <c r="X594">
        <v>8.5466979999999992</v>
      </c>
      <c r="Y594" t="s">
        <v>8</v>
      </c>
      <c r="Z594">
        <v>468.10241400000001</v>
      </c>
      <c r="AA594">
        <v>6.844868</v>
      </c>
      <c r="AB594" t="s">
        <v>9</v>
      </c>
      <c r="AC594">
        <v>13720.730688</v>
      </c>
      <c r="AD594">
        <v>96.270263</v>
      </c>
      <c r="AE594" t="s">
        <v>10</v>
      </c>
      <c r="AF594">
        <v>0.37625599999999998</v>
      </c>
      <c r="AG594">
        <v>5.0000000000000004E-6</v>
      </c>
      <c r="AH594" t="s">
        <v>11</v>
      </c>
      <c r="AI594">
        <v>0.623004</v>
      </c>
      <c r="AJ594">
        <v>1.9000000000000001E-5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153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17659.532904</v>
      </c>
      <c r="I595">
        <v>160.409808</v>
      </c>
      <c r="J595" t="s">
        <v>3</v>
      </c>
      <c r="K595">
        <v>17626.849085999998</v>
      </c>
      <c r="L595">
        <v>160.77495400000001</v>
      </c>
      <c r="M595" t="s">
        <v>4</v>
      </c>
      <c r="N595">
        <v>1296.8923359999999</v>
      </c>
      <c r="O595">
        <v>41.599510000000002</v>
      </c>
      <c r="P595" t="s">
        <v>5</v>
      </c>
      <c r="Q595">
        <v>1541.7349300000001</v>
      </c>
      <c r="R595">
        <v>35.833641</v>
      </c>
      <c r="S595" t="s">
        <v>6</v>
      </c>
      <c r="T595">
        <v>560.89176799999996</v>
      </c>
      <c r="U595">
        <v>1.5181439999999999</v>
      </c>
      <c r="V595" t="s">
        <v>7</v>
      </c>
      <c r="W595">
        <v>460.28481399999998</v>
      </c>
      <c r="X595">
        <v>10.514258999999999</v>
      </c>
      <c r="Y595" t="s">
        <v>8</v>
      </c>
      <c r="Z595">
        <v>504.22304800000001</v>
      </c>
      <c r="AA595">
        <v>8.8479670000000006</v>
      </c>
      <c r="AB595" t="s">
        <v>9</v>
      </c>
      <c r="AC595">
        <v>14776.230862</v>
      </c>
      <c r="AD595">
        <v>106.9427</v>
      </c>
      <c r="AE595" t="s">
        <v>10</v>
      </c>
      <c r="AF595">
        <v>0.37603599999999998</v>
      </c>
      <c r="AG595">
        <v>3.0000000000000001E-6</v>
      </c>
      <c r="AH595" t="s">
        <v>11</v>
      </c>
      <c r="AI595">
        <v>0.62304599999999999</v>
      </c>
      <c r="AJ595">
        <v>1.9000000000000001E-5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153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18920.963634</v>
      </c>
      <c r="I596">
        <v>176.01281499999999</v>
      </c>
      <c r="J596" t="s">
        <v>3</v>
      </c>
      <c r="K596">
        <v>18885.965874000001</v>
      </c>
      <c r="L596">
        <v>175.823679</v>
      </c>
      <c r="M596" t="s">
        <v>4</v>
      </c>
      <c r="N596">
        <v>1389.396336</v>
      </c>
      <c r="O596">
        <v>47.347493</v>
      </c>
      <c r="P596" t="s">
        <v>5</v>
      </c>
      <c r="Q596">
        <v>1652.0258679999999</v>
      </c>
      <c r="R596">
        <v>36.084462000000002</v>
      </c>
      <c r="S596" t="s">
        <v>6</v>
      </c>
      <c r="T596">
        <v>600.91119400000002</v>
      </c>
      <c r="U596">
        <v>1.630862</v>
      </c>
      <c r="V596" t="s">
        <v>7</v>
      </c>
      <c r="W596">
        <v>493.25399399999998</v>
      </c>
      <c r="X596">
        <v>10.471641999999999</v>
      </c>
      <c r="Y596" t="s">
        <v>8</v>
      </c>
      <c r="Z596">
        <v>540.35824000000002</v>
      </c>
      <c r="AA596">
        <v>9.0702280000000002</v>
      </c>
      <c r="AB596" t="s">
        <v>9</v>
      </c>
      <c r="AC596">
        <v>15831.697484</v>
      </c>
      <c r="AD596">
        <v>109.660769</v>
      </c>
      <c r="AE596" t="s">
        <v>10</v>
      </c>
      <c r="AF596">
        <v>0.37600099999999997</v>
      </c>
      <c r="AG596">
        <v>3.0000000000000001E-6</v>
      </c>
      <c r="AH596" t="s">
        <v>11</v>
      </c>
      <c r="AI596">
        <v>0.62306899999999998</v>
      </c>
      <c r="AJ596">
        <v>1.9000000000000001E-5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153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20182.184013999999</v>
      </c>
      <c r="I597">
        <v>178.909121</v>
      </c>
      <c r="J597" t="s">
        <v>3</v>
      </c>
      <c r="K597">
        <v>20144.864420000002</v>
      </c>
      <c r="L597">
        <v>179.08159599999999</v>
      </c>
      <c r="M597" t="s">
        <v>4</v>
      </c>
      <c r="N597">
        <v>1481.922898</v>
      </c>
      <c r="O597">
        <v>52.772427999999998</v>
      </c>
      <c r="P597" t="s">
        <v>5</v>
      </c>
      <c r="Q597">
        <v>1762.27145</v>
      </c>
      <c r="R597">
        <v>39.868572999999998</v>
      </c>
      <c r="S597" t="s">
        <v>6</v>
      </c>
      <c r="T597">
        <v>640.948306</v>
      </c>
      <c r="U597">
        <v>1.761137</v>
      </c>
      <c r="V597" t="s">
        <v>7</v>
      </c>
      <c r="W597">
        <v>526.20172000000002</v>
      </c>
      <c r="X597">
        <v>11.538790000000001</v>
      </c>
      <c r="Y597" t="s">
        <v>8</v>
      </c>
      <c r="Z597">
        <v>576.45432200000005</v>
      </c>
      <c r="AA597">
        <v>10.020621999999999</v>
      </c>
      <c r="AB597" t="s">
        <v>9</v>
      </c>
      <c r="AC597">
        <v>16886.968639999999</v>
      </c>
      <c r="AD597">
        <v>112.951162</v>
      </c>
      <c r="AE597" t="s">
        <v>10</v>
      </c>
      <c r="AF597">
        <v>0.37592500000000001</v>
      </c>
      <c r="AG597">
        <v>3.0000000000000001E-6</v>
      </c>
      <c r="AH597" t="s">
        <v>11</v>
      </c>
      <c r="AI597">
        <v>0.62328099999999997</v>
      </c>
      <c r="AJ597">
        <v>1.9000000000000001E-5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153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21444.177532000002</v>
      </c>
      <c r="I598">
        <v>202.391076</v>
      </c>
      <c r="J598" t="s">
        <v>3</v>
      </c>
      <c r="K598">
        <v>21404.533191999999</v>
      </c>
      <c r="L598">
        <v>202.56447900000001</v>
      </c>
      <c r="M598" t="s">
        <v>4</v>
      </c>
      <c r="N598">
        <v>1574.5196000000001</v>
      </c>
      <c r="O598">
        <v>59.070236999999999</v>
      </c>
      <c r="P598" t="s">
        <v>5</v>
      </c>
      <c r="Q598">
        <v>1872.3553079999999</v>
      </c>
      <c r="R598">
        <v>43.487250000000003</v>
      </c>
      <c r="S598" t="s">
        <v>6</v>
      </c>
      <c r="T598">
        <v>680.99040600000001</v>
      </c>
      <c r="U598">
        <v>1.9495180000000001</v>
      </c>
      <c r="V598" t="s">
        <v>7</v>
      </c>
      <c r="W598">
        <v>559.05647399999998</v>
      </c>
      <c r="X598">
        <v>12.629808000000001</v>
      </c>
      <c r="Y598" t="s">
        <v>8</v>
      </c>
      <c r="Z598">
        <v>612.47540800000002</v>
      </c>
      <c r="AA598">
        <v>10.493625</v>
      </c>
      <c r="AB598" t="s">
        <v>9</v>
      </c>
      <c r="AC598">
        <v>17943.101709999999</v>
      </c>
      <c r="AD598">
        <v>117.064086</v>
      </c>
      <c r="AE598" t="s">
        <v>10</v>
      </c>
      <c r="AF598">
        <v>0.37590400000000002</v>
      </c>
      <c r="AG598">
        <v>3.0000000000000001E-6</v>
      </c>
      <c r="AH598" t="s">
        <v>11</v>
      </c>
      <c r="AI598">
        <v>0.623417</v>
      </c>
      <c r="AJ598">
        <v>1.9000000000000001E-5</v>
      </c>
      <c r="AK598" t="s">
        <v>12</v>
      </c>
      <c r="AL598">
        <v>0</v>
      </c>
      <c r="AM598">
        <v>0</v>
      </c>
    </row>
    <row r="599" spans="1:39" x14ac:dyDescent="0.25">
      <c r="A599" t="s">
        <v>153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22599.658930000001</v>
      </c>
      <c r="I599">
        <v>200.487145</v>
      </c>
      <c r="J599" t="s">
        <v>3</v>
      </c>
      <c r="K599">
        <v>22557.967868</v>
      </c>
      <c r="L599">
        <v>200.516852</v>
      </c>
      <c r="M599" t="s">
        <v>4</v>
      </c>
      <c r="N599">
        <v>1633.641756</v>
      </c>
      <c r="O599">
        <v>55.949869999999997</v>
      </c>
      <c r="P599" t="s">
        <v>5</v>
      </c>
      <c r="Q599">
        <v>1910.990978</v>
      </c>
      <c r="R599">
        <v>43.078096000000002</v>
      </c>
      <c r="S599" t="s">
        <v>6</v>
      </c>
      <c r="T599">
        <v>683.67482199999995</v>
      </c>
      <c r="U599">
        <v>2.0220880000000001</v>
      </c>
      <c r="V599" t="s">
        <v>7</v>
      </c>
      <c r="W599">
        <v>561.21672000000001</v>
      </c>
      <c r="X599">
        <v>12.557283999999999</v>
      </c>
      <c r="Y599" t="s">
        <v>8</v>
      </c>
      <c r="Z599">
        <v>645.41088999999999</v>
      </c>
      <c r="AA599">
        <v>11.074204999999999</v>
      </c>
      <c r="AB599" t="s">
        <v>9</v>
      </c>
      <c r="AC599">
        <v>18997.930811999999</v>
      </c>
      <c r="AD599">
        <v>123.571709</v>
      </c>
      <c r="AE599" t="s">
        <v>10</v>
      </c>
      <c r="AF599">
        <v>0.37590400000000002</v>
      </c>
      <c r="AG599">
        <v>3.0000000000000001E-6</v>
      </c>
      <c r="AH599" t="s">
        <v>11</v>
      </c>
      <c r="AI599">
        <v>0.623417</v>
      </c>
      <c r="AJ599">
        <v>1.9000000000000001E-5</v>
      </c>
      <c r="AK599" t="s">
        <v>12</v>
      </c>
      <c r="AL599">
        <v>11677.98</v>
      </c>
      <c r="AM599">
        <v>10918.2996</v>
      </c>
    </row>
    <row r="600" spans="1:39" x14ac:dyDescent="0.25">
      <c r="A600" t="s">
        <v>153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23747.670050000001</v>
      </c>
      <c r="I600">
        <v>204.206309</v>
      </c>
      <c r="J600" t="s">
        <v>3</v>
      </c>
      <c r="K600">
        <v>23703.956515999998</v>
      </c>
      <c r="L600">
        <v>204.03468100000001</v>
      </c>
      <c r="M600" t="s">
        <v>4</v>
      </c>
      <c r="N600">
        <v>1690.55195</v>
      </c>
      <c r="O600">
        <v>54.934097000000001</v>
      </c>
      <c r="P600" t="s">
        <v>5</v>
      </c>
      <c r="Q600">
        <v>1944.1835860000001</v>
      </c>
      <c r="R600">
        <v>45.308835999999999</v>
      </c>
      <c r="S600" t="s">
        <v>6</v>
      </c>
      <c r="T600">
        <v>683.84287200000006</v>
      </c>
      <c r="U600">
        <v>1.9647699999999999</v>
      </c>
      <c r="V600" t="s">
        <v>7</v>
      </c>
      <c r="W600">
        <v>561.33628999999996</v>
      </c>
      <c r="X600">
        <v>12.518800000000001</v>
      </c>
      <c r="Y600" t="s">
        <v>8</v>
      </c>
      <c r="Z600">
        <v>677.48542999999995</v>
      </c>
      <c r="AA600">
        <v>12.828296</v>
      </c>
      <c r="AB600" t="s">
        <v>9</v>
      </c>
      <c r="AC600">
        <v>20052.970988000001</v>
      </c>
      <c r="AD600">
        <v>139.28063599999999</v>
      </c>
      <c r="AE600" t="s">
        <v>10</v>
      </c>
      <c r="AF600">
        <v>0.37590400000000002</v>
      </c>
      <c r="AG600">
        <v>3.0000000000000001E-6</v>
      </c>
      <c r="AH600" t="s">
        <v>11</v>
      </c>
      <c r="AI600">
        <v>0.623417</v>
      </c>
      <c r="AJ600">
        <v>1.9000000000000001E-5</v>
      </c>
      <c r="AK600" t="s">
        <v>12</v>
      </c>
      <c r="AL600">
        <v>24133.68</v>
      </c>
      <c r="AM600">
        <v>10784.337600000001</v>
      </c>
    </row>
    <row r="601" spans="1:39" x14ac:dyDescent="0.25">
      <c r="A601" t="s">
        <v>153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24895.517186000001</v>
      </c>
      <c r="I601">
        <v>224.971665</v>
      </c>
      <c r="J601" t="s">
        <v>3</v>
      </c>
      <c r="K601">
        <v>24849.775986000001</v>
      </c>
      <c r="L601">
        <v>223.98155399999999</v>
      </c>
      <c r="M601" t="s">
        <v>4</v>
      </c>
      <c r="N601">
        <v>1747.4612099999999</v>
      </c>
      <c r="O601">
        <v>54.084266999999997</v>
      </c>
      <c r="P601" t="s">
        <v>5</v>
      </c>
      <c r="Q601">
        <v>1977.507116</v>
      </c>
      <c r="R601">
        <v>46.655154000000003</v>
      </c>
      <c r="S601" t="s">
        <v>6</v>
      </c>
      <c r="T601">
        <v>684.00458800000001</v>
      </c>
      <c r="U601">
        <v>1.960944</v>
      </c>
      <c r="V601" t="s">
        <v>7</v>
      </c>
      <c r="W601">
        <v>561.44969400000002</v>
      </c>
      <c r="X601">
        <v>12.577556</v>
      </c>
      <c r="Y601" t="s">
        <v>8</v>
      </c>
      <c r="Z601">
        <v>709.70230000000004</v>
      </c>
      <c r="AA601">
        <v>13.150606</v>
      </c>
      <c r="AB601" t="s">
        <v>9</v>
      </c>
      <c r="AC601">
        <v>21107.713854000001</v>
      </c>
      <c r="AD601">
        <v>155.63044199999999</v>
      </c>
      <c r="AE601" t="s">
        <v>10</v>
      </c>
      <c r="AF601">
        <v>0.37590400000000002</v>
      </c>
      <c r="AG601">
        <v>3.0000000000000001E-6</v>
      </c>
      <c r="AH601" t="s">
        <v>11</v>
      </c>
      <c r="AI601">
        <v>0.623417</v>
      </c>
      <c r="AJ601">
        <v>1.9000000000000001E-5</v>
      </c>
      <c r="AK601" t="s">
        <v>12</v>
      </c>
      <c r="AL601">
        <v>36591.32</v>
      </c>
      <c r="AM601">
        <v>11519.017599999999</v>
      </c>
    </row>
    <row r="602" spans="1:39" x14ac:dyDescent="0.25">
      <c r="A602" t="s">
        <v>154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154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154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154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154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154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154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154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154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154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154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154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154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154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154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154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154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154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154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154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155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1187.0929860000001</v>
      </c>
      <c r="I622">
        <v>142.233194</v>
      </c>
      <c r="J622" t="s">
        <v>3</v>
      </c>
      <c r="K622">
        <v>1184.852472</v>
      </c>
      <c r="L622">
        <v>140.77408700000001</v>
      </c>
      <c r="M622" t="s">
        <v>4</v>
      </c>
      <c r="N622">
        <v>93.032477999999998</v>
      </c>
      <c r="O622">
        <v>3.8349579999999999</v>
      </c>
      <c r="P622" t="s">
        <v>5</v>
      </c>
      <c r="Q622">
        <v>0</v>
      </c>
      <c r="R622">
        <v>0</v>
      </c>
      <c r="S622" t="s">
        <v>6</v>
      </c>
      <c r="T622">
        <v>40.330821999999998</v>
      </c>
      <c r="U622">
        <v>0.327297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0.38330599999999998</v>
      </c>
      <c r="AD622">
        <v>1.5E-5</v>
      </c>
      <c r="AE622" t="s">
        <v>10</v>
      </c>
      <c r="AF622">
        <v>0</v>
      </c>
      <c r="AG622">
        <v>0</v>
      </c>
      <c r="AH622" t="s">
        <v>11</v>
      </c>
      <c r="AI622">
        <v>0.61830700000000005</v>
      </c>
      <c r="AJ622">
        <v>1.1E-5</v>
      </c>
      <c r="AK622" t="s">
        <v>12</v>
      </c>
      <c r="AL622">
        <v>0</v>
      </c>
      <c r="AM622">
        <v>0</v>
      </c>
    </row>
    <row r="623" spans="1:39" x14ac:dyDescent="0.25">
      <c r="A623" t="s">
        <v>155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2372.8900440000002</v>
      </c>
      <c r="I623">
        <v>185.934572</v>
      </c>
      <c r="J623" t="s">
        <v>3</v>
      </c>
      <c r="K623">
        <v>2368.4731999999999</v>
      </c>
      <c r="L623">
        <v>183.74404100000001</v>
      </c>
      <c r="M623" t="s">
        <v>4</v>
      </c>
      <c r="N623">
        <v>185.82046199999999</v>
      </c>
      <c r="O623">
        <v>4.8712030000000004</v>
      </c>
      <c r="P623" t="s">
        <v>5</v>
      </c>
      <c r="Q623">
        <v>0</v>
      </c>
      <c r="R623">
        <v>0</v>
      </c>
      <c r="S623" t="s">
        <v>6</v>
      </c>
      <c r="T623">
        <v>80.670534000000004</v>
      </c>
      <c r="U623">
        <v>0.54760299999999995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0.38142199999999998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0.61965300000000001</v>
      </c>
      <c r="AJ623">
        <v>7.9999999999999996E-6</v>
      </c>
      <c r="AK623" t="s">
        <v>12</v>
      </c>
      <c r="AL623">
        <v>0</v>
      </c>
      <c r="AM623">
        <v>0</v>
      </c>
    </row>
    <row r="624" spans="1:39" x14ac:dyDescent="0.25">
      <c r="A624" t="s">
        <v>155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3559.0625759999998</v>
      </c>
      <c r="I624">
        <v>231.94441399999999</v>
      </c>
      <c r="J624" t="s">
        <v>3</v>
      </c>
      <c r="K624">
        <v>3552.4645799999998</v>
      </c>
      <c r="L624">
        <v>228.89497499999999</v>
      </c>
      <c r="M624" t="s">
        <v>4</v>
      </c>
      <c r="N624">
        <v>278.60340200000002</v>
      </c>
      <c r="O624">
        <v>6.695646</v>
      </c>
      <c r="P624" t="s">
        <v>5</v>
      </c>
      <c r="Q624">
        <v>0</v>
      </c>
      <c r="R624">
        <v>0</v>
      </c>
      <c r="S624" t="s">
        <v>6</v>
      </c>
      <c r="T624">
        <v>120.933682</v>
      </c>
      <c r="U624">
        <v>0.84201499999999996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0.380139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0.620174</v>
      </c>
      <c r="AJ624">
        <v>1.1E-5</v>
      </c>
      <c r="AK624" t="s">
        <v>12</v>
      </c>
      <c r="AL624">
        <v>0</v>
      </c>
      <c r="AM624">
        <v>0</v>
      </c>
    </row>
    <row r="625" spans="1:39" x14ac:dyDescent="0.25">
      <c r="A625" t="s">
        <v>155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4745.0152019999996</v>
      </c>
      <c r="I625">
        <v>250.56988000000001</v>
      </c>
      <c r="J625" t="s">
        <v>3</v>
      </c>
      <c r="K625">
        <v>4736.2359939999997</v>
      </c>
      <c r="L625">
        <v>247.21750399999999</v>
      </c>
      <c r="M625" t="s">
        <v>4</v>
      </c>
      <c r="N625">
        <v>371.35724199999999</v>
      </c>
      <c r="O625">
        <v>7.5306829999999998</v>
      </c>
      <c r="P625" t="s">
        <v>5</v>
      </c>
      <c r="Q625">
        <v>0</v>
      </c>
      <c r="R625">
        <v>0</v>
      </c>
      <c r="S625" t="s">
        <v>6</v>
      </c>
      <c r="T625">
        <v>161.130956</v>
      </c>
      <c r="U625">
        <v>1.0371570000000001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0.37935799999999997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0.62066299999999996</v>
      </c>
      <c r="AJ625">
        <v>1.2E-5</v>
      </c>
      <c r="AK625" t="s">
        <v>12</v>
      </c>
      <c r="AL625">
        <v>0</v>
      </c>
      <c r="AM625">
        <v>0</v>
      </c>
    </row>
    <row r="626" spans="1:39" x14ac:dyDescent="0.25">
      <c r="A626" t="s">
        <v>155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5931.8427060000004</v>
      </c>
      <c r="I626">
        <v>320.57646899999997</v>
      </c>
      <c r="J626" t="s">
        <v>3</v>
      </c>
      <c r="K626">
        <v>5920.8754220000001</v>
      </c>
      <c r="L626">
        <v>316.05884800000001</v>
      </c>
      <c r="M626" t="s">
        <v>4</v>
      </c>
      <c r="N626">
        <v>464.29811599999999</v>
      </c>
      <c r="O626">
        <v>9.3710039999999992</v>
      </c>
      <c r="P626" t="s">
        <v>5</v>
      </c>
      <c r="Q626">
        <v>0</v>
      </c>
      <c r="R626">
        <v>0</v>
      </c>
      <c r="S626" t="s">
        <v>6</v>
      </c>
      <c r="T626">
        <v>201.47456399999999</v>
      </c>
      <c r="U626">
        <v>1.2687250000000001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0.37842300000000001</v>
      </c>
      <c r="AD626">
        <v>1.1E-5</v>
      </c>
      <c r="AE626" t="s">
        <v>10</v>
      </c>
      <c r="AF626">
        <v>0</v>
      </c>
      <c r="AG626">
        <v>0</v>
      </c>
      <c r="AH626" t="s">
        <v>11</v>
      </c>
      <c r="AI626">
        <v>0.62118499999999999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155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7120.5819879999999</v>
      </c>
      <c r="I627">
        <v>1016.692315</v>
      </c>
      <c r="J627" t="s">
        <v>3</v>
      </c>
      <c r="K627">
        <v>7107.407792</v>
      </c>
      <c r="L627">
        <v>1004.179536</v>
      </c>
      <c r="M627" t="s">
        <v>4</v>
      </c>
      <c r="N627">
        <v>557.59091799999999</v>
      </c>
      <c r="O627">
        <v>22.775196000000001</v>
      </c>
      <c r="P627" t="s">
        <v>5</v>
      </c>
      <c r="Q627">
        <v>0</v>
      </c>
      <c r="R627">
        <v>0</v>
      </c>
      <c r="S627" t="s">
        <v>6</v>
      </c>
      <c r="T627">
        <v>241.82979599999999</v>
      </c>
      <c r="U627">
        <v>3.0447950000000001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0.37758999999999998</v>
      </c>
      <c r="AD627">
        <v>6.9999999999999999E-6</v>
      </c>
      <c r="AE627" t="s">
        <v>10</v>
      </c>
      <c r="AF627">
        <v>0</v>
      </c>
      <c r="AG627">
        <v>0</v>
      </c>
      <c r="AH627" t="s">
        <v>11</v>
      </c>
      <c r="AI627">
        <v>0.62146100000000004</v>
      </c>
      <c r="AJ627">
        <v>1.5999999999999999E-5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155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8306.6412500000006</v>
      </c>
      <c r="I628">
        <v>1190.958756</v>
      </c>
      <c r="J628" t="s">
        <v>3</v>
      </c>
      <c r="K628">
        <v>8291.2859420000004</v>
      </c>
      <c r="L628">
        <v>1175.9236900000001</v>
      </c>
      <c r="M628" t="s">
        <v>4</v>
      </c>
      <c r="N628">
        <v>650.37573799999996</v>
      </c>
      <c r="O628">
        <v>27.333728000000001</v>
      </c>
      <c r="P628" t="s">
        <v>5</v>
      </c>
      <c r="Q628">
        <v>0</v>
      </c>
      <c r="R628">
        <v>0</v>
      </c>
      <c r="S628" t="s">
        <v>6</v>
      </c>
      <c r="T628">
        <v>282.15141799999998</v>
      </c>
      <c r="U628">
        <v>4.0529609999999998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0.37725700000000001</v>
      </c>
      <c r="AD628">
        <v>6.0000000000000002E-6</v>
      </c>
      <c r="AE628" t="s">
        <v>10</v>
      </c>
      <c r="AF628">
        <v>0</v>
      </c>
      <c r="AG628">
        <v>0</v>
      </c>
      <c r="AH628" t="s">
        <v>11</v>
      </c>
      <c r="AI628">
        <v>0.62172499999999997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155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9493.0662379999994</v>
      </c>
      <c r="I629">
        <v>1234.329573</v>
      </c>
      <c r="J629" t="s">
        <v>3</v>
      </c>
      <c r="K629">
        <v>9475.5302620000002</v>
      </c>
      <c r="L629">
        <v>1218.390251</v>
      </c>
      <c r="M629" t="s">
        <v>4</v>
      </c>
      <c r="N629">
        <v>743.10707000000002</v>
      </c>
      <c r="O629">
        <v>28.975795000000002</v>
      </c>
      <c r="P629" t="s">
        <v>5</v>
      </c>
      <c r="Q629">
        <v>0</v>
      </c>
      <c r="R629">
        <v>0</v>
      </c>
      <c r="S629" t="s">
        <v>6</v>
      </c>
      <c r="T629">
        <v>322.398146</v>
      </c>
      <c r="U629">
        <v>4.3918840000000001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0.37715799999999999</v>
      </c>
      <c r="AD629">
        <v>6.0000000000000002E-6</v>
      </c>
      <c r="AE629" t="s">
        <v>10</v>
      </c>
      <c r="AF629">
        <v>0</v>
      </c>
      <c r="AG629">
        <v>0</v>
      </c>
      <c r="AH629" t="s">
        <v>11</v>
      </c>
      <c r="AI629">
        <v>0.62178599999999995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155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10678.929548</v>
      </c>
      <c r="I630">
        <v>1386.185189</v>
      </c>
      <c r="J630" t="s">
        <v>3</v>
      </c>
      <c r="K630">
        <v>10659.217903999999</v>
      </c>
      <c r="L630">
        <v>1367.5674799999999</v>
      </c>
      <c r="M630" t="s">
        <v>4</v>
      </c>
      <c r="N630">
        <v>835.87789199999997</v>
      </c>
      <c r="O630">
        <v>34.182729000000002</v>
      </c>
      <c r="P630" t="s">
        <v>5</v>
      </c>
      <c r="Q630">
        <v>0</v>
      </c>
      <c r="R630">
        <v>0</v>
      </c>
      <c r="S630" t="s">
        <v>6</v>
      </c>
      <c r="T630">
        <v>362.68635399999999</v>
      </c>
      <c r="U630">
        <v>5.6236050000000004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0.377023</v>
      </c>
      <c r="AD630">
        <v>6.0000000000000002E-6</v>
      </c>
      <c r="AE630" t="s">
        <v>10</v>
      </c>
      <c r="AF630">
        <v>0</v>
      </c>
      <c r="AG630">
        <v>0</v>
      </c>
      <c r="AH630" t="s">
        <v>11</v>
      </c>
      <c r="AI630">
        <v>0.62195599999999995</v>
      </c>
      <c r="AJ630">
        <v>1.7E-5</v>
      </c>
      <c r="AK630" t="s">
        <v>12</v>
      </c>
      <c r="AL630">
        <v>0</v>
      </c>
      <c r="AM630">
        <v>0</v>
      </c>
    </row>
    <row r="631" spans="1:39" x14ac:dyDescent="0.25">
      <c r="A631" t="s">
        <v>155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11866.028036</v>
      </c>
      <c r="I631">
        <v>1511.613552</v>
      </c>
      <c r="J631" t="s">
        <v>3</v>
      </c>
      <c r="K631">
        <v>11844.12948</v>
      </c>
      <c r="L631">
        <v>1490.216608</v>
      </c>
      <c r="M631" t="s">
        <v>4</v>
      </c>
      <c r="N631">
        <v>928.77427</v>
      </c>
      <c r="O631">
        <v>38.276015000000001</v>
      </c>
      <c r="P631" t="s">
        <v>5</v>
      </c>
      <c r="Q631">
        <v>0</v>
      </c>
      <c r="R631">
        <v>0</v>
      </c>
      <c r="S631" t="s">
        <v>6</v>
      </c>
      <c r="T631">
        <v>403.00931600000001</v>
      </c>
      <c r="U631">
        <v>6.2333129999999999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0.37681999999999999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0.62218300000000004</v>
      </c>
      <c r="AJ631">
        <v>1.8E-5</v>
      </c>
      <c r="AK631" t="s">
        <v>12</v>
      </c>
      <c r="AL631">
        <v>0</v>
      </c>
      <c r="AM631">
        <v>0</v>
      </c>
    </row>
    <row r="632" spans="1:39" x14ac:dyDescent="0.25">
      <c r="A632" t="s">
        <v>155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13054.729716</v>
      </c>
      <c r="I632">
        <v>2008.590968</v>
      </c>
      <c r="J632" t="s">
        <v>3</v>
      </c>
      <c r="K632">
        <v>13030.647862</v>
      </c>
      <c r="L632">
        <v>1980.3039799999999</v>
      </c>
      <c r="M632" t="s">
        <v>4</v>
      </c>
      <c r="N632">
        <v>1021.751474</v>
      </c>
      <c r="O632">
        <v>47.281737999999997</v>
      </c>
      <c r="P632" t="s">
        <v>5</v>
      </c>
      <c r="Q632">
        <v>0</v>
      </c>
      <c r="R632">
        <v>0</v>
      </c>
      <c r="S632" t="s">
        <v>6</v>
      </c>
      <c r="T632">
        <v>443.34248400000001</v>
      </c>
      <c r="U632">
        <v>7.1419309999999996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0.37647599999999998</v>
      </c>
      <c r="AD632">
        <v>3.0000000000000001E-6</v>
      </c>
      <c r="AE632" t="s">
        <v>10</v>
      </c>
      <c r="AF632">
        <v>0</v>
      </c>
      <c r="AG632">
        <v>0</v>
      </c>
      <c r="AH632" t="s">
        <v>11</v>
      </c>
      <c r="AI632">
        <v>0.62265400000000004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155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14241.147413999999</v>
      </c>
      <c r="I633">
        <v>2128.2034450000001</v>
      </c>
      <c r="J633" t="s">
        <v>3</v>
      </c>
      <c r="K633">
        <v>14214.884892</v>
      </c>
      <c r="L633">
        <v>2097.5425580000001</v>
      </c>
      <c r="M633" t="s">
        <v>4</v>
      </c>
      <c r="N633">
        <v>1114.498568</v>
      </c>
      <c r="O633">
        <v>50.950769000000001</v>
      </c>
      <c r="P633" t="s">
        <v>5</v>
      </c>
      <c r="Q633">
        <v>0</v>
      </c>
      <c r="R633">
        <v>0</v>
      </c>
      <c r="S633" t="s">
        <v>6</v>
      </c>
      <c r="T633">
        <v>483.64869199999998</v>
      </c>
      <c r="U633">
        <v>7.7867819999999996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0.37646200000000002</v>
      </c>
      <c r="AD633">
        <v>3.0000000000000001E-6</v>
      </c>
      <c r="AE633" t="s">
        <v>10</v>
      </c>
      <c r="AF633">
        <v>0</v>
      </c>
      <c r="AG633">
        <v>0</v>
      </c>
      <c r="AH633" t="s">
        <v>11</v>
      </c>
      <c r="AI633">
        <v>0.62266900000000003</v>
      </c>
      <c r="AJ633">
        <v>2.0999999999999999E-5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155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15426.406626</v>
      </c>
      <c r="I634">
        <v>2175.1684070000001</v>
      </c>
      <c r="J634" t="s">
        <v>3</v>
      </c>
      <c r="K634">
        <v>15397.968365999999</v>
      </c>
      <c r="L634">
        <v>2143.7447940000002</v>
      </c>
      <c r="M634" t="s">
        <v>4</v>
      </c>
      <c r="N634">
        <v>1207.2052120000001</v>
      </c>
      <c r="O634">
        <v>51.596966000000002</v>
      </c>
      <c r="P634" t="s">
        <v>5</v>
      </c>
      <c r="Q634">
        <v>0</v>
      </c>
      <c r="R634">
        <v>0</v>
      </c>
      <c r="S634" t="s">
        <v>6</v>
      </c>
      <c r="T634">
        <v>523.91864399999997</v>
      </c>
      <c r="U634">
        <v>7.5967880000000001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0.37633</v>
      </c>
      <c r="AD634">
        <v>1.9999999999999999E-6</v>
      </c>
      <c r="AE634" t="s">
        <v>10</v>
      </c>
      <c r="AF634">
        <v>0</v>
      </c>
      <c r="AG634">
        <v>0</v>
      </c>
      <c r="AH634" t="s">
        <v>11</v>
      </c>
      <c r="AI634">
        <v>0.62281699999999995</v>
      </c>
      <c r="AJ634">
        <v>2.0999999999999999E-5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155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16612.849861999999</v>
      </c>
      <c r="I635">
        <v>2213.859496</v>
      </c>
      <c r="J635" t="s">
        <v>3</v>
      </c>
      <c r="K635">
        <v>16582.227306000001</v>
      </c>
      <c r="L635">
        <v>2181.4720889999999</v>
      </c>
      <c r="M635" t="s">
        <v>4</v>
      </c>
      <c r="N635">
        <v>1299.9194540000001</v>
      </c>
      <c r="O635">
        <v>52.306477000000001</v>
      </c>
      <c r="P635" t="s">
        <v>5</v>
      </c>
      <c r="Q635">
        <v>0</v>
      </c>
      <c r="R635">
        <v>0</v>
      </c>
      <c r="S635" t="s">
        <v>6</v>
      </c>
      <c r="T635">
        <v>564.07249200000001</v>
      </c>
      <c r="U635">
        <v>7.5630629999999996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0.376249</v>
      </c>
      <c r="AD635">
        <v>1.9999999999999999E-6</v>
      </c>
      <c r="AE635" t="s">
        <v>10</v>
      </c>
      <c r="AF635">
        <v>0</v>
      </c>
      <c r="AG635">
        <v>0</v>
      </c>
      <c r="AH635" t="s">
        <v>11</v>
      </c>
      <c r="AI635">
        <v>0.623116</v>
      </c>
      <c r="AJ635">
        <v>2.1999999999999999E-5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155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17800.065385999998</v>
      </c>
      <c r="I636">
        <v>2287.3973810000002</v>
      </c>
      <c r="J636" t="s">
        <v>3</v>
      </c>
      <c r="K636">
        <v>17767.259913999998</v>
      </c>
      <c r="L636">
        <v>2253.2025960000001</v>
      </c>
      <c r="M636" t="s">
        <v>4</v>
      </c>
      <c r="N636">
        <v>1392.6683439999999</v>
      </c>
      <c r="O636">
        <v>54.880324999999999</v>
      </c>
      <c r="P636" t="s">
        <v>5</v>
      </c>
      <c r="Q636">
        <v>0</v>
      </c>
      <c r="R636">
        <v>0</v>
      </c>
      <c r="S636" t="s">
        <v>6</v>
      </c>
      <c r="T636">
        <v>604.33891400000005</v>
      </c>
      <c r="U636">
        <v>7.3823449999999999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0.37624200000000002</v>
      </c>
      <c r="AD636">
        <v>1.9999999999999999E-6</v>
      </c>
      <c r="AE636" t="s">
        <v>10</v>
      </c>
      <c r="AF636">
        <v>0</v>
      </c>
      <c r="AG636">
        <v>0</v>
      </c>
      <c r="AH636" t="s">
        <v>11</v>
      </c>
      <c r="AI636">
        <v>0.62335300000000005</v>
      </c>
      <c r="AJ636">
        <v>2.1999999999999999E-5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155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18986.462887999998</v>
      </c>
      <c r="I637">
        <v>2358.6719889999999</v>
      </c>
      <c r="J637" t="s">
        <v>3</v>
      </c>
      <c r="K637">
        <v>18951.476982</v>
      </c>
      <c r="L637">
        <v>2322.9450259999999</v>
      </c>
      <c r="M637" t="s">
        <v>4</v>
      </c>
      <c r="N637">
        <v>1485.4786160000001</v>
      </c>
      <c r="O637">
        <v>58.854962999999998</v>
      </c>
      <c r="P637" t="s">
        <v>5</v>
      </c>
      <c r="Q637">
        <v>0</v>
      </c>
      <c r="R637">
        <v>0</v>
      </c>
      <c r="S637" t="s">
        <v>6</v>
      </c>
      <c r="T637">
        <v>644.57620399999996</v>
      </c>
      <c r="U637">
        <v>7.2407690000000002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0.375996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0.62337900000000002</v>
      </c>
      <c r="AJ637">
        <v>2.1999999999999999E-5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155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20172.432678000001</v>
      </c>
      <c r="I638">
        <v>2400.5768119999998</v>
      </c>
      <c r="J638" t="s">
        <v>3</v>
      </c>
      <c r="K638">
        <v>20135.273322000001</v>
      </c>
      <c r="L638">
        <v>2364.026335</v>
      </c>
      <c r="M638" t="s">
        <v>4</v>
      </c>
      <c r="N638">
        <v>1578.218842</v>
      </c>
      <c r="O638">
        <v>63.278249000000002</v>
      </c>
      <c r="P638" t="s">
        <v>5</v>
      </c>
      <c r="Q638">
        <v>0</v>
      </c>
      <c r="R638">
        <v>0</v>
      </c>
      <c r="S638" t="s">
        <v>6</v>
      </c>
      <c r="T638">
        <v>684.84138600000006</v>
      </c>
      <c r="U638">
        <v>7.8035209999999999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0.37574000000000002</v>
      </c>
      <c r="AD638">
        <v>1.9999999999999999E-6</v>
      </c>
      <c r="AE638" t="s">
        <v>10</v>
      </c>
      <c r="AF638">
        <v>0</v>
      </c>
      <c r="AG638">
        <v>0</v>
      </c>
      <c r="AH638" t="s">
        <v>11</v>
      </c>
      <c r="AI638">
        <v>0.62337900000000002</v>
      </c>
      <c r="AJ638">
        <v>2.1999999999999999E-5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155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21358.570264000002</v>
      </c>
      <c r="I639">
        <v>2380.9460669999999</v>
      </c>
      <c r="J639" t="s">
        <v>3</v>
      </c>
      <c r="K639">
        <v>21319.228356</v>
      </c>
      <c r="L639">
        <v>2345.3028730000001</v>
      </c>
      <c r="M639" t="s">
        <v>4</v>
      </c>
      <c r="N639">
        <v>1670.87943</v>
      </c>
      <c r="O639">
        <v>65.928708999999998</v>
      </c>
      <c r="P639" t="s">
        <v>5</v>
      </c>
      <c r="Q639">
        <v>0</v>
      </c>
      <c r="R639">
        <v>0</v>
      </c>
      <c r="S639" t="s">
        <v>6</v>
      </c>
      <c r="T639">
        <v>725.04864399999997</v>
      </c>
      <c r="U639">
        <v>7.6428409999999998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0.37574000000000002</v>
      </c>
      <c r="AD639">
        <v>1.9999999999999999E-6</v>
      </c>
      <c r="AE639" t="s">
        <v>10</v>
      </c>
      <c r="AF639">
        <v>0</v>
      </c>
      <c r="AG639">
        <v>0</v>
      </c>
      <c r="AH639" t="s">
        <v>11</v>
      </c>
      <c r="AI639">
        <v>0.62374600000000002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155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22545.656158000002</v>
      </c>
      <c r="I640">
        <v>2398.2029250000001</v>
      </c>
      <c r="J640" t="s">
        <v>3</v>
      </c>
      <c r="K640">
        <v>22504.131362</v>
      </c>
      <c r="L640">
        <v>2361.8907239999999</v>
      </c>
      <c r="M640" t="s">
        <v>4</v>
      </c>
      <c r="N640">
        <v>1763.7522059999999</v>
      </c>
      <c r="O640">
        <v>71.863781000000003</v>
      </c>
      <c r="P640" t="s">
        <v>5</v>
      </c>
      <c r="Q640">
        <v>0</v>
      </c>
      <c r="R640">
        <v>0</v>
      </c>
      <c r="S640" t="s">
        <v>6</v>
      </c>
      <c r="T640">
        <v>765.34085000000005</v>
      </c>
      <c r="U640">
        <v>7.6532549999999997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0.37574000000000002</v>
      </c>
      <c r="AD640">
        <v>1.9999999999999999E-6</v>
      </c>
      <c r="AE640" t="s">
        <v>10</v>
      </c>
      <c r="AF640">
        <v>0</v>
      </c>
      <c r="AG640">
        <v>0</v>
      </c>
      <c r="AH640" t="s">
        <v>11</v>
      </c>
      <c r="AI640">
        <v>0.62374600000000002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155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23733.422291999999</v>
      </c>
      <c r="I641">
        <v>2524.6808019999999</v>
      </c>
      <c r="J641" t="s">
        <v>3</v>
      </c>
      <c r="K641">
        <v>23689.710955999999</v>
      </c>
      <c r="L641">
        <v>2486.3622310000001</v>
      </c>
      <c r="M641" t="s">
        <v>4</v>
      </c>
      <c r="N641">
        <v>1856.6513259999999</v>
      </c>
      <c r="O641">
        <v>78.158370000000005</v>
      </c>
      <c r="P641" t="s">
        <v>5</v>
      </c>
      <c r="Q641">
        <v>0</v>
      </c>
      <c r="R641">
        <v>0</v>
      </c>
      <c r="S641" t="s">
        <v>6</v>
      </c>
      <c r="T641">
        <v>805.68738399999995</v>
      </c>
      <c r="U641">
        <v>8.1496680000000001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0.37574000000000002</v>
      </c>
      <c r="AD641">
        <v>1.9999999999999999E-6</v>
      </c>
      <c r="AE641" t="s">
        <v>10</v>
      </c>
      <c r="AF641">
        <v>0</v>
      </c>
      <c r="AG641">
        <v>0</v>
      </c>
      <c r="AH641" t="s">
        <v>11</v>
      </c>
      <c r="AI641">
        <v>0.62374600000000002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156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771.83327499999996</v>
      </c>
      <c r="I642">
        <v>122.620392</v>
      </c>
      <c r="J642" t="s">
        <v>3</v>
      </c>
      <c r="K642">
        <v>769.778999</v>
      </c>
      <c r="L642">
        <v>121.7831</v>
      </c>
      <c r="M642" t="s">
        <v>4</v>
      </c>
      <c r="N642">
        <v>93.642561000000001</v>
      </c>
      <c r="O642">
        <v>0.39693200000000001</v>
      </c>
      <c r="P642" t="s">
        <v>5</v>
      </c>
      <c r="Q642">
        <v>2.2696900000000002</v>
      </c>
      <c r="R642">
        <v>3.1020000000000002E-3</v>
      </c>
      <c r="S642" t="s">
        <v>6</v>
      </c>
      <c r="T642">
        <v>653.48350000000005</v>
      </c>
      <c r="U642">
        <v>122.28003200000001</v>
      </c>
      <c r="V642" t="s">
        <v>7</v>
      </c>
      <c r="W642">
        <v>0.13734199999999999</v>
      </c>
      <c r="X642">
        <v>4.0000000000000002E-4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0.38350699999999999</v>
      </c>
      <c r="AG642">
        <v>1.2999999999999999E-5</v>
      </c>
      <c r="AH642" t="s">
        <v>11</v>
      </c>
      <c r="AI642">
        <v>0.61812400000000001</v>
      </c>
      <c r="AJ642">
        <v>6.0000000000000002E-6</v>
      </c>
      <c r="AK642" t="s">
        <v>12</v>
      </c>
      <c r="AL642">
        <v>0</v>
      </c>
      <c r="AM642">
        <v>0</v>
      </c>
    </row>
    <row r="643" spans="1:39" x14ac:dyDescent="0.25">
      <c r="A643" t="s">
        <v>156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1541.744895</v>
      </c>
      <c r="I643">
        <v>294.75567899999999</v>
      </c>
      <c r="J643" t="s">
        <v>3</v>
      </c>
      <c r="K643">
        <v>1537.7048119999999</v>
      </c>
      <c r="L643">
        <v>294.486467</v>
      </c>
      <c r="M643" t="s">
        <v>4</v>
      </c>
      <c r="N643">
        <v>187.246374</v>
      </c>
      <c r="O643">
        <v>1.0829949999999999</v>
      </c>
      <c r="P643" t="s">
        <v>5</v>
      </c>
      <c r="Q643">
        <v>4.5004819999999999</v>
      </c>
      <c r="R643">
        <v>5.3400000000000001E-3</v>
      </c>
      <c r="S643" t="s">
        <v>6</v>
      </c>
      <c r="T643">
        <v>1305.004158</v>
      </c>
      <c r="U643">
        <v>275.459271</v>
      </c>
      <c r="V643" t="s">
        <v>7</v>
      </c>
      <c r="W643">
        <v>0.265156</v>
      </c>
      <c r="X643">
        <v>7.76E-4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0.38202199999999997</v>
      </c>
      <c r="AG643">
        <v>1.5999999999999999E-5</v>
      </c>
      <c r="AH643" t="s">
        <v>11</v>
      </c>
      <c r="AI643">
        <v>0.61883100000000002</v>
      </c>
      <c r="AJ643">
        <v>3.0000000000000001E-6</v>
      </c>
      <c r="AK643" t="s">
        <v>12</v>
      </c>
      <c r="AL643">
        <v>0</v>
      </c>
      <c r="AM643">
        <v>0</v>
      </c>
    </row>
    <row r="644" spans="1:39" x14ac:dyDescent="0.25">
      <c r="A644" t="s">
        <v>156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2310.7989160000002</v>
      </c>
      <c r="I644">
        <v>477.21427399999999</v>
      </c>
      <c r="J644" t="s">
        <v>3</v>
      </c>
      <c r="K644">
        <v>2304.7777590000001</v>
      </c>
      <c r="L644">
        <v>478.23280799999998</v>
      </c>
      <c r="M644" t="s">
        <v>4</v>
      </c>
      <c r="N644">
        <v>280.79952900000001</v>
      </c>
      <c r="O644">
        <v>1.3853059999999999</v>
      </c>
      <c r="P644" t="s">
        <v>5</v>
      </c>
      <c r="Q644">
        <v>6.7371980000000002</v>
      </c>
      <c r="R644">
        <v>9.0019999999999996E-3</v>
      </c>
      <c r="S644" t="s">
        <v>6</v>
      </c>
      <c r="T644">
        <v>1955.5723559999999</v>
      </c>
      <c r="U644">
        <v>429.98229099999998</v>
      </c>
      <c r="V644" t="s">
        <v>7</v>
      </c>
      <c r="W644">
        <v>0.38944600000000001</v>
      </c>
      <c r="X644">
        <v>1.578E-3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0.379944</v>
      </c>
      <c r="AG644">
        <v>1.9000000000000001E-5</v>
      </c>
      <c r="AH644" t="s">
        <v>11</v>
      </c>
      <c r="AI644">
        <v>0.61922299999999997</v>
      </c>
      <c r="AJ644">
        <v>5.0000000000000004E-6</v>
      </c>
      <c r="AK644" t="s">
        <v>12</v>
      </c>
      <c r="AL644">
        <v>0</v>
      </c>
      <c r="AM644">
        <v>0</v>
      </c>
    </row>
    <row r="645" spans="1:39" x14ac:dyDescent="0.25">
      <c r="A645" t="s">
        <v>156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3080.4529250000001</v>
      </c>
      <c r="I645">
        <v>792.75444900000002</v>
      </c>
      <c r="J645" t="s">
        <v>3</v>
      </c>
      <c r="K645">
        <v>3072.4182179999998</v>
      </c>
      <c r="L645">
        <v>795.14498500000002</v>
      </c>
      <c r="M645" t="s">
        <v>4</v>
      </c>
      <c r="N645">
        <v>374.69578999999999</v>
      </c>
      <c r="O645">
        <v>3.0699420000000002</v>
      </c>
      <c r="P645" t="s">
        <v>5</v>
      </c>
      <c r="Q645">
        <v>8.9841870000000004</v>
      </c>
      <c r="R645">
        <v>1.49E-2</v>
      </c>
      <c r="S645" t="s">
        <v>6</v>
      </c>
      <c r="T645">
        <v>2606.453657</v>
      </c>
      <c r="U645">
        <v>723.76923399999998</v>
      </c>
      <c r="V645" t="s">
        <v>7</v>
      </c>
      <c r="W645">
        <v>0.51840200000000003</v>
      </c>
      <c r="X645">
        <v>2.2920000000000002E-3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0.37934299999999999</v>
      </c>
      <c r="AG645">
        <v>1.7E-5</v>
      </c>
      <c r="AH645" t="s">
        <v>11</v>
      </c>
      <c r="AI645">
        <v>0.61974799999999997</v>
      </c>
      <c r="AJ645">
        <v>5.0000000000000004E-6</v>
      </c>
      <c r="AK645" t="s">
        <v>12</v>
      </c>
      <c r="AL645">
        <v>0</v>
      </c>
      <c r="AM645">
        <v>0</v>
      </c>
    </row>
    <row r="646" spans="1:39" x14ac:dyDescent="0.25">
      <c r="A646" t="s">
        <v>156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3850.31394</v>
      </c>
      <c r="I646">
        <v>1228.50837</v>
      </c>
      <c r="J646" t="s">
        <v>3</v>
      </c>
      <c r="K646">
        <v>3840.310986</v>
      </c>
      <c r="L646">
        <v>1230.456424</v>
      </c>
      <c r="M646" t="s">
        <v>4</v>
      </c>
      <c r="N646">
        <v>468.49759799999998</v>
      </c>
      <c r="O646">
        <v>5.7050140000000003</v>
      </c>
      <c r="P646" t="s">
        <v>5</v>
      </c>
      <c r="Q646">
        <v>11.224951000000001</v>
      </c>
      <c r="R646">
        <v>1.9293999999999999E-2</v>
      </c>
      <c r="S646" t="s">
        <v>6</v>
      </c>
      <c r="T646">
        <v>3257.4076559999999</v>
      </c>
      <c r="U646">
        <v>1128.5091</v>
      </c>
      <c r="V646" t="s">
        <v>7</v>
      </c>
      <c r="W646">
        <v>0.64959599999999995</v>
      </c>
      <c r="X646">
        <v>3.9880000000000002E-3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0.37803300000000001</v>
      </c>
      <c r="AG646">
        <v>1.2999999999999999E-5</v>
      </c>
      <c r="AH646" t="s">
        <v>11</v>
      </c>
      <c r="AI646">
        <v>0.62010900000000002</v>
      </c>
      <c r="AJ646">
        <v>6.9999999999999999E-6</v>
      </c>
      <c r="AK646" t="s">
        <v>12</v>
      </c>
      <c r="AL646">
        <v>0</v>
      </c>
      <c r="AM646">
        <v>0</v>
      </c>
    </row>
    <row r="647" spans="1:39" x14ac:dyDescent="0.25">
      <c r="A647" t="s">
        <v>156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4622.20874</v>
      </c>
      <c r="I647">
        <v>1547.0815480000001</v>
      </c>
      <c r="J647" t="s">
        <v>3</v>
      </c>
      <c r="K647">
        <v>4610.1942680000002</v>
      </c>
      <c r="L647">
        <v>1552.5150659999999</v>
      </c>
      <c r="M647" t="s">
        <v>4</v>
      </c>
      <c r="N647">
        <v>562.28716299999996</v>
      </c>
      <c r="O647">
        <v>9.5711750000000002</v>
      </c>
      <c r="P647" t="s">
        <v>5</v>
      </c>
      <c r="Q647">
        <v>13.483836999999999</v>
      </c>
      <c r="R647">
        <v>3.5742999999999997E-2</v>
      </c>
      <c r="S647" t="s">
        <v>6</v>
      </c>
      <c r="T647">
        <v>3910.6265189999999</v>
      </c>
      <c r="U647">
        <v>1405.999517</v>
      </c>
      <c r="V647" t="s">
        <v>7</v>
      </c>
      <c r="W647">
        <v>0.78320599999999996</v>
      </c>
      <c r="X647">
        <v>8.5970000000000005E-3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0.377583</v>
      </c>
      <c r="AG647">
        <v>1.0000000000000001E-5</v>
      </c>
      <c r="AH647" t="s">
        <v>11</v>
      </c>
      <c r="AI647">
        <v>0.62062899999999999</v>
      </c>
      <c r="AJ647">
        <v>9.0000000000000002E-6</v>
      </c>
      <c r="AK647" t="s">
        <v>12</v>
      </c>
      <c r="AL647">
        <v>0</v>
      </c>
      <c r="AM647">
        <v>0</v>
      </c>
    </row>
    <row r="648" spans="1:39" x14ac:dyDescent="0.25">
      <c r="A648" t="s">
        <v>156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5392.223242</v>
      </c>
      <c r="I648">
        <v>1992.414362</v>
      </c>
      <c r="J648" t="s">
        <v>3</v>
      </c>
      <c r="K648">
        <v>5378.2497949999997</v>
      </c>
      <c r="L648">
        <v>1999.504324</v>
      </c>
      <c r="M648" t="s">
        <v>4</v>
      </c>
      <c r="N648">
        <v>656.35585600000002</v>
      </c>
      <c r="O648">
        <v>32.688198</v>
      </c>
      <c r="P648" t="s">
        <v>5</v>
      </c>
      <c r="Q648">
        <v>15.732243</v>
      </c>
      <c r="R648">
        <v>7.7417E-2</v>
      </c>
      <c r="S648" t="s">
        <v>6</v>
      </c>
      <c r="T648">
        <v>4561.392793</v>
      </c>
      <c r="U648">
        <v>1756.3879710000001</v>
      </c>
      <c r="V648" t="s">
        <v>7</v>
      </c>
      <c r="W648">
        <v>0.91580799999999996</v>
      </c>
      <c r="X648">
        <v>1.721E-2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0.37706600000000001</v>
      </c>
      <c r="AG648">
        <v>1.0000000000000001E-5</v>
      </c>
      <c r="AH648" t="s">
        <v>11</v>
      </c>
      <c r="AI648">
        <v>0.62063599999999997</v>
      </c>
      <c r="AJ648">
        <v>9.0000000000000002E-6</v>
      </c>
      <c r="AK648" t="s">
        <v>12</v>
      </c>
      <c r="AL648">
        <v>0</v>
      </c>
      <c r="AM648">
        <v>0</v>
      </c>
    </row>
    <row r="649" spans="1:39" x14ac:dyDescent="0.25">
      <c r="A649" t="s">
        <v>156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6162.9382809999997</v>
      </c>
      <c r="I649">
        <v>2577.7122089999998</v>
      </c>
      <c r="J649" t="s">
        <v>3</v>
      </c>
      <c r="K649">
        <v>6146.9432029999998</v>
      </c>
      <c r="L649">
        <v>2584.7080289999999</v>
      </c>
      <c r="M649" t="s">
        <v>4</v>
      </c>
      <c r="N649">
        <v>750.126124</v>
      </c>
      <c r="O649">
        <v>35.860944000000003</v>
      </c>
      <c r="P649" t="s">
        <v>5</v>
      </c>
      <c r="Q649">
        <v>17.979763999999999</v>
      </c>
      <c r="R649">
        <v>9.3029000000000001E-2</v>
      </c>
      <c r="S649" t="s">
        <v>6</v>
      </c>
      <c r="T649">
        <v>5213.5489550000002</v>
      </c>
      <c r="U649">
        <v>2312.0560970000001</v>
      </c>
      <c r="V649" t="s">
        <v>7</v>
      </c>
      <c r="W649">
        <v>1.046926</v>
      </c>
      <c r="X649">
        <v>2.197E-2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0.37699700000000003</v>
      </c>
      <c r="AG649">
        <v>1.0000000000000001E-5</v>
      </c>
      <c r="AH649" t="s">
        <v>11</v>
      </c>
      <c r="AI649">
        <v>0.62084600000000001</v>
      </c>
      <c r="AJ649">
        <v>1.0000000000000001E-5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156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6933.2393750000001</v>
      </c>
      <c r="I650">
        <v>3070.453477</v>
      </c>
      <c r="J650" t="s">
        <v>3</v>
      </c>
      <c r="K650">
        <v>6915.2360159999998</v>
      </c>
      <c r="L650">
        <v>3079.61267</v>
      </c>
      <c r="M650" t="s">
        <v>4</v>
      </c>
      <c r="N650">
        <v>843.70823900000005</v>
      </c>
      <c r="O650">
        <v>36.131709999999998</v>
      </c>
      <c r="P650" t="s">
        <v>5</v>
      </c>
      <c r="Q650">
        <v>20.225515999999999</v>
      </c>
      <c r="R650">
        <v>9.5436000000000007E-2</v>
      </c>
      <c r="S650" t="s">
        <v>6</v>
      </c>
      <c r="T650">
        <v>5865.4381739999999</v>
      </c>
      <c r="U650">
        <v>2740.0939370000001</v>
      </c>
      <c r="V650" t="s">
        <v>7</v>
      </c>
      <c r="W650">
        <v>1.1748339999999999</v>
      </c>
      <c r="X650">
        <v>2.2192E-2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0.37695400000000001</v>
      </c>
      <c r="AG650">
        <v>1.0000000000000001E-5</v>
      </c>
      <c r="AH650" t="s">
        <v>11</v>
      </c>
      <c r="AI650">
        <v>0.62162099999999998</v>
      </c>
      <c r="AJ650">
        <v>1.4E-5</v>
      </c>
      <c r="AK650" t="s">
        <v>12</v>
      </c>
      <c r="AL650">
        <v>0</v>
      </c>
      <c r="AM650">
        <v>0</v>
      </c>
    </row>
    <row r="651" spans="1:39" x14ac:dyDescent="0.25">
      <c r="A651" t="s">
        <v>156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7703.1962009999997</v>
      </c>
      <c r="I651">
        <v>3533.8690350000002</v>
      </c>
      <c r="J651" t="s">
        <v>3</v>
      </c>
      <c r="K651">
        <v>7683.1724800000002</v>
      </c>
      <c r="L651">
        <v>3547.0464649999999</v>
      </c>
      <c r="M651" t="s">
        <v>4</v>
      </c>
      <c r="N651">
        <v>937.260895</v>
      </c>
      <c r="O651">
        <v>36.334691999999997</v>
      </c>
      <c r="P651" t="s">
        <v>5</v>
      </c>
      <c r="Q651">
        <v>22.478110999999998</v>
      </c>
      <c r="R651">
        <v>9.4453999999999996E-2</v>
      </c>
      <c r="S651" t="s">
        <v>6</v>
      </c>
      <c r="T651">
        <v>6516.9885350000004</v>
      </c>
      <c r="U651">
        <v>3171.985318</v>
      </c>
      <c r="V651" t="s">
        <v>7</v>
      </c>
      <c r="W651">
        <v>1.3062720000000001</v>
      </c>
      <c r="X651">
        <v>2.1569000000000001E-2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0.37657800000000002</v>
      </c>
      <c r="AG651">
        <v>6.9999999999999999E-6</v>
      </c>
      <c r="AH651" t="s">
        <v>11</v>
      </c>
      <c r="AI651">
        <v>0.62195800000000001</v>
      </c>
      <c r="AJ651">
        <v>1.5E-5</v>
      </c>
      <c r="AK651" t="s">
        <v>12</v>
      </c>
      <c r="AL651">
        <v>0</v>
      </c>
      <c r="AM651">
        <v>0</v>
      </c>
    </row>
    <row r="652" spans="1:39" x14ac:dyDescent="0.25">
      <c r="A652" t="s">
        <v>156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8473.7487110000002</v>
      </c>
      <c r="I652">
        <v>4321.8761270000005</v>
      </c>
      <c r="J652" t="s">
        <v>3</v>
      </c>
      <c r="K652">
        <v>8451.7208790000004</v>
      </c>
      <c r="L652">
        <v>4338.1859869999998</v>
      </c>
      <c r="M652" t="s">
        <v>4</v>
      </c>
      <c r="N652">
        <v>1030.824402</v>
      </c>
      <c r="O652">
        <v>35.990690999999998</v>
      </c>
      <c r="P652" t="s">
        <v>5</v>
      </c>
      <c r="Q652">
        <v>24.723008</v>
      </c>
      <c r="R652">
        <v>9.0750999999999998E-2</v>
      </c>
      <c r="S652" t="s">
        <v>6</v>
      </c>
      <c r="T652">
        <v>7169.1918159999996</v>
      </c>
      <c r="U652">
        <v>3950.7042780000002</v>
      </c>
      <c r="V652" t="s">
        <v>7</v>
      </c>
      <c r="W652">
        <v>1.432382</v>
      </c>
      <c r="X652">
        <v>2.2061999999999998E-2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0.37620999999999999</v>
      </c>
      <c r="AG652">
        <v>5.0000000000000004E-6</v>
      </c>
      <c r="AH652" t="s">
        <v>11</v>
      </c>
      <c r="AI652">
        <v>0.62208399999999997</v>
      </c>
      <c r="AJ652">
        <v>1.5999999999999999E-5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156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9244.2926950000001</v>
      </c>
      <c r="I653">
        <v>4905.5525660000003</v>
      </c>
      <c r="J653" t="s">
        <v>3</v>
      </c>
      <c r="K653">
        <v>9220.2792769999996</v>
      </c>
      <c r="L653">
        <v>4925.3672580000002</v>
      </c>
      <c r="M653" t="s">
        <v>4</v>
      </c>
      <c r="N653">
        <v>1124.6230619999999</v>
      </c>
      <c r="O653">
        <v>36.438048000000002</v>
      </c>
      <c r="P653" t="s">
        <v>5</v>
      </c>
      <c r="Q653">
        <v>26.961839999999999</v>
      </c>
      <c r="R653">
        <v>9.8291000000000003E-2</v>
      </c>
      <c r="S653" t="s">
        <v>6</v>
      </c>
      <c r="T653">
        <v>7820.9890329999998</v>
      </c>
      <c r="U653">
        <v>4487.1739989999996</v>
      </c>
      <c r="V653" t="s">
        <v>7</v>
      </c>
      <c r="W653">
        <v>1.5578559999999999</v>
      </c>
      <c r="X653">
        <v>2.2634999999999999E-2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0.37615399999999999</v>
      </c>
      <c r="AG653">
        <v>5.0000000000000004E-6</v>
      </c>
      <c r="AH653" t="s">
        <v>11</v>
      </c>
      <c r="AI653">
        <v>0.62254699999999996</v>
      </c>
      <c r="AJ653">
        <v>1.8E-5</v>
      </c>
      <c r="AK653" t="s">
        <v>12</v>
      </c>
      <c r="AL653">
        <v>0</v>
      </c>
      <c r="AM653">
        <v>0</v>
      </c>
    </row>
    <row r="654" spans="1:39" x14ac:dyDescent="0.25">
      <c r="A654" t="s">
        <v>156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10013.650858999999</v>
      </c>
      <c r="I654">
        <v>5760.1507419999998</v>
      </c>
      <c r="J654" t="s">
        <v>3</v>
      </c>
      <c r="K654">
        <v>9987.6477149999992</v>
      </c>
      <c r="L654">
        <v>5783.56592</v>
      </c>
      <c r="M654" t="s">
        <v>4</v>
      </c>
      <c r="N654">
        <v>1218.2156669999999</v>
      </c>
      <c r="O654">
        <v>37.547390999999998</v>
      </c>
      <c r="P654" t="s">
        <v>5</v>
      </c>
      <c r="Q654">
        <v>29.207032000000002</v>
      </c>
      <c r="R654">
        <v>0.10689899999999999</v>
      </c>
      <c r="S654" t="s">
        <v>6</v>
      </c>
      <c r="T654">
        <v>8471.8125779999991</v>
      </c>
      <c r="U654">
        <v>5305.6475950000004</v>
      </c>
      <c r="V654" t="s">
        <v>7</v>
      </c>
      <c r="W654">
        <v>1.684982</v>
      </c>
      <c r="X654">
        <v>2.2284000000000002E-2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0.37603300000000001</v>
      </c>
      <c r="AG654">
        <v>3.9999999999999998E-6</v>
      </c>
      <c r="AH654" t="s">
        <v>11</v>
      </c>
      <c r="AI654">
        <v>0.62271500000000002</v>
      </c>
      <c r="AJ654">
        <v>1.9000000000000001E-5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156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10782.000292999999</v>
      </c>
      <c r="I655">
        <v>6436.1136239999996</v>
      </c>
      <c r="J655" t="s">
        <v>3</v>
      </c>
      <c r="K655">
        <v>10754.046562</v>
      </c>
      <c r="L655">
        <v>6468.3732920000002</v>
      </c>
      <c r="M655" t="s">
        <v>4</v>
      </c>
      <c r="N655">
        <v>1311.720454</v>
      </c>
      <c r="O655">
        <v>37.994379000000002</v>
      </c>
      <c r="P655" t="s">
        <v>5</v>
      </c>
      <c r="Q655">
        <v>31.442710999999999</v>
      </c>
      <c r="R655">
        <v>0.108894</v>
      </c>
      <c r="S655" t="s">
        <v>6</v>
      </c>
      <c r="T655">
        <v>9121.5664059999999</v>
      </c>
      <c r="U655">
        <v>5894.992929</v>
      </c>
      <c r="V655" t="s">
        <v>7</v>
      </c>
      <c r="W655">
        <v>1.812182</v>
      </c>
      <c r="X655">
        <v>2.2790000000000001E-2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0.376025</v>
      </c>
      <c r="AG655">
        <v>3.9999999999999998E-6</v>
      </c>
      <c r="AH655" t="s">
        <v>11</v>
      </c>
      <c r="AI655">
        <v>0.62283500000000003</v>
      </c>
      <c r="AJ655">
        <v>1.9000000000000001E-5</v>
      </c>
      <c r="AK655" t="s">
        <v>12</v>
      </c>
      <c r="AL655">
        <v>0</v>
      </c>
      <c r="AM655">
        <v>0</v>
      </c>
    </row>
    <row r="656" spans="1:39" x14ac:dyDescent="0.25">
      <c r="A656" t="s">
        <v>156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11553.177616999999</v>
      </c>
      <c r="I656">
        <v>7110.4602919999998</v>
      </c>
      <c r="J656" t="s">
        <v>3</v>
      </c>
      <c r="K656">
        <v>11523.235156000001</v>
      </c>
      <c r="L656">
        <v>7150.4234859999997</v>
      </c>
      <c r="M656" t="s">
        <v>4</v>
      </c>
      <c r="N656">
        <v>1405.4997049999999</v>
      </c>
      <c r="O656">
        <v>42.391095999999997</v>
      </c>
      <c r="P656" t="s">
        <v>5</v>
      </c>
      <c r="Q656">
        <v>33.692855000000002</v>
      </c>
      <c r="R656">
        <v>0.120574</v>
      </c>
      <c r="S656" t="s">
        <v>6</v>
      </c>
      <c r="T656">
        <v>9773.8255659999995</v>
      </c>
      <c r="U656">
        <v>6541.6701409999996</v>
      </c>
      <c r="V656" t="s">
        <v>7</v>
      </c>
      <c r="W656">
        <v>1.9422999999999999</v>
      </c>
      <c r="X656">
        <v>2.4371E-2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0.37599399999999999</v>
      </c>
      <c r="AG656">
        <v>3.9999999999999998E-6</v>
      </c>
      <c r="AH656" t="s">
        <v>11</v>
      </c>
      <c r="AI656">
        <v>0.62283599999999995</v>
      </c>
      <c r="AJ656">
        <v>1.9000000000000001E-5</v>
      </c>
      <c r="AK656" t="s">
        <v>12</v>
      </c>
      <c r="AL656">
        <v>0</v>
      </c>
      <c r="AM656">
        <v>0</v>
      </c>
    </row>
    <row r="657" spans="1:39" x14ac:dyDescent="0.25">
      <c r="A657" t="s">
        <v>156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12324.911348</v>
      </c>
      <c r="I657">
        <v>8037.8506299999999</v>
      </c>
      <c r="J657" t="s">
        <v>3</v>
      </c>
      <c r="K657">
        <v>12292.943730000001</v>
      </c>
      <c r="L657">
        <v>8076.8478670000004</v>
      </c>
      <c r="M657" t="s">
        <v>4</v>
      </c>
      <c r="N657">
        <v>1499.318708</v>
      </c>
      <c r="O657">
        <v>48.858789999999999</v>
      </c>
      <c r="P657" t="s">
        <v>5</v>
      </c>
      <c r="Q657">
        <v>35.945677000000003</v>
      </c>
      <c r="R657">
        <v>0.13161100000000001</v>
      </c>
      <c r="S657" t="s">
        <v>6</v>
      </c>
      <c r="T657">
        <v>10426.836152</v>
      </c>
      <c r="U657">
        <v>7404.9614890000003</v>
      </c>
      <c r="V657" t="s">
        <v>7</v>
      </c>
      <c r="W657">
        <v>2.0740539999999998</v>
      </c>
      <c r="X657">
        <v>2.6664E-2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0.37576599999999999</v>
      </c>
      <c r="AG657">
        <v>1.9999999999999999E-6</v>
      </c>
      <c r="AH657" t="s">
        <v>11</v>
      </c>
      <c r="AI657">
        <v>0.62283599999999995</v>
      </c>
      <c r="AJ657">
        <v>1.9000000000000001E-5</v>
      </c>
      <c r="AK657" t="s">
        <v>12</v>
      </c>
      <c r="AL657">
        <v>0</v>
      </c>
      <c r="AM657">
        <v>0</v>
      </c>
    </row>
    <row r="658" spans="1:39" x14ac:dyDescent="0.25">
      <c r="A658" t="s">
        <v>156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13097.055313000001</v>
      </c>
      <c r="I658">
        <v>8817.0331100000003</v>
      </c>
      <c r="J658" t="s">
        <v>3</v>
      </c>
      <c r="K658">
        <v>13063.078223</v>
      </c>
      <c r="L658">
        <v>8855.1430309999996</v>
      </c>
      <c r="M658" t="s">
        <v>4</v>
      </c>
      <c r="N658">
        <v>1593.070723</v>
      </c>
      <c r="O658">
        <v>52.150649000000001</v>
      </c>
      <c r="P658" t="s">
        <v>5</v>
      </c>
      <c r="Q658">
        <v>38.192571999999998</v>
      </c>
      <c r="R658">
        <v>0.15098700000000001</v>
      </c>
      <c r="S658" t="s">
        <v>6</v>
      </c>
      <c r="T658">
        <v>11080.385313000001</v>
      </c>
      <c r="U658">
        <v>8129.5320460000003</v>
      </c>
      <c r="V658" t="s">
        <v>7</v>
      </c>
      <c r="W658">
        <v>2.2085499999999998</v>
      </c>
      <c r="X658">
        <v>3.1705999999999998E-2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0.37570700000000001</v>
      </c>
      <c r="AG658">
        <v>1.9999999999999999E-6</v>
      </c>
      <c r="AH658" t="s">
        <v>11</v>
      </c>
      <c r="AI658">
        <v>0.62297400000000003</v>
      </c>
      <c r="AJ658">
        <v>1.9000000000000001E-5</v>
      </c>
      <c r="AK658" t="s">
        <v>12</v>
      </c>
      <c r="AL658">
        <v>0</v>
      </c>
      <c r="AM658">
        <v>0</v>
      </c>
    </row>
    <row r="659" spans="1:39" x14ac:dyDescent="0.25">
      <c r="A659" t="s">
        <v>156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13868.574434</v>
      </c>
      <c r="I659">
        <v>9853.0815380000004</v>
      </c>
      <c r="J659" t="s">
        <v>3</v>
      </c>
      <c r="K659">
        <v>13832.571738000001</v>
      </c>
      <c r="L659">
        <v>9888.5314710000002</v>
      </c>
      <c r="M659" t="s">
        <v>4</v>
      </c>
      <c r="N659">
        <v>1687.06512</v>
      </c>
      <c r="O659">
        <v>64.151929999999993</v>
      </c>
      <c r="P659" t="s">
        <v>5</v>
      </c>
      <c r="Q659">
        <v>40.456167000000001</v>
      </c>
      <c r="R659">
        <v>0.188054</v>
      </c>
      <c r="S659" t="s">
        <v>6</v>
      </c>
      <c r="T659">
        <v>11733.109336</v>
      </c>
      <c r="U659">
        <v>9040.3079400000006</v>
      </c>
      <c r="V659" t="s">
        <v>7</v>
      </c>
      <c r="W659">
        <v>2.3451520000000001</v>
      </c>
      <c r="X659">
        <v>4.0189000000000002E-2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0.37564599999999998</v>
      </c>
      <c r="AG659">
        <v>1.9999999999999999E-6</v>
      </c>
      <c r="AH659" t="s">
        <v>11</v>
      </c>
      <c r="AI659">
        <v>0.62320500000000001</v>
      </c>
      <c r="AJ659">
        <v>1.9000000000000001E-5</v>
      </c>
      <c r="AK659" t="s">
        <v>12</v>
      </c>
      <c r="AL659">
        <v>0</v>
      </c>
      <c r="AM659">
        <v>0</v>
      </c>
    </row>
    <row r="660" spans="1:39" x14ac:dyDescent="0.25">
      <c r="A660" t="s">
        <v>156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14640.511621</v>
      </c>
      <c r="I660">
        <v>11231.982913</v>
      </c>
      <c r="J660" t="s">
        <v>3</v>
      </c>
      <c r="K660">
        <v>14602.462090000001</v>
      </c>
      <c r="L660">
        <v>11266.898782</v>
      </c>
      <c r="M660" t="s">
        <v>4</v>
      </c>
      <c r="N660">
        <v>1781.01385</v>
      </c>
      <c r="O660">
        <v>91.753443000000004</v>
      </c>
      <c r="P660" t="s">
        <v>5</v>
      </c>
      <c r="Q660">
        <v>42.723126999999998</v>
      </c>
      <c r="R660">
        <v>0.25339800000000001</v>
      </c>
      <c r="S660" t="s">
        <v>6</v>
      </c>
      <c r="T660">
        <v>12386.255879</v>
      </c>
      <c r="U660">
        <v>10173.370742999999</v>
      </c>
      <c r="V660" t="s">
        <v>7</v>
      </c>
      <c r="W660">
        <v>2.4841920000000002</v>
      </c>
      <c r="X660">
        <v>5.1126999999999999E-2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0.37562899999999999</v>
      </c>
      <c r="AG660">
        <v>1.9999999999999999E-6</v>
      </c>
      <c r="AH660" t="s">
        <v>11</v>
      </c>
      <c r="AI660">
        <v>0.62337900000000002</v>
      </c>
      <c r="AJ660">
        <v>1.9000000000000001E-5</v>
      </c>
      <c r="AK660" t="s">
        <v>12</v>
      </c>
      <c r="AL660">
        <v>0</v>
      </c>
      <c r="AM660">
        <v>0</v>
      </c>
    </row>
    <row r="661" spans="1:39" x14ac:dyDescent="0.25">
      <c r="A661" t="s">
        <v>156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15412.970449</v>
      </c>
      <c r="I661">
        <v>12522.028369</v>
      </c>
      <c r="J661" t="s">
        <v>3</v>
      </c>
      <c r="K661">
        <v>15372.90416</v>
      </c>
      <c r="L661">
        <v>12568.417058000001</v>
      </c>
      <c r="M661" t="s">
        <v>4</v>
      </c>
      <c r="N661">
        <v>1875.092461</v>
      </c>
      <c r="O661">
        <v>106.476952</v>
      </c>
      <c r="P661" t="s">
        <v>5</v>
      </c>
      <c r="Q661">
        <v>44.979905000000002</v>
      </c>
      <c r="R661">
        <v>0.290379</v>
      </c>
      <c r="S661" t="s">
        <v>6</v>
      </c>
      <c r="T661">
        <v>13039.975898000001</v>
      </c>
      <c r="U661">
        <v>11181.64177</v>
      </c>
      <c r="V661" t="s">
        <v>7</v>
      </c>
      <c r="W661">
        <v>2.618436</v>
      </c>
      <c r="X661">
        <v>5.7812000000000002E-2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0.37562099999999998</v>
      </c>
      <c r="AG661">
        <v>1.9999999999999999E-6</v>
      </c>
      <c r="AH661" t="s">
        <v>11</v>
      </c>
      <c r="AI661">
        <v>0.62338099999999996</v>
      </c>
      <c r="AJ661">
        <v>1.9000000000000001E-5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157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157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157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157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157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157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157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157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157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157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157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157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157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157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157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157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157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157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157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157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2"/>
  <sheetViews>
    <sheetView topLeftCell="A1939" zoomScale="85" zoomScaleNormal="85" workbookViewId="0">
      <selection activeCell="I1961" sqref="A1906:I1961"/>
    </sheetView>
  </sheetViews>
  <sheetFormatPr defaultRowHeight="15" x14ac:dyDescent="0.25"/>
  <cols>
    <col min="1" max="1" width="44.5703125" bestFit="1" customWidth="1"/>
  </cols>
  <sheetData>
    <row r="1" spans="1:17" x14ac:dyDescent="0.25">
      <c r="A1" t="s">
        <v>178</v>
      </c>
      <c r="B1" t="s">
        <v>215</v>
      </c>
      <c r="C1" t="s">
        <v>109</v>
      </c>
      <c r="D1" t="s">
        <v>110</v>
      </c>
      <c r="E1" t="s">
        <v>145</v>
      </c>
      <c r="F1" t="s">
        <v>212</v>
      </c>
      <c r="G1" t="s">
        <v>25</v>
      </c>
      <c r="H1" t="s">
        <v>146</v>
      </c>
      <c r="I1" t="s">
        <v>26</v>
      </c>
      <c r="J1" t="s">
        <v>27</v>
      </c>
      <c r="K1" t="s">
        <v>28</v>
      </c>
      <c r="L1" t="s">
        <v>29</v>
      </c>
      <c r="M1" t="s">
        <v>55</v>
      </c>
      <c r="N1" t="s">
        <v>213</v>
      </c>
      <c r="O1" t="s">
        <v>33</v>
      </c>
      <c r="P1" t="s">
        <v>214</v>
      </c>
      <c r="Q1" t="s">
        <v>34</v>
      </c>
    </row>
    <row r="2" spans="1:17" x14ac:dyDescent="0.25">
      <c r="A2" t="s">
        <v>35</v>
      </c>
      <c r="B2">
        <v>5.5144599999999997</v>
      </c>
      <c r="C2">
        <v>1.792E-3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3.21523</v>
      </c>
      <c r="C3">
        <v>1.6639999999999999E-3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3.1878099999999998</v>
      </c>
      <c r="C4">
        <v>1.6639999999999999E-3</v>
      </c>
      <c r="D4">
        <v>0</v>
      </c>
      <c r="E4">
        <v>0</v>
      </c>
      <c r="F4">
        <v>0</v>
      </c>
      <c r="G4">
        <v>0</v>
      </c>
      <c r="H4" s="11" t="s">
        <v>216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3.1020799999999999</v>
      </c>
      <c r="C5">
        <v>1.696E-3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3.08758</v>
      </c>
      <c r="C6">
        <v>1.696E-3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3.0219800000000001</v>
      </c>
      <c r="C7">
        <v>1.696E-3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3.1313</v>
      </c>
      <c r="C8">
        <v>1.696E-3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3.44102</v>
      </c>
      <c r="C9">
        <v>1.6639999999999999E-3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3.4384600000000001</v>
      </c>
      <c r="C10">
        <v>1.792E-3</v>
      </c>
      <c r="D10">
        <v>0</v>
      </c>
      <c r="E10">
        <v>0</v>
      </c>
      <c r="F10">
        <v>0</v>
      </c>
      <c r="G10">
        <v>0</v>
      </c>
      <c r="H10" s="11" t="s">
        <v>216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3.9036499999999998</v>
      </c>
      <c r="C11">
        <v>1.952E-3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3.2146599999999999</v>
      </c>
      <c r="C12">
        <v>1.696E-3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3.9540799999999998</v>
      </c>
      <c r="C13">
        <v>1.7279999999999999E-3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3.3085800000000001</v>
      </c>
      <c r="C14">
        <v>1.6639999999999999E-3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3.3401900000000002</v>
      </c>
      <c r="C15">
        <v>1.792E-3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3.1169899999999999</v>
      </c>
      <c r="C16">
        <v>1.856E-3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3.3612199999999999</v>
      </c>
      <c r="C17">
        <v>1.6639999999999999E-3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3.0247700000000002</v>
      </c>
      <c r="C18">
        <v>1.6639999999999999E-3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3.09565</v>
      </c>
      <c r="C19">
        <v>1.6639999999999999E-3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3.2375699999999998</v>
      </c>
      <c r="C20">
        <v>1.696E-3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3.0278100000000001</v>
      </c>
      <c r="C21">
        <v>1.696E-3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3.1857600000000001</v>
      </c>
      <c r="C22">
        <v>1.696E-3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3.1881900000000001</v>
      </c>
      <c r="C23">
        <v>2.5920000000000001E-3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3.8171200000000001</v>
      </c>
      <c r="C24">
        <v>1.7279999999999999E-3</v>
      </c>
      <c r="D24">
        <v>0</v>
      </c>
      <c r="E24">
        <v>0</v>
      </c>
      <c r="F24">
        <v>0</v>
      </c>
      <c r="G24">
        <v>0</v>
      </c>
      <c r="H24" s="11" t="s">
        <v>216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2.9614400000000001</v>
      </c>
      <c r="C25">
        <v>1.696E-3</v>
      </c>
      <c r="D25">
        <v>0</v>
      </c>
      <c r="E25">
        <v>0</v>
      </c>
      <c r="F25">
        <v>0</v>
      </c>
      <c r="G25">
        <v>0</v>
      </c>
      <c r="H25" s="11" t="s">
        <v>216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3.0129299999999999</v>
      </c>
      <c r="C26">
        <v>1.696E-3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3.5194200000000002</v>
      </c>
      <c r="C27">
        <v>1.696E-3</v>
      </c>
      <c r="D27">
        <v>0</v>
      </c>
      <c r="E27">
        <v>0</v>
      </c>
      <c r="F27">
        <v>0</v>
      </c>
      <c r="G27">
        <v>0</v>
      </c>
      <c r="H27" s="11" t="s">
        <v>216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3.0028199999999998</v>
      </c>
      <c r="C28">
        <v>1.6639999999999999E-3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 s="11" t="s">
        <v>265</v>
      </c>
      <c r="C29">
        <v>1.6639999999999999E-3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3.1078399999999999</v>
      </c>
      <c r="C30">
        <v>1.792E-3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 s="11" t="s">
        <v>266</v>
      </c>
      <c r="C31">
        <v>1.696E-3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3.2902100000000001</v>
      </c>
      <c r="C32">
        <v>1.696E-3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3.0405799999999998</v>
      </c>
      <c r="C33">
        <v>1.696E-3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3.1601900000000001</v>
      </c>
      <c r="C34">
        <v>1.696E-3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3.6092200000000001</v>
      </c>
      <c r="C35">
        <v>1.8240000000000001E-3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3.4635500000000001</v>
      </c>
      <c r="C36">
        <v>1.7279999999999999E-3</v>
      </c>
      <c r="D36">
        <v>0</v>
      </c>
      <c r="E36">
        <v>0</v>
      </c>
      <c r="F36">
        <v>0</v>
      </c>
      <c r="G36">
        <v>0</v>
      </c>
      <c r="H36" s="11" t="s">
        <v>216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3.1381100000000002</v>
      </c>
      <c r="C37">
        <v>1.696E-3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3.22458</v>
      </c>
      <c r="C38">
        <v>1.6639999999999999E-3</v>
      </c>
      <c r="D38">
        <v>0</v>
      </c>
      <c r="E38">
        <v>0</v>
      </c>
      <c r="F38">
        <v>0</v>
      </c>
      <c r="G38">
        <v>0</v>
      </c>
      <c r="H38" s="11" t="s">
        <v>216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3.1146600000000002</v>
      </c>
      <c r="C39">
        <v>1.6639999999999999E-3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3.1269800000000001</v>
      </c>
      <c r="C40">
        <v>1.6639999999999999E-3</v>
      </c>
      <c r="D40">
        <v>0</v>
      </c>
      <c r="E40">
        <v>0</v>
      </c>
      <c r="F40">
        <v>0</v>
      </c>
      <c r="G40">
        <v>0</v>
      </c>
      <c r="H40" s="11" t="s">
        <v>216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3.0868199999999999</v>
      </c>
      <c r="C41">
        <v>1.696E-3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3.0386600000000001</v>
      </c>
      <c r="C42">
        <v>1.696E-3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3.0954600000000001</v>
      </c>
      <c r="C43">
        <v>1.6639999999999999E-3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3.0259200000000002</v>
      </c>
      <c r="C44">
        <v>1.6639999999999999E-3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3.00746</v>
      </c>
      <c r="C45">
        <v>1.7279999999999999E-3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2.9773800000000001</v>
      </c>
      <c r="C46">
        <v>1.6639999999999999E-3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3.0345</v>
      </c>
      <c r="C47">
        <v>1.696E-3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3.1479400000000002</v>
      </c>
      <c r="C48">
        <v>1.6639999999999999E-3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3.0341399999999998</v>
      </c>
      <c r="C49">
        <v>1.696E-3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3.0826600000000002</v>
      </c>
      <c r="C50">
        <v>1.696E-3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3.1023700000000001</v>
      </c>
      <c r="C51">
        <v>1.6639999999999999E-3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 s="11" t="s">
        <v>267</v>
      </c>
      <c r="C52">
        <v>1.696E-3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2.9904299999999999</v>
      </c>
      <c r="C53">
        <v>1.696E-3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3.0949800000000001</v>
      </c>
      <c r="C54">
        <v>1.6639999999999999E-3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3.1709800000000001</v>
      </c>
      <c r="C55">
        <v>1.6639999999999999E-3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3.16086</v>
      </c>
      <c r="C56">
        <v>1.6639999999999999E-3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3.2049380851063831</v>
      </c>
      <c r="S56">
        <f>AVERAGE(C7:C56)</f>
        <v>1.7216000000000004E-3</v>
      </c>
      <c r="U56">
        <f>_xlfn.VAR.P(B7:B56)</f>
        <v>5.463203978995021E-2</v>
      </c>
      <c r="V56">
        <f>_xlfn.VAR.P(C7:C56)</f>
        <v>1.8554880000000014E-8</v>
      </c>
      <c r="X56">
        <f>1.96*SQRT(U56)/50</f>
        <v>9.1624111249620915E-3</v>
      </c>
      <c r="Y56">
        <f>1.96*SQRT(V56)/50</f>
        <v>5.339678904503531E-6</v>
      </c>
    </row>
    <row r="57" spans="1:25" x14ac:dyDescent="0.25">
      <c r="A57" t="s">
        <v>111</v>
      </c>
      <c r="B57">
        <v>1398.8842999999999</v>
      </c>
      <c r="C57" t="s">
        <v>37</v>
      </c>
    </row>
    <row r="58" spans="1:25" x14ac:dyDescent="0.25">
      <c r="A58" t="s">
        <v>36</v>
      </c>
      <c r="B58">
        <v>3.28694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3.0111699999999999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3.0682900000000002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3.1223700000000001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3.14202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3.1385000000000001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3.5104600000000001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3.7959999999999998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3.40374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3.5654400000000002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3.5352600000000001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3.4571499999999999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3.5570599999999999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3.5558100000000001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3.2625299999999999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3.2908200000000001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3.7086399999999999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3.6555200000000001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3.40429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3.5782099999999999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3.3577599999999999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3.3421099999999999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2.9746899999999998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2.9209900000000002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3.3626200000000002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3.14419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3.3755199999999999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3.2778200000000002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 s="11" t="s">
        <v>268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3.7917800000000002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5.0505599999999999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3.68458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3.1168999999999998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5.1638099999999998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3.1880999999999999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3.2438699999999998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 s="11" t="s">
        <v>269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3.7110699999999999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3.3443499999999999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3.8149099999999998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 s="11" t="s">
        <v>270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3.7356199999999999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3.1791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3.4448599999999998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3.1069100000000001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3.3429099999999998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3.0052500000000002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3.1509100000000001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3.1688000000000001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3.2254399999999999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3.1551399999999998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3.43987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 s="11" t="s">
        <v>271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4.0646699999999996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3.1648299999999998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3.4667254347826093</v>
      </c>
      <c r="S112">
        <f>AVERAGE(C63:C112)</f>
        <v>0</v>
      </c>
      <c r="U112">
        <f>_xlfn.VAR.P(B63:B112)</f>
        <v>0.18382175328567887</v>
      </c>
      <c r="V112">
        <f>_xlfn.VAR.P(C63:C112)</f>
        <v>0</v>
      </c>
      <c r="X112">
        <f>1.96*SQRT(U112)/50</f>
        <v>1.6806780148764532E-2</v>
      </c>
      <c r="Y112">
        <f>1.96*SQRT(V112)/50</f>
        <v>0</v>
      </c>
    </row>
    <row r="113" spans="1:9" x14ac:dyDescent="0.25">
      <c r="A113" t="s">
        <v>36</v>
      </c>
      <c r="B113">
        <v>1475.4268999999999</v>
      </c>
      <c r="C113" t="s">
        <v>37</v>
      </c>
    </row>
    <row r="114" spans="1:9" x14ac:dyDescent="0.25">
      <c r="A114" t="s">
        <v>38</v>
      </c>
      <c r="B114">
        <v>1.7581100000000001</v>
      </c>
      <c r="C114">
        <v>1.856E-3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 s="11" t="s">
        <v>272</v>
      </c>
      <c r="C115">
        <v>1.856E-3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1.69834</v>
      </c>
      <c r="C116">
        <v>1.8240000000000001E-3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2.0913300000000001</v>
      </c>
      <c r="C117">
        <v>1.8240000000000001E-3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1.81213</v>
      </c>
      <c r="C118">
        <v>1.792E-3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2.0873900000000001</v>
      </c>
      <c r="C119">
        <v>1.792E-3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1.9282900000000001</v>
      </c>
      <c r="C120">
        <v>1.792E-3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1.8932199999999999</v>
      </c>
      <c r="C121">
        <v>1.856E-3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1.8092200000000001</v>
      </c>
      <c r="C122">
        <v>1.792E-3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1.6479999999999999</v>
      </c>
      <c r="C123">
        <v>1.792E-3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1.63792</v>
      </c>
      <c r="C124">
        <v>1.8240000000000001E-3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1.5777600000000001</v>
      </c>
      <c r="C125">
        <v>1.952E-3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1.69018</v>
      </c>
      <c r="C126">
        <v>1.792E-3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1.6686399999999999</v>
      </c>
      <c r="C127">
        <v>1.856E-3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1.61914</v>
      </c>
      <c r="C128">
        <v>1.792E-3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1.6378600000000001</v>
      </c>
      <c r="C129">
        <v>1.8240000000000001E-3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1.7340800000000001</v>
      </c>
      <c r="C130">
        <v>1.8240000000000001E-3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 s="11" t="s">
        <v>273</v>
      </c>
      <c r="C131">
        <v>1.8240000000000001E-3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2.1026600000000002</v>
      </c>
      <c r="C132">
        <v>3.264E-3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1.67197</v>
      </c>
      <c r="C133">
        <v>1.9840000000000001E-3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1.64669</v>
      </c>
      <c r="C134">
        <v>1.8240000000000001E-3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1.8577900000000001</v>
      </c>
      <c r="C135">
        <v>1.8240000000000001E-3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1.67462</v>
      </c>
      <c r="C136">
        <v>1.8240000000000001E-3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1.67744</v>
      </c>
      <c r="C137">
        <v>1.8240000000000001E-3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1.6280300000000001</v>
      </c>
      <c r="C138">
        <v>1.792E-3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1.6273299999999999</v>
      </c>
      <c r="C139">
        <v>1.8240000000000001E-3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1.8672599999999999</v>
      </c>
      <c r="C140">
        <v>1.952E-3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 s="11" t="s">
        <v>274</v>
      </c>
      <c r="C141">
        <v>1.792E-3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3.2884500000000001</v>
      </c>
      <c r="C142">
        <v>1.8240000000000001E-3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1.73421</v>
      </c>
      <c r="C143">
        <v>1.792E-3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 s="11" t="s">
        <v>275</v>
      </c>
      <c r="C144">
        <v>1.8240000000000001E-3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1.7971200000000001</v>
      </c>
      <c r="C145">
        <v>1.8240000000000001E-3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1.64883</v>
      </c>
      <c r="C146">
        <v>1.8240000000000001E-3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1.67974</v>
      </c>
      <c r="C147">
        <v>1.792E-3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1.64131</v>
      </c>
      <c r="C148">
        <v>1.792E-3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2.00278</v>
      </c>
      <c r="C149">
        <v>1.792E-3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1.65933</v>
      </c>
      <c r="C150">
        <v>1.792E-3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1.74173</v>
      </c>
      <c r="C151">
        <v>1.952E-3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1.9997799999999999</v>
      </c>
      <c r="C152">
        <v>1.8240000000000001E-3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1.6926399999999999</v>
      </c>
      <c r="C153">
        <v>1.792E-3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1.7688299999999999</v>
      </c>
      <c r="C154">
        <v>1.8240000000000001E-3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1.6692199999999999</v>
      </c>
      <c r="C155">
        <v>1.792E-3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1.65533</v>
      </c>
      <c r="C156">
        <v>1.792E-3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1.6487700000000001</v>
      </c>
      <c r="C157">
        <v>1.856E-3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1.6516500000000001</v>
      </c>
      <c r="C158">
        <v>1.792E-3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1.75264</v>
      </c>
      <c r="C159">
        <v>1.7600000000000001E-3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1.6773400000000001</v>
      </c>
      <c r="C160">
        <v>1.792E-3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1.62835</v>
      </c>
      <c r="C161">
        <v>1.8240000000000001E-3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 s="11" t="s">
        <v>276</v>
      </c>
      <c r="C162">
        <v>1.792E-3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1.7054400000000001</v>
      </c>
      <c r="C163">
        <v>1.8240000000000001E-3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1.7729900000000001</v>
      </c>
      <c r="C164">
        <v>1.8240000000000001E-3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1.7045399999999999</v>
      </c>
      <c r="C165">
        <v>1.8240000000000001E-3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1.6973800000000001</v>
      </c>
      <c r="C166">
        <v>1.792E-3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1.5786899999999999</v>
      </c>
      <c r="C167">
        <v>1.8240000000000001E-3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1.5272600000000001</v>
      </c>
      <c r="C168">
        <v>1.792E-3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1.7610834782608691</v>
      </c>
      <c r="S168">
        <f>AVERAGE(C119:C168)</f>
        <v>1.8508800000000011E-3</v>
      </c>
      <c r="U168">
        <f>_xlfn.VAR.P(B119:B168)</f>
        <v>6.8270663057467179E-2</v>
      </c>
      <c r="V168">
        <f>_xlfn.VAR.P(C119:C168)</f>
        <v>4.2817945599999963E-8</v>
      </c>
      <c r="X168">
        <f>1.96*SQRT(U168)/50</f>
        <v>1.0242432898517147E-2</v>
      </c>
      <c r="Y168">
        <f>1.96*SQRT(V168)/50</f>
        <v>8.1114590504288397E-6</v>
      </c>
    </row>
    <row r="169" spans="1:25" x14ac:dyDescent="0.25">
      <c r="A169" t="s">
        <v>38</v>
      </c>
      <c r="B169">
        <v>1090.1500000000001</v>
      </c>
      <c r="C169" t="s">
        <v>37</v>
      </c>
    </row>
    <row r="170" spans="1:25" x14ac:dyDescent="0.25">
      <c r="A170" t="s">
        <v>97</v>
      </c>
      <c r="B170">
        <v>16116.4</v>
      </c>
      <c r="C170">
        <v>16113.4</v>
      </c>
      <c r="D170">
        <v>15988.4</v>
      </c>
      <c r="E170">
        <v>15862.8</v>
      </c>
      <c r="F170">
        <v>2930.41</v>
      </c>
      <c r="G170">
        <v>0.37845000000000001</v>
      </c>
      <c r="H170">
        <v>0.61912199999999995</v>
      </c>
      <c r="I170">
        <v>0</v>
      </c>
    </row>
    <row r="171" spans="1:25" x14ac:dyDescent="0.25">
      <c r="A171" t="s">
        <v>97</v>
      </c>
      <c r="B171">
        <v>16120.7</v>
      </c>
      <c r="C171">
        <v>16117.1</v>
      </c>
      <c r="D171">
        <v>15995.9</v>
      </c>
      <c r="E171">
        <v>15869.4</v>
      </c>
      <c r="F171">
        <v>2937.36</v>
      </c>
      <c r="G171">
        <v>0.37569000000000002</v>
      </c>
      <c r="H171">
        <v>0.62923300000000004</v>
      </c>
      <c r="I171">
        <v>0</v>
      </c>
    </row>
    <row r="172" spans="1:25" x14ac:dyDescent="0.25">
      <c r="A172" t="s">
        <v>97</v>
      </c>
      <c r="B172">
        <v>16181.8</v>
      </c>
      <c r="C172">
        <v>16178.3</v>
      </c>
      <c r="D172">
        <v>16052.4</v>
      </c>
      <c r="E172">
        <v>15926.2</v>
      </c>
      <c r="F172">
        <v>2951.36</v>
      </c>
      <c r="G172">
        <v>0.37571700000000002</v>
      </c>
      <c r="H172">
        <v>0.62888299999999997</v>
      </c>
      <c r="I172">
        <v>0</v>
      </c>
    </row>
    <row r="173" spans="1:25" x14ac:dyDescent="0.25">
      <c r="A173" t="s">
        <v>97</v>
      </c>
      <c r="B173">
        <v>16264.1</v>
      </c>
      <c r="C173">
        <v>16261.5</v>
      </c>
      <c r="D173">
        <v>16154.3</v>
      </c>
      <c r="E173">
        <v>16027.3</v>
      </c>
      <c r="F173">
        <v>2966.97</v>
      </c>
      <c r="G173">
        <v>0.37597999999999998</v>
      </c>
      <c r="H173">
        <v>0.61912100000000003</v>
      </c>
      <c r="I173">
        <v>0</v>
      </c>
    </row>
    <row r="174" spans="1:25" x14ac:dyDescent="0.25">
      <c r="A174" t="s">
        <v>97</v>
      </c>
      <c r="B174">
        <v>16056.5</v>
      </c>
      <c r="C174">
        <v>16052.6</v>
      </c>
      <c r="D174">
        <v>15926</v>
      </c>
      <c r="E174">
        <v>15801</v>
      </c>
      <c r="F174">
        <v>2925.59</v>
      </c>
      <c r="G174">
        <v>0.37615599999999999</v>
      </c>
      <c r="H174">
        <v>0.61911499999999997</v>
      </c>
      <c r="I174">
        <v>0</v>
      </c>
    </row>
    <row r="175" spans="1:25" x14ac:dyDescent="0.25">
      <c r="A175" t="s">
        <v>97</v>
      </c>
      <c r="B175">
        <v>16055.4</v>
      </c>
      <c r="C175">
        <v>16052.4</v>
      </c>
      <c r="D175">
        <v>15915.6</v>
      </c>
      <c r="E175">
        <v>15790.5</v>
      </c>
      <c r="F175">
        <v>2922.16</v>
      </c>
      <c r="G175">
        <v>0.37575999999999998</v>
      </c>
      <c r="H175">
        <v>0.62980400000000003</v>
      </c>
      <c r="I175">
        <v>0</v>
      </c>
    </row>
    <row r="176" spans="1:25" x14ac:dyDescent="0.25">
      <c r="A176" t="s">
        <v>97</v>
      </c>
      <c r="B176">
        <v>16121.7</v>
      </c>
      <c r="C176">
        <v>16118.3</v>
      </c>
      <c r="D176">
        <v>15991</v>
      </c>
      <c r="E176">
        <v>15864.9</v>
      </c>
      <c r="F176">
        <v>2934.22</v>
      </c>
      <c r="G176">
        <v>0.37570300000000001</v>
      </c>
      <c r="H176">
        <v>0.62916300000000003</v>
      </c>
      <c r="I176">
        <v>0</v>
      </c>
    </row>
    <row r="177" spans="1:9" x14ac:dyDescent="0.25">
      <c r="A177" t="s">
        <v>97</v>
      </c>
      <c r="B177">
        <v>16185</v>
      </c>
      <c r="C177">
        <v>16181.8</v>
      </c>
      <c r="D177">
        <v>16053.1</v>
      </c>
      <c r="E177">
        <v>15926.6</v>
      </c>
      <c r="F177">
        <v>2942.81</v>
      </c>
      <c r="G177">
        <v>0.37572499999999998</v>
      </c>
      <c r="H177">
        <v>0.62253499999999995</v>
      </c>
      <c r="I177">
        <v>0</v>
      </c>
    </row>
    <row r="178" spans="1:9" x14ac:dyDescent="0.25">
      <c r="A178" t="s">
        <v>97</v>
      </c>
      <c r="B178">
        <v>16200.6</v>
      </c>
      <c r="C178">
        <v>16196.1</v>
      </c>
      <c r="D178">
        <v>16064.7</v>
      </c>
      <c r="E178">
        <v>15937.7</v>
      </c>
      <c r="F178">
        <v>2943.32</v>
      </c>
      <c r="G178">
        <v>0.37590699999999999</v>
      </c>
      <c r="H178">
        <v>0.62938700000000003</v>
      </c>
      <c r="I178">
        <v>0</v>
      </c>
    </row>
    <row r="179" spans="1:9" x14ac:dyDescent="0.25">
      <c r="A179" t="s">
        <v>97</v>
      </c>
      <c r="B179">
        <v>16227.5</v>
      </c>
      <c r="C179">
        <v>16224.2</v>
      </c>
      <c r="D179">
        <v>16078</v>
      </c>
      <c r="E179">
        <v>15952.2</v>
      </c>
      <c r="F179">
        <v>2951.12</v>
      </c>
      <c r="G179">
        <v>0.368973</v>
      </c>
      <c r="H179">
        <v>0.62593500000000002</v>
      </c>
      <c r="I179">
        <v>0</v>
      </c>
    </row>
    <row r="180" spans="1:9" x14ac:dyDescent="0.25">
      <c r="A180" t="s">
        <v>97</v>
      </c>
      <c r="B180">
        <v>16128</v>
      </c>
      <c r="C180">
        <v>16124.9</v>
      </c>
      <c r="D180">
        <v>15979.2</v>
      </c>
      <c r="E180">
        <v>15853.7</v>
      </c>
      <c r="F180">
        <v>2930.88</v>
      </c>
      <c r="G180">
        <v>0.36970900000000001</v>
      </c>
      <c r="H180">
        <v>0.62917900000000004</v>
      </c>
      <c r="I180">
        <v>0</v>
      </c>
    </row>
    <row r="181" spans="1:9" x14ac:dyDescent="0.25">
      <c r="A181" t="s">
        <v>97</v>
      </c>
      <c r="B181">
        <v>16120.9</v>
      </c>
      <c r="C181">
        <v>16118.1</v>
      </c>
      <c r="D181">
        <v>15972.3</v>
      </c>
      <c r="E181">
        <v>15847.2</v>
      </c>
      <c r="F181">
        <v>2929.06</v>
      </c>
      <c r="G181">
        <v>0.37569900000000001</v>
      </c>
      <c r="H181">
        <v>0.62951500000000005</v>
      </c>
      <c r="I181">
        <v>0</v>
      </c>
    </row>
    <row r="182" spans="1:9" x14ac:dyDescent="0.25">
      <c r="A182" t="s">
        <v>97</v>
      </c>
      <c r="B182">
        <v>16154.8</v>
      </c>
      <c r="C182">
        <v>16151</v>
      </c>
      <c r="D182">
        <v>16005.6</v>
      </c>
      <c r="E182">
        <v>15879.7</v>
      </c>
      <c r="F182">
        <v>2935.49</v>
      </c>
      <c r="G182">
        <v>0.37574400000000002</v>
      </c>
      <c r="H182">
        <v>0.62426099999999995</v>
      </c>
      <c r="I182">
        <v>0</v>
      </c>
    </row>
    <row r="183" spans="1:9" x14ac:dyDescent="0.25">
      <c r="A183" t="s">
        <v>97</v>
      </c>
      <c r="B183">
        <v>16233.8</v>
      </c>
      <c r="C183">
        <v>16229.9</v>
      </c>
      <c r="D183">
        <v>16085.3</v>
      </c>
      <c r="E183">
        <v>15958.8</v>
      </c>
      <c r="F183">
        <v>2950.59</v>
      </c>
      <c r="G183">
        <v>0.37589699999999998</v>
      </c>
      <c r="H183">
        <v>0.62321300000000002</v>
      </c>
      <c r="I183">
        <v>0</v>
      </c>
    </row>
    <row r="184" spans="1:9" x14ac:dyDescent="0.25">
      <c r="A184" t="s">
        <v>97</v>
      </c>
      <c r="B184">
        <v>16224.7</v>
      </c>
      <c r="C184">
        <v>16221.8</v>
      </c>
      <c r="D184">
        <v>16080.2</v>
      </c>
      <c r="E184">
        <v>15953.8</v>
      </c>
      <c r="F184">
        <v>2951.24</v>
      </c>
      <c r="G184">
        <v>0.37613400000000002</v>
      </c>
      <c r="H184">
        <v>0.62967700000000004</v>
      </c>
      <c r="I184">
        <v>0</v>
      </c>
    </row>
    <row r="185" spans="1:9" x14ac:dyDescent="0.25">
      <c r="A185" t="s">
        <v>97</v>
      </c>
      <c r="B185">
        <v>16293.7</v>
      </c>
      <c r="C185">
        <v>16289.7</v>
      </c>
      <c r="D185">
        <v>16145.1</v>
      </c>
      <c r="E185">
        <v>16018.5</v>
      </c>
      <c r="F185">
        <v>2959.67</v>
      </c>
      <c r="G185">
        <v>0.375691</v>
      </c>
      <c r="H185">
        <v>0.620865</v>
      </c>
      <c r="I185">
        <v>0</v>
      </c>
    </row>
    <row r="186" spans="1:9" x14ac:dyDescent="0.25">
      <c r="A186" t="s">
        <v>97</v>
      </c>
      <c r="B186">
        <v>16230.6</v>
      </c>
      <c r="C186">
        <v>16227.6</v>
      </c>
      <c r="D186">
        <v>16081.6</v>
      </c>
      <c r="E186">
        <v>15954.8</v>
      </c>
      <c r="F186">
        <v>2949.62</v>
      </c>
      <c r="G186">
        <v>0.37571599999999999</v>
      </c>
      <c r="H186">
        <v>0.631965</v>
      </c>
      <c r="I186">
        <v>0</v>
      </c>
    </row>
    <row r="187" spans="1:9" x14ac:dyDescent="0.25">
      <c r="A187" t="s">
        <v>97</v>
      </c>
      <c r="B187">
        <v>16238</v>
      </c>
      <c r="C187">
        <v>16233.4</v>
      </c>
      <c r="D187">
        <v>16089.5</v>
      </c>
      <c r="E187">
        <v>15963</v>
      </c>
      <c r="F187">
        <v>2951.1</v>
      </c>
      <c r="G187">
        <v>0.375695</v>
      </c>
      <c r="H187">
        <v>0.61911000000000005</v>
      </c>
      <c r="I187">
        <v>0</v>
      </c>
    </row>
    <row r="188" spans="1:9" x14ac:dyDescent="0.25">
      <c r="A188" t="s">
        <v>97</v>
      </c>
      <c r="B188">
        <v>16127</v>
      </c>
      <c r="C188">
        <v>16123.7</v>
      </c>
      <c r="D188">
        <v>15977.8</v>
      </c>
      <c r="E188">
        <v>15851.8</v>
      </c>
      <c r="F188">
        <v>2928.96</v>
      </c>
      <c r="G188">
        <v>0.37576700000000002</v>
      </c>
      <c r="H188">
        <v>0.62568599999999996</v>
      </c>
      <c r="I188">
        <v>0</v>
      </c>
    </row>
    <row r="189" spans="1:9" x14ac:dyDescent="0.25">
      <c r="A189" t="s">
        <v>97</v>
      </c>
      <c r="B189">
        <v>16129.2</v>
      </c>
      <c r="C189">
        <v>16126.2</v>
      </c>
      <c r="D189">
        <v>15980.4</v>
      </c>
      <c r="E189">
        <v>15855</v>
      </c>
      <c r="F189">
        <v>2938.48</v>
      </c>
      <c r="G189">
        <v>0.37569000000000002</v>
      </c>
      <c r="H189">
        <v>0.61912100000000003</v>
      </c>
      <c r="I189">
        <v>0</v>
      </c>
    </row>
    <row r="190" spans="1:9" x14ac:dyDescent="0.25">
      <c r="A190" t="s">
        <v>97</v>
      </c>
      <c r="B190">
        <v>16134.5</v>
      </c>
      <c r="C190">
        <v>16131.7</v>
      </c>
      <c r="D190">
        <v>15987.2</v>
      </c>
      <c r="E190">
        <v>15860.8</v>
      </c>
      <c r="F190">
        <v>2933.39</v>
      </c>
      <c r="G190">
        <v>0.37577100000000002</v>
      </c>
      <c r="H190">
        <v>0.62571500000000002</v>
      </c>
      <c r="I190">
        <v>0</v>
      </c>
    </row>
    <row r="191" spans="1:9" x14ac:dyDescent="0.25">
      <c r="A191" t="s">
        <v>97</v>
      </c>
      <c r="B191">
        <v>16139.5</v>
      </c>
      <c r="C191">
        <v>16135.6</v>
      </c>
      <c r="D191">
        <v>15990.8</v>
      </c>
      <c r="E191">
        <v>15864.8</v>
      </c>
      <c r="F191">
        <v>2933.12</v>
      </c>
      <c r="G191">
        <v>0.37117699999999998</v>
      </c>
      <c r="H191">
        <v>0.62087499999999995</v>
      </c>
      <c r="I191">
        <v>0</v>
      </c>
    </row>
    <row r="192" spans="1:9" x14ac:dyDescent="0.25">
      <c r="A192" t="s">
        <v>97</v>
      </c>
      <c r="B192">
        <v>16215.7</v>
      </c>
      <c r="C192">
        <v>16212</v>
      </c>
      <c r="D192">
        <v>16065.4</v>
      </c>
      <c r="E192">
        <v>15938.7</v>
      </c>
      <c r="F192">
        <v>2944.2</v>
      </c>
      <c r="G192">
        <v>0.37624000000000002</v>
      </c>
      <c r="H192">
        <v>0.61912199999999995</v>
      </c>
      <c r="I192">
        <v>0</v>
      </c>
    </row>
    <row r="193" spans="1:9" x14ac:dyDescent="0.25">
      <c r="A193" t="s">
        <v>97</v>
      </c>
      <c r="B193">
        <v>16283.3</v>
      </c>
      <c r="C193">
        <v>16280.2</v>
      </c>
      <c r="D193">
        <v>16136</v>
      </c>
      <c r="E193">
        <v>16009.5</v>
      </c>
      <c r="F193">
        <v>2961.16</v>
      </c>
      <c r="G193">
        <v>0.37583</v>
      </c>
      <c r="H193">
        <v>0.62960300000000002</v>
      </c>
      <c r="I193">
        <v>0</v>
      </c>
    </row>
    <row r="194" spans="1:9" x14ac:dyDescent="0.25">
      <c r="A194" t="s">
        <v>97</v>
      </c>
      <c r="B194">
        <v>16130.3</v>
      </c>
      <c r="C194">
        <v>16125.6</v>
      </c>
      <c r="D194">
        <v>15978.4</v>
      </c>
      <c r="E194">
        <v>15852.3</v>
      </c>
      <c r="F194">
        <v>2935.98</v>
      </c>
      <c r="G194">
        <v>0.37609700000000001</v>
      </c>
      <c r="H194">
        <v>0.61912199999999995</v>
      </c>
      <c r="I194">
        <v>0</v>
      </c>
    </row>
    <row r="195" spans="1:9" x14ac:dyDescent="0.25">
      <c r="A195" t="s">
        <v>97</v>
      </c>
      <c r="B195">
        <v>16063.3</v>
      </c>
      <c r="C195">
        <v>16060.1</v>
      </c>
      <c r="D195">
        <v>15915</v>
      </c>
      <c r="E195">
        <v>15790.3</v>
      </c>
      <c r="F195">
        <v>2918.83</v>
      </c>
      <c r="G195">
        <v>0.37627500000000003</v>
      </c>
      <c r="H195">
        <v>0.61912199999999995</v>
      </c>
      <c r="I195">
        <v>0</v>
      </c>
    </row>
    <row r="196" spans="1:9" x14ac:dyDescent="0.25">
      <c r="A196" t="s">
        <v>97</v>
      </c>
      <c r="B196">
        <v>16115.3</v>
      </c>
      <c r="C196">
        <v>16112.6</v>
      </c>
      <c r="D196">
        <v>15967.7</v>
      </c>
      <c r="E196">
        <v>15842.2</v>
      </c>
      <c r="F196">
        <v>2925.08</v>
      </c>
      <c r="G196">
        <v>0.37582500000000002</v>
      </c>
      <c r="H196">
        <v>0.61912100000000003</v>
      </c>
      <c r="I196">
        <v>0</v>
      </c>
    </row>
    <row r="197" spans="1:9" x14ac:dyDescent="0.25">
      <c r="A197" t="s">
        <v>97</v>
      </c>
      <c r="B197">
        <v>16293.6</v>
      </c>
      <c r="C197">
        <v>16290.4</v>
      </c>
      <c r="D197">
        <v>16146.9</v>
      </c>
      <c r="E197">
        <v>16019.1</v>
      </c>
      <c r="F197">
        <v>2964.58</v>
      </c>
      <c r="G197">
        <v>0.37573099999999998</v>
      </c>
      <c r="H197">
        <v>0.61912199999999995</v>
      </c>
      <c r="I197">
        <v>0</v>
      </c>
    </row>
    <row r="198" spans="1:9" x14ac:dyDescent="0.25">
      <c r="A198" t="s">
        <v>97</v>
      </c>
      <c r="B198">
        <v>16225</v>
      </c>
      <c r="C198">
        <v>16221.7</v>
      </c>
      <c r="D198">
        <v>16082</v>
      </c>
      <c r="E198">
        <v>15955.3</v>
      </c>
      <c r="F198">
        <v>2951.96</v>
      </c>
      <c r="G198">
        <v>0.37569200000000003</v>
      </c>
      <c r="H198">
        <v>0.61911400000000005</v>
      </c>
      <c r="I198">
        <v>0</v>
      </c>
    </row>
    <row r="199" spans="1:9" x14ac:dyDescent="0.25">
      <c r="A199" t="s">
        <v>97</v>
      </c>
      <c r="B199">
        <v>16201.7</v>
      </c>
      <c r="C199">
        <v>16198.9</v>
      </c>
      <c r="D199">
        <v>16086.8</v>
      </c>
      <c r="E199">
        <v>15959.8</v>
      </c>
      <c r="F199">
        <v>2953.33</v>
      </c>
      <c r="G199">
        <v>0.37569900000000001</v>
      </c>
      <c r="H199">
        <v>0.61911700000000003</v>
      </c>
      <c r="I199">
        <v>0</v>
      </c>
    </row>
    <row r="200" spans="1:9" x14ac:dyDescent="0.25">
      <c r="A200" t="s">
        <v>97</v>
      </c>
      <c r="B200">
        <v>16226.8</v>
      </c>
      <c r="C200">
        <v>16222.5</v>
      </c>
      <c r="D200">
        <v>16085.1</v>
      </c>
      <c r="E200">
        <v>15958.4</v>
      </c>
      <c r="F200">
        <v>2951.91</v>
      </c>
      <c r="G200">
        <v>0.37569000000000002</v>
      </c>
      <c r="H200">
        <v>0.62939800000000001</v>
      </c>
      <c r="I200">
        <v>0</v>
      </c>
    </row>
    <row r="201" spans="1:9" x14ac:dyDescent="0.25">
      <c r="A201" t="s">
        <v>97</v>
      </c>
      <c r="B201">
        <v>16291.6</v>
      </c>
      <c r="C201">
        <v>16287.8</v>
      </c>
      <c r="D201">
        <v>16141.5</v>
      </c>
      <c r="E201">
        <v>16013.8</v>
      </c>
      <c r="F201">
        <v>2957.99</v>
      </c>
      <c r="G201">
        <v>0.375718</v>
      </c>
      <c r="H201">
        <v>0.62980400000000003</v>
      </c>
      <c r="I201">
        <v>0</v>
      </c>
    </row>
    <row r="202" spans="1:9" x14ac:dyDescent="0.25">
      <c r="A202" t="s">
        <v>97</v>
      </c>
      <c r="B202">
        <v>16209.4</v>
      </c>
      <c r="C202">
        <v>16206.8</v>
      </c>
      <c r="D202">
        <v>16060.2</v>
      </c>
      <c r="E202">
        <v>15934.1</v>
      </c>
      <c r="F202">
        <v>2945.61</v>
      </c>
      <c r="G202">
        <v>0.37647199999999997</v>
      </c>
      <c r="H202">
        <v>0.61912199999999995</v>
      </c>
      <c r="I202">
        <v>0</v>
      </c>
    </row>
    <row r="203" spans="1:9" x14ac:dyDescent="0.25">
      <c r="A203" t="s">
        <v>97</v>
      </c>
      <c r="B203">
        <v>16067.8</v>
      </c>
      <c r="C203">
        <v>16063.6</v>
      </c>
      <c r="D203">
        <v>15917.4</v>
      </c>
      <c r="E203">
        <v>15792.4</v>
      </c>
      <c r="F203">
        <v>2920.18</v>
      </c>
      <c r="G203">
        <v>0.37673600000000002</v>
      </c>
      <c r="H203">
        <v>0.61911300000000002</v>
      </c>
      <c r="I203">
        <v>0</v>
      </c>
    </row>
    <row r="204" spans="1:9" x14ac:dyDescent="0.25">
      <c r="A204" t="s">
        <v>97</v>
      </c>
      <c r="B204">
        <v>16095.5</v>
      </c>
      <c r="C204">
        <v>16092.3</v>
      </c>
      <c r="D204">
        <v>15946.8</v>
      </c>
      <c r="E204">
        <v>15821.3</v>
      </c>
      <c r="F204">
        <v>2923.98</v>
      </c>
      <c r="G204">
        <v>0.37571399999999999</v>
      </c>
      <c r="H204">
        <v>0.62938899999999998</v>
      </c>
      <c r="I204">
        <v>0</v>
      </c>
    </row>
    <row r="205" spans="1:9" x14ac:dyDescent="0.25">
      <c r="A205" t="s">
        <v>97</v>
      </c>
      <c r="B205">
        <v>16193</v>
      </c>
      <c r="C205">
        <v>16189.8</v>
      </c>
      <c r="D205">
        <v>16045.1</v>
      </c>
      <c r="E205">
        <v>15918.6</v>
      </c>
      <c r="F205">
        <v>2946.15</v>
      </c>
      <c r="G205">
        <v>0.37577500000000003</v>
      </c>
      <c r="H205">
        <v>0.62742900000000001</v>
      </c>
      <c r="I205">
        <v>0</v>
      </c>
    </row>
    <row r="206" spans="1:9" x14ac:dyDescent="0.25">
      <c r="A206" t="s">
        <v>97</v>
      </c>
      <c r="B206">
        <v>16178.4</v>
      </c>
      <c r="C206">
        <v>16175</v>
      </c>
      <c r="D206">
        <v>16030.2</v>
      </c>
      <c r="E206">
        <v>15904.1</v>
      </c>
      <c r="F206">
        <v>2939.37</v>
      </c>
      <c r="G206">
        <v>0.376224</v>
      </c>
      <c r="H206">
        <v>0.61910900000000002</v>
      </c>
      <c r="I206">
        <v>0</v>
      </c>
    </row>
    <row r="207" spans="1:9" x14ac:dyDescent="0.25">
      <c r="A207" t="s">
        <v>97</v>
      </c>
      <c r="B207">
        <v>16241.1</v>
      </c>
      <c r="C207">
        <v>16237.9</v>
      </c>
      <c r="D207">
        <v>16090.9</v>
      </c>
      <c r="E207">
        <v>15963.5</v>
      </c>
      <c r="F207">
        <v>2947.12</v>
      </c>
      <c r="G207">
        <v>0.37573800000000002</v>
      </c>
      <c r="H207">
        <v>0.62899799999999995</v>
      </c>
      <c r="I207">
        <v>0</v>
      </c>
    </row>
    <row r="208" spans="1:9" x14ac:dyDescent="0.25">
      <c r="A208" t="s">
        <v>97</v>
      </c>
      <c r="B208">
        <v>16158.1</v>
      </c>
      <c r="C208">
        <v>16155.4</v>
      </c>
      <c r="D208">
        <v>16010.5</v>
      </c>
      <c r="E208">
        <v>15884.8</v>
      </c>
      <c r="F208">
        <v>2936.83</v>
      </c>
      <c r="G208">
        <v>0.37583</v>
      </c>
      <c r="H208">
        <v>0.62852600000000003</v>
      </c>
      <c r="I208">
        <v>0</v>
      </c>
    </row>
    <row r="209" spans="1:25" x14ac:dyDescent="0.25">
      <c r="A209" t="s">
        <v>97</v>
      </c>
      <c r="B209">
        <v>16133.8</v>
      </c>
      <c r="C209">
        <v>16130.8</v>
      </c>
      <c r="D209">
        <v>15986</v>
      </c>
      <c r="E209">
        <v>15860.6</v>
      </c>
      <c r="F209">
        <v>2939.92</v>
      </c>
      <c r="G209">
        <v>0.376309</v>
      </c>
      <c r="H209">
        <v>0.61911400000000005</v>
      </c>
      <c r="I209">
        <v>0</v>
      </c>
    </row>
    <row r="210" spans="1:25" x14ac:dyDescent="0.25">
      <c r="A210" t="s">
        <v>97</v>
      </c>
      <c r="B210">
        <v>16056.3</v>
      </c>
      <c r="C210">
        <v>16053</v>
      </c>
      <c r="D210">
        <v>15907.2</v>
      </c>
      <c r="E210">
        <v>15782.2</v>
      </c>
      <c r="F210">
        <v>2917.25</v>
      </c>
      <c r="G210">
        <v>0.36778699999999998</v>
      </c>
      <c r="H210">
        <v>0.61912199999999995</v>
      </c>
      <c r="I210">
        <v>0</v>
      </c>
    </row>
    <row r="211" spans="1:25" x14ac:dyDescent="0.25">
      <c r="A211" t="s">
        <v>97</v>
      </c>
      <c r="B211">
        <v>16187.3</v>
      </c>
      <c r="C211">
        <v>16182.9</v>
      </c>
      <c r="D211">
        <v>16035.7</v>
      </c>
      <c r="E211">
        <v>15909.6</v>
      </c>
      <c r="F211">
        <v>2935.94</v>
      </c>
      <c r="G211">
        <v>0.37575700000000001</v>
      </c>
      <c r="H211">
        <v>0.61912199999999995</v>
      </c>
      <c r="I211">
        <v>0</v>
      </c>
    </row>
    <row r="212" spans="1:25" x14ac:dyDescent="0.25">
      <c r="A212" t="s">
        <v>97</v>
      </c>
      <c r="B212">
        <v>16227.1</v>
      </c>
      <c r="C212">
        <v>16222.9</v>
      </c>
      <c r="D212">
        <v>16076.6</v>
      </c>
      <c r="E212">
        <v>15950</v>
      </c>
      <c r="F212">
        <v>2949.05</v>
      </c>
      <c r="G212">
        <v>0.37599399999999999</v>
      </c>
      <c r="H212">
        <v>0.61912199999999995</v>
      </c>
      <c r="I212">
        <v>0</v>
      </c>
    </row>
    <row r="213" spans="1:25" x14ac:dyDescent="0.25">
      <c r="A213" t="s">
        <v>97</v>
      </c>
      <c r="B213">
        <v>16283.6</v>
      </c>
      <c r="C213">
        <v>16280.5</v>
      </c>
      <c r="D213">
        <v>16139.5</v>
      </c>
      <c r="E213">
        <v>16012.8</v>
      </c>
      <c r="F213">
        <v>2959.84</v>
      </c>
      <c r="G213">
        <v>0.37569599999999997</v>
      </c>
      <c r="H213">
        <v>0.61912199999999995</v>
      </c>
      <c r="I213">
        <v>0</v>
      </c>
    </row>
    <row r="214" spans="1:25" x14ac:dyDescent="0.25">
      <c r="A214" t="s">
        <v>97</v>
      </c>
      <c r="B214">
        <v>16227</v>
      </c>
      <c r="C214">
        <v>16223.7</v>
      </c>
      <c r="D214">
        <v>16079.7</v>
      </c>
      <c r="E214">
        <v>15953.5</v>
      </c>
      <c r="F214">
        <v>2945.98</v>
      </c>
      <c r="G214">
        <v>0.37572</v>
      </c>
      <c r="H214">
        <v>0.62616899999999998</v>
      </c>
      <c r="I214">
        <v>0</v>
      </c>
    </row>
    <row r="215" spans="1:25" x14ac:dyDescent="0.25">
      <c r="A215" t="s">
        <v>97</v>
      </c>
      <c r="B215">
        <v>16223.6</v>
      </c>
      <c r="C215">
        <v>16219.9</v>
      </c>
      <c r="D215">
        <v>16076.6</v>
      </c>
      <c r="E215">
        <v>15950.2</v>
      </c>
      <c r="F215">
        <v>2946.32</v>
      </c>
      <c r="G215">
        <v>0.37573800000000002</v>
      </c>
      <c r="H215">
        <v>0.62884899999999999</v>
      </c>
      <c r="I215">
        <v>0</v>
      </c>
    </row>
    <row r="216" spans="1:25" x14ac:dyDescent="0.25">
      <c r="A216" t="s">
        <v>97</v>
      </c>
      <c r="B216">
        <v>16227.2</v>
      </c>
      <c r="C216">
        <v>16223.9</v>
      </c>
      <c r="D216">
        <v>16076.9</v>
      </c>
      <c r="E216">
        <v>15950.8</v>
      </c>
      <c r="F216">
        <v>2947.21</v>
      </c>
      <c r="G216">
        <v>0.37569599999999997</v>
      </c>
      <c r="H216">
        <v>0.61912199999999995</v>
      </c>
      <c r="I216">
        <v>0</v>
      </c>
    </row>
    <row r="217" spans="1:25" x14ac:dyDescent="0.25">
      <c r="A217" t="s">
        <v>97</v>
      </c>
      <c r="B217">
        <v>16216.5</v>
      </c>
      <c r="C217">
        <v>16212.4</v>
      </c>
      <c r="D217">
        <v>16068.2</v>
      </c>
      <c r="E217">
        <v>15941.9</v>
      </c>
      <c r="F217">
        <v>2948.27</v>
      </c>
      <c r="G217">
        <v>0.37570300000000001</v>
      </c>
      <c r="H217">
        <v>0.61911300000000002</v>
      </c>
      <c r="I217">
        <v>0</v>
      </c>
    </row>
    <row r="218" spans="1:25" x14ac:dyDescent="0.25">
      <c r="A218" t="s">
        <v>97</v>
      </c>
      <c r="B218">
        <v>16055.3</v>
      </c>
      <c r="C218">
        <v>16051.3</v>
      </c>
      <c r="D218">
        <v>15905.5</v>
      </c>
      <c r="E218">
        <v>15780.4</v>
      </c>
      <c r="F218">
        <v>2914.59</v>
      </c>
      <c r="G218">
        <v>0.37582199999999999</v>
      </c>
      <c r="H218">
        <v>0.62910999999999995</v>
      </c>
      <c r="I218">
        <v>0</v>
      </c>
    </row>
    <row r="219" spans="1:25" x14ac:dyDescent="0.25">
      <c r="A219" t="s">
        <v>97</v>
      </c>
      <c r="B219">
        <v>16115.9</v>
      </c>
      <c r="C219">
        <v>16112.6</v>
      </c>
      <c r="D219">
        <v>15969.7</v>
      </c>
      <c r="E219">
        <v>15843.6</v>
      </c>
      <c r="F219">
        <v>2929.22</v>
      </c>
      <c r="G219">
        <v>0.37572</v>
      </c>
      <c r="H219">
        <v>0.62980400000000003</v>
      </c>
      <c r="I219">
        <v>0</v>
      </c>
    </row>
    <row r="220" spans="1:25" x14ac:dyDescent="0.25">
      <c r="A220" t="s">
        <v>97</v>
      </c>
      <c r="B220">
        <v>16144</v>
      </c>
      <c r="C220">
        <v>16140.4</v>
      </c>
      <c r="D220">
        <v>15996</v>
      </c>
      <c r="E220">
        <v>15870.3</v>
      </c>
      <c r="F220">
        <v>2937.35</v>
      </c>
      <c r="G220">
        <v>0.37569000000000002</v>
      </c>
      <c r="H220">
        <v>0.61912199999999995</v>
      </c>
      <c r="I220">
        <v>0</v>
      </c>
    </row>
    <row r="221" spans="1:25" x14ac:dyDescent="0.25">
      <c r="A221" t="s">
        <v>97</v>
      </c>
      <c r="B221">
        <v>16269.6</v>
      </c>
      <c r="C221">
        <v>16266.6</v>
      </c>
      <c r="D221">
        <v>16122</v>
      </c>
      <c r="E221">
        <v>15994.9</v>
      </c>
      <c r="F221">
        <v>2957.61</v>
      </c>
      <c r="G221">
        <v>0.37569999999999998</v>
      </c>
      <c r="H221">
        <v>0.62901899999999999</v>
      </c>
      <c r="I221">
        <v>0</v>
      </c>
    </row>
    <row r="222" spans="1:25" x14ac:dyDescent="0.25">
      <c r="A222" t="s">
        <v>97</v>
      </c>
      <c r="B222">
        <v>16240.9</v>
      </c>
      <c r="C222">
        <v>16237.4</v>
      </c>
      <c r="D222">
        <v>16091.3</v>
      </c>
      <c r="E222">
        <v>15965.1</v>
      </c>
      <c r="F222">
        <v>2950.78</v>
      </c>
      <c r="G222">
        <v>0.375884</v>
      </c>
      <c r="H222">
        <v>0.62734800000000002</v>
      </c>
      <c r="I222">
        <v>0</v>
      </c>
    </row>
    <row r="223" spans="1:25" x14ac:dyDescent="0.25">
      <c r="A223" t="s">
        <v>97</v>
      </c>
      <c r="B223">
        <v>16137.3</v>
      </c>
      <c r="C223">
        <v>16134.2</v>
      </c>
      <c r="D223">
        <v>15988.4</v>
      </c>
      <c r="E223">
        <v>15862.1</v>
      </c>
      <c r="F223">
        <v>2935.63</v>
      </c>
      <c r="G223">
        <v>0.37596400000000002</v>
      </c>
      <c r="H223">
        <v>0.61911000000000005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16067.6</v>
      </c>
      <c r="C224">
        <v>16064.4</v>
      </c>
      <c r="D224">
        <v>15918.3</v>
      </c>
      <c r="E224">
        <v>15792.8</v>
      </c>
      <c r="F224">
        <v>2919.01</v>
      </c>
      <c r="G224">
        <v>0.37608399999999997</v>
      </c>
      <c r="H224">
        <v>0.61912100000000003</v>
      </c>
      <c r="I224">
        <v>0</v>
      </c>
      <c r="R224">
        <f>AVERAGE(B175:B224)</f>
        <v>16178.956</v>
      </c>
      <c r="S224">
        <f>AVERAGE(C175:C224)</f>
        <v>16175.518000000004</v>
      </c>
      <c r="U224">
        <f>_xlfn.VAR.P(B175:B224)</f>
        <v>4675.1084640000281</v>
      </c>
      <c r="V224">
        <f>_xlfn.VAR.P(C175:C224)</f>
        <v>4667.278276</v>
      </c>
      <c r="X224">
        <f>1.96*SQRT(U224)/50</f>
        <v>2.6802907808894547</v>
      </c>
      <c r="Y224">
        <f>1.96*SQRT(V224)/50</f>
        <v>2.6780452740819447</v>
      </c>
    </row>
    <row r="225" spans="1:9" x14ac:dyDescent="0.25">
      <c r="A225" t="s">
        <v>97</v>
      </c>
      <c r="B225">
        <v>810225.63430000003</v>
      </c>
      <c r="C225" t="s">
        <v>37</v>
      </c>
    </row>
    <row r="226" spans="1:9" x14ac:dyDescent="0.25">
      <c r="A226" t="s">
        <v>112</v>
      </c>
      <c r="B226">
        <v>13551.5</v>
      </c>
      <c r="C226">
        <v>13547.7</v>
      </c>
      <c r="D226">
        <v>13403.1</v>
      </c>
      <c r="E226">
        <v>13376.6</v>
      </c>
      <c r="F226">
        <v>504.92200000000003</v>
      </c>
      <c r="G226">
        <v>0.37569599999999997</v>
      </c>
      <c r="H226">
        <v>0.62874699999999994</v>
      </c>
      <c r="I226">
        <v>0</v>
      </c>
    </row>
    <row r="227" spans="1:9" x14ac:dyDescent="0.25">
      <c r="A227" t="s">
        <v>112</v>
      </c>
      <c r="B227">
        <v>13692.3</v>
      </c>
      <c r="C227">
        <v>13688.1</v>
      </c>
      <c r="D227">
        <v>13549.7</v>
      </c>
      <c r="E227">
        <v>13523</v>
      </c>
      <c r="F227">
        <v>509.18099999999998</v>
      </c>
      <c r="G227">
        <v>0.37570199999999998</v>
      </c>
      <c r="H227">
        <v>0.62932900000000003</v>
      </c>
      <c r="I227">
        <v>0</v>
      </c>
    </row>
    <row r="228" spans="1:9" x14ac:dyDescent="0.25">
      <c r="A228" t="s">
        <v>112</v>
      </c>
      <c r="B228">
        <v>13667.4</v>
      </c>
      <c r="C228">
        <v>13663.8</v>
      </c>
      <c r="D228">
        <v>13519</v>
      </c>
      <c r="E228">
        <v>13492.3</v>
      </c>
      <c r="F228">
        <v>508.70800000000003</v>
      </c>
      <c r="G228">
        <v>0.37571300000000002</v>
      </c>
      <c r="H228">
        <v>0.62387099999999995</v>
      </c>
      <c r="I228">
        <v>0</v>
      </c>
    </row>
    <row r="229" spans="1:9" x14ac:dyDescent="0.25">
      <c r="A229" t="s">
        <v>112</v>
      </c>
      <c r="B229">
        <v>13665.1</v>
      </c>
      <c r="C229">
        <v>13660.6</v>
      </c>
      <c r="D229">
        <v>13518.2</v>
      </c>
      <c r="E229">
        <v>13491.6</v>
      </c>
      <c r="F229">
        <v>508.21699999999998</v>
      </c>
      <c r="G229">
        <v>0.37582100000000002</v>
      </c>
      <c r="H229">
        <v>0.61911300000000002</v>
      </c>
      <c r="I229">
        <v>0</v>
      </c>
    </row>
    <row r="230" spans="1:9" x14ac:dyDescent="0.25">
      <c r="A230" t="s">
        <v>112</v>
      </c>
      <c r="B230">
        <v>13664.7</v>
      </c>
      <c r="C230">
        <v>13661.8</v>
      </c>
      <c r="D230">
        <v>13520.1</v>
      </c>
      <c r="E230">
        <v>13493.4</v>
      </c>
      <c r="F230">
        <v>508.19099999999997</v>
      </c>
      <c r="G230">
        <v>0.37579400000000002</v>
      </c>
      <c r="H230">
        <v>0.61912199999999995</v>
      </c>
      <c r="I230">
        <v>0</v>
      </c>
    </row>
    <row r="231" spans="1:9" x14ac:dyDescent="0.25">
      <c r="A231" t="s">
        <v>112</v>
      </c>
      <c r="B231">
        <v>13726.3</v>
      </c>
      <c r="C231">
        <v>13723.1</v>
      </c>
      <c r="D231">
        <v>13577.4</v>
      </c>
      <c r="E231">
        <v>13550.7</v>
      </c>
      <c r="F231">
        <v>511.45299999999997</v>
      </c>
      <c r="G231">
        <v>0.37576700000000002</v>
      </c>
      <c r="H231">
        <v>0.62762499999999999</v>
      </c>
      <c r="I231">
        <v>0</v>
      </c>
    </row>
    <row r="232" spans="1:9" x14ac:dyDescent="0.25">
      <c r="A232" t="s">
        <v>112</v>
      </c>
      <c r="B232">
        <v>13666.4</v>
      </c>
      <c r="C232">
        <v>13662.1</v>
      </c>
      <c r="D232">
        <v>13516.3</v>
      </c>
      <c r="E232">
        <v>13489.7</v>
      </c>
      <c r="F232">
        <v>509.22199999999998</v>
      </c>
      <c r="G232">
        <v>0.37569200000000003</v>
      </c>
      <c r="H232">
        <v>0.62980400000000003</v>
      </c>
      <c r="I232">
        <v>0</v>
      </c>
    </row>
    <row r="233" spans="1:9" x14ac:dyDescent="0.25">
      <c r="A233" t="s">
        <v>112</v>
      </c>
      <c r="B233">
        <v>13666.2</v>
      </c>
      <c r="C233">
        <v>13663.1</v>
      </c>
      <c r="D233">
        <v>13519</v>
      </c>
      <c r="E233">
        <v>13492.3</v>
      </c>
      <c r="F233">
        <v>508.30500000000001</v>
      </c>
      <c r="G233">
        <v>0.376606</v>
      </c>
      <c r="H233">
        <v>0.62979799999999997</v>
      </c>
      <c r="I233">
        <v>0</v>
      </c>
    </row>
    <row r="234" spans="1:9" x14ac:dyDescent="0.25">
      <c r="A234" t="s">
        <v>112</v>
      </c>
      <c r="B234">
        <v>13547.7</v>
      </c>
      <c r="C234">
        <v>13544.5</v>
      </c>
      <c r="D234">
        <v>13397.2</v>
      </c>
      <c r="E234">
        <v>13370.8</v>
      </c>
      <c r="F234">
        <v>504.12700000000001</v>
      </c>
      <c r="G234">
        <v>0.375724</v>
      </c>
      <c r="H234">
        <v>0.61911000000000005</v>
      </c>
      <c r="I234">
        <v>0</v>
      </c>
    </row>
    <row r="235" spans="1:9" x14ac:dyDescent="0.25">
      <c r="A235" t="s">
        <v>112</v>
      </c>
      <c r="B235">
        <v>13525.2</v>
      </c>
      <c r="C235">
        <v>13520.8</v>
      </c>
      <c r="D235">
        <v>13375.8</v>
      </c>
      <c r="E235">
        <v>13349.4</v>
      </c>
      <c r="F235">
        <v>502.50900000000001</v>
      </c>
      <c r="G235">
        <v>0.375718</v>
      </c>
      <c r="H235">
        <v>0.62682400000000005</v>
      </c>
      <c r="I235">
        <v>0</v>
      </c>
    </row>
    <row r="236" spans="1:9" x14ac:dyDescent="0.25">
      <c r="A236" t="s">
        <v>112</v>
      </c>
      <c r="B236">
        <v>13624.2</v>
      </c>
      <c r="C236">
        <v>13619.4</v>
      </c>
      <c r="D236">
        <v>13474.7</v>
      </c>
      <c r="E236">
        <v>13448.1</v>
      </c>
      <c r="F236">
        <v>506.46800000000002</v>
      </c>
      <c r="G236">
        <v>0.37622299999999997</v>
      </c>
      <c r="H236">
        <v>0.61911000000000005</v>
      </c>
      <c r="I236">
        <v>0</v>
      </c>
    </row>
    <row r="237" spans="1:9" x14ac:dyDescent="0.25">
      <c r="A237" t="s">
        <v>112</v>
      </c>
      <c r="B237">
        <v>13581.3</v>
      </c>
      <c r="C237">
        <v>13578.3</v>
      </c>
      <c r="D237">
        <v>13440.3</v>
      </c>
      <c r="E237">
        <v>13413.7</v>
      </c>
      <c r="F237">
        <v>506.334</v>
      </c>
      <c r="G237">
        <v>0.37569000000000002</v>
      </c>
      <c r="H237">
        <v>0.62410600000000005</v>
      </c>
      <c r="I237">
        <v>0</v>
      </c>
    </row>
    <row r="238" spans="1:9" x14ac:dyDescent="0.25">
      <c r="A238" t="s">
        <v>112</v>
      </c>
      <c r="B238">
        <v>13584.4</v>
      </c>
      <c r="C238">
        <v>13581</v>
      </c>
      <c r="D238">
        <v>13437.8</v>
      </c>
      <c r="E238">
        <v>13411.3</v>
      </c>
      <c r="F238">
        <v>507.41399999999999</v>
      </c>
      <c r="G238">
        <v>0.37625900000000001</v>
      </c>
      <c r="H238">
        <v>0.62095500000000003</v>
      </c>
      <c r="I238">
        <v>0</v>
      </c>
    </row>
    <row r="239" spans="1:9" x14ac:dyDescent="0.25">
      <c r="A239" t="s">
        <v>112</v>
      </c>
      <c r="B239">
        <v>13626.5</v>
      </c>
      <c r="C239">
        <v>13623.6</v>
      </c>
      <c r="D239">
        <v>13496.5</v>
      </c>
      <c r="E239">
        <v>13469.9</v>
      </c>
      <c r="F239">
        <v>507.93200000000002</v>
      </c>
      <c r="G239">
        <v>0.375718</v>
      </c>
      <c r="H239">
        <v>0.61912</v>
      </c>
      <c r="I239">
        <v>0</v>
      </c>
    </row>
    <row r="240" spans="1:9" x14ac:dyDescent="0.25">
      <c r="A240" t="s">
        <v>112</v>
      </c>
      <c r="B240">
        <v>13613.1</v>
      </c>
      <c r="C240">
        <v>13609.7</v>
      </c>
      <c r="D240">
        <v>13490.7</v>
      </c>
      <c r="E240">
        <v>13464</v>
      </c>
      <c r="F240">
        <v>507.286</v>
      </c>
      <c r="G240">
        <v>0.37572100000000003</v>
      </c>
      <c r="H240">
        <v>0.61911799999999995</v>
      </c>
      <c r="I240">
        <v>0</v>
      </c>
    </row>
    <row r="241" spans="1:9" x14ac:dyDescent="0.25">
      <c r="A241" t="s">
        <v>112</v>
      </c>
      <c r="B241">
        <v>13639</v>
      </c>
      <c r="C241">
        <v>13635.7</v>
      </c>
      <c r="D241">
        <v>13507.2</v>
      </c>
      <c r="E241">
        <v>13480.6</v>
      </c>
      <c r="F241">
        <v>508.64699999999999</v>
      </c>
      <c r="G241">
        <v>0.375722</v>
      </c>
      <c r="H241">
        <v>0.62552300000000005</v>
      </c>
      <c r="I241">
        <v>0</v>
      </c>
    </row>
    <row r="242" spans="1:9" x14ac:dyDescent="0.25">
      <c r="A242" t="s">
        <v>112</v>
      </c>
      <c r="B242">
        <v>13542.3</v>
      </c>
      <c r="C242">
        <v>13539</v>
      </c>
      <c r="D242">
        <v>13407.3</v>
      </c>
      <c r="E242">
        <v>13380.8</v>
      </c>
      <c r="F242">
        <v>503.98</v>
      </c>
      <c r="G242">
        <v>0.37569599999999997</v>
      </c>
      <c r="H242">
        <v>0.62502100000000005</v>
      </c>
      <c r="I242">
        <v>0</v>
      </c>
    </row>
    <row r="243" spans="1:9" x14ac:dyDescent="0.25">
      <c r="A243" t="s">
        <v>112</v>
      </c>
      <c r="B243">
        <v>13517</v>
      </c>
      <c r="C243">
        <v>13514.2</v>
      </c>
      <c r="D243">
        <v>13380.8</v>
      </c>
      <c r="E243">
        <v>13354.4</v>
      </c>
      <c r="F243">
        <v>503.63</v>
      </c>
      <c r="G243">
        <v>0.37571700000000002</v>
      </c>
      <c r="H243">
        <v>0.61912100000000003</v>
      </c>
      <c r="I243">
        <v>0</v>
      </c>
    </row>
    <row r="244" spans="1:9" x14ac:dyDescent="0.25">
      <c r="A244" t="s">
        <v>112</v>
      </c>
      <c r="B244">
        <v>13563.2</v>
      </c>
      <c r="C244">
        <v>13559.9</v>
      </c>
      <c r="D244">
        <v>13422.9</v>
      </c>
      <c r="E244">
        <v>13396.4</v>
      </c>
      <c r="F244">
        <v>506.291</v>
      </c>
      <c r="G244">
        <v>0.37603500000000001</v>
      </c>
      <c r="H244">
        <v>0.62974600000000003</v>
      </c>
      <c r="I244">
        <v>0</v>
      </c>
    </row>
    <row r="245" spans="1:9" x14ac:dyDescent="0.25">
      <c r="A245" t="s">
        <v>112</v>
      </c>
      <c r="B245">
        <v>13688.7</v>
      </c>
      <c r="C245">
        <v>13685.5</v>
      </c>
      <c r="D245">
        <v>13549.4</v>
      </c>
      <c r="E245">
        <v>13522.7</v>
      </c>
      <c r="F245">
        <v>510.87099999999998</v>
      </c>
      <c r="G245">
        <v>0.37569900000000001</v>
      </c>
      <c r="H245">
        <v>0.62799199999999999</v>
      </c>
      <c r="I245">
        <v>0</v>
      </c>
    </row>
    <row r="246" spans="1:9" x14ac:dyDescent="0.25">
      <c r="A246" t="s">
        <v>112</v>
      </c>
      <c r="B246">
        <v>13687.3</v>
      </c>
      <c r="C246">
        <v>13683.9</v>
      </c>
      <c r="D246">
        <v>13549</v>
      </c>
      <c r="E246">
        <v>13522.3</v>
      </c>
      <c r="F246">
        <v>510.67599999999999</v>
      </c>
      <c r="G246">
        <v>0.37663600000000003</v>
      </c>
      <c r="H246">
        <v>0.62491200000000002</v>
      </c>
      <c r="I246">
        <v>0</v>
      </c>
    </row>
    <row r="247" spans="1:9" x14ac:dyDescent="0.25">
      <c r="A247" t="s">
        <v>112</v>
      </c>
      <c r="B247">
        <v>13659.4</v>
      </c>
      <c r="C247">
        <v>13656.2</v>
      </c>
      <c r="D247">
        <v>13520.5</v>
      </c>
      <c r="E247">
        <v>13493.9</v>
      </c>
      <c r="F247">
        <v>508.09899999999999</v>
      </c>
      <c r="G247">
        <v>0.375691</v>
      </c>
      <c r="H247">
        <v>0.62980199999999997</v>
      </c>
      <c r="I247">
        <v>0</v>
      </c>
    </row>
    <row r="248" spans="1:9" x14ac:dyDescent="0.25">
      <c r="A248" t="s">
        <v>112</v>
      </c>
      <c r="B248">
        <v>13653.2</v>
      </c>
      <c r="C248">
        <v>13650</v>
      </c>
      <c r="D248">
        <v>13516.4</v>
      </c>
      <c r="E248">
        <v>13489.7</v>
      </c>
      <c r="F248">
        <v>507.88200000000001</v>
      </c>
      <c r="G248">
        <v>0.37573800000000002</v>
      </c>
      <c r="H248">
        <v>0.62876799999999999</v>
      </c>
      <c r="I248">
        <v>0</v>
      </c>
    </row>
    <row r="249" spans="1:9" x14ac:dyDescent="0.25">
      <c r="A249" t="s">
        <v>112</v>
      </c>
      <c r="B249">
        <v>13654.5</v>
      </c>
      <c r="C249">
        <v>13651.7</v>
      </c>
      <c r="D249">
        <v>13515.8</v>
      </c>
      <c r="E249">
        <v>13489.2</v>
      </c>
      <c r="F249">
        <v>510.435</v>
      </c>
      <c r="G249">
        <v>0.37601000000000001</v>
      </c>
      <c r="H249">
        <v>0.61912199999999995</v>
      </c>
      <c r="I249">
        <v>0</v>
      </c>
    </row>
    <row r="250" spans="1:9" x14ac:dyDescent="0.25">
      <c r="A250" t="s">
        <v>112</v>
      </c>
      <c r="B250">
        <v>13719.7</v>
      </c>
      <c r="C250">
        <v>13716.4</v>
      </c>
      <c r="D250">
        <v>13581.6</v>
      </c>
      <c r="E250">
        <v>13554.9</v>
      </c>
      <c r="F250">
        <v>509.53800000000001</v>
      </c>
      <c r="G250">
        <v>0.37744100000000003</v>
      </c>
      <c r="H250">
        <v>0.62948099999999996</v>
      </c>
      <c r="I250">
        <v>0</v>
      </c>
    </row>
    <row r="251" spans="1:9" x14ac:dyDescent="0.25">
      <c r="A251" t="s">
        <v>112</v>
      </c>
      <c r="B251">
        <v>13631.7</v>
      </c>
      <c r="C251">
        <v>13628.4</v>
      </c>
      <c r="D251">
        <v>13491</v>
      </c>
      <c r="E251">
        <v>13464.4</v>
      </c>
      <c r="F251">
        <v>508.09399999999999</v>
      </c>
      <c r="G251">
        <v>0.37642700000000001</v>
      </c>
      <c r="H251">
        <v>0.61912100000000003</v>
      </c>
      <c r="I251">
        <v>0</v>
      </c>
    </row>
    <row r="252" spans="1:9" x14ac:dyDescent="0.25">
      <c r="A252" t="s">
        <v>112</v>
      </c>
      <c r="B252">
        <v>13515.1</v>
      </c>
      <c r="C252">
        <v>13512.3</v>
      </c>
      <c r="D252">
        <v>13376.1</v>
      </c>
      <c r="E252">
        <v>13349.7</v>
      </c>
      <c r="F252">
        <v>504.11399999999998</v>
      </c>
      <c r="G252">
        <v>0.37587900000000002</v>
      </c>
      <c r="H252">
        <v>0.61912199999999995</v>
      </c>
      <c r="I252">
        <v>0</v>
      </c>
    </row>
    <row r="253" spans="1:9" x14ac:dyDescent="0.25">
      <c r="A253" t="s">
        <v>112</v>
      </c>
      <c r="B253">
        <v>13516.9</v>
      </c>
      <c r="C253">
        <v>13513.7</v>
      </c>
      <c r="D253">
        <v>13377.7</v>
      </c>
      <c r="E253">
        <v>13351.3</v>
      </c>
      <c r="F253">
        <v>504.11599999999999</v>
      </c>
      <c r="G253">
        <v>0.37571599999999999</v>
      </c>
      <c r="H253">
        <v>0.629494</v>
      </c>
      <c r="I253">
        <v>0</v>
      </c>
    </row>
    <row r="254" spans="1:9" x14ac:dyDescent="0.25">
      <c r="A254" t="s">
        <v>112</v>
      </c>
      <c r="B254">
        <v>13582.8</v>
      </c>
      <c r="C254">
        <v>13579.6</v>
      </c>
      <c r="D254">
        <v>13440</v>
      </c>
      <c r="E254">
        <v>13413.5</v>
      </c>
      <c r="F254">
        <v>506.99799999999999</v>
      </c>
      <c r="G254">
        <v>0.37897900000000001</v>
      </c>
      <c r="H254">
        <v>0.61911700000000003</v>
      </c>
      <c r="I254">
        <v>0</v>
      </c>
    </row>
    <row r="255" spans="1:9" x14ac:dyDescent="0.25">
      <c r="A255" t="s">
        <v>112</v>
      </c>
      <c r="B255">
        <v>13641.8</v>
      </c>
      <c r="C255">
        <v>13638.8</v>
      </c>
      <c r="D255">
        <v>13502.6</v>
      </c>
      <c r="E255">
        <v>13476</v>
      </c>
      <c r="F255">
        <v>507.07</v>
      </c>
      <c r="G255">
        <v>0.37628899999999998</v>
      </c>
      <c r="H255">
        <v>0.62017</v>
      </c>
      <c r="I255">
        <v>0</v>
      </c>
    </row>
    <row r="256" spans="1:9" x14ac:dyDescent="0.25">
      <c r="A256" t="s">
        <v>112</v>
      </c>
      <c r="B256">
        <v>13600.3</v>
      </c>
      <c r="C256">
        <v>13597.5</v>
      </c>
      <c r="D256">
        <v>13462.2</v>
      </c>
      <c r="E256">
        <v>13435.5</v>
      </c>
      <c r="F256">
        <v>507.19299999999998</v>
      </c>
      <c r="G256">
        <v>0.37589800000000001</v>
      </c>
      <c r="H256">
        <v>0.628969</v>
      </c>
      <c r="I256">
        <v>0</v>
      </c>
    </row>
    <row r="257" spans="1:9" x14ac:dyDescent="0.25">
      <c r="A257" t="s">
        <v>112</v>
      </c>
      <c r="B257">
        <v>13623.6</v>
      </c>
      <c r="C257">
        <v>13620.2</v>
      </c>
      <c r="D257">
        <v>13491.2</v>
      </c>
      <c r="E257">
        <v>13464.6</v>
      </c>
      <c r="F257">
        <v>507.11799999999999</v>
      </c>
      <c r="G257">
        <v>0.37723299999999998</v>
      </c>
      <c r="H257">
        <v>0.62919599999999998</v>
      </c>
      <c r="I257">
        <v>0</v>
      </c>
    </row>
    <row r="258" spans="1:9" x14ac:dyDescent="0.25">
      <c r="A258" t="s">
        <v>112</v>
      </c>
      <c r="B258">
        <v>13617.6</v>
      </c>
      <c r="C258">
        <v>13614.3</v>
      </c>
      <c r="D258">
        <v>13481.4</v>
      </c>
      <c r="E258">
        <v>13454.8</v>
      </c>
      <c r="F258">
        <v>506.06099999999998</v>
      </c>
      <c r="G258">
        <v>0.364846</v>
      </c>
      <c r="H258">
        <v>0.619116</v>
      </c>
      <c r="I258">
        <v>0</v>
      </c>
    </row>
    <row r="259" spans="1:9" x14ac:dyDescent="0.25">
      <c r="A259" t="s">
        <v>112</v>
      </c>
      <c r="B259">
        <v>13576.4</v>
      </c>
      <c r="C259">
        <v>13573.2</v>
      </c>
      <c r="D259">
        <v>13438.8</v>
      </c>
      <c r="E259">
        <v>13412.2</v>
      </c>
      <c r="F259">
        <v>503.995</v>
      </c>
      <c r="G259">
        <v>0.37677100000000002</v>
      </c>
      <c r="H259">
        <v>0.62979399999999996</v>
      </c>
      <c r="I259">
        <v>0</v>
      </c>
    </row>
    <row r="260" spans="1:9" x14ac:dyDescent="0.25">
      <c r="A260" t="s">
        <v>112</v>
      </c>
      <c r="B260">
        <v>13586.6</v>
      </c>
      <c r="C260">
        <v>13584.1</v>
      </c>
      <c r="D260">
        <v>13447.8</v>
      </c>
      <c r="E260">
        <v>13421.4</v>
      </c>
      <c r="F260">
        <v>506.69299999999998</v>
      </c>
      <c r="G260">
        <v>0.37569200000000003</v>
      </c>
      <c r="H260">
        <v>0.61912199999999995</v>
      </c>
      <c r="I260">
        <v>0</v>
      </c>
    </row>
    <row r="261" spans="1:9" x14ac:dyDescent="0.25">
      <c r="A261" t="s">
        <v>112</v>
      </c>
      <c r="B261">
        <v>13515.6</v>
      </c>
      <c r="C261">
        <v>13512.4</v>
      </c>
      <c r="D261">
        <v>13374.3</v>
      </c>
      <c r="E261">
        <v>13347.9</v>
      </c>
      <c r="F261">
        <v>504.53500000000003</v>
      </c>
      <c r="G261">
        <v>0.37570300000000001</v>
      </c>
      <c r="H261">
        <v>0.61911499999999997</v>
      </c>
      <c r="I261">
        <v>0</v>
      </c>
    </row>
    <row r="262" spans="1:9" x14ac:dyDescent="0.25">
      <c r="A262" t="s">
        <v>112</v>
      </c>
      <c r="B262">
        <v>13610</v>
      </c>
      <c r="C262">
        <v>13607</v>
      </c>
      <c r="D262">
        <v>13467.2</v>
      </c>
      <c r="E262">
        <v>13440.6</v>
      </c>
      <c r="F262">
        <v>505.267</v>
      </c>
      <c r="G262">
        <v>0.37569900000000001</v>
      </c>
      <c r="H262">
        <v>0.61910799999999999</v>
      </c>
      <c r="I262">
        <v>0</v>
      </c>
    </row>
    <row r="263" spans="1:9" x14ac:dyDescent="0.25">
      <c r="A263" t="s">
        <v>112</v>
      </c>
      <c r="B263">
        <v>13663.3</v>
      </c>
      <c r="C263">
        <v>13660</v>
      </c>
      <c r="D263">
        <v>13521.6</v>
      </c>
      <c r="E263">
        <v>13494.9</v>
      </c>
      <c r="F263">
        <v>510.05399999999997</v>
      </c>
      <c r="G263">
        <v>0.37577899999999997</v>
      </c>
      <c r="H263">
        <v>0.61911799999999995</v>
      </c>
      <c r="I263">
        <v>0</v>
      </c>
    </row>
    <row r="264" spans="1:9" x14ac:dyDescent="0.25">
      <c r="A264" t="s">
        <v>112</v>
      </c>
      <c r="B264">
        <v>13680.8</v>
      </c>
      <c r="C264">
        <v>13677.8</v>
      </c>
      <c r="D264">
        <v>13535.6</v>
      </c>
      <c r="E264">
        <v>13508.9</v>
      </c>
      <c r="F264">
        <v>508.55399999999997</v>
      </c>
      <c r="G264">
        <v>0.37693500000000002</v>
      </c>
      <c r="H264">
        <v>0.62020200000000003</v>
      </c>
      <c r="I264">
        <v>0</v>
      </c>
    </row>
    <row r="265" spans="1:9" x14ac:dyDescent="0.25">
      <c r="A265" t="s">
        <v>112</v>
      </c>
      <c r="B265">
        <v>13715.3</v>
      </c>
      <c r="C265">
        <v>13712.5</v>
      </c>
      <c r="D265">
        <v>13571.5</v>
      </c>
      <c r="E265">
        <v>13544.8</v>
      </c>
      <c r="F265">
        <v>510.16500000000002</v>
      </c>
      <c r="G265">
        <v>0.37582199999999999</v>
      </c>
      <c r="H265">
        <v>0.62696200000000002</v>
      </c>
      <c r="I265">
        <v>0</v>
      </c>
    </row>
    <row r="266" spans="1:9" x14ac:dyDescent="0.25">
      <c r="A266" t="s">
        <v>112</v>
      </c>
      <c r="B266">
        <v>13660.9</v>
      </c>
      <c r="C266">
        <v>13657.8</v>
      </c>
      <c r="D266">
        <v>13519.5</v>
      </c>
      <c r="E266">
        <v>13492.8</v>
      </c>
      <c r="F266">
        <v>507.88499999999999</v>
      </c>
      <c r="G266">
        <v>0.37569399999999997</v>
      </c>
      <c r="H266">
        <v>0.62979300000000005</v>
      </c>
      <c r="I266">
        <v>0</v>
      </c>
    </row>
    <row r="267" spans="1:9" x14ac:dyDescent="0.25">
      <c r="A267" t="s">
        <v>112</v>
      </c>
      <c r="B267">
        <v>13662.6</v>
      </c>
      <c r="C267">
        <v>13659.5</v>
      </c>
      <c r="D267">
        <v>13522.4</v>
      </c>
      <c r="E267">
        <v>13495.7</v>
      </c>
      <c r="F267">
        <v>506.85</v>
      </c>
      <c r="G267">
        <v>0.37569000000000002</v>
      </c>
      <c r="H267">
        <v>0.62976200000000004</v>
      </c>
      <c r="I267">
        <v>0</v>
      </c>
    </row>
    <row r="268" spans="1:9" x14ac:dyDescent="0.25">
      <c r="A268" t="s">
        <v>112</v>
      </c>
      <c r="B268">
        <v>13670</v>
      </c>
      <c r="C268">
        <v>13665.7</v>
      </c>
      <c r="D268">
        <v>13523.6</v>
      </c>
      <c r="E268">
        <v>13497</v>
      </c>
      <c r="F268">
        <v>507.74200000000002</v>
      </c>
      <c r="G268">
        <v>0.375807</v>
      </c>
      <c r="H268">
        <v>0.62622199999999995</v>
      </c>
      <c r="I268">
        <v>0</v>
      </c>
    </row>
    <row r="269" spans="1:9" x14ac:dyDescent="0.25">
      <c r="A269" t="s">
        <v>112</v>
      </c>
      <c r="B269">
        <v>13653.5</v>
      </c>
      <c r="C269">
        <v>13650.2</v>
      </c>
      <c r="D269">
        <v>13503</v>
      </c>
      <c r="E269">
        <v>13476.4</v>
      </c>
      <c r="F269">
        <v>507.32499999999999</v>
      </c>
      <c r="G269">
        <v>0.37574999999999997</v>
      </c>
      <c r="H269">
        <v>0.62707500000000005</v>
      </c>
      <c r="I269">
        <v>0</v>
      </c>
    </row>
    <row r="270" spans="1:9" x14ac:dyDescent="0.25">
      <c r="A270" t="s">
        <v>112</v>
      </c>
      <c r="B270">
        <v>13522.1</v>
      </c>
      <c r="C270">
        <v>13518.7</v>
      </c>
      <c r="D270">
        <v>13373.1</v>
      </c>
      <c r="E270">
        <v>13346.7</v>
      </c>
      <c r="F270">
        <v>504.73399999999998</v>
      </c>
      <c r="G270">
        <v>0.37679299999999999</v>
      </c>
      <c r="H270">
        <v>0.62907299999999999</v>
      </c>
      <c r="I270">
        <v>0</v>
      </c>
    </row>
    <row r="271" spans="1:9" x14ac:dyDescent="0.25">
      <c r="A271" t="s">
        <v>112</v>
      </c>
      <c r="B271">
        <v>13537.8</v>
      </c>
      <c r="C271">
        <v>13534.5</v>
      </c>
      <c r="D271">
        <v>13388.8</v>
      </c>
      <c r="E271">
        <v>13362.4</v>
      </c>
      <c r="F271">
        <v>505.34699999999998</v>
      </c>
      <c r="G271">
        <v>0.37570599999999998</v>
      </c>
      <c r="H271">
        <v>0.62925699999999996</v>
      </c>
      <c r="I271">
        <v>0</v>
      </c>
    </row>
    <row r="272" spans="1:9" x14ac:dyDescent="0.25">
      <c r="A272" t="s">
        <v>112</v>
      </c>
      <c r="B272">
        <v>13591.6</v>
      </c>
      <c r="C272">
        <v>13588.3</v>
      </c>
      <c r="D272">
        <v>13442.1</v>
      </c>
      <c r="E272">
        <v>13415.5</v>
      </c>
      <c r="F272">
        <v>504.404</v>
      </c>
      <c r="G272">
        <v>0.375724</v>
      </c>
      <c r="H272">
        <v>0.619112</v>
      </c>
      <c r="I272">
        <v>0</v>
      </c>
    </row>
    <row r="273" spans="1:25" x14ac:dyDescent="0.25">
      <c r="A273" t="s">
        <v>112</v>
      </c>
      <c r="B273">
        <v>13582.6</v>
      </c>
      <c r="C273">
        <v>13579.4</v>
      </c>
      <c r="D273">
        <v>13433.8</v>
      </c>
      <c r="E273">
        <v>13407.3</v>
      </c>
      <c r="F273">
        <v>506.40300000000002</v>
      </c>
      <c r="G273">
        <v>0.37569000000000002</v>
      </c>
      <c r="H273">
        <v>0.62857200000000002</v>
      </c>
      <c r="I273">
        <v>0</v>
      </c>
    </row>
    <row r="274" spans="1:25" x14ac:dyDescent="0.25">
      <c r="A274" t="s">
        <v>112</v>
      </c>
      <c r="B274">
        <v>13680.3</v>
      </c>
      <c r="C274">
        <v>13677.1</v>
      </c>
      <c r="D274">
        <v>13533.6</v>
      </c>
      <c r="E274">
        <v>13506.9</v>
      </c>
      <c r="F274">
        <v>511.22800000000001</v>
      </c>
      <c r="G274">
        <v>0.37628</v>
      </c>
      <c r="H274">
        <v>0.61960999999999999</v>
      </c>
      <c r="I274">
        <v>0</v>
      </c>
    </row>
    <row r="275" spans="1:25" x14ac:dyDescent="0.25">
      <c r="A275" t="s">
        <v>112</v>
      </c>
      <c r="B275">
        <v>13639.5</v>
      </c>
      <c r="C275">
        <v>13636.4</v>
      </c>
      <c r="D275">
        <v>13491.9</v>
      </c>
      <c r="E275">
        <v>13465.3</v>
      </c>
      <c r="F275">
        <v>505.74700000000001</v>
      </c>
      <c r="G275">
        <v>0.37572499999999998</v>
      </c>
      <c r="H275">
        <v>0.61912</v>
      </c>
      <c r="I275">
        <v>0</v>
      </c>
    </row>
    <row r="276" spans="1:25" x14ac:dyDescent="0.25">
      <c r="A276" t="s">
        <v>112</v>
      </c>
      <c r="B276">
        <v>13615.7</v>
      </c>
      <c r="C276">
        <v>13611.5</v>
      </c>
      <c r="D276">
        <v>13464.5</v>
      </c>
      <c r="E276">
        <v>13438</v>
      </c>
      <c r="F276">
        <v>506.81</v>
      </c>
      <c r="G276">
        <v>0.37571700000000002</v>
      </c>
      <c r="H276">
        <v>0.62889399999999995</v>
      </c>
      <c r="I276">
        <v>0</v>
      </c>
    </row>
    <row r="277" spans="1:25" x14ac:dyDescent="0.25">
      <c r="A277" t="s">
        <v>112</v>
      </c>
      <c r="B277">
        <v>13585.8</v>
      </c>
      <c r="C277">
        <v>13582.2</v>
      </c>
      <c r="D277">
        <v>13438.1</v>
      </c>
      <c r="E277">
        <v>13411.6</v>
      </c>
      <c r="F277">
        <v>506.01100000000002</v>
      </c>
      <c r="G277">
        <v>0.37577899999999997</v>
      </c>
      <c r="H277">
        <v>0.61912199999999995</v>
      </c>
      <c r="I277">
        <v>0</v>
      </c>
    </row>
    <row r="278" spans="1:25" x14ac:dyDescent="0.25">
      <c r="A278" t="s">
        <v>112</v>
      </c>
      <c r="B278">
        <v>13519.7</v>
      </c>
      <c r="C278">
        <v>13516.8</v>
      </c>
      <c r="D278">
        <v>13372</v>
      </c>
      <c r="E278">
        <v>13345.6</v>
      </c>
      <c r="F278">
        <v>503.29700000000003</v>
      </c>
      <c r="G278">
        <v>0.37571199999999999</v>
      </c>
      <c r="H278">
        <v>0.62923799999999996</v>
      </c>
      <c r="I278">
        <v>0</v>
      </c>
    </row>
    <row r="279" spans="1:25" x14ac:dyDescent="0.25">
      <c r="A279" t="s">
        <v>112</v>
      </c>
      <c r="B279">
        <v>13575.6</v>
      </c>
      <c r="C279">
        <v>13572.4</v>
      </c>
      <c r="D279">
        <v>13425.3</v>
      </c>
      <c r="E279">
        <v>13398.9</v>
      </c>
      <c r="F279">
        <v>504.572</v>
      </c>
      <c r="G279">
        <v>0.37569200000000003</v>
      </c>
      <c r="H279">
        <v>0.62848300000000001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13640.1</v>
      </c>
      <c r="C280">
        <v>13637</v>
      </c>
      <c r="D280">
        <v>13492.7</v>
      </c>
      <c r="E280">
        <v>13466.1</v>
      </c>
      <c r="F280">
        <v>508.46699999999998</v>
      </c>
      <c r="G280">
        <v>0.37569000000000002</v>
      </c>
      <c r="H280">
        <v>0.61912199999999995</v>
      </c>
      <c r="I280">
        <v>0</v>
      </c>
      <c r="R280">
        <f>AVERAGE(B231:B280)</f>
        <v>13614.023999999998</v>
      </c>
      <c r="S280">
        <f>AVERAGE(C231:C280)</f>
        <v>13610.748</v>
      </c>
      <c r="U280">
        <f>_xlfn.VAR.P(B231:B280)</f>
        <v>3403.1602239999875</v>
      </c>
      <c r="V280">
        <f>_xlfn.VAR.P(C231:C280)</f>
        <v>3401.2364960000045</v>
      </c>
      <c r="X280">
        <f>1.96*SQRT(U280)/50</f>
        <v>2.2867951649868732</v>
      </c>
      <c r="Y280">
        <f>1.96*SQRT(V280)/50</f>
        <v>2.2861487373339133</v>
      </c>
    </row>
    <row r="281" spans="1:25" x14ac:dyDescent="0.25">
      <c r="A281" t="s">
        <v>112</v>
      </c>
      <c r="B281">
        <v>681922.59669999999</v>
      </c>
      <c r="C281" t="s">
        <v>37</v>
      </c>
    </row>
    <row r="282" spans="1:25" x14ac:dyDescent="0.25">
      <c r="A282" t="s">
        <v>98</v>
      </c>
      <c r="B282">
        <v>13386.6</v>
      </c>
      <c r="C282">
        <v>13384.5</v>
      </c>
      <c r="D282">
        <v>13238.9</v>
      </c>
      <c r="E282">
        <v>13112.3</v>
      </c>
      <c r="F282">
        <v>2963.53</v>
      </c>
      <c r="G282">
        <v>0.37582700000000002</v>
      </c>
      <c r="H282">
        <v>0.61911300000000002</v>
      </c>
      <c r="I282">
        <v>0</v>
      </c>
    </row>
    <row r="283" spans="1:25" x14ac:dyDescent="0.25">
      <c r="A283" t="s">
        <v>98</v>
      </c>
      <c r="B283">
        <v>13326.7</v>
      </c>
      <c r="C283">
        <v>13324.7</v>
      </c>
      <c r="D283">
        <v>13181.5</v>
      </c>
      <c r="E283">
        <v>13055.1</v>
      </c>
      <c r="F283">
        <v>2954.3</v>
      </c>
      <c r="G283">
        <v>0.375751</v>
      </c>
      <c r="H283">
        <v>0.62322999999999995</v>
      </c>
      <c r="I283">
        <v>0</v>
      </c>
    </row>
    <row r="284" spans="1:25" x14ac:dyDescent="0.25">
      <c r="A284" t="s">
        <v>98</v>
      </c>
      <c r="B284">
        <v>13324</v>
      </c>
      <c r="C284">
        <v>13321.8</v>
      </c>
      <c r="D284">
        <v>13177.3</v>
      </c>
      <c r="E284">
        <v>13051.1</v>
      </c>
      <c r="F284">
        <v>2946.18</v>
      </c>
      <c r="G284">
        <v>0.37571500000000002</v>
      </c>
      <c r="H284">
        <v>0.62917500000000004</v>
      </c>
      <c r="I284">
        <v>0</v>
      </c>
    </row>
    <row r="285" spans="1:25" x14ac:dyDescent="0.25">
      <c r="A285" t="s">
        <v>98</v>
      </c>
      <c r="B285">
        <v>13323.5</v>
      </c>
      <c r="C285">
        <v>13321.2</v>
      </c>
      <c r="D285">
        <v>13174.2</v>
      </c>
      <c r="E285">
        <v>13048.3</v>
      </c>
      <c r="F285">
        <v>2944.78</v>
      </c>
      <c r="G285">
        <v>0.37601499999999999</v>
      </c>
      <c r="H285">
        <v>0.62377199999999999</v>
      </c>
      <c r="I285">
        <v>0</v>
      </c>
    </row>
    <row r="286" spans="1:25" x14ac:dyDescent="0.25">
      <c r="A286" t="s">
        <v>98</v>
      </c>
      <c r="B286">
        <v>13316.4</v>
      </c>
      <c r="C286">
        <v>13313.9</v>
      </c>
      <c r="D286">
        <v>13169</v>
      </c>
      <c r="E286">
        <v>13041.9</v>
      </c>
      <c r="F286">
        <v>2952.06</v>
      </c>
      <c r="G286">
        <v>0.37569000000000002</v>
      </c>
      <c r="H286">
        <v>0.62275499999999995</v>
      </c>
      <c r="I286">
        <v>0</v>
      </c>
    </row>
    <row r="287" spans="1:25" x14ac:dyDescent="0.25">
      <c r="A287" t="s">
        <v>98</v>
      </c>
      <c r="B287">
        <v>13388.4</v>
      </c>
      <c r="C287">
        <v>13386.3</v>
      </c>
      <c r="D287">
        <v>13240.9</v>
      </c>
      <c r="E287">
        <v>13114.3</v>
      </c>
      <c r="F287">
        <v>2973.68</v>
      </c>
      <c r="G287">
        <v>0.370975</v>
      </c>
      <c r="H287">
        <v>0.62659299999999996</v>
      </c>
      <c r="I287">
        <v>0</v>
      </c>
    </row>
    <row r="288" spans="1:25" x14ac:dyDescent="0.25">
      <c r="A288" t="s">
        <v>98</v>
      </c>
      <c r="B288">
        <v>13281.7</v>
      </c>
      <c r="C288">
        <v>13279.5</v>
      </c>
      <c r="D288">
        <v>13133</v>
      </c>
      <c r="E288">
        <v>13007.5</v>
      </c>
      <c r="F288">
        <v>2933</v>
      </c>
      <c r="G288">
        <v>0.37612899999999999</v>
      </c>
      <c r="H288">
        <v>0.61912199999999995</v>
      </c>
      <c r="I288">
        <v>0</v>
      </c>
    </row>
    <row r="289" spans="1:9" x14ac:dyDescent="0.25">
      <c r="A289" t="s">
        <v>98</v>
      </c>
      <c r="B289">
        <v>13195.8</v>
      </c>
      <c r="C289">
        <v>13193.7</v>
      </c>
      <c r="D289">
        <v>13045.8</v>
      </c>
      <c r="E289">
        <v>12920.6</v>
      </c>
      <c r="F289">
        <v>2916.75</v>
      </c>
      <c r="G289">
        <v>0.36835899999999999</v>
      </c>
      <c r="H289">
        <v>0.62287000000000003</v>
      </c>
      <c r="I289">
        <v>0</v>
      </c>
    </row>
    <row r="290" spans="1:9" x14ac:dyDescent="0.25">
      <c r="A290" t="s">
        <v>98</v>
      </c>
      <c r="B290">
        <v>13211.5</v>
      </c>
      <c r="C290">
        <v>13208.2</v>
      </c>
      <c r="D290">
        <v>13063.2</v>
      </c>
      <c r="E290">
        <v>12937.7</v>
      </c>
      <c r="F290">
        <v>2922.54</v>
      </c>
      <c r="G290">
        <v>0.375695</v>
      </c>
      <c r="H290">
        <v>0.62851599999999996</v>
      </c>
      <c r="I290">
        <v>0</v>
      </c>
    </row>
    <row r="291" spans="1:9" x14ac:dyDescent="0.25">
      <c r="A291" t="s">
        <v>98</v>
      </c>
      <c r="B291">
        <v>13255.1</v>
      </c>
      <c r="C291">
        <v>13251.4</v>
      </c>
      <c r="D291">
        <v>13106.3</v>
      </c>
      <c r="E291">
        <v>12980.6</v>
      </c>
      <c r="F291">
        <v>2930.44</v>
      </c>
      <c r="G291">
        <v>0.37569399999999997</v>
      </c>
      <c r="H291">
        <v>0.61912199999999995</v>
      </c>
      <c r="I291">
        <v>0</v>
      </c>
    </row>
    <row r="292" spans="1:9" x14ac:dyDescent="0.25">
      <c r="A292" t="s">
        <v>98</v>
      </c>
      <c r="B292">
        <v>13306</v>
      </c>
      <c r="C292">
        <v>13303.7</v>
      </c>
      <c r="D292">
        <v>13157.5</v>
      </c>
      <c r="E292">
        <v>13031.7</v>
      </c>
      <c r="F292">
        <v>2940.25</v>
      </c>
      <c r="G292">
        <v>0.37569000000000002</v>
      </c>
      <c r="H292">
        <v>0.62938899999999998</v>
      </c>
      <c r="I292">
        <v>0</v>
      </c>
    </row>
    <row r="293" spans="1:9" x14ac:dyDescent="0.25">
      <c r="A293" t="s">
        <v>98</v>
      </c>
      <c r="B293">
        <v>13297.5</v>
      </c>
      <c r="C293">
        <v>13295.3</v>
      </c>
      <c r="D293">
        <v>13149.5</v>
      </c>
      <c r="E293">
        <v>13022.8</v>
      </c>
      <c r="F293">
        <v>2950.73</v>
      </c>
      <c r="G293">
        <v>0.37570900000000002</v>
      </c>
      <c r="H293">
        <v>0.61912</v>
      </c>
      <c r="I293">
        <v>0</v>
      </c>
    </row>
    <row r="294" spans="1:9" x14ac:dyDescent="0.25">
      <c r="A294" t="s">
        <v>98</v>
      </c>
      <c r="B294">
        <v>13305</v>
      </c>
      <c r="C294">
        <v>13302.9</v>
      </c>
      <c r="D294">
        <v>13156.6</v>
      </c>
      <c r="E294">
        <v>13030.9</v>
      </c>
      <c r="F294">
        <v>2946.2</v>
      </c>
      <c r="G294">
        <v>0.37578699999999998</v>
      </c>
      <c r="H294">
        <v>0.62883100000000003</v>
      </c>
      <c r="I294">
        <v>0</v>
      </c>
    </row>
    <row r="295" spans="1:9" x14ac:dyDescent="0.25">
      <c r="A295" t="s">
        <v>98</v>
      </c>
      <c r="B295">
        <v>13279.9</v>
      </c>
      <c r="C295">
        <v>13277.6</v>
      </c>
      <c r="D295">
        <v>13131</v>
      </c>
      <c r="E295">
        <v>13005.5</v>
      </c>
      <c r="F295">
        <v>2933.06</v>
      </c>
      <c r="G295">
        <v>0.37569000000000002</v>
      </c>
      <c r="H295">
        <v>0.627938</v>
      </c>
      <c r="I295">
        <v>0</v>
      </c>
    </row>
    <row r="296" spans="1:9" x14ac:dyDescent="0.25">
      <c r="A296" t="s">
        <v>98</v>
      </c>
      <c r="B296">
        <v>13251.8</v>
      </c>
      <c r="C296">
        <v>13249.5</v>
      </c>
      <c r="D296">
        <v>13104</v>
      </c>
      <c r="E296">
        <v>12977.9</v>
      </c>
      <c r="F296">
        <v>2937.53</v>
      </c>
      <c r="G296">
        <v>0.37569000000000002</v>
      </c>
      <c r="H296">
        <v>0.61912199999999995</v>
      </c>
      <c r="I296">
        <v>0</v>
      </c>
    </row>
    <row r="297" spans="1:9" x14ac:dyDescent="0.25">
      <c r="A297" t="s">
        <v>98</v>
      </c>
      <c r="B297">
        <v>13261.3</v>
      </c>
      <c r="C297">
        <v>13258.9</v>
      </c>
      <c r="D297">
        <v>13113</v>
      </c>
      <c r="E297">
        <v>12987.4</v>
      </c>
      <c r="F297">
        <v>2941.03</v>
      </c>
      <c r="G297">
        <v>0.37575799999999998</v>
      </c>
      <c r="H297">
        <v>0.62951500000000005</v>
      </c>
      <c r="I297">
        <v>0</v>
      </c>
    </row>
    <row r="298" spans="1:9" x14ac:dyDescent="0.25">
      <c r="A298" t="s">
        <v>98</v>
      </c>
      <c r="B298">
        <v>13186</v>
      </c>
      <c r="C298">
        <v>13183.7</v>
      </c>
      <c r="D298">
        <v>13037.4</v>
      </c>
      <c r="E298">
        <v>12912.3</v>
      </c>
      <c r="F298">
        <v>2916.95</v>
      </c>
      <c r="G298">
        <v>0.37587900000000002</v>
      </c>
      <c r="H298">
        <v>0.61911300000000002</v>
      </c>
      <c r="I298">
        <v>0</v>
      </c>
    </row>
    <row r="299" spans="1:9" x14ac:dyDescent="0.25">
      <c r="A299" t="s">
        <v>98</v>
      </c>
      <c r="B299">
        <v>13187</v>
      </c>
      <c r="C299">
        <v>13184.8</v>
      </c>
      <c r="D299">
        <v>13037.1</v>
      </c>
      <c r="E299">
        <v>12911.9</v>
      </c>
      <c r="F299">
        <v>2917.24</v>
      </c>
      <c r="G299">
        <v>0.37623600000000001</v>
      </c>
      <c r="H299">
        <v>0.625475</v>
      </c>
      <c r="I299">
        <v>0</v>
      </c>
    </row>
    <row r="300" spans="1:9" x14ac:dyDescent="0.25">
      <c r="A300" t="s">
        <v>98</v>
      </c>
      <c r="B300">
        <v>13293.1</v>
      </c>
      <c r="C300">
        <v>13290.7</v>
      </c>
      <c r="D300">
        <v>13144.7</v>
      </c>
      <c r="E300">
        <v>13019.3</v>
      </c>
      <c r="F300">
        <v>2943.48</v>
      </c>
      <c r="G300">
        <v>0.37604599999999999</v>
      </c>
      <c r="H300">
        <v>0.62904300000000002</v>
      </c>
      <c r="I300">
        <v>0</v>
      </c>
    </row>
    <row r="301" spans="1:9" x14ac:dyDescent="0.25">
      <c r="A301" t="s">
        <v>98</v>
      </c>
      <c r="B301">
        <v>13326.1</v>
      </c>
      <c r="C301">
        <v>13323.7</v>
      </c>
      <c r="D301">
        <v>13176</v>
      </c>
      <c r="E301">
        <v>13049.9</v>
      </c>
      <c r="F301">
        <v>2954.27</v>
      </c>
      <c r="G301">
        <v>0.37576199999999998</v>
      </c>
      <c r="H301">
        <v>0.620004</v>
      </c>
      <c r="I301">
        <v>0</v>
      </c>
    </row>
    <row r="302" spans="1:9" x14ac:dyDescent="0.25">
      <c r="A302" t="s">
        <v>98</v>
      </c>
      <c r="B302">
        <v>13384.1</v>
      </c>
      <c r="C302">
        <v>13381.8</v>
      </c>
      <c r="D302">
        <v>13236.1</v>
      </c>
      <c r="E302">
        <v>13108.8</v>
      </c>
      <c r="F302">
        <v>2968.4</v>
      </c>
      <c r="G302">
        <v>0.375693</v>
      </c>
      <c r="H302">
        <v>0.62779700000000005</v>
      </c>
      <c r="I302">
        <v>0</v>
      </c>
    </row>
    <row r="303" spans="1:9" x14ac:dyDescent="0.25">
      <c r="A303" t="s">
        <v>98</v>
      </c>
      <c r="B303">
        <v>13319.5</v>
      </c>
      <c r="C303">
        <v>13317.2</v>
      </c>
      <c r="D303">
        <v>13173.7</v>
      </c>
      <c r="E303">
        <v>13047.1</v>
      </c>
      <c r="F303">
        <v>2943.68</v>
      </c>
      <c r="G303">
        <v>0.37572499999999998</v>
      </c>
      <c r="H303">
        <v>0.629803</v>
      </c>
      <c r="I303">
        <v>0</v>
      </c>
    </row>
    <row r="304" spans="1:9" x14ac:dyDescent="0.25">
      <c r="A304" t="s">
        <v>98</v>
      </c>
      <c r="B304">
        <v>13318.7</v>
      </c>
      <c r="C304">
        <v>13316.9</v>
      </c>
      <c r="D304">
        <v>13172.3</v>
      </c>
      <c r="E304">
        <v>13045.5</v>
      </c>
      <c r="F304">
        <v>2945.3</v>
      </c>
      <c r="G304">
        <v>0.37570100000000001</v>
      </c>
      <c r="H304">
        <v>0.62861800000000001</v>
      </c>
      <c r="I304">
        <v>0</v>
      </c>
    </row>
    <row r="305" spans="1:9" x14ac:dyDescent="0.25">
      <c r="A305" t="s">
        <v>98</v>
      </c>
      <c r="B305">
        <v>13383.4</v>
      </c>
      <c r="C305">
        <v>13381.3</v>
      </c>
      <c r="D305">
        <v>13256.1</v>
      </c>
      <c r="E305">
        <v>13129.4</v>
      </c>
      <c r="F305">
        <v>2967.01</v>
      </c>
      <c r="G305">
        <v>0.375691</v>
      </c>
      <c r="H305">
        <v>0.62845499999999999</v>
      </c>
      <c r="I305">
        <v>0</v>
      </c>
    </row>
    <row r="306" spans="1:9" x14ac:dyDescent="0.25">
      <c r="A306" t="s">
        <v>98</v>
      </c>
      <c r="B306">
        <v>13653.5</v>
      </c>
      <c r="C306">
        <v>13651.3</v>
      </c>
      <c r="D306">
        <v>13371.1</v>
      </c>
      <c r="E306">
        <v>13242.3</v>
      </c>
      <c r="F306">
        <v>2987.76</v>
      </c>
      <c r="G306">
        <v>0.37571199999999999</v>
      </c>
      <c r="H306">
        <v>0.61912100000000003</v>
      </c>
      <c r="I306">
        <v>0</v>
      </c>
    </row>
    <row r="307" spans="1:9" x14ac:dyDescent="0.25">
      <c r="A307" t="s">
        <v>98</v>
      </c>
      <c r="B307">
        <v>13498</v>
      </c>
      <c r="C307">
        <v>13496.2</v>
      </c>
      <c r="D307">
        <v>13375.3</v>
      </c>
      <c r="E307">
        <v>13246.7</v>
      </c>
      <c r="F307">
        <v>2999.45</v>
      </c>
      <c r="G307">
        <v>0.37573200000000001</v>
      </c>
      <c r="H307">
        <v>0.62705599999999995</v>
      </c>
      <c r="I307">
        <v>0</v>
      </c>
    </row>
    <row r="308" spans="1:9" x14ac:dyDescent="0.25">
      <c r="A308" t="s">
        <v>98</v>
      </c>
      <c r="B308">
        <v>13267.9</v>
      </c>
      <c r="C308">
        <v>13265.7</v>
      </c>
      <c r="D308">
        <v>13170.9</v>
      </c>
      <c r="E308">
        <v>13044.4</v>
      </c>
      <c r="F308">
        <v>2954.16</v>
      </c>
      <c r="G308">
        <v>0.37593399999999999</v>
      </c>
      <c r="H308">
        <v>0.62581399999999998</v>
      </c>
      <c r="I308">
        <v>0</v>
      </c>
    </row>
    <row r="309" spans="1:9" x14ac:dyDescent="0.25">
      <c r="A309" t="s">
        <v>98</v>
      </c>
      <c r="B309">
        <v>13323.9</v>
      </c>
      <c r="C309">
        <v>13322.1</v>
      </c>
      <c r="D309">
        <v>13222</v>
      </c>
      <c r="E309">
        <v>13094.3</v>
      </c>
      <c r="F309">
        <v>2964.48</v>
      </c>
      <c r="G309">
        <v>0.375693</v>
      </c>
      <c r="H309">
        <v>0.61911799999999995</v>
      </c>
      <c r="I309">
        <v>0</v>
      </c>
    </row>
    <row r="310" spans="1:9" x14ac:dyDescent="0.25">
      <c r="A310" t="s">
        <v>98</v>
      </c>
      <c r="B310">
        <v>13717.8</v>
      </c>
      <c r="C310">
        <v>13715.9</v>
      </c>
      <c r="D310">
        <v>13604.2</v>
      </c>
      <c r="E310">
        <v>13474.9</v>
      </c>
      <c r="F310">
        <v>3052.41</v>
      </c>
      <c r="G310">
        <v>0.375691</v>
      </c>
      <c r="H310">
        <v>0.619892</v>
      </c>
      <c r="I310">
        <v>0</v>
      </c>
    </row>
    <row r="311" spans="1:9" x14ac:dyDescent="0.25">
      <c r="A311" t="s">
        <v>98</v>
      </c>
      <c r="B311">
        <v>13871.1</v>
      </c>
      <c r="C311">
        <v>13868.6</v>
      </c>
      <c r="D311">
        <v>13773.6</v>
      </c>
      <c r="E311">
        <v>13643.6</v>
      </c>
      <c r="F311">
        <v>3119.6</v>
      </c>
      <c r="G311">
        <v>0.37739400000000001</v>
      </c>
      <c r="H311">
        <v>0.62527200000000005</v>
      </c>
      <c r="I311">
        <v>0</v>
      </c>
    </row>
    <row r="312" spans="1:9" x14ac:dyDescent="0.25">
      <c r="A312" t="s">
        <v>98</v>
      </c>
      <c r="B312">
        <v>14031.3</v>
      </c>
      <c r="C312">
        <v>14029</v>
      </c>
      <c r="D312">
        <v>13935.9</v>
      </c>
      <c r="E312">
        <v>13804.8</v>
      </c>
      <c r="F312">
        <v>3145.51</v>
      </c>
      <c r="G312">
        <v>0.37569000000000002</v>
      </c>
      <c r="H312">
        <v>0.62872899999999998</v>
      </c>
      <c r="I312">
        <v>0</v>
      </c>
    </row>
    <row r="313" spans="1:9" x14ac:dyDescent="0.25">
      <c r="A313" t="s">
        <v>98</v>
      </c>
      <c r="B313">
        <v>13779.7</v>
      </c>
      <c r="C313">
        <v>13777.6</v>
      </c>
      <c r="D313">
        <v>13657.3</v>
      </c>
      <c r="E313">
        <v>13526.7</v>
      </c>
      <c r="F313">
        <v>3067.98</v>
      </c>
      <c r="G313">
        <v>0.36505399999999999</v>
      </c>
      <c r="H313">
        <v>0.62920100000000001</v>
      </c>
      <c r="I313">
        <v>0</v>
      </c>
    </row>
    <row r="314" spans="1:9" x14ac:dyDescent="0.25">
      <c r="A314" t="s">
        <v>98</v>
      </c>
      <c r="B314">
        <v>13537.5</v>
      </c>
      <c r="C314">
        <v>13535.3</v>
      </c>
      <c r="D314">
        <v>13431.3</v>
      </c>
      <c r="E314">
        <v>13301.8</v>
      </c>
      <c r="F314">
        <v>3013.09</v>
      </c>
      <c r="G314">
        <v>0.37572299999999997</v>
      </c>
      <c r="H314">
        <v>0.61931000000000003</v>
      </c>
      <c r="I314">
        <v>0</v>
      </c>
    </row>
    <row r="315" spans="1:9" x14ac:dyDescent="0.25">
      <c r="A315" t="s">
        <v>98</v>
      </c>
      <c r="B315">
        <v>13472.9</v>
      </c>
      <c r="C315">
        <v>13470.8</v>
      </c>
      <c r="D315">
        <v>13357.8</v>
      </c>
      <c r="E315">
        <v>13225.6</v>
      </c>
      <c r="F315">
        <v>2994.28</v>
      </c>
      <c r="G315">
        <v>0.37582100000000002</v>
      </c>
      <c r="H315">
        <v>0.61912</v>
      </c>
      <c r="I315">
        <v>0</v>
      </c>
    </row>
    <row r="316" spans="1:9" x14ac:dyDescent="0.25">
      <c r="A316" t="s">
        <v>98</v>
      </c>
      <c r="B316">
        <v>13220</v>
      </c>
      <c r="C316">
        <v>13217.8</v>
      </c>
      <c r="D316">
        <v>13079.3</v>
      </c>
      <c r="E316">
        <v>12953.5</v>
      </c>
      <c r="F316">
        <v>2932.02</v>
      </c>
      <c r="G316">
        <v>0.37574600000000002</v>
      </c>
      <c r="H316">
        <v>0.62762600000000002</v>
      </c>
      <c r="I316">
        <v>0</v>
      </c>
    </row>
    <row r="317" spans="1:9" x14ac:dyDescent="0.25">
      <c r="A317" t="s">
        <v>98</v>
      </c>
      <c r="B317">
        <v>13379.8</v>
      </c>
      <c r="C317">
        <v>13377.7</v>
      </c>
      <c r="D317">
        <v>13255.4</v>
      </c>
      <c r="E317">
        <v>13129.5</v>
      </c>
      <c r="F317">
        <v>2979.34</v>
      </c>
      <c r="G317">
        <v>0.37573800000000002</v>
      </c>
      <c r="H317">
        <v>0.61910900000000002</v>
      </c>
      <c r="I317">
        <v>0</v>
      </c>
    </row>
    <row r="318" spans="1:9" x14ac:dyDescent="0.25">
      <c r="A318" t="s">
        <v>98</v>
      </c>
      <c r="B318">
        <v>13363.8</v>
      </c>
      <c r="C318">
        <v>13361.2</v>
      </c>
      <c r="D318">
        <v>13237.7</v>
      </c>
      <c r="E318">
        <v>13111.6</v>
      </c>
      <c r="F318">
        <v>2967.48</v>
      </c>
      <c r="G318">
        <v>0.37654300000000002</v>
      </c>
      <c r="H318">
        <v>0.61912199999999995</v>
      </c>
      <c r="I318">
        <v>0</v>
      </c>
    </row>
    <row r="319" spans="1:9" x14ac:dyDescent="0.25">
      <c r="A319" t="s">
        <v>98</v>
      </c>
      <c r="B319">
        <v>13467.3</v>
      </c>
      <c r="C319">
        <v>13465.3</v>
      </c>
      <c r="D319">
        <v>13358.5</v>
      </c>
      <c r="E319">
        <v>13231.9</v>
      </c>
      <c r="F319">
        <v>2990.47</v>
      </c>
      <c r="G319">
        <v>0.36750100000000002</v>
      </c>
      <c r="H319">
        <v>0.62773900000000005</v>
      </c>
      <c r="I319">
        <v>0</v>
      </c>
    </row>
    <row r="320" spans="1:9" x14ac:dyDescent="0.25">
      <c r="A320" t="s">
        <v>98</v>
      </c>
      <c r="B320">
        <v>13632.1</v>
      </c>
      <c r="C320">
        <v>13630.2</v>
      </c>
      <c r="D320">
        <v>13553.1</v>
      </c>
      <c r="E320">
        <v>13424.4</v>
      </c>
      <c r="F320">
        <v>3029.27</v>
      </c>
      <c r="G320">
        <v>0.37779099999999999</v>
      </c>
      <c r="H320">
        <v>0.61912199999999995</v>
      </c>
      <c r="I320">
        <v>0</v>
      </c>
    </row>
    <row r="321" spans="1:25" x14ac:dyDescent="0.25">
      <c r="A321" t="s">
        <v>98</v>
      </c>
      <c r="B321">
        <v>13708.4</v>
      </c>
      <c r="C321">
        <v>13706.4</v>
      </c>
      <c r="D321">
        <v>13629.8</v>
      </c>
      <c r="E321">
        <v>13499</v>
      </c>
      <c r="F321">
        <v>3042.08</v>
      </c>
      <c r="G321">
        <v>0.37586599999999998</v>
      </c>
      <c r="H321">
        <v>0.628166</v>
      </c>
      <c r="I321">
        <v>0</v>
      </c>
    </row>
    <row r="322" spans="1:25" x14ac:dyDescent="0.25">
      <c r="A322" t="s">
        <v>98</v>
      </c>
      <c r="B322">
        <v>13758.1</v>
      </c>
      <c r="C322">
        <v>13756.3</v>
      </c>
      <c r="D322">
        <v>13672.4</v>
      </c>
      <c r="E322">
        <v>13540.9</v>
      </c>
      <c r="F322">
        <v>3070.43</v>
      </c>
      <c r="G322">
        <v>0.375726</v>
      </c>
      <c r="H322">
        <v>0.619116</v>
      </c>
      <c r="I322">
        <v>0</v>
      </c>
    </row>
    <row r="323" spans="1:25" x14ac:dyDescent="0.25">
      <c r="A323" t="s">
        <v>98</v>
      </c>
      <c r="B323">
        <v>13509.9</v>
      </c>
      <c r="C323">
        <v>13507.9</v>
      </c>
      <c r="D323">
        <v>13401.5</v>
      </c>
      <c r="E323">
        <v>13273.4</v>
      </c>
      <c r="F323">
        <v>2998.7</v>
      </c>
      <c r="G323">
        <v>0.37570300000000001</v>
      </c>
      <c r="H323">
        <v>0.61911700000000003</v>
      </c>
      <c r="I323">
        <v>0</v>
      </c>
    </row>
    <row r="324" spans="1:25" x14ac:dyDescent="0.25">
      <c r="A324" t="s">
        <v>98</v>
      </c>
      <c r="B324">
        <v>13500.3</v>
      </c>
      <c r="C324">
        <v>13498.2</v>
      </c>
      <c r="D324">
        <v>13367.3</v>
      </c>
      <c r="E324">
        <v>13238.7</v>
      </c>
      <c r="F324">
        <v>2992.09</v>
      </c>
      <c r="G324">
        <v>0.37569000000000002</v>
      </c>
      <c r="H324">
        <v>0.62831899999999996</v>
      </c>
      <c r="I324">
        <v>0</v>
      </c>
    </row>
    <row r="325" spans="1:25" x14ac:dyDescent="0.25">
      <c r="A325" t="s">
        <v>98</v>
      </c>
      <c r="B325">
        <v>13375.4</v>
      </c>
      <c r="C325">
        <v>13372.3</v>
      </c>
      <c r="D325">
        <v>13239.1</v>
      </c>
      <c r="E325">
        <v>13111.5</v>
      </c>
      <c r="F325">
        <v>2971.59</v>
      </c>
      <c r="G325">
        <v>0.37570100000000001</v>
      </c>
      <c r="H325">
        <v>0.61912100000000003</v>
      </c>
      <c r="I325">
        <v>0</v>
      </c>
    </row>
    <row r="326" spans="1:25" x14ac:dyDescent="0.25">
      <c r="A326" t="s">
        <v>98</v>
      </c>
      <c r="B326">
        <v>13426.3</v>
      </c>
      <c r="C326">
        <v>13424.1</v>
      </c>
      <c r="D326">
        <v>13289.4</v>
      </c>
      <c r="E326">
        <v>13161.4</v>
      </c>
      <c r="F326">
        <v>2972.66</v>
      </c>
      <c r="G326">
        <v>0.37612200000000001</v>
      </c>
      <c r="H326">
        <v>0.62152399999999997</v>
      </c>
      <c r="I326">
        <v>0</v>
      </c>
    </row>
    <row r="327" spans="1:25" x14ac:dyDescent="0.25">
      <c r="A327" t="s">
        <v>98</v>
      </c>
      <c r="B327">
        <v>13301.9</v>
      </c>
      <c r="C327">
        <v>13300</v>
      </c>
      <c r="D327">
        <v>13201.6</v>
      </c>
      <c r="E327">
        <v>13075.3</v>
      </c>
      <c r="F327">
        <v>2961.03</v>
      </c>
      <c r="G327">
        <v>0.36447099999999999</v>
      </c>
      <c r="H327">
        <v>0.61911000000000005</v>
      </c>
      <c r="I327">
        <v>0</v>
      </c>
    </row>
    <row r="328" spans="1:25" x14ac:dyDescent="0.25">
      <c r="A328" t="s">
        <v>98</v>
      </c>
      <c r="B328">
        <v>13318.8</v>
      </c>
      <c r="C328">
        <v>13317</v>
      </c>
      <c r="D328">
        <v>13201.4</v>
      </c>
      <c r="E328">
        <v>13075.9</v>
      </c>
      <c r="F328">
        <v>2967.86</v>
      </c>
      <c r="G328">
        <v>0.375861</v>
      </c>
      <c r="H328">
        <v>0.61912</v>
      </c>
      <c r="I328">
        <v>0</v>
      </c>
    </row>
    <row r="329" spans="1:25" x14ac:dyDescent="0.25">
      <c r="A329" t="s">
        <v>98</v>
      </c>
      <c r="B329">
        <v>13313.2</v>
      </c>
      <c r="C329">
        <v>13311.2</v>
      </c>
      <c r="D329">
        <v>13192.3</v>
      </c>
      <c r="E329">
        <v>13067</v>
      </c>
      <c r="F329">
        <v>2960.91</v>
      </c>
      <c r="G329">
        <v>0.375724</v>
      </c>
      <c r="H329">
        <v>0.61912100000000003</v>
      </c>
      <c r="I329">
        <v>0</v>
      </c>
    </row>
    <row r="330" spans="1:25" x14ac:dyDescent="0.25">
      <c r="A330" t="s">
        <v>98</v>
      </c>
      <c r="B330">
        <v>13319.3</v>
      </c>
      <c r="C330">
        <v>13317.2</v>
      </c>
      <c r="D330">
        <v>13176.6</v>
      </c>
      <c r="E330">
        <v>13050.3</v>
      </c>
      <c r="F330">
        <v>2957.59</v>
      </c>
      <c r="G330">
        <v>0.37574200000000002</v>
      </c>
      <c r="H330">
        <v>0.62359200000000004</v>
      </c>
      <c r="I330">
        <v>0</v>
      </c>
    </row>
    <row r="331" spans="1:25" x14ac:dyDescent="0.25">
      <c r="A331" t="s">
        <v>98</v>
      </c>
      <c r="B331">
        <v>13291.4</v>
      </c>
      <c r="C331">
        <v>13289.2</v>
      </c>
      <c r="D331">
        <v>13148</v>
      </c>
      <c r="E331">
        <v>13021.5</v>
      </c>
      <c r="F331">
        <v>2951.75</v>
      </c>
      <c r="G331">
        <v>0.37574999999999997</v>
      </c>
      <c r="H331">
        <v>0.61912199999999995</v>
      </c>
      <c r="I331">
        <v>0</v>
      </c>
    </row>
    <row r="332" spans="1:25" x14ac:dyDescent="0.25">
      <c r="A332" t="s">
        <v>98</v>
      </c>
      <c r="B332">
        <v>13309.9</v>
      </c>
      <c r="C332">
        <v>13308.1</v>
      </c>
      <c r="D332">
        <v>13165.3</v>
      </c>
      <c r="E332">
        <v>13039</v>
      </c>
      <c r="F332">
        <v>2954.23</v>
      </c>
      <c r="G332">
        <v>0.37570700000000001</v>
      </c>
      <c r="H332">
        <v>0.61912100000000003</v>
      </c>
      <c r="I332">
        <v>0</v>
      </c>
    </row>
    <row r="333" spans="1:25" x14ac:dyDescent="0.25">
      <c r="A333" t="s">
        <v>98</v>
      </c>
      <c r="B333">
        <v>13355.9</v>
      </c>
      <c r="C333">
        <v>13353.7</v>
      </c>
      <c r="D333">
        <v>13211</v>
      </c>
      <c r="E333">
        <v>13084.2</v>
      </c>
      <c r="F333">
        <v>2964.6</v>
      </c>
      <c r="G333">
        <v>0.37590800000000002</v>
      </c>
      <c r="H333">
        <v>0.62670800000000004</v>
      </c>
      <c r="I333">
        <v>0</v>
      </c>
    </row>
    <row r="334" spans="1:25" x14ac:dyDescent="0.25">
      <c r="A334" t="s">
        <v>98</v>
      </c>
      <c r="B334">
        <v>13588.8</v>
      </c>
      <c r="C334">
        <v>13586.7</v>
      </c>
      <c r="D334">
        <v>13468.7</v>
      </c>
      <c r="E334">
        <v>13339.9</v>
      </c>
      <c r="F334">
        <v>3024.81</v>
      </c>
      <c r="G334">
        <v>0.37622</v>
      </c>
      <c r="H334">
        <v>0.62924100000000005</v>
      </c>
      <c r="I334">
        <v>0</v>
      </c>
    </row>
    <row r="335" spans="1:25" x14ac:dyDescent="0.25">
      <c r="A335" t="s">
        <v>98</v>
      </c>
      <c r="B335">
        <v>13421</v>
      </c>
      <c r="C335">
        <v>13419</v>
      </c>
      <c r="D335">
        <v>13297.2</v>
      </c>
      <c r="E335">
        <v>13168.9</v>
      </c>
      <c r="F335">
        <v>2978.81</v>
      </c>
      <c r="G335">
        <v>0.375749</v>
      </c>
      <c r="H335">
        <v>0.62502899999999995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13295.6</v>
      </c>
      <c r="C336">
        <v>13293.4</v>
      </c>
      <c r="D336">
        <v>13172.8</v>
      </c>
      <c r="E336">
        <v>13046.9</v>
      </c>
      <c r="F336">
        <v>2958.47</v>
      </c>
      <c r="G336">
        <v>0.37569399999999997</v>
      </c>
      <c r="H336">
        <v>0.62940200000000002</v>
      </c>
      <c r="I336">
        <v>0</v>
      </c>
      <c r="R336">
        <f>AVERAGE(B287:B336)</f>
        <v>13408.854000000003</v>
      </c>
      <c r="S336">
        <f>AVERAGE(C287:C336)</f>
        <v>13406.649999999996</v>
      </c>
      <c r="U336">
        <f>_xlfn.VAR.P(B287:B336)</f>
        <v>34789.560484000016</v>
      </c>
      <c r="V336">
        <f>_xlfn.VAR.P(C287:C336)</f>
        <v>34817.34929999998</v>
      </c>
      <c r="X336">
        <f>1.96*SQRT(U336)/50</f>
        <v>7.3115682464252352</v>
      </c>
      <c r="Y336">
        <f>1.96*SQRT(V336)/50</f>
        <v>7.3144877898833052</v>
      </c>
    </row>
    <row r="337" spans="1:9" x14ac:dyDescent="0.25">
      <c r="A337" t="s">
        <v>98</v>
      </c>
      <c r="B337">
        <v>671489.18680000002</v>
      </c>
      <c r="C337" t="s">
        <v>37</v>
      </c>
    </row>
    <row r="338" spans="1:9" x14ac:dyDescent="0.25">
      <c r="A338" t="s">
        <v>113</v>
      </c>
      <c r="B338">
        <v>16217.5</v>
      </c>
      <c r="C338">
        <v>16214.3</v>
      </c>
      <c r="D338">
        <v>16103</v>
      </c>
      <c r="E338">
        <v>16057.3</v>
      </c>
      <c r="F338">
        <v>2585.88</v>
      </c>
      <c r="G338">
        <v>0.37569999999999998</v>
      </c>
      <c r="H338">
        <v>0.62967899999999999</v>
      </c>
      <c r="I338">
        <v>0</v>
      </c>
    </row>
    <row r="339" spans="1:9" x14ac:dyDescent="0.25">
      <c r="A339" t="s">
        <v>113</v>
      </c>
      <c r="B339">
        <v>16283.3</v>
      </c>
      <c r="C339">
        <v>16280.3</v>
      </c>
      <c r="D339">
        <v>16148.3</v>
      </c>
      <c r="E339">
        <v>16108.4</v>
      </c>
      <c r="F339">
        <v>2590.23</v>
      </c>
      <c r="G339">
        <v>0.37619799999999998</v>
      </c>
      <c r="H339">
        <v>0.62615299999999996</v>
      </c>
      <c r="I339">
        <v>0</v>
      </c>
    </row>
    <row r="340" spans="1:9" x14ac:dyDescent="0.25">
      <c r="A340" t="s">
        <v>113</v>
      </c>
      <c r="B340">
        <v>16334.6</v>
      </c>
      <c r="C340">
        <v>16331.2</v>
      </c>
      <c r="D340">
        <v>16199.1</v>
      </c>
      <c r="E340">
        <v>16159.6</v>
      </c>
      <c r="F340">
        <v>2590.0300000000002</v>
      </c>
      <c r="G340">
        <v>0.36861500000000003</v>
      </c>
      <c r="H340">
        <v>0.619973</v>
      </c>
      <c r="I340">
        <v>0</v>
      </c>
    </row>
    <row r="341" spans="1:9" x14ac:dyDescent="0.25">
      <c r="A341" t="s">
        <v>113</v>
      </c>
      <c r="B341">
        <v>16377.7</v>
      </c>
      <c r="C341">
        <v>16373.7</v>
      </c>
      <c r="D341">
        <v>16239.3</v>
      </c>
      <c r="E341">
        <v>16199.6</v>
      </c>
      <c r="F341">
        <v>2593.63</v>
      </c>
      <c r="G341">
        <v>0.37627699999999997</v>
      </c>
      <c r="H341">
        <v>0.62842600000000004</v>
      </c>
      <c r="I341">
        <v>0</v>
      </c>
    </row>
    <row r="342" spans="1:9" x14ac:dyDescent="0.25">
      <c r="A342" t="s">
        <v>113</v>
      </c>
      <c r="B342">
        <v>16266.4</v>
      </c>
      <c r="C342">
        <v>16263.5</v>
      </c>
      <c r="D342">
        <v>16126.2</v>
      </c>
      <c r="E342">
        <v>16086.9</v>
      </c>
      <c r="F342">
        <v>2587.5500000000002</v>
      </c>
      <c r="G342">
        <v>0.37569200000000003</v>
      </c>
      <c r="H342">
        <v>0.61912199999999995</v>
      </c>
      <c r="I342">
        <v>0</v>
      </c>
    </row>
    <row r="343" spans="1:9" x14ac:dyDescent="0.25">
      <c r="A343" t="s">
        <v>113</v>
      </c>
      <c r="B343">
        <v>16376.2</v>
      </c>
      <c r="C343">
        <v>16372.7</v>
      </c>
      <c r="D343">
        <v>16243.2</v>
      </c>
      <c r="E343">
        <v>16202.9</v>
      </c>
      <c r="F343">
        <v>2592.14</v>
      </c>
      <c r="G343">
        <v>0.37602400000000002</v>
      </c>
      <c r="H343">
        <v>0.61911799999999995</v>
      </c>
      <c r="I343">
        <v>0</v>
      </c>
    </row>
    <row r="344" spans="1:9" x14ac:dyDescent="0.25">
      <c r="A344" t="s">
        <v>113</v>
      </c>
      <c r="B344">
        <v>16325.9</v>
      </c>
      <c r="C344">
        <v>16322.6</v>
      </c>
      <c r="D344">
        <v>16191.4</v>
      </c>
      <c r="E344">
        <v>16151.1</v>
      </c>
      <c r="F344">
        <v>2592.89</v>
      </c>
      <c r="G344">
        <v>0.375691</v>
      </c>
      <c r="H344">
        <v>0.62482199999999999</v>
      </c>
      <c r="I344">
        <v>0</v>
      </c>
    </row>
    <row r="345" spans="1:9" x14ac:dyDescent="0.25">
      <c r="A345" t="s">
        <v>113</v>
      </c>
      <c r="B345">
        <v>16294</v>
      </c>
      <c r="C345">
        <v>16290.8</v>
      </c>
      <c r="D345">
        <v>16154.9</v>
      </c>
      <c r="E345">
        <v>16114.7</v>
      </c>
      <c r="F345">
        <v>2592.73</v>
      </c>
      <c r="G345">
        <v>0.375691</v>
      </c>
      <c r="H345">
        <v>0.62434900000000004</v>
      </c>
      <c r="I345">
        <v>0</v>
      </c>
    </row>
    <row r="346" spans="1:9" x14ac:dyDescent="0.25">
      <c r="A346" t="s">
        <v>113</v>
      </c>
      <c r="B346">
        <v>16256.8</v>
      </c>
      <c r="C346">
        <v>16253</v>
      </c>
      <c r="D346">
        <v>16116.5</v>
      </c>
      <c r="E346">
        <v>16076.6</v>
      </c>
      <c r="F346">
        <v>2582.52</v>
      </c>
      <c r="G346">
        <v>0.37585499999999999</v>
      </c>
      <c r="H346">
        <v>0.61912100000000003</v>
      </c>
      <c r="I346">
        <v>0</v>
      </c>
    </row>
    <row r="347" spans="1:9" x14ac:dyDescent="0.25">
      <c r="A347" t="s">
        <v>113</v>
      </c>
      <c r="B347">
        <v>16331.3</v>
      </c>
      <c r="C347">
        <v>16328.2</v>
      </c>
      <c r="D347">
        <v>16211.3</v>
      </c>
      <c r="E347">
        <v>16169.9</v>
      </c>
      <c r="F347">
        <v>2588.7800000000002</v>
      </c>
      <c r="G347">
        <v>0.37569000000000002</v>
      </c>
      <c r="H347">
        <v>0.61912</v>
      </c>
      <c r="I347">
        <v>0</v>
      </c>
    </row>
    <row r="348" spans="1:9" x14ac:dyDescent="0.25">
      <c r="A348" t="s">
        <v>113</v>
      </c>
      <c r="B348">
        <v>16455.099999999999</v>
      </c>
      <c r="C348">
        <v>16451.3</v>
      </c>
      <c r="D348">
        <v>16333.6</v>
      </c>
      <c r="E348">
        <v>16291.5</v>
      </c>
      <c r="F348">
        <v>2587.3000000000002</v>
      </c>
      <c r="G348">
        <v>0.37570500000000001</v>
      </c>
      <c r="H348">
        <v>0.62679499999999999</v>
      </c>
      <c r="I348">
        <v>0</v>
      </c>
    </row>
    <row r="349" spans="1:9" x14ac:dyDescent="0.25">
      <c r="A349" t="s">
        <v>113</v>
      </c>
      <c r="B349">
        <v>16347.6</v>
      </c>
      <c r="C349">
        <v>16345.1</v>
      </c>
      <c r="D349">
        <v>16217.4</v>
      </c>
      <c r="E349">
        <v>16177.3</v>
      </c>
      <c r="F349">
        <v>2590.4899999999998</v>
      </c>
      <c r="G349">
        <v>0.37572100000000003</v>
      </c>
      <c r="H349">
        <v>0.61920799999999998</v>
      </c>
      <c r="I349">
        <v>0</v>
      </c>
    </row>
    <row r="350" spans="1:9" x14ac:dyDescent="0.25">
      <c r="A350" t="s">
        <v>113</v>
      </c>
      <c r="B350">
        <v>16575.3</v>
      </c>
      <c r="C350">
        <v>16572.599999999999</v>
      </c>
      <c r="D350">
        <v>16466.099999999999</v>
      </c>
      <c r="E350">
        <v>16424.2</v>
      </c>
      <c r="F350">
        <v>2584.63</v>
      </c>
      <c r="G350">
        <v>0.37569599999999997</v>
      </c>
      <c r="H350">
        <v>0.62921300000000002</v>
      </c>
      <c r="I350">
        <v>0</v>
      </c>
    </row>
    <row r="351" spans="1:9" x14ac:dyDescent="0.25">
      <c r="A351" t="s">
        <v>113</v>
      </c>
      <c r="B351">
        <v>16429.2</v>
      </c>
      <c r="C351">
        <v>16426.7</v>
      </c>
      <c r="D351">
        <v>16323.3</v>
      </c>
      <c r="E351">
        <v>16281</v>
      </c>
      <c r="F351">
        <v>2587.3200000000002</v>
      </c>
      <c r="G351">
        <v>0.38119999999999998</v>
      </c>
      <c r="H351">
        <v>0.62961100000000003</v>
      </c>
      <c r="I351">
        <v>0</v>
      </c>
    </row>
    <row r="352" spans="1:9" x14ac:dyDescent="0.25">
      <c r="A352" t="s">
        <v>113</v>
      </c>
      <c r="B352">
        <v>16282.9</v>
      </c>
      <c r="C352">
        <v>16280.3</v>
      </c>
      <c r="D352">
        <v>16159.3</v>
      </c>
      <c r="E352">
        <v>16118.1</v>
      </c>
      <c r="F352">
        <v>2593.39</v>
      </c>
      <c r="G352">
        <v>0.37073899999999999</v>
      </c>
      <c r="H352">
        <v>0.62152799999999997</v>
      </c>
      <c r="I352">
        <v>0</v>
      </c>
    </row>
    <row r="353" spans="1:9" x14ac:dyDescent="0.25">
      <c r="A353" t="s">
        <v>113</v>
      </c>
      <c r="B353">
        <v>16254.3</v>
      </c>
      <c r="C353">
        <v>16250.9</v>
      </c>
      <c r="D353">
        <v>16125</v>
      </c>
      <c r="E353">
        <v>16084.9</v>
      </c>
      <c r="F353">
        <v>2596.1</v>
      </c>
      <c r="G353">
        <v>0.36568400000000001</v>
      </c>
      <c r="H353">
        <v>0.629803</v>
      </c>
      <c r="I353">
        <v>0</v>
      </c>
    </row>
    <row r="354" spans="1:9" x14ac:dyDescent="0.25">
      <c r="A354" t="s">
        <v>113</v>
      </c>
      <c r="B354">
        <v>16373.4</v>
      </c>
      <c r="C354">
        <v>16370.7</v>
      </c>
      <c r="D354">
        <v>16254.2</v>
      </c>
      <c r="E354">
        <v>16213.1</v>
      </c>
      <c r="F354">
        <v>2593.59</v>
      </c>
      <c r="G354">
        <v>0.37570900000000002</v>
      </c>
      <c r="H354">
        <v>0.629799</v>
      </c>
      <c r="I354">
        <v>0</v>
      </c>
    </row>
    <row r="355" spans="1:9" x14ac:dyDescent="0.25">
      <c r="A355" t="s">
        <v>113</v>
      </c>
      <c r="B355">
        <v>16223.7</v>
      </c>
      <c r="C355">
        <v>16221</v>
      </c>
      <c r="D355">
        <v>16124.9</v>
      </c>
      <c r="E355">
        <v>16080.5</v>
      </c>
      <c r="F355">
        <v>2594.4299999999998</v>
      </c>
      <c r="G355">
        <v>0.36464000000000002</v>
      </c>
      <c r="H355">
        <v>0.62950600000000001</v>
      </c>
      <c r="I355">
        <v>0</v>
      </c>
    </row>
    <row r="356" spans="1:9" x14ac:dyDescent="0.25">
      <c r="A356" t="s">
        <v>113</v>
      </c>
      <c r="B356">
        <v>16155.9</v>
      </c>
      <c r="C356">
        <v>16153.3</v>
      </c>
      <c r="D356">
        <v>16078.9</v>
      </c>
      <c r="E356">
        <v>16032.6</v>
      </c>
      <c r="F356">
        <v>2605.73</v>
      </c>
      <c r="G356">
        <v>0.36543300000000001</v>
      </c>
      <c r="H356">
        <v>0.62980400000000003</v>
      </c>
      <c r="I356">
        <v>0</v>
      </c>
    </row>
    <row r="357" spans="1:9" x14ac:dyDescent="0.25">
      <c r="A357" t="s">
        <v>113</v>
      </c>
      <c r="B357">
        <v>16219.5</v>
      </c>
      <c r="C357">
        <v>16216.6</v>
      </c>
      <c r="D357">
        <v>16104.2</v>
      </c>
      <c r="E357">
        <v>16062.6</v>
      </c>
      <c r="F357">
        <v>2590.6999999999998</v>
      </c>
      <c r="G357">
        <v>0.37572100000000003</v>
      </c>
      <c r="H357">
        <v>0.62582599999999999</v>
      </c>
      <c r="I357">
        <v>0</v>
      </c>
    </row>
    <row r="358" spans="1:9" x14ac:dyDescent="0.25">
      <c r="A358" t="s">
        <v>113</v>
      </c>
      <c r="B358">
        <v>16453.400000000001</v>
      </c>
      <c r="C358">
        <v>16450.7</v>
      </c>
      <c r="D358">
        <v>16332.1</v>
      </c>
      <c r="E358">
        <v>16290.7</v>
      </c>
      <c r="F358">
        <v>2588.75</v>
      </c>
      <c r="G358">
        <v>0.37759399999999999</v>
      </c>
      <c r="H358">
        <v>0.629803</v>
      </c>
      <c r="I358">
        <v>0</v>
      </c>
    </row>
    <row r="359" spans="1:9" x14ac:dyDescent="0.25">
      <c r="A359" t="s">
        <v>113</v>
      </c>
      <c r="B359">
        <v>16424.099999999999</v>
      </c>
      <c r="C359">
        <v>16420.7</v>
      </c>
      <c r="D359">
        <v>16302.3</v>
      </c>
      <c r="E359">
        <v>16261.2</v>
      </c>
      <c r="F359">
        <v>2585.7199999999998</v>
      </c>
      <c r="G359">
        <v>0.37582900000000002</v>
      </c>
      <c r="H359">
        <v>0.62899099999999997</v>
      </c>
      <c r="I359">
        <v>0</v>
      </c>
    </row>
    <row r="360" spans="1:9" x14ac:dyDescent="0.25">
      <c r="A360" t="s">
        <v>113</v>
      </c>
      <c r="B360">
        <v>16328.2</v>
      </c>
      <c r="C360">
        <v>16325</v>
      </c>
      <c r="D360">
        <v>16205</v>
      </c>
      <c r="E360">
        <v>16163.8</v>
      </c>
      <c r="F360">
        <v>2587.37</v>
      </c>
      <c r="G360">
        <v>0.37581799999999999</v>
      </c>
      <c r="H360">
        <v>0.62673100000000004</v>
      </c>
      <c r="I360">
        <v>0</v>
      </c>
    </row>
    <row r="361" spans="1:9" x14ac:dyDescent="0.25">
      <c r="A361" t="s">
        <v>113</v>
      </c>
      <c r="B361">
        <v>16181.3</v>
      </c>
      <c r="C361">
        <v>16178.4</v>
      </c>
      <c r="D361">
        <v>16056.8</v>
      </c>
      <c r="E361">
        <v>16014.8</v>
      </c>
      <c r="F361">
        <v>2589.02</v>
      </c>
      <c r="G361">
        <v>0.37569000000000002</v>
      </c>
      <c r="H361">
        <v>0.62951599999999996</v>
      </c>
      <c r="I361">
        <v>0</v>
      </c>
    </row>
    <row r="362" spans="1:9" x14ac:dyDescent="0.25">
      <c r="A362" t="s">
        <v>113</v>
      </c>
      <c r="B362">
        <v>16313.8</v>
      </c>
      <c r="C362">
        <v>16310.8</v>
      </c>
      <c r="D362">
        <v>16178.8</v>
      </c>
      <c r="E362">
        <v>16139.3</v>
      </c>
      <c r="F362">
        <v>2587.0500000000002</v>
      </c>
      <c r="G362">
        <v>0.37576700000000002</v>
      </c>
      <c r="H362">
        <v>0.62887899999999997</v>
      </c>
      <c r="I362">
        <v>0</v>
      </c>
    </row>
    <row r="363" spans="1:9" x14ac:dyDescent="0.25">
      <c r="A363" t="s">
        <v>113</v>
      </c>
      <c r="B363">
        <v>16239.5</v>
      </c>
      <c r="C363">
        <v>16236.3</v>
      </c>
      <c r="D363">
        <v>16106.4</v>
      </c>
      <c r="E363">
        <v>16065.6</v>
      </c>
      <c r="F363">
        <v>2585.52</v>
      </c>
      <c r="G363">
        <v>0.37586399999999998</v>
      </c>
      <c r="H363">
        <v>0.61908700000000005</v>
      </c>
      <c r="I363">
        <v>0</v>
      </c>
    </row>
    <row r="364" spans="1:9" x14ac:dyDescent="0.25">
      <c r="A364" t="s">
        <v>113</v>
      </c>
      <c r="B364">
        <v>16215.4</v>
      </c>
      <c r="C364">
        <v>16211.3</v>
      </c>
      <c r="D364">
        <v>16073.7</v>
      </c>
      <c r="E364">
        <v>16034.8</v>
      </c>
      <c r="F364">
        <v>2585.0300000000002</v>
      </c>
      <c r="G364">
        <v>0.37569599999999997</v>
      </c>
      <c r="H364">
        <v>0.62631499999999996</v>
      </c>
      <c r="I364">
        <v>0</v>
      </c>
    </row>
    <row r="365" spans="1:9" x14ac:dyDescent="0.25">
      <c r="A365" t="s">
        <v>113</v>
      </c>
      <c r="B365">
        <v>16234.3</v>
      </c>
      <c r="C365">
        <v>16230.1</v>
      </c>
      <c r="D365">
        <v>16093.9</v>
      </c>
      <c r="E365">
        <v>16054</v>
      </c>
      <c r="F365">
        <v>2588.27</v>
      </c>
      <c r="G365">
        <v>0.37608999999999998</v>
      </c>
      <c r="H365">
        <v>0.61912199999999995</v>
      </c>
      <c r="I365">
        <v>0</v>
      </c>
    </row>
    <row r="366" spans="1:9" x14ac:dyDescent="0.25">
      <c r="A366" t="s">
        <v>113</v>
      </c>
      <c r="B366">
        <v>16207.5</v>
      </c>
      <c r="C366">
        <v>16204.3</v>
      </c>
      <c r="D366">
        <v>16067.2</v>
      </c>
      <c r="E366">
        <v>16027.5</v>
      </c>
      <c r="F366">
        <v>2585.86</v>
      </c>
      <c r="G366">
        <v>0.37585600000000002</v>
      </c>
      <c r="H366">
        <v>0.625143</v>
      </c>
      <c r="I366">
        <v>0</v>
      </c>
    </row>
    <row r="367" spans="1:9" x14ac:dyDescent="0.25">
      <c r="A367" t="s">
        <v>113</v>
      </c>
      <c r="B367">
        <v>16172.4</v>
      </c>
      <c r="C367">
        <v>16169</v>
      </c>
      <c r="D367">
        <v>16031.9</v>
      </c>
      <c r="E367">
        <v>15992.8</v>
      </c>
      <c r="F367">
        <v>2591.66</v>
      </c>
      <c r="G367">
        <v>0.37571599999999999</v>
      </c>
      <c r="H367">
        <v>0.61911400000000005</v>
      </c>
      <c r="I367">
        <v>0</v>
      </c>
    </row>
    <row r="368" spans="1:9" x14ac:dyDescent="0.25">
      <c r="A368" t="s">
        <v>113</v>
      </c>
      <c r="B368">
        <v>16164.7</v>
      </c>
      <c r="C368">
        <v>16160.6</v>
      </c>
      <c r="D368">
        <v>16031.1</v>
      </c>
      <c r="E368">
        <v>15991.3</v>
      </c>
      <c r="F368">
        <v>2586.5300000000002</v>
      </c>
      <c r="G368">
        <v>0.375782</v>
      </c>
      <c r="H368">
        <v>0.62586799999999998</v>
      </c>
      <c r="I368">
        <v>0</v>
      </c>
    </row>
    <row r="369" spans="1:9" x14ac:dyDescent="0.25">
      <c r="A369" t="s">
        <v>113</v>
      </c>
      <c r="B369">
        <v>16347.2</v>
      </c>
      <c r="C369">
        <v>16344</v>
      </c>
      <c r="D369">
        <v>16214.6</v>
      </c>
      <c r="E369">
        <v>16174.8</v>
      </c>
      <c r="F369">
        <v>2585.88</v>
      </c>
      <c r="G369">
        <v>0.37569000000000002</v>
      </c>
      <c r="H369">
        <v>0.61894099999999996</v>
      </c>
      <c r="I369">
        <v>0</v>
      </c>
    </row>
    <row r="370" spans="1:9" x14ac:dyDescent="0.25">
      <c r="A370" t="s">
        <v>113</v>
      </c>
      <c r="B370">
        <v>16300.8</v>
      </c>
      <c r="C370">
        <v>16297.5</v>
      </c>
      <c r="D370">
        <v>16168.3</v>
      </c>
      <c r="E370">
        <v>16128.8</v>
      </c>
      <c r="F370">
        <v>2581.59</v>
      </c>
      <c r="G370">
        <v>0.37601600000000002</v>
      </c>
      <c r="H370">
        <v>0.62979600000000002</v>
      </c>
      <c r="I370">
        <v>0</v>
      </c>
    </row>
    <row r="371" spans="1:9" x14ac:dyDescent="0.25">
      <c r="A371" t="s">
        <v>113</v>
      </c>
      <c r="B371">
        <v>16264.6</v>
      </c>
      <c r="C371">
        <v>16261.5</v>
      </c>
      <c r="D371">
        <v>16122.5</v>
      </c>
      <c r="E371">
        <v>16084.5</v>
      </c>
      <c r="F371">
        <v>2591.64</v>
      </c>
      <c r="G371">
        <v>0.375691</v>
      </c>
      <c r="H371">
        <v>0.62972300000000003</v>
      </c>
      <c r="I371">
        <v>0</v>
      </c>
    </row>
    <row r="372" spans="1:9" x14ac:dyDescent="0.25">
      <c r="A372" t="s">
        <v>113</v>
      </c>
      <c r="B372">
        <v>16263</v>
      </c>
      <c r="C372">
        <v>16260</v>
      </c>
      <c r="D372">
        <v>16122</v>
      </c>
      <c r="E372">
        <v>16083.5</v>
      </c>
      <c r="F372">
        <v>2593.5</v>
      </c>
      <c r="G372">
        <v>0.37572</v>
      </c>
      <c r="H372">
        <v>0.62572000000000005</v>
      </c>
      <c r="I372">
        <v>0</v>
      </c>
    </row>
    <row r="373" spans="1:9" x14ac:dyDescent="0.25">
      <c r="A373" t="s">
        <v>113</v>
      </c>
      <c r="B373">
        <v>16310.3</v>
      </c>
      <c r="C373">
        <v>16306.5</v>
      </c>
      <c r="D373">
        <v>16174.7</v>
      </c>
      <c r="E373">
        <v>16135.9</v>
      </c>
      <c r="F373">
        <v>2591.52</v>
      </c>
      <c r="G373">
        <v>0.375724</v>
      </c>
      <c r="H373">
        <v>0.61912</v>
      </c>
      <c r="I373">
        <v>0</v>
      </c>
    </row>
    <row r="374" spans="1:9" x14ac:dyDescent="0.25">
      <c r="A374" t="s">
        <v>113</v>
      </c>
      <c r="B374">
        <v>16309.9</v>
      </c>
      <c r="C374">
        <v>16306.3</v>
      </c>
      <c r="D374">
        <v>16193.1</v>
      </c>
      <c r="E374">
        <v>16151.8</v>
      </c>
      <c r="F374">
        <v>2587.4699999999998</v>
      </c>
      <c r="G374">
        <v>0.37569000000000002</v>
      </c>
      <c r="H374">
        <v>0.61912199999999995</v>
      </c>
      <c r="I374">
        <v>0</v>
      </c>
    </row>
    <row r="375" spans="1:9" x14ac:dyDescent="0.25">
      <c r="A375" t="s">
        <v>113</v>
      </c>
      <c r="B375">
        <v>16314.8</v>
      </c>
      <c r="C375">
        <v>16310.7</v>
      </c>
      <c r="D375">
        <v>16182</v>
      </c>
      <c r="E375">
        <v>16142.2</v>
      </c>
      <c r="F375">
        <v>2588.39</v>
      </c>
      <c r="G375">
        <v>0.37918600000000002</v>
      </c>
      <c r="H375">
        <v>0.62436899999999995</v>
      </c>
      <c r="I375">
        <v>0</v>
      </c>
    </row>
    <row r="376" spans="1:9" x14ac:dyDescent="0.25">
      <c r="A376" t="s">
        <v>113</v>
      </c>
      <c r="B376">
        <v>16154.7</v>
      </c>
      <c r="C376">
        <v>16151.8</v>
      </c>
      <c r="D376">
        <v>16019.5</v>
      </c>
      <c r="E376">
        <v>15979.6</v>
      </c>
      <c r="F376">
        <v>2582.66</v>
      </c>
      <c r="G376">
        <v>0.37571500000000002</v>
      </c>
      <c r="H376">
        <v>0.62935399999999997</v>
      </c>
      <c r="I376">
        <v>0</v>
      </c>
    </row>
    <row r="377" spans="1:9" x14ac:dyDescent="0.25">
      <c r="A377" t="s">
        <v>113</v>
      </c>
      <c r="B377">
        <v>16199.3</v>
      </c>
      <c r="C377">
        <v>16196.3</v>
      </c>
      <c r="D377">
        <v>16064</v>
      </c>
      <c r="E377">
        <v>16024.3</v>
      </c>
      <c r="F377">
        <v>2587.89</v>
      </c>
      <c r="G377">
        <v>0.376448</v>
      </c>
      <c r="H377">
        <v>0.61912100000000003</v>
      </c>
      <c r="I377">
        <v>0</v>
      </c>
    </row>
    <row r="378" spans="1:9" x14ac:dyDescent="0.25">
      <c r="A378" t="s">
        <v>113</v>
      </c>
      <c r="B378">
        <v>16213.4</v>
      </c>
      <c r="C378">
        <v>16210.3</v>
      </c>
      <c r="D378">
        <v>16071.3</v>
      </c>
      <c r="E378">
        <v>16032.5</v>
      </c>
      <c r="F378">
        <v>2591.19</v>
      </c>
      <c r="G378">
        <v>0.375917</v>
      </c>
      <c r="H378">
        <v>0.61912199999999995</v>
      </c>
      <c r="I378">
        <v>0</v>
      </c>
    </row>
    <row r="379" spans="1:9" x14ac:dyDescent="0.25">
      <c r="A379" t="s">
        <v>113</v>
      </c>
      <c r="B379">
        <v>16209.5</v>
      </c>
      <c r="C379">
        <v>16206.5</v>
      </c>
      <c r="D379">
        <v>16070.2</v>
      </c>
      <c r="E379">
        <v>16031.2</v>
      </c>
      <c r="F379">
        <v>2587.75</v>
      </c>
      <c r="G379">
        <v>0.36769400000000002</v>
      </c>
      <c r="H379">
        <v>0.62973800000000002</v>
      </c>
      <c r="I379">
        <v>0</v>
      </c>
    </row>
    <row r="380" spans="1:9" x14ac:dyDescent="0.25">
      <c r="A380" t="s">
        <v>113</v>
      </c>
      <c r="B380">
        <v>16258.5</v>
      </c>
      <c r="C380">
        <v>16254.2</v>
      </c>
      <c r="D380">
        <v>16114.2</v>
      </c>
      <c r="E380">
        <v>16075.3</v>
      </c>
      <c r="F380">
        <v>2583.25</v>
      </c>
      <c r="G380">
        <v>0.375782</v>
      </c>
      <c r="H380">
        <v>0.62768800000000002</v>
      </c>
      <c r="I380">
        <v>0</v>
      </c>
    </row>
    <row r="381" spans="1:9" x14ac:dyDescent="0.25">
      <c r="A381" t="s">
        <v>113</v>
      </c>
      <c r="B381">
        <v>16233.3</v>
      </c>
      <c r="C381">
        <v>16230.2</v>
      </c>
      <c r="D381">
        <v>16095.5</v>
      </c>
      <c r="E381">
        <v>16056.7</v>
      </c>
      <c r="F381">
        <v>2589.5100000000002</v>
      </c>
      <c r="G381">
        <v>0.37573899999999999</v>
      </c>
      <c r="H381">
        <v>0.62606899999999999</v>
      </c>
      <c r="I381">
        <v>0</v>
      </c>
    </row>
    <row r="382" spans="1:9" x14ac:dyDescent="0.25">
      <c r="A382" t="s">
        <v>113</v>
      </c>
      <c r="B382">
        <v>16204.7</v>
      </c>
      <c r="C382">
        <v>16201.5</v>
      </c>
      <c r="D382">
        <v>16065.5</v>
      </c>
      <c r="E382">
        <v>16027.3</v>
      </c>
      <c r="F382">
        <v>2587</v>
      </c>
      <c r="G382">
        <v>0.37569000000000002</v>
      </c>
      <c r="H382">
        <v>0.62978000000000001</v>
      </c>
      <c r="I382">
        <v>0</v>
      </c>
    </row>
    <row r="383" spans="1:9" x14ac:dyDescent="0.25">
      <c r="A383" t="s">
        <v>113</v>
      </c>
      <c r="B383">
        <v>16152.8</v>
      </c>
      <c r="C383">
        <v>16149.5</v>
      </c>
      <c r="D383">
        <v>16010.4</v>
      </c>
      <c r="E383">
        <v>15972.3</v>
      </c>
      <c r="F383">
        <v>2591.09</v>
      </c>
      <c r="G383">
        <v>0.37569399999999997</v>
      </c>
      <c r="H383">
        <v>0.61911799999999995</v>
      </c>
      <c r="I383">
        <v>0</v>
      </c>
    </row>
    <row r="384" spans="1:9" x14ac:dyDescent="0.25">
      <c r="A384" t="s">
        <v>113</v>
      </c>
      <c r="B384">
        <v>16155.5</v>
      </c>
      <c r="C384">
        <v>16151.4</v>
      </c>
      <c r="D384">
        <v>16015.3</v>
      </c>
      <c r="E384">
        <v>15976.7</v>
      </c>
      <c r="F384">
        <v>2590.2399999999998</v>
      </c>
      <c r="G384">
        <v>0.37569000000000002</v>
      </c>
      <c r="H384">
        <v>0.62566500000000003</v>
      </c>
      <c r="I384">
        <v>0</v>
      </c>
    </row>
    <row r="385" spans="1:25" x14ac:dyDescent="0.25">
      <c r="A385" t="s">
        <v>113</v>
      </c>
      <c r="B385">
        <v>16318.8</v>
      </c>
      <c r="C385">
        <v>16315.2</v>
      </c>
      <c r="D385">
        <v>16185</v>
      </c>
      <c r="E385">
        <v>16145.5</v>
      </c>
      <c r="F385">
        <v>2589.65</v>
      </c>
      <c r="G385">
        <v>0.37584699999999999</v>
      </c>
      <c r="H385">
        <v>0.61910500000000002</v>
      </c>
      <c r="I385">
        <v>0</v>
      </c>
    </row>
    <row r="386" spans="1:25" x14ac:dyDescent="0.25">
      <c r="A386" t="s">
        <v>113</v>
      </c>
      <c r="B386">
        <v>16356.4</v>
      </c>
      <c r="C386">
        <v>16353.5</v>
      </c>
      <c r="D386">
        <v>16221.1</v>
      </c>
      <c r="E386">
        <v>16182.4</v>
      </c>
      <c r="F386">
        <v>2587.69</v>
      </c>
      <c r="G386">
        <v>0.37619599999999997</v>
      </c>
      <c r="H386">
        <v>0.62309800000000004</v>
      </c>
      <c r="I386">
        <v>0</v>
      </c>
    </row>
    <row r="387" spans="1:25" x14ac:dyDescent="0.25">
      <c r="A387" t="s">
        <v>113</v>
      </c>
      <c r="B387">
        <v>16283.7</v>
      </c>
      <c r="C387">
        <v>16280.1</v>
      </c>
      <c r="D387">
        <v>16144.5</v>
      </c>
      <c r="E387">
        <v>16105.1</v>
      </c>
      <c r="F387">
        <v>2594.65</v>
      </c>
      <c r="G387">
        <v>0.375745</v>
      </c>
      <c r="H387">
        <v>0.61912199999999995</v>
      </c>
      <c r="I387">
        <v>0</v>
      </c>
    </row>
    <row r="388" spans="1:25" x14ac:dyDescent="0.25">
      <c r="A388" t="s">
        <v>113</v>
      </c>
      <c r="B388">
        <v>16260.4</v>
      </c>
      <c r="C388">
        <v>16257.3</v>
      </c>
      <c r="D388">
        <v>16124.6</v>
      </c>
      <c r="E388">
        <v>16084.6</v>
      </c>
      <c r="F388">
        <v>2584.1999999999998</v>
      </c>
      <c r="G388">
        <v>0.37569799999999998</v>
      </c>
      <c r="H388">
        <v>0.62975000000000003</v>
      </c>
      <c r="I388">
        <v>0</v>
      </c>
    </row>
    <row r="389" spans="1:25" x14ac:dyDescent="0.25">
      <c r="A389" t="s">
        <v>113</v>
      </c>
      <c r="B389">
        <v>16312.2</v>
      </c>
      <c r="C389">
        <v>16308.1</v>
      </c>
      <c r="D389">
        <v>16180.9</v>
      </c>
      <c r="E389">
        <v>16140.5</v>
      </c>
      <c r="F389">
        <v>2588.6799999999998</v>
      </c>
      <c r="G389">
        <v>0.37569599999999997</v>
      </c>
      <c r="H389">
        <v>0.62631499999999996</v>
      </c>
      <c r="I389">
        <v>0</v>
      </c>
    </row>
    <row r="390" spans="1:25" x14ac:dyDescent="0.25">
      <c r="A390" t="s">
        <v>113</v>
      </c>
      <c r="B390">
        <v>16347.8</v>
      </c>
      <c r="C390">
        <v>16344.6</v>
      </c>
      <c r="D390">
        <v>16217.2</v>
      </c>
      <c r="E390">
        <v>16176.6</v>
      </c>
      <c r="F390">
        <v>2585.5</v>
      </c>
      <c r="G390">
        <v>0.37569000000000002</v>
      </c>
      <c r="H390">
        <v>0.629799</v>
      </c>
      <c r="I390">
        <v>0</v>
      </c>
    </row>
    <row r="391" spans="1:25" x14ac:dyDescent="0.25">
      <c r="A391" t="s">
        <v>113</v>
      </c>
      <c r="B391">
        <v>16185.3</v>
      </c>
      <c r="C391">
        <v>16182.7</v>
      </c>
      <c r="D391">
        <v>16048.5</v>
      </c>
      <c r="E391">
        <v>16008.7</v>
      </c>
      <c r="F391">
        <v>2584.25</v>
      </c>
      <c r="G391">
        <v>0.37592199999999998</v>
      </c>
      <c r="H391">
        <v>0.62970599999999999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16217.9</v>
      </c>
      <c r="C392">
        <v>16214</v>
      </c>
      <c r="D392">
        <v>16086.4</v>
      </c>
      <c r="E392">
        <v>16047</v>
      </c>
      <c r="F392">
        <v>2588.2800000000002</v>
      </c>
      <c r="G392">
        <v>0.37570100000000001</v>
      </c>
      <c r="H392">
        <v>0.61912199999999995</v>
      </c>
      <c r="I392">
        <v>0</v>
      </c>
      <c r="R392">
        <f>AVERAGE(B343:B392)</f>
        <v>16280.210000000005</v>
      </c>
      <c r="S392">
        <f>AVERAGE(C343:C392)</f>
        <v>16276.933999999997</v>
      </c>
      <c r="U392">
        <f>_xlfn.VAR.P(B343:B392)</f>
        <v>7988.3668999999936</v>
      </c>
      <c r="V392">
        <f>_xlfn.VAR.P(C343:C392)</f>
        <v>8002.2102440000135</v>
      </c>
      <c r="X392">
        <f>1.96*SQRT(U392)/50</f>
        <v>3.503604445883695</v>
      </c>
      <c r="Y392">
        <f>1.96*SQRT(V392)/50</f>
        <v>3.5066388963422197</v>
      </c>
    </row>
    <row r="393" spans="1:25" x14ac:dyDescent="0.25">
      <c r="A393" t="s">
        <v>113</v>
      </c>
      <c r="B393">
        <v>815257.37719999999</v>
      </c>
      <c r="C393" t="s">
        <v>37</v>
      </c>
    </row>
    <row r="394" spans="1:25" x14ac:dyDescent="0.25">
      <c r="A394" t="s">
        <v>114</v>
      </c>
      <c r="B394">
        <v>16248.6</v>
      </c>
      <c r="C394">
        <v>0</v>
      </c>
      <c r="D394">
        <v>0</v>
      </c>
      <c r="E394">
        <v>0</v>
      </c>
      <c r="F394">
        <v>0</v>
      </c>
      <c r="G394">
        <v>0.37579400000000002</v>
      </c>
      <c r="H394">
        <v>0.62975800000000004</v>
      </c>
      <c r="I394">
        <v>0</v>
      </c>
    </row>
    <row r="395" spans="1:25" x14ac:dyDescent="0.25">
      <c r="A395" t="s">
        <v>114</v>
      </c>
      <c r="B395">
        <v>16066.1</v>
      </c>
      <c r="C395">
        <v>0</v>
      </c>
      <c r="D395">
        <v>0</v>
      </c>
      <c r="E395">
        <v>0</v>
      </c>
      <c r="F395">
        <v>0</v>
      </c>
      <c r="G395">
        <v>0.37577700000000003</v>
      </c>
      <c r="H395">
        <v>0.61912100000000003</v>
      </c>
      <c r="I395">
        <v>0</v>
      </c>
    </row>
    <row r="396" spans="1:25" x14ac:dyDescent="0.25">
      <c r="A396" t="s">
        <v>114</v>
      </c>
      <c r="B396">
        <v>16065.8</v>
      </c>
      <c r="C396">
        <v>0</v>
      </c>
      <c r="D396">
        <v>0</v>
      </c>
      <c r="E396">
        <v>0</v>
      </c>
      <c r="F396">
        <v>0</v>
      </c>
      <c r="G396">
        <v>0.37571399999999999</v>
      </c>
      <c r="H396">
        <v>0.61912100000000003</v>
      </c>
      <c r="I396">
        <v>0</v>
      </c>
    </row>
    <row r="397" spans="1:25" x14ac:dyDescent="0.25">
      <c r="A397" t="s">
        <v>114</v>
      </c>
      <c r="B397">
        <v>16131.4</v>
      </c>
      <c r="C397">
        <v>0</v>
      </c>
      <c r="D397">
        <v>0</v>
      </c>
      <c r="E397">
        <v>0</v>
      </c>
      <c r="F397">
        <v>0</v>
      </c>
      <c r="G397">
        <v>0.37635299999999999</v>
      </c>
      <c r="H397">
        <v>0.62917299999999998</v>
      </c>
      <c r="I397">
        <v>0</v>
      </c>
    </row>
    <row r="398" spans="1:25" x14ac:dyDescent="0.25">
      <c r="A398" t="s">
        <v>114</v>
      </c>
      <c r="B398">
        <v>16134.6</v>
      </c>
      <c r="C398">
        <v>0</v>
      </c>
      <c r="D398">
        <v>0</v>
      </c>
      <c r="E398">
        <v>0</v>
      </c>
      <c r="F398">
        <v>0</v>
      </c>
      <c r="G398">
        <v>0.375693</v>
      </c>
      <c r="H398">
        <v>0.62565599999999999</v>
      </c>
      <c r="I398">
        <v>0</v>
      </c>
    </row>
    <row r="399" spans="1:25" x14ac:dyDescent="0.25">
      <c r="A399" t="s">
        <v>114</v>
      </c>
      <c r="B399">
        <v>16375.5</v>
      </c>
      <c r="C399">
        <v>0</v>
      </c>
      <c r="D399">
        <v>0</v>
      </c>
      <c r="E399">
        <v>0</v>
      </c>
      <c r="F399">
        <v>0</v>
      </c>
      <c r="G399">
        <v>0.37569599999999997</v>
      </c>
      <c r="H399">
        <v>0.61912199999999995</v>
      </c>
      <c r="I399">
        <v>0</v>
      </c>
    </row>
    <row r="400" spans="1:25" x14ac:dyDescent="0.25">
      <c r="A400" t="s">
        <v>114</v>
      </c>
      <c r="B400">
        <v>16364.3</v>
      </c>
      <c r="C400">
        <v>0</v>
      </c>
      <c r="D400">
        <v>0</v>
      </c>
      <c r="E400">
        <v>0</v>
      </c>
      <c r="F400">
        <v>0</v>
      </c>
      <c r="G400">
        <v>0.37577500000000003</v>
      </c>
      <c r="H400">
        <v>0.62845799999999996</v>
      </c>
      <c r="I400">
        <v>0</v>
      </c>
    </row>
    <row r="401" spans="1:9" x14ac:dyDescent="0.25">
      <c r="A401" t="s">
        <v>114</v>
      </c>
      <c r="B401">
        <v>16139</v>
      </c>
      <c r="C401">
        <v>0</v>
      </c>
      <c r="D401">
        <v>0</v>
      </c>
      <c r="E401">
        <v>0</v>
      </c>
      <c r="F401">
        <v>0</v>
      </c>
      <c r="G401">
        <v>0.375803</v>
      </c>
      <c r="H401">
        <v>0.61912100000000003</v>
      </c>
      <c r="I401">
        <v>0</v>
      </c>
    </row>
    <row r="402" spans="1:9" x14ac:dyDescent="0.25">
      <c r="A402" t="s">
        <v>114</v>
      </c>
      <c r="B402">
        <v>16097.8</v>
      </c>
      <c r="C402">
        <v>0</v>
      </c>
      <c r="D402">
        <v>0</v>
      </c>
      <c r="E402">
        <v>0</v>
      </c>
      <c r="F402">
        <v>0</v>
      </c>
      <c r="G402">
        <v>0.37570100000000001</v>
      </c>
      <c r="H402">
        <v>0.62627699999999997</v>
      </c>
      <c r="I402">
        <v>0</v>
      </c>
    </row>
    <row r="403" spans="1:9" x14ac:dyDescent="0.25">
      <c r="A403" t="s">
        <v>114</v>
      </c>
      <c r="B403">
        <v>16081.3</v>
      </c>
      <c r="C403">
        <v>0</v>
      </c>
      <c r="D403">
        <v>0</v>
      </c>
      <c r="E403">
        <v>0</v>
      </c>
      <c r="F403">
        <v>0</v>
      </c>
      <c r="G403">
        <v>0.37569900000000001</v>
      </c>
      <c r="H403">
        <v>0.62077899999999997</v>
      </c>
      <c r="I403">
        <v>0</v>
      </c>
    </row>
    <row r="404" spans="1:9" x14ac:dyDescent="0.25">
      <c r="A404" t="s">
        <v>114</v>
      </c>
      <c r="B404">
        <v>16073.5</v>
      </c>
      <c r="C404">
        <v>0</v>
      </c>
      <c r="D404">
        <v>0</v>
      </c>
      <c r="E404">
        <v>0</v>
      </c>
      <c r="F404">
        <v>0</v>
      </c>
      <c r="G404">
        <v>0.377581</v>
      </c>
      <c r="H404">
        <v>0.62971500000000002</v>
      </c>
      <c r="I404">
        <v>0</v>
      </c>
    </row>
    <row r="405" spans="1:9" x14ac:dyDescent="0.25">
      <c r="A405" t="s">
        <v>114</v>
      </c>
      <c r="B405">
        <v>16199.8</v>
      </c>
      <c r="C405">
        <v>0</v>
      </c>
      <c r="D405">
        <v>0</v>
      </c>
      <c r="E405">
        <v>0</v>
      </c>
      <c r="F405">
        <v>0</v>
      </c>
      <c r="G405">
        <v>0.37569000000000002</v>
      </c>
      <c r="H405">
        <v>0.62775400000000003</v>
      </c>
      <c r="I405">
        <v>0</v>
      </c>
    </row>
    <row r="406" spans="1:9" x14ac:dyDescent="0.25">
      <c r="A406" t="s">
        <v>114</v>
      </c>
      <c r="B406">
        <v>16333.8</v>
      </c>
      <c r="C406">
        <v>0</v>
      </c>
      <c r="D406">
        <v>0</v>
      </c>
      <c r="E406">
        <v>0</v>
      </c>
      <c r="F406">
        <v>0</v>
      </c>
      <c r="G406">
        <v>0.375691</v>
      </c>
      <c r="H406">
        <v>0.62584399999999996</v>
      </c>
      <c r="I406">
        <v>0</v>
      </c>
    </row>
    <row r="407" spans="1:9" x14ac:dyDescent="0.25">
      <c r="A407" t="s">
        <v>114</v>
      </c>
      <c r="B407">
        <v>16126.5</v>
      </c>
      <c r="C407">
        <v>0</v>
      </c>
      <c r="D407">
        <v>0</v>
      </c>
      <c r="E407">
        <v>0</v>
      </c>
      <c r="F407">
        <v>0</v>
      </c>
      <c r="G407">
        <v>0.37574800000000003</v>
      </c>
      <c r="H407">
        <v>0.62401600000000002</v>
      </c>
      <c r="I407">
        <v>0</v>
      </c>
    </row>
    <row r="408" spans="1:9" x14ac:dyDescent="0.25">
      <c r="A408" t="s">
        <v>114</v>
      </c>
      <c r="B408">
        <v>16099.6</v>
      </c>
      <c r="C408">
        <v>0</v>
      </c>
      <c r="D408">
        <v>0</v>
      </c>
      <c r="E408">
        <v>0</v>
      </c>
      <c r="F408">
        <v>0</v>
      </c>
      <c r="G408">
        <v>0.37576999999999999</v>
      </c>
      <c r="H408">
        <v>0.62924899999999995</v>
      </c>
      <c r="I408">
        <v>0</v>
      </c>
    </row>
    <row r="409" spans="1:9" x14ac:dyDescent="0.25">
      <c r="A409" t="s">
        <v>114</v>
      </c>
      <c r="B409">
        <v>16105</v>
      </c>
      <c r="C409">
        <v>0</v>
      </c>
      <c r="D409">
        <v>0</v>
      </c>
      <c r="E409">
        <v>0</v>
      </c>
      <c r="F409">
        <v>0</v>
      </c>
      <c r="G409">
        <v>0.37585099999999999</v>
      </c>
      <c r="H409">
        <v>0.62888200000000005</v>
      </c>
      <c r="I409">
        <v>0</v>
      </c>
    </row>
    <row r="410" spans="1:9" x14ac:dyDescent="0.25">
      <c r="A410" t="s">
        <v>114</v>
      </c>
      <c r="B410">
        <v>16038.6</v>
      </c>
      <c r="C410">
        <v>0</v>
      </c>
      <c r="D410">
        <v>0</v>
      </c>
      <c r="E410">
        <v>0</v>
      </c>
      <c r="F410">
        <v>0</v>
      </c>
      <c r="G410">
        <v>0.375724</v>
      </c>
      <c r="H410">
        <v>0.61912199999999995</v>
      </c>
      <c r="I410">
        <v>0</v>
      </c>
    </row>
    <row r="411" spans="1:9" x14ac:dyDescent="0.25">
      <c r="A411" t="s">
        <v>114</v>
      </c>
      <c r="B411">
        <v>15989.4</v>
      </c>
      <c r="C411">
        <v>0</v>
      </c>
      <c r="D411">
        <v>0</v>
      </c>
      <c r="E411">
        <v>0</v>
      </c>
      <c r="F411">
        <v>0</v>
      </c>
      <c r="G411">
        <v>0.37570100000000001</v>
      </c>
      <c r="H411">
        <v>0.62935600000000003</v>
      </c>
      <c r="I411">
        <v>0</v>
      </c>
    </row>
    <row r="412" spans="1:9" x14ac:dyDescent="0.25">
      <c r="A412" t="s">
        <v>114</v>
      </c>
      <c r="B412">
        <v>16017.2</v>
      </c>
      <c r="C412">
        <v>0</v>
      </c>
      <c r="D412">
        <v>0</v>
      </c>
      <c r="E412">
        <v>0</v>
      </c>
      <c r="F412">
        <v>0</v>
      </c>
      <c r="G412">
        <v>0.37575700000000001</v>
      </c>
      <c r="H412">
        <v>0.62884399999999996</v>
      </c>
      <c r="I412">
        <v>0</v>
      </c>
    </row>
    <row r="413" spans="1:9" x14ac:dyDescent="0.25">
      <c r="A413" t="s">
        <v>114</v>
      </c>
      <c r="B413">
        <v>16027.9</v>
      </c>
      <c r="C413">
        <v>0</v>
      </c>
      <c r="D413">
        <v>0</v>
      </c>
      <c r="E413">
        <v>0</v>
      </c>
      <c r="F413">
        <v>0</v>
      </c>
      <c r="G413">
        <v>0.375691</v>
      </c>
      <c r="H413">
        <v>0.61911799999999995</v>
      </c>
      <c r="I413">
        <v>0</v>
      </c>
    </row>
    <row r="414" spans="1:9" x14ac:dyDescent="0.25">
      <c r="A414" t="s">
        <v>114</v>
      </c>
      <c r="B414">
        <v>16043.4</v>
      </c>
      <c r="C414">
        <v>0</v>
      </c>
      <c r="D414">
        <v>0</v>
      </c>
      <c r="E414">
        <v>0</v>
      </c>
      <c r="F414">
        <v>0</v>
      </c>
      <c r="G414">
        <v>0.37604599999999999</v>
      </c>
      <c r="H414">
        <v>0.61910900000000002</v>
      </c>
      <c r="I414">
        <v>0</v>
      </c>
    </row>
    <row r="415" spans="1:9" x14ac:dyDescent="0.25">
      <c r="A415" t="s">
        <v>114</v>
      </c>
      <c r="B415">
        <v>16079.7</v>
      </c>
      <c r="C415">
        <v>0</v>
      </c>
      <c r="D415">
        <v>0</v>
      </c>
      <c r="E415">
        <v>0</v>
      </c>
      <c r="F415">
        <v>0</v>
      </c>
      <c r="G415">
        <v>0.37576700000000002</v>
      </c>
      <c r="H415">
        <v>0.62840700000000005</v>
      </c>
      <c r="I415">
        <v>0</v>
      </c>
    </row>
    <row r="416" spans="1:9" x14ac:dyDescent="0.25">
      <c r="A416" t="s">
        <v>114</v>
      </c>
      <c r="B416">
        <v>16067.7</v>
      </c>
      <c r="C416">
        <v>0</v>
      </c>
      <c r="D416">
        <v>0</v>
      </c>
      <c r="E416">
        <v>0</v>
      </c>
      <c r="F416">
        <v>0</v>
      </c>
      <c r="G416">
        <v>0.37570799999999999</v>
      </c>
      <c r="H416">
        <v>0.61912100000000003</v>
      </c>
      <c r="I416">
        <v>0</v>
      </c>
    </row>
    <row r="417" spans="1:9" x14ac:dyDescent="0.25">
      <c r="A417" t="s">
        <v>114</v>
      </c>
      <c r="B417">
        <v>16026.7</v>
      </c>
      <c r="C417">
        <v>0</v>
      </c>
      <c r="D417">
        <v>0</v>
      </c>
      <c r="E417">
        <v>0</v>
      </c>
      <c r="F417">
        <v>0</v>
      </c>
      <c r="G417">
        <v>0.37580599999999997</v>
      </c>
      <c r="H417">
        <v>0.61912199999999995</v>
      </c>
      <c r="I417">
        <v>0</v>
      </c>
    </row>
    <row r="418" spans="1:9" x14ac:dyDescent="0.25">
      <c r="A418" t="s">
        <v>114</v>
      </c>
      <c r="B418">
        <v>15985.5</v>
      </c>
      <c r="C418">
        <v>0</v>
      </c>
      <c r="D418">
        <v>0</v>
      </c>
      <c r="E418">
        <v>0</v>
      </c>
      <c r="F418">
        <v>0</v>
      </c>
      <c r="G418">
        <v>0.37569000000000002</v>
      </c>
      <c r="H418">
        <v>0.62929999999999997</v>
      </c>
      <c r="I418">
        <v>0</v>
      </c>
    </row>
    <row r="419" spans="1:9" x14ac:dyDescent="0.25">
      <c r="A419" t="s">
        <v>114</v>
      </c>
      <c r="B419">
        <v>15994.2</v>
      </c>
      <c r="C419">
        <v>0</v>
      </c>
      <c r="D419">
        <v>0</v>
      </c>
      <c r="E419">
        <v>0</v>
      </c>
      <c r="F419">
        <v>0</v>
      </c>
      <c r="G419">
        <v>0.37641000000000002</v>
      </c>
      <c r="H419">
        <v>0.61910200000000004</v>
      </c>
      <c r="I419">
        <v>0</v>
      </c>
    </row>
    <row r="420" spans="1:9" x14ac:dyDescent="0.25">
      <c r="A420" t="s">
        <v>114</v>
      </c>
      <c r="B420">
        <v>16062.3</v>
      </c>
      <c r="C420">
        <v>0</v>
      </c>
      <c r="D420">
        <v>0</v>
      </c>
      <c r="E420">
        <v>0</v>
      </c>
      <c r="F420">
        <v>0</v>
      </c>
      <c r="G420">
        <v>0.37569999999999998</v>
      </c>
      <c r="H420">
        <v>0.62470000000000003</v>
      </c>
      <c r="I420">
        <v>0</v>
      </c>
    </row>
    <row r="421" spans="1:9" x14ac:dyDescent="0.25">
      <c r="A421" t="s">
        <v>114</v>
      </c>
      <c r="B421">
        <v>16083</v>
      </c>
      <c r="C421">
        <v>0</v>
      </c>
      <c r="D421">
        <v>0</v>
      </c>
      <c r="E421">
        <v>0</v>
      </c>
      <c r="F421">
        <v>0</v>
      </c>
      <c r="G421">
        <v>0.378025</v>
      </c>
      <c r="H421">
        <v>0.62963599999999997</v>
      </c>
      <c r="I421">
        <v>0</v>
      </c>
    </row>
    <row r="422" spans="1:9" x14ac:dyDescent="0.25">
      <c r="A422" t="s">
        <v>114</v>
      </c>
      <c r="B422">
        <v>16110.4</v>
      </c>
      <c r="C422">
        <v>0</v>
      </c>
      <c r="D422">
        <v>0</v>
      </c>
      <c r="E422">
        <v>0</v>
      </c>
      <c r="F422">
        <v>0</v>
      </c>
      <c r="G422">
        <v>0.375691</v>
      </c>
      <c r="H422">
        <v>0.62974600000000003</v>
      </c>
      <c r="I422">
        <v>0</v>
      </c>
    </row>
    <row r="423" spans="1:9" x14ac:dyDescent="0.25">
      <c r="A423" t="s">
        <v>114</v>
      </c>
      <c r="B423">
        <v>16101.3</v>
      </c>
      <c r="C423">
        <v>0</v>
      </c>
      <c r="D423">
        <v>0</v>
      </c>
      <c r="E423">
        <v>0</v>
      </c>
      <c r="F423">
        <v>0</v>
      </c>
      <c r="G423">
        <v>0.37576199999999998</v>
      </c>
      <c r="H423">
        <v>0.61912100000000003</v>
      </c>
      <c r="I423">
        <v>0</v>
      </c>
    </row>
    <row r="424" spans="1:9" x14ac:dyDescent="0.25">
      <c r="A424" t="s">
        <v>114</v>
      </c>
      <c r="B424">
        <v>16086</v>
      </c>
      <c r="C424">
        <v>0</v>
      </c>
      <c r="D424">
        <v>0</v>
      </c>
      <c r="E424">
        <v>0</v>
      </c>
      <c r="F424">
        <v>0</v>
      </c>
      <c r="G424">
        <v>0.37576399999999999</v>
      </c>
      <c r="H424">
        <v>0.62963199999999997</v>
      </c>
      <c r="I424">
        <v>0</v>
      </c>
    </row>
    <row r="425" spans="1:9" x14ac:dyDescent="0.25">
      <c r="A425" t="s">
        <v>114</v>
      </c>
      <c r="B425">
        <v>16035.3</v>
      </c>
      <c r="C425">
        <v>0</v>
      </c>
      <c r="D425">
        <v>0</v>
      </c>
      <c r="E425">
        <v>0</v>
      </c>
      <c r="F425">
        <v>0</v>
      </c>
      <c r="G425">
        <v>0.375749</v>
      </c>
      <c r="H425">
        <v>0.62276299999999996</v>
      </c>
      <c r="I425">
        <v>0</v>
      </c>
    </row>
    <row r="426" spans="1:9" x14ac:dyDescent="0.25">
      <c r="A426" t="s">
        <v>114</v>
      </c>
      <c r="B426">
        <v>15869.3</v>
      </c>
      <c r="C426">
        <v>0</v>
      </c>
      <c r="D426">
        <v>0</v>
      </c>
      <c r="E426">
        <v>0</v>
      </c>
      <c r="F426">
        <v>0</v>
      </c>
      <c r="G426">
        <v>0.364423</v>
      </c>
      <c r="H426">
        <v>0.61908700000000005</v>
      </c>
      <c r="I426">
        <v>0</v>
      </c>
    </row>
    <row r="427" spans="1:9" x14ac:dyDescent="0.25">
      <c r="A427" t="s">
        <v>114</v>
      </c>
      <c r="B427">
        <v>15870.1</v>
      </c>
      <c r="C427">
        <v>0</v>
      </c>
      <c r="D427">
        <v>0</v>
      </c>
      <c r="E427">
        <v>0</v>
      </c>
      <c r="F427">
        <v>0</v>
      </c>
      <c r="G427">
        <v>0.376191</v>
      </c>
      <c r="H427">
        <v>0.62917500000000004</v>
      </c>
      <c r="I427">
        <v>0</v>
      </c>
    </row>
    <row r="428" spans="1:9" x14ac:dyDescent="0.25">
      <c r="A428" t="s">
        <v>114</v>
      </c>
      <c r="B428">
        <v>15897.3</v>
      </c>
      <c r="C428">
        <v>0</v>
      </c>
      <c r="D428">
        <v>0</v>
      </c>
      <c r="E428">
        <v>0</v>
      </c>
      <c r="F428">
        <v>0</v>
      </c>
      <c r="G428">
        <v>0.37613999999999997</v>
      </c>
      <c r="H428">
        <v>0.61912199999999995</v>
      </c>
      <c r="I428">
        <v>0</v>
      </c>
    </row>
    <row r="429" spans="1:9" x14ac:dyDescent="0.25">
      <c r="A429" t="s">
        <v>114</v>
      </c>
      <c r="B429">
        <v>15903.8</v>
      </c>
      <c r="C429">
        <v>0</v>
      </c>
      <c r="D429">
        <v>0</v>
      </c>
      <c r="E429">
        <v>0</v>
      </c>
      <c r="F429">
        <v>0</v>
      </c>
      <c r="G429">
        <v>0.37571900000000003</v>
      </c>
      <c r="H429">
        <v>0.61912199999999995</v>
      </c>
      <c r="I429">
        <v>0</v>
      </c>
    </row>
    <row r="430" spans="1:9" x14ac:dyDescent="0.25">
      <c r="A430" t="s">
        <v>114</v>
      </c>
      <c r="B430">
        <v>15977.1</v>
      </c>
      <c r="C430">
        <v>0</v>
      </c>
      <c r="D430">
        <v>0</v>
      </c>
      <c r="E430">
        <v>0</v>
      </c>
      <c r="F430">
        <v>0</v>
      </c>
      <c r="G430">
        <v>0.375691</v>
      </c>
      <c r="H430">
        <v>0.61912199999999995</v>
      </c>
      <c r="I430">
        <v>0</v>
      </c>
    </row>
    <row r="431" spans="1:9" x14ac:dyDescent="0.25">
      <c r="A431" t="s">
        <v>114</v>
      </c>
      <c r="B431">
        <v>15985.9</v>
      </c>
      <c r="C431">
        <v>0</v>
      </c>
      <c r="D431">
        <v>0</v>
      </c>
      <c r="E431">
        <v>0</v>
      </c>
      <c r="F431">
        <v>0</v>
      </c>
      <c r="G431">
        <v>0.37578400000000001</v>
      </c>
      <c r="H431">
        <v>0.62611399999999995</v>
      </c>
      <c r="I431">
        <v>0</v>
      </c>
    </row>
    <row r="432" spans="1:9" x14ac:dyDescent="0.25">
      <c r="A432" t="s">
        <v>114</v>
      </c>
      <c r="B432">
        <v>15932.4</v>
      </c>
      <c r="C432">
        <v>0</v>
      </c>
      <c r="D432">
        <v>0</v>
      </c>
      <c r="E432">
        <v>0</v>
      </c>
      <c r="F432">
        <v>0</v>
      </c>
      <c r="G432">
        <v>0.37570300000000001</v>
      </c>
      <c r="H432">
        <v>0.62760300000000002</v>
      </c>
      <c r="I432">
        <v>0</v>
      </c>
    </row>
    <row r="433" spans="1:25" x14ac:dyDescent="0.25">
      <c r="A433" t="s">
        <v>114</v>
      </c>
      <c r="B433">
        <v>15896.1</v>
      </c>
      <c r="C433">
        <v>0</v>
      </c>
      <c r="D433">
        <v>0</v>
      </c>
      <c r="E433">
        <v>0</v>
      </c>
      <c r="F433">
        <v>0</v>
      </c>
      <c r="G433">
        <v>0.375691</v>
      </c>
      <c r="H433">
        <v>0.61912199999999995</v>
      </c>
      <c r="I433">
        <v>0</v>
      </c>
    </row>
    <row r="434" spans="1:25" x14ac:dyDescent="0.25">
      <c r="A434" t="s">
        <v>114</v>
      </c>
      <c r="B434">
        <v>15843.8</v>
      </c>
      <c r="C434">
        <v>0</v>
      </c>
      <c r="D434">
        <v>0</v>
      </c>
      <c r="E434">
        <v>0</v>
      </c>
      <c r="F434">
        <v>0</v>
      </c>
      <c r="G434">
        <v>0.375695</v>
      </c>
      <c r="H434">
        <v>0.61912100000000003</v>
      </c>
      <c r="I434">
        <v>0</v>
      </c>
    </row>
    <row r="435" spans="1:25" x14ac:dyDescent="0.25">
      <c r="A435" t="s">
        <v>114</v>
      </c>
      <c r="B435">
        <v>15877.2</v>
      </c>
      <c r="C435">
        <v>0</v>
      </c>
      <c r="D435">
        <v>0</v>
      </c>
      <c r="E435">
        <v>0</v>
      </c>
      <c r="F435">
        <v>0</v>
      </c>
      <c r="G435">
        <v>0.37570399999999998</v>
      </c>
      <c r="H435">
        <v>0.62786799999999998</v>
      </c>
      <c r="I435">
        <v>0</v>
      </c>
    </row>
    <row r="436" spans="1:25" x14ac:dyDescent="0.25">
      <c r="A436" t="s">
        <v>114</v>
      </c>
      <c r="B436">
        <v>15959.1</v>
      </c>
      <c r="C436">
        <v>0</v>
      </c>
      <c r="D436">
        <v>0</v>
      </c>
      <c r="E436">
        <v>0</v>
      </c>
      <c r="F436">
        <v>0</v>
      </c>
      <c r="G436">
        <v>0.375726</v>
      </c>
      <c r="H436">
        <v>0.61912100000000003</v>
      </c>
      <c r="I436">
        <v>0</v>
      </c>
    </row>
    <row r="437" spans="1:25" x14ac:dyDescent="0.25">
      <c r="A437" t="s">
        <v>114</v>
      </c>
      <c r="B437">
        <v>15969.3</v>
      </c>
      <c r="C437">
        <v>0</v>
      </c>
      <c r="D437">
        <v>0</v>
      </c>
      <c r="E437">
        <v>0</v>
      </c>
      <c r="F437">
        <v>0</v>
      </c>
      <c r="G437">
        <v>0.37594899999999998</v>
      </c>
      <c r="H437">
        <v>0.62806499999999998</v>
      </c>
      <c r="I437">
        <v>0</v>
      </c>
    </row>
    <row r="438" spans="1:25" x14ac:dyDescent="0.25">
      <c r="A438" t="s">
        <v>114</v>
      </c>
      <c r="B438">
        <v>15967.7</v>
      </c>
      <c r="C438">
        <v>0</v>
      </c>
      <c r="D438">
        <v>0</v>
      </c>
      <c r="E438">
        <v>0</v>
      </c>
      <c r="F438">
        <v>0</v>
      </c>
      <c r="G438">
        <v>0.37569399999999997</v>
      </c>
      <c r="H438">
        <v>0.61912199999999995</v>
      </c>
      <c r="I438">
        <v>0</v>
      </c>
    </row>
    <row r="439" spans="1:25" x14ac:dyDescent="0.25">
      <c r="A439" t="s">
        <v>114</v>
      </c>
      <c r="B439">
        <v>15972.1</v>
      </c>
      <c r="C439">
        <v>0</v>
      </c>
      <c r="D439">
        <v>0</v>
      </c>
      <c r="E439">
        <v>0</v>
      </c>
      <c r="F439">
        <v>0</v>
      </c>
      <c r="G439">
        <v>0.37569000000000002</v>
      </c>
      <c r="H439">
        <v>0.62977399999999994</v>
      </c>
      <c r="I439">
        <v>0</v>
      </c>
    </row>
    <row r="440" spans="1:25" x14ac:dyDescent="0.25">
      <c r="A440" t="s">
        <v>114</v>
      </c>
      <c r="B440">
        <v>15963.6</v>
      </c>
      <c r="C440">
        <v>0</v>
      </c>
      <c r="D440">
        <v>0</v>
      </c>
      <c r="E440">
        <v>0</v>
      </c>
      <c r="F440">
        <v>0</v>
      </c>
      <c r="G440">
        <v>0.37588300000000002</v>
      </c>
      <c r="H440">
        <v>0.61912199999999995</v>
      </c>
      <c r="I440">
        <v>0</v>
      </c>
    </row>
    <row r="441" spans="1:25" x14ac:dyDescent="0.25">
      <c r="A441" t="s">
        <v>114</v>
      </c>
      <c r="B441">
        <v>15906.7</v>
      </c>
      <c r="C441">
        <v>0</v>
      </c>
      <c r="D441">
        <v>0</v>
      </c>
      <c r="E441">
        <v>0</v>
      </c>
      <c r="F441">
        <v>0</v>
      </c>
      <c r="G441">
        <v>0.376469</v>
      </c>
      <c r="H441">
        <v>0.61912199999999995</v>
      </c>
      <c r="I441">
        <v>0</v>
      </c>
    </row>
    <row r="442" spans="1:25" x14ac:dyDescent="0.25">
      <c r="A442" t="s">
        <v>114</v>
      </c>
      <c r="B442">
        <v>15842.3</v>
      </c>
      <c r="C442">
        <v>0</v>
      </c>
      <c r="D442">
        <v>0</v>
      </c>
      <c r="E442">
        <v>0</v>
      </c>
      <c r="F442">
        <v>0</v>
      </c>
      <c r="G442">
        <v>0.37580999999999998</v>
      </c>
      <c r="H442">
        <v>0.61912199999999995</v>
      </c>
      <c r="I442">
        <v>0</v>
      </c>
    </row>
    <row r="443" spans="1:25" x14ac:dyDescent="0.25">
      <c r="A443" t="s">
        <v>114</v>
      </c>
      <c r="B443">
        <v>15875.9</v>
      </c>
      <c r="C443">
        <v>0</v>
      </c>
      <c r="D443">
        <v>0</v>
      </c>
      <c r="E443">
        <v>0</v>
      </c>
      <c r="F443">
        <v>0</v>
      </c>
      <c r="G443">
        <v>0.37680200000000003</v>
      </c>
      <c r="H443">
        <v>0.61912199999999995</v>
      </c>
      <c r="I443">
        <v>0</v>
      </c>
    </row>
    <row r="444" spans="1:25" x14ac:dyDescent="0.25">
      <c r="A444" t="s">
        <v>114</v>
      </c>
      <c r="B444">
        <v>15906.8</v>
      </c>
      <c r="C444">
        <v>0</v>
      </c>
      <c r="D444">
        <v>0</v>
      </c>
      <c r="E444">
        <v>0</v>
      </c>
      <c r="F444">
        <v>0</v>
      </c>
      <c r="G444">
        <v>0.37592300000000001</v>
      </c>
      <c r="H444">
        <v>0.619116</v>
      </c>
      <c r="I444">
        <v>0</v>
      </c>
    </row>
    <row r="445" spans="1:25" x14ac:dyDescent="0.25">
      <c r="A445" t="s">
        <v>114</v>
      </c>
      <c r="B445">
        <v>15925.9</v>
      </c>
      <c r="C445">
        <v>0</v>
      </c>
      <c r="D445">
        <v>0</v>
      </c>
      <c r="E445">
        <v>0</v>
      </c>
      <c r="F445">
        <v>0</v>
      </c>
      <c r="G445">
        <v>0.376029</v>
      </c>
      <c r="H445">
        <v>0.61912199999999995</v>
      </c>
      <c r="I445">
        <v>0</v>
      </c>
    </row>
    <row r="446" spans="1:25" x14ac:dyDescent="0.25">
      <c r="A446" t="s">
        <v>114</v>
      </c>
      <c r="B446">
        <v>15955.8</v>
      </c>
      <c r="C446">
        <v>0</v>
      </c>
      <c r="D446">
        <v>0</v>
      </c>
      <c r="E446">
        <v>0</v>
      </c>
      <c r="F446">
        <v>0</v>
      </c>
      <c r="G446">
        <v>0.37180400000000002</v>
      </c>
      <c r="H446">
        <v>0.61912199999999995</v>
      </c>
      <c r="I446">
        <v>0</v>
      </c>
    </row>
    <row r="447" spans="1:25" x14ac:dyDescent="0.25">
      <c r="A447" t="s">
        <v>114</v>
      </c>
      <c r="B447">
        <v>15973.5</v>
      </c>
      <c r="C447">
        <v>0</v>
      </c>
      <c r="D447">
        <v>0</v>
      </c>
      <c r="E447">
        <v>0</v>
      </c>
      <c r="F447">
        <v>0</v>
      </c>
      <c r="G447">
        <v>0.37457000000000001</v>
      </c>
      <c r="H447">
        <v>0.61912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15909.3</v>
      </c>
      <c r="C448">
        <v>0</v>
      </c>
      <c r="D448">
        <v>0</v>
      </c>
      <c r="E448">
        <v>0</v>
      </c>
      <c r="F448">
        <v>0</v>
      </c>
      <c r="G448">
        <v>0.37594100000000003</v>
      </c>
      <c r="H448">
        <v>0.62469399999999997</v>
      </c>
      <c r="I448">
        <v>0</v>
      </c>
      <c r="R448">
        <f>AVERAGE(B399:B448)</f>
        <v>16018.514000000001</v>
      </c>
      <c r="S448">
        <f>AVERAGE(C399:C448)</f>
        <v>0</v>
      </c>
      <c r="U448">
        <f>_xlfn.VAR.P(B399:B448)</f>
        <v>14663.992003999989</v>
      </c>
      <c r="V448">
        <f>_xlfn.VAR.P(C399:C448)</f>
        <v>0</v>
      </c>
      <c r="X448">
        <f>1.96*SQRT(U448)/50</f>
        <v>4.7469228636061214</v>
      </c>
      <c r="Y448">
        <f>1.96*SQRT(V448)/50</f>
        <v>0</v>
      </c>
    </row>
    <row r="449" spans="1:9" x14ac:dyDescent="0.25">
      <c r="A449" t="s">
        <v>114</v>
      </c>
      <c r="B449">
        <v>802163.82539999997</v>
      </c>
      <c r="C449" t="s">
        <v>37</v>
      </c>
    </row>
    <row r="450" spans="1:9" x14ac:dyDescent="0.25">
      <c r="A450" t="s">
        <v>115</v>
      </c>
      <c r="B450">
        <v>13094.2</v>
      </c>
      <c r="C450">
        <v>13092.3</v>
      </c>
      <c r="D450">
        <v>13024.6</v>
      </c>
      <c r="E450">
        <v>12984.5</v>
      </c>
      <c r="F450">
        <v>2590.83</v>
      </c>
      <c r="G450">
        <v>0.37574299999999999</v>
      </c>
      <c r="H450">
        <v>0.629552</v>
      </c>
      <c r="I450">
        <v>0</v>
      </c>
    </row>
    <row r="451" spans="1:9" x14ac:dyDescent="0.25">
      <c r="A451" t="s">
        <v>115</v>
      </c>
      <c r="B451">
        <v>13095.5</v>
      </c>
      <c r="C451">
        <v>13093.7</v>
      </c>
      <c r="D451">
        <v>13022.2</v>
      </c>
      <c r="E451">
        <v>12982.3</v>
      </c>
      <c r="F451">
        <v>2587.9699999999998</v>
      </c>
      <c r="G451">
        <v>0.37603700000000001</v>
      </c>
      <c r="H451">
        <v>0.61912100000000003</v>
      </c>
      <c r="I451">
        <v>0</v>
      </c>
    </row>
    <row r="452" spans="1:9" x14ac:dyDescent="0.25">
      <c r="A452" t="s">
        <v>115</v>
      </c>
      <c r="B452">
        <v>13118.6</v>
      </c>
      <c r="C452">
        <v>13116.9</v>
      </c>
      <c r="D452">
        <v>13045.9</v>
      </c>
      <c r="E452">
        <v>13006.3</v>
      </c>
      <c r="F452">
        <v>2592.79</v>
      </c>
      <c r="G452">
        <v>0.37571599999999999</v>
      </c>
      <c r="H452">
        <v>0.61912199999999995</v>
      </c>
      <c r="I452">
        <v>0</v>
      </c>
    </row>
    <row r="453" spans="1:9" x14ac:dyDescent="0.25">
      <c r="A453" t="s">
        <v>115</v>
      </c>
      <c r="B453">
        <v>13177.4</v>
      </c>
      <c r="C453">
        <v>13175.4</v>
      </c>
      <c r="D453">
        <v>13103.4</v>
      </c>
      <c r="E453">
        <v>13063.9</v>
      </c>
      <c r="F453">
        <v>2579.21</v>
      </c>
      <c r="G453">
        <v>0.37579099999999999</v>
      </c>
      <c r="H453">
        <v>0.61909999999999998</v>
      </c>
      <c r="I453">
        <v>0</v>
      </c>
    </row>
    <row r="454" spans="1:9" x14ac:dyDescent="0.25">
      <c r="A454" t="s">
        <v>115</v>
      </c>
      <c r="B454">
        <v>13184.3</v>
      </c>
      <c r="C454">
        <v>13181.8</v>
      </c>
      <c r="D454">
        <v>13112.5</v>
      </c>
      <c r="E454">
        <v>13072.3</v>
      </c>
      <c r="F454">
        <v>2593.0300000000002</v>
      </c>
      <c r="G454">
        <v>0.37577100000000002</v>
      </c>
      <c r="H454">
        <v>0.61912100000000003</v>
      </c>
      <c r="I454">
        <v>0</v>
      </c>
    </row>
    <row r="455" spans="1:9" x14ac:dyDescent="0.25">
      <c r="A455" t="s">
        <v>115</v>
      </c>
      <c r="B455">
        <v>13161.1</v>
      </c>
      <c r="C455">
        <v>13159.1</v>
      </c>
      <c r="D455">
        <v>13092.3</v>
      </c>
      <c r="E455">
        <v>13052.2</v>
      </c>
      <c r="F455">
        <v>2585.11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115</v>
      </c>
      <c r="B456">
        <v>13175.1</v>
      </c>
      <c r="C456">
        <v>13172.7</v>
      </c>
      <c r="D456">
        <v>13104.7</v>
      </c>
      <c r="E456">
        <v>13064.7</v>
      </c>
      <c r="F456">
        <v>2598.0100000000002</v>
      </c>
      <c r="G456">
        <v>0.37618600000000002</v>
      </c>
      <c r="H456">
        <v>0.62595299999999998</v>
      </c>
      <c r="I456">
        <v>0</v>
      </c>
    </row>
    <row r="457" spans="1:9" x14ac:dyDescent="0.25">
      <c r="A457" t="s">
        <v>115</v>
      </c>
      <c r="B457">
        <v>13174.3</v>
      </c>
      <c r="C457">
        <v>13172.2</v>
      </c>
      <c r="D457">
        <v>13103.7</v>
      </c>
      <c r="E457">
        <v>13063.4</v>
      </c>
      <c r="F457">
        <v>2586.87</v>
      </c>
      <c r="G457">
        <v>0.37573400000000001</v>
      </c>
      <c r="H457">
        <v>0.62741000000000002</v>
      </c>
      <c r="I457">
        <v>0</v>
      </c>
    </row>
    <row r="458" spans="1:9" x14ac:dyDescent="0.25">
      <c r="A458" t="s">
        <v>115</v>
      </c>
      <c r="B458">
        <v>13194.5</v>
      </c>
      <c r="C458">
        <v>13192.4</v>
      </c>
      <c r="D458">
        <v>13121.8</v>
      </c>
      <c r="E458">
        <v>13081.7</v>
      </c>
      <c r="F458">
        <v>2600.3000000000002</v>
      </c>
      <c r="G458">
        <v>0.37570100000000001</v>
      </c>
      <c r="H458">
        <v>0.62963400000000003</v>
      </c>
      <c r="I458">
        <v>0</v>
      </c>
    </row>
    <row r="459" spans="1:9" x14ac:dyDescent="0.25">
      <c r="A459" t="s">
        <v>115</v>
      </c>
      <c r="B459">
        <v>13156.7</v>
      </c>
      <c r="C459">
        <v>13153.8</v>
      </c>
      <c r="D459">
        <v>13086.8</v>
      </c>
      <c r="E459">
        <v>13046.6</v>
      </c>
      <c r="F459">
        <v>2586.17</v>
      </c>
      <c r="G459">
        <v>0.37570199999999998</v>
      </c>
      <c r="H459">
        <v>0.62912500000000005</v>
      </c>
      <c r="I459">
        <v>0</v>
      </c>
    </row>
    <row r="460" spans="1:9" x14ac:dyDescent="0.25">
      <c r="A460" t="s">
        <v>115</v>
      </c>
      <c r="B460">
        <v>13090.1</v>
      </c>
      <c r="C460">
        <v>13088.2</v>
      </c>
      <c r="D460">
        <v>13021.4</v>
      </c>
      <c r="E460">
        <v>12981</v>
      </c>
      <c r="F460">
        <v>2597.15</v>
      </c>
      <c r="G460">
        <v>0.37570300000000001</v>
      </c>
      <c r="H460">
        <v>0.61911899999999997</v>
      </c>
      <c r="I460">
        <v>0</v>
      </c>
    </row>
    <row r="461" spans="1:9" x14ac:dyDescent="0.25">
      <c r="A461" t="s">
        <v>115</v>
      </c>
      <c r="B461">
        <v>13078.4</v>
      </c>
      <c r="C461">
        <v>13076.5</v>
      </c>
      <c r="D461">
        <v>13009</v>
      </c>
      <c r="E461">
        <v>12968.7</v>
      </c>
      <c r="F461">
        <v>2582.54</v>
      </c>
      <c r="G461">
        <v>0.375782</v>
      </c>
      <c r="H461">
        <v>0.62965199999999999</v>
      </c>
      <c r="I461">
        <v>0</v>
      </c>
    </row>
    <row r="462" spans="1:9" x14ac:dyDescent="0.25">
      <c r="A462" t="s">
        <v>115</v>
      </c>
      <c r="B462">
        <v>13116.2</v>
      </c>
      <c r="C462">
        <v>13114.4</v>
      </c>
      <c r="D462">
        <v>13047.8</v>
      </c>
      <c r="E462">
        <v>13007.3</v>
      </c>
      <c r="F462">
        <v>2596.96</v>
      </c>
      <c r="G462">
        <v>0.375691</v>
      </c>
      <c r="H462">
        <v>0.61912100000000003</v>
      </c>
      <c r="I462">
        <v>0</v>
      </c>
    </row>
    <row r="463" spans="1:9" x14ac:dyDescent="0.25">
      <c r="A463" t="s">
        <v>115</v>
      </c>
      <c r="B463">
        <v>13118.4</v>
      </c>
      <c r="C463">
        <v>13116.6</v>
      </c>
      <c r="D463">
        <v>13050.2</v>
      </c>
      <c r="E463">
        <v>13009.4</v>
      </c>
      <c r="F463">
        <v>2585.9699999999998</v>
      </c>
      <c r="G463">
        <v>0.37572</v>
      </c>
      <c r="H463">
        <v>0.62474700000000005</v>
      </c>
      <c r="I463">
        <v>0</v>
      </c>
    </row>
    <row r="464" spans="1:9" x14ac:dyDescent="0.25">
      <c r="A464" t="s">
        <v>115</v>
      </c>
      <c r="B464">
        <v>13137.3</v>
      </c>
      <c r="C464">
        <v>13135.5</v>
      </c>
      <c r="D464">
        <v>13068.6</v>
      </c>
      <c r="E464">
        <v>13028.2</v>
      </c>
      <c r="F464">
        <v>2595.42</v>
      </c>
      <c r="G464">
        <v>0.37629600000000002</v>
      </c>
      <c r="H464">
        <v>0.61909599999999998</v>
      </c>
      <c r="I464">
        <v>0</v>
      </c>
    </row>
    <row r="465" spans="1:9" x14ac:dyDescent="0.25">
      <c r="A465" t="s">
        <v>115</v>
      </c>
      <c r="B465">
        <v>13170.8</v>
      </c>
      <c r="C465">
        <v>13169</v>
      </c>
      <c r="D465">
        <v>13099.6</v>
      </c>
      <c r="E465">
        <v>13059.5</v>
      </c>
      <c r="F465">
        <v>2582.02</v>
      </c>
      <c r="G465">
        <v>0.37570100000000001</v>
      </c>
      <c r="H465">
        <v>0.62973800000000002</v>
      </c>
      <c r="I465">
        <v>0</v>
      </c>
    </row>
    <row r="466" spans="1:9" x14ac:dyDescent="0.25">
      <c r="A466" t="s">
        <v>115</v>
      </c>
      <c r="B466">
        <v>13181.3</v>
      </c>
      <c r="C466">
        <v>13179.4</v>
      </c>
      <c r="D466">
        <v>13110</v>
      </c>
      <c r="E466">
        <v>13070.2</v>
      </c>
      <c r="F466">
        <v>2589</v>
      </c>
      <c r="G466">
        <v>0.37610900000000003</v>
      </c>
      <c r="H466">
        <v>0.61910900000000002</v>
      </c>
      <c r="I466">
        <v>0</v>
      </c>
    </row>
    <row r="467" spans="1:9" x14ac:dyDescent="0.25">
      <c r="A467" t="s">
        <v>115</v>
      </c>
      <c r="B467">
        <v>13155.7</v>
      </c>
      <c r="C467">
        <v>13153</v>
      </c>
      <c r="D467">
        <v>13085.2</v>
      </c>
      <c r="E467">
        <v>13045.1</v>
      </c>
      <c r="F467">
        <v>2581.11</v>
      </c>
      <c r="G467">
        <v>0.375691</v>
      </c>
      <c r="H467">
        <v>0.62248800000000004</v>
      </c>
      <c r="I467">
        <v>0</v>
      </c>
    </row>
    <row r="468" spans="1:9" x14ac:dyDescent="0.25">
      <c r="A468" t="s">
        <v>115</v>
      </c>
      <c r="B468">
        <v>13123.6</v>
      </c>
      <c r="C468">
        <v>13121.8</v>
      </c>
      <c r="D468">
        <v>13054.9</v>
      </c>
      <c r="E468">
        <v>13014.4</v>
      </c>
      <c r="F468">
        <v>2593.38</v>
      </c>
      <c r="G468">
        <v>0.37569900000000001</v>
      </c>
      <c r="H468">
        <v>0.62483900000000003</v>
      </c>
      <c r="I468">
        <v>0</v>
      </c>
    </row>
    <row r="469" spans="1:9" x14ac:dyDescent="0.25">
      <c r="A469" t="s">
        <v>115</v>
      </c>
      <c r="B469">
        <v>13093</v>
      </c>
      <c r="C469">
        <v>13091.2</v>
      </c>
      <c r="D469">
        <v>13025</v>
      </c>
      <c r="E469">
        <v>12984.3</v>
      </c>
      <c r="F469">
        <v>2592.2399999999998</v>
      </c>
      <c r="G469">
        <v>0.376635</v>
      </c>
      <c r="H469">
        <v>0.61912199999999995</v>
      </c>
      <c r="I469">
        <v>0</v>
      </c>
    </row>
    <row r="470" spans="1:9" x14ac:dyDescent="0.25">
      <c r="A470" t="s">
        <v>115</v>
      </c>
      <c r="B470">
        <v>13093.5</v>
      </c>
      <c r="C470">
        <v>13090.7</v>
      </c>
      <c r="D470">
        <v>13022.6</v>
      </c>
      <c r="E470">
        <v>12982.4</v>
      </c>
      <c r="F470">
        <v>2592.15</v>
      </c>
      <c r="G470">
        <v>0.37574099999999999</v>
      </c>
      <c r="H470">
        <v>0.61912</v>
      </c>
      <c r="I470">
        <v>0</v>
      </c>
    </row>
    <row r="471" spans="1:9" x14ac:dyDescent="0.25">
      <c r="A471" t="s">
        <v>115</v>
      </c>
      <c r="B471">
        <v>13104.2</v>
      </c>
      <c r="C471">
        <v>13102.2</v>
      </c>
      <c r="D471">
        <v>13033.4</v>
      </c>
      <c r="E471">
        <v>12993.2</v>
      </c>
      <c r="F471">
        <v>2586.96</v>
      </c>
      <c r="G471">
        <v>0.37595699999999999</v>
      </c>
      <c r="H471">
        <v>0.62878599999999996</v>
      </c>
      <c r="I471">
        <v>0</v>
      </c>
    </row>
    <row r="472" spans="1:9" x14ac:dyDescent="0.25">
      <c r="A472" t="s">
        <v>115</v>
      </c>
      <c r="B472">
        <v>13181.9</v>
      </c>
      <c r="C472">
        <v>13180</v>
      </c>
      <c r="D472">
        <v>13110.5</v>
      </c>
      <c r="E472">
        <v>13070.4</v>
      </c>
      <c r="F472">
        <v>2599.6</v>
      </c>
      <c r="G472">
        <v>0.376666</v>
      </c>
      <c r="H472">
        <v>0.61912</v>
      </c>
      <c r="I472">
        <v>0</v>
      </c>
    </row>
    <row r="473" spans="1:9" x14ac:dyDescent="0.25">
      <c r="A473" t="s">
        <v>115</v>
      </c>
      <c r="B473">
        <v>13171.4</v>
      </c>
      <c r="C473">
        <v>13169.6</v>
      </c>
      <c r="D473">
        <v>13101.8</v>
      </c>
      <c r="E473">
        <v>13061.2</v>
      </c>
      <c r="F473">
        <v>2586.75</v>
      </c>
      <c r="G473">
        <v>0.37607200000000002</v>
      </c>
      <c r="H473">
        <v>0.61912199999999995</v>
      </c>
      <c r="I473">
        <v>0</v>
      </c>
    </row>
    <row r="474" spans="1:9" x14ac:dyDescent="0.25">
      <c r="A474" t="s">
        <v>115</v>
      </c>
      <c r="B474">
        <v>13173.4</v>
      </c>
      <c r="C474">
        <v>13171.6</v>
      </c>
      <c r="D474">
        <v>13104.1</v>
      </c>
      <c r="E474">
        <v>13064.2</v>
      </c>
      <c r="F474">
        <v>2596.6799999999998</v>
      </c>
      <c r="G474">
        <v>0.37598100000000001</v>
      </c>
      <c r="H474">
        <v>0.62636999999999998</v>
      </c>
      <c r="I474">
        <v>0</v>
      </c>
    </row>
    <row r="475" spans="1:9" x14ac:dyDescent="0.25">
      <c r="A475" t="s">
        <v>115</v>
      </c>
      <c r="B475">
        <v>13167.1</v>
      </c>
      <c r="C475">
        <v>13165.2</v>
      </c>
      <c r="D475">
        <v>13097.3</v>
      </c>
      <c r="E475">
        <v>13057</v>
      </c>
      <c r="F475">
        <v>2584.54</v>
      </c>
      <c r="G475">
        <v>0.37569599999999997</v>
      </c>
      <c r="H475">
        <v>0.62747900000000001</v>
      </c>
      <c r="I475">
        <v>0</v>
      </c>
    </row>
    <row r="476" spans="1:9" x14ac:dyDescent="0.25">
      <c r="A476" t="s">
        <v>115</v>
      </c>
      <c r="B476">
        <v>13176.1</v>
      </c>
      <c r="C476">
        <v>13174</v>
      </c>
      <c r="D476">
        <v>13106.1</v>
      </c>
      <c r="E476">
        <v>13066</v>
      </c>
      <c r="F476">
        <v>2598.35</v>
      </c>
      <c r="G476">
        <v>0.37569900000000001</v>
      </c>
      <c r="H476">
        <v>0.62979799999999997</v>
      </c>
      <c r="I476">
        <v>0</v>
      </c>
    </row>
    <row r="477" spans="1:9" x14ac:dyDescent="0.25">
      <c r="A477" t="s">
        <v>115</v>
      </c>
      <c r="B477">
        <v>13175.4</v>
      </c>
      <c r="C477">
        <v>13173.4</v>
      </c>
      <c r="D477">
        <v>13104.1</v>
      </c>
      <c r="E477">
        <v>13063.9</v>
      </c>
      <c r="F477">
        <v>2586.52</v>
      </c>
      <c r="G477">
        <v>0.37619599999999997</v>
      </c>
      <c r="H477">
        <v>0.62712699999999999</v>
      </c>
      <c r="I477">
        <v>0</v>
      </c>
    </row>
    <row r="478" spans="1:9" x14ac:dyDescent="0.25">
      <c r="A478" t="s">
        <v>115</v>
      </c>
      <c r="B478">
        <v>13166</v>
      </c>
      <c r="C478">
        <v>13164</v>
      </c>
      <c r="D478">
        <v>13095.4</v>
      </c>
      <c r="E478">
        <v>13055</v>
      </c>
      <c r="F478">
        <v>2597.9499999999998</v>
      </c>
      <c r="G478">
        <v>0.37574099999999999</v>
      </c>
      <c r="H478">
        <v>0.62289700000000003</v>
      </c>
      <c r="I478">
        <v>0</v>
      </c>
    </row>
    <row r="479" spans="1:9" x14ac:dyDescent="0.25">
      <c r="A479" t="s">
        <v>115</v>
      </c>
      <c r="B479">
        <v>13086.7</v>
      </c>
      <c r="C479">
        <v>13084.2</v>
      </c>
      <c r="D479">
        <v>13016.8</v>
      </c>
      <c r="E479">
        <v>12976.6</v>
      </c>
      <c r="F479">
        <v>2588.9</v>
      </c>
      <c r="G479">
        <v>0.37706800000000001</v>
      </c>
      <c r="H479">
        <v>0.628104</v>
      </c>
      <c r="I479">
        <v>0</v>
      </c>
    </row>
    <row r="480" spans="1:9" x14ac:dyDescent="0.25">
      <c r="A480" t="s">
        <v>115</v>
      </c>
      <c r="B480">
        <v>13097.3</v>
      </c>
      <c r="C480">
        <v>13095.3</v>
      </c>
      <c r="D480">
        <v>13026.7</v>
      </c>
      <c r="E480">
        <v>12986.7</v>
      </c>
      <c r="F480">
        <v>2593.65</v>
      </c>
      <c r="G480">
        <v>0.37570799999999999</v>
      </c>
      <c r="H480">
        <v>0.62171600000000005</v>
      </c>
      <c r="I480">
        <v>0</v>
      </c>
    </row>
    <row r="481" spans="1:9" x14ac:dyDescent="0.25">
      <c r="A481" t="s">
        <v>115</v>
      </c>
      <c r="B481">
        <v>13117.1</v>
      </c>
      <c r="C481">
        <v>13114.3</v>
      </c>
      <c r="D481">
        <v>13047.2</v>
      </c>
      <c r="E481">
        <v>13007</v>
      </c>
      <c r="F481">
        <v>2588.4699999999998</v>
      </c>
      <c r="G481">
        <v>0.37595000000000001</v>
      </c>
      <c r="H481">
        <v>0.62891799999999998</v>
      </c>
      <c r="I481">
        <v>0</v>
      </c>
    </row>
    <row r="482" spans="1:9" x14ac:dyDescent="0.25">
      <c r="A482" t="s">
        <v>115</v>
      </c>
      <c r="B482">
        <v>13143.3</v>
      </c>
      <c r="C482">
        <v>13141.4</v>
      </c>
      <c r="D482">
        <v>13070</v>
      </c>
      <c r="E482">
        <v>13030.2</v>
      </c>
      <c r="F482">
        <v>2592.35</v>
      </c>
      <c r="G482">
        <v>0.37571199999999999</v>
      </c>
      <c r="H482">
        <v>0.61912</v>
      </c>
      <c r="I482">
        <v>0</v>
      </c>
    </row>
    <row r="483" spans="1:9" x14ac:dyDescent="0.25">
      <c r="A483" t="s">
        <v>115</v>
      </c>
      <c r="B483">
        <v>13132.9</v>
      </c>
      <c r="C483">
        <v>13130.9</v>
      </c>
      <c r="D483">
        <v>13060.6</v>
      </c>
      <c r="E483">
        <v>13020.1</v>
      </c>
      <c r="F483">
        <v>2584.5300000000002</v>
      </c>
      <c r="G483">
        <v>0.37611800000000001</v>
      </c>
      <c r="H483">
        <v>0.62698699999999996</v>
      </c>
      <c r="I483">
        <v>0</v>
      </c>
    </row>
    <row r="484" spans="1:9" x14ac:dyDescent="0.25">
      <c r="A484" t="s">
        <v>115</v>
      </c>
      <c r="B484">
        <v>13186.8</v>
      </c>
      <c r="C484">
        <v>13183.9</v>
      </c>
      <c r="D484">
        <v>13113.1</v>
      </c>
      <c r="E484">
        <v>13072.9</v>
      </c>
      <c r="F484">
        <v>2594.6799999999998</v>
      </c>
      <c r="G484">
        <v>0.37785099999999999</v>
      </c>
      <c r="H484">
        <v>0.62878199999999995</v>
      </c>
      <c r="I484">
        <v>0</v>
      </c>
    </row>
    <row r="485" spans="1:9" x14ac:dyDescent="0.25">
      <c r="A485" t="s">
        <v>115</v>
      </c>
      <c r="B485">
        <v>13175.9</v>
      </c>
      <c r="C485">
        <v>13172.9</v>
      </c>
      <c r="D485">
        <v>13103.7</v>
      </c>
      <c r="E485">
        <v>13063.7</v>
      </c>
      <c r="F485">
        <v>2585.3000000000002</v>
      </c>
      <c r="G485">
        <v>0.37601699999999999</v>
      </c>
      <c r="H485">
        <v>0.62844599999999995</v>
      </c>
      <c r="I485">
        <v>0</v>
      </c>
    </row>
    <row r="486" spans="1:9" x14ac:dyDescent="0.25">
      <c r="A486" t="s">
        <v>115</v>
      </c>
      <c r="B486">
        <v>13163.4</v>
      </c>
      <c r="C486">
        <v>13161.5</v>
      </c>
      <c r="D486">
        <v>13093.3</v>
      </c>
      <c r="E486">
        <v>13052.8</v>
      </c>
      <c r="F486">
        <v>2595.4</v>
      </c>
      <c r="G486">
        <v>0.375693</v>
      </c>
      <c r="H486">
        <v>0.61909099999999995</v>
      </c>
      <c r="I486">
        <v>0</v>
      </c>
    </row>
    <row r="487" spans="1:9" x14ac:dyDescent="0.25">
      <c r="A487" t="s">
        <v>115</v>
      </c>
      <c r="B487">
        <v>13116.4</v>
      </c>
      <c r="C487">
        <v>13114.5</v>
      </c>
      <c r="D487">
        <v>13047.8</v>
      </c>
      <c r="E487">
        <v>13007.4</v>
      </c>
      <c r="F487">
        <v>2587.66</v>
      </c>
      <c r="G487">
        <v>0.37574999999999997</v>
      </c>
      <c r="H487">
        <v>0.61908200000000002</v>
      </c>
      <c r="I487">
        <v>0</v>
      </c>
    </row>
    <row r="488" spans="1:9" x14ac:dyDescent="0.25">
      <c r="A488" t="s">
        <v>115</v>
      </c>
      <c r="B488">
        <v>13110.7</v>
      </c>
      <c r="C488">
        <v>13108.8</v>
      </c>
      <c r="D488">
        <v>13037.4</v>
      </c>
      <c r="E488">
        <v>12997.8</v>
      </c>
      <c r="F488">
        <v>2600.35</v>
      </c>
      <c r="G488">
        <v>0.37571700000000002</v>
      </c>
      <c r="H488">
        <v>0.61912100000000003</v>
      </c>
      <c r="I488">
        <v>0</v>
      </c>
    </row>
    <row r="489" spans="1:9" x14ac:dyDescent="0.25">
      <c r="A489" t="s">
        <v>115</v>
      </c>
      <c r="B489">
        <v>13094.1</v>
      </c>
      <c r="C489">
        <v>13092.2</v>
      </c>
      <c r="D489">
        <v>13020.5</v>
      </c>
      <c r="E489">
        <v>12980.3</v>
      </c>
      <c r="F489">
        <v>2591.2800000000002</v>
      </c>
      <c r="G489">
        <v>0.37575199999999997</v>
      </c>
      <c r="H489">
        <v>0.61911400000000005</v>
      </c>
      <c r="I489">
        <v>0</v>
      </c>
    </row>
    <row r="490" spans="1:9" x14ac:dyDescent="0.25">
      <c r="A490" t="s">
        <v>115</v>
      </c>
      <c r="B490">
        <v>13120</v>
      </c>
      <c r="C490">
        <v>13117.8</v>
      </c>
      <c r="D490">
        <v>13044.1</v>
      </c>
      <c r="E490">
        <v>13005</v>
      </c>
      <c r="F490">
        <v>2598.2399999999998</v>
      </c>
      <c r="G490">
        <v>0.37569599999999997</v>
      </c>
      <c r="H490">
        <v>0.62177700000000002</v>
      </c>
      <c r="I490">
        <v>0</v>
      </c>
    </row>
    <row r="491" spans="1:9" x14ac:dyDescent="0.25">
      <c r="A491" t="s">
        <v>115</v>
      </c>
      <c r="B491">
        <v>13184.9</v>
      </c>
      <c r="C491">
        <v>13182.8</v>
      </c>
      <c r="D491">
        <v>13111.3</v>
      </c>
      <c r="E491">
        <v>13071.8</v>
      </c>
      <c r="F491">
        <v>2591.96</v>
      </c>
      <c r="G491">
        <v>0.375693</v>
      </c>
      <c r="H491">
        <v>0.61912199999999995</v>
      </c>
      <c r="I491">
        <v>0</v>
      </c>
    </row>
    <row r="492" spans="1:9" x14ac:dyDescent="0.25">
      <c r="A492" t="s">
        <v>115</v>
      </c>
      <c r="B492">
        <v>13173.2</v>
      </c>
      <c r="C492">
        <v>13171.3</v>
      </c>
      <c r="D492">
        <v>13101.9</v>
      </c>
      <c r="E492">
        <v>13061.8</v>
      </c>
      <c r="F492">
        <v>2594.56</v>
      </c>
      <c r="G492">
        <v>0.37590400000000002</v>
      </c>
      <c r="H492">
        <v>0.61911700000000003</v>
      </c>
      <c r="I492">
        <v>0</v>
      </c>
    </row>
    <row r="493" spans="1:9" x14ac:dyDescent="0.25">
      <c r="A493" t="s">
        <v>115</v>
      </c>
      <c r="B493">
        <v>13177.3</v>
      </c>
      <c r="C493">
        <v>13175.3</v>
      </c>
      <c r="D493">
        <v>13103.4</v>
      </c>
      <c r="E493">
        <v>13063.7</v>
      </c>
      <c r="F493">
        <v>2584.19</v>
      </c>
      <c r="G493">
        <v>0.37635099999999999</v>
      </c>
      <c r="H493">
        <v>0.629521</v>
      </c>
      <c r="I493">
        <v>0</v>
      </c>
    </row>
    <row r="494" spans="1:9" x14ac:dyDescent="0.25">
      <c r="A494" t="s">
        <v>115</v>
      </c>
      <c r="B494">
        <v>13183.3</v>
      </c>
      <c r="C494">
        <v>13181.5</v>
      </c>
      <c r="D494">
        <v>13110.1</v>
      </c>
      <c r="E494">
        <v>13069.6</v>
      </c>
      <c r="F494">
        <v>2591.86</v>
      </c>
      <c r="G494">
        <v>0.37582300000000002</v>
      </c>
      <c r="H494">
        <v>0.61911899999999997</v>
      </c>
      <c r="I494">
        <v>0</v>
      </c>
    </row>
    <row r="495" spans="1:9" x14ac:dyDescent="0.25">
      <c r="A495" t="s">
        <v>115</v>
      </c>
      <c r="B495">
        <v>13160.1</v>
      </c>
      <c r="C495">
        <v>13158.2</v>
      </c>
      <c r="D495">
        <v>13089.2</v>
      </c>
      <c r="E495">
        <v>13048.6</v>
      </c>
      <c r="F495">
        <v>2577.44</v>
      </c>
      <c r="G495">
        <v>0.37569000000000002</v>
      </c>
      <c r="H495">
        <v>0.62823600000000002</v>
      </c>
      <c r="I495">
        <v>0</v>
      </c>
    </row>
    <row r="496" spans="1:9" x14ac:dyDescent="0.25">
      <c r="A496" t="s">
        <v>115</v>
      </c>
      <c r="B496">
        <v>13180.1</v>
      </c>
      <c r="C496">
        <v>13177.1</v>
      </c>
      <c r="D496">
        <v>13109.1</v>
      </c>
      <c r="E496">
        <v>13069.2</v>
      </c>
      <c r="F496">
        <v>2593.79</v>
      </c>
      <c r="G496">
        <v>0.37569000000000002</v>
      </c>
      <c r="H496">
        <v>0.62413300000000005</v>
      </c>
      <c r="I496">
        <v>0</v>
      </c>
    </row>
    <row r="497" spans="1:25" x14ac:dyDescent="0.25">
      <c r="A497" t="s">
        <v>115</v>
      </c>
      <c r="B497">
        <v>13145.1</v>
      </c>
      <c r="C497">
        <v>13143.2</v>
      </c>
      <c r="D497">
        <v>13076.1</v>
      </c>
      <c r="E497">
        <v>13035.9</v>
      </c>
      <c r="F497">
        <v>2585.94</v>
      </c>
      <c r="G497">
        <v>0.376749</v>
      </c>
      <c r="H497">
        <v>0.62514999999999998</v>
      </c>
      <c r="I497">
        <v>0</v>
      </c>
    </row>
    <row r="498" spans="1:25" x14ac:dyDescent="0.25">
      <c r="A498" t="s">
        <v>115</v>
      </c>
      <c r="B498">
        <v>13085.3</v>
      </c>
      <c r="C498">
        <v>13083.4</v>
      </c>
      <c r="D498">
        <v>13017.9</v>
      </c>
      <c r="E498">
        <v>12977.6</v>
      </c>
      <c r="F498">
        <v>2595.46</v>
      </c>
      <c r="G498">
        <v>0.37629800000000002</v>
      </c>
      <c r="H498">
        <v>0.627861</v>
      </c>
      <c r="I498">
        <v>0</v>
      </c>
    </row>
    <row r="499" spans="1:25" x14ac:dyDescent="0.25">
      <c r="A499" t="s">
        <v>115</v>
      </c>
      <c r="B499">
        <v>13072.3</v>
      </c>
      <c r="C499">
        <v>13070</v>
      </c>
      <c r="D499">
        <v>13004.8</v>
      </c>
      <c r="E499">
        <v>12964.4</v>
      </c>
      <c r="F499">
        <v>2581.56</v>
      </c>
      <c r="G499">
        <v>0.37569399999999997</v>
      </c>
      <c r="H499">
        <v>0.62362600000000001</v>
      </c>
      <c r="I499">
        <v>0</v>
      </c>
    </row>
    <row r="500" spans="1:25" x14ac:dyDescent="0.25">
      <c r="A500" t="s">
        <v>115</v>
      </c>
      <c r="B500">
        <v>13136.3</v>
      </c>
      <c r="C500">
        <v>13134.2</v>
      </c>
      <c r="D500">
        <v>13066.9</v>
      </c>
      <c r="E500">
        <v>13026.7</v>
      </c>
      <c r="F500">
        <v>2601.08</v>
      </c>
      <c r="G500">
        <v>0.375749</v>
      </c>
      <c r="H500">
        <v>0.62691399999999997</v>
      </c>
      <c r="I500">
        <v>0</v>
      </c>
    </row>
    <row r="501" spans="1:25" x14ac:dyDescent="0.25">
      <c r="A501" t="s">
        <v>115</v>
      </c>
      <c r="B501">
        <v>13124</v>
      </c>
      <c r="C501">
        <v>13121.8</v>
      </c>
      <c r="D501">
        <v>13053.4</v>
      </c>
      <c r="E501">
        <v>13013.8</v>
      </c>
      <c r="F501">
        <v>2585.29</v>
      </c>
      <c r="G501">
        <v>0.37587999999999999</v>
      </c>
      <c r="H501">
        <v>0.62977399999999994</v>
      </c>
      <c r="I501">
        <v>0</v>
      </c>
    </row>
    <row r="502" spans="1:25" x14ac:dyDescent="0.25">
      <c r="A502" t="s">
        <v>115</v>
      </c>
      <c r="B502">
        <v>13317.4</v>
      </c>
      <c r="C502">
        <v>13315.6</v>
      </c>
      <c r="D502">
        <v>13249.6</v>
      </c>
      <c r="E502">
        <v>13207.1</v>
      </c>
      <c r="F502">
        <v>2767.54</v>
      </c>
      <c r="G502">
        <v>0.37592399999999998</v>
      </c>
      <c r="H502">
        <v>0.62064200000000003</v>
      </c>
      <c r="I502">
        <v>0</v>
      </c>
    </row>
    <row r="503" spans="1:25" x14ac:dyDescent="0.25">
      <c r="A503" t="s">
        <v>115</v>
      </c>
      <c r="B503">
        <v>13189.6</v>
      </c>
      <c r="C503">
        <v>13187.6</v>
      </c>
      <c r="D503">
        <v>13116.1</v>
      </c>
      <c r="E503">
        <v>13076.5</v>
      </c>
      <c r="F503">
        <v>2586.5100000000002</v>
      </c>
      <c r="G503">
        <v>0.375911</v>
      </c>
      <c r="H503">
        <v>0.62853599999999998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13186.5</v>
      </c>
      <c r="C504">
        <v>13184.5</v>
      </c>
      <c r="D504">
        <v>13113.6</v>
      </c>
      <c r="E504">
        <v>13074.1</v>
      </c>
      <c r="F504">
        <v>2594.48</v>
      </c>
      <c r="G504">
        <v>0.37580000000000002</v>
      </c>
      <c r="H504">
        <v>0.61912199999999995</v>
      </c>
      <c r="I504">
        <v>0</v>
      </c>
      <c r="R504">
        <f>AVERAGE(B455:B504)</f>
        <v>13147.910000000002</v>
      </c>
      <c r="S504">
        <f>AVERAGE(C455:C504)</f>
        <v>13145.813999999998</v>
      </c>
      <c r="U504">
        <f>_xlfn.VAR.P(B455:B504)</f>
        <v>1850.1068999999934</v>
      </c>
      <c r="V504">
        <f>_xlfn.VAR.P(C455:C504)</f>
        <v>1850.5032039999983</v>
      </c>
      <c r="X504">
        <f>1.96*SQRT(U504)/50</f>
        <v>1.6861044649771821</v>
      </c>
      <c r="Y504">
        <f>1.96*SQRT(V504)/50</f>
        <v>1.686285042154664</v>
      </c>
    </row>
    <row r="505" spans="1:25" x14ac:dyDescent="0.25">
      <c r="A505" t="s">
        <v>115</v>
      </c>
      <c r="B505">
        <v>658449.87080000003</v>
      </c>
      <c r="C505" t="s">
        <v>37</v>
      </c>
    </row>
    <row r="506" spans="1:25" x14ac:dyDescent="0.25">
      <c r="A506" t="s">
        <v>116</v>
      </c>
      <c r="B506">
        <v>27710.6</v>
      </c>
      <c r="C506">
        <v>27708.6</v>
      </c>
      <c r="D506">
        <v>27668.9</v>
      </c>
      <c r="E506">
        <v>27459</v>
      </c>
      <c r="F506">
        <v>3313.28</v>
      </c>
      <c r="G506">
        <v>0.37581100000000001</v>
      </c>
      <c r="H506">
        <v>0.619112</v>
      </c>
      <c r="I506">
        <v>63188</v>
      </c>
    </row>
    <row r="507" spans="1:25" x14ac:dyDescent="0.25">
      <c r="A507" t="s">
        <v>116</v>
      </c>
      <c r="B507">
        <v>28197.200000000001</v>
      </c>
      <c r="C507">
        <v>28193.200000000001</v>
      </c>
      <c r="D507">
        <v>28151.8</v>
      </c>
      <c r="E507">
        <v>27912.7</v>
      </c>
      <c r="F507">
        <v>3704.54</v>
      </c>
      <c r="G507">
        <v>0.37570500000000001</v>
      </c>
      <c r="H507">
        <v>0.61912199999999995</v>
      </c>
      <c r="I507">
        <v>68055</v>
      </c>
    </row>
    <row r="508" spans="1:25" x14ac:dyDescent="0.25">
      <c r="A508" t="s">
        <v>116</v>
      </c>
      <c r="B508">
        <v>28182.1</v>
      </c>
      <c r="C508">
        <v>28178.400000000001</v>
      </c>
      <c r="D508">
        <v>28138.799999999999</v>
      </c>
      <c r="E508">
        <v>27896.6</v>
      </c>
      <c r="F508">
        <v>3714.45</v>
      </c>
      <c r="G508">
        <v>0.37581100000000001</v>
      </c>
      <c r="H508">
        <v>0.62227500000000002</v>
      </c>
      <c r="I508">
        <v>68607</v>
      </c>
    </row>
    <row r="509" spans="1:25" x14ac:dyDescent="0.25">
      <c r="A509" t="s">
        <v>116</v>
      </c>
      <c r="B509">
        <v>28155.3</v>
      </c>
      <c r="C509">
        <v>28151.7</v>
      </c>
      <c r="D509">
        <v>28116</v>
      </c>
      <c r="E509">
        <v>27879.4</v>
      </c>
      <c r="F509">
        <v>3706.76</v>
      </c>
      <c r="G509">
        <v>0.37583699999999998</v>
      </c>
      <c r="H509">
        <v>0.61912199999999995</v>
      </c>
      <c r="I509">
        <v>68067</v>
      </c>
    </row>
    <row r="510" spans="1:25" x14ac:dyDescent="0.25">
      <c r="A510" t="s">
        <v>116</v>
      </c>
      <c r="B510">
        <v>28214.7</v>
      </c>
      <c r="C510">
        <v>28212.6</v>
      </c>
      <c r="D510">
        <v>28172.400000000001</v>
      </c>
      <c r="E510">
        <v>27929.5</v>
      </c>
      <c r="F510">
        <v>3733.35</v>
      </c>
      <c r="G510">
        <v>0.37569799999999998</v>
      </c>
      <c r="H510">
        <v>0.61912199999999995</v>
      </c>
      <c r="I510">
        <v>68585</v>
      </c>
    </row>
    <row r="511" spans="1:25" x14ac:dyDescent="0.25">
      <c r="A511" t="s">
        <v>116</v>
      </c>
      <c r="B511">
        <v>28147.4</v>
      </c>
      <c r="C511">
        <v>28143.5</v>
      </c>
      <c r="D511">
        <v>28106</v>
      </c>
      <c r="E511">
        <v>27866.799999999999</v>
      </c>
      <c r="F511">
        <v>3691.84</v>
      </c>
      <c r="G511">
        <v>0.37741400000000003</v>
      </c>
      <c r="H511">
        <v>0.61911499999999997</v>
      </c>
      <c r="I511">
        <v>68138</v>
      </c>
    </row>
    <row r="512" spans="1:25" x14ac:dyDescent="0.25">
      <c r="A512" t="s">
        <v>116</v>
      </c>
      <c r="B512">
        <v>28185.8</v>
      </c>
      <c r="C512">
        <v>28184.2</v>
      </c>
      <c r="D512">
        <v>28145.599999999999</v>
      </c>
      <c r="E512">
        <v>27914.6</v>
      </c>
      <c r="F512">
        <v>3708.57</v>
      </c>
      <c r="G512">
        <v>0.37569999999999998</v>
      </c>
      <c r="H512">
        <v>0.61901799999999996</v>
      </c>
      <c r="I512">
        <v>68568</v>
      </c>
    </row>
    <row r="513" spans="1:9" x14ac:dyDescent="0.25">
      <c r="A513" t="s">
        <v>116</v>
      </c>
      <c r="B513">
        <v>27299.7</v>
      </c>
      <c r="C513">
        <v>27297.5</v>
      </c>
      <c r="D513">
        <v>27257.8</v>
      </c>
      <c r="E513">
        <v>27074.5</v>
      </c>
      <c r="F513">
        <v>3153.86</v>
      </c>
      <c r="G513">
        <v>0.375892</v>
      </c>
      <c r="H513">
        <v>0.61912100000000003</v>
      </c>
      <c r="I513">
        <v>61138</v>
      </c>
    </row>
    <row r="514" spans="1:9" x14ac:dyDescent="0.25">
      <c r="A514" t="s">
        <v>116</v>
      </c>
      <c r="B514">
        <v>26210.2</v>
      </c>
      <c r="C514">
        <v>26208.1</v>
      </c>
      <c r="D514">
        <v>26147.9</v>
      </c>
      <c r="E514">
        <v>26020.799999999999</v>
      </c>
      <c r="F514">
        <v>2149.44</v>
      </c>
      <c r="G514">
        <v>0.375803</v>
      </c>
      <c r="H514">
        <v>0.61911000000000005</v>
      </c>
      <c r="I514">
        <v>47681</v>
      </c>
    </row>
    <row r="515" spans="1:9" x14ac:dyDescent="0.25">
      <c r="A515" t="s">
        <v>116</v>
      </c>
      <c r="B515">
        <v>25842</v>
      </c>
      <c r="C515">
        <v>25838.5</v>
      </c>
      <c r="D515">
        <v>25789.599999999999</v>
      </c>
      <c r="E515">
        <v>25690.5</v>
      </c>
      <c r="F515">
        <v>1844.38</v>
      </c>
      <c r="G515">
        <v>0.37608799999999998</v>
      </c>
      <c r="H515">
        <v>0.61912199999999995</v>
      </c>
      <c r="I515">
        <v>45179</v>
      </c>
    </row>
    <row r="516" spans="1:9" x14ac:dyDescent="0.25">
      <c r="A516" t="s">
        <v>116</v>
      </c>
      <c r="B516">
        <v>25904.5</v>
      </c>
      <c r="C516">
        <v>25902.400000000001</v>
      </c>
      <c r="D516">
        <v>25848.3</v>
      </c>
      <c r="E516">
        <v>25731.9</v>
      </c>
      <c r="F516">
        <v>1846.37</v>
      </c>
      <c r="G516">
        <v>0.37571500000000002</v>
      </c>
      <c r="H516">
        <v>0.62885400000000002</v>
      </c>
      <c r="I516">
        <v>43666</v>
      </c>
    </row>
    <row r="517" spans="1:9" x14ac:dyDescent="0.25">
      <c r="A517" t="s">
        <v>116</v>
      </c>
      <c r="B517">
        <v>26648.2</v>
      </c>
      <c r="C517">
        <v>26646.1</v>
      </c>
      <c r="D517">
        <v>26581.200000000001</v>
      </c>
      <c r="E517">
        <v>26440.3</v>
      </c>
      <c r="F517">
        <v>2468.71</v>
      </c>
      <c r="G517">
        <v>0.37574200000000002</v>
      </c>
      <c r="H517">
        <v>0.61912100000000003</v>
      </c>
      <c r="I517">
        <v>52138</v>
      </c>
    </row>
    <row r="518" spans="1:9" x14ac:dyDescent="0.25">
      <c r="A518" t="s">
        <v>116</v>
      </c>
      <c r="B518">
        <v>26847.9</v>
      </c>
      <c r="C518">
        <v>26845.1</v>
      </c>
      <c r="D518">
        <v>26771.5</v>
      </c>
      <c r="E518">
        <v>26580.5</v>
      </c>
      <c r="F518">
        <v>2532.7600000000002</v>
      </c>
      <c r="G518">
        <v>0.375697</v>
      </c>
      <c r="H518">
        <v>0.61912199999999995</v>
      </c>
      <c r="I518">
        <v>52089</v>
      </c>
    </row>
    <row r="519" spans="1:9" x14ac:dyDescent="0.25">
      <c r="A519" t="s">
        <v>116</v>
      </c>
      <c r="B519">
        <v>27362.5</v>
      </c>
      <c r="C519">
        <v>27360.3</v>
      </c>
      <c r="D519">
        <v>27295.7</v>
      </c>
      <c r="E519">
        <v>27132.9</v>
      </c>
      <c r="F519">
        <v>3119.07</v>
      </c>
      <c r="G519">
        <v>0.37633699999999998</v>
      </c>
      <c r="H519">
        <v>0.61912</v>
      </c>
      <c r="I519">
        <v>60683</v>
      </c>
    </row>
    <row r="520" spans="1:9" x14ac:dyDescent="0.25">
      <c r="A520" t="s">
        <v>116</v>
      </c>
      <c r="B520">
        <v>25860.3</v>
      </c>
      <c r="C520">
        <v>25857.9</v>
      </c>
      <c r="D520">
        <v>25814</v>
      </c>
      <c r="E520">
        <v>25725.8</v>
      </c>
      <c r="F520">
        <v>1966.31</v>
      </c>
      <c r="G520">
        <v>0.37569200000000003</v>
      </c>
      <c r="H520">
        <v>0.62979799999999997</v>
      </c>
      <c r="I520">
        <v>48131</v>
      </c>
    </row>
    <row r="521" spans="1:9" x14ac:dyDescent="0.25">
      <c r="A521" t="s">
        <v>116</v>
      </c>
      <c r="B521">
        <v>26347.8</v>
      </c>
      <c r="C521">
        <v>26345.599999999999</v>
      </c>
      <c r="D521">
        <v>26284.9</v>
      </c>
      <c r="E521">
        <v>26164.2</v>
      </c>
      <c r="F521">
        <v>2260.41</v>
      </c>
      <c r="G521">
        <v>0.37591599999999997</v>
      </c>
      <c r="H521">
        <v>0.61912199999999995</v>
      </c>
      <c r="I521">
        <v>51688</v>
      </c>
    </row>
    <row r="522" spans="1:9" x14ac:dyDescent="0.25">
      <c r="A522" t="s">
        <v>116</v>
      </c>
      <c r="B522">
        <v>25765.599999999999</v>
      </c>
      <c r="C522">
        <v>25763.9</v>
      </c>
      <c r="D522">
        <v>25725.5</v>
      </c>
      <c r="E522">
        <v>25627.599999999999</v>
      </c>
      <c r="F522">
        <v>1848</v>
      </c>
      <c r="G522">
        <v>0.37589699999999998</v>
      </c>
      <c r="H522">
        <v>0.62970899999999996</v>
      </c>
      <c r="I522">
        <v>44731</v>
      </c>
    </row>
    <row r="523" spans="1:9" x14ac:dyDescent="0.25">
      <c r="A523" t="s">
        <v>116</v>
      </c>
      <c r="B523">
        <v>25465.4</v>
      </c>
      <c r="C523">
        <v>25461.3</v>
      </c>
      <c r="D523">
        <v>25429.3</v>
      </c>
      <c r="E523">
        <v>25332.2</v>
      </c>
      <c r="F523">
        <v>1513.06</v>
      </c>
      <c r="G523">
        <v>0.37625799999999998</v>
      </c>
      <c r="H523">
        <v>0.61912100000000003</v>
      </c>
      <c r="I523">
        <v>40186</v>
      </c>
    </row>
    <row r="524" spans="1:9" x14ac:dyDescent="0.25">
      <c r="A524" t="s">
        <v>116</v>
      </c>
      <c r="B524">
        <v>28633.5</v>
      </c>
      <c r="C524">
        <v>28631.3</v>
      </c>
      <c r="D524">
        <v>28575.200000000001</v>
      </c>
      <c r="E524">
        <v>28322.2</v>
      </c>
      <c r="F524">
        <v>4080.58</v>
      </c>
      <c r="G524">
        <v>0.37619999999999998</v>
      </c>
      <c r="H524">
        <v>0.62675599999999998</v>
      </c>
      <c r="I524">
        <v>72143</v>
      </c>
    </row>
    <row r="525" spans="1:9" x14ac:dyDescent="0.25">
      <c r="A525" t="s">
        <v>116</v>
      </c>
      <c r="B525">
        <v>28356.5</v>
      </c>
      <c r="C525">
        <v>28352.6</v>
      </c>
      <c r="D525">
        <v>28290.7</v>
      </c>
      <c r="E525">
        <v>28043.3</v>
      </c>
      <c r="F525">
        <v>3780.73</v>
      </c>
      <c r="G525">
        <v>0.37637900000000002</v>
      </c>
      <c r="H525">
        <v>0.62957399999999997</v>
      </c>
      <c r="I525">
        <v>69634</v>
      </c>
    </row>
    <row r="526" spans="1:9" x14ac:dyDescent="0.25">
      <c r="A526" t="s">
        <v>116</v>
      </c>
      <c r="B526">
        <v>27585.599999999999</v>
      </c>
      <c r="C526">
        <v>27582.6</v>
      </c>
      <c r="D526">
        <v>27529.1</v>
      </c>
      <c r="E526">
        <v>27349.599999999999</v>
      </c>
      <c r="F526">
        <v>3210.91</v>
      </c>
      <c r="G526">
        <v>0.375724</v>
      </c>
      <c r="H526">
        <v>0.61912199999999995</v>
      </c>
      <c r="I526">
        <v>62112</v>
      </c>
    </row>
    <row r="527" spans="1:9" x14ac:dyDescent="0.25">
      <c r="A527" t="s">
        <v>116</v>
      </c>
      <c r="B527">
        <v>28266.7</v>
      </c>
      <c r="C527">
        <v>28262.3</v>
      </c>
      <c r="D527">
        <v>28210.1</v>
      </c>
      <c r="E527">
        <v>27971.9</v>
      </c>
      <c r="F527">
        <v>3703.1</v>
      </c>
      <c r="G527">
        <v>0.37570999999999999</v>
      </c>
      <c r="H527">
        <v>0.61911899999999997</v>
      </c>
      <c r="I527">
        <v>69157</v>
      </c>
    </row>
    <row r="528" spans="1:9" x14ac:dyDescent="0.25">
      <c r="A528" t="s">
        <v>116</v>
      </c>
      <c r="B528">
        <v>28285.200000000001</v>
      </c>
      <c r="C528">
        <v>28281</v>
      </c>
      <c r="D528">
        <v>28228.400000000001</v>
      </c>
      <c r="E528">
        <v>27994.400000000001</v>
      </c>
      <c r="F528">
        <v>3698.9</v>
      </c>
      <c r="G528">
        <v>0.37579800000000002</v>
      </c>
      <c r="H528">
        <v>0.622865</v>
      </c>
      <c r="I528">
        <v>69111</v>
      </c>
    </row>
    <row r="529" spans="1:9" x14ac:dyDescent="0.25">
      <c r="A529" t="s">
        <v>116</v>
      </c>
      <c r="B529">
        <v>28274.400000000001</v>
      </c>
      <c r="C529">
        <v>28272.3</v>
      </c>
      <c r="D529">
        <v>28220.799999999999</v>
      </c>
      <c r="E529">
        <v>27981</v>
      </c>
      <c r="F529">
        <v>3707.71</v>
      </c>
      <c r="G529">
        <v>0.375693</v>
      </c>
      <c r="H529">
        <v>0.61912199999999995</v>
      </c>
      <c r="I529">
        <v>69077</v>
      </c>
    </row>
    <row r="530" spans="1:9" x14ac:dyDescent="0.25">
      <c r="A530" t="s">
        <v>116</v>
      </c>
      <c r="B530">
        <v>28275.9</v>
      </c>
      <c r="C530">
        <v>28273.9</v>
      </c>
      <c r="D530">
        <v>28215.599999999999</v>
      </c>
      <c r="E530">
        <v>27960.5</v>
      </c>
      <c r="F530">
        <v>3726.02</v>
      </c>
      <c r="G530">
        <v>0.375695</v>
      </c>
      <c r="H530">
        <v>0.61912199999999995</v>
      </c>
      <c r="I530">
        <v>68666</v>
      </c>
    </row>
    <row r="531" spans="1:9" x14ac:dyDescent="0.25">
      <c r="A531" t="s">
        <v>116</v>
      </c>
      <c r="B531">
        <v>27987.8</v>
      </c>
      <c r="C531">
        <v>27986</v>
      </c>
      <c r="D531">
        <v>27938.5</v>
      </c>
      <c r="E531">
        <v>27724</v>
      </c>
      <c r="F531">
        <v>3531.14</v>
      </c>
      <c r="G531">
        <v>0.37570300000000001</v>
      </c>
      <c r="H531">
        <v>0.61912199999999995</v>
      </c>
      <c r="I531">
        <v>66170</v>
      </c>
    </row>
    <row r="532" spans="1:9" x14ac:dyDescent="0.25">
      <c r="A532" t="s">
        <v>116</v>
      </c>
      <c r="B532">
        <v>28490.799999999999</v>
      </c>
      <c r="C532">
        <v>28488.7</v>
      </c>
      <c r="D532">
        <v>28436.9</v>
      </c>
      <c r="E532">
        <v>28191</v>
      </c>
      <c r="F532">
        <v>3919.63</v>
      </c>
      <c r="G532">
        <v>0.37569200000000003</v>
      </c>
      <c r="H532">
        <v>0.61912100000000003</v>
      </c>
      <c r="I532">
        <v>71150</v>
      </c>
    </row>
    <row r="533" spans="1:9" x14ac:dyDescent="0.25">
      <c r="A533" t="s">
        <v>116</v>
      </c>
      <c r="B533">
        <v>28082.6</v>
      </c>
      <c r="C533">
        <v>28080.5</v>
      </c>
      <c r="D533">
        <v>28031.5</v>
      </c>
      <c r="E533">
        <v>27792.9</v>
      </c>
      <c r="F533">
        <v>3636.1</v>
      </c>
      <c r="G533">
        <v>0.37569200000000003</v>
      </c>
      <c r="H533">
        <v>0.62884499999999999</v>
      </c>
      <c r="I533">
        <v>66205</v>
      </c>
    </row>
    <row r="534" spans="1:9" x14ac:dyDescent="0.25">
      <c r="A534" t="s">
        <v>116</v>
      </c>
      <c r="B534">
        <v>27319</v>
      </c>
      <c r="C534">
        <v>27314.6</v>
      </c>
      <c r="D534">
        <v>27267.8</v>
      </c>
      <c r="E534">
        <v>27088.3</v>
      </c>
      <c r="F534">
        <v>3110.91</v>
      </c>
      <c r="G534">
        <v>0.37709100000000001</v>
      </c>
      <c r="H534">
        <v>0.62968599999999997</v>
      </c>
      <c r="I534">
        <v>62164</v>
      </c>
    </row>
    <row r="535" spans="1:9" x14ac:dyDescent="0.25">
      <c r="A535" t="s">
        <v>116</v>
      </c>
      <c r="B535">
        <v>28253.3</v>
      </c>
      <c r="C535">
        <v>28249.5</v>
      </c>
      <c r="D535">
        <v>28199</v>
      </c>
      <c r="E535">
        <v>27958.400000000001</v>
      </c>
      <c r="F535">
        <v>3693.94</v>
      </c>
      <c r="G535">
        <v>0.375695</v>
      </c>
      <c r="H535">
        <v>0.62501700000000004</v>
      </c>
      <c r="I535">
        <v>68720</v>
      </c>
    </row>
    <row r="536" spans="1:9" x14ac:dyDescent="0.25">
      <c r="A536" t="s">
        <v>116</v>
      </c>
      <c r="B536">
        <v>28279.8</v>
      </c>
      <c r="C536">
        <v>28276.9</v>
      </c>
      <c r="D536">
        <v>28225.5</v>
      </c>
      <c r="E536">
        <v>27992.9</v>
      </c>
      <c r="F536">
        <v>3695.37</v>
      </c>
      <c r="G536">
        <v>0.37570900000000002</v>
      </c>
      <c r="H536">
        <v>0.62366200000000005</v>
      </c>
      <c r="I536">
        <v>69142</v>
      </c>
    </row>
    <row r="537" spans="1:9" x14ac:dyDescent="0.25">
      <c r="A537" t="s">
        <v>116</v>
      </c>
      <c r="B537">
        <v>28335.599999999999</v>
      </c>
      <c r="C537">
        <v>28331.3</v>
      </c>
      <c r="D537">
        <v>28278.9</v>
      </c>
      <c r="E537">
        <v>28043.3</v>
      </c>
      <c r="F537">
        <v>3732.75</v>
      </c>
      <c r="G537">
        <v>0.375691</v>
      </c>
      <c r="H537">
        <v>0.61911799999999995</v>
      </c>
      <c r="I537">
        <v>69631</v>
      </c>
    </row>
    <row r="538" spans="1:9" x14ac:dyDescent="0.25">
      <c r="A538" t="s">
        <v>116</v>
      </c>
      <c r="B538">
        <v>28256.9</v>
      </c>
      <c r="C538">
        <v>28253.1</v>
      </c>
      <c r="D538">
        <v>28199.3</v>
      </c>
      <c r="E538">
        <v>27961.1</v>
      </c>
      <c r="F538">
        <v>3696.89</v>
      </c>
      <c r="G538">
        <v>0.37569000000000002</v>
      </c>
      <c r="H538">
        <v>0.61912199999999995</v>
      </c>
      <c r="I538">
        <v>69163</v>
      </c>
    </row>
    <row r="539" spans="1:9" x14ac:dyDescent="0.25">
      <c r="A539" t="s">
        <v>116</v>
      </c>
      <c r="B539">
        <v>28263</v>
      </c>
      <c r="C539">
        <v>28260.5</v>
      </c>
      <c r="D539">
        <v>28208.6</v>
      </c>
      <c r="E539">
        <v>27972.2</v>
      </c>
      <c r="F539">
        <v>3701.39</v>
      </c>
      <c r="G539">
        <v>0.37569799999999998</v>
      </c>
      <c r="H539">
        <v>0.61912199999999995</v>
      </c>
      <c r="I539">
        <v>69149</v>
      </c>
    </row>
    <row r="540" spans="1:9" x14ac:dyDescent="0.25">
      <c r="A540" t="s">
        <v>116</v>
      </c>
      <c r="B540">
        <v>28273.8</v>
      </c>
      <c r="C540">
        <v>28269.7</v>
      </c>
      <c r="D540">
        <v>28224.1</v>
      </c>
      <c r="E540">
        <v>27985.8</v>
      </c>
      <c r="F540">
        <v>3707.94</v>
      </c>
      <c r="G540">
        <v>0.37594699999999998</v>
      </c>
      <c r="H540">
        <v>0.61912199999999995</v>
      </c>
      <c r="I540">
        <v>69153</v>
      </c>
    </row>
    <row r="541" spans="1:9" x14ac:dyDescent="0.25">
      <c r="A541" t="s">
        <v>116</v>
      </c>
      <c r="B541">
        <v>28260.799999999999</v>
      </c>
      <c r="C541">
        <v>28257</v>
      </c>
      <c r="D541">
        <v>28207.200000000001</v>
      </c>
      <c r="E541">
        <v>27972.799999999999</v>
      </c>
      <c r="F541">
        <v>3726.78</v>
      </c>
      <c r="G541">
        <v>0.38577899999999998</v>
      </c>
      <c r="H541">
        <v>0.62902899999999995</v>
      </c>
      <c r="I541">
        <v>69151</v>
      </c>
    </row>
    <row r="542" spans="1:9" x14ac:dyDescent="0.25">
      <c r="A542" t="s">
        <v>116</v>
      </c>
      <c r="B542">
        <v>28289.200000000001</v>
      </c>
      <c r="C542">
        <v>28287.200000000001</v>
      </c>
      <c r="D542">
        <v>28233.7</v>
      </c>
      <c r="E542">
        <v>27992.9</v>
      </c>
      <c r="F542">
        <v>3700.89</v>
      </c>
      <c r="G542">
        <v>0.37590800000000002</v>
      </c>
      <c r="H542">
        <v>0.62237900000000002</v>
      </c>
      <c r="I542">
        <v>69156</v>
      </c>
    </row>
    <row r="543" spans="1:9" x14ac:dyDescent="0.25">
      <c r="A543" t="s">
        <v>116</v>
      </c>
      <c r="B543">
        <v>28261.8</v>
      </c>
      <c r="C543">
        <v>28257.7</v>
      </c>
      <c r="D543">
        <v>28204.7</v>
      </c>
      <c r="E543">
        <v>27969.8</v>
      </c>
      <c r="F543">
        <v>3677.82</v>
      </c>
      <c r="G543">
        <v>0.376361</v>
      </c>
      <c r="H543">
        <v>0.62980100000000006</v>
      </c>
      <c r="I543">
        <v>69139</v>
      </c>
    </row>
    <row r="544" spans="1:9" x14ac:dyDescent="0.25">
      <c r="A544" t="s">
        <v>116</v>
      </c>
      <c r="B544">
        <v>28297.4</v>
      </c>
      <c r="C544">
        <v>28292.9</v>
      </c>
      <c r="D544">
        <v>28242.5</v>
      </c>
      <c r="E544">
        <v>28004.2</v>
      </c>
      <c r="F544">
        <v>3728.9</v>
      </c>
      <c r="G544">
        <v>0.37619799999999998</v>
      </c>
      <c r="H544">
        <v>0.61911799999999995</v>
      </c>
      <c r="I544">
        <v>69158</v>
      </c>
    </row>
    <row r="545" spans="1:25" x14ac:dyDescent="0.25">
      <c r="A545" t="s">
        <v>116</v>
      </c>
      <c r="B545">
        <v>28287</v>
      </c>
      <c r="C545">
        <v>28283.1</v>
      </c>
      <c r="D545">
        <v>28231.3</v>
      </c>
      <c r="E545">
        <v>27996.9</v>
      </c>
      <c r="F545">
        <v>3699.26</v>
      </c>
      <c r="G545">
        <v>0.37640800000000002</v>
      </c>
      <c r="H545">
        <v>0.61912100000000003</v>
      </c>
      <c r="I545">
        <v>68977</v>
      </c>
    </row>
    <row r="546" spans="1:25" x14ac:dyDescent="0.25">
      <c r="A546" t="s">
        <v>116</v>
      </c>
      <c r="B546">
        <v>28265.7</v>
      </c>
      <c r="C546">
        <v>28261.599999999999</v>
      </c>
      <c r="D546">
        <v>28210.6</v>
      </c>
      <c r="E546">
        <v>27976.400000000001</v>
      </c>
      <c r="F546">
        <v>3703.32</v>
      </c>
      <c r="G546">
        <v>0.37569200000000003</v>
      </c>
      <c r="H546">
        <v>0.62418899999999999</v>
      </c>
      <c r="I546">
        <v>69161</v>
      </c>
    </row>
    <row r="547" spans="1:25" x14ac:dyDescent="0.25">
      <c r="A547" t="s">
        <v>116</v>
      </c>
      <c r="B547">
        <v>28262.799999999999</v>
      </c>
      <c r="C547">
        <v>28260.9</v>
      </c>
      <c r="D547">
        <v>28208.1</v>
      </c>
      <c r="E547">
        <v>27963.8</v>
      </c>
      <c r="F547">
        <v>3691.74</v>
      </c>
      <c r="G547">
        <v>0.36462499999999998</v>
      </c>
      <c r="H547">
        <v>0.61912100000000003</v>
      </c>
      <c r="I547">
        <v>68645</v>
      </c>
    </row>
    <row r="548" spans="1:25" x14ac:dyDescent="0.25">
      <c r="A548" t="s">
        <v>116</v>
      </c>
      <c r="B548">
        <v>28273</v>
      </c>
      <c r="C548">
        <v>28271.200000000001</v>
      </c>
      <c r="D548">
        <v>28219.7</v>
      </c>
      <c r="E548">
        <v>27982.3</v>
      </c>
      <c r="F548">
        <v>3699.07</v>
      </c>
      <c r="G548">
        <v>0.37708599999999998</v>
      </c>
      <c r="H548">
        <v>0.61912199999999995</v>
      </c>
      <c r="I548">
        <v>68629</v>
      </c>
    </row>
    <row r="549" spans="1:25" x14ac:dyDescent="0.25">
      <c r="A549" t="s">
        <v>116</v>
      </c>
      <c r="B549">
        <v>28276.799999999999</v>
      </c>
      <c r="C549">
        <v>28272.6</v>
      </c>
      <c r="D549">
        <v>28218.2</v>
      </c>
      <c r="E549">
        <v>27974.2</v>
      </c>
      <c r="F549">
        <v>3694.15</v>
      </c>
      <c r="G549">
        <v>0.37570900000000002</v>
      </c>
      <c r="H549">
        <v>0.61912199999999995</v>
      </c>
      <c r="I549">
        <v>69154</v>
      </c>
    </row>
    <row r="550" spans="1:25" x14ac:dyDescent="0.25">
      <c r="A550" t="s">
        <v>116</v>
      </c>
      <c r="B550">
        <v>28293.8</v>
      </c>
      <c r="C550">
        <v>28289.599999999999</v>
      </c>
      <c r="D550">
        <v>28236.1</v>
      </c>
      <c r="E550">
        <v>28003.599999999999</v>
      </c>
      <c r="F550">
        <v>3706.44</v>
      </c>
      <c r="G550">
        <v>0.37592300000000001</v>
      </c>
      <c r="H550">
        <v>0.62976200000000004</v>
      </c>
      <c r="I550">
        <v>69126</v>
      </c>
    </row>
    <row r="551" spans="1:25" x14ac:dyDescent="0.25">
      <c r="A551" t="s">
        <v>116</v>
      </c>
      <c r="B551">
        <v>28283.5</v>
      </c>
      <c r="C551">
        <v>28279.9</v>
      </c>
      <c r="D551">
        <v>28224.9</v>
      </c>
      <c r="E551">
        <v>27980.9</v>
      </c>
      <c r="F551">
        <v>3705.55</v>
      </c>
      <c r="G551">
        <v>0.366228</v>
      </c>
      <c r="H551">
        <v>0.61912199999999995</v>
      </c>
      <c r="I551">
        <v>69044</v>
      </c>
    </row>
    <row r="552" spans="1:25" x14ac:dyDescent="0.25">
      <c r="A552" t="s">
        <v>116</v>
      </c>
      <c r="B552">
        <v>28277</v>
      </c>
      <c r="C552">
        <v>28274.7</v>
      </c>
      <c r="D552">
        <v>28222.7</v>
      </c>
      <c r="E552">
        <v>27980.799999999999</v>
      </c>
      <c r="F552">
        <v>3702.67</v>
      </c>
      <c r="G552">
        <v>0.37573299999999998</v>
      </c>
      <c r="H552">
        <v>0.628251</v>
      </c>
      <c r="I552">
        <v>69166</v>
      </c>
    </row>
    <row r="553" spans="1:25" x14ac:dyDescent="0.25">
      <c r="A553" t="s">
        <v>116</v>
      </c>
      <c r="B553">
        <v>28258.5</v>
      </c>
      <c r="C553">
        <v>28256.3</v>
      </c>
      <c r="D553">
        <v>28204.6</v>
      </c>
      <c r="E553">
        <v>27964.6</v>
      </c>
      <c r="F553">
        <v>3692.87</v>
      </c>
      <c r="G553">
        <v>0.385237</v>
      </c>
      <c r="H553">
        <v>0.62788100000000002</v>
      </c>
      <c r="I553">
        <v>68661</v>
      </c>
    </row>
    <row r="554" spans="1:25" x14ac:dyDescent="0.25">
      <c r="A554" t="s">
        <v>116</v>
      </c>
      <c r="B554">
        <v>28267</v>
      </c>
      <c r="C554">
        <v>28263.1</v>
      </c>
      <c r="D554">
        <v>28211.8</v>
      </c>
      <c r="E554">
        <v>27977.200000000001</v>
      </c>
      <c r="F554">
        <v>3679.8</v>
      </c>
      <c r="G554">
        <v>0.375832</v>
      </c>
      <c r="H554">
        <v>0.62400900000000004</v>
      </c>
      <c r="I554">
        <v>69097</v>
      </c>
    </row>
    <row r="555" spans="1:25" x14ac:dyDescent="0.25">
      <c r="A555" t="s">
        <v>116</v>
      </c>
      <c r="B555">
        <v>27466.3</v>
      </c>
      <c r="C555">
        <v>27462.9</v>
      </c>
      <c r="D555">
        <v>27403.599999999999</v>
      </c>
      <c r="E555">
        <v>27215</v>
      </c>
      <c r="F555">
        <v>3134.45</v>
      </c>
      <c r="G555">
        <v>0.37578699999999998</v>
      </c>
      <c r="H555">
        <v>0.61912199999999995</v>
      </c>
      <c r="I555">
        <v>62605</v>
      </c>
    </row>
    <row r="556" spans="1:25" x14ac:dyDescent="0.25">
      <c r="A556" t="s">
        <v>116</v>
      </c>
      <c r="B556">
        <v>28748.2</v>
      </c>
      <c r="C556">
        <v>28745.9</v>
      </c>
      <c r="D556">
        <v>28686.2</v>
      </c>
      <c r="E556">
        <v>28407.1</v>
      </c>
      <c r="F556">
        <v>4115.33</v>
      </c>
      <c r="G556">
        <v>0.37591799999999997</v>
      </c>
      <c r="H556">
        <v>0.61911700000000003</v>
      </c>
      <c r="I556">
        <v>72667</v>
      </c>
    </row>
    <row r="557" spans="1:25" x14ac:dyDescent="0.25">
      <c r="A557" t="s">
        <v>116</v>
      </c>
      <c r="B557">
        <v>28819.9</v>
      </c>
      <c r="C557">
        <v>28817.7</v>
      </c>
      <c r="D557">
        <v>28758.5</v>
      </c>
      <c r="E557">
        <v>28490</v>
      </c>
      <c r="F557">
        <v>4176.32</v>
      </c>
      <c r="G557">
        <v>0.37592100000000001</v>
      </c>
      <c r="H557">
        <v>0.61912199999999995</v>
      </c>
      <c r="I557">
        <v>73156</v>
      </c>
    </row>
    <row r="558" spans="1:25" x14ac:dyDescent="0.25">
      <c r="A558" t="s">
        <v>116</v>
      </c>
      <c r="B558">
        <v>28490.1</v>
      </c>
      <c r="C558">
        <v>28485.9</v>
      </c>
      <c r="D558">
        <v>28436.3</v>
      </c>
      <c r="E558">
        <v>28190.3</v>
      </c>
      <c r="F558">
        <v>3902.97</v>
      </c>
      <c r="G558">
        <v>0.37586000000000003</v>
      </c>
      <c r="H558">
        <v>0.61912100000000003</v>
      </c>
      <c r="I558">
        <v>71119</v>
      </c>
    </row>
    <row r="559" spans="1:25" x14ac:dyDescent="0.25">
      <c r="A559" t="s">
        <v>116</v>
      </c>
      <c r="B559">
        <v>28860.799999999999</v>
      </c>
      <c r="C559">
        <v>28858.799999999999</v>
      </c>
      <c r="D559">
        <v>28798.3</v>
      </c>
      <c r="E559">
        <v>28510.3</v>
      </c>
      <c r="F559">
        <v>4211.24</v>
      </c>
      <c r="G559">
        <v>0.37570100000000001</v>
      </c>
      <c r="H559">
        <v>0.629803</v>
      </c>
      <c r="I559">
        <v>72123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28494.2</v>
      </c>
      <c r="C560">
        <v>28492</v>
      </c>
      <c r="D560">
        <v>28432.5</v>
      </c>
      <c r="E560">
        <v>28186.3</v>
      </c>
      <c r="F560">
        <v>3937.44</v>
      </c>
      <c r="G560">
        <v>0.37569000000000002</v>
      </c>
      <c r="H560">
        <v>0.61912199999999995</v>
      </c>
      <c r="I560">
        <v>71619</v>
      </c>
      <c r="R560">
        <f>AVERAGE(B511:B560)</f>
        <v>27836.830000000009</v>
      </c>
      <c r="S560">
        <f>AVERAGE(C511:C560)</f>
        <v>27833.843999999994</v>
      </c>
      <c r="U560">
        <f>_xlfn.VAR.P(B511:B560)</f>
        <v>794786.4449</v>
      </c>
      <c r="V560">
        <f>_xlfn.VAR.P(C511:C560)</f>
        <v>794540.39126399998</v>
      </c>
      <c r="X560">
        <f>1.96*SQRT(U560)/50</f>
        <v>34.947112079414175</v>
      </c>
      <c r="Y560">
        <f>1.96*SQRT(V560)/50</f>
        <v>34.941702116982121</v>
      </c>
    </row>
    <row r="561" spans="1:9" x14ac:dyDescent="0.25">
      <c r="A561" t="s">
        <v>117</v>
      </c>
      <c r="B561">
        <v>1394820.8951000001</v>
      </c>
      <c r="C561" t="s">
        <v>37</v>
      </c>
    </row>
    <row r="562" spans="1:9" x14ac:dyDescent="0.25">
      <c r="A562" t="s">
        <v>39</v>
      </c>
      <c r="B562">
        <v>18.310199999999998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19.4953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34.245399999999997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18.676500000000001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18.293900000000001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18.631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30.779599999999999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18.9148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18.371200000000002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 s="11" t="s">
        <v>277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14.495799999999999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9.97424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10.075100000000001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 s="18" t="s">
        <v>278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 s="11" t="s">
        <v>279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 s="11" t="s">
        <v>280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 s="11" t="s">
        <v>281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 s="11" t="s">
        <v>282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 s="11" t="s">
        <v>283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 s="11" t="s">
        <v>284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9.9630100000000006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 s="11" t="s">
        <v>285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10.129099999999999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 s="11" t="s">
        <v>286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11.0252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 s="11" t="s">
        <v>287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 s="11" t="s">
        <v>288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 s="11" t="s">
        <v>289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 s="11" t="s">
        <v>290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 s="11" t="s">
        <v>291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 s="11" t="s">
        <v>292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10.151400000000001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 s="11" t="s">
        <v>293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 s="11" t="s">
        <v>294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13.905099999999999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10.177899999999999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10.1358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 s="11" t="s">
        <v>295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 s="11" t="s">
        <v>296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 s="11" t="s">
        <v>297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 s="11" t="s">
        <v>298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10.170500000000001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10.164300000000001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 s="11" t="s">
        <v>299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13.6358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11.073399999999999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 s="11" t="s">
        <v>300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 s="11" t="s">
        <v>301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10.085900000000001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10.025399999999999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9.9508799999999997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10.1683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12.1486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12.165699999999999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9.9036200000000001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12.648865999999998</v>
      </c>
      <c r="S616">
        <f>AVERAGE(C567:C616)</f>
        <v>0</v>
      </c>
      <c r="U616">
        <f>_xlfn.VAR.P(B567:B616)</f>
        <v>21.632672039103998</v>
      </c>
      <c r="V616">
        <f>_xlfn.VAR.P(C567:C616)</f>
        <v>0</v>
      </c>
      <c r="X616">
        <f>1.96*SQRT(U616)/50</f>
        <v>0.18232287065030753</v>
      </c>
      <c r="Y616">
        <f>1.96*SQRT(V616)/50</f>
        <v>0</v>
      </c>
    </row>
    <row r="617" spans="1:25" x14ac:dyDescent="0.25">
      <c r="A617" t="s">
        <v>39</v>
      </c>
      <c r="B617">
        <v>2167.1731</v>
      </c>
      <c r="C617" t="s">
        <v>37</v>
      </c>
    </row>
    <row r="618" spans="1:25" x14ac:dyDescent="0.25">
      <c r="A618" t="s">
        <v>40</v>
      </c>
      <c r="B618" s="11" t="s">
        <v>302</v>
      </c>
      <c r="C618">
        <v>4.352E-3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 s="11" t="s">
        <v>303</v>
      </c>
      <c r="C619">
        <v>4.352E-3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 s="11" t="s">
        <v>304</v>
      </c>
      <c r="C620">
        <v>4.3839999999999999E-3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 s="11" t="s">
        <v>305</v>
      </c>
      <c r="C621">
        <v>4.352E-3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18.713200000000001</v>
      </c>
      <c r="C622">
        <v>3.0400000000000002E-3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9.7195800000000006</v>
      </c>
      <c r="C623">
        <v>4.4159999999999998E-3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10.033300000000001</v>
      </c>
      <c r="C624">
        <v>6.4320000000000002E-3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10.187099999999999</v>
      </c>
      <c r="C625">
        <v>1.072E-2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13.142799999999999</v>
      </c>
      <c r="C626">
        <v>2.944E-3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10.268000000000001</v>
      </c>
      <c r="C627">
        <v>4.2880000000000001E-3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 s="11" t="s">
        <v>306</v>
      </c>
      <c r="C628">
        <v>4.2560000000000002E-3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10.095599999999999</v>
      </c>
      <c r="C629">
        <v>4.1599999999999996E-3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 s="11" t="s">
        <v>307</v>
      </c>
      <c r="C630">
        <v>4.1279999999999997E-3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 s="11" t="s">
        <v>308</v>
      </c>
      <c r="C631">
        <v>4.1599999999999996E-3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12.0947</v>
      </c>
      <c r="C632">
        <v>4.2240000000000003E-3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 s="11" t="s">
        <v>309</v>
      </c>
      <c r="C633">
        <v>4.1599999999999996E-3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 s="11" t="s">
        <v>310</v>
      </c>
      <c r="C634">
        <v>4.2880000000000001E-3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 s="11" t="s">
        <v>311</v>
      </c>
      <c r="C635">
        <v>4.2880000000000001E-3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13.290699999999999</v>
      </c>
      <c r="C636">
        <v>4.1920000000000004E-3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9.9405099999999997</v>
      </c>
      <c r="C637">
        <v>5.4720000000000003E-3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9.7177299999999995</v>
      </c>
      <c r="C638">
        <v>4.1279999999999997E-3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10.254</v>
      </c>
      <c r="C639">
        <v>4.1279999999999997E-3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10.819000000000001</v>
      </c>
      <c r="C640">
        <v>4.1599999999999996E-3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10.1866</v>
      </c>
      <c r="C641">
        <v>4.1920000000000004E-3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10.1828</v>
      </c>
      <c r="C642">
        <v>4.1279999999999997E-3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10.175800000000001</v>
      </c>
      <c r="C643">
        <v>4.3839999999999999E-3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 s="18" t="s">
        <v>312</v>
      </c>
      <c r="C644">
        <v>4.1599999999999996E-3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9.9405800000000006</v>
      </c>
      <c r="C645">
        <v>4.1599999999999996E-3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10.115500000000001</v>
      </c>
      <c r="C646">
        <v>4.1599999999999996E-3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10.0372</v>
      </c>
      <c r="C647">
        <v>4.1279999999999997E-3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11.0862</v>
      </c>
      <c r="C648">
        <v>4.5760000000000002E-3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 s="11" t="s">
        <v>313</v>
      </c>
      <c r="C649">
        <v>4.2880000000000001E-3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10.0471</v>
      </c>
      <c r="C650">
        <v>4.1279999999999997E-3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 s="11" t="s">
        <v>314</v>
      </c>
      <c r="C651">
        <v>4.1599999999999996E-3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 s="11" t="s">
        <v>315</v>
      </c>
      <c r="C652">
        <v>4.1599999999999996E-3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9.72499</v>
      </c>
      <c r="C653">
        <v>4.4799999999999996E-3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10.054399999999999</v>
      </c>
      <c r="C654">
        <v>1.5424E-2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 s="11" t="s">
        <v>316</v>
      </c>
      <c r="C655">
        <v>4.1599999999999996E-3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 s="11" t="s">
        <v>317</v>
      </c>
      <c r="C656">
        <v>4.2880000000000001E-3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9.9727700000000006</v>
      </c>
      <c r="C657">
        <v>4.1279999999999997E-3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 s="11" t="s">
        <v>318</v>
      </c>
      <c r="C658">
        <v>4.1599999999999996E-3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11.0129</v>
      </c>
      <c r="C659">
        <v>4.1599999999999996E-3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 s="11" t="s">
        <v>319</v>
      </c>
      <c r="C660">
        <v>4.1599999999999996E-3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11.089700000000001</v>
      </c>
      <c r="C661">
        <v>4.1279999999999997E-3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 s="11" t="s">
        <v>320</v>
      </c>
      <c r="C662">
        <v>4.1279999999999997E-3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 s="11" t="s">
        <v>321</v>
      </c>
      <c r="C663">
        <v>4.1279999999999997E-3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 s="11" t="s">
        <v>322</v>
      </c>
      <c r="C664">
        <v>4.1279999999999997E-3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 s="11" t="s">
        <v>323</v>
      </c>
      <c r="C665">
        <v>4.1279999999999997E-3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10.723000000000001</v>
      </c>
      <c r="C666">
        <v>4.1599999999999996E-3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 s="11" t="s">
        <v>324</v>
      </c>
      <c r="C667">
        <v>4.2560000000000002E-3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9.8782099999999993</v>
      </c>
      <c r="C668">
        <v>4.2240000000000003E-3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 s="11" t="s">
        <v>325</v>
      </c>
      <c r="C669">
        <v>4.3200000000000001E-3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10.157400000000001</v>
      </c>
      <c r="C670">
        <v>4.1599999999999996E-3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 s="11" t="s">
        <v>326</v>
      </c>
      <c r="C671">
        <v>4.3839999999999999E-3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 s="11" t="s">
        <v>327</v>
      </c>
      <c r="C672">
        <v>4.1279999999999997E-3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10.498148928571428</v>
      </c>
      <c r="S672">
        <f>AVERAGE(C623:C672)</f>
        <v>4.6079999999999975E-3</v>
      </c>
      <c r="U672">
        <f>_xlfn.VAR.P(B623:B672)</f>
        <v>0.83264757292385216</v>
      </c>
      <c r="V672">
        <f>_xlfn.VAR.P(C623:C672)</f>
        <v>3.376578560000001E-6</v>
      </c>
      <c r="X672">
        <f>1.96*SQRT(U672)/50</f>
        <v>3.5769813620673337E-2</v>
      </c>
      <c r="Y672">
        <f>1.96*SQRT(V672)/50</f>
        <v>7.2031837949884368E-5</v>
      </c>
    </row>
    <row r="673" spans="1:9" x14ac:dyDescent="0.25">
      <c r="A673" t="s">
        <v>39</v>
      </c>
      <c r="B673">
        <v>2028.3755000000001</v>
      </c>
      <c r="C673" t="s">
        <v>37</v>
      </c>
    </row>
    <row r="674" spans="1:9" x14ac:dyDescent="0.25">
      <c r="A674" t="s">
        <v>41</v>
      </c>
      <c r="B674">
        <v>2.9315799999999999</v>
      </c>
      <c r="C674">
        <v>3.0079999999999998E-3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2.8683800000000002</v>
      </c>
      <c r="C675">
        <v>3.0079999999999998E-3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3.0151400000000002</v>
      </c>
      <c r="C676">
        <v>3.0079999999999998E-3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2.9178199999999999</v>
      </c>
      <c r="C677">
        <v>3.0400000000000002E-3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3.0541399999999999</v>
      </c>
      <c r="C678">
        <v>3.0400000000000002E-3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2.9963500000000001</v>
      </c>
      <c r="C679">
        <v>3.0400000000000002E-3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4.0327999999999999</v>
      </c>
      <c r="C680">
        <v>4.032E-3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3.1441300000000001</v>
      </c>
      <c r="C681">
        <v>3.0720000000000001E-3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3.21862</v>
      </c>
      <c r="C682">
        <v>3.0400000000000002E-3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3.49411</v>
      </c>
      <c r="C683">
        <v>3.6800000000000001E-3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3.5093100000000002</v>
      </c>
      <c r="C684">
        <v>3.104E-3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3.8200599999999998</v>
      </c>
      <c r="C685">
        <v>3.0400000000000002E-3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3.18797</v>
      </c>
      <c r="C686">
        <v>3.104E-3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4.0155500000000002</v>
      </c>
      <c r="C687">
        <v>3.0720000000000001E-3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3.4485399999999999</v>
      </c>
      <c r="C688">
        <v>3.1679999999999998E-3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3.0658599999999998</v>
      </c>
      <c r="C689">
        <v>3.0400000000000002E-3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3.10656</v>
      </c>
      <c r="C690">
        <v>3.0400000000000002E-3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2.9528300000000001</v>
      </c>
      <c r="C691">
        <v>3.0400000000000002E-3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3.13043</v>
      </c>
      <c r="C692">
        <v>3.0400000000000002E-3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2.9298600000000001</v>
      </c>
      <c r="C693">
        <v>3.0400000000000002E-3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3.3827799999999999</v>
      </c>
      <c r="C694">
        <v>3.0400000000000002E-3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2.9821800000000001</v>
      </c>
      <c r="C695">
        <v>3.0720000000000001E-3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3.0502400000000001</v>
      </c>
      <c r="C696">
        <v>3.0400000000000002E-3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 s="11" t="s">
        <v>328</v>
      </c>
      <c r="C697">
        <v>3.0079999999999998E-3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2.8341099999999999</v>
      </c>
      <c r="C698">
        <v>3.0400000000000002E-3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2.8694099999999998</v>
      </c>
      <c r="C699">
        <v>3.0400000000000002E-3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2.9756499999999999</v>
      </c>
      <c r="C700">
        <v>3.104E-3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3.1142400000000001</v>
      </c>
      <c r="C701">
        <v>3.0400000000000002E-3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3.9583699999999999</v>
      </c>
      <c r="C702">
        <v>3.0079999999999998E-3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 s="11" t="s">
        <v>329</v>
      </c>
      <c r="C703">
        <v>3.0400000000000002E-3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3.1365400000000001</v>
      </c>
      <c r="C704">
        <v>3.0400000000000002E-3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3.3508499999999999</v>
      </c>
      <c r="C705">
        <v>3.0400000000000002E-3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3.0448300000000001</v>
      </c>
      <c r="C706">
        <v>3.0079999999999998E-3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3.4292199999999999</v>
      </c>
      <c r="C707">
        <v>3.0079999999999998E-3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3.1453099999999998</v>
      </c>
      <c r="C708">
        <v>3.0400000000000002E-3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3.1161599999999998</v>
      </c>
      <c r="C709">
        <v>3.0400000000000002E-3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3.1973799999999999</v>
      </c>
      <c r="C710">
        <v>3.0079999999999998E-3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3.2561300000000002</v>
      </c>
      <c r="C711">
        <v>3.0400000000000002E-3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2.9729299999999999</v>
      </c>
      <c r="C712">
        <v>3.0079999999999998E-3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3.25664</v>
      </c>
      <c r="C713">
        <v>3.0079999999999998E-3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2.9385599999999998</v>
      </c>
      <c r="C714">
        <v>3.0400000000000002E-3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3.0478100000000001</v>
      </c>
      <c r="C715">
        <v>3.0400000000000002E-3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2.9109400000000001</v>
      </c>
      <c r="C716">
        <v>3.0400000000000002E-3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2.9640599999999999</v>
      </c>
      <c r="C717">
        <v>3.0400000000000002E-3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 s="11" t="s">
        <v>330</v>
      </c>
      <c r="C718">
        <v>3.0400000000000002E-3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2.9946899999999999</v>
      </c>
      <c r="C719">
        <v>3.0079999999999998E-3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3.0862699999999998</v>
      </c>
      <c r="C720">
        <v>3.0400000000000002E-3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4.15923</v>
      </c>
      <c r="C721">
        <v>3.104E-3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3.96326</v>
      </c>
      <c r="C722">
        <v>3.0400000000000002E-3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2.8755799999999998</v>
      </c>
      <c r="C723">
        <v>3.0400000000000002E-3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3.1425000000000001</v>
      </c>
      <c r="C724">
        <v>3.0079999999999998E-3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3.1400299999999999</v>
      </c>
      <c r="C725">
        <v>3.0400000000000002E-3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3.0609899999999999</v>
      </c>
      <c r="C726">
        <v>4.0639999999999999E-3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3.2757100000000001</v>
      </c>
      <c r="C727">
        <v>3.0079999999999998E-3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3.0478999999999998</v>
      </c>
      <c r="C728">
        <v>3.0400000000000002E-3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3.2283719148936165</v>
      </c>
      <c r="S728">
        <f>AVERAGE(C679:C728)</f>
        <v>3.0963199999999992E-3</v>
      </c>
      <c r="U728">
        <f>_xlfn.VAR.P(B679:B728)</f>
        <v>0.11190307507506066</v>
      </c>
      <c r="V728">
        <f>_xlfn.VAR.P(C679:C728)</f>
        <v>4.6594457600000034E-8</v>
      </c>
      <c r="X728">
        <f>1.96*SQRT(U728)/50</f>
        <v>1.3113151462685895E-2</v>
      </c>
      <c r="Y728">
        <f>1.96*SQRT(V728)/50</f>
        <v>8.4616137542707568E-6</v>
      </c>
    </row>
    <row r="729" spans="1:25" x14ac:dyDescent="0.25">
      <c r="A729" t="s">
        <v>41</v>
      </c>
      <c r="B729">
        <v>1211.2173</v>
      </c>
      <c r="C729" t="s">
        <v>37</v>
      </c>
      <c r="U729" t="s">
        <v>83</v>
      </c>
    </row>
    <row r="730" spans="1:25" x14ac:dyDescent="0.25">
      <c r="A730" t="s">
        <v>99</v>
      </c>
      <c r="B730">
        <v>16453.099999999999</v>
      </c>
      <c r="C730">
        <v>16443.599999999999</v>
      </c>
      <c r="D730">
        <v>16314.7</v>
      </c>
      <c r="E730">
        <v>13172.8</v>
      </c>
      <c r="F730">
        <v>0</v>
      </c>
      <c r="G730">
        <v>0.405005</v>
      </c>
      <c r="H730">
        <v>0.59340000000000004</v>
      </c>
      <c r="I730">
        <v>0</v>
      </c>
      <c r="U730">
        <f>_xlfn.STDEV.P(B679:B728)</f>
        <v>0.3345191699664769</v>
      </c>
      <c r="V730">
        <f>_xlfn.STDEV.P(C679:C728)</f>
        <v>2.1585749373139685E-4</v>
      </c>
    </row>
    <row r="731" spans="1:25" x14ac:dyDescent="0.25">
      <c r="A731" t="s">
        <v>99</v>
      </c>
      <c r="B731">
        <v>16161.1</v>
      </c>
      <c r="C731">
        <v>16156.3</v>
      </c>
      <c r="D731">
        <v>16018.3</v>
      </c>
      <c r="E731">
        <v>12940.3</v>
      </c>
      <c r="F731">
        <v>0</v>
      </c>
      <c r="G731">
        <v>0.40286699999999998</v>
      </c>
      <c r="H731">
        <v>0.59341699999999997</v>
      </c>
      <c r="I731">
        <v>0</v>
      </c>
    </row>
    <row r="732" spans="1:25" x14ac:dyDescent="0.25">
      <c r="A732" t="s">
        <v>99</v>
      </c>
      <c r="B732">
        <v>16070.8</v>
      </c>
      <c r="C732">
        <v>16067</v>
      </c>
      <c r="D732">
        <v>15923.1</v>
      </c>
      <c r="E732">
        <v>12866.3</v>
      </c>
      <c r="F732">
        <v>0</v>
      </c>
      <c r="G732">
        <v>0.40359400000000001</v>
      </c>
      <c r="H732">
        <v>0.59331299999999998</v>
      </c>
      <c r="I732">
        <v>0</v>
      </c>
    </row>
    <row r="733" spans="1:25" x14ac:dyDescent="0.25">
      <c r="A733" t="s">
        <v>99</v>
      </c>
      <c r="B733">
        <v>16456.5</v>
      </c>
      <c r="C733">
        <v>16452.7</v>
      </c>
      <c r="D733">
        <v>16359.6</v>
      </c>
      <c r="E733">
        <v>13211.2</v>
      </c>
      <c r="F733">
        <v>0</v>
      </c>
      <c r="G733">
        <v>0.41010200000000002</v>
      </c>
      <c r="H733">
        <v>0.59339500000000001</v>
      </c>
      <c r="I733">
        <v>0</v>
      </c>
    </row>
    <row r="734" spans="1:25" x14ac:dyDescent="0.25">
      <c r="A734" t="s">
        <v>99</v>
      </c>
      <c r="B734">
        <v>16633.8</v>
      </c>
      <c r="C734">
        <v>16630</v>
      </c>
      <c r="D734">
        <v>16540.5</v>
      </c>
      <c r="E734">
        <v>13363.3</v>
      </c>
      <c r="F734">
        <v>0</v>
      </c>
      <c r="G734">
        <v>0.402866</v>
      </c>
      <c r="H734">
        <v>0.59267199999999998</v>
      </c>
      <c r="I734">
        <v>0</v>
      </c>
    </row>
    <row r="735" spans="1:25" x14ac:dyDescent="0.25">
      <c r="A735" t="s">
        <v>99</v>
      </c>
      <c r="B735">
        <v>17255.599999999999</v>
      </c>
      <c r="C735">
        <v>17252.400000000001</v>
      </c>
      <c r="D735">
        <v>17172.099999999999</v>
      </c>
      <c r="E735">
        <v>13852.8</v>
      </c>
      <c r="F735">
        <v>0</v>
      </c>
      <c r="G735">
        <v>0.40776499999999999</v>
      </c>
      <c r="H735">
        <v>0.59337300000000004</v>
      </c>
      <c r="I735">
        <v>0</v>
      </c>
    </row>
    <row r="736" spans="1:25" x14ac:dyDescent="0.25">
      <c r="A736" t="s">
        <v>99</v>
      </c>
      <c r="B736">
        <v>17240</v>
      </c>
      <c r="C736">
        <v>17236.7</v>
      </c>
      <c r="D736">
        <v>17153.7</v>
      </c>
      <c r="E736">
        <v>13861.2</v>
      </c>
      <c r="F736">
        <v>0</v>
      </c>
      <c r="G736">
        <v>0.403057</v>
      </c>
      <c r="H736">
        <v>0.59342099999999998</v>
      </c>
      <c r="I736">
        <v>0</v>
      </c>
    </row>
    <row r="737" spans="1:9" x14ac:dyDescent="0.25">
      <c r="A737" t="s">
        <v>99</v>
      </c>
      <c r="B737">
        <v>17097.5</v>
      </c>
      <c r="C737">
        <v>17094.099999999999</v>
      </c>
      <c r="D737">
        <v>17014.400000000001</v>
      </c>
      <c r="E737">
        <v>13733.4</v>
      </c>
      <c r="F737">
        <v>0</v>
      </c>
      <c r="G737">
        <v>0.403034</v>
      </c>
      <c r="H737">
        <v>0.59342099999999998</v>
      </c>
      <c r="I737">
        <v>0</v>
      </c>
    </row>
    <row r="738" spans="1:9" x14ac:dyDescent="0.25">
      <c r="A738" t="s">
        <v>99</v>
      </c>
      <c r="B738">
        <v>17018.5</v>
      </c>
      <c r="C738">
        <v>17015.3</v>
      </c>
      <c r="D738">
        <v>16934.099999999999</v>
      </c>
      <c r="E738">
        <v>13676.3</v>
      </c>
      <c r="F738">
        <v>0</v>
      </c>
      <c r="G738">
        <v>0.41010099999999999</v>
      </c>
      <c r="H738">
        <v>0.59338599999999997</v>
      </c>
      <c r="I738">
        <v>0</v>
      </c>
    </row>
    <row r="739" spans="1:9" x14ac:dyDescent="0.25">
      <c r="A739" t="s">
        <v>99</v>
      </c>
      <c r="B739">
        <v>17475.599999999999</v>
      </c>
      <c r="C739">
        <v>17471.900000000001</v>
      </c>
      <c r="D739">
        <v>17391.7</v>
      </c>
      <c r="E739">
        <v>14038.8</v>
      </c>
      <c r="F739">
        <v>0</v>
      </c>
      <c r="G739">
        <v>0.40301799999999999</v>
      </c>
      <c r="H739">
        <v>0.59342099999999998</v>
      </c>
      <c r="I739">
        <v>0</v>
      </c>
    </row>
    <row r="740" spans="1:9" x14ac:dyDescent="0.25">
      <c r="A740" t="s">
        <v>99</v>
      </c>
      <c r="B740">
        <v>17586.599999999999</v>
      </c>
      <c r="C740">
        <v>17582.7</v>
      </c>
      <c r="D740">
        <v>17504.5</v>
      </c>
      <c r="E740">
        <v>14134.3</v>
      </c>
      <c r="F740">
        <v>0</v>
      </c>
      <c r="G740">
        <v>0.41010099999999999</v>
      </c>
      <c r="H740">
        <v>0.59341600000000005</v>
      </c>
      <c r="I740">
        <v>0</v>
      </c>
    </row>
    <row r="741" spans="1:9" x14ac:dyDescent="0.25">
      <c r="A741" t="s">
        <v>99</v>
      </c>
      <c r="B741">
        <v>17666.900000000001</v>
      </c>
      <c r="C741">
        <v>17663.400000000001</v>
      </c>
      <c r="D741">
        <v>17585.5</v>
      </c>
      <c r="E741">
        <v>14196.2</v>
      </c>
      <c r="F741">
        <v>0</v>
      </c>
      <c r="G741">
        <v>0.40867300000000001</v>
      </c>
      <c r="H741">
        <v>0.59335199999999999</v>
      </c>
      <c r="I741">
        <v>0</v>
      </c>
    </row>
    <row r="742" spans="1:9" x14ac:dyDescent="0.25">
      <c r="A742" t="s">
        <v>99</v>
      </c>
      <c r="B742">
        <v>17801.5</v>
      </c>
      <c r="C742">
        <v>17798.3</v>
      </c>
      <c r="D742">
        <v>17719</v>
      </c>
      <c r="E742">
        <v>14288.1</v>
      </c>
      <c r="F742">
        <v>0</v>
      </c>
      <c r="G742">
        <v>0.41010200000000002</v>
      </c>
      <c r="H742">
        <v>0.59340599999999999</v>
      </c>
      <c r="I742">
        <v>0</v>
      </c>
    </row>
    <row r="743" spans="1:9" x14ac:dyDescent="0.25">
      <c r="A743" t="s">
        <v>99</v>
      </c>
      <c r="B743">
        <v>17813.7</v>
      </c>
      <c r="C743">
        <v>17810.5</v>
      </c>
      <c r="D743">
        <v>17731.5</v>
      </c>
      <c r="E743">
        <v>14302.4</v>
      </c>
      <c r="F743">
        <v>0</v>
      </c>
      <c r="G743">
        <v>0.410105</v>
      </c>
      <c r="H743">
        <v>0.59339299999999995</v>
      </c>
      <c r="I743">
        <v>0</v>
      </c>
    </row>
    <row r="744" spans="1:9" x14ac:dyDescent="0.25">
      <c r="A744" t="s">
        <v>99</v>
      </c>
      <c r="B744">
        <v>17685.5</v>
      </c>
      <c r="C744">
        <v>17682</v>
      </c>
      <c r="D744">
        <v>17603.8</v>
      </c>
      <c r="E744">
        <v>14215.4</v>
      </c>
      <c r="F744">
        <v>0</v>
      </c>
      <c r="G744">
        <v>0.40305299999999999</v>
      </c>
      <c r="H744">
        <v>0.59340199999999999</v>
      </c>
      <c r="I744">
        <v>0</v>
      </c>
    </row>
    <row r="745" spans="1:9" x14ac:dyDescent="0.25">
      <c r="A745" t="s">
        <v>99</v>
      </c>
      <c r="B745">
        <v>17677</v>
      </c>
      <c r="C745">
        <v>17672.900000000001</v>
      </c>
      <c r="D745">
        <v>17592.7</v>
      </c>
      <c r="E745">
        <v>14204.4</v>
      </c>
      <c r="F745">
        <v>0</v>
      </c>
      <c r="G745">
        <v>0.41010099999999999</v>
      </c>
      <c r="H745">
        <v>0.59342099999999998</v>
      </c>
      <c r="I745">
        <v>0</v>
      </c>
    </row>
    <row r="746" spans="1:9" x14ac:dyDescent="0.25">
      <c r="A746" t="s">
        <v>99</v>
      </c>
      <c r="B746">
        <v>17558.5</v>
      </c>
      <c r="C746">
        <v>17554.8</v>
      </c>
      <c r="D746">
        <v>17476</v>
      </c>
      <c r="E746">
        <v>14114.7</v>
      </c>
      <c r="F746">
        <v>0</v>
      </c>
      <c r="G746">
        <v>0.40336899999999998</v>
      </c>
      <c r="H746">
        <v>0.593418</v>
      </c>
      <c r="I746">
        <v>0</v>
      </c>
    </row>
    <row r="747" spans="1:9" x14ac:dyDescent="0.25">
      <c r="A747" t="s">
        <v>99</v>
      </c>
      <c r="B747">
        <v>17507.8</v>
      </c>
      <c r="C747">
        <v>17504.5</v>
      </c>
      <c r="D747">
        <v>17425.7</v>
      </c>
      <c r="E747">
        <v>14071</v>
      </c>
      <c r="F747">
        <v>0</v>
      </c>
      <c r="G747">
        <v>0.41010099999999999</v>
      </c>
      <c r="H747">
        <v>0.59339200000000003</v>
      </c>
      <c r="I747">
        <v>0</v>
      </c>
    </row>
    <row r="748" spans="1:9" x14ac:dyDescent="0.25">
      <c r="A748" t="s">
        <v>99</v>
      </c>
      <c r="B748">
        <v>17466.3</v>
      </c>
      <c r="C748">
        <v>17463.099999999999</v>
      </c>
      <c r="D748">
        <v>17380.7</v>
      </c>
      <c r="E748">
        <v>14028.3</v>
      </c>
      <c r="F748">
        <v>0</v>
      </c>
      <c r="G748">
        <v>0.41010099999999999</v>
      </c>
      <c r="H748">
        <v>0.59327799999999997</v>
      </c>
      <c r="I748">
        <v>0</v>
      </c>
    </row>
    <row r="749" spans="1:9" x14ac:dyDescent="0.25">
      <c r="A749" t="s">
        <v>99</v>
      </c>
      <c r="B749">
        <v>17086.8</v>
      </c>
      <c r="C749">
        <v>17083.599999999999</v>
      </c>
      <c r="D749">
        <v>17003.599999999999</v>
      </c>
      <c r="E749">
        <v>13712.1</v>
      </c>
      <c r="F749">
        <v>0</v>
      </c>
      <c r="G749">
        <v>0.40484300000000001</v>
      </c>
      <c r="H749">
        <v>0.59342099999999998</v>
      </c>
      <c r="I749">
        <v>0</v>
      </c>
    </row>
    <row r="750" spans="1:9" x14ac:dyDescent="0.25">
      <c r="A750" t="s">
        <v>99</v>
      </c>
      <c r="B750">
        <v>16800.400000000001</v>
      </c>
      <c r="C750">
        <v>16797.2</v>
      </c>
      <c r="D750">
        <v>16717.2</v>
      </c>
      <c r="E750">
        <v>13503.5</v>
      </c>
      <c r="F750">
        <v>0</v>
      </c>
      <c r="G750">
        <v>0.40376200000000001</v>
      </c>
      <c r="H750">
        <v>0.59342099999999998</v>
      </c>
      <c r="I750">
        <v>0</v>
      </c>
    </row>
    <row r="751" spans="1:9" x14ac:dyDescent="0.25">
      <c r="A751" t="s">
        <v>99</v>
      </c>
      <c r="B751">
        <v>16861.900000000001</v>
      </c>
      <c r="C751">
        <v>16858.7</v>
      </c>
      <c r="D751">
        <v>16778.2</v>
      </c>
      <c r="E751">
        <v>13555.5</v>
      </c>
      <c r="F751">
        <v>0</v>
      </c>
      <c r="G751">
        <v>0.41001100000000001</v>
      </c>
      <c r="H751">
        <v>0.59339200000000003</v>
      </c>
      <c r="I751">
        <v>0</v>
      </c>
    </row>
    <row r="752" spans="1:9" x14ac:dyDescent="0.25">
      <c r="A752" t="s">
        <v>99</v>
      </c>
      <c r="B752">
        <v>16732.5</v>
      </c>
      <c r="C752">
        <v>16728.599999999999</v>
      </c>
      <c r="D752">
        <v>16649.8</v>
      </c>
      <c r="E752">
        <v>13449.7</v>
      </c>
      <c r="F752">
        <v>0</v>
      </c>
      <c r="G752">
        <v>0.40678300000000001</v>
      </c>
      <c r="H752">
        <v>0.59342099999999998</v>
      </c>
      <c r="I752">
        <v>0</v>
      </c>
    </row>
    <row r="753" spans="1:9" x14ac:dyDescent="0.25">
      <c r="A753" t="s">
        <v>99</v>
      </c>
      <c r="B753">
        <v>16642.3</v>
      </c>
      <c r="C753">
        <v>16639.099999999999</v>
      </c>
      <c r="D753">
        <v>16557.599999999999</v>
      </c>
      <c r="E753">
        <v>13390.5</v>
      </c>
      <c r="F753">
        <v>0</v>
      </c>
      <c r="G753">
        <v>0.41010099999999999</v>
      </c>
      <c r="H753">
        <v>0.59339600000000003</v>
      </c>
      <c r="I753">
        <v>0</v>
      </c>
    </row>
    <row r="754" spans="1:9" x14ac:dyDescent="0.25">
      <c r="A754" t="s">
        <v>99</v>
      </c>
      <c r="B754">
        <v>16750.599999999999</v>
      </c>
      <c r="C754">
        <v>16747.5</v>
      </c>
      <c r="D754">
        <v>16670.8</v>
      </c>
      <c r="E754">
        <v>13464.5</v>
      </c>
      <c r="F754">
        <v>0</v>
      </c>
      <c r="G754">
        <v>0.40729100000000001</v>
      </c>
      <c r="H754">
        <v>0.60084899999999997</v>
      </c>
      <c r="I754">
        <v>0</v>
      </c>
    </row>
    <row r="755" spans="1:9" x14ac:dyDescent="0.25">
      <c r="A755" t="s">
        <v>99</v>
      </c>
      <c r="B755">
        <v>17210.900000000001</v>
      </c>
      <c r="C755">
        <v>17207.599999999999</v>
      </c>
      <c r="D755">
        <v>17126</v>
      </c>
      <c r="E755">
        <v>13834.5</v>
      </c>
      <c r="F755">
        <v>0</v>
      </c>
      <c r="G755">
        <v>0.40312100000000001</v>
      </c>
      <c r="H755">
        <v>0.59339699999999995</v>
      </c>
      <c r="I755">
        <v>0</v>
      </c>
    </row>
    <row r="756" spans="1:9" x14ac:dyDescent="0.25">
      <c r="A756" t="s">
        <v>99</v>
      </c>
      <c r="B756">
        <v>17768</v>
      </c>
      <c r="C756">
        <v>17764.8</v>
      </c>
      <c r="D756">
        <v>17681.099999999999</v>
      </c>
      <c r="E756">
        <v>14260.1</v>
      </c>
      <c r="F756">
        <v>0</v>
      </c>
      <c r="G756">
        <v>0.41010099999999999</v>
      </c>
      <c r="H756">
        <v>0.59342099999999998</v>
      </c>
      <c r="I756">
        <v>0</v>
      </c>
    </row>
    <row r="757" spans="1:9" x14ac:dyDescent="0.25">
      <c r="A757" t="s">
        <v>99</v>
      </c>
      <c r="B757">
        <v>17689.2</v>
      </c>
      <c r="C757">
        <v>17685.8</v>
      </c>
      <c r="D757">
        <v>17600.099999999999</v>
      </c>
      <c r="E757">
        <v>14195.2</v>
      </c>
      <c r="F757">
        <v>0</v>
      </c>
      <c r="G757">
        <v>0.40288800000000002</v>
      </c>
      <c r="H757">
        <v>0.59341999999999995</v>
      </c>
      <c r="I757">
        <v>0</v>
      </c>
    </row>
    <row r="758" spans="1:9" x14ac:dyDescent="0.25">
      <c r="A758" t="s">
        <v>99</v>
      </c>
      <c r="B758">
        <v>17867</v>
      </c>
      <c r="C758">
        <v>17862.7</v>
      </c>
      <c r="D758">
        <v>17781.7</v>
      </c>
      <c r="E758">
        <v>14342.4</v>
      </c>
      <c r="F758">
        <v>0</v>
      </c>
      <c r="G758">
        <v>0.40448699999999999</v>
      </c>
      <c r="H758">
        <v>0.59336699999999998</v>
      </c>
      <c r="I758">
        <v>0</v>
      </c>
    </row>
    <row r="759" spans="1:9" x14ac:dyDescent="0.25">
      <c r="A759" t="s">
        <v>99</v>
      </c>
      <c r="B759">
        <v>17713.7</v>
      </c>
      <c r="C759">
        <v>17710.5</v>
      </c>
      <c r="D759">
        <v>17626.2</v>
      </c>
      <c r="E759">
        <v>14236.6</v>
      </c>
      <c r="F759">
        <v>0</v>
      </c>
      <c r="G759">
        <v>0.403111</v>
      </c>
      <c r="H759">
        <v>0.59338999999999997</v>
      </c>
      <c r="I759">
        <v>0</v>
      </c>
    </row>
    <row r="760" spans="1:9" x14ac:dyDescent="0.25">
      <c r="A760" t="s">
        <v>99</v>
      </c>
      <c r="B760">
        <v>17768.5</v>
      </c>
      <c r="C760">
        <v>17765.400000000001</v>
      </c>
      <c r="D760">
        <v>17680.2</v>
      </c>
      <c r="E760">
        <v>14240.6</v>
      </c>
      <c r="F760">
        <v>0</v>
      </c>
      <c r="G760">
        <v>0.40805900000000001</v>
      </c>
      <c r="H760">
        <v>0.59342099999999998</v>
      </c>
      <c r="I760">
        <v>0</v>
      </c>
    </row>
    <row r="761" spans="1:9" x14ac:dyDescent="0.25">
      <c r="A761" t="s">
        <v>99</v>
      </c>
      <c r="B761">
        <v>17722</v>
      </c>
      <c r="C761">
        <v>17718.8</v>
      </c>
      <c r="D761">
        <v>17629.5</v>
      </c>
      <c r="E761">
        <v>14216.8</v>
      </c>
      <c r="F761">
        <v>0</v>
      </c>
      <c r="G761">
        <v>0.40323700000000001</v>
      </c>
      <c r="H761">
        <v>0.59330099999999997</v>
      </c>
      <c r="I761">
        <v>0</v>
      </c>
    </row>
    <row r="762" spans="1:9" x14ac:dyDescent="0.25">
      <c r="A762" t="s">
        <v>99</v>
      </c>
      <c r="B762">
        <v>17292.2</v>
      </c>
      <c r="C762">
        <v>17288.900000000001</v>
      </c>
      <c r="D762">
        <v>17204.400000000001</v>
      </c>
      <c r="E762">
        <v>13881.9</v>
      </c>
      <c r="F762">
        <v>0</v>
      </c>
      <c r="G762">
        <v>0.40287099999999998</v>
      </c>
      <c r="H762">
        <v>0.59341999999999995</v>
      </c>
      <c r="I762">
        <v>0</v>
      </c>
    </row>
    <row r="763" spans="1:9" x14ac:dyDescent="0.25">
      <c r="A763" t="s">
        <v>99</v>
      </c>
      <c r="B763">
        <v>16786.599999999999</v>
      </c>
      <c r="C763">
        <v>16783.3</v>
      </c>
      <c r="D763">
        <v>16697</v>
      </c>
      <c r="E763">
        <v>13487.1</v>
      </c>
      <c r="F763">
        <v>0</v>
      </c>
      <c r="G763">
        <v>0.402862</v>
      </c>
      <c r="H763">
        <v>0.59342099999999998</v>
      </c>
      <c r="I763">
        <v>0</v>
      </c>
    </row>
    <row r="764" spans="1:9" x14ac:dyDescent="0.25">
      <c r="A764" t="s">
        <v>99</v>
      </c>
      <c r="B764">
        <v>16884</v>
      </c>
      <c r="C764">
        <v>16880.5</v>
      </c>
      <c r="D764">
        <v>16798.3</v>
      </c>
      <c r="E764">
        <v>13556.8</v>
      </c>
      <c r="F764">
        <v>0</v>
      </c>
      <c r="G764">
        <v>0.40300000000000002</v>
      </c>
      <c r="H764">
        <v>0.593414</v>
      </c>
      <c r="I764">
        <v>0</v>
      </c>
    </row>
    <row r="765" spans="1:9" x14ac:dyDescent="0.25">
      <c r="A765" t="s">
        <v>99</v>
      </c>
      <c r="B765">
        <v>16652.3</v>
      </c>
      <c r="C765">
        <v>16648.3</v>
      </c>
      <c r="D765">
        <v>16554</v>
      </c>
      <c r="E765">
        <v>13363.4</v>
      </c>
      <c r="F765">
        <v>0</v>
      </c>
      <c r="G765">
        <v>0.410103</v>
      </c>
      <c r="H765">
        <v>0.59341200000000005</v>
      </c>
      <c r="I765">
        <v>0</v>
      </c>
    </row>
    <row r="766" spans="1:9" x14ac:dyDescent="0.25">
      <c r="A766" t="s">
        <v>99</v>
      </c>
      <c r="B766">
        <v>16623.900000000001</v>
      </c>
      <c r="C766">
        <v>16620.599999999999</v>
      </c>
      <c r="D766">
        <v>16527.3</v>
      </c>
      <c r="E766">
        <v>13327.4</v>
      </c>
      <c r="F766">
        <v>0</v>
      </c>
      <c r="G766">
        <v>0.40353899999999998</v>
      </c>
      <c r="H766">
        <v>0.59512799999999999</v>
      </c>
      <c r="I766">
        <v>0</v>
      </c>
    </row>
    <row r="767" spans="1:9" x14ac:dyDescent="0.25">
      <c r="A767" t="s">
        <v>99</v>
      </c>
      <c r="B767">
        <v>16564.5</v>
      </c>
      <c r="C767">
        <v>16560.8</v>
      </c>
      <c r="D767">
        <v>16458.099999999999</v>
      </c>
      <c r="E767">
        <v>13285</v>
      </c>
      <c r="F767">
        <v>0</v>
      </c>
      <c r="G767">
        <v>0.40432600000000002</v>
      </c>
      <c r="H767">
        <v>0.59334200000000004</v>
      </c>
      <c r="I767">
        <v>0</v>
      </c>
    </row>
    <row r="768" spans="1:9" x14ac:dyDescent="0.25">
      <c r="A768" t="s">
        <v>99</v>
      </c>
      <c r="B768">
        <v>16313.4</v>
      </c>
      <c r="C768">
        <v>16309.9</v>
      </c>
      <c r="D768">
        <v>16188.8</v>
      </c>
      <c r="E768">
        <v>13087.9</v>
      </c>
      <c r="F768">
        <v>0</v>
      </c>
      <c r="G768">
        <v>0.40307999999999999</v>
      </c>
      <c r="H768">
        <v>0.59336999999999995</v>
      </c>
      <c r="I768">
        <v>0</v>
      </c>
    </row>
    <row r="769" spans="1:25" x14ac:dyDescent="0.25">
      <c r="A769" t="s">
        <v>99</v>
      </c>
      <c r="B769">
        <v>16081.1</v>
      </c>
      <c r="C769">
        <v>16077.5</v>
      </c>
      <c r="D769">
        <v>15965.4</v>
      </c>
      <c r="E769">
        <v>12902.1</v>
      </c>
      <c r="F769">
        <v>0</v>
      </c>
      <c r="G769">
        <v>0.40551199999999998</v>
      </c>
      <c r="H769">
        <v>0.59342099999999998</v>
      </c>
      <c r="I769">
        <v>0</v>
      </c>
    </row>
    <row r="770" spans="1:25" x14ac:dyDescent="0.25">
      <c r="A770" t="s">
        <v>99</v>
      </c>
      <c r="B770">
        <v>15992.9</v>
      </c>
      <c r="C770">
        <v>15989.2</v>
      </c>
      <c r="D770">
        <v>15855.6</v>
      </c>
      <c r="E770">
        <v>12817.6</v>
      </c>
      <c r="F770">
        <v>0</v>
      </c>
      <c r="G770">
        <v>0.40303099999999997</v>
      </c>
      <c r="H770">
        <v>0.59342099999999998</v>
      </c>
      <c r="I770">
        <v>0</v>
      </c>
    </row>
    <row r="771" spans="1:25" x14ac:dyDescent="0.25">
      <c r="A771" t="s">
        <v>99</v>
      </c>
      <c r="B771">
        <v>16002.3</v>
      </c>
      <c r="C771">
        <v>15998.6</v>
      </c>
      <c r="D771">
        <v>15858.9</v>
      </c>
      <c r="E771">
        <v>12819.4</v>
      </c>
      <c r="F771">
        <v>0</v>
      </c>
      <c r="G771">
        <v>0.40401999999999999</v>
      </c>
      <c r="H771">
        <v>0.59342099999999998</v>
      </c>
      <c r="I771">
        <v>0</v>
      </c>
    </row>
    <row r="772" spans="1:25" x14ac:dyDescent="0.25">
      <c r="A772" t="s">
        <v>99</v>
      </c>
      <c r="B772">
        <v>16129</v>
      </c>
      <c r="C772">
        <v>16125.4</v>
      </c>
      <c r="D772">
        <v>15985.5</v>
      </c>
      <c r="E772">
        <v>12918.8</v>
      </c>
      <c r="F772">
        <v>0</v>
      </c>
      <c r="G772">
        <v>0.40765699999999999</v>
      </c>
      <c r="H772">
        <v>0.59329100000000001</v>
      </c>
      <c r="I772">
        <v>0</v>
      </c>
    </row>
    <row r="773" spans="1:25" x14ac:dyDescent="0.25">
      <c r="A773" t="s">
        <v>99</v>
      </c>
      <c r="B773">
        <v>16119.2</v>
      </c>
      <c r="C773">
        <v>16115.4</v>
      </c>
      <c r="D773">
        <v>15984.3</v>
      </c>
      <c r="E773">
        <v>12918.6</v>
      </c>
      <c r="F773">
        <v>0</v>
      </c>
      <c r="G773">
        <v>0.40596100000000002</v>
      </c>
      <c r="H773">
        <v>0.59310399999999996</v>
      </c>
      <c r="I773">
        <v>0</v>
      </c>
    </row>
    <row r="774" spans="1:25" x14ac:dyDescent="0.25">
      <c r="A774" t="s">
        <v>99</v>
      </c>
      <c r="B774">
        <v>16467.099999999999</v>
      </c>
      <c r="C774">
        <v>16463.400000000001</v>
      </c>
      <c r="D774">
        <v>16343.2</v>
      </c>
      <c r="E774">
        <v>13201.7</v>
      </c>
      <c r="F774">
        <v>0</v>
      </c>
      <c r="G774">
        <v>0.40289199999999997</v>
      </c>
      <c r="H774">
        <v>0.59341999999999995</v>
      </c>
      <c r="I774">
        <v>0</v>
      </c>
    </row>
    <row r="775" spans="1:25" x14ac:dyDescent="0.25">
      <c r="A775" t="s">
        <v>99</v>
      </c>
      <c r="B775">
        <v>16124.5</v>
      </c>
      <c r="C775">
        <v>16120.6</v>
      </c>
      <c r="D775">
        <v>15988.6</v>
      </c>
      <c r="E775">
        <v>12924.7</v>
      </c>
      <c r="F775">
        <v>0</v>
      </c>
      <c r="G775">
        <v>0.40591300000000002</v>
      </c>
      <c r="H775">
        <v>0.59341699999999997</v>
      </c>
      <c r="I775">
        <v>0</v>
      </c>
    </row>
    <row r="776" spans="1:25" x14ac:dyDescent="0.25">
      <c r="A776" t="s">
        <v>99</v>
      </c>
      <c r="B776">
        <v>16113.9</v>
      </c>
      <c r="C776">
        <v>16110.3</v>
      </c>
      <c r="D776">
        <v>15980.4</v>
      </c>
      <c r="E776">
        <v>12915.7</v>
      </c>
      <c r="F776">
        <v>0</v>
      </c>
      <c r="G776">
        <v>0.40910400000000002</v>
      </c>
      <c r="H776">
        <v>0.59331400000000001</v>
      </c>
      <c r="I776">
        <v>0</v>
      </c>
    </row>
    <row r="777" spans="1:25" x14ac:dyDescent="0.25">
      <c r="A777" t="s">
        <v>99</v>
      </c>
      <c r="B777">
        <v>16384.400000000001</v>
      </c>
      <c r="C777">
        <v>16380.8</v>
      </c>
      <c r="D777">
        <v>16261.4</v>
      </c>
      <c r="E777">
        <v>13137.1</v>
      </c>
      <c r="F777">
        <v>0</v>
      </c>
      <c r="G777">
        <v>0.40426200000000001</v>
      </c>
      <c r="H777">
        <v>0.59327300000000005</v>
      </c>
      <c r="I777">
        <v>0</v>
      </c>
    </row>
    <row r="778" spans="1:25" x14ac:dyDescent="0.25">
      <c r="A778" t="s">
        <v>99</v>
      </c>
      <c r="B778">
        <v>16134.3</v>
      </c>
      <c r="C778">
        <v>16129.6</v>
      </c>
      <c r="D778">
        <v>15998</v>
      </c>
      <c r="E778">
        <v>12931.3</v>
      </c>
      <c r="F778">
        <v>0</v>
      </c>
      <c r="G778">
        <v>0.40414600000000001</v>
      </c>
      <c r="H778">
        <v>0.59339399999999998</v>
      </c>
      <c r="I778">
        <v>0</v>
      </c>
    </row>
    <row r="779" spans="1:25" x14ac:dyDescent="0.25">
      <c r="A779" t="s">
        <v>99</v>
      </c>
      <c r="B779">
        <v>16160.1</v>
      </c>
      <c r="C779">
        <v>16156.7</v>
      </c>
      <c r="D779">
        <v>16028.9</v>
      </c>
      <c r="E779">
        <v>12950</v>
      </c>
      <c r="F779">
        <v>0</v>
      </c>
      <c r="G779">
        <v>0.403308</v>
      </c>
      <c r="H779">
        <v>0.59342099999999998</v>
      </c>
      <c r="I779">
        <v>0</v>
      </c>
    </row>
    <row r="780" spans="1:25" x14ac:dyDescent="0.25">
      <c r="A780" t="s">
        <v>99</v>
      </c>
      <c r="B780">
        <v>16244.2</v>
      </c>
      <c r="C780">
        <v>16239.9</v>
      </c>
      <c r="D780">
        <v>16116.7</v>
      </c>
      <c r="E780">
        <v>13027.7</v>
      </c>
      <c r="F780">
        <v>0</v>
      </c>
      <c r="G780">
        <v>0.40475499999999998</v>
      </c>
      <c r="H780">
        <v>0.59342099999999998</v>
      </c>
      <c r="I780">
        <v>0</v>
      </c>
    </row>
    <row r="781" spans="1:25" x14ac:dyDescent="0.25">
      <c r="A781" t="s">
        <v>99</v>
      </c>
      <c r="B781">
        <v>16227</v>
      </c>
      <c r="C781">
        <v>16223.8</v>
      </c>
      <c r="D781">
        <v>16103.3</v>
      </c>
      <c r="E781">
        <v>13020.7</v>
      </c>
      <c r="F781">
        <v>0</v>
      </c>
      <c r="G781">
        <v>0.41010099999999999</v>
      </c>
      <c r="H781">
        <v>0.59339399999999998</v>
      </c>
      <c r="I781">
        <v>0</v>
      </c>
    </row>
    <row r="782" spans="1:25" x14ac:dyDescent="0.25">
      <c r="A782" t="s">
        <v>99</v>
      </c>
      <c r="B782">
        <v>16337</v>
      </c>
      <c r="C782">
        <v>16333.6</v>
      </c>
      <c r="D782">
        <v>16210.5</v>
      </c>
      <c r="E782">
        <v>13097.7</v>
      </c>
      <c r="F782">
        <v>0</v>
      </c>
      <c r="G782">
        <v>0.41010099999999999</v>
      </c>
      <c r="H782">
        <v>0.59329799999999999</v>
      </c>
      <c r="I782">
        <v>0</v>
      </c>
    </row>
    <row r="783" spans="1:25" x14ac:dyDescent="0.25">
      <c r="A783" t="s">
        <v>99</v>
      </c>
      <c r="B783">
        <v>16689.3</v>
      </c>
      <c r="C783">
        <v>16685.7</v>
      </c>
      <c r="D783">
        <v>16571.900000000001</v>
      </c>
      <c r="E783">
        <v>13375.5</v>
      </c>
      <c r="F783">
        <v>0</v>
      </c>
      <c r="G783">
        <v>0.402922</v>
      </c>
      <c r="H783">
        <v>0.59342099999999998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16102.1</v>
      </c>
      <c r="C784">
        <v>16098.2</v>
      </c>
      <c r="D784">
        <v>16019.9</v>
      </c>
      <c r="E784">
        <v>12946</v>
      </c>
      <c r="F784">
        <v>0</v>
      </c>
      <c r="G784">
        <v>0.41010200000000002</v>
      </c>
      <c r="H784">
        <v>0.59338199999999997</v>
      </c>
      <c r="I784">
        <v>0</v>
      </c>
      <c r="R784">
        <f>AVERAGE(B735:B784)</f>
        <v>16917.802000000003</v>
      </c>
      <c r="S784">
        <f>AVERAGE(C735:C784)</f>
        <v>16914.277999999998</v>
      </c>
      <c r="U784">
        <f>_xlfn.VAR.P(B735:B784)</f>
        <v>385544.41259600001</v>
      </c>
      <c r="V784">
        <f>_xlfn.VAR.P(C735:C784)</f>
        <v>385681.9149160001</v>
      </c>
      <c r="X784">
        <f>1.96*SQRT(U784)/50</f>
        <v>24.340151317761308</v>
      </c>
      <c r="Y784">
        <f>1.96*SQRT(V784)/50</f>
        <v>24.344491322196944</v>
      </c>
    </row>
    <row r="785" spans="1:9" x14ac:dyDescent="0.25">
      <c r="A785" t="s">
        <v>99</v>
      </c>
      <c r="B785">
        <v>847135.06819999998</v>
      </c>
      <c r="C785" t="s">
        <v>37</v>
      </c>
    </row>
    <row r="786" spans="1:9" x14ac:dyDescent="0.25">
      <c r="A786" t="s">
        <v>100</v>
      </c>
      <c r="B786">
        <v>13247.9</v>
      </c>
      <c r="C786">
        <v>13244.5</v>
      </c>
      <c r="D786">
        <v>13123</v>
      </c>
      <c r="E786">
        <v>10051.799999999999</v>
      </c>
      <c r="F786">
        <v>0</v>
      </c>
      <c r="G786">
        <v>0.40291399999999999</v>
      </c>
      <c r="H786">
        <v>0.59341600000000005</v>
      </c>
      <c r="I786">
        <v>0</v>
      </c>
    </row>
    <row r="787" spans="1:9" x14ac:dyDescent="0.25">
      <c r="A787" t="s">
        <v>100</v>
      </c>
      <c r="B787">
        <v>13147.6</v>
      </c>
      <c r="C787">
        <v>13144.7</v>
      </c>
      <c r="D787">
        <v>13008.6</v>
      </c>
      <c r="E787">
        <v>9967.52</v>
      </c>
      <c r="F787">
        <v>0</v>
      </c>
      <c r="G787">
        <v>0.410105</v>
      </c>
      <c r="H787">
        <v>0.59342099999999998</v>
      </c>
      <c r="I787">
        <v>0</v>
      </c>
    </row>
    <row r="788" spans="1:9" x14ac:dyDescent="0.25">
      <c r="A788" t="s">
        <v>100</v>
      </c>
      <c r="B788">
        <v>13173.2</v>
      </c>
      <c r="C788">
        <v>13169.3</v>
      </c>
      <c r="D788">
        <v>13041.1</v>
      </c>
      <c r="E788">
        <v>9982.68</v>
      </c>
      <c r="F788">
        <v>0</v>
      </c>
      <c r="G788">
        <v>0.41010099999999999</v>
      </c>
      <c r="H788">
        <v>0.59342099999999998</v>
      </c>
      <c r="I788">
        <v>0</v>
      </c>
    </row>
    <row r="789" spans="1:9" x14ac:dyDescent="0.25">
      <c r="A789" t="s">
        <v>100</v>
      </c>
      <c r="B789">
        <v>13134.5</v>
      </c>
      <c r="C789">
        <v>13131.7</v>
      </c>
      <c r="D789">
        <v>12997.2</v>
      </c>
      <c r="E789">
        <v>9953.64</v>
      </c>
      <c r="F789">
        <v>0</v>
      </c>
      <c r="G789">
        <v>0.410103</v>
      </c>
      <c r="H789">
        <v>0.59311400000000003</v>
      </c>
      <c r="I789">
        <v>0</v>
      </c>
    </row>
    <row r="790" spans="1:9" x14ac:dyDescent="0.25">
      <c r="A790" t="s">
        <v>100</v>
      </c>
      <c r="B790">
        <v>13267.7</v>
      </c>
      <c r="C790">
        <v>13264.9</v>
      </c>
      <c r="D790">
        <v>13134.8</v>
      </c>
      <c r="E790">
        <v>10055.799999999999</v>
      </c>
      <c r="F790">
        <v>0</v>
      </c>
      <c r="G790">
        <v>0.40743800000000002</v>
      </c>
      <c r="H790">
        <v>0.59339799999999998</v>
      </c>
      <c r="I790">
        <v>0</v>
      </c>
    </row>
    <row r="791" spans="1:9" x14ac:dyDescent="0.25">
      <c r="A791" t="s">
        <v>100</v>
      </c>
      <c r="B791">
        <v>13427.4</v>
      </c>
      <c r="C791">
        <v>13424.7</v>
      </c>
      <c r="D791">
        <v>13302.9</v>
      </c>
      <c r="E791">
        <v>10195.799999999999</v>
      </c>
      <c r="F791">
        <v>0</v>
      </c>
      <c r="G791">
        <v>0.402887</v>
      </c>
      <c r="H791">
        <v>0.59335300000000002</v>
      </c>
      <c r="I791">
        <v>0</v>
      </c>
    </row>
    <row r="792" spans="1:9" x14ac:dyDescent="0.25">
      <c r="A792" t="s">
        <v>100</v>
      </c>
      <c r="B792">
        <v>13509.2</v>
      </c>
      <c r="C792">
        <v>13506.4</v>
      </c>
      <c r="D792">
        <v>13393.3</v>
      </c>
      <c r="E792">
        <v>10257</v>
      </c>
      <c r="F792">
        <v>0</v>
      </c>
      <c r="G792">
        <v>0.40478999999999998</v>
      </c>
      <c r="H792">
        <v>0.59336100000000003</v>
      </c>
      <c r="I792">
        <v>0</v>
      </c>
    </row>
    <row r="793" spans="1:9" x14ac:dyDescent="0.25">
      <c r="A793" t="s">
        <v>100</v>
      </c>
      <c r="B793">
        <v>13418.2</v>
      </c>
      <c r="C793">
        <v>13414.5</v>
      </c>
      <c r="D793">
        <v>13294.1</v>
      </c>
      <c r="E793">
        <v>10183</v>
      </c>
      <c r="F793">
        <v>0</v>
      </c>
      <c r="G793">
        <v>0.41010200000000002</v>
      </c>
      <c r="H793">
        <v>0.59330099999999997</v>
      </c>
      <c r="I793">
        <v>0</v>
      </c>
    </row>
    <row r="794" spans="1:9" x14ac:dyDescent="0.25">
      <c r="A794" t="s">
        <v>100</v>
      </c>
      <c r="B794">
        <v>13349.3</v>
      </c>
      <c r="C794">
        <v>13346.3</v>
      </c>
      <c r="D794">
        <v>13217.7</v>
      </c>
      <c r="E794">
        <v>10130.299999999999</v>
      </c>
      <c r="F794">
        <v>0</v>
      </c>
      <c r="G794">
        <v>0.40362199999999998</v>
      </c>
      <c r="H794">
        <v>0.59341900000000003</v>
      </c>
      <c r="I794">
        <v>0</v>
      </c>
    </row>
    <row r="795" spans="1:9" x14ac:dyDescent="0.25">
      <c r="A795" t="s">
        <v>100</v>
      </c>
      <c r="B795">
        <v>13231.1</v>
      </c>
      <c r="C795">
        <v>13228.1</v>
      </c>
      <c r="D795">
        <v>13099.8</v>
      </c>
      <c r="E795">
        <v>10033.200000000001</v>
      </c>
      <c r="F795">
        <v>0</v>
      </c>
      <c r="G795">
        <v>0.40467999999999998</v>
      </c>
      <c r="H795">
        <v>0.59342099999999998</v>
      </c>
      <c r="I795">
        <v>0</v>
      </c>
    </row>
    <row r="796" spans="1:9" x14ac:dyDescent="0.25">
      <c r="A796" t="s">
        <v>100</v>
      </c>
      <c r="B796">
        <v>13240.3</v>
      </c>
      <c r="C796">
        <v>13237.8</v>
      </c>
      <c r="D796">
        <v>13103</v>
      </c>
      <c r="E796">
        <v>10037.799999999999</v>
      </c>
      <c r="F796">
        <v>0</v>
      </c>
      <c r="G796">
        <v>0.41010099999999999</v>
      </c>
      <c r="H796">
        <v>0.59342099999999998</v>
      </c>
      <c r="I796">
        <v>0</v>
      </c>
    </row>
    <row r="797" spans="1:9" x14ac:dyDescent="0.25">
      <c r="A797" t="s">
        <v>100</v>
      </c>
      <c r="B797">
        <v>13231.5</v>
      </c>
      <c r="C797">
        <v>13228.5</v>
      </c>
      <c r="D797">
        <v>13100.8</v>
      </c>
      <c r="E797">
        <v>10033.700000000001</v>
      </c>
      <c r="F797">
        <v>0</v>
      </c>
      <c r="G797">
        <v>0.40286300000000003</v>
      </c>
      <c r="H797">
        <v>0.59331299999999998</v>
      </c>
      <c r="I797">
        <v>0</v>
      </c>
    </row>
    <row r="798" spans="1:9" x14ac:dyDescent="0.25">
      <c r="A798" t="s">
        <v>100</v>
      </c>
      <c r="B798">
        <v>13178.8</v>
      </c>
      <c r="C798">
        <v>13175.5</v>
      </c>
      <c r="D798">
        <v>13042.2</v>
      </c>
      <c r="E798">
        <v>9990.82</v>
      </c>
      <c r="F798">
        <v>0</v>
      </c>
      <c r="G798">
        <v>0.40410400000000002</v>
      </c>
      <c r="H798">
        <v>0.59341500000000003</v>
      </c>
      <c r="I798">
        <v>0</v>
      </c>
    </row>
    <row r="799" spans="1:9" x14ac:dyDescent="0.25">
      <c r="A799" t="s">
        <v>100</v>
      </c>
      <c r="B799">
        <v>13964.4</v>
      </c>
      <c r="C799">
        <v>13961.6</v>
      </c>
      <c r="D799">
        <v>13870.4</v>
      </c>
      <c r="E799">
        <v>10611</v>
      </c>
      <c r="F799">
        <v>0</v>
      </c>
      <c r="G799">
        <v>0.40764699999999998</v>
      </c>
      <c r="H799">
        <v>0.59342099999999998</v>
      </c>
      <c r="I799">
        <v>0</v>
      </c>
    </row>
    <row r="800" spans="1:9" x14ac:dyDescent="0.25">
      <c r="A800" t="s">
        <v>100</v>
      </c>
      <c r="B800">
        <v>13826.7</v>
      </c>
      <c r="C800">
        <v>13824.2</v>
      </c>
      <c r="D800">
        <v>13718.6</v>
      </c>
      <c r="E800">
        <v>10500.6</v>
      </c>
      <c r="F800">
        <v>0</v>
      </c>
      <c r="G800">
        <v>0.40471699999999999</v>
      </c>
      <c r="H800">
        <v>0.59341100000000002</v>
      </c>
      <c r="I800">
        <v>0</v>
      </c>
    </row>
    <row r="801" spans="1:9" x14ac:dyDescent="0.25">
      <c r="A801" t="s">
        <v>100</v>
      </c>
      <c r="B801">
        <v>14235.7</v>
      </c>
      <c r="C801">
        <v>14233</v>
      </c>
      <c r="D801">
        <v>14144</v>
      </c>
      <c r="E801">
        <v>10828.6</v>
      </c>
      <c r="F801">
        <v>0</v>
      </c>
      <c r="G801">
        <v>0.40287899999999999</v>
      </c>
      <c r="H801">
        <v>0.59336500000000003</v>
      </c>
      <c r="I801">
        <v>0</v>
      </c>
    </row>
    <row r="802" spans="1:9" x14ac:dyDescent="0.25">
      <c r="A802" t="s">
        <v>100</v>
      </c>
      <c r="B802">
        <v>14407.4</v>
      </c>
      <c r="C802">
        <v>14404.8</v>
      </c>
      <c r="D802">
        <v>14325.2</v>
      </c>
      <c r="E802">
        <v>10962.7</v>
      </c>
      <c r="F802">
        <v>0</v>
      </c>
      <c r="G802">
        <v>0.402999</v>
      </c>
      <c r="H802">
        <v>0.59327399999999997</v>
      </c>
      <c r="I802">
        <v>0</v>
      </c>
    </row>
    <row r="803" spans="1:9" x14ac:dyDescent="0.25">
      <c r="A803" t="s">
        <v>100</v>
      </c>
      <c r="B803">
        <v>14229.1</v>
      </c>
      <c r="C803">
        <v>14226.1</v>
      </c>
      <c r="D803">
        <v>14145.4</v>
      </c>
      <c r="E803">
        <v>10842.2</v>
      </c>
      <c r="F803">
        <v>0</v>
      </c>
      <c r="G803">
        <v>0.41010099999999999</v>
      </c>
      <c r="H803">
        <v>0.59335599999999999</v>
      </c>
      <c r="I803">
        <v>0</v>
      </c>
    </row>
    <row r="804" spans="1:9" x14ac:dyDescent="0.25">
      <c r="A804" t="s">
        <v>100</v>
      </c>
      <c r="B804">
        <v>14345.2</v>
      </c>
      <c r="C804">
        <v>14342.9</v>
      </c>
      <c r="D804">
        <v>14261.3</v>
      </c>
      <c r="E804">
        <v>10912.4</v>
      </c>
      <c r="F804">
        <v>0</v>
      </c>
      <c r="G804">
        <v>0.40633799999999998</v>
      </c>
      <c r="H804">
        <v>0.593387</v>
      </c>
      <c r="I804">
        <v>0</v>
      </c>
    </row>
    <row r="805" spans="1:9" x14ac:dyDescent="0.25">
      <c r="A805" t="s">
        <v>100</v>
      </c>
      <c r="B805">
        <v>14186.9</v>
      </c>
      <c r="C805">
        <v>14184.2</v>
      </c>
      <c r="D805">
        <v>14102.3</v>
      </c>
      <c r="E805">
        <v>10798.3</v>
      </c>
      <c r="F805">
        <v>0</v>
      </c>
      <c r="G805">
        <v>0.40431499999999998</v>
      </c>
      <c r="H805">
        <v>0.59332499999999999</v>
      </c>
      <c r="I805">
        <v>0</v>
      </c>
    </row>
    <row r="806" spans="1:9" x14ac:dyDescent="0.25">
      <c r="A806" t="s">
        <v>100</v>
      </c>
      <c r="B806">
        <v>13182.4</v>
      </c>
      <c r="C806">
        <v>13179.3</v>
      </c>
      <c r="D806">
        <v>13036.6</v>
      </c>
      <c r="E806">
        <v>9986.7900000000009</v>
      </c>
      <c r="F806">
        <v>0</v>
      </c>
      <c r="G806">
        <v>0.40326299999999998</v>
      </c>
      <c r="H806">
        <v>0.59295200000000003</v>
      </c>
      <c r="I806">
        <v>0</v>
      </c>
    </row>
    <row r="807" spans="1:9" x14ac:dyDescent="0.25">
      <c r="A807" t="s">
        <v>100</v>
      </c>
      <c r="B807">
        <v>13137</v>
      </c>
      <c r="C807">
        <v>13134</v>
      </c>
      <c r="D807">
        <v>12987.8</v>
      </c>
      <c r="E807">
        <v>9949.7900000000009</v>
      </c>
      <c r="F807">
        <v>0</v>
      </c>
      <c r="G807">
        <v>0.40382800000000002</v>
      </c>
      <c r="H807">
        <v>0.59341900000000003</v>
      </c>
      <c r="I807">
        <v>0</v>
      </c>
    </row>
    <row r="808" spans="1:9" x14ac:dyDescent="0.25">
      <c r="A808" t="s">
        <v>100</v>
      </c>
      <c r="B808">
        <v>13143.3</v>
      </c>
      <c r="C808">
        <v>13140.6</v>
      </c>
      <c r="D808">
        <v>12996.1</v>
      </c>
      <c r="E808">
        <v>9959.14</v>
      </c>
      <c r="F808">
        <v>0</v>
      </c>
      <c r="G808">
        <v>0.40585500000000002</v>
      </c>
      <c r="H808">
        <v>0.59340199999999999</v>
      </c>
      <c r="I808">
        <v>0</v>
      </c>
    </row>
    <row r="809" spans="1:9" x14ac:dyDescent="0.25">
      <c r="A809" t="s">
        <v>100</v>
      </c>
      <c r="B809">
        <v>13212.5</v>
      </c>
      <c r="C809">
        <v>13209.5</v>
      </c>
      <c r="D809">
        <v>13069</v>
      </c>
      <c r="E809">
        <v>10008.4</v>
      </c>
      <c r="F809">
        <v>0</v>
      </c>
      <c r="G809">
        <v>0.41010600000000003</v>
      </c>
      <c r="H809">
        <v>0.59325499999999998</v>
      </c>
      <c r="I809">
        <v>0</v>
      </c>
    </row>
    <row r="810" spans="1:9" x14ac:dyDescent="0.25">
      <c r="A810" t="s">
        <v>100</v>
      </c>
      <c r="B810">
        <v>13151.7</v>
      </c>
      <c r="C810">
        <v>13149</v>
      </c>
      <c r="D810">
        <v>13005.3</v>
      </c>
      <c r="E810">
        <v>9959.83</v>
      </c>
      <c r="F810">
        <v>0</v>
      </c>
      <c r="G810">
        <v>0.40587600000000001</v>
      </c>
      <c r="H810">
        <v>0.59341999999999995</v>
      </c>
      <c r="I810">
        <v>0</v>
      </c>
    </row>
    <row r="811" spans="1:9" x14ac:dyDescent="0.25">
      <c r="A811" t="s">
        <v>100</v>
      </c>
      <c r="B811">
        <v>13251</v>
      </c>
      <c r="C811">
        <v>13247.6</v>
      </c>
      <c r="D811">
        <v>13103.8</v>
      </c>
      <c r="E811">
        <v>10036.700000000001</v>
      </c>
      <c r="F811">
        <v>0</v>
      </c>
      <c r="G811">
        <v>0.40831600000000001</v>
      </c>
      <c r="H811">
        <v>0.59339900000000001</v>
      </c>
      <c r="I811">
        <v>0</v>
      </c>
    </row>
    <row r="812" spans="1:9" x14ac:dyDescent="0.25">
      <c r="A812" t="s">
        <v>100</v>
      </c>
      <c r="B812">
        <v>13531.8</v>
      </c>
      <c r="C812">
        <v>13527.6</v>
      </c>
      <c r="D812">
        <v>13427.8</v>
      </c>
      <c r="E812">
        <v>10280.799999999999</v>
      </c>
      <c r="F812">
        <v>0</v>
      </c>
      <c r="G812">
        <v>0.41010099999999999</v>
      </c>
      <c r="H812">
        <v>0.59341600000000005</v>
      </c>
      <c r="I812">
        <v>0</v>
      </c>
    </row>
    <row r="813" spans="1:9" x14ac:dyDescent="0.25">
      <c r="A813" t="s">
        <v>100</v>
      </c>
      <c r="B813">
        <v>13488.4</v>
      </c>
      <c r="C813">
        <v>13484.9</v>
      </c>
      <c r="D813">
        <v>13348</v>
      </c>
      <c r="E813">
        <v>10221.5</v>
      </c>
      <c r="F813">
        <v>0</v>
      </c>
      <c r="G813">
        <v>0.40287000000000001</v>
      </c>
      <c r="H813">
        <v>0.59328599999999998</v>
      </c>
      <c r="I813">
        <v>0</v>
      </c>
    </row>
    <row r="814" spans="1:9" x14ac:dyDescent="0.25">
      <c r="A814" t="s">
        <v>100</v>
      </c>
      <c r="B814">
        <v>13403</v>
      </c>
      <c r="C814">
        <v>13400.4</v>
      </c>
      <c r="D814">
        <v>13260.9</v>
      </c>
      <c r="E814">
        <v>10152.5</v>
      </c>
      <c r="F814">
        <v>0</v>
      </c>
      <c r="G814">
        <v>0.40332299999999999</v>
      </c>
      <c r="H814">
        <v>0.59342099999999998</v>
      </c>
      <c r="I814">
        <v>0</v>
      </c>
    </row>
    <row r="815" spans="1:9" x14ac:dyDescent="0.25">
      <c r="A815" t="s">
        <v>100</v>
      </c>
      <c r="B815">
        <v>13275.4</v>
      </c>
      <c r="C815">
        <v>13272.4</v>
      </c>
      <c r="D815">
        <v>13127.5</v>
      </c>
      <c r="E815">
        <v>10052.299999999999</v>
      </c>
      <c r="F815">
        <v>0</v>
      </c>
      <c r="G815">
        <v>0.40554499999999999</v>
      </c>
      <c r="H815">
        <v>0.593418</v>
      </c>
      <c r="I815">
        <v>0</v>
      </c>
    </row>
    <row r="816" spans="1:9" x14ac:dyDescent="0.25">
      <c r="A816" t="s">
        <v>100</v>
      </c>
      <c r="B816">
        <v>13397.6</v>
      </c>
      <c r="C816">
        <v>13394.6</v>
      </c>
      <c r="D816">
        <v>13252.1</v>
      </c>
      <c r="E816">
        <v>10145.799999999999</v>
      </c>
      <c r="F816">
        <v>0</v>
      </c>
      <c r="G816">
        <v>0.41010200000000002</v>
      </c>
      <c r="H816">
        <v>0.59340899999999996</v>
      </c>
      <c r="I816">
        <v>0</v>
      </c>
    </row>
    <row r="817" spans="1:9" x14ac:dyDescent="0.25">
      <c r="A817" t="s">
        <v>100</v>
      </c>
      <c r="B817">
        <v>13455.6</v>
      </c>
      <c r="C817">
        <v>13452.8</v>
      </c>
      <c r="D817">
        <v>13310.9</v>
      </c>
      <c r="E817">
        <v>10199</v>
      </c>
      <c r="F817">
        <v>0</v>
      </c>
      <c r="G817">
        <v>0.40294400000000002</v>
      </c>
      <c r="H817">
        <v>0.59341299999999997</v>
      </c>
      <c r="I817">
        <v>0</v>
      </c>
    </row>
    <row r="818" spans="1:9" x14ac:dyDescent="0.25">
      <c r="A818" t="s">
        <v>100</v>
      </c>
      <c r="B818">
        <v>13360</v>
      </c>
      <c r="C818">
        <v>13357.3</v>
      </c>
      <c r="D818">
        <v>13218.8</v>
      </c>
      <c r="E818">
        <v>10125.700000000001</v>
      </c>
      <c r="F818">
        <v>0</v>
      </c>
      <c r="G818">
        <v>0.406302</v>
      </c>
      <c r="H818">
        <v>0.59332799999999997</v>
      </c>
      <c r="I818">
        <v>0</v>
      </c>
    </row>
    <row r="819" spans="1:9" x14ac:dyDescent="0.25">
      <c r="A819" t="s">
        <v>100</v>
      </c>
      <c r="B819">
        <v>13290.2</v>
      </c>
      <c r="C819">
        <v>13287.1</v>
      </c>
      <c r="D819">
        <v>13146.6</v>
      </c>
      <c r="E819">
        <v>10069.6</v>
      </c>
      <c r="F819">
        <v>0</v>
      </c>
      <c r="G819">
        <v>0.40416099999999999</v>
      </c>
      <c r="H819">
        <v>0.593414</v>
      </c>
      <c r="I819">
        <v>0</v>
      </c>
    </row>
    <row r="820" spans="1:9" x14ac:dyDescent="0.25">
      <c r="A820" t="s">
        <v>100</v>
      </c>
      <c r="B820">
        <v>13364.4</v>
      </c>
      <c r="C820">
        <v>13361.2</v>
      </c>
      <c r="D820">
        <v>13220.8</v>
      </c>
      <c r="E820">
        <v>10094.700000000001</v>
      </c>
      <c r="F820">
        <v>0</v>
      </c>
      <c r="G820">
        <v>0.410103</v>
      </c>
      <c r="H820">
        <v>0.59340999999999999</v>
      </c>
      <c r="I820">
        <v>0</v>
      </c>
    </row>
    <row r="821" spans="1:9" x14ac:dyDescent="0.25">
      <c r="A821" t="s">
        <v>100</v>
      </c>
      <c r="B821">
        <v>13403</v>
      </c>
      <c r="C821">
        <v>13400.3</v>
      </c>
      <c r="D821">
        <v>13264.6</v>
      </c>
      <c r="E821">
        <v>10160.1</v>
      </c>
      <c r="F821">
        <v>0</v>
      </c>
      <c r="G821">
        <v>0.40998800000000002</v>
      </c>
      <c r="H821">
        <v>0.59340499999999996</v>
      </c>
      <c r="I821">
        <v>0</v>
      </c>
    </row>
    <row r="822" spans="1:9" x14ac:dyDescent="0.25">
      <c r="A822" t="s">
        <v>100</v>
      </c>
      <c r="B822">
        <v>13388.5</v>
      </c>
      <c r="C822">
        <v>13386</v>
      </c>
      <c r="D822">
        <v>13263</v>
      </c>
      <c r="E822">
        <v>10154.1</v>
      </c>
      <c r="F822">
        <v>0</v>
      </c>
      <c r="G822">
        <v>0.40399800000000002</v>
      </c>
      <c r="H822">
        <v>0.593418</v>
      </c>
      <c r="I822">
        <v>0</v>
      </c>
    </row>
    <row r="823" spans="1:9" x14ac:dyDescent="0.25">
      <c r="A823" t="s">
        <v>100</v>
      </c>
      <c r="B823">
        <v>13431.9</v>
      </c>
      <c r="C823">
        <v>13428.6</v>
      </c>
      <c r="D823">
        <v>13296.7</v>
      </c>
      <c r="E823">
        <v>10175.9</v>
      </c>
      <c r="F823">
        <v>0</v>
      </c>
      <c r="G823">
        <v>0.40859099999999998</v>
      </c>
      <c r="H823">
        <v>0.59340199999999999</v>
      </c>
      <c r="I823">
        <v>0</v>
      </c>
    </row>
    <row r="824" spans="1:9" x14ac:dyDescent="0.25">
      <c r="A824" t="s">
        <v>100</v>
      </c>
      <c r="B824">
        <v>13400.4</v>
      </c>
      <c r="C824">
        <v>13397.5</v>
      </c>
      <c r="D824">
        <v>13259.4</v>
      </c>
      <c r="E824">
        <v>10156.4</v>
      </c>
      <c r="F824">
        <v>0</v>
      </c>
      <c r="G824">
        <v>0.41010099999999999</v>
      </c>
      <c r="H824">
        <v>0.60106000000000004</v>
      </c>
      <c r="I824">
        <v>0</v>
      </c>
    </row>
    <row r="825" spans="1:9" x14ac:dyDescent="0.25">
      <c r="A825" t="s">
        <v>100</v>
      </c>
      <c r="B825">
        <v>13266.2</v>
      </c>
      <c r="C825">
        <v>13263.3</v>
      </c>
      <c r="D825">
        <v>13117.4</v>
      </c>
      <c r="E825">
        <v>10047</v>
      </c>
      <c r="F825">
        <v>0</v>
      </c>
      <c r="G825">
        <v>0.404115</v>
      </c>
      <c r="H825">
        <v>0.59339299999999995</v>
      </c>
      <c r="I825">
        <v>0</v>
      </c>
    </row>
    <row r="826" spans="1:9" x14ac:dyDescent="0.25">
      <c r="A826" t="s">
        <v>100</v>
      </c>
      <c r="B826">
        <v>13220.2</v>
      </c>
      <c r="C826">
        <v>13216.8</v>
      </c>
      <c r="D826">
        <v>13070.6</v>
      </c>
      <c r="E826">
        <v>10010.200000000001</v>
      </c>
      <c r="F826">
        <v>0</v>
      </c>
      <c r="G826">
        <v>0.40406500000000001</v>
      </c>
      <c r="H826">
        <v>0.59339799999999998</v>
      </c>
      <c r="I826">
        <v>0</v>
      </c>
    </row>
    <row r="827" spans="1:9" x14ac:dyDescent="0.25">
      <c r="A827" t="s">
        <v>100</v>
      </c>
      <c r="B827">
        <v>13271.6</v>
      </c>
      <c r="C827">
        <v>13269.2</v>
      </c>
      <c r="D827">
        <v>13124.6</v>
      </c>
      <c r="E827">
        <v>10049.4</v>
      </c>
      <c r="F827">
        <v>0</v>
      </c>
      <c r="G827">
        <v>0.402893</v>
      </c>
      <c r="H827">
        <v>0.59372899999999995</v>
      </c>
      <c r="I827">
        <v>0</v>
      </c>
    </row>
    <row r="828" spans="1:9" x14ac:dyDescent="0.25">
      <c r="A828" t="s">
        <v>100</v>
      </c>
      <c r="B828">
        <v>13343</v>
      </c>
      <c r="C828">
        <v>13340.4</v>
      </c>
      <c r="D828">
        <v>13213.1</v>
      </c>
      <c r="E828">
        <v>10108.299999999999</v>
      </c>
      <c r="F828">
        <v>0</v>
      </c>
      <c r="G828">
        <v>0.402916</v>
      </c>
      <c r="H828">
        <v>0.59333800000000003</v>
      </c>
      <c r="I828">
        <v>0</v>
      </c>
    </row>
    <row r="829" spans="1:9" x14ac:dyDescent="0.25">
      <c r="A829" t="s">
        <v>100</v>
      </c>
      <c r="B829">
        <v>13385.2</v>
      </c>
      <c r="C829">
        <v>13382.4</v>
      </c>
      <c r="D829">
        <v>13253.8</v>
      </c>
      <c r="E829">
        <v>10151.700000000001</v>
      </c>
      <c r="F829">
        <v>0</v>
      </c>
      <c r="G829">
        <v>0.40378599999999998</v>
      </c>
      <c r="H829">
        <v>0.59339200000000003</v>
      </c>
      <c r="I829">
        <v>0</v>
      </c>
    </row>
    <row r="830" spans="1:9" x14ac:dyDescent="0.25">
      <c r="A830" t="s">
        <v>100</v>
      </c>
      <c r="B830">
        <v>13224.1</v>
      </c>
      <c r="C830">
        <v>13221.5</v>
      </c>
      <c r="D830">
        <v>13114.6</v>
      </c>
      <c r="E830">
        <v>10046.9</v>
      </c>
      <c r="F830">
        <v>0</v>
      </c>
      <c r="G830">
        <v>0.40447699999999998</v>
      </c>
      <c r="H830">
        <v>0.59340499999999996</v>
      </c>
      <c r="I830">
        <v>0</v>
      </c>
    </row>
    <row r="831" spans="1:9" x14ac:dyDescent="0.25">
      <c r="A831" t="s">
        <v>100</v>
      </c>
      <c r="B831">
        <v>13158.3</v>
      </c>
      <c r="C831">
        <v>13155.7</v>
      </c>
      <c r="D831">
        <v>13020.3</v>
      </c>
      <c r="E831">
        <v>9976.35</v>
      </c>
      <c r="F831">
        <v>0</v>
      </c>
      <c r="G831">
        <v>0.40295799999999998</v>
      </c>
      <c r="H831">
        <v>0.59335400000000005</v>
      </c>
      <c r="I831">
        <v>0</v>
      </c>
    </row>
    <row r="832" spans="1:9" x14ac:dyDescent="0.25">
      <c r="A832" t="s">
        <v>100</v>
      </c>
      <c r="B832">
        <v>13240.8</v>
      </c>
      <c r="C832">
        <v>13237.8</v>
      </c>
      <c r="D832">
        <v>13097.7</v>
      </c>
      <c r="E832">
        <v>10036.1</v>
      </c>
      <c r="F832">
        <v>0</v>
      </c>
      <c r="G832">
        <v>0.40287400000000001</v>
      </c>
      <c r="H832">
        <v>0.59326500000000004</v>
      </c>
      <c r="I832">
        <v>0</v>
      </c>
    </row>
    <row r="833" spans="1:25" x14ac:dyDescent="0.25">
      <c r="A833" t="s">
        <v>100</v>
      </c>
      <c r="B833">
        <v>13319</v>
      </c>
      <c r="C833">
        <v>13316</v>
      </c>
      <c r="D833">
        <v>13175.7</v>
      </c>
      <c r="E833">
        <v>10088.6</v>
      </c>
      <c r="F833">
        <v>0</v>
      </c>
      <c r="G833">
        <v>0.40326800000000002</v>
      </c>
      <c r="H833">
        <v>0.59342099999999998</v>
      </c>
      <c r="I833">
        <v>0</v>
      </c>
    </row>
    <row r="834" spans="1:25" x14ac:dyDescent="0.25">
      <c r="A834" t="s">
        <v>100</v>
      </c>
      <c r="B834">
        <v>13482.1</v>
      </c>
      <c r="C834">
        <v>13479.1</v>
      </c>
      <c r="D834">
        <v>13346.3</v>
      </c>
      <c r="E834">
        <v>10217.200000000001</v>
      </c>
      <c r="F834">
        <v>0</v>
      </c>
      <c r="G834">
        <v>0.40656399999999998</v>
      </c>
      <c r="H834">
        <v>0.59331199999999995</v>
      </c>
      <c r="I834">
        <v>0</v>
      </c>
    </row>
    <row r="835" spans="1:25" x14ac:dyDescent="0.25">
      <c r="A835" t="s">
        <v>100</v>
      </c>
      <c r="B835">
        <v>13467.8</v>
      </c>
      <c r="C835">
        <v>13464.3</v>
      </c>
      <c r="D835">
        <v>13332</v>
      </c>
      <c r="E835">
        <v>10208.4</v>
      </c>
      <c r="F835">
        <v>0</v>
      </c>
      <c r="G835">
        <v>0.40423300000000001</v>
      </c>
      <c r="H835">
        <v>0.59340300000000001</v>
      </c>
      <c r="I835">
        <v>0</v>
      </c>
    </row>
    <row r="836" spans="1:25" x14ac:dyDescent="0.25">
      <c r="A836" t="s">
        <v>100</v>
      </c>
      <c r="B836">
        <v>13271.1</v>
      </c>
      <c r="C836">
        <v>13267.3</v>
      </c>
      <c r="D836">
        <v>13122.7</v>
      </c>
      <c r="E836">
        <v>10041.5</v>
      </c>
      <c r="F836">
        <v>0</v>
      </c>
      <c r="G836">
        <v>0.40840399999999999</v>
      </c>
      <c r="H836">
        <v>0.59341999999999995</v>
      </c>
      <c r="I836">
        <v>0</v>
      </c>
    </row>
    <row r="837" spans="1:25" x14ac:dyDescent="0.25">
      <c r="A837" t="s">
        <v>100</v>
      </c>
      <c r="B837">
        <v>13364.3</v>
      </c>
      <c r="C837">
        <v>13361.2</v>
      </c>
      <c r="D837">
        <v>13223.7</v>
      </c>
      <c r="E837">
        <v>10125.700000000001</v>
      </c>
      <c r="F837">
        <v>0</v>
      </c>
      <c r="G837">
        <v>0.40374300000000002</v>
      </c>
      <c r="H837">
        <v>0.59342099999999998</v>
      </c>
      <c r="I837">
        <v>0</v>
      </c>
    </row>
    <row r="838" spans="1:25" x14ac:dyDescent="0.25">
      <c r="A838" t="s">
        <v>100</v>
      </c>
      <c r="B838">
        <v>13334.4</v>
      </c>
      <c r="C838">
        <v>13331.8</v>
      </c>
      <c r="D838">
        <v>13195.1</v>
      </c>
      <c r="E838">
        <v>10103.799999999999</v>
      </c>
      <c r="F838">
        <v>0</v>
      </c>
      <c r="G838">
        <v>0.40672900000000001</v>
      </c>
      <c r="H838">
        <v>0.593414</v>
      </c>
      <c r="I838">
        <v>0</v>
      </c>
    </row>
    <row r="839" spans="1:25" x14ac:dyDescent="0.25">
      <c r="A839" t="s">
        <v>100</v>
      </c>
      <c r="B839">
        <v>13509</v>
      </c>
      <c r="C839">
        <v>13506</v>
      </c>
      <c r="D839">
        <v>13381.6</v>
      </c>
      <c r="E839">
        <v>10238.5</v>
      </c>
      <c r="F839">
        <v>0</v>
      </c>
      <c r="G839">
        <v>0.40541300000000002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13487.7</v>
      </c>
      <c r="C840">
        <v>13484.8</v>
      </c>
      <c r="D840">
        <v>13370.8</v>
      </c>
      <c r="E840">
        <v>10233.299999999999</v>
      </c>
      <c r="F840">
        <v>0</v>
      </c>
      <c r="G840">
        <v>0.41010099999999999</v>
      </c>
      <c r="H840">
        <v>0.59338100000000005</v>
      </c>
      <c r="I840">
        <v>0</v>
      </c>
      <c r="R840">
        <f>AVERAGE(B791:B840)</f>
        <v>13447.882000000005</v>
      </c>
      <c r="S840">
        <f>AVERAGE(C791:C840)</f>
        <v>13444.938</v>
      </c>
      <c r="U840">
        <f>_xlfn.VAR.P(B791:B840)</f>
        <v>101041.26187600008</v>
      </c>
      <c r="V840">
        <f>_xlfn.VAR.P(C791:C840)</f>
        <v>101094.31635599997</v>
      </c>
      <c r="X840">
        <f>1.96*SQRT(U840)/50</f>
        <v>12.460499373987254</v>
      </c>
      <c r="Y840">
        <f>1.96*SQRT(V840)/50</f>
        <v>12.463770307787438</v>
      </c>
    </row>
    <row r="841" spans="1:25" x14ac:dyDescent="0.25">
      <c r="A841" t="s">
        <v>100</v>
      </c>
      <c r="B841">
        <v>673465.37230000005</v>
      </c>
      <c r="C841" t="s">
        <v>37</v>
      </c>
    </row>
    <row r="842" spans="1:25" x14ac:dyDescent="0.25">
      <c r="A842" t="s">
        <v>118</v>
      </c>
      <c r="B842">
        <v>13530.7</v>
      </c>
      <c r="C842">
        <v>13527</v>
      </c>
      <c r="D842">
        <v>13387.9</v>
      </c>
      <c r="E842">
        <v>12864.2</v>
      </c>
      <c r="F842">
        <v>0</v>
      </c>
      <c r="G842">
        <v>0.40287600000000001</v>
      </c>
      <c r="H842">
        <v>0.59337200000000001</v>
      </c>
      <c r="I842">
        <v>0</v>
      </c>
    </row>
    <row r="843" spans="1:25" x14ac:dyDescent="0.25">
      <c r="A843" t="s">
        <v>118</v>
      </c>
      <c r="B843">
        <v>13533.5</v>
      </c>
      <c r="C843">
        <v>13530.1</v>
      </c>
      <c r="D843">
        <v>13415.7</v>
      </c>
      <c r="E843">
        <v>12888</v>
      </c>
      <c r="F843">
        <v>0</v>
      </c>
      <c r="G843">
        <v>0.403032</v>
      </c>
      <c r="H843">
        <v>0.59342099999999998</v>
      </c>
      <c r="I843">
        <v>0</v>
      </c>
    </row>
    <row r="844" spans="1:25" x14ac:dyDescent="0.25">
      <c r="A844" t="s">
        <v>118</v>
      </c>
      <c r="B844">
        <v>13607.8</v>
      </c>
      <c r="C844">
        <v>13604</v>
      </c>
      <c r="D844">
        <v>13488.4</v>
      </c>
      <c r="E844">
        <v>12959.6</v>
      </c>
      <c r="F844">
        <v>0</v>
      </c>
      <c r="G844">
        <v>0.41010099999999999</v>
      </c>
      <c r="H844">
        <v>0.59341999999999995</v>
      </c>
      <c r="I844">
        <v>0</v>
      </c>
    </row>
    <row r="845" spans="1:25" x14ac:dyDescent="0.25">
      <c r="A845" t="s">
        <v>118</v>
      </c>
      <c r="B845">
        <v>13695.6</v>
      </c>
      <c r="C845">
        <v>13690.6</v>
      </c>
      <c r="D845">
        <v>13566.5</v>
      </c>
      <c r="E845">
        <v>13035.3</v>
      </c>
      <c r="F845">
        <v>0</v>
      </c>
      <c r="G845">
        <v>0.40303299999999997</v>
      </c>
      <c r="H845">
        <v>0.59342099999999998</v>
      </c>
      <c r="I845">
        <v>0</v>
      </c>
    </row>
    <row r="846" spans="1:25" x14ac:dyDescent="0.25">
      <c r="A846" t="s">
        <v>118</v>
      </c>
      <c r="B846">
        <v>13603.2</v>
      </c>
      <c r="C846">
        <v>13599.3</v>
      </c>
      <c r="D846">
        <v>13452.7</v>
      </c>
      <c r="E846">
        <v>12922.5</v>
      </c>
      <c r="F846">
        <v>0</v>
      </c>
      <c r="G846">
        <v>0.41010099999999999</v>
      </c>
      <c r="H846">
        <v>0.59341500000000003</v>
      </c>
      <c r="I846">
        <v>0</v>
      </c>
    </row>
    <row r="847" spans="1:25" x14ac:dyDescent="0.25">
      <c r="A847" t="s">
        <v>118</v>
      </c>
      <c r="B847">
        <v>13894.6</v>
      </c>
      <c r="C847">
        <v>13889.8</v>
      </c>
      <c r="D847">
        <v>13766</v>
      </c>
      <c r="E847">
        <v>13226.5</v>
      </c>
      <c r="F847">
        <v>0</v>
      </c>
      <c r="G847">
        <v>0.40690599999999999</v>
      </c>
      <c r="H847">
        <v>0.593418</v>
      </c>
      <c r="I847">
        <v>0</v>
      </c>
    </row>
    <row r="848" spans="1:25" x14ac:dyDescent="0.25">
      <c r="A848" t="s">
        <v>118</v>
      </c>
      <c r="B848">
        <v>13914.3</v>
      </c>
      <c r="C848">
        <v>13910.3</v>
      </c>
      <c r="D848">
        <v>13798.8</v>
      </c>
      <c r="E848">
        <v>13256.8</v>
      </c>
      <c r="F848">
        <v>0</v>
      </c>
      <c r="G848">
        <v>0.403978</v>
      </c>
      <c r="H848">
        <v>0.59335700000000002</v>
      </c>
      <c r="I848">
        <v>0</v>
      </c>
    </row>
    <row r="849" spans="1:9" x14ac:dyDescent="0.25">
      <c r="A849" t="s">
        <v>118</v>
      </c>
      <c r="B849">
        <v>13520.2</v>
      </c>
      <c r="C849">
        <v>13516.6</v>
      </c>
      <c r="D849">
        <v>13400.9</v>
      </c>
      <c r="E849">
        <v>12873.6</v>
      </c>
      <c r="F849">
        <v>0</v>
      </c>
      <c r="G849">
        <v>0.41010099999999999</v>
      </c>
      <c r="H849">
        <v>0.59341999999999995</v>
      </c>
      <c r="I849">
        <v>0</v>
      </c>
    </row>
    <row r="850" spans="1:9" x14ac:dyDescent="0.25">
      <c r="A850" t="s">
        <v>118</v>
      </c>
      <c r="B850">
        <v>13471.4</v>
      </c>
      <c r="C850">
        <v>13467.6</v>
      </c>
      <c r="D850">
        <v>13355.8</v>
      </c>
      <c r="E850">
        <v>12830.8</v>
      </c>
      <c r="F850">
        <v>0</v>
      </c>
      <c r="G850">
        <v>0.40724399999999999</v>
      </c>
      <c r="H850">
        <v>0.59333800000000003</v>
      </c>
      <c r="I850">
        <v>0</v>
      </c>
    </row>
    <row r="851" spans="1:9" x14ac:dyDescent="0.25">
      <c r="A851" t="s">
        <v>118</v>
      </c>
      <c r="B851">
        <v>13410.5</v>
      </c>
      <c r="C851">
        <v>13407</v>
      </c>
      <c r="D851">
        <v>13289.9</v>
      </c>
      <c r="E851">
        <v>12765.5</v>
      </c>
      <c r="F851">
        <v>0</v>
      </c>
      <c r="G851">
        <v>0.402862</v>
      </c>
      <c r="H851">
        <v>0.59341299999999997</v>
      </c>
      <c r="I851">
        <v>0</v>
      </c>
    </row>
    <row r="852" spans="1:9" x14ac:dyDescent="0.25">
      <c r="A852" t="s">
        <v>118</v>
      </c>
      <c r="B852">
        <v>13587.2</v>
      </c>
      <c r="C852">
        <v>13583.5</v>
      </c>
      <c r="D852">
        <v>13480</v>
      </c>
      <c r="E852">
        <v>12947.5</v>
      </c>
      <c r="F852">
        <v>0</v>
      </c>
      <c r="G852">
        <v>0.410103</v>
      </c>
      <c r="H852">
        <v>0.59338999999999997</v>
      </c>
      <c r="I852">
        <v>0</v>
      </c>
    </row>
    <row r="853" spans="1:9" x14ac:dyDescent="0.25">
      <c r="A853" t="s">
        <v>118</v>
      </c>
      <c r="B853">
        <v>13668.1</v>
      </c>
      <c r="C853">
        <v>13664.7</v>
      </c>
      <c r="D853">
        <v>13541</v>
      </c>
      <c r="E853">
        <v>13007.5</v>
      </c>
      <c r="F853">
        <v>0</v>
      </c>
      <c r="G853">
        <v>0.40522900000000001</v>
      </c>
      <c r="H853">
        <v>0.59341500000000003</v>
      </c>
      <c r="I853">
        <v>0</v>
      </c>
    </row>
    <row r="854" spans="1:9" x14ac:dyDescent="0.25">
      <c r="A854" t="s">
        <v>118</v>
      </c>
      <c r="B854">
        <v>13671.4</v>
      </c>
      <c r="C854">
        <v>13667.6</v>
      </c>
      <c r="D854">
        <v>13529.6</v>
      </c>
      <c r="E854">
        <v>12994.6</v>
      </c>
      <c r="F854">
        <v>0</v>
      </c>
      <c r="G854">
        <v>0.40287400000000001</v>
      </c>
      <c r="H854">
        <v>0.59341699999999997</v>
      </c>
      <c r="I854">
        <v>0</v>
      </c>
    </row>
    <row r="855" spans="1:9" x14ac:dyDescent="0.25">
      <c r="A855" t="s">
        <v>118</v>
      </c>
      <c r="B855">
        <v>13697.4</v>
      </c>
      <c r="C855">
        <v>13692.5</v>
      </c>
      <c r="D855">
        <v>13551.5</v>
      </c>
      <c r="E855">
        <v>13017.5</v>
      </c>
      <c r="F855">
        <v>0</v>
      </c>
      <c r="G855">
        <v>0.40299299999999999</v>
      </c>
      <c r="H855">
        <v>0.59326699999999999</v>
      </c>
      <c r="I855">
        <v>0</v>
      </c>
    </row>
    <row r="856" spans="1:9" x14ac:dyDescent="0.25">
      <c r="A856" t="s">
        <v>118</v>
      </c>
      <c r="B856">
        <v>13590</v>
      </c>
      <c r="C856">
        <v>13586.3</v>
      </c>
      <c r="D856">
        <v>13449.4</v>
      </c>
      <c r="E856">
        <v>12919.4</v>
      </c>
      <c r="F856">
        <v>0</v>
      </c>
      <c r="G856">
        <v>0.41010099999999999</v>
      </c>
      <c r="H856">
        <v>0.59340800000000005</v>
      </c>
      <c r="I856">
        <v>0</v>
      </c>
    </row>
    <row r="857" spans="1:9" x14ac:dyDescent="0.25">
      <c r="A857" t="s">
        <v>118</v>
      </c>
      <c r="B857">
        <v>13643.9</v>
      </c>
      <c r="C857">
        <v>13640.7</v>
      </c>
      <c r="D857">
        <v>13500.8</v>
      </c>
      <c r="E857">
        <v>12969</v>
      </c>
      <c r="F857">
        <v>0</v>
      </c>
      <c r="G857">
        <v>0.41010099999999999</v>
      </c>
      <c r="H857">
        <v>0.59341699999999997</v>
      </c>
      <c r="I857">
        <v>0</v>
      </c>
    </row>
    <row r="858" spans="1:9" x14ac:dyDescent="0.25">
      <c r="A858" t="s">
        <v>118</v>
      </c>
      <c r="B858">
        <v>13550.1</v>
      </c>
      <c r="C858">
        <v>13546.5</v>
      </c>
      <c r="D858">
        <v>13406.1</v>
      </c>
      <c r="E858">
        <v>12876.2</v>
      </c>
      <c r="F858">
        <v>0</v>
      </c>
      <c r="G858">
        <v>0.40288600000000002</v>
      </c>
      <c r="H858">
        <v>0.59342099999999998</v>
      </c>
      <c r="I858">
        <v>0</v>
      </c>
    </row>
    <row r="859" spans="1:9" x14ac:dyDescent="0.25">
      <c r="A859" t="s">
        <v>118</v>
      </c>
      <c r="B859">
        <v>13561.3</v>
      </c>
      <c r="C859">
        <v>13557.5</v>
      </c>
      <c r="D859">
        <v>13408</v>
      </c>
      <c r="E859">
        <v>12879.3</v>
      </c>
      <c r="F859">
        <v>0</v>
      </c>
      <c r="G859">
        <v>0.40294799999999997</v>
      </c>
      <c r="H859">
        <v>0.59340499999999996</v>
      </c>
      <c r="I859">
        <v>0</v>
      </c>
    </row>
    <row r="860" spans="1:9" x14ac:dyDescent="0.25">
      <c r="A860" t="s">
        <v>118</v>
      </c>
      <c r="B860">
        <v>13537</v>
      </c>
      <c r="C860">
        <v>13532.9</v>
      </c>
      <c r="D860">
        <v>13386.4</v>
      </c>
      <c r="E860">
        <v>12858.9</v>
      </c>
      <c r="F860">
        <v>0</v>
      </c>
      <c r="G860">
        <v>0.410103</v>
      </c>
      <c r="H860">
        <v>0.59340599999999999</v>
      </c>
      <c r="I860">
        <v>0</v>
      </c>
    </row>
    <row r="861" spans="1:9" x14ac:dyDescent="0.25">
      <c r="A861" t="s">
        <v>118</v>
      </c>
      <c r="B861">
        <v>13470.1</v>
      </c>
      <c r="C861">
        <v>13465.5</v>
      </c>
      <c r="D861">
        <v>13321.5</v>
      </c>
      <c r="E861">
        <v>12796.6</v>
      </c>
      <c r="F861">
        <v>0</v>
      </c>
      <c r="G861">
        <v>0.41010099999999999</v>
      </c>
      <c r="H861">
        <v>0.59341999999999995</v>
      </c>
      <c r="I861">
        <v>0</v>
      </c>
    </row>
    <row r="862" spans="1:9" x14ac:dyDescent="0.25">
      <c r="A862" t="s">
        <v>118</v>
      </c>
      <c r="B862">
        <v>13565.3</v>
      </c>
      <c r="C862">
        <v>13561</v>
      </c>
      <c r="D862">
        <v>13419</v>
      </c>
      <c r="E862">
        <v>12888.3</v>
      </c>
      <c r="F862">
        <v>0</v>
      </c>
      <c r="G862">
        <v>0.40403099999999997</v>
      </c>
      <c r="H862">
        <v>0.593418</v>
      </c>
      <c r="I862">
        <v>0</v>
      </c>
    </row>
    <row r="863" spans="1:9" x14ac:dyDescent="0.25">
      <c r="A863" t="s">
        <v>118</v>
      </c>
      <c r="B863">
        <v>13588.2</v>
      </c>
      <c r="C863">
        <v>13584.7</v>
      </c>
      <c r="D863">
        <v>13450.5</v>
      </c>
      <c r="E863">
        <v>12921</v>
      </c>
      <c r="F863">
        <v>0</v>
      </c>
      <c r="G863">
        <v>0.40363900000000003</v>
      </c>
      <c r="H863">
        <v>0.59329299999999996</v>
      </c>
      <c r="I863">
        <v>0</v>
      </c>
    </row>
    <row r="864" spans="1:9" x14ac:dyDescent="0.25">
      <c r="A864" t="s">
        <v>118</v>
      </c>
      <c r="B864">
        <v>13508.3</v>
      </c>
      <c r="C864">
        <v>13504</v>
      </c>
      <c r="D864">
        <v>13358.3</v>
      </c>
      <c r="E864">
        <v>12833.9</v>
      </c>
      <c r="F864">
        <v>0</v>
      </c>
      <c r="G864">
        <v>0.41010099999999999</v>
      </c>
      <c r="H864">
        <v>0.59341500000000003</v>
      </c>
      <c r="I864">
        <v>0</v>
      </c>
    </row>
    <row r="865" spans="1:9" x14ac:dyDescent="0.25">
      <c r="A865" t="s">
        <v>118</v>
      </c>
      <c r="B865">
        <v>13629.6</v>
      </c>
      <c r="C865">
        <v>13624.8</v>
      </c>
      <c r="D865">
        <v>13482.4</v>
      </c>
      <c r="E865">
        <v>12952.8</v>
      </c>
      <c r="F865">
        <v>0</v>
      </c>
      <c r="G865">
        <v>0.40308300000000002</v>
      </c>
      <c r="H865">
        <v>0.59342099999999998</v>
      </c>
      <c r="I865">
        <v>0</v>
      </c>
    </row>
    <row r="866" spans="1:9" x14ac:dyDescent="0.25">
      <c r="A866" t="s">
        <v>118</v>
      </c>
      <c r="B866">
        <v>13803.8</v>
      </c>
      <c r="C866">
        <v>13800.1</v>
      </c>
      <c r="D866">
        <v>13671.7</v>
      </c>
      <c r="E866">
        <v>13138</v>
      </c>
      <c r="F866">
        <v>0</v>
      </c>
      <c r="G866">
        <v>0.41010200000000002</v>
      </c>
      <c r="H866">
        <v>0.593221</v>
      </c>
      <c r="I866">
        <v>0</v>
      </c>
    </row>
    <row r="867" spans="1:9" x14ac:dyDescent="0.25">
      <c r="A867" t="s">
        <v>118</v>
      </c>
      <c r="B867">
        <v>13647.6</v>
      </c>
      <c r="C867">
        <v>13644</v>
      </c>
      <c r="D867">
        <v>13506.3</v>
      </c>
      <c r="E867">
        <v>12975.6</v>
      </c>
      <c r="F867">
        <v>0</v>
      </c>
      <c r="G867">
        <v>0.402862</v>
      </c>
      <c r="H867">
        <v>0.59339900000000001</v>
      </c>
      <c r="I867">
        <v>0</v>
      </c>
    </row>
    <row r="868" spans="1:9" x14ac:dyDescent="0.25">
      <c r="A868" t="s">
        <v>118</v>
      </c>
      <c r="B868">
        <v>13637</v>
      </c>
      <c r="C868">
        <v>13633.5</v>
      </c>
      <c r="D868">
        <v>13493.8</v>
      </c>
      <c r="E868">
        <v>12961.7</v>
      </c>
      <c r="F868">
        <v>0</v>
      </c>
      <c r="G868">
        <v>0.40463700000000002</v>
      </c>
      <c r="H868">
        <v>0.59340599999999999</v>
      </c>
      <c r="I868">
        <v>0</v>
      </c>
    </row>
    <row r="869" spans="1:9" x14ac:dyDescent="0.25">
      <c r="A869" t="s">
        <v>118</v>
      </c>
      <c r="B869">
        <v>13682.6</v>
      </c>
      <c r="C869">
        <v>13678.7</v>
      </c>
      <c r="D869">
        <v>13543.9</v>
      </c>
      <c r="E869">
        <v>13015</v>
      </c>
      <c r="F869">
        <v>0</v>
      </c>
      <c r="G869">
        <v>0.40859899999999999</v>
      </c>
      <c r="H869">
        <v>0.59342099999999998</v>
      </c>
      <c r="I869">
        <v>0</v>
      </c>
    </row>
    <row r="870" spans="1:9" x14ac:dyDescent="0.25">
      <c r="A870" t="s">
        <v>118</v>
      </c>
      <c r="B870">
        <v>13440.9</v>
      </c>
      <c r="C870">
        <v>13437.6</v>
      </c>
      <c r="D870">
        <v>13289.9</v>
      </c>
      <c r="E870">
        <v>12766.5</v>
      </c>
      <c r="F870">
        <v>0</v>
      </c>
      <c r="G870">
        <v>0.40299099999999999</v>
      </c>
      <c r="H870">
        <v>0.59342099999999998</v>
      </c>
      <c r="I870">
        <v>0</v>
      </c>
    </row>
    <row r="871" spans="1:9" x14ac:dyDescent="0.25">
      <c r="A871" t="s">
        <v>118</v>
      </c>
      <c r="B871">
        <v>13538.3</v>
      </c>
      <c r="C871">
        <v>13534.2</v>
      </c>
      <c r="D871">
        <v>13395.1</v>
      </c>
      <c r="E871">
        <v>12870.4</v>
      </c>
      <c r="F871">
        <v>0</v>
      </c>
      <c r="G871">
        <v>0.40757399999999999</v>
      </c>
      <c r="H871">
        <v>0.59340199999999999</v>
      </c>
      <c r="I871">
        <v>0</v>
      </c>
    </row>
    <row r="872" spans="1:9" x14ac:dyDescent="0.25">
      <c r="A872" t="s">
        <v>118</v>
      </c>
      <c r="B872">
        <v>13804</v>
      </c>
      <c r="C872">
        <v>13799.2</v>
      </c>
      <c r="D872">
        <v>13683.2</v>
      </c>
      <c r="E872">
        <v>13144.5</v>
      </c>
      <c r="F872">
        <v>0</v>
      </c>
      <c r="G872">
        <v>0.41010200000000002</v>
      </c>
      <c r="H872">
        <v>0.59339699999999995</v>
      </c>
      <c r="I872">
        <v>0</v>
      </c>
    </row>
    <row r="873" spans="1:9" x14ac:dyDescent="0.25">
      <c r="A873" t="s">
        <v>118</v>
      </c>
      <c r="B873">
        <v>13597.1</v>
      </c>
      <c r="C873">
        <v>13593.4</v>
      </c>
      <c r="D873">
        <v>13474.1</v>
      </c>
      <c r="E873">
        <v>12943.6</v>
      </c>
      <c r="F873">
        <v>0</v>
      </c>
      <c r="G873">
        <v>0.40293000000000001</v>
      </c>
      <c r="H873">
        <v>0.59336199999999995</v>
      </c>
      <c r="I873">
        <v>0</v>
      </c>
    </row>
    <row r="874" spans="1:9" x14ac:dyDescent="0.25">
      <c r="A874" t="s">
        <v>118</v>
      </c>
      <c r="B874">
        <v>13649.4</v>
      </c>
      <c r="C874">
        <v>13646.1</v>
      </c>
      <c r="D874">
        <v>13520.8</v>
      </c>
      <c r="E874">
        <v>12989.8</v>
      </c>
      <c r="F874">
        <v>0</v>
      </c>
      <c r="G874">
        <v>0.40353899999999998</v>
      </c>
      <c r="H874">
        <v>0.60088200000000003</v>
      </c>
      <c r="I874">
        <v>0</v>
      </c>
    </row>
    <row r="875" spans="1:9" x14ac:dyDescent="0.25">
      <c r="A875" t="s">
        <v>118</v>
      </c>
      <c r="B875">
        <v>13755.6</v>
      </c>
      <c r="C875">
        <v>13751.9</v>
      </c>
      <c r="D875">
        <v>13634.6</v>
      </c>
      <c r="E875">
        <v>13097.6</v>
      </c>
      <c r="F875">
        <v>0</v>
      </c>
      <c r="G875">
        <v>0.40819800000000001</v>
      </c>
      <c r="H875">
        <v>0.59340499999999996</v>
      </c>
      <c r="I875">
        <v>0</v>
      </c>
    </row>
    <row r="876" spans="1:9" x14ac:dyDescent="0.25">
      <c r="A876" t="s">
        <v>118</v>
      </c>
      <c r="B876">
        <v>13797.1</v>
      </c>
      <c r="C876">
        <v>13793.5</v>
      </c>
      <c r="D876">
        <v>13679.5</v>
      </c>
      <c r="E876">
        <v>13139.5</v>
      </c>
      <c r="F876">
        <v>0</v>
      </c>
      <c r="G876">
        <v>0.40289700000000001</v>
      </c>
      <c r="H876">
        <v>0.59323700000000001</v>
      </c>
      <c r="I876">
        <v>0</v>
      </c>
    </row>
    <row r="877" spans="1:9" x14ac:dyDescent="0.25">
      <c r="A877" t="s">
        <v>118</v>
      </c>
      <c r="B877">
        <v>13651.2</v>
      </c>
      <c r="C877">
        <v>13646.9</v>
      </c>
      <c r="D877">
        <v>13528.3</v>
      </c>
      <c r="E877">
        <v>12996.6</v>
      </c>
      <c r="F877">
        <v>0</v>
      </c>
      <c r="G877">
        <v>0.40626600000000002</v>
      </c>
      <c r="H877">
        <v>0.59340499999999996</v>
      </c>
      <c r="I877">
        <v>0</v>
      </c>
    </row>
    <row r="878" spans="1:9" x14ac:dyDescent="0.25">
      <c r="A878" t="s">
        <v>118</v>
      </c>
      <c r="B878">
        <v>13793.8</v>
      </c>
      <c r="C878">
        <v>13789.9</v>
      </c>
      <c r="D878">
        <v>13658.3</v>
      </c>
      <c r="E878">
        <v>13119.9</v>
      </c>
      <c r="F878">
        <v>0</v>
      </c>
      <c r="G878">
        <v>0.40556300000000001</v>
      </c>
      <c r="H878">
        <v>0.59339699999999995</v>
      </c>
      <c r="I878">
        <v>0</v>
      </c>
    </row>
    <row r="879" spans="1:9" x14ac:dyDescent="0.25">
      <c r="A879" t="s">
        <v>118</v>
      </c>
      <c r="B879">
        <v>13847.8</v>
      </c>
      <c r="C879">
        <v>13843.9</v>
      </c>
      <c r="D879">
        <v>13713.2</v>
      </c>
      <c r="E879">
        <v>13174.1</v>
      </c>
      <c r="F879">
        <v>0</v>
      </c>
      <c r="G879">
        <v>0.41010099999999999</v>
      </c>
      <c r="H879">
        <v>0.59341100000000002</v>
      </c>
      <c r="I879">
        <v>0</v>
      </c>
    </row>
    <row r="880" spans="1:9" x14ac:dyDescent="0.25">
      <c r="A880" t="s">
        <v>118</v>
      </c>
      <c r="B880">
        <v>13686.2</v>
      </c>
      <c r="C880">
        <v>13682.7</v>
      </c>
      <c r="D880">
        <v>13552.4</v>
      </c>
      <c r="E880">
        <v>13021</v>
      </c>
      <c r="F880">
        <v>0</v>
      </c>
      <c r="G880">
        <v>0.40286300000000003</v>
      </c>
      <c r="H880">
        <v>0.59342099999999998</v>
      </c>
      <c r="I880">
        <v>0</v>
      </c>
    </row>
    <row r="881" spans="1:25" x14ac:dyDescent="0.25">
      <c r="A881" t="s">
        <v>118</v>
      </c>
      <c r="B881">
        <v>13448.9</v>
      </c>
      <c r="C881">
        <v>13444.8</v>
      </c>
      <c r="D881">
        <v>13297.7</v>
      </c>
      <c r="E881">
        <v>12775.2</v>
      </c>
      <c r="F881">
        <v>0</v>
      </c>
      <c r="G881">
        <v>0.410103</v>
      </c>
      <c r="H881">
        <v>0.59341200000000005</v>
      </c>
      <c r="I881">
        <v>0</v>
      </c>
    </row>
    <row r="882" spans="1:25" x14ac:dyDescent="0.25">
      <c r="A882" t="s">
        <v>118</v>
      </c>
      <c r="B882">
        <v>13480.6</v>
      </c>
      <c r="C882">
        <v>13475.7</v>
      </c>
      <c r="D882">
        <v>13328.3</v>
      </c>
      <c r="E882">
        <v>12804.6</v>
      </c>
      <c r="F882">
        <v>0</v>
      </c>
      <c r="G882">
        <v>0.40359899999999999</v>
      </c>
      <c r="H882">
        <v>0.59341500000000003</v>
      </c>
      <c r="I882">
        <v>0</v>
      </c>
    </row>
    <row r="883" spans="1:25" x14ac:dyDescent="0.25">
      <c r="A883" t="s">
        <v>118</v>
      </c>
      <c r="B883">
        <v>13499.2</v>
      </c>
      <c r="C883">
        <v>13495.3</v>
      </c>
      <c r="D883">
        <v>13351.1</v>
      </c>
      <c r="E883">
        <v>12826.1</v>
      </c>
      <c r="F883">
        <v>0</v>
      </c>
      <c r="G883">
        <v>0.40297100000000002</v>
      </c>
      <c r="H883">
        <v>0.59342099999999998</v>
      </c>
      <c r="I883">
        <v>0</v>
      </c>
    </row>
    <row r="884" spans="1:25" x14ac:dyDescent="0.25">
      <c r="A884" t="s">
        <v>118</v>
      </c>
      <c r="B884">
        <v>13509.4</v>
      </c>
      <c r="C884">
        <v>13504.6</v>
      </c>
      <c r="D884">
        <v>13360.5</v>
      </c>
      <c r="E884">
        <v>12835.2</v>
      </c>
      <c r="F884">
        <v>0</v>
      </c>
      <c r="G884">
        <v>0.41010200000000002</v>
      </c>
      <c r="H884">
        <v>0.59342099999999998</v>
      </c>
      <c r="I884">
        <v>0</v>
      </c>
    </row>
    <row r="885" spans="1:25" x14ac:dyDescent="0.25">
      <c r="A885" t="s">
        <v>118</v>
      </c>
      <c r="B885">
        <v>13655.5</v>
      </c>
      <c r="C885">
        <v>13650.6</v>
      </c>
      <c r="D885">
        <v>13508.7</v>
      </c>
      <c r="E885">
        <v>12976.2</v>
      </c>
      <c r="F885">
        <v>0</v>
      </c>
      <c r="G885">
        <v>0.40604600000000002</v>
      </c>
      <c r="H885">
        <v>0.59340599999999999</v>
      </c>
      <c r="I885">
        <v>0</v>
      </c>
    </row>
    <row r="886" spans="1:25" x14ac:dyDescent="0.25">
      <c r="A886" t="s">
        <v>118</v>
      </c>
      <c r="B886">
        <v>13740.8</v>
      </c>
      <c r="C886">
        <v>13736.5</v>
      </c>
      <c r="D886">
        <v>13604.2</v>
      </c>
      <c r="E886">
        <v>13071.6</v>
      </c>
      <c r="F886">
        <v>0</v>
      </c>
      <c r="G886">
        <v>0.41010099999999999</v>
      </c>
      <c r="H886">
        <v>0.598715</v>
      </c>
      <c r="I886">
        <v>0</v>
      </c>
    </row>
    <row r="887" spans="1:25" x14ac:dyDescent="0.25">
      <c r="A887" t="s">
        <v>118</v>
      </c>
      <c r="B887">
        <v>13727.8</v>
      </c>
      <c r="C887">
        <v>13723.9</v>
      </c>
      <c r="D887">
        <v>13594.1</v>
      </c>
      <c r="E887">
        <v>13058.7</v>
      </c>
      <c r="F887">
        <v>0</v>
      </c>
      <c r="G887">
        <v>0.41010099999999999</v>
      </c>
      <c r="H887">
        <v>0.593418</v>
      </c>
      <c r="I887">
        <v>0</v>
      </c>
    </row>
    <row r="888" spans="1:25" x14ac:dyDescent="0.25">
      <c r="A888" t="s">
        <v>118</v>
      </c>
      <c r="B888">
        <v>13682.6</v>
      </c>
      <c r="C888">
        <v>13679.4</v>
      </c>
      <c r="D888">
        <v>13549.1</v>
      </c>
      <c r="E888">
        <v>13015.2</v>
      </c>
      <c r="F888">
        <v>0</v>
      </c>
      <c r="G888">
        <v>0.40783799999999998</v>
      </c>
      <c r="H888">
        <v>0.59342099999999998</v>
      </c>
      <c r="I888">
        <v>0</v>
      </c>
    </row>
    <row r="889" spans="1:25" x14ac:dyDescent="0.25">
      <c r="A889" t="s">
        <v>118</v>
      </c>
      <c r="B889">
        <v>13567.9</v>
      </c>
      <c r="C889">
        <v>13564</v>
      </c>
      <c r="D889">
        <v>13427.6</v>
      </c>
      <c r="E889">
        <v>12901.2</v>
      </c>
      <c r="F889">
        <v>0</v>
      </c>
      <c r="G889">
        <v>0.40303899999999998</v>
      </c>
      <c r="H889">
        <v>0.59341999999999995</v>
      </c>
      <c r="I889">
        <v>0</v>
      </c>
    </row>
    <row r="890" spans="1:25" x14ac:dyDescent="0.25">
      <c r="A890" t="s">
        <v>118</v>
      </c>
      <c r="B890">
        <v>13576.6</v>
      </c>
      <c r="C890">
        <v>13573.1</v>
      </c>
      <c r="D890">
        <v>13436.9</v>
      </c>
      <c r="E890">
        <v>12909.5</v>
      </c>
      <c r="F890">
        <v>0</v>
      </c>
      <c r="G890">
        <v>0.402862</v>
      </c>
      <c r="H890">
        <v>0.59337300000000004</v>
      </c>
      <c r="I890">
        <v>0</v>
      </c>
    </row>
    <row r="891" spans="1:25" x14ac:dyDescent="0.25">
      <c r="A891" t="s">
        <v>118</v>
      </c>
      <c r="B891">
        <v>13465</v>
      </c>
      <c r="C891">
        <v>13461.4</v>
      </c>
      <c r="D891">
        <v>13314</v>
      </c>
      <c r="E891">
        <v>12791.4</v>
      </c>
      <c r="F891">
        <v>0</v>
      </c>
      <c r="G891">
        <v>0.40401799999999999</v>
      </c>
      <c r="H891">
        <v>0.59342099999999998</v>
      </c>
      <c r="I891">
        <v>0</v>
      </c>
    </row>
    <row r="892" spans="1:25" x14ac:dyDescent="0.25">
      <c r="A892" t="s">
        <v>118</v>
      </c>
      <c r="B892">
        <v>13564</v>
      </c>
      <c r="C892">
        <v>13560.5</v>
      </c>
      <c r="D892">
        <v>13423.2</v>
      </c>
      <c r="E892">
        <v>12895.7</v>
      </c>
      <c r="F892">
        <v>0</v>
      </c>
      <c r="G892">
        <v>0.41010099999999999</v>
      </c>
      <c r="H892">
        <v>0.59341900000000003</v>
      </c>
      <c r="I892">
        <v>0</v>
      </c>
    </row>
    <row r="893" spans="1:25" x14ac:dyDescent="0.25">
      <c r="A893" t="s">
        <v>118</v>
      </c>
      <c r="B893">
        <v>13730.4</v>
      </c>
      <c r="C893">
        <v>13726.4</v>
      </c>
      <c r="D893">
        <v>13596.3</v>
      </c>
      <c r="E893">
        <v>13062.5</v>
      </c>
      <c r="F893">
        <v>0</v>
      </c>
      <c r="G893">
        <v>0.41010200000000002</v>
      </c>
      <c r="H893">
        <v>0.59339500000000001</v>
      </c>
      <c r="I893">
        <v>0</v>
      </c>
    </row>
    <row r="894" spans="1:25" x14ac:dyDescent="0.25">
      <c r="A894" t="s">
        <v>118</v>
      </c>
      <c r="B894">
        <v>13561.3</v>
      </c>
      <c r="C894">
        <v>13557.7</v>
      </c>
      <c r="D894">
        <v>13409.2</v>
      </c>
      <c r="E894">
        <v>12879</v>
      </c>
      <c r="F894">
        <v>0</v>
      </c>
      <c r="G894">
        <v>0.41010200000000002</v>
      </c>
      <c r="H894">
        <v>0.593418</v>
      </c>
      <c r="I894">
        <v>0</v>
      </c>
    </row>
    <row r="895" spans="1:25" x14ac:dyDescent="0.25">
      <c r="A895" t="s">
        <v>118</v>
      </c>
      <c r="B895">
        <v>13562</v>
      </c>
      <c r="C895">
        <v>13557.6</v>
      </c>
      <c r="D895">
        <v>13408.6</v>
      </c>
      <c r="E895">
        <v>12882.1</v>
      </c>
      <c r="F895">
        <v>0</v>
      </c>
      <c r="G895">
        <v>0.40313900000000003</v>
      </c>
      <c r="H895">
        <v>0.59336599999999995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13562.3</v>
      </c>
      <c r="C896">
        <v>13558.5</v>
      </c>
      <c r="D896">
        <v>13408.6</v>
      </c>
      <c r="E896">
        <v>12880.8</v>
      </c>
      <c r="F896">
        <v>0</v>
      </c>
      <c r="G896">
        <v>0.41010400000000002</v>
      </c>
      <c r="H896">
        <v>0.59341299999999997</v>
      </c>
      <c r="I896">
        <v>0</v>
      </c>
      <c r="R896">
        <f>AVERAGE(B847:B896)</f>
        <v>13622.912000000002</v>
      </c>
      <c r="S896">
        <f>AVERAGE(C847:C896)</f>
        <v>13618.982000000002</v>
      </c>
      <c r="U896">
        <f>_xlfn.VAR.P(B847:B896)</f>
        <v>14324.978255999988</v>
      </c>
      <c r="V896">
        <f>_xlfn.VAR.P(C847:C896)</f>
        <v>14314.764675999977</v>
      </c>
      <c r="X896">
        <f>1.96*SQRT(U896)/50</f>
        <v>4.6917304469992533</v>
      </c>
      <c r="Y896">
        <f>1.96*SQRT(V896)/50</f>
        <v>4.69005756806125</v>
      </c>
    </row>
    <row r="897" spans="1:15" x14ac:dyDescent="0.25">
      <c r="A897" t="s">
        <v>118</v>
      </c>
      <c r="B897">
        <v>682382.47290000005</v>
      </c>
      <c r="C897" t="s">
        <v>37</v>
      </c>
    </row>
    <row r="898" spans="1:15" x14ac:dyDescent="0.25">
      <c r="A898" t="s">
        <v>42</v>
      </c>
      <c r="B898">
        <v>25290.5</v>
      </c>
      <c r="C898">
        <v>25222.2</v>
      </c>
      <c r="D898">
        <v>25222</v>
      </c>
      <c r="E898">
        <v>25179.599999999999</v>
      </c>
      <c r="F898">
        <v>2150.96</v>
      </c>
      <c r="G898">
        <v>1900.23</v>
      </c>
      <c r="H898">
        <v>650.25699999999995</v>
      </c>
      <c r="I898">
        <v>529.66200000000003</v>
      </c>
      <c r="J898">
        <v>698.30399999999997</v>
      </c>
      <c r="K898">
        <v>21111.9</v>
      </c>
      <c r="L898">
        <v>0.375305</v>
      </c>
      <c r="M898">
        <v>0.627471</v>
      </c>
      <c r="N898">
        <v>39219</v>
      </c>
      <c r="O898" t="s">
        <v>43</v>
      </c>
    </row>
    <row r="899" spans="1:15" x14ac:dyDescent="0.25">
      <c r="A899" t="s">
        <v>42</v>
      </c>
      <c r="B899">
        <v>25293.8</v>
      </c>
      <c r="C899">
        <v>25222</v>
      </c>
      <c r="D899">
        <v>25221.9</v>
      </c>
      <c r="E899">
        <v>25179.3</v>
      </c>
      <c r="F899">
        <v>2145.1799999999998</v>
      </c>
      <c r="G899">
        <v>1907.94</v>
      </c>
      <c r="H899">
        <v>652.08600000000001</v>
      </c>
      <c r="I899">
        <v>531.48699999999997</v>
      </c>
      <c r="J899">
        <v>702.23599999999999</v>
      </c>
      <c r="K899">
        <v>21109.599999999999</v>
      </c>
      <c r="L899">
        <v>0.37597799999999998</v>
      </c>
      <c r="M899">
        <v>0.61912199999999995</v>
      </c>
      <c r="N899">
        <v>39750</v>
      </c>
      <c r="O899" t="s">
        <v>43</v>
      </c>
    </row>
    <row r="900" spans="1:15" x14ac:dyDescent="0.25">
      <c r="A900" t="s">
        <v>42</v>
      </c>
      <c r="B900">
        <v>25299.1</v>
      </c>
      <c r="C900">
        <v>25230.1</v>
      </c>
      <c r="D900">
        <v>25230</v>
      </c>
      <c r="E900">
        <v>25187.4</v>
      </c>
      <c r="F900">
        <v>2149.88</v>
      </c>
      <c r="G900">
        <v>1901.17</v>
      </c>
      <c r="H900">
        <v>651.44200000000001</v>
      </c>
      <c r="I900">
        <v>527.43200000000002</v>
      </c>
      <c r="J900">
        <v>700.19500000000005</v>
      </c>
      <c r="K900">
        <v>21119.9</v>
      </c>
      <c r="L900">
        <v>0.376029</v>
      </c>
      <c r="M900">
        <v>0.62849699999999997</v>
      </c>
      <c r="N900">
        <v>39692</v>
      </c>
      <c r="O900" t="s">
        <v>43</v>
      </c>
    </row>
    <row r="901" spans="1:15" x14ac:dyDescent="0.25">
      <c r="A901" t="s">
        <v>42</v>
      </c>
      <c r="B901">
        <v>25361.200000000001</v>
      </c>
      <c r="C901">
        <v>25291.3</v>
      </c>
      <c r="D901">
        <v>25291.1</v>
      </c>
      <c r="E901">
        <v>25248.5</v>
      </c>
      <c r="F901">
        <v>2187.63</v>
      </c>
      <c r="G901">
        <v>1901.7</v>
      </c>
      <c r="H901">
        <v>650.87300000000005</v>
      </c>
      <c r="I901">
        <v>528.88699999999994</v>
      </c>
      <c r="J901">
        <v>699.78300000000002</v>
      </c>
      <c r="K901">
        <v>21142.5</v>
      </c>
      <c r="L901">
        <v>0.37650699999999998</v>
      </c>
      <c r="M901">
        <v>0.61912199999999995</v>
      </c>
      <c r="N901">
        <v>40192</v>
      </c>
      <c r="O901" t="s">
        <v>43</v>
      </c>
    </row>
    <row r="902" spans="1:15" x14ac:dyDescent="0.25">
      <c r="A902" t="s">
        <v>42</v>
      </c>
      <c r="B902">
        <v>25329.9</v>
      </c>
      <c r="C902">
        <v>25260.400000000001</v>
      </c>
      <c r="D902">
        <v>25260.2</v>
      </c>
      <c r="E902">
        <v>25217.7</v>
      </c>
      <c r="F902">
        <v>2170.89</v>
      </c>
      <c r="G902">
        <v>1890.47</v>
      </c>
      <c r="H902">
        <v>650.90599999999995</v>
      </c>
      <c r="I902">
        <v>523.91700000000003</v>
      </c>
      <c r="J902">
        <v>693.601</v>
      </c>
      <c r="K902">
        <v>21139.7</v>
      </c>
      <c r="L902">
        <v>0.376052</v>
      </c>
      <c r="M902">
        <v>0.62644699999999998</v>
      </c>
      <c r="N902">
        <v>39703</v>
      </c>
      <c r="O902" t="s">
        <v>43</v>
      </c>
    </row>
    <row r="903" spans="1:15" x14ac:dyDescent="0.25">
      <c r="A903" t="s">
        <v>42</v>
      </c>
      <c r="B903">
        <v>25309.8</v>
      </c>
      <c r="C903">
        <v>25238.5</v>
      </c>
      <c r="D903">
        <v>25238.400000000001</v>
      </c>
      <c r="E903">
        <v>25195.599999999999</v>
      </c>
      <c r="F903">
        <v>2172.4</v>
      </c>
      <c r="G903">
        <v>1896.76</v>
      </c>
      <c r="H903">
        <v>649.745</v>
      </c>
      <c r="I903">
        <v>528.74400000000003</v>
      </c>
      <c r="J903">
        <v>696.22199999999998</v>
      </c>
      <c r="K903">
        <v>21109.7</v>
      </c>
      <c r="L903">
        <v>0.37578400000000001</v>
      </c>
      <c r="M903">
        <v>0.62980400000000003</v>
      </c>
      <c r="N903">
        <v>39701</v>
      </c>
      <c r="O903" t="s">
        <v>43</v>
      </c>
    </row>
    <row r="904" spans="1:15" x14ac:dyDescent="0.25">
      <c r="A904" t="s">
        <v>42</v>
      </c>
      <c r="B904">
        <v>25341.7</v>
      </c>
      <c r="C904">
        <v>25271.200000000001</v>
      </c>
      <c r="D904">
        <v>25271.1</v>
      </c>
      <c r="E904">
        <v>25228.6</v>
      </c>
      <c r="F904">
        <v>2192.2800000000002</v>
      </c>
      <c r="G904">
        <v>1900.64</v>
      </c>
      <c r="H904">
        <v>651.15800000000002</v>
      </c>
      <c r="I904">
        <v>529.35900000000004</v>
      </c>
      <c r="J904">
        <v>697.94</v>
      </c>
      <c r="K904">
        <v>21119</v>
      </c>
      <c r="L904">
        <v>0.37640000000000001</v>
      </c>
      <c r="M904">
        <v>0.61912199999999995</v>
      </c>
      <c r="N904">
        <v>40212</v>
      </c>
      <c r="O904" t="s">
        <v>43</v>
      </c>
    </row>
    <row r="905" spans="1:15" x14ac:dyDescent="0.25">
      <c r="A905" t="s">
        <v>42</v>
      </c>
      <c r="B905">
        <v>25340.3</v>
      </c>
      <c r="C905">
        <v>25269.1</v>
      </c>
      <c r="D905">
        <v>25269</v>
      </c>
      <c r="E905">
        <v>25226.3</v>
      </c>
      <c r="F905">
        <v>2171.9</v>
      </c>
      <c r="G905">
        <v>1901.42</v>
      </c>
      <c r="H905">
        <v>649.601</v>
      </c>
      <c r="I905">
        <v>530.14099999999996</v>
      </c>
      <c r="J905">
        <v>699.58</v>
      </c>
      <c r="K905">
        <v>21136.3</v>
      </c>
      <c r="L905">
        <v>0.37569000000000002</v>
      </c>
      <c r="M905">
        <v>0.61912199999999995</v>
      </c>
      <c r="N905">
        <v>40197</v>
      </c>
      <c r="O905" t="s">
        <v>43</v>
      </c>
    </row>
    <row r="906" spans="1:15" x14ac:dyDescent="0.25">
      <c r="A906" t="s">
        <v>42</v>
      </c>
      <c r="B906">
        <v>25328.3</v>
      </c>
      <c r="C906">
        <v>25256.1</v>
      </c>
      <c r="D906">
        <v>25256</v>
      </c>
      <c r="E906">
        <v>25213.5</v>
      </c>
      <c r="F906">
        <v>2159.86</v>
      </c>
      <c r="G906">
        <v>1908.15</v>
      </c>
      <c r="H906">
        <v>652.55399999999997</v>
      </c>
      <c r="I906">
        <v>532.69399999999996</v>
      </c>
      <c r="J906">
        <v>700.79</v>
      </c>
      <c r="K906">
        <v>21128.799999999999</v>
      </c>
      <c r="L906">
        <v>0.37570999999999999</v>
      </c>
      <c r="M906">
        <v>0.61912199999999995</v>
      </c>
      <c r="N906">
        <v>39703</v>
      </c>
      <c r="O906" t="s">
        <v>43</v>
      </c>
    </row>
    <row r="907" spans="1:15" x14ac:dyDescent="0.25">
      <c r="A907" t="s">
        <v>42</v>
      </c>
      <c r="B907">
        <v>25308.3</v>
      </c>
      <c r="C907">
        <v>25237.599999999999</v>
      </c>
      <c r="D907">
        <v>25237.5</v>
      </c>
      <c r="E907">
        <v>25195</v>
      </c>
      <c r="F907">
        <v>2150.34</v>
      </c>
      <c r="G907">
        <v>1900.85</v>
      </c>
      <c r="H907">
        <v>648.95399999999995</v>
      </c>
      <c r="I907">
        <v>531.33699999999999</v>
      </c>
      <c r="J907">
        <v>698.48400000000004</v>
      </c>
      <c r="K907">
        <v>21127.3</v>
      </c>
      <c r="L907">
        <v>0.37569599999999997</v>
      </c>
      <c r="M907">
        <v>0.61912100000000003</v>
      </c>
      <c r="N907">
        <v>39735</v>
      </c>
      <c r="O907" t="s">
        <v>43</v>
      </c>
    </row>
    <row r="908" spans="1:15" x14ac:dyDescent="0.25">
      <c r="A908" t="s">
        <v>42</v>
      </c>
      <c r="B908">
        <v>25319.1</v>
      </c>
      <c r="C908">
        <v>25249</v>
      </c>
      <c r="D908">
        <v>25248.9</v>
      </c>
      <c r="E908">
        <v>25206.2</v>
      </c>
      <c r="F908">
        <v>2163.5700000000002</v>
      </c>
      <c r="G908">
        <v>1904.27</v>
      </c>
      <c r="H908">
        <v>651.56799999999998</v>
      </c>
      <c r="I908">
        <v>531.17600000000004</v>
      </c>
      <c r="J908">
        <v>699.43499999999995</v>
      </c>
      <c r="K908">
        <v>21121.8</v>
      </c>
      <c r="L908">
        <v>0.37569599999999997</v>
      </c>
      <c r="M908">
        <v>0.61965499999999996</v>
      </c>
      <c r="N908">
        <v>39724</v>
      </c>
      <c r="O908" t="s">
        <v>43</v>
      </c>
    </row>
    <row r="909" spans="1:15" x14ac:dyDescent="0.25">
      <c r="A909" t="s">
        <v>42</v>
      </c>
      <c r="B909">
        <v>25310.9</v>
      </c>
      <c r="C909">
        <v>25240.799999999999</v>
      </c>
      <c r="D909">
        <v>25240.7</v>
      </c>
      <c r="E909">
        <v>25198.2</v>
      </c>
      <c r="F909">
        <v>2156.6799999999998</v>
      </c>
      <c r="G909">
        <v>1906.83</v>
      </c>
      <c r="H909">
        <v>650.99400000000003</v>
      </c>
      <c r="I909">
        <v>532.36599999999999</v>
      </c>
      <c r="J909">
        <v>701.33799999999997</v>
      </c>
      <c r="K909">
        <v>21118.2</v>
      </c>
      <c r="L909">
        <v>0.37578299999999998</v>
      </c>
      <c r="M909">
        <v>0.61912199999999995</v>
      </c>
      <c r="N909">
        <v>39718</v>
      </c>
      <c r="O909" t="s">
        <v>43</v>
      </c>
    </row>
    <row r="910" spans="1:15" x14ac:dyDescent="0.25">
      <c r="A910" t="s">
        <v>42</v>
      </c>
      <c r="B910">
        <v>25323.3</v>
      </c>
      <c r="C910">
        <v>25253.200000000001</v>
      </c>
      <c r="D910">
        <v>25253.1</v>
      </c>
      <c r="E910">
        <v>25210.7</v>
      </c>
      <c r="F910">
        <v>2158.96</v>
      </c>
      <c r="G910">
        <v>1905.54</v>
      </c>
      <c r="H910">
        <v>649.09299999999996</v>
      </c>
      <c r="I910">
        <v>533.90300000000002</v>
      </c>
      <c r="J910">
        <v>700.46500000000003</v>
      </c>
      <c r="K910">
        <v>21129.7</v>
      </c>
      <c r="L910">
        <v>0.37579600000000002</v>
      </c>
      <c r="M910">
        <v>0.61912199999999995</v>
      </c>
      <c r="N910">
        <v>39695</v>
      </c>
      <c r="O910" t="s">
        <v>43</v>
      </c>
    </row>
    <row r="911" spans="1:15" x14ac:dyDescent="0.25">
      <c r="A911" t="s">
        <v>42</v>
      </c>
      <c r="B911">
        <v>25353.1</v>
      </c>
      <c r="C911">
        <v>25283</v>
      </c>
      <c r="D911">
        <v>25282.9</v>
      </c>
      <c r="E911">
        <v>25240.2</v>
      </c>
      <c r="F911">
        <v>2195.69</v>
      </c>
      <c r="G911">
        <v>1910.16</v>
      </c>
      <c r="H911">
        <v>651.36900000000003</v>
      </c>
      <c r="I911">
        <v>535.50900000000001</v>
      </c>
      <c r="J911">
        <v>701.16700000000003</v>
      </c>
      <c r="K911">
        <v>21117.5</v>
      </c>
      <c r="L911">
        <v>0.37580799999999998</v>
      </c>
      <c r="M911">
        <v>0.62019000000000002</v>
      </c>
      <c r="N911">
        <v>39715</v>
      </c>
      <c r="O911" t="s">
        <v>43</v>
      </c>
    </row>
    <row r="912" spans="1:15" x14ac:dyDescent="0.25">
      <c r="A912" t="s">
        <v>42</v>
      </c>
      <c r="B912">
        <v>25338.400000000001</v>
      </c>
      <c r="C912">
        <v>25266.400000000001</v>
      </c>
      <c r="D912">
        <v>25266.3</v>
      </c>
      <c r="E912">
        <v>25223</v>
      </c>
      <c r="F912">
        <v>2159.4899999999998</v>
      </c>
      <c r="G912">
        <v>1900.99</v>
      </c>
      <c r="H912">
        <v>649.91099999999994</v>
      </c>
      <c r="I912">
        <v>528.64099999999996</v>
      </c>
      <c r="J912">
        <v>700.40200000000004</v>
      </c>
      <c r="K912">
        <v>21146</v>
      </c>
      <c r="L912">
        <v>0.37592199999999998</v>
      </c>
      <c r="M912">
        <v>0.61912199999999995</v>
      </c>
      <c r="N912">
        <v>39680</v>
      </c>
      <c r="O912" t="s">
        <v>43</v>
      </c>
    </row>
    <row r="913" spans="1:15" x14ac:dyDescent="0.25">
      <c r="A913" t="s">
        <v>42</v>
      </c>
      <c r="B913">
        <v>25329.7</v>
      </c>
      <c r="C913">
        <v>25259.200000000001</v>
      </c>
      <c r="D913">
        <v>25259.1</v>
      </c>
      <c r="E913">
        <v>25216.400000000001</v>
      </c>
      <c r="F913">
        <v>2159.7399999999998</v>
      </c>
      <c r="G913">
        <v>1905.86</v>
      </c>
      <c r="H913">
        <v>651.78399999999999</v>
      </c>
      <c r="I913">
        <v>533.00599999999997</v>
      </c>
      <c r="J913">
        <v>698.95699999999999</v>
      </c>
      <c r="K913">
        <v>21134.400000000001</v>
      </c>
      <c r="L913">
        <v>0.375691</v>
      </c>
      <c r="M913">
        <v>0.62059299999999995</v>
      </c>
      <c r="N913">
        <v>39664</v>
      </c>
      <c r="O913" t="s">
        <v>43</v>
      </c>
    </row>
    <row r="914" spans="1:15" x14ac:dyDescent="0.25">
      <c r="A914" t="s">
        <v>42</v>
      </c>
      <c r="B914">
        <v>25423.599999999999</v>
      </c>
      <c r="C914">
        <v>25353.5</v>
      </c>
      <c r="D914">
        <v>25353.4</v>
      </c>
      <c r="E914">
        <v>25310.400000000001</v>
      </c>
      <c r="F914">
        <v>2268.11</v>
      </c>
      <c r="G914">
        <v>1894.3</v>
      </c>
      <c r="H914">
        <v>650.65700000000004</v>
      </c>
      <c r="I914">
        <v>525.93200000000002</v>
      </c>
      <c r="J914">
        <v>695.37300000000005</v>
      </c>
      <c r="K914">
        <v>21131</v>
      </c>
      <c r="L914">
        <v>0.37578400000000001</v>
      </c>
      <c r="M914">
        <v>0.61911899999999997</v>
      </c>
      <c r="N914">
        <v>40636</v>
      </c>
      <c r="O914" t="s">
        <v>43</v>
      </c>
    </row>
    <row r="915" spans="1:15" x14ac:dyDescent="0.25">
      <c r="A915" t="s">
        <v>42</v>
      </c>
      <c r="B915">
        <v>25340.5</v>
      </c>
      <c r="C915">
        <v>25268.1</v>
      </c>
      <c r="D915">
        <v>25268</v>
      </c>
      <c r="E915">
        <v>25225.4</v>
      </c>
      <c r="F915">
        <v>2180.9299999999998</v>
      </c>
      <c r="G915">
        <v>1889.87</v>
      </c>
      <c r="H915">
        <v>647.09299999999996</v>
      </c>
      <c r="I915">
        <v>527.03700000000003</v>
      </c>
      <c r="J915">
        <v>693.76900000000001</v>
      </c>
      <c r="K915">
        <v>21138.1</v>
      </c>
      <c r="L915">
        <v>0.375695</v>
      </c>
      <c r="M915">
        <v>0.61911799999999995</v>
      </c>
      <c r="N915">
        <v>40207</v>
      </c>
      <c r="O915" t="s">
        <v>43</v>
      </c>
    </row>
    <row r="916" spans="1:15" x14ac:dyDescent="0.25">
      <c r="A916" t="s">
        <v>42</v>
      </c>
      <c r="B916">
        <v>25355.7</v>
      </c>
      <c r="C916">
        <v>25285.1</v>
      </c>
      <c r="D916">
        <v>25285</v>
      </c>
      <c r="E916">
        <v>25242.1</v>
      </c>
      <c r="F916">
        <v>2207.9499999999998</v>
      </c>
      <c r="G916">
        <v>1894.7</v>
      </c>
      <c r="H916">
        <v>648.39400000000001</v>
      </c>
      <c r="I916">
        <v>529.02800000000002</v>
      </c>
      <c r="J916">
        <v>695.12800000000004</v>
      </c>
      <c r="K916">
        <v>21122.6</v>
      </c>
      <c r="L916">
        <v>0.37571199999999999</v>
      </c>
      <c r="M916">
        <v>0.61912100000000003</v>
      </c>
      <c r="N916">
        <v>40156</v>
      </c>
      <c r="O916" t="s">
        <v>43</v>
      </c>
    </row>
    <row r="917" spans="1:15" x14ac:dyDescent="0.25">
      <c r="A917" t="s">
        <v>42</v>
      </c>
      <c r="B917">
        <v>25360.2</v>
      </c>
      <c r="C917">
        <v>25289.7</v>
      </c>
      <c r="D917">
        <v>25289.599999999999</v>
      </c>
      <c r="E917">
        <v>25246.9</v>
      </c>
      <c r="F917">
        <v>2185.08</v>
      </c>
      <c r="G917">
        <v>1898.03</v>
      </c>
      <c r="H917">
        <v>648.52200000000005</v>
      </c>
      <c r="I917">
        <v>530.68200000000002</v>
      </c>
      <c r="J917">
        <v>696.79700000000003</v>
      </c>
      <c r="K917">
        <v>21147.200000000001</v>
      </c>
      <c r="L917">
        <v>0.37665300000000002</v>
      </c>
      <c r="M917">
        <v>0.61910200000000004</v>
      </c>
      <c r="N917">
        <v>40177</v>
      </c>
      <c r="O917" t="s">
        <v>43</v>
      </c>
    </row>
    <row r="918" spans="1:15" x14ac:dyDescent="0.25">
      <c r="A918" t="s">
        <v>42</v>
      </c>
      <c r="B918">
        <v>25361.5</v>
      </c>
      <c r="C918">
        <v>25293.3</v>
      </c>
      <c r="D918">
        <v>25293.200000000001</v>
      </c>
      <c r="E918">
        <v>25250.7</v>
      </c>
      <c r="F918">
        <v>2193.96</v>
      </c>
      <c r="G918">
        <v>1888.95</v>
      </c>
      <c r="H918">
        <v>648.91200000000003</v>
      </c>
      <c r="I918">
        <v>523.43499999999995</v>
      </c>
      <c r="J918">
        <v>694.38699999999994</v>
      </c>
      <c r="K918">
        <v>21151</v>
      </c>
      <c r="L918">
        <v>0.37588700000000003</v>
      </c>
      <c r="M918">
        <v>0.61911000000000005</v>
      </c>
      <c r="N918">
        <v>40170</v>
      </c>
      <c r="O918" t="s">
        <v>43</v>
      </c>
    </row>
    <row r="919" spans="1:15" x14ac:dyDescent="0.25">
      <c r="A919" t="s">
        <v>42</v>
      </c>
      <c r="B919">
        <v>25366.9</v>
      </c>
      <c r="C919">
        <v>25294.5</v>
      </c>
      <c r="D919">
        <v>25294.400000000001</v>
      </c>
      <c r="E919">
        <v>25251.5</v>
      </c>
      <c r="F919">
        <v>2214.35</v>
      </c>
      <c r="G919">
        <v>1897.75</v>
      </c>
      <c r="H919">
        <v>648.32100000000003</v>
      </c>
      <c r="I919">
        <v>528.00699999999995</v>
      </c>
      <c r="J919">
        <v>699.31899999999996</v>
      </c>
      <c r="K919">
        <v>21122.7</v>
      </c>
      <c r="L919">
        <v>0.375693</v>
      </c>
      <c r="M919">
        <v>0.61912199999999995</v>
      </c>
      <c r="N919">
        <v>40214</v>
      </c>
      <c r="O919" t="s">
        <v>43</v>
      </c>
    </row>
    <row r="920" spans="1:15" x14ac:dyDescent="0.25">
      <c r="A920" t="s">
        <v>42</v>
      </c>
      <c r="B920">
        <v>25386.7</v>
      </c>
      <c r="C920">
        <v>25316.799999999999</v>
      </c>
      <c r="D920">
        <v>25316.7</v>
      </c>
      <c r="E920">
        <v>25273.9</v>
      </c>
      <c r="F920">
        <v>2217.12</v>
      </c>
      <c r="G920">
        <v>1890.64</v>
      </c>
      <c r="H920">
        <v>649.25099999999998</v>
      </c>
      <c r="I920">
        <v>524.36300000000006</v>
      </c>
      <c r="J920">
        <v>694.68899999999996</v>
      </c>
      <c r="K920">
        <v>21149.3</v>
      </c>
      <c r="L920">
        <v>0.37570700000000001</v>
      </c>
      <c r="M920">
        <v>0.61911700000000003</v>
      </c>
      <c r="N920">
        <v>40728</v>
      </c>
      <c r="O920" t="s">
        <v>43</v>
      </c>
    </row>
    <row r="921" spans="1:15" x14ac:dyDescent="0.25">
      <c r="A921" t="s">
        <v>42</v>
      </c>
      <c r="B921">
        <v>25364.2</v>
      </c>
      <c r="C921">
        <v>25292.3</v>
      </c>
      <c r="D921">
        <v>25292.2</v>
      </c>
      <c r="E921">
        <v>25249.4</v>
      </c>
      <c r="F921">
        <v>2205.75</v>
      </c>
      <c r="G921">
        <v>1904.5</v>
      </c>
      <c r="H921">
        <v>649.57899999999995</v>
      </c>
      <c r="I921">
        <v>530.31899999999996</v>
      </c>
      <c r="J921">
        <v>702.40099999999995</v>
      </c>
      <c r="K921">
        <v>21122.7</v>
      </c>
      <c r="L921">
        <v>0.37570399999999998</v>
      </c>
      <c r="M921">
        <v>0.61912100000000003</v>
      </c>
      <c r="N921">
        <v>40173</v>
      </c>
      <c r="O921" t="s">
        <v>43</v>
      </c>
    </row>
    <row r="922" spans="1:15" x14ac:dyDescent="0.25">
      <c r="A922" t="s">
        <v>42</v>
      </c>
      <c r="B922">
        <v>25333</v>
      </c>
      <c r="C922">
        <v>25261.8</v>
      </c>
      <c r="D922">
        <v>25261.7</v>
      </c>
      <c r="E922">
        <v>25218.9</v>
      </c>
      <c r="F922">
        <v>2174.27</v>
      </c>
      <c r="G922">
        <v>1895.53</v>
      </c>
      <c r="H922">
        <v>649.50699999999995</v>
      </c>
      <c r="I922">
        <v>527.11199999999997</v>
      </c>
      <c r="J922">
        <v>696.84100000000001</v>
      </c>
      <c r="K922">
        <v>21132.5</v>
      </c>
      <c r="L922">
        <v>0.37582500000000002</v>
      </c>
      <c r="M922">
        <v>0.62744599999999995</v>
      </c>
      <c r="N922">
        <v>40074</v>
      </c>
      <c r="O922" t="s">
        <v>43</v>
      </c>
    </row>
    <row r="923" spans="1:15" x14ac:dyDescent="0.25">
      <c r="A923" t="s">
        <v>42</v>
      </c>
      <c r="B923">
        <v>25369.200000000001</v>
      </c>
      <c r="C923">
        <v>25298.400000000001</v>
      </c>
      <c r="D923">
        <v>25298.2</v>
      </c>
      <c r="E923">
        <v>25255.599999999999</v>
      </c>
      <c r="F923">
        <v>2217.4899999999998</v>
      </c>
      <c r="G923">
        <v>1884.94</v>
      </c>
      <c r="H923">
        <v>649.00699999999995</v>
      </c>
      <c r="I923">
        <v>521.81100000000004</v>
      </c>
      <c r="J923">
        <v>691.89599999999996</v>
      </c>
      <c r="K923">
        <v>21136.400000000001</v>
      </c>
      <c r="L923">
        <v>0.37578800000000001</v>
      </c>
      <c r="M923">
        <v>0.62518099999999999</v>
      </c>
      <c r="N923">
        <v>40227</v>
      </c>
      <c r="O923" t="s">
        <v>43</v>
      </c>
    </row>
    <row r="924" spans="1:15" x14ac:dyDescent="0.25">
      <c r="A924" t="s">
        <v>42</v>
      </c>
      <c r="B924">
        <v>25341.8</v>
      </c>
      <c r="C924">
        <v>25270</v>
      </c>
      <c r="D924">
        <v>25269.9</v>
      </c>
      <c r="E924">
        <v>25227.3</v>
      </c>
      <c r="F924">
        <v>2178.84</v>
      </c>
      <c r="G924">
        <v>1904.5</v>
      </c>
      <c r="H924">
        <v>650.93100000000004</v>
      </c>
      <c r="I924">
        <v>532.16200000000003</v>
      </c>
      <c r="J924">
        <v>699.11400000000003</v>
      </c>
      <c r="K924">
        <v>21127.200000000001</v>
      </c>
      <c r="L924">
        <v>0.37615100000000001</v>
      </c>
      <c r="M924">
        <v>0.61911499999999997</v>
      </c>
      <c r="N924">
        <v>39662</v>
      </c>
      <c r="O924" t="s">
        <v>43</v>
      </c>
    </row>
    <row r="925" spans="1:15" x14ac:dyDescent="0.25">
      <c r="A925" t="s">
        <v>42</v>
      </c>
      <c r="B925">
        <v>25349.8</v>
      </c>
      <c r="C925">
        <v>25276</v>
      </c>
      <c r="D925">
        <v>25275.8</v>
      </c>
      <c r="E925">
        <v>25233.200000000001</v>
      </c>
      <c r="F925">
        <v>2195.96</v>
      </c>
      <c r="G925">
        <v>1906.98</v>
      </c>
      <c r="H925">
        <v>650.33299999999997</v>
      </c>
      <c r="I925">
        <v>531.46900000000005</v>
      </c>
      <c r="J925">
        <v>703.09400000000005</v>
      </c>
      <c r="K925">
        <v>21113.5</v>
      </c>
      <c r="L925">
        <v>0.38004100000000002</v>
      </c>
      <c r="M925">
        <v>0.61911499999999997</v>
      </c>
      <c r="N925">
        <v>40217</v>
      </c>
      <c r="O925" t="s">
        <v>43</v>
      </c>
    </row>
    <row r="926" spans="1:15" x14ac:dyDescent="0.25">
      <c r="A926" t="s">
        <v>42</v>
      </c>
      <c r="B926">
        <v>25361.4</v>
      </c>
      <c r="C926">
        <v>25290.7</v>
      </c>
      <c r="D926">
        <v>25290.6</v>
      </c>
      <c r="E926">
        <v>25247.9</v>
      </c>
      <c r="F926">
        <v>2207.98</v>
      </c>
      <c r="G926">
        <v>1908.72</v>
      </c>
      <c r="H926">
        <v>650.25099999999998</v>
      </c>
      <c r="I926">
        <v>533.56500000000005</v>
      </c>
      <c r="J926">
        <v>702.803</v>
      </c>
      <c r="K926">
        <v>21114.5</v>
      </c>
      <c r="L926">
        <v>0.37700400000000001</v>
      </c>
      <c r="M926">
        <v>0.619112</v>
      </c>
      <c r="N926">
        <v>40216</v>
      </c>
      <c r="O926" t="s">
        <v>43</v>
      </c>
    </row>
    <row r="927" spans="1:15" x14ac:dyDescent="0.25">
      <c r="A927" t="s">
        <v>42</v>
      </c>
      <c r="B927">
        <v>25319.5</v>
      </c>
      <c r="C927">
        <v>25247.4</v>
      </c>
      <c r="D927">
        <v>25247.3</v>
      </c>
      <c r="E927">
        <v>25204.799999999999</v>
      </c>
      <c r="F927">
        <v>2183.73</v>
      </c>
      <c r="G927">
        <v>1907.35</v>
      </c>
      <c r="H927">
        <v>650.72400000000005</v>
      </c>
      <c r="I927">
        <v>533.31399999999996</v>
      </c>
      <c r="J927">
        <v>701.20399999999995</v>
      </c>
      <c r="K927">
        <v>21097.3</v>
      </c>
      <c r="L927">
        <v>0.37736799999999998</v>
      </c>
      <c r="M927">
        <v>0.61910699999999996</v>
      </c>
      <c r="N927">
        <v>39712</v>
      </c>
      <c r="O927" t="s">
        <v>43</v>
      </c>
    </row>
    <row r="928" spans="1:15" x14ac:dyDescent="0.25">
      <c r="A928" t="s">
        <v>42</v>
      </c>
      <c r="B928">
        <v>25346.6</v>
      </c>
      <c r="C928">
        <v>25276.1</v>
      </c>
      <c r="D928">
        <v>25276</v>
      </c>
      <c r="E928">
        <v>25233.5</v>
      </c>
      <c r="F928">
        <v>2197.1799999999998</v>
      </c>
      <c r="G928">
        <v>1907.97</v>
      </c>
      <c r="H928">
        <v>649.67899999999997</v>
      </c>
      <c r="I928">
        <v>532.596</v>
      </c>
      <c r="J928">
        <v>703.52</v>
      </c>
      <c r="K928">
        <v>21111.599999999999</v>
      </c>
      <c r="L928">
        <v>0.37629099999999999</v>
      </c>
      <c r="M928">
        <v>0.62948899999999997</v>
      </c>
      <c r="N928">
        <v>40218</v>
      </c>
      <c r="O928" t="s">
        <v>43</v>
      </c>
    </row>
    <row r="929" spans="1:15" x14ac:dyDescent="0.25">
      <c r="A929" t="s">
        <v>42</v>
      </c>
      <c r="B929">
        <v>25358.3</v>
      </c>
      <c r="C929">
        <v>25288.3</v>
      </c>
      <c r="D929">
        <v>25288.2</v>
      </c>
      <c r="E929">
        <v>25245.3</v>
      </c>
      <c r="F929">
        <v>2215.16</v>
      </c>
      <c r="G929">
        <v>1907.15</v>
      </c>
      <c r="H929">
        <v>650.75599999999997</v>
      </c>
      <c r="I929">
        <v>531.31899999999996</v>
      </c>
      <c r="J929">
        <v>702.92200000000003</v>
      </c>
      <c r="K929">
        <v>21106.3</v>
      </c>
      <c r="L929">
        <v>0.37569000000000002</v>
      </c>
      <c r="M929">
        <v>0.62672600000000001</v>
      </c>
      <c r="N929">
        <v>40115</v>
      </c>
      <c r="O929" t="s">
        <v>43</v>
      </c>
    </row>
    <row r="930" spans="1:15" x14ac:dyDescent="0.25">
      <c r="A930" t="s">
        <v>42</v>
      </c>
      <c r="B930">
        <v>25414.3</v>
      </c>
      <c r="C930">
        <v>25343.7</v>
      </c>
      <c r="D930">
        <v>25343.599999999999</v>
      </c>
      <c r="E930">
        <v>25300.7</v>
      </c>
      <c r="F930">
        <v>2264.64</v>
      </c>
      <c r="G930">
        <v>1900.62</v>
      </c>
      <c r="H930">
        <v>649.79700000000003</v>
      </c>
      <c r="I930">
        <v>529.71699999999998</v>
      </c>
      <c r="J930">
        <v>698.76599999999996</v>
      </c>
      <c r="K930">
        <v>21118.400000000001</v>
      </c>
      <c r="L930">
        <v>0.37626399999999999</v>
      </c>
      <c r="M930">
        <v>0.61912199999999995</v>
      </c>
      <c r="N930">
        <v>40696</v>
      </c>
      <c r="O930" t="s">
        <v>43</v>
      </c>
    </row>
    <row r="931" spans="1:15" x14ac:dyDescent="0.25">
      <c r="A931" t="s">
        <v>42</v>
      </c>
      <c r="B931">
        <v>25369.9</v>
      </c>
      <c r="C931">
        <v>25299.8</v>
      </c>
      <c r="D931">
        <v>25299.599999999999</v>
      </c>
      <c r="E931">
        <v>25256.9</v>
      </c>
      <c r="F931">
        <v>2182.63</v>
      </c>
      <c r="G931">
        <v>1895.09</v>
      </c>
      <c r="H931">
        <v>649.89499999999998</v>
      </c>
      <c r="I931">
        <v>528.36300000000006</v>
      </c>
      <c r="J931">
        <v>694.67399999999998</v>
      </c>
      <c r="K931">
        <v>21162.5</v>
      </c>
      <c r="L931">
        <v>0.375863</v>
      </c>
      <c r="M931">
        <v>0.62859200000000004</v>
      </c>
      <c r="N931">
        <v>40141</v>
      </c>
      <c r="O931" t="s">
        <v>43</v>
      </c>
    </row>
    <row r="932" spans="1:15" x14ac:dyDescent="0.25">
      <c r="A932" t="s">
        <v>42</v>
      </c>
      <c r="B932">
        <v>25491.1</v>
      </c>
      <c r="C932">
        <v>25420.3</v>
      </c>
      <c r="D932">
        <v>25420.1</v>
      </c>
      <c r="E932">
        <v>25377.4</v>
      </c>
      <c r="F932">
        <v>2215.39</v>
      </c>
      <c r="G932">
        <v>1766.56</v>
      </c>
      <c r="H932">
        <v>630.94100000000003</v>
      </c>
      <c r="I932">
        <v>481.798</v>
      </c>
      <c r="J932">
        <v>632.00300000000004</v>
      </c>
      <c r="K932">
        <v>21378.5</v>
      </c>
      <c r="L932">
        <v>0.376029</v>
      </c>
      <c r="M932">
        <v>0.62863000000000002</v>
      </c>
      <c r="N932">
        <v>41234</v>
      </c>
      <c r="O932" t="s">
        <v>43</v>
      </c>
    </row>
    <row r="933" spans="1:15" x14ac:dyDescent="0.25">
      <c r="A933" t="s">
        <v>42</v>
      </c>
      <c r="B933">
        <v>25507.599999999999</v>
      </c>
      <c r="C933">
        <v>25436.9</v>
      </c>
      <c r="D933">
        <v>25436.7</v>
      </c>
      <c r="E933">
        <v>25393.5</v>
      </c>
      <c r="F933">
        <v>2226.11</v>
      </c>
      <c r="G933">
        <v>1714.81</v>
      </c>
      <c r="H933">
        <v>624.89400000000001</v>
      </c>
      <c r="I933">
        <v>461.77300000000002</v>
      </c>
      <c r="J933">
        <v>606.471</v>
      </c>
      <c r="K933">
        <v>21435.7</v>
      </c>
      <c r="L933">
        <v>0.37614199999999998</v>
      </c>
      <c r="M933">
        <v>0.61912199999999995</v>
      </c>
      <c r="N933">
        <v>41202</v>
      </c>
      <c r="O933" t="s">
        <v>43</v>
      </c>
    </row>
    <row r="934" spans="1:15" x14ac:dyDescent="0.25">
      <c r="A934" t="s">
        <v>42</v>
      </c>
      <c r="B934">
        <v>25501.8</v>
      </c>
      <c r="C934">
        <v>25432.5</v>
      </c>
      <c r="D934">
        <v>25432.400000000001</v>
      </c>
      <c r="E934">
        <v>25389.599999999999</v>
      </c>
      <c r="F934">
        <v>2208.35</v>
      </c>
      <c r="G934">
        <v>1747.12</v>
      </c>
      <c r="H934">
        <v>627.43200000000002</v>
      </c>
      <c r="I934">
        <v>473.416</v>
      </c>
      <c r="J934">
        <v>624.48199999999997</v>
      </c>
      <c r="K934">
        <v>21417.3</v>
      </c>
      <c r="L934">
        <v>0.37901000000000001</v>
      </c>
      <c r="M934">
        <v>0.62980199999999997</v>
      </c>
      <c r="N934">
        <v>41186</v>
      </c>
      <c r="O934" t="s">
        <v>43</v>
      </c>
    </row>
    <row r="935" spans="1:15" x14ac:dyDescent="0.25">
      <c r="A935" t="s">
        <v>42</v>
      </c>
      <c r="B935">
        <v>25471.9</v>
      </c>
      <c r="C935">
        <v>25402</v>
      </c>
      <c r="D935">
        <v>25401.9</v>
      </c>
      <c r="E935">
        <v>25359</v>
      </c>
      <c r="F935">
        <v>2184.4299999999998</v>
      </c>
      <c r="G935">
        <v>1762.07</v>
      </c>
      <c r="H935">
        <v>631.71400000000006</v>
      </c>
      <c r="I935">
        <v>482.279</v>
      </c>
      <c r="J935">
        <v>626.30999999999995</v>
      </c>
      <c r="K935">
        <v>21395.8</v>
      </c>
      <c r="L935">
        <v>0.375691</v>
      </c>
      <c r="M935">
        <v>0.61912199999999995</v>
      </c>
      <c r="N935">
        <v>40672</v>
      </c>
      <c r="O935" t="s">
        <v>43</v>
      </c>
    </row>
    <row r="936" spans="1:15" x14ac:dyDescent="0.25">
      <c r="A936" t="s">
        <v>42</v>
      </c>
      <c r="B936">
        <v>25501.8</v>
      </c>
      <c r="C936">
        <v>25431.5</v>
      </c>
      <c r="D936">
        <v>25431.3</v>
      </c>
      <c r="E936">
        <v>25388.5</v>
      </c>
      <c r="F936">
        <v>2217.0700000000002</v>
      </c>
      <c r="G936">
        <v>1702.19</v>
      </c>
      <c r="H936">
        <v>620.96900000000005</v>
      </c>
      <c r="I936">
        <v>456.935</v>
      </c>
      <c r="J936">
        <v>602.649</v>
      </c>
      <c r="K936">
        <v>21452.5</v>
      </c>
      <c r="L936">
        <v>0.37601400000000001</v>
      </c>
      <c r="M936">
        <v>0.62812900000000005</v>
      </c>
      <c r="N936">
        <v>41238</v>
      </c>
      <c r="O936" t="s">
        <v>43</v>
      </c>
    </row>
    <row r="937" spans="1:15" x14ac:dyDescent="0.25">
      <c r="A937" t="s">
        <v>42</v>
      </c>
      <c r="B937">
        <v>25495.599999999999</v>
      </c>
      <c r="C937">
        <v>25423.7</v>
      </c>
      <c r="D937">
        <v>25423.599999999999</v>
      </c>
      <c r="E937">
        <v>25379.9</v>
      </c>
      <c r="F937">
        <v>2230.85</v>
      </c>
      <c r="G937">
        <v>1743.9</v>
      </c>
      <c r="H937">
        <v>629.54300000000001</v>
      </c>
      <c r="I937">
        <v>471.541</v>
      </c>
      <c r="J937">
        <v>620.98099999999999</v>
      </c>
      <c r="K937">
        <v>21388.1</v>
      </c>
      <c r="L937">
        <v>0.37573200000000001</v>
      </c>
      <c r="M937">
        <v>0.61912199999999995</v>
      </c>
      <c r="N937">
        <v>41247</v>
      </c>
      <c r="O937" t="s">
        <v>43</v>
      </c>
    </row>
    <row r="938" spans="1:15" x14ac:dyDescent="0.25">
      <c r="A938" t="s">
        <v>42</v>
      </c>
      <c r="B938">
        <v>25479.7</v>
      </c>
      <c r="C938">
        <v>25406.2</v>
      </c>
      <c r="D938">
        <v>25406</v>
      </c>
      <c r="E938">
        <v>25362.9</v>
      </c>
      <c r="F938">
        <v>2194.84</v>
      </c>
      <c r="G938">
        <v>1743.36</v>
      </c>
      <c r="H938">
        <v>627.053</v>
      </c>
      <c r="I938">
        <v>470.93700000000001</v>
      </c>
      <c r="J938">
        <v>623.63699999999994</v>
      </c>
      <c r="K938">
        <v>21407.8</v>
      </c>
      <c r="L938">
        <v>0.375749</v>
      </c>
      <c r="M938">
        <v>0.619116</v>
      </c>
      <c r="N938">
        <v>41257</v>
      </c>
      <c r="O938" t="s">
        <v>43</v>
      </c>
    </row>
    <row r="939" spans="1:15" x14ac:dyDescent="0.25">
      <c r="A939" t="s">
        <v>42</v>
      </c>
      <c r="B939">
        <v>25446.6</v>
      </c>
      <c r="C939">
        <v>25376.7</v>
      </c>
      <c r="D939">
        <v>25376.6</v>
      </c>
      <c r="E939">
        <v>25333.4</v>
      </c>
      <c r="F939">
        <v>2238.91</v>
      </c>
      <c r="G939">
        <v>1778.69</v>
      </c>
      <c r="H939">
        <v>636.00099999999998</v>
      </c>
      <c r="I939">
        <v>486.57</v>
      </c>
      <c r="J939">
        <v>634.24</v>
      </c>
      <c r="K939">
        <v>21299</v>
      </c>
      <c r="L939">
        <v>0.37575999999999998</v>
      </c>
      <c r="M939">
        <v>0.62339999999999995</v>
      </c>
      <c r="N939">
        <v>40757</v>
      </c>
      <c r="O939" t="s">
        <v>43</v>
      </c>
    </row>
    <row r="940" spans="1:15" x14ac:dyDescent="0.25">
      <c r="A940" t="s">
        <v>42</v>
      </c>
      <c r="B940">
        <v>25450.2</v>
      </c>
      <c r="C940">
        <v>25379.200000000001</v>
      </c>
      <c r="D940">
        <v>25379</v>
      </c>
      <c r="E940">
        <v>25336.2</v>
      </c>
      <c r="F940">
        <v>2226.5</v>
      </c>
      <c r="G940">
        <v>1763.29</v>
      </c>
      <c r="H940">
        <v>636.548</v>
      </c>
      <c r="I940">
        <v>476.34899999999999</v>
      </c>
      <c r="J940">
        <v>628.06700000000001</v>
      </c>
      <c r="K940">
        <v>21329.200000000001</v>
      </c>
      <c r="L940">
        <v>0.37569599999999997</v>
      </c>
      <c r="M940">
        <v>0.61912199999999995</v>
      </c>
      <c r="N940">
        <v>40693</v>
      </c>
      <c r="O940" t="s">
        <v>43</v>
      </c>
    </row>
    <row r="941" spans="1:15" x14ac:dyDescent="0.25">
      <c r="A941" t="s">
        <v>42</v>
      </c>
      <c r="B941">
        <v>25418.2</v>
      </c>
      <c r="C941">
        <v>25348.1</v>
      </c>
      <c r="D941">
        <v>25348</v>
      </c>
      <c r="E941">
        <v>25305.200000000001</v>
      </c>
      <c r="F941">
        <v>2174.7600000000002</v>
      </c>
      <c r="G941">
        <v>1770.61</v>
      </c>
      <c r="H941">
        <v>630.91399999999999</v>
      </c>
      <c r="I941">
        <v>483.02100000000002</v>
      </c>
      <c r="J941">
        <v>634.94000000000005</v>
      </c>
      <c r="K941">
        <v>21343.3</v>
      </c>
      <c r="L941">
        <v>0.37575199999999997</v>
      </c>
      <c r="M941">
        <v>0.61912100000000003</v>
      </c>
      <c r="N941">
        <v>40656</v>
      </c>
      <c r="O941" t="s">
        <v>43</v>
      </c>
    </row>
    <row r="942" spans="1:15" x14ac:dyDescent="0.25">
      <c r="A942" t="s">
        <v>42</v>
      </c>
      <c r="B942">
        <v>25386.6</v>
      </c>
      <c r="C942">
        <v>25315</v>
      </c>
      <c r="D942">
        <v>25314.9</v>
      </c>
      <c r="E942">
        <v>25272.2</v>
      </c>
      <c r="F942">
        <v>2165.84</v>
      </c>
      <c r="G942">
        <v>1760.37</v>
      </c>
      <c r="H942">
        <v>632.95699999999999</v>
      </c>
      <c r="I942">
        <v>478.98099999999999</v>
      </c>
      <c r="J942">
        <v>626.59699999999998</v>
      </c>
      <c r="K942">
        <v>21329.200000000001</v>
      </c>
      <c r="L942">
        <v>0.37785400000000002</v>
      </c>
      <c r="M942">
        <v>0.62980400000000003</v>
      </c>
      <c r="N942">
        <v>40240</v>
      </c>
      <c r="O942" t="s">
        <v>43</v>
      </c>
    </row>
    <row r="943" spans="1:15" x14ac:dyDescent="0.25">
      <c r="A943" t="s">
        <v>42</v>
      </c>
      <c r="B943">
        <v>25394.9</v>
      </c>
      <c r="C943">
        <v>25323.8</v>
      </c>
      <c r="D943">
        <v>25323.7</v>
      </c>
      <c r="E943">
        <v>25281.1</v>
      </c>
      <c r="F943">
        <v>2170.08</v>
      </c>
      <c r="G943">
        <v>1762.21</v>
      </c>
      <c r="H943">
        <v>631.202</v>
      </c>
      <c r="I943">
        <v>480.089</v>
      </c>
      <c r="J943">
        <v>629.19799999999998</v>
      </c>
      <c r="K943">
        <v>21332.1</v>
      </c>
      <c r="L943">
        <v>0.37590600000000002</v>
      </c>
      <c r="M943">
        <v>0.61912199999999995</v>
      </c>
      <c r="N943">
        <v>40206</v>
      </c>
      <c r="O943" t="s">
        <v>43</v>
      </c>
    </row>
    <row r="944" spans="1:15" x14ac:dyDescent="0.25">
      <c r="A944" t="s">
        <v>42</v>
      </c>
      <c r="B944">
        <v>25418.3</v>
      </c>
      <c r="C944">
        <v>25348.1</v>
      </c>
      <c r="D944">
        <v>25348</v>
      </c>
      <c r="E944">
        <v>25305.4</v>
      </c>
      <c r="F944">
        <v>2184.33</v>
      </c>
      <c r="G944">
        <v>1770.47</v>
      </c>
      <c r="H944">
        <v>630.524</v>
      </c>
      <c r="I944">
        <v>483.58699999999999</v>
      </c>
      <c r="J944">
        <v>634.63900000000001</v>
      </c>
      <c r="K944">
        <v>21333.8</v>
      </c>
      <c r="L944">
        <v>0.37650299999999998</v>
      </c>
      <c r="M944">
        <v>0.61910900000000002</v>
      </c>
      <c r="N944">
        <v>40707</v>
      </c>
      <c r="O944" t="s">
        <v>43</v>
      </c>
    </row>
    <row r="945" spans="1:25" x14ac:dyDescent="0.25">
      <c r="A945" t="s">
        <v>42</v>
      </c>
      <c r="B945">
        <v>25458.400000000001</v>
      </c>
      <c r="C945">
        <v>25387.1</v>
      </c>
      <c r="D945">
        <v>25386.9</v>
      </c>
      <c r="E945">
        <v>25344.1</v>
      </c>
      <c r="F945">
        <v>2252.39</v>
      </c>
      <c r="G945">
        <v>1798.19</v>
      </c>
      <c r="H945">
        <v>638.029</v>
      </c>
      <c r="I945">
        <v>492.20800000000003</v>
      </c>
      <c r="J945">
        <v>645.96400000000006</v>
      </c>
      <c r="K945">
        <v>21276.6</v>
      </c>
      <c r="L945">
        <v>0.37569000000000002</v>
      </c>
      <c r="M945">
        <v>0.61912199999999995</v>
      </c>
      <c r="N945">
        <v>40729</v>
      </c>
      <c r="O945" t="s">
        <v>43</v>
      </c>
    </row>
    <row r="946" spans="1:25" x14ac:dyDescent="0.25">
      <c r="A946" t="s">
        <v>42</v>
      </c>
      <c r="B946">
        <v>25415.7</v>
      </c>
      <c r="C946">
        <v>25345.599999999999</v>
      </c>
      <c r="D946">
        <v>25345.4</v>
      </c>
      <c r="E946">
        <v>25302.6</v>
      </c>
      <c r="F946">
        <v>2199.88</v>
      </c>
      <c r="G946">
        <v>1773.23</v>
      </c>
      <c r="H946">
        <v>634.54899999999998</v>
      </c>
      <c r="I946">
        <v>482.10700000000003</v>
      </c>
      <c r="J946">
        <v>634.76499999999999</v>
      </c>
      <c r="K946">
        <v>21312.799999999999</v>
      </c>
      <c r="L946">
        <v>0.37614900000000001</v>
      </c>
      <c r="M946">
        <v>0.62969600000000003</v>
      </c>
      <c r="N946">
        <v>40653</v>
      </c>
      <c r="O946" t="s">
        <v>43</v>
      </c>
    </row>
    <row r="947" spans="1:25" x14ac:dyDescent="0.25">
      <c r="A947" t="s">
        <v>42</v>
      </c>
      <c r="B947">
        <v>25419.3</v>
      </c>
      <c r="C947">
        <v>25348.7</v>
      </c>
      <c r="D947">
        <v>25348.6</v>
      </c>
      <c r="E947">
        <v>25306</v>
      </c>
      <c r="F947">
        <v>2181.9499999999998</v>
      </c>
      <c r="G947">
        <v>1752.59</v>
      </c>
      <c r="H947">
        <v>630.98299999999995</v>
      </c>
      <c r="I947">
        <v>474.36200000000002</v>
      </c>
      <c r="J947">
        <v>625.43700000000001</v>
      </c>
      <c r="K947">
        <v>21354.799999999999</v>
      </c>
      <c r="L947">
        <v>0.37854100000000002</v>
      </c>
      <c r="M947">
        <v>0.62736700000000001</v>
      </c>
      <c r="N947">
        <v>40655</v>
      </c>
      <c r="O947" t="s">
        <v>43</v>
      </c>
    </row>
    <row r="948" spans="1:25" x14ac:dyDescent="0.25">
      <c r="A948" t="s">
        <v>42</v>
      </c>
      <c r="B948">
        <v>25400.9</v>
      </c>
      <c r="C948">
        <v>25330.5</v>
      </c>
      <c r="D948">
        <v>25330.3</v>
      </c>
      <c r="E948">
        <v>25287.7</v>
      </c>
      <c r="F948">
        <v>2198.7800000000002</v>
      </c>
      <c r="G948">
        <v>1774.07</v>
      </c>
      <c r="H948">
        <v>634.74099999999999</v>
      </c>
      <c r="I948">
        <v>483.64</v>
      </c>
      <c r="J948">
        <v>633.71500000000003</v>
      </c>
      <c r="K948">
        <v>21298</v>
      </c>
      <c r="L948">
        <v>0.37574099999999999</v>
      </c>
      <c r="M948">
        <v>0.61911499999999997</v>
      </c>
      <c r="N948">
        <v>40695</v>
      </c>
      <c r="O948" t="s">
        <v>43</v>
      </c>
    </row>
    <row r="949" spans="1:25" x14ac:dyDescent="0.25">
      <c r="A949" t="s">
        <v>42</v>
      </c>
      <c r="B949">
        <v>25482.2</v>
      </c>
      <c r="C949">
        <v>25412.6</v>
      </c>
      <c r="D949">
        <v>25412.400000000001</v>
      </c>
      <c r="E949">
        <v>25369.3</v>
      </c>
      <c r="F949">
        <v>2254.21</v>
      </c>
      <c r="G949">
        <v>1778.14</v>
      </c>
      <c r="H949">
        <v>637.10799999999995</v>
      </c>
      <c r="I949">
        <v>481.59699999999998</v>
      </c>
      <c r="J949">
        <v>637.25400000000002</v>
      </c>
      <c r="K949">
        <v>21319.8</v>
      </c>
      <c r="L949">
        <v>0.37570500000000001</v>
      </c>
      <c r="M949">
        <v>0.629633</v>
      </c>
      <c r="N949">
        <v>41210</v>
      </c>
      <c r="O949" t="s">
        <v>43</v>
      </c>
    </row>
    <row r="950" spans="1:25" x14ac:dyDescent="0.25">
      <c r="A950" t="s">
        <v>42</v>
      </c>
      <c r="B950">
        <v>25444</v>
      </c>
      <c r="C950">
        <v>25374.400000000001</v>
      </c>
      <c r="D950">
        <v>25374.2</v>
      </c>
      <c r="E950">
        <v>25331.599999999999</v>
      </c>
      <c r="F950">
        <v>2218.08</v>
      </c>
      <c r="G950">
        <v>1763.84</v>
      </c>
      <c r="H950">
        <v>632.79999999999995</v>
      </c>
      <c r="I950">
        <v>478.38400000000001</v>
      </c>
      <c r="J950">
        <v>630.70399999999995</v>
      </c>
      <c r="K950">
        <v>21332.7</v>
      </c>
      <c r="L950">
        <v>0.37570199999999998</v>
      </c>
      <c r="M950">
        <v>0.62924400000000003</v>
      </c>
      <c r="N950">
        <v>40716</v>
      </c>
      <c r="O950" t="s">
        <v>43</v>
      </c>
    </row>
    <row r="951" spans="1:25" x14ac:dyDescent="0.25">
      <c r="A951" t="s">
        <v>42</v>
      </c>
      <c r="B951">
        <v>25464.1</v>
      </c>
      <c r="C951">
        <v>25388.799999999999</v>
      </c>
      <c r="D951">
        <v>25388.6</v>
      </c>
      <c r="E951">
        <v>25345.9</v>
      </c>
      <c r="F951">
        <v>2251.21</v>
      </c>
      <c r="G951">
        <v>1785.67</v>
      </c>
      <c r="H951">
        <v>636.577</v>
      </c>
      <c r="I951">
        <v>486.10399999999998</v>
      </c>
      <c r="J951">
        <v>641.05600000000004</v>
      </c>
      <c r="K951">
        <v>21292.2</v>
      </c>
      <c r="L951">
        <v>0.38035999999999998</v>
      </c>
      <c r="M951">
        <v>0.61912199999999995</v>
      </c>
      <c r="N951">
        <v>40706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25430.1</v>
      </c>
      <c r="C952">
        <v>25359.8</v>
      </c>
      <c r="D952">
        <v>25359.599999999999</v>
      </c>
      <c r="E952">
        <v>25316.9</v>
      </c>
      <c r="F952">
        <v>2200.4899999999998</v>
      </c>
      <c r="G952">
        <v>1775.24</v>
      </c>
      <c r="H952">
        <v>632.31799999999998</v>
      </c>
      <c r="I952">
        <v>482.995</v>
      </c>
      <c r="J952">
        <v>637.94000000000005</v>
      </c>
      <c r="K952">
        <v>21324.2</v>
      </c>
      <c r="L952">
        <v>0.375693</v>
      </c>
      <c r="M952">
        <v>0.62909000000000004</v>
      </c>
      <c r="N952">
        <v>40673</v>
      </c>
      <c r="O952" t="s">
        <v>43</v>
      </c>
      <c r="R952">
        <f>AVERAGE(B903:B952)</f>
        <v>25392.1</v>
      </c>
      <c r="S952">
        <f>AVERAGE(C903:C952)</f>
        <v>25321.222000000002</v>
      </c>
      <c r="U952">
        <f>_xlfn.VAR.P(B903:B952)</f>
        <v>3561.8619999999828</v>
      </c>
      <c r="V952">
        <f>_xlfn.VAR.P(C903:C952)</f>
        <v>3570.8925160000113</v>
      </c>
      <c r="X952">
        <f>1.96*SQRT(U952)/50</f>
        <v>2.3395084149624195</v>
      </c>
      <c r="Y952">
        <f>1.96*SQRT(V952)/50</f>
        <v>2.3424722572073842</v>
      </c>
    </row>
    <row r="953" spans="1:25" x14ac:dyDescent="0.25">
      <c r="A953" t="s">
        <v>44</v>
      </c>
      <c r="B953">
        <v>1269758.6425999999</v>
      </c>
      <c r="C953" t="s">
        <v>37</v>
      </c>
    </row>
    <row r="954" spans="1:25" x14ac:dyDescent="0.25">
      <c r="A954" t="s">
        <v>45</v>
      </c>
      <c r="B954">
        <v>25335.1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0.37585200000000002</v>
      </c>
      <c r="L954">
        <v>0.62252099999999999</v>
      </c>
      <c r="M954">
        <v>39722</v>
      </c>
      <c r="N954" t="s">
        <v>43</v>
      </c>
    </row>
    <row r="955" spans="1:25" x14ac:dyDescent="0.25">
      <c r="A955" t="s">
        <v>45</v>
      </c>
      <c r="B955">
        <v>25276.2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0.375693</v>
      </c>
      <c r="L955">
        <v>0.61912100000000003</v>
      </c>
      <c r="M955">
        <v>39177</v>
      </c>
      <c r="N955" t="s">
        <v>43</v>
      </c>
    </row>
    <row r="956" spans="1:25" x14ac:dyDescent="0.25">
      <c r="A956" t="s">
        <v>45</v>
      </c>
      <c r="B956">
        <v>25261.5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0.37569999999999998</v>
      </c>
      <c r="L956">
        <v>0.62748999999999999</v>
      </c>
      <c r="M956">
        <v>39180</v>
      </c>
      <c r="N956" t="s">
        <v>43</v>
      </c>
    </row>
    <row r="957" spans="1:25" x14ac:dyDescent="0.25">
      <c r="A957" t="s">
        <v>45</v>
      </c>
      <c r="B957">
        <v>25251.7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0.37569399999999997</v>
      </c>
      <c r="L957">
        <v>0.62006300000000003</v>
      </c>
      <c r="M957">
        <v>39228</v>
      </c>
      <c r="N957" t="s">
        <v>43</v>
      </c>
    </row>
    <row r="958" spans="1:25" x14ac:dyDescent="0.25">
      <c r="A958" t="s">
        <v>45</v>
      </c>
      <c r="B958">
        <v>25328.7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0.37585800000000003</v>
      </c>
      <c r="L958">
        <v>0.62927999999999995</v>
      </c>
      <c r="M958">
        <v>39730</v>
      </c>
      <c r="N958" t="s">
        <v>43</v>
      </c>
    </row>
    <row r="959" spans="1:25" x14ac:dyDescent="0.25">
      <c r="A959" t="s">
        <v>45</v>
      </c>
      <c r="B959">
        <v>25323.4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0.37573699999999999</v>
      </c>
      <c r="L959">
        <v>0.61912199999999995</v>
      </c>
      <c r="M959">
        <v>39724</v>
      </c>
      <c r="N959" t="s">
        <v>43</v>
      </c>
    </row>
    <row r="960" spans="1:25" x14ac:dyDescent="0.25">
      <c r="A960" t="s">
        <v>45</v>
      </c>
      <c r="B960">
        <v>25339.599999999999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0.37584400000000001</v>
      </c>
      <c r="L960">
        <v>0.62850899999999998</v>
      </c>
      <c r="M960">
        <v>39721</v>
      </c>
      <c r="N960" t="s">
        <v>43</v>
      </c>
    </row>
    <row r="961" spans="1:14" x14ac:dyDescent="0.25">
      <c r="A961" t="s">
        <v>45</v>
      </c>
      <c r="B961">
        <v>25280.3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0.37569000000000002</v>
      </c>
      <c r="L961">
        <v>0.62975000000000003</v>
      </c>
      <c r="M961">
        <v>39163</v>
      </c>
      <c r="N961" t="s">
        <v>43</v>
      </c>
    </row>
    <row r="962" spans="1:14" x14ac:dyDescent="0.25">
      <c r="A962" t="s">
        <v>45</v>
      </c>
      <c r="B962">
        <v>25304.1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0.37657099999999999</v>
      </c>
      <c r="L962">
        <v>0.62372399999999995</v>
      </c>
      <c r="M962">
        <v>39719</v>
      </c>
      <c r="N962" t="s">
        <v>43</v>
      </c>
    </row>
    <row r="963" spans="1:14" x14ac:dyDescent="0.25">
      <c r="A963" t="s">
        <v>45</v>
      </c>
      <c r="B963">
        <v>25348.7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0.37070399999999998</v>
      </c>
      <c r="L963">
        <v>0.62124400000000002</v>
      </c>
      <c r="M963">
        <v>39728</v>
      </c>
      <c r="N963" t="s">
        <v>43</v>
      </c>
    </row>
    <row r="964" spans="1:14" x14ac:dyDescent="0.25">
      <c r="A964" t="s">
        <v>45</v>
      </c>
      <c r="B964">
        <v>25317.5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0.37830000000000003</v>
      </c>
      <c r="L964">
        <v>0.61912199999999995</v>
      </c>
      <c r="M964">
        <v>39714</v>
      </c>
      <c r="N964" t="s">
        <v>43</v>
      </c>
    </row>
    <row r="965" spans="1:14" x14ac:dyDescent="0.25">
      <c r="A965" t="s">
        <v>45</v>
      </c>
      <c r="B965">
        <v>25303.599999999999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0.37576100000000001</v>
      </c>
      <c r="L965">
        <v>0.62181200000000003</v>
      </c>
      <c r="M965">
        <v>39191</v>
      </c>
      <c r="N965" t="s">
        <v>43</v>
      </c>
    </row>
    <row r="966" spans="1:14" x14ac:dyDescent="0.25">
      <c r="A966" t="s">
        <v>45</v>
      </c>
      <c r="B966">
        <v>25362.6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0.37570399999999998</v>
      </c>
      <c r="L966">
        <v>0.61912100000000003</v>
      </c>
      <c r="M966">
        <v>40224</v>
      </c>
      <c r="N966" t="s">
        <v>43</v>
      </c>
    </row>
    <row r="967" spans="1:14" x14ac:dyDescent="0.25">
      <c r="A967" t="s">
        <v>45</v>
      </c>
      <c r="B967">
        <v>25382.799999999999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0.37602099999999999</v>
      </c>
      <c r="L967">
        <v>0.62943700000000002</v>
      </c>
      <c r="M967">
        <v>40193</v>
      </c>
      <c r="N967" t="s">
        <v>43</v>
      </c>
    </row>
    <row r="968" spans="1:14" x14ac:dyDescent="0.25">
      <c r="A968" t="s">
        <v>45</v>
      </c>
      <c r="B968">
        <v>25264.799999999999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0.37654700000000002</v>
      </c>
      <c r="L968">
        <v>0.62979799999999997</v>
      </c>
      <c r="M968">
        <v>39173</v>
      </c>
      <c r="N968" t="s">
        <v>43</v>
      </c>
    </row>
    <row r="969" spans="1:14" x14ac:dyDescent="0.25">
      <c r="A969" t="s">
        <v>45</v>
      </c>
      <c r="B969">
        <v>25255.7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0.37589499999999998</v>
      </c>
      <c r="L969">
        <v>0.62980499999999995</v>
      </c>
      <c r="M969">
        <v>39196</v>
      </c>
      <c r="N969" t="s">
        <v>43</v>
      </c>
    </row>
    <row r="970" spans="1:14" x14ac:dyDescent="0.25">
      <c r="A970" t="s">
        <v>45</v>
      </c>
      <c r="B970">
        <v>25338.1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0.37596200000000002</v>
      </c>
      <c r="L970">
        <v>0.62687800000000005</v>
      </c>
      <c r="M970">
        <v>39711</v>
      </c>
      <c r="N970" t="s">
        <v>43</v>
      </c>
    </row>
    <row r="971" spans="1:14" x14ac:dyDescent="0.25">
      <c r="A971" t="s">
        <v>45</v>
      </c>
      <c r="B971">
        <v>25322.2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0.62839900000000004</v>
      </c>
      <c r="M971">
        <v>39692</v>
      </c>
      <c r="N971" t="s">
        <v>43</v>
      </c>
    </row>
    <row r="972" spans="1:14" x14ac:dyDescent="0.25">
      <c r="A972" t="s">
        <v>45</v>
      </c>
      <c r="B972">
        <v>25294.2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0.375691</v>
      </c>
      <c r="L972">
        <v>0.61912199999999995</v>
      </c>
      <c r="M972">
        <v>39727</v>
      </c>
      <c r="N972" t="s">
        <v>43</v>
      </c>
    </row>
    <row r="973" spans="1:14" x14ac:dyDescent="0.25">
      <c r="A973" t="s">
        <v>45</v>
      </c>
      <c r="B973">
        <v>25268.3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0.37579899999999999</v>
      </c>
      <c r="L973">
        <v>0.619757</v>
      </c>
      <c r="M973">
        <v>39202</v>
      </c>
      <c r="N973" t="s">
        <v>43</v>
      </c>
    </row>
    <row r="974" spans="1:14" x14ac:dyDescent="0.25">
      <c r="A974" t="s">
        <v>45</v>
      </c>
      <c r="B974">
        <v>25263.7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0.37569399999999997</v>
      </c>
      <c r="L974">
        <v>0.61911799999999995</v>
      </c>
      <c r="M974">
        <v>39182</v>
      </c>
      <c r="N974" t="s">
        <v>43</v>
      </c>
    </row>
    <row r="975" spans="1:14" x14ac:dyDescent="0.25">
      <c r="A975" t="s">
        <v>45</v>
      </c>
      <c r="B975">
        <v>25330.2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0.37569599999999997</v>
      </c>
      <c r="L975">
        <v>0.61911899999999997</v>
      </c>
      <c r="M975">
        <v>39696</v>
      </c>
      <c r="N975" t="s">
        <v>43</v>
      </c>
    </row>
    <row r="976" spans="1:14" x14ac:dyDescent="0.25">
      <c r="A976" t="s">
        <v>45</v>
      </c>
      <c r="B976">
        <v>25324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0.37571399999999999</v>
      </c>
      <c r="L976">
        <v>0.61904599999999999</v>
      </c>
      <c r="M976">
        <v>39183</v>
      </c>
      <c r="N976" t="s">
        <v>43</v>
      </c>
    </row>
    <row r="977" spans="1:14" x14ac:dyDescent="0.25">
      <c r="A977" t="s">
        <v>45</v>
      </c>
      <c r="B977">
        <v>25287.200000000001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0.37569200000000003</v>
      </c>
      <c r="L977">
        <v>0.62267499999999998</v>
      </c>
      <c r="M977">
        <v>39142</v>
      </c>
      <c r="N977" t="s">
        <v>43</v>
      </c>
    </row>
    <row r="978" spans="1:14" x14ac:dyDescent="0.25">
      <c r="A978" t="s">
        <v>45</v>
      </c>
      <c r="B978">
        <v>25329.7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0.37569000000000002</v>
      </c>
      <c r="L978">
        <v>0.62698100000000001</v>
      </c>
      <c r="M978">
        <v>39636</v>
      </c>
      <c r="N978" t="s">
        <v>43</v>
      </c>
    </row>
    <row r="979" spans="1:14" x14ac:dyDescent="0.25">
      <c r="A979" t="s">
        <v>45</v>
      </c>
      <c r="B979">
        <v>25312.1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0.37579699999999999</v>
      </c>
      <c r="L979">
        <v>0.62866299999999997</v>
      </c>
      <c r="M979">
        <v>39694</v>
      </c>
      <c r="N979" t="s">
        <v>43</v>
      </c>
    </row>
    <row r="980" spans="1:14" x14ac:dyDescent="0.25">
      <c r="A980" t="s">
        <v>45</v>
      </c>
      <c r="B980">
        <v>25284.2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0.37576700000000002</v>
      </c>
      <c r="L980">
        <v>0.62050300000000003</v>
      </c>
      <c r="M980">
        <v>39190</v>
      </c>
      <c r="N980" t="s">
        <v>43</v>
      </c>
    </row>
    <row r="981" spans="1:14" x14ac:dyDescent="0.25">
      <c r="A981" t="s">
        <v>45</v>
      </c>
      <c r="B981">
        <v>25275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0.375778</v>
      </c>
      <c r="L981">
        <v>0.62969200000000003</v>
      </c>
      <c r="M981">
        <v>39174</v>
      </c>
      <c r="N981" t="s">
        <v>43</v>
      </c>
    </row>
    <row r="982" spans="1:14" x14ac:dyDescent="0.25">
      <c r="A982" t="s">
        <v>45</v>
      </c>
      <c r="B982">
        <v>25297.599999999999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0.37569000000000002</v>
      </c>
      <c r="L982">
        <v>0.61912100000000003</v>
      </c>
      <c r="M982">
        <v>39728</v>
      </c>
      <c r="N982" t="s">
        <v>43</v>
      </c>
    </row>
    <row r="983" spans="1:14" x14ac:dyDescent="0.25">
      <c r="A983" t="s">
        <v>45</v>
      </c>
      <c r="B983">
        <v>25284.799999999999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0.37061500000000003</v>
      </c>
      <c r="L983">
        <v>0.61912</v>
      </c>
      <c r="M983">
        <v>39243</v>
      </c>
      <c r="N983" t="s">
        <v>43</v>
      </c>
    </row>
    <row r="984" spans="1:14" x14ac:dyDescent="0.25">
      <c r="A984" t="s">
        <v>45</v>
      </c>
      <c r="B984">
        <v>25475.5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0.37571399999999999</v>
      </c>
      <c r="L984">
        <v>0.62757600000000002</v>
      </c>
      <c r="M984">
        <v>39679</v>
      </c>
      <c r="N984" t="s">
        <v>43</v>
      </c>
    </row>
    <row r="985" spans="1:14" x14ac:dyDescent="0.25">
      <c r="A985" t="s">
        <v>45</v>
      </c>
      <c r="B985">
        <v>25392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0.376222</v>
      </c>
      <c r="L985">
        <v>0.62384300000000004</v>
      </c>
      <c r="M985">
        <v>40192</v>
      </c>
      <c r="N985" t="s">
        <v>43</v>
      </c>
    </row>
    <row r="986" spans="1:14" x14ac:dyDescent="0.25">
      <c r="A986" t="s">
        <v>45</v>
      </c>
      <c r="B986">
        <v>25440.2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0.368732</v>
      </c>
      <c r="L986">
        <v>0.62856800000000002</v>
      </c>
      <c r="M986">
        <v>39692</v>
      </c>
      <c r="N986" t="s">
        <v>43</v>
      </c>
    </row>
    <row r="987" spans="1:14" x14ac:dyDescent="0.25">
      <c r="A987" t="s">
        <v>45</v>
      </c>
      <c r="B987">
        <v>25369.8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0.37873099999999998</v>
      </c>
      <c r="L987">
        <v>0.61912199999999995</v>
      </c>
      <c r="M987">
        <v>40223</v>
      </c>
      <c r="N987" t="s">
        <v>43</v>
      </c>
    </row>
    <row r="988" spans="1:14" x14ac:dyDescent="0.25">
      <c r="A988" t="s">
        <v>45</v>
      </c>
      <c r="B988">
        <v>25273.7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0.37744499999999997</v>
      </c>
      <c r="L988">
        <v>0.62887400000000004</v>
      </c>
      <c r="M988">
        <v>39209</v>
      </c>
      <c r="N988" t="s">
        <v>43</v>
      </c>
    </row>
    <row r="989" spans="1:14" x14ac:dyDescent="0.25">
      <c r="A989" t="s">
        <v>45</v>
      </c>
      <c r="B989">
        <v>25291.4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0.37588300000000002</v>
      </c>
      <c r="L989">
        <v>0.61911899999999997</v>
      </c>
      <c r="M989">
        <v>39679</v>
      </c>
      <c r="N989" t="s">
        <v>43</v>
      </c>
    </row>
    <row r="990" spans="1:14" x14ac:dyDescent="0.25">
      <c r="A990" t="s">
        <v>45</v>
      </c>
      <c r="B990">
        <v>25274.3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0.37596099999999999</v>
      </c>
      <c r="L990">
        <v>0.62971299999999997</v>
      </c>
      <c r="M990">
        <v>39185</v>
      </c>
      <c r="N990" t="s">
        <v>43</v>
      </c>
    </row>
    <row r="991" spans="1:14" x14ac:dyDescent="0.25">
      <c r="A991" t="s">
        <v>45</v>
      </c>
      <c r="B991">
        <v>25255.9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0.37597599999999998</v>
      </c>
      <c r="L991">
        <v>0.61912100000000003</v>
      </c>
      <c r="M991">
        <v>39160</v>
      </c>
      <c r="N991" t="s">
        <v>43</v>
      </c>
    </row>
    <row r="992" spans="1:14" x14ac:dyDescent="0.25">
      <c r="A992" t="s">
        <v>45</v>
      </c>
      <c r="B992">
        <v>25349.8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0.37589499999999998</v>
      </c>
      <c r="L992">
        <v>0.62980400000000003</v>
      </c>
      <c r="M992">
        <v>40187</v>
      </c>
      <c r="N992" t="s">
        <v>43</v>
      </c>
    </row>
    <row r="993" spans="1:25" x14ac:dyDescent="0.25">
      <c r="A993" t="s">
        <v>45</v>
      </c>
      <c r="B993">
        <v>25287.7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0.37573099999999998</v>
      </c>
      <c r="L993">
        <v>0.62888900000000003</v>
      </c>
      <c r="M993">
        <v>39215</v>
      </c>
      <c r="N993" t="s">
        <v>43</v>
      </c>
    </row>
    <row r="994" spans="1:25" x14ac:dyDescent="0.25">
      <c r="A994" t="s">
        <v>45</v>
      </c>
      <c r="B994">
        <v>25351.7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0.37569000000000002</v>
      </c>
      <c r="L994">
        <v>0.61912199999999995</v>
      </c>
      <c r="M994">
        <v>39707</v>
      </c>
      <c r="N994" t="s">
        <v>43</v>
      </c>
    </row>
    <row r="995" spans="1:25" x14ac:dyDescent="0.25">
      <c r="A995" t="s">
        <v>45</v>
      </c>
      <c r="B995">
        <v>25271.8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0.37633800000000001</v>
      </c>
      <c r="L995">
        <v>0.62881399999999998</v>
      </c>
      <c r="M995">
        <v>39133</v>
      </c>
      <c r="N995" t="s">
        <v>43</v>
      </c>
    </row>
    <row r="996" spans="1:25" x14ac:dyDescent="0.25">
      <c r="A996" t="s">
        <v>45</v>
      </c>
      <c r="B996">
        <v>25298.7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0.37569799999999998</v>
      </c>
      <c r="L996">
        <v>0.61911000000000005</v>
      </c>
      <c r="M996">
        <v>39213</v>
      </c>
      <c r="N996" t="s">
        <v>43</v>
      </c>
    </row>
    <row r="997" spans="1:25" x14ac:dyDescent="0.25">
      <c r="A997" t="s">
        <v>45</v>
      </c>
      <c r="B997">
        <v>25297.1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0.37251400000000001</v>
      </c>
      <c r="L997">
        <v>0.623471</v>
      </c>
      <c r="M997">
        <v>39633</v>
      </c>
      <c r="N997" t="s">
        <v>43</v>
      </c>
    </row>
    <row r="998" spans="1:25" x14ac:dyDescent="0.25">
      <c r="A998" t="s">
        <v>45</v>
      </c>
      <c r="B998">
        <v>25287.200000000001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0.37628600000000001</v>
      </c>
      <c r="L998">
        <v>0.61912</v>
      </c>
      <c r="M998">
        <v>39182</v>
      </c>
      <c r="N998" t="s">
        <v>43</v>
      </c>
    </row>
    <row r="999" spans="1:25" x14ac:dyDescent="0.25">
      <c r="A999" t="s">
        <v>45</v>
      </c>
      <c r="B999">
        <v>25276.400000000001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0.37569200000000003</v>
      </c>
      <c r="L999">
        <v>0.62943899999999997</v>
      </c>
      <c r="M999">
        <v>39225</v>
      </c>
      <c r="N999" t="s">
        <v>43</v>
      </c>
    </row>
    <row r="1000" spans="1:25" x14ac:dyDescent="0.25">
      <c r="A1000" t="s">
        <v>45</v>
      </c>
      <c r="B1000">
        <v>25321.5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0.37570199999999998</v>
      </c>
      <c r="L1000">
        <v>0.629691</v>
      </c>
      <c r="M1000">
        <v>39732</v>
      </c>
      <c r="N1000" t="s">
        <v>43</v>
      </c>
    </row>
    <row r="1001" spans="1:25" x14ac:dyDescent="0.25">
      <c r="A1001" t="s">
        <v>45</v>
      </c>
      <c r="B1001">
        <v>25295.4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0.37072899999999998</v>
      </c>
      <c r="L1001">
        <v>0.62822100000000003</v>
      </c>
      <c r="M1001">
        <v>39695</v>
      </c>
      <c r="N1001" t="s">
        <v>43</v>
      </c>
    </row>
    <row r="1002" spans="1:25" x14ac:dyDescent="0.25">
      <c r="A1002" t="s">
        <v>45</v>
      </c>
      <c r="B1002">
        <v>25330.9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0.37588199999999999</v>
      </c>
      <c r="L1002">
        <v>0.61912199999999995</v>
      </c>
      <c r="M1002">
        <v>39662</v>
      </c>
      <c r="N1002" t="s">
        <v>43</v>
      </c>
    </row>
    <row r="1003" spans="1:25" x14ac:dyDescent="0.25">
      <c r="A1003" t="s">
        <v>45</v>
      </c>
      <c r="B1003">
        <v>25484.2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0.375695</v>
      </c>
      <c r="L1003">
        <v>0.61912199999999995</v>
      </c>
      <c r="M1003">
        <v>41232</v>
      </c>
      <c r="N1003" t="s">
        <v>43</v>
      </c>
    </row>
    <row r="1004" spans="1:25" x14ac:dyDescent="0.25">
      <c r="A1004" t="s">
        <v>45</v>
      </c>
      <c r="B1004">
        <v>25326.6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0.37570199999999998</v>
      </c>
      <c r="L1004">
        <v>0.61912100000000003</v>
      </c>
      <c r="M1004">
        <v>39700</v>
      </c>
      <c r="N1004" t="s">
        <v>43</v>
      </c>
    </row>
    <row r="1005" spans="1:25" x14ac:dyDescent="0.25">
      <c r="A1005" t="s">
        <v>45</v>
      </c>
      <c r="B1005">
        <v>25517.5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0.38023899999999999</v>
      </c>
      <c r="L1005">
        <v>0.62918499999999999</v>
      </c>
      <c r="M1005">
        <v>41732</v>
      </c>
      <c r="N1005" t="s">
        <v>43</v>
      </c>
    </row>
    <row r="1006" spans="1:25" x14ac:dyDescent="0.25">
      <c r="A1006" t="s">
        <v>45</v>
      </c>
      <c r="B1006">
        <v>25322.799999999999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0.37792599999999998</v>
      </c>
      <c r="L1006">
        <v>0.62952600000000003</v>
      </c>
      <c r="M1006">
        <v>39706</v>
      </c>
      <c r="N1006" t="s">
        <v>43</v>
      </c>
    </row>
    <row r="1007" spans="1:25" x14ac:dyDescent="0.25">
      <c r="A1007" t="s">
        <v>45</v>
      </c>
      <c r="B1007">
        <v>25344.400000000001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0.37578800000000001</v>
      </c>
      <c r="L1007">
        <v>0.61911700000000003</v>
      </c>
      <c r="M1007">
        <v>39712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25285.4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0.37569799999999998</v>
      </c>
      <c r="L1008">
        <v>0.61912199999999995</v>
      </c>
      <c r="M1008">
        <v>39732</v>
      </c>
      <c r="N1008" t="s">
        <v>43</v>
      </c>
      <c r="R1008">
        <f>AVERAGE(B959:B1008)</f>
        <v>25322.325999999997</v>
      </c>
      <c r="S1008">
        <f>AVERAGE(C959:C1008)</f>
        <v>0</v>
      </c>
      <c r="U1008">
        <f>_xlfn.VAR.P(B959:B1008)</f>
        <v>3248.7459239999944</v>
      </c>
      <c r="V1008">
        <f>_xlfn.VAR.P(C959:C1008)</f>
        <v>0</v>
      </c>
      <c r="X1008">
        <f>1.96*SQRT(U1008)/50</f>
        <v>2.2343126318076778</v>
      </c>
      <c r="Y1008">
        <f>1.96*SQRT(V1008)/50</f>
        <v>0</v>
      </c>
    </row>
    <row r="1009" spans="1:13" x14ac:dyDescent="0.25">
      <c r="A1009" t="s">
        <v>46</v>
      </c>
      <c r="B1009">
        <v>1266211.7209999999</v>
      </c>
      <c r="C1009" t="s">
        <v>37</v>
      </c>
    </row>
    <row r="1010" spans="1:13" x14ac:dyDescent="0.25">
      <c r="A1010" t="s">
        <v>47</v>
      </c>
      <c r="B1010">
        <v>24512.7</v>
      </c>
      <c r="C1010">
        <v>24493.599999999999</v>
      </c>
      <c r="D1010">
        <v>24493.5</v>
      </c>
      <c r="E1010">
        <v>24450.6</v>
      </c>
      <c r="F1010">
        <v>2388.41</v>
      </c>
      <c r="G1010">
        <v>0</v>
      </c>
      <c r="H1010">
        <v>757.78399999999999</v>
      </c>
      <c r="I1010">
        <v>0</v>
      </c>
      <c r="J1010">
        <v>0.37587500000000001</v>
      </c>
      <c r="K1010">
        <v>0.62148800000000004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24464.6</v>
      </c>
      <c r="C1011">
        <v>24445.4</v>
      </c>
      <c r="D1011">
        <v>24445.200000000001</v>
      </c>
      <c r="E1011">
        <v>24402.5</v>
      </c>
      <c r="F1011">
        <v>2340.73</v>
      </c>
      <c r="G1011">
        <v>0</v>
      </c>
      <c r="H1011">
        <v>758.18899999999996</v>
      </c>
      <c r="I1011">
        <v>0</v>
      </c>
      <c r="J1011">
        <v>0.375745</v>
      </c>
      <c r="K1011">
        <v>0.62241900000000006</v>
      </c>
      <c r="L1011">
        <v>0</v>
      </c>
      <c r="M1011" t="s">
        <v>43</v>
      </c>
    </row>
    <row r="1012" spans="1:13" x14ac:dyDescent="0.25">
      <c r="A1012" t="s">
        <v>47</v>
      </c>
      <c r="B1012">
        <v>24471.8</v>
      </c>
      <c r="C1012">
        <v>24452.3</v>
      </c>
      <c r="D1012">
        <v>24452.2</v>
      </c>
      <c r="E1012">
        <v>24409.3</v>
      </c>
      <c r="F1012">
        <v>2348.37</v>
      </c>
      <c r="G1012">
        <v>0</v>
      </c>
      <c r="H1012">
        <v>759.928</v>
      </c>
      <c r="I1012">
        <v>0</v>
      </c>
      <c r="J1012">
        <v>0.37595899999999999</v>
      </c>
      <c r="K1012">
        <v>0.61912100000000003</v>
      </c>
      <c r="L1012">
        <v>0</v>
      </c>
      <c r="M1012" t="s">
        <v>43</v>
      </c>
    </row>
    <row r="1013" spans="1:13" x14ac:dyDescent="0.25">
      <c r="A1013" t="s">
        <v>47</v>
      </c>
      <c r="B1013">
        <v>24426.1</v>
      </c>
      <c r="C1013">
        <v>24407</v>
      </c>
      <c r="D1013">
        <v>24406.799999999999</v>
      </c>
      <c r="E1013">
        <v>24363.9</v>
      </c>
      <c r="F1013">
        <v>2350.6</v>
      </c>
      <c r="G1013">
        <v>0</v>
      </c>
      <c r="H1013">
        <v>762.16300000000001</v>
      </c>
      <c r="I1013">
        <v>0</v>
      </c>
      <c r="J1013">
        <v>0.37596800000000002</v>
      </c>
      <c r="K1013">
        <v>0.61912100000000003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24481.4</v>
      </c>
      <c r="C1014">
        <v>24462.3</v>
      </c>
      <c r="D1014">
        <v>24462.1</v>
      </c>
      <c r="E1014">
        <v>24419.200000000001</v>
      </c>
      <c r="F1014">
        <v>2342</v>
      </c>
      <c r="G1014">
        <v>0</v>
      </c>
      <c r="H1014">
        <v>758.077</v>
      </c>
      <c r="I1014">
        <v>0</v>
      </c>
      <c r="J1014">
        <v>0.375946</v>
      </c>
      <c r="K1014">
        <v>0.62764600000000004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24506.9</v>
      </c>
      <c r="C1015">
        <v>24487.9</v>
      </c>
      <c r="D1015">
        <v>24487.8</v>
      </c>
      <c r="E1015">
        <v>24444.400000000001</v>
      </c>
      <c r="F1015">
        <v>2400.71</v>
      </c>
      <c r="G1015">
        <v>0</v>
      </c>
      <c r="H1015">
        <v>763.16700000000003</v>
      </c>
      <c r="I1015">
        <v>0</v>
      </c>
      <c r="J1015">
        <v>0.37578699999999998</v>
      </c>
      <c r="K1015">
        <v>0.62537399999999999</v>
      </c>
      <c r="L1015">
        <v>0</v>
      </c>
      <c r="M1015" t="s">
        <v>43</v>
      </c>
    </row>
    <row r="1016" spans="1:13" x14ac:dyDescent="0.25">
      <c r="A1016" t="s">
        <v>47</v>
      </c>
      <c r="B1016">
        <v>24471.9</v>
      </c>
      <c r="C1016">
        <v>24452.400000000001</v>
      </c>
      <c r="D1016">
        <v>24452.2</v>
      </c>
      <c r="E1016">
        <v>24409.200000000001</v>
      </c>
      <c r="F1016">
        <v>2339.58</v>
      </c>
      <c r="G1016">
        <v>0</v>
      </c>
      <c r="H1016">
        <v>761.55700000000002</v>
      </c>
      <c r="I1016">
        <v>0</v>
      </c>
      <c r="J1016">
        <v>0.375691</v>
      </c>
      <c r="K1016">
        <v>0.61912199999999995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24496.3</v>
      </c>
      <c r="C1017">
        <v>24477</v>
      </c>
      <c r="D1017">
        <v>24476.9</v>
      </c>
      <c r="E1017">
        <v>24433.9</v>
      </c>
      <c r="F1017">
        <v>2353.34</v>
      </c>
      <c r="G1017">
        <v>0</v>
      </c>
      <c r="H1017">
        <v>760.03499999999997</v>
      </c>
      <c r="I1017">
        <v>0</v>
      </c>
      <c r="J1017">
        <v>0.37593799999999999</v>
      </c>
      <c r="K1017">
        <v>0.627861</v>
      </c>
      <c r="L1017">
        <v>0</v>
      </c>
      <c r="M1017" t="s">
        <v>43</v>
      </c>
    </row>
    <row r="1018" spans="1:13" x14ac:dyDescent="0.25">
      <c r="A1018" t="s">
        <v>47</v>
      </c>
      <c r="B1018">
        <v>24429.1</v>
      </c>
      <c r="C1018">
        <v>24409.7</v>
      </c>
      <c r="D1018">
        <v>24409.599999999999</v>
      </c>
      <c r="E1018">
        <v>24366.799999999999</v>
      </c>
      <c r="F1018">
        <v>2321.14</v>
      </c>
      <c r="G1018">
        <v>0</v>
      </c>
      <c r="H1018">
        <v>756.92399999999998</v>
      </c>
      <c r="I1018">
        <v>0</v>
      </c>
      <c r="J1018">
        <v>0.37570500000000001</v>
      </c>
      <c r="K1018">
        <v>0.61912199999999995</v>
      </c>
      <c r="L1018">
        <v>0</v>
      </c>
      <c r="M1018" t="s">
        <v>43</v>
      </c>
    </row>
    <row r="1019" spans="1:13" x14ac:dyDescent="0.25">
      <c r="A1019" t="s">
        <v>47</v>
      </c>
      <c r="B1019">
        <v>24660.2</v>
      </c>
      <c r="C1019">
        <v>24640.799999999999</v>
      </c>
      <c r="D1019">
        <v>24640.6</v>
      </c>
      <c r="E1019">
        <v>24597.200000000001</v>
      </c>
      <c r="F1019">
        <v>2457.33</v>
      </c>
      <c r="G1019">
        <v>0</v>
      </c>
      <c r="H1019">
        <v>773.44</v>
      </c>
      <c r="I1019">
        <v>0</v>
      </c>
      <c r="J1019">
        <v>0.37809100000000001</v>
      </c>
      <c r="K1019">
        <v>0.61903200000000003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24452</v>
      </c>
      <c r="C1020">
        <v>24432.799999999999</v>
      </c>
      <c r="D1020">
        <v>24432.6</v>
      </c>
      <c r="E1020">
        <v>24389.7</v>
      </c>
      <c r="F1020">
        <v>2353.4699999999998</v>
      </c>
      <c r="G1020">
        <v>0</v>
      </c>
      <c r="H1020">
        <v>762.27099999999996</v>
      </c>
      <c r="I1020">
        <v>0</v>
      </c>
      <c r="J1020">
        <v>0.37585299999999999</v>
      </c>
      <c r="K1020">
        <v>0.61912100000000003</v>
      </c>
      <c r="L1020">
        <v>0</v>
      </c>
      <c r="M1020" t="s">
        <v>43</v>
      </c>
    </row>
    <row r="1021" spans="1:13" x14ac:dyDescent="0.25">
      <c r="A1021" t="s">
        <v>47</v>
      </c>
      <c r="B1021">
        <v>24484.7</v>
      </c>
      <c r="C1021">
        <v>24465.7</v>
      </c>
      <c r="D1021">
        <v>24465.599999999999</v>
      </c>
      <c r="E1021">
        <v>24422.6</v>
      </c>
      <c r="F1021">
        <v>2388.31</v>
      </c>
      <c r="G1021">
        <v>0</v>
      </c>
      <c r="H1021">
        <v>763.72699999999998</v>
      </c>
      <c r="I1021">
        <v>0</v>
      </c>
      <c r="J1021">
        <v>0.37576999999999999</v>
      </c>
      <c r="K1021">
        <v>0.62389799999999995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24463</v>
      </c>
      <c r="C1022">
        <v>24443.9</v>
      </c>
      <c r="D1022">
        <v>24443.8</v>
      </c>
      <c r="E1022">
        <v>24401</v>
      </c>
      <c r="F1022">
        <v>2328.91</v>
      </c>
      <c r="G1022">
        <v>0</v>
      </c>
      <c r="H1022">
        <v>758.21299999999997</v>
      </c>
      <c r="I1022">
        <v>0</v>
      </c>
      <c r="J1022">
        <v>0.37572100000000003</v>
      </c>
      <c r="K1022">
        <v>0.61911300000000002</v>
      </c>
      <c r="L1022">
        <v>0</v>
      </c>
      <c r="M1022" t="s">
        <v>43</v>
      </c>
    </row>
    <row r="1023" spans="1:13" x14ac:dyDescent="0.25">
      <c r="A1023" t="s">
        <v>47</v>
      </c>
      <c r="B1023">
        <v>24599.1</v>
      </c>
      <c r="C1023">
        <v>24578.6</v>
      </c>
      <c r="D1023">
        <v>24578.400000000001</v>
      </c>
      <c r="E1023">
        <v>24535.599999999999</v>
      </c>
      <c r="F1023">
        <v>2421.69</v>
      </c>
      <c r="G1023">
        <v>0</v>
      </c>
      <c r="H1023">
        <v>751.48699999999997</v>
      </c>
      <c r="I1023">
        <v>0</v>
      </c>
      <c r="J1023">
        <v>0.37577500000000003</v>
      </c>
      <c r="K1023">
        <v>0.61908799999999997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24598.5</v>
      </c>
      <c r="C1024">
        <v>24579.3</v>
      </c>
      <c r="D1024">
        <v>24579.200000000001</v>
      </c>
      <c r="E1024">
        <v>24536.2</v>
      </c>
      <c r="F1024">
        <v>2398.2199999999998</v>
      </c>
      <c r="G1024">
        <v>0</v>
      </c>
      <c r="H1024">
        <v>747.07299999999998</v>
      </c>
      <c r="I1024">
        <v>0</v>
      </c>
      <c r="J1024">
        <v>0.37569799999999998</v>
      </c>
      <c r="K1024">
        <v>0.62626000000000004</v>
      </c>
      <c r="L1024">
        <v>0</v>
      </c>
      <c r="M1024" t="s">
        <v>43</v>
      </c>
    </row>
    <row r="1025" spans="1:13" x14ac:dyDescent="0.25">
      <c r="A1025" t="s">
        <v>47</v>
      </c>
      <c r="B1025">
        <v>24601.9</v>
      </c>
      <c r="C1025">
        <v>24582.799999999999</v>
      </c>
      <c r="D1025">
        <v>24582.7</v>
      </c>
      <c r="E1025">
        <v>24539.9</v>
      </c>
      <c r="F1025">
        <v>2406.11</v>
      </c>
      <c r="G1025">
        <v>0</v>
      </c>
      <c r="H1025">
        <v>749.69100000000003</v>
      </c>
      <c r="I1025">
        <v>0</v>
      </c>
      <c r="J1025">
        <v>0.37577300000000002</v>
      </c>
      <c r="K1025">
        <v>0.61912199999999995</v>
      </c>
      <c r="L1025">
        <v>0</v>
      </c>
      <c r="M1025" t="s">
        <v>43</v>
      </c>
    </row>
    <row r="1026" spans="1:13" x14ac:dyDescent="0.25">
      <c r="A1026" t="s">
        <v>47</v>
      </c>
      <c r="B1026">
        <v>24483</v>
      </c>
      <c r="C1026">
        <v>24463.5</v>
      </c>
      <c r="D1026">
        <v>24463.4</v>
      </c>
      <c r="E1026">
        <v>24420.5</v>
      </c>
      <c r="F1026">
        <v>2372.0100000000002</v>
      </c>
      <c r="G1026">
        <v>0</v>
      </c>
      <c r="H1026">
        <v>763.11099999999999</v>
      </c>
      <c r="I1026">
        <v>0</v>
      </c>
      <c r="J1026">
        <v>0.37587700000000002</v>
      </c>
      <c r="K1026">
        <v>0.62440700000000005</v>
      </c>
      <c r="L1026">
        <v>0</v>
      </c>
      <c r="M1026" t="s">
        <v>43</v>
      </c>
    </row>
    <row r="1027" spans="1:13" x14ac:dyDescent="0.25">
      <c r="A1027" t="s">
        <v>47</v>
      </c>
      <c r="B1027">
        <v>24483.1</v>
      </c>
      <c r="C1027">
        <v>24463.9</v>
      </c>
      <c r="D1027">
        <v>24463.7</v>
      </c>
      <c r="E1027">
        <v>24420.799999999999</v>
      </c>
      <c r="F1027">
        <v>2376.6799999999998</v>
      </c>
      <c r="G1027">
        <v>0</v>
      </c>
      <c r="H1027">
        <v>760.96500000000003</v>
      </c>
      <c r="I1027">
        <v>0</v>
      </c>
      <c r="J1027">
        <v>0.37579899999999999</v>
      </c>
      <c r="K1027">
        <v>0.62597999999999998</v>
      </c>
      <c r="L1027">
        <v>0</v>
      </c>
      <c r="M1027" t="s">
        <v>43</v>
      </c>
    </row>
    <row r="1028" spans="1:13" x14ac:dyDescent="0.25">
      <c r="A1028" t="s">
        <v>47</v>
      </c>
      <c r="B1028">
        <v>24489.599999999999</v>
      </c>
      <c r="C1028">
        <v>24470.400000000001</v>
      </c>
      <c r="D1028">
        <v>24470.2</v>
      </c>
      <c r="E1028">
        <v>24427</v>
      </c>
      <c r="F1028">
        <v>2361.5100000000002</v>
      </c>
      <c r="G1028">
        <v>0</v>
      </c>
      <c r="H1028">
        <v>762.73599999999999</v>
      </c>
      <c r="I1028">
        <v>0</v>
      </c>
      <c r="J1028">
        <v>0.37574200000000002</v>
      </c>
      <c r="K1028">
        <v>0.62714800000000004</v>
      </c>
      <c r="L1028">
        <v>0</v>
      </c>
      <c r="M1028" t="s">
        <v>43</v>
      </c>
    </row>
    <row r="1029" spans="1:13" x14ac:dyDescent="0.25">
      <c r="A1029" t="s">
        <v>47</v>
      </c>
      <c r="B1029">
        <v>24487.5</v>
      </c>
      <c r="C1029">
        <v>24468.5</v>
      </c>
      <c r="D1029">
        <v>24468.3</v>
      </c>
      <c r="E1029">
        <v>24425.5</v>
      </c>
      <c r="F1029">
        <v>2350.88</v>
      </c>
      <c r="G1029">
        <v>0</v>
      </c>
      <c r="H1029">
        <v>758.31700000000001</v>
      </c>
      <c r="I1029">
        <v>0</v>
      </c>
      <c r="J1029">
        <v>0.37588100000000002</v>
      </c>
      <c r="K1029">
        <v>0.619112</v>
      </c>
      <c r="L1029">
        <v>0</v>
      </c>
      <c r="M1029" t="s">
        <v>43</v>
      </c>
    </row>
    <row r="1030" spans="1:13" x14ac:dyDescent="0.25">
      <c r="A1030" t="s">
        <v>47</v>
      </c>
      <c r="B1030">
        <v>24454.7</v>
      </c>
      <c r="C1030">
        <v>24433.8</v>
      </c>
      <c r="D1030">
        <v>24433.599999999999</v>
      </c>
      <c r="E1030">
        <v>24390.9</v>
      </c>
      <c r="F1030">
        <v>2342.21</v>
      </c>
      <c r="G1030">
        <v>0</v>
      </c>
      <c r="H1030">
        <v>759.04200000000003</v>
      </c>
      <c r="I1030">
        <v>0</v>
      </c>
      <c r="J1030">
        <v>0.37826900000000002</v>
      </c>
      <c r="K1030">
        <v>0.61912199999999995</v>
      </c>
      <c r="L1030">
        <v>0</v>
      </c>
      <c r="M1030" t="s">
        <v>43</v>
      </c>
    </row>
    <row r="1031" spans="1:13" x14ac:dyDescent="0.25">
      <c r="A1031" t="s">
        <v>47</v>
      </c>
      <c r="B1031">
        <v>24489.1</v>
      </c>
      <c r="C1031">
        <v>24470.1</v>
      </c>
      <c r="D1031">
        <v>24469.9</v>
      </c>
      <c r="E1031">
        <v>24426.9</v>
      </c>
      <c r="F1031">
        <v>2410.2399999999998</v>
      </c>
      <c r="G1031">
        <v>0</v>
      </c>
      <c r="H1031">
        <v>765.06399999999996</v>
      </c>
      <c r="I1031">
        <v>0</v>
      </c>
      <c r="J1031">
        <v>0.37578699999999998</v>
      </c>
      <c r="K1031">
        <v>0.62602000000000002</v>
      </c>
      <c r="L1031">
        <v>0</v>
      </c>
      <c r="M1031" t="s">
        <v>43</v>
      </c>
    </row>
    <row r="1032" spans="1:13" x14ac:dyDescent="0.25">
      <c r="A1032" t="s">
        <v>47</v>
      </c>
      <c r="B1032">
        <v>24478.5</v>
      </c>
      <c r="C1032">
        <v>24459.200000000001</v>
      </c>
      <c r="D1032">
        <v>24459.1</v>
      </c>
      <c r="E1032">
        <v>24416.400000000001</v>
      </c>
      <c r="F1032">
        <v>2362.25</v>
      </c>
      <c r="G1032">
        <v>0</v>
      </c>
      <c r="H1032">
        <v>758.97400000000005</v>
      </c>
      <c r="I1032">
        <v>0</v>
      </c>
      <c r="J1032">
        <v>0.37569200000000003</v>
      </c>
      <c r="K1032">
        <v>0.62363800000000003</v>
      </c>
      <c r="L1032">
        <v>0</v>
      </c>
      <c r="M1032" t="s">
        <v>43</v>
      </c>
    </row>
    <row r="1033" spans="1:13" x14ac:dyDescent="0.25">
      <c r="A1033" t="s">
        <v>47</v>
      </c>
      <c r="B1033">
        <v>24457.8</v>
      </c>
      <c r="C1033">
        <v>24438.6</v>
      </c>
      <c r="D1033">
        <v>24438.400000000001</v>
      </c>
      <c r="E1033">
        <v>24395.599999999999</v>
      </c>
      <c r="F1033">
        <v>2359.73</v>
      </c>
      <c r="G1033">
        <v>0</v>
      </c>
      <c r="H1033">
        <v>762.50099999999998</v>
      </c>
      <c r="I1033">
        <v>0</v>
      </c>
      <c r="J1033">
        <v>0.36918200000000001</v>
      </c>
      <c r="K1033">
        <v>0.62261299999999997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24490.3</v>
      </c>
      <c r="C1034">
        <v>24471.3</v>
      </c>
      <c r="D1034">
        <v>24471.200000000001</v>
      </c>
      <c r="E1034">
        <v>24428.3</v>
      </c>
      <c r="F1034">
        <v>2369.14</v>
      </c>
      <c r="G1034">
        <v>0</v>
      </c>
      <c r="H1034">
        <v>758.94399999999996</v>
      </c>
      <c r="I1034">
        <v>0</v>
      </c>
      <c r="J1034">
        <v>0.375722</v>
      </c>
      <c r="K1034">
        <v>0.62853000000000003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24635.8</v>
      </c>
      <c r="C1035">
        <v>24616.6</v>
      </c>
      <c r="D1035">
        <v>24616.400000000001</v>
      </c>
      <c r="E1035">
        <v>24573.3</v>
      </c>
      <c r="F1035">
        <v>2439.02</v>
      </c>
      <c r="G1035">
        <v>0</v>
      </c>
      <c r="H1035">
        <v>769.86400000000003</v>
      </c>
      <c r="I1035">
        <v>0</v>
      </c>
      <c r="J1035">
        <v>0.37619799999999998</v>
      </c>
      <c r="K1035">
        <v>0.62962099999999999</v>
      </c>
      <c r="L1035">
        <v>0</v>
      </c>
      <c r="M1035" t="s">
        <v>43</v>
      </c>
    </row>
    <row r="1036" spans="1:13" x14ac:dyDescent="0.25">
      <c r="A1036" t="s">
        <v>47</v>
      </c>
      <c r="B1036">
        <v>24468</v>
      </c>
      <c r="C1036">
        <v>24448.799999999999</v>
      </c>
      <c r="D1036">
        <v>24448.6</v>
      </c>
      <c r="E1036">
        <v>24405.8</v>
      </c>
      <c r="F1036">
        <v>2368.91</v>
      </c>
      <c r="G1036">
        <v>0</v>
      </c>
      <c r="H1036">
        <v>760.53700000000003</v>
      </c>
      <c r="I1036">
        <v>0</v>
      </c>
      <c r="J1036">
        <v>0.37575199999999997</v>
      </c>
      <c r="K1036">
        <v>0.62731300000000001</v>
      </c>
      <c r="L1036">
        <v>0</v>
      </c>
      <c r="M1036" t="s">
        <v>43</v>
      </c>
    </row>
    <row r="1037" spans="1:13" x14ac:dyDescent="0.25">
      <c r="A1037" t="s">
        <v>47</v>
      </c>
      <c r="B1037">
        <v>24659.5</v>
      </c>
      <c r="C1037">
        <v>24639.3</v>
      </c>
      <c r="D1037">
        <v>24639.1</v>
      </c>
      <c r="E1037">
        <v>24595.8</v>
      </c>
      <c r="F1037">
        <v>2477.2399999999998</v>
      </c>
      <c r="G1037">
        <v>0</v>
      </c>
      <c r="H1037">
        <v>774.19200000000001</v>
      </c>
      <c r="I1037">
        <v>0</v>
      </c>
      <c r="J1037">
        <v>0.36840899999999999</v>
      </c>
      <c r="K1037">
        <v>0.62190199999999995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24481.200000000001</v>
      </c>
      <c r="C1038">
        <v>24462.2</v>
      </c>
      <c r="D1038">
        <v>24462</v>
      </c>
      <c r="E1038">
        <v>24419.1</v>
      </c>
      <c r="F1038">
        <v>2382.2800000000002</v>
      </c>
      <c r="G1038">
        <v>0</v>
      </c>
      <c r="H1038">
        <v>762.39800000000002</v>
      </c>
      <c r="I1038">
        <v>0</v>
      </c>
      <c r="J1038">
        <v>0.375695</v>
      </c>
      <c r="K1038">
        <v>0.624718</v>
      </c>
      <c r="L1038">
        <v>0</v>
      </c>
      <c r="M1038" t="s">
        <v>43</v>
      </c>
    </row>
    <row r="1039" spans="1:13" x14ac:dyDescent="0.25">
      <c r="A1039" t="s">
        <v>47</v>
      </c>
      <c r="B1039">
        <v>24438.400000000001</v>
      </c>
      <c r="C1039">
        <v>24418.799999999999</v>
      </c>
      <c r="D1039">
        <v>24418.7</v>
      </c>
      <c r="E1039">
        <v>24375.599999999999</v>
      </c>
      <c r="F1039">
        <v>2340.1999999999998</v>
      </c>
      <c r="G1039">
        <v>0</v>
      </c>
      <c r="H1039">
        <v>765.34699999999998</v>
      </c>
      <c r="I1039">
        <v>0</v>
      </c>
      <c r="J1039">
        <v>0.37581900000000001</v>
      </c>
      <c r="K1039">
        <v>0.61912199999999995</v>
      </c>
      <c r="L1039">
        <v>0</v>
      </c>
      <c r="M1039" t="s">
        <v>43</v>
      </c>
    </row>
    <row r="1040" spans="1:13" x14ac:dyDescent="0.25">
      <c r="A1040" t="s">
        <v>47</v>
      </c>
      <c r="B1040">
        <v>24416</v>
      </c>
      <c r="C1040">
        <v>24396.9</v>
      </c>
      <c r="D1040">
        <v>24396.7</v>
      </c>
      <c r="E1040">
        <v>24353.9</v>
      </c>
      <c r="F1040">
        <v>2330.85</v>
      </c>
      <c r="G1040">
        <v>0</v>
      </c>
      <c r="H1040">
        <v>762.31899999999996</v>
      </c>
      <c r="I1040">
        <v>0</v>
      </c>
      <c r="J1040">
        <v>0.37585400000000002</v>
      </c>
      <c r="K1040">
        <v>0.62320699999999996</v>
      </c>
      <c r="L1040">
        <v>0</v>
      </c>
      <c r="M1040" t="s">
        <v>43</v>
      </c>
    </row>
    <row r="1041" spans="1:13" x14ac:dyDescent="0.25">
      <c r="A1041" t="s">
        <v>47</v>
      </c>
      <c r="B1041">
        <v>24472.799999999999</v>
      </c>
      <c r="C1041">
        <v>24451.200000000001</v>
      </c>
      <c r="D1041">
        <v>24451</v>
      </c>
      <c r="E1041">
        <v>24407.8</v>
      </c>
      <c r="F1041">
        <v>2339.87</v>
      </c>
      <c r="G1041">
        <v>0</v>
      </c>
      <c r="H1041">
        <v>762.83100000000002</v>
      </c>
      <c r="I1041">
        <v>0</v>
      </c>
      <c r="J1041">
        <v>0.375697</v>
      </c>
      <c r="K1041">
        <v>0.61910299999999996</v>
      </c>
      <c r="L1041">
        <v>0</v>
      </c>
      <c r="M1041" t="s">
        <v>43</v>
      </c>
    </row>
    <row r="1042" spans="1:13" x14ac:dyDescent="0.25">
      <c r="A1042" t="s">
        <v>47</v>
      </c>
      <c r="B1042">
        <v>24464.1</v>
      </c>
      <c r="C1042">
        <v>24444.9</v>
      </c>
      <c r="D1042">
        <v>24444.7</v>
      </c>
      <c r="E1042">
        <v>24401.599999999999</v>
      </c>
      <c r="F1042">
        <v>2358.5700000000002</v>
      </c>
      <c r="G1042">
        <v>0</v>
      </c>
      <c r="H1042">
        <v>763.64099999999996</v>
      </c>
      <c r="I1042">
        <v>0</v>
      </c>
      <c r="J1042">
        <v>0.37569999999999998</v>
      </c>
      <c r="K1042">
        <v>0.61912199999999995</v>
      </c>
      <c r="L1042">
        <v>0</v>
      </c>
      <c r="M1042" t="s">
        <v>43</v>
      </c>
    </row>
    <row r="1043" spans="1:13" x14ac:dyDescent="0.25">
      <c r="A1043" t="s">
        <v>47</v>
      </c>
      <c r="B1043">
        <v>24522.5</v>
      </c>
      <c r="C1043">
        <v>24502.7</v>
      </c>
      <c r="D1043">
        <v>24502.5</v>
      </c>
      <c r="E1043">
        <v>24459.4</v>
      </c>
      <c r="F1043">
        <v>2432.62</v>
      </c>
      <c r="G1043">
        <v>0</v>
      </c>
      <c r="H1043">
        <v>764.13400000000001</v>
      </c>
      <c r="I1043">
        <v>0</v>
      </c>
      <c r="J1043">
        <v>0.375722</v>
      </c>
      <c r="K1043">
        <v>0.61911400000000005</v>
      </c>
      <c r="L1043">
        <v>0</v>
      </c>
      <c r="M1043" t="s">
        <v>43</v>
      </c>
    </row>
    <row r="1044" spans="1:13" x14ac:dyDescent="0.25">
      <c r="A1044" t="s">
        <v>47</v>
      </c>
      <c r="B1044">
        <v>24458.2</v>
      </c>
      <c r="C1044">
        <v>24439.1</v>
      </c>
      <c r="D1044">
        <v>24439</v>
      </c>
      <c r="E1044">
        <v>24395.9</v>
      </c>
      <c r="F1044">
        <v>2371.12</v>
      </c>
      <c r="G1044">
        <v>0</v>
      </c>
      <c r="H1044">
        <v>761.74599999999998</v>
      </c>
      <c r="I1044">
        <v>0</v>
      </c>
      <c r="J1044">
        <v>0.37576300000000001</v>
      </c>
      <c r="K1044">
        <v>0.61912</v>
      </c>
      <c r="L1044">
        <v>0</v>
      </c>
      <c r="M1044" t="s">
        <v>43</v>
      </c>
    </row>
    <row r="1045" spans="1:13" x14ac:dyDescent="0.25">
      <c r="A1045" t="s">
        <v>47</v>
      </c>
      <c r="B1045">
        <v>24407.5</v>
      </c>
      <c r="C1045">
        <v>24386.2</v>
      </c>
      <c r="D1045">
        <v>24386</v>
      </c>
      <c r="E1045">
        <v>24343.3</v>
      </c>
      <c r="F1045">
        <v>2326.36</v>
      </c>
      <c r="G1045">
        <v>0</v>
      </c>
      <c r="H1045">
        <v>762.83</v>
      </c>
      <c r="I1045">
        <v>0</v>
      </c>
      <c r="J1045">
        <v>0.36476900000000001</v>
      </c>
      <c r="K1045">
        <v>0.62951500000000005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24423.9</v>
      </c>
      <c r="C1046">
        <v>24404.7</v>
      </c>
      <c r="D1046">
        <v>24404.6</v>
      </c>
      <c r="E1046">
        <v>24361.5</v>
      </c>
      <c r="F1046">
        <v>2330.62</v>
      </c>
      <c r="G1046">
        <v>0</v>
      </c>
      <c r="H1046">
        <v>761.54600000000005</v>
      </c>
      <c r="I1046">
        <v>0</v>
      </c>
      <c r="J1046">
        <v>0.375778</v>
      </c>
      <c r="K1046">
        <v>0.62980400000000003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24484.400000000001</v>
      </c>
      <c r="C1047">
        <v>24464.799999999999</v>
      </c>
      <c r="D1047">
        <v>24464.6</v>
      </c>
      <c r="E1047">
        <v>24421.599999999999</v>
      </c>
      <c r="F1047">
        <v>2360.8200000000002</v>
      </c>
      <c r="G1047">
        <v>0</v>
      </c>
      <c r="H1047">
        <v>762.11500000000001</v>
      </c>
      <c r="I1047">
        <v>0</v>
      </c>
      <c r="J1047">
        <v>0.37633299999999997</v>
      </c>
      <c r="K1047">
        <v>0.61910200000000004</v>
      </c>
      <c r="L1047">
        <v>0</v>
      </c>
      <c r="M1047" t="s">
        <v>43</v>
      </c>
    </row>
    <row r="1048" spans="1:13" x14ac:dyDescent="0.25">
      <c r="A1048" t="s">
        <v>47</v>
      </c>
      <c r="B1048">
        <v>24449</v>
      </c>
      <c r="C1048">
        <v>24427</v>
      </c>
      <c r="D1048">
        <v>24426.9</v>
      </c>
      <c r="E1048">
        <v>24384.1</v>
      </c>
      <c r="F1048">
        <v>2335.8200000000002</v>
      </c>
      <c r="G1048">
        <v>0</v>
      </c>
      <c r="H1048">
        <v>764.72699999999998</v>
      </c>
      <c r="I1048">
        <v>0</v>
      </c>
      <c r="J1048">
        <v>0.376498</v>
      </c>
      <c r="K1048">
        <v>0.61911300000000002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24439.4</v>
      </c>
      <c r="C1049">
        <v>24420.3</v>
      </c>
      <c r="D1049">
        <v>24420.2</v>
      </c>
      <c r="E1049">
        <v>24377.200000000001</v>
      </c>
      <c r="F1049">
        <v>2331.6799999999998</v>
      </c>
      <c r="G1049">
        <v>0</v>
      </c>
      <c r="H1049">
        <v>765.13900000000001</v>
      </c>
      <c r="I1049">
        <v>0</v>
      </c>
      <c r="J1049">
        <v>0.37219400000000002</v>
      </c>
      <c r="K1049">
        <v>0.629104</v>
      </c>
      <c r="L1049">
        <v>0</v>
      </c>
      <c r="M1049" t="s">
        <v>43</v>
      </c>
    </row>
    <row r="1050" spans="1:13" x14ac:dyDescent="0.25">
      <c r="A1050" t="s">
        <v>47</v>
      </c>
      <c r="B1050">
        <v>24434.3</v>
      </c>
      <c r="C1050">
        <v>24415.1</v>
      </c>
      <c r="D1050">
        <v>24415</v>
      </c>
      <c r="E1050">
        <v>24372.2</v>
      </c>
      <c r="F1050">
        <v>2342.5300000000002</v>
      </c>
      <c r="G1050">
        <v>0</v>
      </c>
      <c r="H1050">
        <v>763.11400000000003</v>
      </c>
      <c r="I1050">
        <v>0</v>
      </c>
      <c r="J1050">
        <v>0.375724</v>
      </c>
      <c r="K1050">
        <v>0.61912100000000003</v>
      </c>
      <c r="L1050">
        <v>0</v>
      </c>
      <c r="M1050" t="s">
        <v>43</v>
      </c>
    </row>
    <row r="1051" spans="1:13" x14ac:dyDescent="0.25">
      <c r="A1051" t="s">
        <v>47</v>
      </c>
      <c r="B1051">
        <v>24491.200000000001</v>
      </c>
      <c r="C1051">
        <v>24472.1</v>
      </c>
      <c r="D1051">
        <v>24472</v>
      </c>
      <c r="E1051">
        <v>24429.1</v>
      </c>
      <c r="F1051">
        <v>2374.17</v>
      </c>
      <c r="G1051">
        <v>0</v>
      </c>
      <c r="H1051">
        <v>764.12800000000004</v>
      </c>
      <c r="I1051">
        <v>0</v>
      </c>
      <c r="J1051">
        <v>0.37578899999999998</v>
      </c>
      <c r="K1051">
        <v>0.61911400000000005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24522.7</v>
      </c>
      <c r="C1052">
        <v>24503.4</v>
      </c>
      <c r="D1052">
        <v>24503.200000000001</v>
      </c>
      <c r="E1052">
        <v>24460.1</v>
      </c>
      <c r="F1052">
        <v>2414.84</v>
      </c>
      <c r="G1052">
        <v>0</v>
      </c>
      <c r="H1052">
        <v>766.60199999999998</v>
      </c>
      <c r="I1052">
        <v>0</v>
      </c>
      <c r="J1052">
        <v>0.37580400000000003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24459.9</v>
      </c>
      <c r="C1053">
        <v>24440.9</v>
      </c>
      <c r="D1053">
        <v>24440.799999999999</v>
      </c>
      <c r="E1053">
        <v>24397.7</v>
      </c>
      <c r="F1053">
        <v>2373.29</v>
      </c>
      <c r="G1053">
        <v>0</v>
      </c>
      <c r="H1053">
        <v>760.625</v>
      </c>
      <c r="I1053">
        <v>0</v>
      </c>
      <c r="J1053">
        <v>0.37571599999999999</v>
      </c>
      <c r="K1053">
        <v>0.62918499999999999</v>
      </c>
      <c r="L1053">
        <v>0</v>
      </c>
      <c r="M1053" t="s">
        <v>43</v>
      </c>
    </row>
    <row r="1054" spans="1:13" x14ac:dyDescent="0.25">
      <c r="A1054" t="s">
        <v>47</v>
      </c>
      <c r="B1054">
        <v>24483</v>
      </c>
      <c r="C1054">
        <v>24462.9</v>
      </c>
      <c r="D1054">
        <v>24462.799999999999</v>
      </c>
      <c r="E1054">
        <v>24419.599999999999</v>
      </c>
      <c r="F1054">
        <v>2417.5700000000002</v>
      </c>
      <c r="G1054">
        <v>0</v>
      </c>
      <c r="H1054">
        <v>768.10199999999998</v>
      </c>
      <c r="I1054">
        <v>0</v>
      </c>
      <c r="J1054">
        <v>0.376025</v>
      </c>
      <c r="K1054">
        <v>0.62598900000000002</v>
      </c>
      <c r="L1054">
        <v>0</v>
      </c>
      <c r="M1054" t="s">
        <v>43</v>
      </c>
    </row>
    <row r="1055" spans="1:13" x14ac:dyDescent="0.25">
      <c r="A1055" t="s">
        <v>47</v>
      </c>
      <c r="B1055">
        <v>24502.3</v>
      </c>
      <c r="C1055">
        <v>24483.4</v>
      </c>
      <c r="D1055">
        <v>24483.3</v>
      </c>
      <c r="E1055">
        <v>24440.2</v>
      </c>
      <c r="F1055">
        <v>2376.46</v>
      </c>
      <c r="G1055">
        <v>0</v>
      </c>
      <c r="H1055">
        <v>761.64499999999998</v>
      </c>
      <c r="I1055">
        <v>0</v>
      </c>
      <c r="J1055">
        <v>0.37707299999999999</v>
      </c>
      <c r="K1055">
        <v>0.62894600000000001</v>
      </c>
      <c r="L1055">
        <v>0</v>
      </c>
      <c r="M1055" t="s">
        <v>43</v>
      </c>
    </row>
    <row r="1056" spans="1:13" x14ac:dyDescent="0.25">
      <c r="A1056" t="s">
        <v>47</v>
      </c>
      <c r="B1056">
        <v>24390.400000000001</v>
      </c>
      <c r="C1056">
        <v>24371.1</v>
      </c>
      <c r="D1056">
        <v>24370.9</v>
      </c>
      <c r="E1056">
        <v>24328</v>
      </c>
      <c r="F1056">
        <v>2312.77</v>
      </c>
      <c r="G1056">
        <v>0</v>
      </c>
      <c r="H1056">
        <v>761.88599999999997</v>
      </c>
      <c r="I1056">
        <v>0</v>
      </c>
      <c r="J1056">
        <v>0.37576799999999999</v>
      </c>
      <c r="K1056">
        <v>0.62972700000000004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24432.2</v>
      </c>
      <c r="C1057">
        <v>24412.799999999999</v>
      </c>
      <c r="D1057">
        <v>24412.7</v>
      </c>
      <c r="E1057">
        <v>24369.9</v>
      </c>
      <c r="F1057">
        <v>2309.9899999999998</v>
      </c>
      <c r="G1057">
        <v>0</v>
      </c>
      <c r="H1057">
        <v>761.42100000000005</v>
      </c>
      <c r="I1057">
        <v>0</v>
      </c>
      <c r="J1057">
        <v>0.37571700000000002</v>
      </c>
      <c r="K1057">
        <v>0.62912699999999999</v>
      </c>
      <c r="L1057">
        <v>0</v>
      </c>
      <c r="M1057" t="s">
        <v>43</v>
      </c>
    </row>
    <row r="1058" spans="1:25" x14ac:dyDescent="0.25">
      <c r="A1058" t="s">
        <v>47</v>
      </c>
      <c r="B1058">
        <v>24463.200000000001</v>
      </c>
      <c r="C1058">
        <v>24443.8</v>
      </c>
      <c r="D1058">
        <v>24443.599999999999</v>
      </c>
      <c r="E1058">
        <v>24400.7</v>
      </c>
      <c r="F1058">
        <v>2367.2199999999998</v>
      </c>
      <c r="G1058">
        <v>0</v>
      </c>
      <c r="H1058">
        <v>763.40499999999997</v>
      </c>
      <c r="I1058">
        <v>0</v>
      </c>
      <c r="J1058">
        <v>0.37569399999999997</v>
      </c>
      <c r="K1058">
        <v>0.62799899999999997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24477.599999999999</v>
      </c>
      <c r="C1059">
        <v>24458.5</v>
      </c>
      <c r="D1059">
        <v>24458.400000000001</v>
      </c>
      <c r="E1059">
        <v>24415.5</v>
      </c>
      <c r="F1059">
        <v>2349.48</v>
      </c>
      <c r="G1059">
        <v>0</v>
      </c>
      <c r="H1059">
        <v>761.74800000000005</v>
      </c>
      <c r="I1059">
        <v>0</v>
      </c>
      <c r="J1059">
        <v>0.38577899999999998</v>
      </c>
      <c r="K1059">
        <v>0.61912199999999995</v>
      </c>
      <c r="L1059">
        <v>0</v>
      </c>
      <c r="M1059" t="s">
        <v>43</v>
      </c>
    </row>
    <row r="1060" spans="1:25" x14ac:dyDescent="0.25">
      <c r="A1060" t="s">
        <v>47</v>
      </c>
      <c r="B1060">
        <v>24504</v>
      </c>
      <c r="C1060">
        <v>24484.799999999999</v>
      </c>
      <c r="D1060">
        <v>24484.7</v>
      </c>
      <c r="E1060">
        <v>24441.9</v>
      </c>
      <c r="F1060">
        <v>2351.1799999999998</v>
      </c>
      <c r="G1060">
        <v>0</v>
      </c>
      <c r="H1060">
        <v>751.774</v>
      </c>
      <c r="I1060">
        <v>0</v>
      </c>
      <c r="J1060">
        <v>0.37569000000000002</v>
      </c>
      <c r="K1060">
        <v>0.624363</v>
      </c>
      <c r="L1060">
        <v>0</v>
      </c>
      <c r="M1060" t="s">
        <v>43</v>
      </c>
    </row>
    <row r="1061" spans="1:25" x14ac:dyDescent="0.25">
      <c r="A1061" t="s">
        <v>47</v>
      </c>
      <c r="B1061">
        <v>24452.1</v>
      </c>
      <c r="C1061">
        <v>24433</v>
      </c>
      <c r="D1061">
        <v>24432.799999999999</v>
      </c>
      <c r="E1061">
        <v>24389.5</v>
      </c>
      <c r="F1061">
        <v>2310.9</v>
      </c>
      <c r="G1061">
        <v>0</v>
      </c>
      <c r="H1061">
        <v>755.33100000000002</v>
      </c>
      <c r="I1061">
        <v>0</v>
      </c>
      <c r="J1061">
        <v>0.37305300000000002</v>
      </c>
      <c r="K1061">
        <v>0.62972600000000001</v>
      </c>
      <c r="L1061">
        <v>0</v>
      </c>
      <c r="M1061" t="s">
        <v>43</v>
      </c>
    </row>
    <row r="1062" spans="1:25" x14ac:dyDescent="0.25">
      <c r="A1062" t="s">
        <v>47</v>
      </c>
      <c r="B1062">
        <v>24469.3</v>
      </c>
      <c r="C1062">
        <v>24450.2</v>
      </c>
      <c r="D1062">
        <v>24450</v>
      </c>
      <c r="E1062">
        <v>24407.3</v>
      </c>
      <c r="F1062">
        <v>2314.77</v>
      </c>
      <c r="G1062">
        <v>0</v>
      </c>
      <c r="H1062">
        <v>754.56</v>
      </c>
      <c r="I1062">
        <v>0</v>
      </c>
      <c r="J1062">
        <v>0.375691</v>
      </c>
      <c r="K1062">
        <v>0.61912100000000003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24447.3</v>
      </c>
      <c r="C1063">
        <v>24428.1</v>
      </c>
      <c r="D1063">
        <v>24428</v>
      </c>
      <c r="E1063">
        <v>24385.3</v>
      </c>
      <c r="F1063">
        <v>2319.2399999999998</v>
      </c>
      <c r="G1063">
        <v>0</v>
      </c>
      <c r="H1063">
        <v>752.34699999999998</v>
      </c>
      <c r="I1063">
        <v>0</v>
      </c>
      <c r="J1063">
        <v>0.37572499999999998</v>
      </c>
      <c r="K1063">
        <v>0.62969699999999995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24477.3</v>
      </c>
      <c r="C1064">
        <v>24458.1</v>
      </c>
      <c r="D1064">
        <v>24458</v>
      </c>
      <c r="E1064">
        <v>24415.1</v>
      </c>
      <c r="F1064">
        <v>2350.81</v>
      </c>
      <c r="G1064">
        <v>0</v>
      </c>
      <c r="H1064">
        <v>759.67600000000004</v>
      </c>
      <c r="I1064">
        <v>0</v>
      </c>
      <c r="J1064">
        <v>0.375693</v>
      </c>
      <c r="K1064">
        <v>0.61912199999999995</v>
      </c>
      <c r="L1064">
        <v>0</v>
      </c>
      <c r="M1064" t="s">
        <v>43</v>
      </c>
      <c r="R1064">
        <f>AVERAGE(B1015:B1064)</f>
        <v>24486.094000000008</v>
      </c>
      <c r="S1064">
        <f>AVERAGE(C1015:C1064)</f>
        <v>24466.638000000003</v>
      </c>
      <c r="U1064">
        <f>_xlfn.VAR.P(B1015:B1064)</f>
        <v>3482.2397639999926</v>
      </c>
      <c r="V1064">
        <f>_xlfn.VAR.P(C1015:C1064)</f>
        <v>3483.9315559999795</v>
      </c>
      <c r="X1064">
        <f>1.96*SQRT(U1064)/50</f>
        <v>2.3132118171393099</v>
      </c>
      <c r="Y1064">
        <f>1.96*SQRT(V1064)/50</f>
        <v>2.3137736678879826</v>
      </c>
    </row>
    <row r="1065" spans="1:25" x14ac:dyDescent="0.25">
      <c r="A1065" t="s">
        <v>47</v>
      </c>
      <c r="B1065">
        <v>1224424.3570999999</v>
      </c>
      <c r="C1065" t="s">
        <v>37</v>
      </c>
    </row>
    <row r="1066" spans="1:25" x14ac:dyDescent="0.25">
      <c r="A1066" t="s">
        <v>48</v>
      </c>
      <c r="B1066">
        <v>310499</v>
      </c>
      <c r="C1066">
        <v>305632</v>
      </c>
      <c r="D1066">
        <v>305426</v>
      </c>
      <c r="E1066">
        <v>305335</v>
      </c>
      <c r="F1066">
        <v>5864.09</v>
      </c>
      <c r="G1066">
        <v>5552.68</v>
      </c>
      <c r="H1066">
        <v>4021.07</v>
      </c>
      <c r="I1066">
        <v>0.37635000000000002</v>
      </c>
      <c r="J1066">
        <v>0.61912199999999995</v>
      </c>
      <c r="K1066">
        <v>0</v>
      </c>
      <c r="L1066" t="s">
        <v>43</v>
      </c>
    </row>
    <row r="1067" spans="1:25" x14ac:dyDescent="0.25">
      <c r="A1067" t="s">
        <v>48</v>
      </c>
      <c r="B1067">
        <v>311618</v>
      </c>
      <c r="C1067">
        <v>306510</v>
      </c>
      <c r="D1067">
        <v>306304</v>
      </c>
      <c r="E1067">
        <v>306213</v>
      </c>
      <c r="F1067">
        <v>5835.15</v>
      </c>
      <c r="G1067">
        <v>5768.15</v>
      </c>
      <c r="H1067">
        <v>4050.65</v>
      </c>
      <c r="I1067">
        <v>0.37604599999999999</v>
      </c>
      <c r="J1067">
        <v>0.62852300000000005</v>
      </c>
      <c r="K1067">
        <v>0</v>
      </c>
      <c r="L1067" t="s">
        <v>43</v>
      </c>
    </row>
    <row r="1068" spans="1:25" x14ac:dyDescent="0.25">
      <c r="A1068" t="s">
        <v>48</v>
      </c>
      <c r="B1068">
        <v>312353</v>
      </c>
      <c r="C1068">
        <v>307129</v>
      </c>
      <c r="D1068">
        <v>306919</v>
      </c>
      <c r="E1068">
        <v>306827</v>
      </c>
      <c r="F1068">
        <v>5860.36</v>
      </c>
      <c r="G1068">
        <v>5822.28</v>
      </c>
      <c r="H1068">
        <v>4063.04</v>
      </c>
      <c r="I1068">
        <v>0.37570599999999998</v>
      </c>
      <c r="J1068">
        <v>0.61973199999999995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311853</v>
      </c>
      <c r="C1069">
        <v>306721</v>
      </c>
      <c r="D1069">
        <v>306517</v>
      </c>
      <c r="E1069">
        <v>306426</v>
      </c>
      <c r="F1069">
        <v>5868.11</v>
      </c>
      <c r="G1069">
        <v>5823.98</v>
      </c>
      <c r="H1069">
        <v>4053.95</v>
      </c>
      <c r="I1069">
        <v>0.37584299999999998</v>
      </c>
      <c r="J1069">
        <v>0.62692700000000001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311206</v>
      </c>
      <c r="C1070">
        <v>306112</v>
      </c>
      <c r="D1070">
        <v>305905</v>
      </c>
      <c r="E1070">
        <v>305814</v>
      </c>
      <c r="F1070">
        <v>5837.38</v>
      </c>
      <c r="G1070">
        <v>5779.75</v>
      </c>
      <c r="H1070">
        <v>4010.37</v>
      </c>
      <c r="I1070">
        <v>0.37569000000000002</v>
      </c>
      <c r="J1070">
        <v>0.62633799999999995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310792</v>
      </c>
      <c r="C1071">
        <v>305754</v>
      </c>
      <c r="D1071">
        <v>305551</v>
      </c>
      <c r="E1071">
        <v>305461</v>
      </c>
      <c r="F1071">
        <v>5819.17</v>
      </c>
      <c r="G1071">
        <v>5790.59</v>
      </c>
      <c r="H1071">
        <v>4013.78</v>
      </c>
      <c r="I1071">
        <v>0.375803</v>
      </c>
      <c r="J1071">
        <v>0.62973699999999999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310724</v>
      </c>
      <c r="C1072">
        <v>305623</v>
      </c>
      <c r="D1072">
        <v>305417</v>
      </c>
      <c r="E1072">
        <v>305327</v>
      </c>
      <c r="F1072">
        <v>5835.05</v>
      </c>
      <c r="G1072">
        <v>5800.02</v>
      </c>
      <c r="H1072">
        <v>3990.82</v>
      </c>
      <c r="I1072">
        <v>0.37623400000000001</v>
      </c>
      <c r="J1072">
        <v>0.62540899999999999</v>
      </c>
      <c r="K1072">
        <v>0</v>
      </c>
      <c r="L1072" t="s">
        <v>43</v>
      </c>
    </row>
    <row r="1073" spans="1:12" x14ac:dyDescent="0.25">
      <c r="A1073" t="s">
        <v>48</v>
      </c>
      <c r="B1073">
        <v>311143</v>
      </c>
      <c r="C1073">
        <v>306158</v>
      </c>
      <c r="D1073">
        <v>305951</v>
      </c>
      <c r="E1073">
        <v>305861</v>
      </c>
      <c r="F1073">
        <v>5863.05</v>
      </c>
      <c r="G1073">
        <v>5851.69</v>
      </c>
      <c r="H1073">
        <v>4027.25</v>
      </c>
      <c r="I1073">
        <v>0.37590400000000002</v>
      </c>
      <c r="J1073">
        <v>0.62972099999999998</v>
      </c>
      <c r="K1073">
        <v>0</v>
      </c>
      <c r="L1073" t="s">
        <v>43</v>
      </c>
    </row>
    <row r="1074" spans="1:12" x14ac:dyDescent="0.25">
      <c r="A1074" t="s">
        <v>48</v>
      </c>
      <c r="B1074">
        <v>311304</v>
      </c>
      <c r="C1074">
        <v>306316</v>
      </c>
      <c r="D1074">
        <v>306104</v>
      </c>
      <c r="E1074">
        <v>306013</v>
      </c>
      <c r="F1074">
        <v>5843.99</v>
      </c>
      <c r="G1074">
        <v>5884.1</v>
      </c>
      <c r="H1074">
        <v>4039.64</v>
      </c>
      <c r="I1074">
        <v>0.37753799999999998</v>
      </c>
      <c r="J1074">
        <v>0.62971900000000003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311146</v>
      </c>
      <c r="C1075">
        <v>305999</v>
      </c>
      <c r="D1075">
        <v>305793</v>
      </c>
      <c r="E1075">
        <v>305702</v>
      </c>
      <c r="F1075">
        <v>5827.3</v>
      </c>
      <c r="G1075">
        <v>5869.37</v>
      </c>
      <c r="H1075">
        <v>4019.58</v>
      </c>
      <c r="I1075">
        <v>0.37578899999999998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311310</v>
      </c>
      <c r="C1076">
        <v>306106</v>
      </c>
      <c r="D1076">
        <v>305900</v>
      </c>
      <c r="E1076">
        <v>305809</v>
      </c>
      <c r="F1076">
        <v>5834.54</v>
      </c>
      <c r="G1076">
        <v>5893.75</v>
      </c>
      <c r="H1076">
        <v>4017.64</v>
      </c>
      <c r="I1076">
        <v>0.37664700000000001</v>
      </c>
      <c r="J1076">
        <v>0.62473500000000004</v>
      </c>
      <c r="K1076">
        <v>0</v>
      </c>
      <c r="L1076" t="s">
        <v>43</v>
      </c>
    </row>
    <row r="1077" spans="1:12" x14ac:dyDescent="0.25">
      <c r="A1077" t="s">
        <v>48</v>
      </c>
      <c r="B1077">
        <v>310888</v>
      </c>
      <c r="C1077">
        <v>305832</v>
      </c>
      <c r="D1077">
        <v>305623</v>
      </c>
      <c r="E1077">
        <v>305532</v>
      </c>
      <c r="F1077">
        <v>5821.92</v>
      </c>
      <c r="G1077">
        <v>5887.58</v>
      </c>
      <c r="H1077">
        <v>3998.66</v>
      </c>
      <c r="I1077">
        <v>0.37577199999999999</v>
      </c>
      <c r="J1077">
        <v>0.62971200000000005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311060</v>
      </c>
      <c r="C1078">
        <v>305990</v>
      </c>
      <c r="D1078">
        <v>305788</v>
      </c>
      <c r="E1078">
        <v>305698</v>
      </c>
      <c r="F1078">
        <v>5816.5</v>
      </c>
      <c r="G1078">
        <v>5916.31</v>
      </c>
      <c r="H1078">
        <v>4014.79</v>
      </c>
      <c r="I1078">
        <v>0.37569200000000003</v>
      </c>
      <c r="J1078">
        <v>0.62877700000000003</v>
      </c>
      <c r="K1078">
        <v>0</v>
      </c>
      <c r="L1078" t="s">
        <v>43</v>
      </c>
    </row>
    <row r="1079" spans="1:12" x14ac:dyDescent="0.25">
      <c r="A1079" t="s">
        <v>48</v>
      </c>
      <c r="B1079">
        <v>311309</v>
      </c>
      <c r="C1079">
        <v>306071</v>
      </c>
      <c r="D1079">
        <v>305867</v>
      </c>
      <c r="E1079">
        <v>305777</v>
      </c>
      <c r="F1079">
        <v>5832.1</v>
      </c>
      <c r="G1079">
        <v>5939.43</v>
      </c>
      <c r="H1079">
        <v>4013.54</v>
      </c>
      <c r="I1079">
        <v>0.36472300000000002</v>
      </c>
      <c r="J1079">
        <v>0.62954200000000005</v>
      </c>
      <c r="K1079">
        <v>0</v>
      </c>
      <c r="L1079" t="s">
        <v>43</v>
      </c>
    </row>
    <row r="1080" spans="1:12" x14ac:dyDescent="0.25">
      <c r="A1080" t="s">
        <v>48</v>
      </c>
      <c r="B1080">
        <v>312913</v>
      </c>
      <c r="C1080">
        <v>307634</v>
      </c>
      <c r="D1080">
        <v>307429</v>
      </c>
      <c r="E1080">
        <v>307338</v>
      </c>
      <c r="F1080">
        <v>5849.17</v>
      </c>
      <c r="G1080">
        <v>6079.88</v>
      </c>
      <c r="H1080">
        <v>4080.17</v>
      </c>
      <c r="I1080">
        <v>0.375718</v>
      </c>
      <c r="J1080">
        <v>0.61912199999999995</v>
      </c>
      <c r="K1080">
        <v>0</v>
      </c>
      <c r="L1080" t="s">
        <v>43</v>
      </c>
    </row>
    <row r="1081" spans="1:12" x14ac:dyDescent="0.25">
      <c r="A1081" t="s">
        <v>48</v>
      </c>
      <c r="B1081">
        <v>313067</v>
      </c>
      <c r="C1081">
        <v>307889</v>
      </c>
      <c r="D1081">
        <v>307680</v>
      </c>
      <c r="E1081">
        <v>307587</v>
      </c>
      <c r="F1081">
        <v>5892.95</v>
      </c>
      <c r="G1081">
        <v>6102.76</v>
      </c>
      <c r="H1081">
        <v>4117.05</v>
      </c>
      <c r="I1081">
        <v>0.37576900000000002</v>
      </c>
      <c r="J1081">
        <v>0.62762200000000001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312886</v>
      </c>
      <c r="C1082">
        <v>307705</v>
      </c>
      <c r="D1082">
        <v>307495</v>
      </c>
      <c r="E1082">
        <v>307403</v>
      </c>
      <c r="F1082">
        <v>5873.34</v>
      </c>
      <c r="G1082">
        <v>6100.03</v>
      </c>
      <c r="H1082">
        <v>4115.55</v>
      </c>
      <c r="I1082">
        <v>0.37578</v>
      </c>
      <c r="J1082">
        <v>0.62976600000000005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312219</v>
      </c>
      <c r="C1083">
        <v>306852</v>
      </c>
      <c r="D1083">
        <v>306642</v>
      </c>
      <c r="E1083">
        <v>306551</v>
      </c>
      <c r="F1083">
        <v>5857.45</v>
      </c>
      <c r="G1083">
        <v>6071.42</v>
      </c>
      <c r="H1083">
        <v>4061.79</v>
      </c>
      <c r="I1083">
        <v>0.375697</v>
      </c>
      <c r="J1083">
        <v>0.61912100000000003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313597</v>
      </c>
      <c r="C1084">
        <v>308227</v>
      </c>
      <c r="D1084">
        <v>308018</v>
      </c>
      <c r="E1084">
        <v>307926</v>
      </c>
      <c r="F1084">
        <v>5911.11</v>
      </c>
      <c r="G1084">
        <v>6206.34</v>
      </c>
      <c r="H1084">
        <v>4127.7</v>
      </c>
      <c r="I1084">
        <v>0.37572899999999998</v>
      </c>
      <c r="J1084">
        <v>0.62217699999999998</v>
      </c>
      <c r="K1084">
        <v>0</v>
      </c>
      <c r="L1084" t="s">
        <v>43</v>
      </c>
    </row>
    <row r="1085" spans="1:12" x14ac:dyDescent="0.25">
      <c r="A1085" t="s">
        <v>48</v>
      </c>
      <c r="B1085">
        <v>311459</v>
      </c>
      <c r="C1085">
        <v>306256</v>
      </c>
      <c r="D1085">
        <v>306052</v>
      </c>
      <c r="E1085">
        <v>305961</v>
      </c>
      <c r="F1085">
        <v>5812.5</v>
      </c>
      <c r="G1085">
        <v>5983.36</v>
      </c>
      <c r="H1085">
        <v>4023.25</v>
      </c>
      <c r="I1085">
        <v>0.37614799999999998</v>
      </c>
      <c r="J1085">
        <v>0.61910600000000005</v>
      </c>
      <c r="K1085">
        <v>0</v>
      </c>
      <c r="L1085" t="s">
        <v>43</v>
      </c>
    </row>
    <row r="1086" spans="1:12" x14ac:dyDescent="0.25">
      <c r="A1086" t="s">
        <v>48</v>
      </c>
      <c r="B1086">
        <v>311467</v>
      </c>
      <c r="C1086">
        <v>306105</v>
      </c>
      <c r="D1086">
        <v>305901</v>
      </c>
      <c r="E1086">
        <v>305810</v>
      </c>
      <c r="F1086">
        <v>5819.2</v>
      </c>
      <c r="G1086">
        <v>5995.46</v>
      </c>
      <c r="H1086">
        <v>4013.42</v>
      </c>
      <c r="I1086">
        <v>0.37836799999999998</v>
      </c>
      <c r="J1086">
        <v>0.62649999999999995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311809</v>
      </c>
      <c r="C1087">
        <v>306418</v>
      </c>
      <c r="D1087">
        <v>306215</v>
      </c>
      <c r="E1087">
        <v>306125</v>
      </c>
      <c r="F1087">
        <v>5821.87</v>
      </c>
      <c r="G1087">
        <v>6002.59</v>
      </c>
      <c r="H1087">
        <v>4008.73</v>
      </c>
      <c r="I1087">
        <v>0.375697</v>
      </c>
      <c r="J1087">
        <v>0.61912199999999995</v>
      </c>
      <c r="K1087">
        <v>0</v>
      </c>
      <c r="L1087" t="s">
        <v>43</v>
      </c>
    </row>
    <row r="1088" spans="1:12" x14ac:dyDescent="0.25">
      <c r="A1088" t="s">
        <v>48</v>
      </c>
      <c r="B1088">
        <v>311534</v>
      </c>
      <c r="C1088">
        <v>306258</v>
      </c>
      <c r="D1088">
        <v>306057</v>
      </c>
      <c r="E1088">
        <v>305967</v>
      </c>
      <c r="F1088">
        <v>5819.58</v>
      </c>
      <c r="G1088">
        <v>5953.16</v>
      </c>
      <c r="H1088">
        <v>4008.8</v>
      </c>
      <c r="I1088">
        <v>0.375697</v>
      </c>
      <c r="J1088">
        <v>0.626695</v>
      </c>
      <c r="K1088">
        <v>0</v>
      </c>
      <c r="L1088" t="s">
        <v>43</v>
      </c>
    </row>
    <row r="1089" spans="1:12" x14ac:dyDescent="0.25">
      <c r="A1089" t="s">
        <v>48</v>
      </c>
      <c r="B1089">
        <v>311469</v>
      </c>
      <c r="C1089">
        <v>306102</v>
      </c>
      <c r="D1089">
        <v>305900</v>
      </c>
      <c r="E1089">
        <v>305810</v>
      </c>
      <c r="F1089">
        <v>5815.83</v>
      </c>
      <c r="G1089">
        <v>5971.91</v>
      </c>
      <c r="H1089">
        <v>4016.82</v>
      </c>
      <c r="I1089">
        <v>0.37571599999999999</v>
      </c>
      <c r="J1089">
        <v>0.61910299999999996</v>
      </c>
      <c r="K1089">
        <v>0</v>
      </c>
      <c r="L1089" t="s">
        <v>43</v>
      </c>
    </row>
    <row r="1090" spans="1:12" x14ac:dyDescent="0.25">
      <c r="A1090" t="s">
        <v>48</v>
      </c>
      <c r="B1090">
        <v>311741</v>
      </c>
      <c r="C1090">
        <v>306220</v>
      </c>
      <c r="D1090">
        <v>306016</v>
      </c>
      <c r="E1090">
        <v>305925</v>
      </c>
      <c r="F1090">
        <v>5838.68</v>
      </c>
      <c r="G1090">
        <v>6009.48</v>
      </c>
      <c r="H1090">
        <v>4021.88</v>
      </c>
      <c r="I1090">
        <v>0.36796299999999998</v>
      </c>
      <c r="J1090">
        <v>0.62897999999999998</v>
      </c>
      <c r="K1090">
        <v>0</v>
      </c>
      <c r="L1090" t="s">
        <v>43</v>
      </c>
    </row>
    <row r="1091" spans="1:12" x14ac:dyDescent="0.25">
      <c r="A1091" t="s">
        <v>48</v>
      </c>
      <c r="B1091">
        <v>312225</v>
      </c>
      <c r="C1091">
        <v>306646</v>
      </c>
      <c r="D1091">
        <v>306439</v>
      </c>
      <c r="E1091">
        <v>306347</v>
      </c>
      <c r="F1091">
        <v>5826.53</v>
      </c>
      <c r="G1091">
        <v>6144.07</v>
      </c>
      <c r="H1091">
        <v>4033.86</v>
      </c>
      <c r="I1091">
        <v>0.376141</v>
      </c>
      <c r="J1091">
        <v>0.61911499999999997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311643</v>
      </c>
      <c r="C1092">
        <v>306286</v>
      </c>
      <c r="D1092">
        <v>306078</v>
      </c>
      <c r="E1092">
        <v>305987</v>
      </c>
      <c r="F1092">
        <v>5818.84</v>
      </c>
      <c r="G1092">
        <v>6054.13</v>
      </c>
      <c r="H1092">
        <v>4019.56</v>
      </c>
      <c r="I1092">
        <v>0.375691</v>
      </c>
      <c r="J1092">
        <v>0.62581600000000004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311596</v>
      </c>
      <c r="C1093">
        <v>306205</v>
      </c>
      <c r="D1093">
        <v>306003</v>
      </c>
      <c r="E1093">
        <v>305913</v>
      </c>
      <c r="F1093">
        <v>5795.97</v>
      </c>
      <c r="G1093">
        <v>6050.11</v>
      </c>
      <c r="H1093">
        <v>4014.22</v>
      </c>
      <c r="I1093">
        <v>0.37617299999999998</v>
      </c>
      <c r="J1093">
        <v>0.61912199999999995</v>
      </c>
      <c r="K1093">
        <v>0</v>
      </c>
      <c r="L1093" t="s">
        <v>43</v>
      </c>
    </row>
    <row r="1094" spans="1:12" x14ac:dyDescent="0.25">
      <c r="A1094" t="s">
        <v>48</v>
      </c>
      <c r="B1094">
        <v>312424</v>
      </c>
      <c r="C1094">
        <v>306821</v>
      </c>
      <c r="D1094">
        <v>306615</v>
      </c>
      <c r="E1094">
        <v>306523</v>
      </c>
      <c r="F1094">
        <v>5843.48</v>
      </c>
      <c r="G1094">
        <v>6044.17</v>
      </c>
      <c r="H1094">
        <v>4022.21</v>
      </c>
      <c r="I1094">
        <v>0.37769999999999998</v>
      </c>
      <c r="J1094">
        <v>0.61912199999999995</v>
      </c>
      <c r="K1094">
        <v>0</v>
      </c>
      <c r="L1094" t="s">
        <v>43</v>
      </c>
    </row>
    <row r="1095" spans="1:12" x14ac:dyDescent="0.25">
      <c r="A1095" t="s">
        <v>48</v>
      </c>
      <c r="B1095">
        <v>311988</v>
      </c>
      <c r="C1095">
        <v>306355</v>
      </c>
      <c r="D1095">
        <v>306165</v>
      </c>
      <c r="E1095">
        <v>306074</v>
      </c>
      <c r="F1095">
        <v>5794.5</v>
      </c>
      <c r="G1095">
        <v>6136.54</v>
      </c>
      <c r="H1095">
        <v>4028.86</v>
      </c>
      <c r="I1095">
        <v>0.36449300000000001</v>
      </c>
      <c r="J1095">
        <v>0.62809499999999996</v>
      </c>
      <c r="K1095">
        <v>0</v>
      </c>
      <c r="L1095" t="s">
        <v>43</v>
      </c>
    </row>
    <row r="1096" spans="1:12" x14ac:dyDescent="0.25">
      <c r="A1096" t="s">
        <v>48</v>
      </c>
      <c r="B1096">
        <v>312173</v>
      </c>
      <c r="C1096">
        <v>306650</v>
      </c>
      <c r="D1096">
        <v>306421</v>
      </c>
      <c r="E1096">
        <v>306330</v>
      </c>
      <c r="F1096">
        <v>5834.08</v>
      </c>
      <c r="G1096">
        <v>6331.6</v>
      </c>
      <c r="H1096">
        <v>3953.54</v>
      </c>
      <c r="I1096">
        <v>0.37580000000000002</v>
      </c>
      <c r="J1096">
        <v>0.619112</v>
      </c>
      <c r="K1096">
        <v>0</v>
      </c>
      <c r="L1096" t="s">
        <v>43</v>
      </c>
    </row>
    <row r="1097" spans="1:12" x14ac:dyDescent="0.25">
      <c r="A1097" t="s">
        <v>48</v>
      </c>
      <c r="B1097">
        <v>311443</v>
      </c>
      <c r="C1097">
        <v>306001</v>
      </c>
      <c r="D1097">
        <v>305796</v>
      </c>
      <c r="E1097">
        <v>305706</v>
      </c>
      <c r="F1097">
        <v>5836.32</v>
      </c>
      <c r="G1097">
        <v>6012.5</v>
      </c>
      <c r="H1097">
        <v>3985.44</v>
      </c>
      <c r="I1097">
        <v>0.376635</v>
      </c>
      <c r="J1097">
        <v>0.62960099999999997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311706</v>
      </c>
      <c r="C1098">
        <v>306031</v>
      </c>
      <c r="D1098">
        <v>305825</v>
      </c>
      <c r="E1098">
        <v>305734</v>
      </c>
      <c r="F1098">
        <v>5817.59</v>
      </c>
      <c r="G1098">
        <v>6039.08</v>
      </c>
      <c r="H1098">
        <v>3992.59</v>
      </c>
      <c r="I1098">
        <v>0.375917</v>
      </c>
      <c r="J1098">
        <v>0.62791799999999998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312180</v>
      </c>
      <c r="C1099">
        <v>306457</v>
      </c>
      <c r="D1099">
        <v>306247</v>
      </c>
      <c r="E1099">
        <v>306156</v>
      </c>
      <c r="F1099">
        <v>5815.17</v>
      </c>
      <c r="G1099">
        <v>6206.69</v>
      </c>
      <c r="H1099">
        <v>3990.17</v>
      </c>
      <c r="I1099">
        <v>0.37570300000000001</v>
      </c>
      <c r="J1099">
        <v>0.61911899999999997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312354</v>
      </c>
      <c r="C1100">
        <v>306753</v>
      </c>
      <c r="D1100">
        <v>306552</v>
      </c>
      <c r="E1100">
        <v>306462</v>
      </c>
      <c r="F1100">
        <v>5819.2</v>
      </c>
      <c r="G1100">
        <v>6186.01</v>
      </c>
      <c r="H1100">
        <v>4016.24</v>
      </c>
      <c r="I1100">
        <v>0.37575399999999998</v>
      </c>
      <c r="J1100">
        <v>0.61912199999999995</v>
      </c>
      <c r="K1100">
        <v>0</v>
      </c>
      <c r="L1100" t="s">
        <v>43</v>
      </c>
    </row>
    <row r="1101" spans="1:12" x14ac:dyDescent="0.25">
      <c r="A1101" t="s">
        <v>48</v>
      </c>
      <c r="B1101">
        <v>312597</v>
      </c>
      <c r="C1101">
        <v>306824</v>
      </c>
      <c r="D1101">
        <v>306618</v>
      </c>
      <c r="E1101">
        <v>306527</v>
      </c>
      <c r="F1101">
        <v>5841.89</v>
      </c>
      <c r="G1101">
        <v>6244.74</v>
      </c>
      <c r="H1101">
        <v>4032.64</v>
      </c>
      <c r="I1101">
        <v>0.37579899999999999</v>
      </c>
      <c r="J1101">
        <v>0.62967899999999999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314309</v>
      </c>
      <c r="C1102">
        <v>308302</v>
      </c>
      <c r="D1102">
        <v>308092</v>
      </c>
      <c r="E1102">
        <v>308001</v>
      </c>
      <c r="F1102">
        <v>5851.2</v>
      </c>
      <c r="G1102">
        <v>6282.39</v>
      </c>
      <c r="H1102">
        <v>4048.03</v>
      </c>
      <c r="I1102">
        <v>0.376309</v>
      </c>
      <c r="J1102">
        <v>0.62909899999999996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312788</v>
      </c>
      <c r="C1103">
        <v>306797</v>
      </c>
      <c r="D1103">
        <v>306599</v>
      </c>
      <c r="E1103">
        <v>306509</v>
      </c>
      <c r="F1103">
        <v>5794.87</v>
      </c>
      <c r="G1103">
        <v>6359.08</v>
      </c>
      <c r="H1103">
        <v>4016.7</v>
      </c>
      <c r="I1103">
        <v>0.375693</v>
      </c>
      <c r="J1103">
        <v>0.62787700000000002</v>
      </c>
      <c r="K1103">
        <v>0</v>
      </c>
      <c r="L1103" t="s">
        <v>43</v>
      </c>
    </row>
    <row r="1104" spans="1:12" x14ac:dyDescent="0.25">
      <c r="A1104" t="s">
        <v>48</v>
      </c>
      <c r="B1104">
        <v>312700</v>
      </c>
      <c r="C1104">
        <v>306875</v>
      </c>
      <c r="D1104">
        <v>306673</v>
      </c>
      <c r="E1104">
        <v>306582</v>
      </c>
      <c r="F1104">
        <v>5805.17</v>
      </c>
      <c r="G1104">
        <v>6300.99</v>
      </c>
      <c r="H1104">
        <v>4027.3</v>
      </c>
      <c r="I1104">
        <v>0.37569399999999997</v>
      </c>
      <c r="J1104">
        <v>0.61912</v>
      </c>
      <c r="K1104">
        <v>0</v>
      </c>
      <c r="L1104" t="s">
        <v>43</v>
      </c>
    </row>
    <row r="1105" spans="1:25" x14ac:dyDescent="0.25">
      <c r="A1105" t="s">
        <v>48</v>
      </c>
      <c r="B1105">
        <v>313311</v>
      </c>
      <c r="C1105">
        <v>307251</v>
      </c>
      <c r="D1105">
        <v>307043</v>
      </c>
      <c r="E1105">
        <v>306951</v>
      </c>
      <c r="F1105">
        <v>5826.73</v>
      </c>
      <c r="G1105">
        <v>6365.88</v>
      </c>
      <c r="H1105">
        <v>4027.86</v>
      </c>
      <c r="I1105">
        <v>0.37697599999999998</v>
      </c>
      <c r="J1105">
        <v>0.62706700000000004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315056</v>
      </c>
      <c r="C1106">
        <v>308943</v>
      </c>
      <c r="D1106">
        <v>308730</v>
      </c>
      <c r="E1106">
        <v>308638</v>
      </c>
      <c r="F1106">
        <v>5857.42</v>
      </c>
      <c r="G1106">
        <v>6601.91</v>
      </c>
      <c r="H1106">
        <v>4075.01</v>
      </c>
      <c r="I1106">
        <v>0.37597700000000001</v>
      </c>
      <c r="J1106">
        <v>0.62890900000000005</v>
      </c>
      <c r="K1106">
        <v>0</v>
      </c>
      <c r="L1106" t="s">
        <v>43</v>
      </c>
    </row>
    <row r="1107" spans="1:25" x14ac:dyDescent="0.25">
      <c r="A1107" t="s">
        <v>48</v>
      </c>
      <c r="B1107">
        <v>314496</v>
      </c>
      <c r="C1107">
        <v>308532</v>
      </c>
      <c r="D1107">
        <v>308320</v>
      </c>
      <c r="E1107">
        <v>308229</v>
      </c>
      <c r="F1107">
        <v>5866.34</v>
      </c>
      <c r="G1107">
        <v>6510.52</v>
      </c>
      <c r="H1107">
        <v>4066.51</v>
      </c>
      <c r="I1107">
        <v>0.37570999999999999</v>
      </c>
      <c r="J1107">
        <v>0.61912199999999995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313781</v>
      </c>
      <c r="C1108">
        <v>307812</v>
      </c>
      <c r="D1108">
        <v>307607</v>
      </c>
      <c r="E1108">
        <v>307516</v>
      </c>
      <c r="F1108">
        <v>5846.29</v>
      </c>
      <c r="G1108">
        <v>6458.11</v>
      </c>
      <c r="H1108">
        <v>4051.65</v>
      </c>
      <c r="I1108">
        <v>0.376301</v>
      </c>
      <c r="J1108">
        <v>0.62655499999999997</v>
      </c>
      <c r="K1108">
        <v>0</v>
      </c>
      <c r="L1108" t="s">
        <v>43</v>
      </c>
    </row>
    <row r="1109" spans="1:25" x14ac:dyDescent="0.25">
      <c r="A1109" t="s">
        <v>48</v>
      </c>
      <c r="B1109">
        <v>314024</v>
      </c>
      <c r="C1109">
        <v>307770</v>
      </c>
      <c r="D1109">
        <v>307562</v>
      </c>
      <c r="E1109">
        <v>307472</v>
      </c>
      <c r="F1109">
        <v>5838.32</v>
      </c>
      <c r="G1109">
        <v>6460.12</v>
      </c>
      <c r="H1109">
        <v>4041.14</v>
      </c>
      <c r="I1109">
        <v>0.37569900000000001</v>
      </c>
      <c r="J1109">
        <v>0.628556</v>
      </c>
      <c r="K1109">
        <v>0</v>
      </c>
      <c r="L1109" t="s">
        <v>43</v>
      </c>
    </row>
    <row r="1110" spans="1:25" x14ac:dyDescent="0.25">
      <c r="A1110" t="s">
        <v>48</v>
      </c>
      <c r="B1110">
        <v>314972</v>
      </c>
      <c r="C1110">
        <v>308731</v>
      </c>
      <c r="D1110">
        <v>308523</v>
      </c>
      <c r="E1110">
        <v>308431</v>
      </c>
      <c r="F1110">
        <v>5849.8</v>
      </c>
      <c r="G1110">
        <v>6638.45</v>
      </c>
      <c r="H1110">
        <v>4068.94</v>
      </c>
      <c r="I1110">
        <v>0.37595899999999999</v>
      </c>
      <c r="J1110">
        <v>0.62977300000000003</v>
      </c>
      <c r="K1110">
        <v>0</v>
      </c>
      <c r="L1110" t="s">
        <v>43</v>
      </c>
    </row>
    <row r="1111" spans="1:25" x14ac:dyDescent="0.25">
      <c r="A1111" t="s">
        <v>48</v>
      </c>
      <c r="B1111">
        <v>315310</v>
      </c>
      <c r="C1111">
        <v>309248</v>
      </c>
      <c r="D1111">
        <v>309043</v>
      </c>
      <c r="E1111">
        <v>308951</v>
      </c>
      <c r="F1111">
        <v>5880.73</v>
      </c>
      <c r="G1111">
        <v>6588.69</v>
      </c>
      <c r="H1111">
        <v>4099.95</v>
      </c>
      <c r="I1111">
        <v>0.37720199999999998</v>
      </c>
      <c r="J1111">
        <v>0.62969799999999998</v>
      </c>
      <c r="K1111">
        <v>0</v>
      </c>
      <c r="L1111" t="s">
        <v>43</v>
      </c>
    </row>
    <row r="1112" spans="1:25" x14ac:dyDescent="0.25">
      <c r="A1112" t="s">
        <v>48</v>
      </c>
      <c r="B1112">
        <v>313042</v>
      </c>
      <c r="C1112">
        <v>306910</v>
      </c>
      <c r="D1112">
        <v>306717</v>
      </c>
      <c r="E1112">
        <v>306626</v>
      </c>
      <c r="F1112">
        <v>5792.23</v>
      </c>
      <c r="G1112">
        <v>6413.22</v>
      </c>
      <c r="H1112">
        <v>4022.39</v>
      </c>
      <c r="I1112">
        <v>0.37569799999999998</v>
      </c>
      <c r="J1112">
        <v>0.62753800000000004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314596</v>
      </c>
      <c r="C1113">
        <v>308154</v>
      </c>
      <c r="D1113">
        <v>307956</v>
      </c>
      <c r="E1113">
        <v>307866</v>
      </c>
      <c r="F1113">
        <v>5839.31</v>
      </c>
      <c r="G1113">
        <v>6547.52</v>
      </c>
      <c r="H1113">
        <v>4071.73</v>
      </c>
      <c r="I1113">
        <v>0.37569599999999997</v>
      </c>
      <c r="J1113">
        <v>0.61911799999999995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314949</v>
      </c>
      <c r="C1114">
        <v>308435</v>
      </c>
      <c r="D1114">
        <v>308235</v>
      </c>
      <c r="E1114">
        <v>308145</v>
      </c>
      <c r="F1114">
        <v>5833.21</v>
      </c>
      <c r="G1114">
        <v>6663.55</v>
      </c>
      <c r="H1114">
        <v>4060.59</v>
      </c>
      <c r="I1114">
        <v>0.37569200000000003</v>
      </c>
      <c r="J1114">
        <v>0.61911400000000005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315901</v>
      </c>
      <c r="C1115">
        <v>309643</v>
      </c>
      <c r="D1115">
        <v>309433</v>
      </c>
      <c r="E1115">
        <v>309342</v>
      </c>
      <c r="F1115">
        <v>5878.98</v>
      </c>
      <c r="G1115">
        <v>6723.74</v>
      </c>
      <c r="H1115">
        <v>4106.34</v>
      </c>
      <c r="I1115">
        <v>0.365481</v>
      </c>
      <c r="J1115">
        <v>0.62866299999999997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313430</v>
      </c>
      <c r="C1116">
        <v>307094</v>
      </c>
      <c r="D1116">
        <v>306896</v>
      </c>
      <c r="E1116">
        <v>306805</v>
      </c>
      <c r="F1116">
        <v>5824.55</v>
      </c>
      <c r="G1116">
        <v>6476.99</v>
      </c>
      <c r="H1116">
        <v>4014.43</v>
      </c>
      <c r="I1116">
        <v>0.37638500000000003</v>
      </c>
      <c r="J1116">
        <v>0.62750700000000004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313746</v>
      </c>
      <c r="C1117">
        <v>307101</v>
      </c>
      <c r="D1117">
        <v>306907</v>
      </c>
      <c r="E1117">
        <v>306816</v>
      </c>
      <c r="F1117">
        <v>5817.62</v>
      </c>
      <c r="G1117">
        <v>6485.18</v>
      </c>
      <c r="H1117">
        <v>4020.14</v>
      </c>
      <c r="I1117">
        <v>0.37587799999999999</v>
      </c>
      <c r="J1117">
        <v>0.61911899999999997</v>
      </c>
      <c r="K1117">
        <v>0</v>
      </c>
      <c r="L1117" t="s">
        <v>43</v>
      </c>
    </row>
    <row r="1118" spans="1:25" x14ac:dyDescent="0.25">
      <c r="A1118" t="s">
        <v>48</v>
      </c>
      <c r="B1118">
        <v>313988</v>
      </c>
      <c r="C1118">
        <v>307500</v>
      </c>
      <c r="D1118">
        <v>307301</v>
      </c>
      <c r="E1118">
        <v>307211</v>
      </c>
      <c r="F1118">
        <v>5820.56</v>
      </c>
      <c r="G1118">
        <v>6674.62</v>
      </c>
      <c r="H1118">
        <v>4013.62</v>
      </c>
      <c r="I1118">
        <v>0.37572800000000001</v>
      </c>
      <c r="J1118">
        <v>0.62980400000000003</v>
      </c>
      <c r="K1118">
        <v>0</v>
      </c>
      <c r="L1118" t="s">
        <v>43</v>
      </c>
    </row>
    <row r="1119" spans="1:25" x14ac:dyDescent="0.25">
      <c r="A1119" t="s">
        <v>48</v>
      </c>
      <c r="B1119">
        <v>314194</v>
      </c>
      <c r="C1119">
        <v>307781</v>
      </c>
      <c r="D1119">
        <v>307582</v>
      </c>
      <c r="E1119">
        <v>307491</v>
      </c>
      <c r="F1119">
        <v>5811.43</v>
      </c>
      <c r="G1119">
        <v>6621.13</v>
      </c>
      <c r="H1119">
        <v>4039.12</v>
      </c>
      <c r="I1119">
        <v>0.37820700000000002</v>
      </c>
      <c r="J1119">
        <v>0.62954399999999999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314264</v>
      </c>
      <c r="C1120">
        <v>307908</v>
      </c>
      <c r="D1120">
        <v>307707</v>
      </c>
      <c r="E1120">
        <v>307615</v>
      </c>
      <c r="F1120">
        <v>5820.21</v>
      </c>
      <c r="G1120">
        <v>6654.38</v>
      </c>
      <c r="H1120">
        <v>4038.59</v>
      </c>
      <c r="I1120">
        <v>0.37583100000000003</v>
      </c>
      <c r="J1120">
        <v>0.61912199999999995</v>
      </c>
      <c r="K1120">
        <v>0</v>
      </c>
      <c r="L1120" t="s">
        <v>43</v>
      </c>
      <c r="R1120">
        <f>AVERAGE(B1071:B1120)</f>
        <v>312700.46000000002</v>
      </c>
      <c r="S1120">
        <f>AVERAGE(C1071:C1120)</f>
        <v>307026.62</v>
      </c>
      <c r="U1120">
        <f>_xlfn.VAR.P(B1071:B1120)</f>
        <v>1861719.0083999999</v>
      </c>
      <c r="V1120">
        <f>_xlfn.VAR.P(C1071:C1120)</f>
        <v>1000057.9156000002</v>
      </c>
      <c r="X1120">
        <f>1.96*SQRT(U1120)/50</f>
        <v>53.486371133848444</v>
      </c>
      <c r="Y1120">
        <f>1.96*SQRT(V1120)/50</f>
        <v>39.201135129324818</v>
      </c>
    </row>
    <row r="1121" spans="1:12" x14ac:dyDescent="0.25">
      <c r="A1121" t="s">
        <v>49</v>
      </c>
      <c r="B1121">
        <v>15635228.158600001</v>
      </c>
      <c r="C1121" t="s">
        <v>37</v>
      </c>
    </row>
    <row r="1122" spans="1:12" x14ac:dyDescent="0.25">
      <c r="A1122" t="s">
        <v>50</v>
      </c>
      <c r="B1122">
        <v>306449</v>
      </c>
      <c r="C1122">
        <v>306419</v>
      </c>
      <c r="D1122">
        <v>305969</v>
      </c>
      <c r="E1122">
        <v>305875</v>
      </c>
      <c r="F1122">
        <v>5949.41</v>
      </c>
      <c r="G1122">
        <v>0</v>
      </c>
      <c r="H1122">
        <v>4003.99</v>
      </c>
      <c r="I1122">
        <v>0.37635000000000002</v>
      </c>
      <c r="J1122">
        <v>0.61912199999999995</v>
      </c>
      <c r="K1122">
        <v>0</v>
      </c>
      <c r="L1122" t="s">
        <v>43</v>
      </c>
    </row>
    <row r="1123" spans="1:12" x14ac:dyDescent="0.25">
      <c r="A1123" t="s">
        <v>50</v>
      </c>
      <c r="B1123">
        <v>306531</v>
      </c>
      <c r="C1123">
        <v>306501</v>
      </c>
      <c r="D1123">
        <v>306119</v>
      </c>
      <c r="E1123">
        <v>306025</v>
      </c>
      <c r="F1123">
        <v>5945.08</v>
      </c>
      <c r="G1123">
        <v>0</v>
      </c>
      <c r="H1123">
        <v>3935.28</v>
      </c>
      <c r="I1123">
        <v>0.37604599999999999</v>
      </c>
      <c r="J1123">
        <v>0.62852300000000005</v>
      </c>
      <c r="K1123">
        <v>0</v>
      </c>
      <c r="L1123" t="s">
        <v>43</v>
      </c>
    </row>
    <row r="1124" spans="1:12" x14ac:dyDescent="0.25">
      <c r="A1124" t="s">
        <v>50</v>
      </c>
      <c r="B1124">
        <v>305205</v>
      </c>
      <c r="C1124">
        <v>305167</v>
      </c>
      <c r="D1124">
        <v>304917</v>
      </c>
      <c r="E1124">
        <v>304825</v>
      </c>
      <c r="F1124">
        <v>5896.18</v>
      </c>
      <c r="G1124">
        <v>0</v>
      </c>
      <c r="H1124">
        <v>3906.57</v>
      </c>
      <c r="I1124">
        <v>0.37570599999999998</v>
      </c>
      <c r="J1124">
        <v>0.61973199999999995</v>
      </c>
      <c r="K1124">
        <v>0</v>
      </c>
      <c r="L1124" t="s">
        <v>43</v>
      </c>
    </row>
    <row r="1125" spans="1:12" x14ac:dyDescent="0.25">
      <c r="A1125" t="s">
        <v>50</v>
      </c>
      <c r="B1125">
        <v>305283</v>
      </c>
      <c r="C1125">
        <v>305253</v>
      </c>
      <c r="D1125">
        <v>305027</v>
      </c>
      <c r="E1125">
        <v>304934</v>
      </c>
      <c r="F1125">
        <v>5917.74</v>
      </c>
      <c r="G1125">
        <v>0</v>
      </c>
      <c r="H1125">
        <v>3947.94</v>
      </c>
      <c r="I1125">
        <v>0.37584299999999998</v>
      </c>
      <c r="J1125">
        <v>0.62692700000000001</v>
      </c>
      <c r="K1125">
        <v>0</v>
      </c>
      <c r="L1125" t="s">
        <v>43</v>
      </c>
    </row>
    <row r="1126" spans="1:12" x14ac:dyDescent="0.25">
      <c r="A1126" t="s">
        <v>50</v>
      </c>
      <c r="B1126">
        <v>305523</v>
      </c>
      <c r="C1126">
        <v>305487</v>
      </c>
      <c r="D1126">
        <v>305271</v>
      </c>
      <c r="E1126">
        <v>305179</v>
      </c>
      <c r="F1126">
        <v>5910.1</v>
      </c>
      <c r="G1126">
        <v>0</v>
      </c>
      <c r="H1126">
        <v>3962.66</v>
      </c>
      <c r="I1126">
        <v>0.37569000000000002</v>
      </c>
      <c r="J1126">
        <v>0.62633799999999995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305461</v>
      </c>
      <c r="C1127">
        <v>305432</v>
      </c>
      <c r="D1127">
        <v>305218</v>
      </c>
      <c r="E1127">
        <v>305124</v>
      </c>
      <c r="F1127">
        <v>5919.3</v>
      </c>
      <c r="G1127">
        <v>0</v>
      </c>
      <c r="H1127">
        <v>3970.62</v>
      </c>
      <c r="I1127">
        <v>0.375803</v>
      </c>
      <c r="J1127">
        <v>0.62973699999999999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306982</v>
      </c>
      <c r="C1128">
        <v>306953</v>
      </c>
      <c r="D1128">
        <v>306743</v>
      </c>
      <c r="E1128">
        <v>306648</v>
      </c>
      <c r="F1128">
        <v>5941.84</v>
      </c>
      <c r="G1128">
        <v>0</v>
      </c>
      <c r="H1128">
        <v>3984.69</v>
      </c>
      <c r="I1128">
        <v>0.37623400000000001</v>
      </c>
      <c r="J1128">
        <v>0.62540899999999999</v>
      </c>
      <c r="K1128">
        <v>0</v>
      </c>
      <c r="L1128" t="s">
        <v>43</v>
      </c>
    </row>
    <row r="1129" spans="1:12" x14ac:dyDescent="0.25">
      <c r="A1129" t="s">
        <v>50</v>
      </c>
      <c r="B1129">
        <v>305418</v>
      </c>
      <c r="C1129">
        <v>305388</v>
      </c>
      <c r="D1129">
        <v>305182</v>
      </c>
      <c r="E1129">
        <v>305088</v>
      </c>
      <c r="F1129">
        <v>5914.44</v>
      </c>
      <c r="G1129">
        <v>0</v>
      </c>
      <c r="H1129">
        <v>3965.79</v>
      </c>
      <c r="I1129">
        <v>0.37590400000000002</v>
      </c>
      <c r="J1129">
        <v>0.62972099999999998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305428</v>
      </c>
      <c r="C1130">
        <v>305399</v>
      </c>
      <c r="D1130">
        <v>305191</v>
      </c>
      <c r="E1130">
        <v>305096</v>
      </c>
      <c r="F1130">
        <v>5918.22</v>
      </c>
      <c r="G1130">
        <v>0</v>
      </c>
      <c r="H1130">
        <v>3966.82</v>
      </c>
      <c r="I1130">
        <v>0.37753799999999998</v>
      </c>
      <c r="J1130">
        <v>0.62971900000000003</v>
      </c>
      <c r="K1130">
        <v>0</v>
      </c>
      <c r="L1130" t="s">
        <v>43</v>
      </c>
    </row>
    <row r="1131" spans="1:12" x14ac:dyDescent="0.25">
      <c r="A1131" t="s">
        <v>50</v>
      </c>
      <c r="B1131">
        <v>305771</v>
      </c>
      <c r="C1131">
        <v>305741</v>
      </c>
      <c r="D1131">
        <v>305534</v>
      </c>
      <c r="E1131">
        <v>305440</v>
      </c>
      <c r="F1131">
        <v>5951.8</v>
      </c>
      <c r="G1131">
        <v>0</v>
      </c>
      <c r="H1131">
        <v>3979.85</v>
      </c>
      <c r="I1131">
        <v>0.37578899999999998</v>
      </c>
      <c r="J1131">
        <v>0.61912199999999995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305859</v>
      </c>
      <c r="C1132">
        <v>305829</v>
      </c>
      <c r="D1132">
        <v>305617</v>
      </c>
      <c r="E1132">
        <v>305523</v>
      </c>
      <c r="F1132">
        <v>5934.61</v>
      </c>
      <c r="G1132">
        <v>0</v>
      </c>
      <c r="H1132">
        <v>3989.17</v>
      </c>
      <c r="I1132">
        <v>0.37664700000000001</v>
      </c>
      <c r="J1132">
        <v>0.62473500000000004</v>
      </c>
      <c r="K1132">
        <v>0</v>
      </c>
      <c r="L1132" t="s">
        <v>43</v>
      </c>
    </row>
    <row r="1133" spans="1:12" x14ac:dyDescent="0.25">
      <c r="A1133" t="s">
        <v>50</v>
      </c>
      <c r="B1133">
        <v>306340</v>
      </c>
      <c r="C1133">
        <v>306308</v>
      </c>
      <c r="D1133">
        <v>306092</v>
      </c>
      <c r="E1133">
        <v>306000</v>
      </c>
      <c r="F1133">
        <v>5932.2</v>
      </c>
      <c r="G1133">
        <v>0</v>
      </c>
      <c r="H1133">
        <v>3976.23</v>
      </c>
      <c r="I1133">
        <v>0.37577199999999999</v>
      </c>
      <c r="J1133">
        <v>0.62971200000000005</v>
      </c>
      <c r="K1133">
        <v>0</v>
      </c>
      <c r="L1133" t="s">
        <v>43</v>
      </c>
    </row>
    <row r="1134" spans="1:12" x14ac:dyDescent="0.25">
      <c r="A1134" t="s">
        <v>50</v>
      </c>
      <c r="B1134">
        <v>305651</v>
      </c>
      <c r="C1134">
        <v>305622</v>
      </c>
      <c r="D1134">
        <v>305413</v>
      </c>
      <c r="E1134">
        <v>305321</v>
      </c>
      <c r="F1134">
        <v>5930.25</v>
      </c>
      <c r="G1134">
        <v>0</v>
      </c>
      <c r="H1134">
        <v>3960.95</v>
      </c>
      <c r="I1134">
        <v>0.37569200000000003</v>
      </c>
      <c r="J1134">
        <v>0.62877700000000003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306289</v>
      </c>
      <c r="C1135">
        <v>306259</v>
      </c>
      <c r="D1135">
        <v>306042</v>
      </c>
      <c r="E1135">
        <v>305950</v>
      </c>
      <c r="F1135">
        <v>5955.41</v>
      </c>
      <c r="G1135">
        <v>0</v>
      </c>
      <c r="H1135">
        <v>3947.98</v>
      </c>
      <c r="I1135">
        <v>0.36472300000000002</v>
      </c>
      <c r="J1135">
        <v>0.62954200000000005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306398</v>
      </c>
      <c r="C1136">
        <v>306368</v>
      </c>
      <c r="D1136">
        <v>306151</v>
      </c>
      <c r="E1136">
        <v>306060</v>
      </c>
      <c r="F1136">
        <v>5930.46</v>
      </c>
      <c r="G1136">
        <v>0</v>
      </c>
      <c r="H1136">
        <v>3940.56</v>
      </c>
      <c r="I1136">
        <v>0.375718</v>
      </c>
      <c r="J1136">
        <v>0.61912199999999995</v>
      </c>
      <c r="K1136">
        <v>0</v>
      </c>
      <c r="L1136" t="s">
        <v>43</v>
      </c>
    </row>
    <row r="1137" spans="1:12" x14ac:dyDescent="0.25">
      <c r="A1137" t="s">
        <v>50</v>
      </c>
      <c r="B1137">
        <v>305505</v>
      </c>
      <c r="C1137">
        <v>305476</v>
      </c>
      <c r="D1137">
        <v>305252</v>
      </c>
      <c r="E1137">
        <v>305160</v>
      </c>
      <c r="F1137">
        <v>5910.72</v>
      </c>
      <c r="G1137">
        <v>0</v>
      </c>
      <c r="H1137">
        <v>3919.18</v>
      </c>
      <c r="I1137">
        <v>0.37576900000000002</v>
      </c>
      <c r="J1137">
        <v>0.62762200000000001</v>
      </c>
      <c r="K1137">
        <v>0</v>
      </c>
      <c r="L1137" t="s">
        <v>43</v>
      </c>
    </row>
    <row r="1138" spans="1:12" x14ac:dyDescent="0.25">
      <c r="A1138" t="s">
        <v>50</v>
      </c>
      <c r="B1138">
        <v>305544</v>
      </c>
      <c r="C1138">
        <v>305514</v>
      </c>
      <c r="D1138">
        <v>305289</v>
      </c>
      <c r="E1138">
        <v>305198</v>
      </c>
      <c r="F1138">
        <v>5920.91</v>
      </c>
      <c r="G1138">
        <v>0</v>
      </c>
      <c r="H1138">
        <v>3920.27</v>
      </c>
      <c r="I1138">
        <v>0.37578</v>
      </c>
      <c r="J1138">
        <v>0.62976600000000005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305614</v>
      </c>
      <c r="C1139">
        <v>305585</v>
      </c>
      <c r="D1139">
        <v>305359</v>
      </c>
      <c r="E1139">
        <v>305268</v>
      </c>
      <c r="F1139">
        <v>5926.91</v>
      </c>
      <c r="G1139">
        <v>0</v>
      </c>
      <c r="H1139">
        <v>3918.87</v>
      </c>
      <c r="I1139">
        <v>0.375697</v>
      </c>
      <c r="J1139">
        <v>0.61912100000000003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305355</v>
      </c>
      <c r="C1140">
        <v>305325</v>
      </c>
      <c r="D1140">
        <v>305100</v>
      </c>
      <c r="E1140">
        <v>305008</v>
      </c>
      <c r="F1140">
        <v>5918.2</v>
      </c>
      <c r="G1140">
        <v>0</v>
      </c>
      <c r="H1140">
        <v>3909.82</v>
      </c>
      <c r="I1140">
        <v>0.37572899999999998</v>
      </c>
      <c r="J1140">
        <v>0.62217699999999998</v>
      </c>
      <c r="K1140">
        <v>0</v>
      </c>
      <c r="L1140" t="s">
        <v>43</v>
      </c>
    </row>
    <row r="1141" spans="1:12" x14ac:dyDescent="0.25">
      <c r="A1141" t="s">
        <v>50</v>
      </c>
      <c r="B1141">
        <v>305398</v>
      </c>
      <c r="C1141">
        <v>305369</v>
      </c>
      <c r="D1141">
        <v>305143</v>
      </c>
      <c r="E1141">
        <v>305052</v>
      </c>
      <c r="F1141">
        <v>5923.02</v>
      </c>
      <c r="G1141">
        <v>0</v>
      </c>
      <c r="H1141">
        <v>3910.17</v>
      </c>
      <c r="I1141">
        <v>0.37614799999999998</v>
      </c>
      <c r="J1141">
        <v>0.61910600000000005</v>
      </c>
      <c r="K1141">
        <v>0</v>
      </c>
      <c r="L1141" t="s">
        <v>43</v>
      </c>
    </row>
    <row r="1142" spans="1:12" x14ac:dyDescent="0.25">
      <c r="A1142" t="s">
        <v>50</v>
      </c>
      <c r="B1142">
        <v>305397</v>
      </c>
      <c r="C1142">
        <v>305368</v>
      </c>
      <c r="D1142">
        <v>305143</v>
      </c>
      <c r="E1142">
        <v>305053</v>
      </c>
      <c r="F1142">
        <v>5918.85</v>
      </c>
      <c r="G1142">
        <v>0</v>
      </c>
      <c r="H1142">
        <v>3906.08</v>
      </c>
      <c r="I1142">
        <v>0.37836799999999998</v>
      </c>
      <c r="J1142">
        <v>0.62649999999999995</v>
      </c>
      <c r="K1142">
        <v>0</v>
      </c>
      <c r="L1142" t="s">
        <v>43</v>
      </c>
    </row>
    <row r="1143" spans="1:12" x14ac:dyDescent="0.25">
      <c r="A1143" t="s">
        <v>50</v>
      </c>
      <c r="B1143">
        <v>305396</v>
      </c>
      <c r="C1143">
        <v>305366</v>
      </c>
      <c r="D1143">
        <v>305143</v>
      </c>
      <c r="E1143">
        <v>305052</v>
      </c>
      <c r="F1143">
        <v>5902.51</v>
      </c>
      <c r="G1143">
        <v>0</v>
      </c>
      <c r="H1143">
        <v>3907.54</v>
      </c>
      <c r="I1143">
        <v>0.375697</v>
      </c>
      <c r="J1143">
        <v>0.61912199999999995</v>
      </c>
      <c r="K1143">
        <v>0</v>
      </c>
      <c r="L1143" t="s">
        <v>43</v>
      </c>
    </row>
    <row r="1144" spans="1:12" x14ac:dyDescent="0.25">
      <c r="A1144" t="s">
        <v>50</v>
      </c>
      <c r="B1144">
        <v>305515</v>
      </c>
      <c r="C1144">
        <v>305486</v>
      </c>
      <c r="D1144">
        <v>305262</v>
      </c>
      <c r="E1144">
        <v>305171</v>
      </c>
      <c r="F1144">
        <v>5944.61</v>
      </c>
      <c r="G1144">
        <v>0</v>
      </c>
      <c r="H1144">
        <v>3912.9</v>
      </c>
      <c r="I1144">
        <v>0.375697</v>
      </c>
      <c r="J1144">
        <v>0.626695</v>
      </c>
      <c r="K1144">
        <v>0</v>
      </c>
      <c r="L1144" t="s">
        <v>43</v>
      </c>
    </row>
    <row r="1145" spans="1:12" x14ac:dyDescent="0.25">
      <c r="A1145" t="s">
        <v>50</v>
      </c>
      <c r="B1145">
        <v>305419</v>
      </c>
      <c r="C1145">
        <v>305389</v>
      </c>
      <c r="D1145">
        <v>305163</v>
      </c>
      <c r="E1145">
        <v>305072</v>
      </c>
      <c r="F1145">
        <v>5918.6</v>
      </c>
      <c r="G1145">
        <v>0</v>
      </c>
      <c r="H1145">
        <v>3911.29</v>
      </c>
      <c r="I1145">
        <v>0.37571599999999999</v>
      </c>
      <c r="J1145">
        <v>0.61910299999999996</v>
      </c>
      <c r="K1145">
        <v>0</v>
      </c>
      <c r="L1145" t="s">
        <v>43</v>
      </c>
    </row>
    <row r="1146" spans="1:12" x14ac:dyDescent="0.25">
      <c r="A1146" t="s">
        <v>50</v>
      </c>
      <c r="B1146">
        <v>305393</v>
      </c>
      <c r="C1146">
        <v>305363</v>
      </c>
      <c r="D1146">
        <v>305139</v>
      </c>
      <c r="E1146">
        <v>305048</v>
      </c>
      <c r="F1146">
        <v>5916.35</v>
      </c>
      <c r="G1146">
        <v>0</v>
      </c>
      <c r="H1146">
        <v>3907.99</v>
      </c>
      <c r="I1146">
        <v>0.36796299999999998</v>
      </c>
      <c r="J1146">
        <v>0.62897999999999998</v>
      </c>
      <c r="K1146">
        <v>0</v>
      </c>
      <c r="L1146" t="s">
        <v>43</v>
      </c>
    </row>
    <row r="1147" spans="1:12" x14ac:dyDescent="0.25">
      <c r="A1147" t="s">
        <v>50</v>
      </c>
      <c r="B1147">
        <v>305381</v>
      </c>
      <c r="C1147">
        <v>305351</v>
      </c>
      <c r="D1147">
        <v>305127</v>
      </c>
      <c r="E1147">
        <v>305035</v>
      </c>
      <c r="F1147">
        <v>5916.4</v>
      </c>
      <c r="G1147">
        <v>0</v>
      </c>
      <c r="H1147">
        <v>3905</v>
      </c>
      <c r="I1147">
        <v>0.376141</v>
      </c>
      <c r="J1147">
        <v>0.61911499999999997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305389</v>
      </c>
      <c r="C1148">
        <v>305359</v>
      </c>
      <c r="D1148">
        <v>305134</v>
      </c>
      <c r="E1148">
        <v>305043</v>
      </c>
      <c r="F1148">
        <v>5913.43</v>
      </c>
      <c r="G1148">
        <v>0</v>
      </c>
      <c r="H1148">
        <v>3908.58</v>
      </c>
      <c r="I1148">
        <v>0.375691</v>
      </c>
      <c r="J1148">
        <v>0.62581600000000004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305875</v>
      </c>
      <c r="C1149">
        <v>305845</v>
      </c>
      <c r="D1149">
        <v>305623</v>
      </c>
      <c r="E1149">
        <v>305532</v>
      </c>
      <c r="F1149">
        <v>5944.48</v>
      </c>
      <c r="G1149">
        <v>0</v>
      </c>
      <c r="H1149">
        <v>3937.27</v>
      </c>
      <c r="I1149">
        <v>0.37617299999999998</v>
      </c>
      <c r="J1149">
        <v>0.61912199999999995</v>
      </c>
      <c r="K1149">
        <v>0</v>
      </c>
      <c r="L1149" t="s">
        <v>43</v>
      </c>
    </row>
    <row r="1150" spans="1:12" x14ac:dyDescent="0.25">
      <c r="A1150" t="s">
        <v>50</v>
      </c>
      <c r="B1150">
        <v>306376</v>
      </c>
      <c r="C1150">
        <v>306345</v>
      </c>
      <c r="D1150">
        <v>306122</v>
      </c>
      <c r="E1150">
        <v>306030</v>
      </c>
      <c r="F1150">
        <v>5932.1</v>
      </c>
      <c r="G1150">
        <v>0</v>
      </c>
      <c r="H1150">
        <v>3930.53</v>
      </c>
      <c r="I1150">
        <v>0.37769999999999998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309962</v>
      </c>
      <c r="C1151">
        <v>309932</v>
      </c>
      <c r="D1151">
        <v>309702</v>
      </c>
      <c r="E1151">
        <v>309610</v>
      </c>
      <c r="F1151">
        <v>5984.19</v>
      </c>
      <c r="G1151">
        <v>0</v>
      </c>
      <c r="H1151">
        <v>3931.2</v>
      </c>
      <c r="I1151">
        <v>0.36449300000000001</v>
      </c>
      <c r="J1151">
        <v>0.62809499999999996</v>
      </c>
      <c r="K1151">
        <v>0</v>
      </c>
      <c r="L1151" t="s">
        <v>43</v>
      </c>
    </row>
    <row r="1152" spans="1:12" x14ac:dyDescent="0.25">
      <c r="A1152" t="s">
        <v>50</v>
      </c>
      <c r="B1152">
        <v>305398</v>
      </c>
      <c r="C1152">
        <v>305368</v>
      </c>
      <c r="D1152">
        <v>305143</v>
      </c>
      <c r="E1152">
        <v>305052</v>
      </c>
      <c r="F1152">
        <v>5920.49</v>
      </c>
      <c r="G1152">
        <v>0</v>
      </c>
      <c r="H1152">
        <v>3909.03</v>
      </c>
      <c r="I1152">
        <v>0.37580000000000002</v>
      </c>
      <c r="J1152">
        <v>0.619112</v>
      </c>
      <c r="K1152">
        <v>0</v>
      </c>
      <c r="L1152" t="s">
        <v>43</v>
      </c>
    </row>
    <row r="1153" spans="1:12" x14ac:dyDescent="0.25">
      <c r="A1153" t="s">
        <v>50</v>
      </c>
      <c r="B1153">
        <v>305321</v>
      </c>
      <c r="C1153">
        <v>305291</v>
      </c>
      <c r="D1153">
        <v>305069</v>
      </c>
      <c r="E1153">
        <v>304978</v>
      </c>
      <c r="F1153">
        <v>5912.88</v>
      </c>
      <c r="G1153">
        <v>0</v>
      </c>
      <c r="H1153">
        <v>3910.96</v>
      </c>
      <c r="I1153">
        <v>0.376635</v>
      </c>
      <c r="J1153">
        <v>0.62960099999999997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305424</v>
      </c>
      <c r="C1154">
        <v>305393</v>
      </c>
      <c r="D1154">
        <v>305173</v>
      </c>
      <c r="E1154">
        <v>305082</v>
      </c>
      <c r="F1154">
        <v>5915.93</v>
      </c>
      <c r="G1154">
        <v>0</v>
      </c>
      <c r="H1154">
        <v>3919.1</v>
      </c>
      <c r="I1154">
        <v>0.375917</v>
      </c>
      <c r="J1154">
        <v>0.62791799999999998</v>
      </c>
      <c r="K1154">
        <v>0</v>
      </c>
      <c r="L1154" t="s">
        <v>43</v>
      </c>
    </row>
    <row r="1155" spans="1:12" x14ac:dyDescent="0.25">
      <c r="A1155" t="s">
        <v>50</v>
      </c>
      <c r="B1155">
        <v>305452</v>
      </c>
      <c r="C1155">
        <v>305423</v>
      </c>
      <c r="D1155">
        <v>305203</v>
      </c>
      <c r="E1155">
        <v>305112</v>
      </c>
      <c r="F1155">
        <v>5917.43</v>
      </c>
      <c r="G1155">
        <v>0</v>
      </c>
      <c r="H1155">
        <v>3920.93</v>
      </c>
      <c r="I1155">
        <v>0.37570300000000001</v>
      </c>
      <c r="J1155">
        <v>0.61911899999999997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305721</v>
      </c>
      <c r="C1156">
        <v>305691</v>
      </c>
      <c r="D1156">
        <v>305468</v>
      </c>
      <c r="E1156">
        <v>305376</v>
      </c>
      <c r="F1156">
        <v>5924.33</v>
      </c>
      <c r="G1156">
        <v>0</v>
      </c>
      <c r="H1156">
        <v>3931.06</v>
      </c>
      <c r="I1156">
        <v>0.37575399999999998</v>
      </c>
      <c r="J1156">
        <v>0.61912199999999995</v>
      </c>
      <c r="K1156">
        <v>0</v>
      </c>
      <c r="L1156" t="s">
        <v>43</v>
      </c>
    </row>
    <row r="1157" spans="1:12" x14ac:dyDescent="0.25">
      <c r="A1157" t="s">
        <v>50</v>
      </c>
      <c r="B1157">
        <v>306430</v>
      </c>
      <c r="C1157">
        <v>306400</v>
      </c>
      <c r="D1157">
        <v>306175</v>
      </c>
      <c r="E1157">
        <v>306083</v>
      </c>
      <c r="F1157">
        <v>5955.47</v>
      </c>
      <c r="G1157">
        <v>0</v>
      </c>
      <c r="H1157">
        <v>3953.24</v>
      </c>
      <c r="I1157">
        <v>0.37579899999999999</v>
      </c>
      <c r="J1157">
        <v>0.62967899999999999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306388</v>
      </c>
      <c r="C1158">
        <v>306359</v>
      </c>
      <c r="D1158">
        <v>306134</v>
      </c>
      <c r="E1158">
        <v>306043</v>
      </c>
      <c r="F1158">
        <v>5941.84</v>
      </c>
      <c r="G1158">
        <v>0</v>
      </c>
      <c r="H1158">
        <v>3948.41</v>
      </c>
      <c r="I1158">
        <v>0.376309</v>
      </c>
      <c r="J1158">
        <v>0.62909899999999996</v>
      </c>
      <c r="K1158">
        <v>0</v>
      </c>
      <c r="L1158" t="s">
        <v>43</v>
      </c>
    </row>
    <row r="1159" spans="1:12" x14ac:dyDescent="0.25">
      <c r="A1159" t="s">
        <v>50</v>
      </c>
      <c r="B1159">
        <v>305188</v>
      </c>
      <c r="C1159">
        <v>305158</v>
      </c>
      <c r="D1159">
        <v>304936</v>
      </c>
      <c r="E1159">
        <v>304845</v>
      </c>
      <c r="F1159">
        <v>5893.51</v>
      </c>
      <c r="G1159">
        <v>0</v>
      </c>
      <c r="H1159">
        <v>3909.41</v>
      </c>
      <c r="I1159">
        <v>0.375693</v>
      </c>
      <c r="J1159">
        <v>0.62787700000000002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305366</v>
      </c>
      <c r="C1160">
        <v>305337</v>
      </c>
      <c r="D1160">
        <v>305114</v>
      </c>
      <c r="E1160">
        <v>305023</v>
      </c>
      <c r="F1160">
        <v>5910.57</v>
      </c>
      <c r="G1160">
        <v>0</v>
      </c>
      <c r="H1160">
        <v>3918.45</v>
      </c>
      <c r="I1160">
        <v>0.37569399999999997</v>
      </c>
      <c r="J1160">
        <v>0.61912</v>
      </c>
      <c r="K1160">
        <v>0</v>
      </c>
      <c r="L1160" t="s">
        <v>43</v>
      </c>
    </row>
    <row r="1161" spans="1:12" x14ac:dyDescent="0.25">
      <c r="A1161" t="s">
        <v>50</v>
      </c>
      <c r="B1161">
        <v>305125</v>
      </c>
      <c r="C1161">
        <v>305095</v>
      </c>
      <c r="D1161">
        <v>304871</v>
      </c>
      <c r="E1161">
        <v>304780</v>
      </c>
      <c r="F1161">
        <v>5899.02</v>
      </c>
      <c r="G1161">
        <v>0</v>
      </c>
      <c r="H1161">
        <v>3911.47</v>
      </c>
      <c r="I1161">
        <v>0.37697599999999998</v>
      </c>
      <c r="J1161">
        <v>0.62706700000000004</v>
      </c>
      <c r="K1161">
        <v>0</v>
      </c>
      <c r="L1161" t="s">
        <v>43</v>
      </c>
    </row>
    <row r="1162" spans="1:12" x14ac:dyDescent="0.25">
      <c r="A1162" t="s">
        <v>50</v>
      </c>
      <c r="B1162">
        <v>305202</v>
      </c>
      <c r="C1162">
        <v>305172</v>
      </c>
      <c r="D1162">
        <v>304955</v>
      </c>
      <c r="E1162">
        <v>304864</v>
      </c>
      <c r="F1162">
        <v>5891.04</v>
      </c>
      <c r="G1162">
        <v>0</v>
      </c>
      <c r="H1162">
        <v>3931.74</v>
      </c>
      <c r="I1162">
        <v>0.37597700000000001</v>
      </c>
      <c r="J1162">
        <v>0.62890900000000005</v>
      </c>
      <c r="K1162">
        <v>0</v>
      </c>
      <c r="L1162" t="s">
        <v>43</v>
      </c>
    </row>
    <row r="1163" spans="1:12" x14ac:dyDescent="0.25">
      <c r="A1163" t="s">
        <v>50</v>
      </c>
      <c r="B1163">
        <v>305970</v>
      </c>
      <c r="C1163">
        <v>305940</v>
      </c>
      <c r="D1163">
        <v>305721</v>
      </c>
      <c r="E1163">
        <v>305628</v>
      </c>
      <c r="F1163">
        <v>5922.61</v>
      </c>
      <c r="G1163">
        <v>0</v>
      </c>
      <c r="H1163">
        <v>3967.1</v>
      </c>
      <c r="I1163">
        <v>0.37570999999999999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306631</v>
      </c>
      <c r="C1164">
        <v>306601</v>
      </c>
      <c r="D1164">
        <v>306376</v>
      </c>
      <c r="E1164">
        <v>306284</v>
      </c>
      <c r="F1164">
        <v>5947.75</v>
      </c>
      <c r="G1164">
        <v>0</v>
      </c>
      <c r="H1164">
        <v>3979.54</v>
      </c>
      <c r="I1164">
        <v>0.376301</v>
      </c>
      <c r="J1164">
        <v>0.62655499999999997</v>
      </c>
      <c r="K1164">
        <v>0</v>
      </c>
      <c r="L1164" t="s">
        <v>43</v>
      </c>
    </row>
    <row r="1165" spans="1:12" x14ac:dyDescent="0.25">
      <c r="A1165" t="s">
        <v>50</v>
      </c>
      <c r="B1165">
        <v>305874</v>
      </c>
      <c r="C1165">
        <v>305845</v>
      </c>
      <c r="D1165">
        <v>305613</v>
      </c>
      <c r="E1165">
        <v>305521</v>
      </c>
      <c r="F1165">
        <v>5944.74</v>
      </c>
      <c r="G1165">
        <v>0</v>
      </c>
      <c r="H1165">
        <v>3925.04</v>
      </c>
      <c r="I1165">
        <v>0.37569900000000001</v>
      </c>
      <c r="J1165">
        <v>0.628556</v>
      </c>
      <c r="K1165">
        <v>0</v>
      </c>
      <c r="L1165" t="s">
        <v>43</v>
      </c>
    </row>
    <row r="1166" spans="1:12" x14ac:dyDescent="0.25">
      <c r="A1166" t="s">
        <v>50</v>
      </c>
      <c r="B1166">
        <v>306028</v>
      </c>
      <c r="C1166">
        <v>305998</v>
      </c>
      <c r="D1166">
        <v>305766</v>
      </c>
      <c r="E1166">
        <v>305675</v>
      </c>
      <c r="F1166">
        <v>5926.84</v>
      </c>
      <c r="G1166">
        <v>0</v>
      </c>
      <c r="H1166">
        <v>3943.64</v>
      </c>
      <c r="I1166">
        <v>0.37595899999999999</v>
      </c>
      <c r="J1166">
        <v>0.62977300000000003</v>
      </c>
      <c r="K1166">
        <v>0</v>
      </c>
      <c r="L1166" t="s">
        <v>43</v>
      </c>
    </row>
    <row r="1167" spans="1:12" x14ac:dyDescent="0.25">
      <c r="A1167" t="s">
        <v>50</v>
      </c>
      <c r="B1167">
        <v>305331</v>
      </c>
      <c r="C1167">
        <v>305302</v>
      </c>
      <c r="D1167">
        <v>305069</v>
      </c>
      <c r="E1167">
        <v>304978</v>
      </c>
      <c r="F1167">
        <v>5918.66</v>
      </c>
      <c r="G1167">
        <v>0</v>
      </c>
      <c r="H1167">
        <v>3904.13</v>
      </c>
      <c r="I1167">
        <v>0.37720199999999998</v>
      </c>
      <c r="J1167">
        <v>0.62969799999999998</v>
      </c>
      <c r="K1167">
        <v>0</v>
      </c>
      <c r="L1167" t="s">
        <v>43</v>
      </c>
    </row>
    <row r="1168" spans="1:12" x14ac:dyDescent="0.25">
      <c r="A1168" t="s">
        <v>50</v>
      </c>
      <c r="B1168">
        <v>305226</v>
      </c>
      <c r="C1168">
        <v>305196</v>
      </c>
      <c r="D1168">
        <v>304973</v>
      </c>
      <c r="E1168">
        <v>304882</v>
      </c>
      <c r="F1168">
        <v>5909.22</v>
      </c>
      <c r="G1168">
        <v>0</v>
      </c>
      <c r="H1168">
        <v>3917.08</v>
      </c>
      <c r="I1168">
        <v>0.37569799999999998</v>
      </c>
      <c r="J1168">
        <v>0.62753800000000004</v>
      </c>
      <c r="K1168">
        <v>0</v>
      </c>
      <c r="L1168" t="s">
        <v>43</v>
      </c>
    </row>
    <row r="1169" spans="1:25" x14ac:dyDescent="0.25">
      <c r="A1169" t="s">
        <v>50</v>
      </c>
      <c r="B1169">
        <v>305341</v>
      </c>
      <c r="C1169">
        <v>305312</v>
      </c>
      <c r="D1169">
        <v>305103</v>
      </c>
      <c r="E1169">
        <v>305011</v>
      </c>
      <c r="F1169">
        <v>5950.79</v>
      </c>
      <c r="G1169">
        <v>0</v>
      </c>
      <c r="H1169">
        <v>3951.05</v>
      </c>
      <c r="I1169">
        <v>0.37569599999999997</v>
      </c>
      <c r="J1169">
        <v>0.61911799999999995</v>
      </c>
      <c r="K1169">
        <v>0</v>
      </c>
      <c r="L1169" t="s">
        <v>43</v>
      </c>
    </row>
    <row r="1170" spans="1:25" x14ac:dyDescent="0.25">
      <c r="A1170" t="s">
        <v>50</v>
      </c>
      <c r="B1170">
        <v>305513</v>
      </c>
      <c r="C1170">
        <v>305484</v>
      </c>
      <c r="D1170">
        <v>305273</v>
      </c>
      <c r="E1170">
        <v>305181</v>
      </c>
      <c r="F1170">
        <v>5922.5</v>
      </c>
      <c r="G1170">
        <v>0</v>
      </c>
      <c r="H1170">
        <v>3946.93</v>
      </c>
      <c r="I1170">
        <v>0.37569200000000003</v>
      </c>
      <c r="J1170">
        <v>0.61911400000000005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305330</v>
      </c>
      <c r="C1171">
        <v>305301</v>
      </c>
      <c r="D1171">
        <v>305094</v>
      </c>
      <c r="E1171">
        <v>305002</v>
      </c>
      <c r="F1171">
        <v>5913.98</v>
      </c>
      <c r="G1171">
        <v>0</v>
      </c>
      <c r="H1171">
        <v>3947.49</v>
      </c>
      <c r="I1171">
        <v>0.365481</v>
      </c>
      <c r="J1171">
        <v>0.62866299999999997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305888</v>
      </c>
      <c r="C1172">
        <v>305858</v>
      </c>
      <c r="D1172">
        <v>305631</v>
      </c>
      <c r="E1172">
        <v>305539</v>
      </c>
      <c r="F1172">
        <v>5947.26</v>
      </c>
      <c r="G1172">
        <v>0</v>
      </c>
      <c r="H1172">
        <v>3945.59</v>
      </c>
      <c r="I1172">
        <v>0.37638500000000003</v>
      </c>
      <c r="J1172">
        <v>0.62750700000000004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305536</v>
      </c>
      <c r="C1173">
        <v>305506</v>
      </c>
      <c r="D1173">
        <v>305275</v>
      </c>
      <c r="E1173">
        <v>305184</v>
      </c>
      <c r="F1173">
        <v>5916.56</v>
      </c>
      <c r="G1173">
        <v>0</v>
      </c>
      <c r="H1173">
        <v>3926.7</v>
      </c>
      <c r="I1173">
        <v>0.37587799999999999</v>
      </c>
      <c r="J1173">
        <v>0.61911899999999997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305435</v>
      </c>
      <c r="C1174">
        <v>305406</v>
      </c>
      <c r="D1174">
        <v>305181</v>
      </c>
      <c r="E1174">
        <v>305090</v>
      </c>
      <c r="F1174">
        <v>5900.5</v>
      </c>
      <c r="G1174">
        <v>0</v>
      </c>
      <c r="H1174">
        <v>3929.79</v>
      </c>
      <c r="I1174">
        <v>0.37572800000000001</v>
      </c>
      <c r="J1174">
        <v>0.62980400000000003</v>
      </c>
      <c r="K1174">
        <v>0</v>
      </c>
      <c r="L1174" t="s">
        <v>43</v>
      </c>
    </row>
    <row r="1175" spans="1:25" x14ac:dyDescent="0.25">
      <c r="A1175" t="s">
        <v>50</v>
      </c>
      <c r="B1175">
        <v>305388</v>
      </c>
      <c r="C1175">
        <v>305358</v>
      </c>
      <c r="D1175">
        <v>305143</v>
      </c>
      <c r="E1175">
        <v>305051</v>
      </c>
      <c r="F1175">
        <v>5914.01</v>
      </c>
      <c r="G1175">
        <v>0</v>
      </c>
      <c r="H1175">
        <v>3931.18</v>
      </c>
      <c r="I1175">
        <v>0.37820700000000002</v>
      </c>
      <c r="J1175">
        <v>0.62954399999999999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305457</v>
      </c>
      <c r="C1176">
        <v>305428</v>
      </c>
      <c r="D1176">
        <v>305209</v>
      </c>
      <c r="E1176">
        <v>305118</v>
      </c>
      <c r="F1176">
        <v>5913.53</v>
      </c>
      <c r="G1176">
        <v>0</v>
      </c>
      <c r="H1176">
        <v>3948.5</v>
      </c>
      <c r="I1176">
        <v>0.37583100000000003</v>
      </c>
      <c r="J1176">
        <v>0.61912199999999995</v>
      </c>
      <c r="K1176">
        <v>0</v>
      </c>
      <c r="L1176" t="s">
        <v>43</v>
      </c>
      <c r="R1176">
        <f>AVERAGE(B1127:B1176)</f>
        <v>305741.58</v>
      </c>
      <c r="S1176">
        <f>AVERAGE(C1127:C1176)</f>
        <v>305711.88</v>
      </c>
      <c r="U1176">
        <f>_xlfn.VAR.P(B1127:B1176)</f>
        <v>538520.68360000011</v>
      </c>
      <c r="V1176">
        <f>_xlfn.VAR.P(C1127:C1176)</f>
        <v>538354.4656</v>
      </c>
      <c r="X1176">
        <f>1.96*SQRT(U1176)/50</f>
        <v>28.76651566052281</v>
      </c>
      <c r="Y1176">
        <f>1.96*SQRT(V1176)/50</f>
        <v>28.762075829459601</v>
      </c>
    </row>
    <row r="1177" spans="1:25" x14ac:dyDescent="0.25">
      <c r="A1177" t="s">
        <v>51</v>
      </c>
      <c r="B1177">
        <v>15287248.0002</v>
      </c>
      <c r="C1177" t="s">
        <v>37</v>
      </c>
    </row>
    <row r="1178" spans="1:25" x14ac:dyDescent="0.25">
      <c r="A1178" t="s">
        <v>52</v>
      </c>
      <c r="B1178">
        <v>25089.200000000001</v>
      </c>
      <c r="C1178">
        <v>25019.599999999999</v>
      </c>
      <c r="D1178">
        <v>25019.5</v>
      </c>
      <c r="E1178">
        <v>24959.9</v>
      </c>
      <c r="F1178">
        <v>1954.96</v>
      </c>
      <c r="G1178">
        <v>1945.42</v>
      </c>
      <c r="H1178">
        <v>657.02499999999998</v>
      </c>
      <c r="I1178">
        <v>0.37573800000000002</v>
      </c>
      <c r="J1178">
        <v>0.623228</v>
      </c>
      <c r="K1178">
        <v>37702</v>
      </c>
      <c r="L1178" t="s">
        <v>43</v>
      </c>
    </row>
    <row r="1179" spans="1:25" x14ac:dyDescent="0.25">
      <c r="A1179" t="s">
        <v>52</v>
      </c>
      <c r="B1179">
        <v>25164.6</v>
      </c>
      <c r="C1179">
        <v>25094.6</v>
      </c>
      <c r="D1179">
        <v>25094.5</v>
      </c>
      <c r="E1179">
        <v>25034.9</v>
      </c>
      <c r="F1179">
        <v>1999.22</v>
      </c>
      <c r="G1179">
        <v>1941.19</v>
      </c>
      <c r="H1179">
        <v>651.63</v>
      </c>
      <c r="I1179">
        <v>0.37628800000000001</v>
      </c>
      <c r="J1179">
        <v>0.61908200000000002</v>
      </c>
      <c r="K1179">
        <v>38717</v>
      </c>
      <c r="L1179" t="s">
        <v>43</v>
      </c>
    </row>
    <row r="1180" spans="1:25" x14ac:dyDescent="0.25">
      <c r="A1180" t="s">
        <v>52</v>
      </c>
      <c r="B1180">
        <v>25089.5</v>
      </c>
      <c r="C1180">
        <v>25019.5</v>
      </c>
      <c r="D1180">
        <v>25019.3</v>
      </c>
      <c r="E1180">
        <v>24959.8</v>
      </c>
      <c r="F1180">
        <v>1962.83</v>
      </c>
      <c r="G1180">
        <v>1949.91</v>
      </c>
      <c r="H1180">
        <v>653.72199999999998</v>
      </c>
      <c r="I1180">
        <v>0.37571199999999999</v>
      </c>
      <c r="J1180">
        <v>0.62975700000000001</v>
      </c>
      <c r="K1180">
        <v>38110</v>
      </c>
      <c r="L1180" t="s">
        <v>43</v>
      </c>
    </row>
    <row r="1181" spans="1:25" x14ac:dyDescent="0.25">
      <c r="A1181" t="s">
        <v>52</v>
      </c>
      <c r="B1181">
        <v>25070.9</v>
      </c>
      <c r="C1181">
        <v>24999.4</v>
      </c>
      <c r="D1181">
        <v>24999.3</v>
      </c>
      <c r="E1181">
        <v>24939.8</v>
      </c>
      <c r="F1181">
        <v>1944.71</v>
      </c>
      <c r="G1181">
        <v>1932.55</v>
      </c>
      <c r="H1181">
        <v>654.64499999999998</v>
      </c>
      <c r="I1181">
        <v>0.37573800000000002</v>
      </c>
      <c r="J1181">
        <v>0.619116</v>
      </c>
      <c r="K1181">
        <v>37694</v>
      </c>
      <c r="L1181" t="s">
        <v>43</v>
      </c>
    </row>
    <row r="1182" spans="1:25" x14ac:dyDescent="0.25">
      <c r="A1182" t="s">
        <v>52</v>
      </c>
      <c r="B1182">
        <v>25096.400000000001</v>
      </c>
      <c r="C1182">
        <v>25024.6</v>
      </c>
      <c r="D1182">
        <v>25024.400000000001</v>
      </c>
      <c r="E1182">
        <v>24964.9</v>
      </c>
      <c r="F1182">
        <v>1957.39</v>
      </c>
      <c r="G1182">
        <v>1946.01</v>
      </c>
      <c r="H1182">
        <v>653.46199999999999</v>
      </c>
      <c r="I1182">
        <v>0.37933600000000001</v>
      </c>
      <c r="J1182">
        <v>0.619089</v>
      </c>
      <c r="K1182">
        <v>38211</v>
      </c>
      <c r="L1182" t="s">
        <v>43</v>
      </c>
    </row>
    <row r="1183" spans="1:25" x14ac:dyDescent="0.25">
      <c r="A1183" t="s">
        <v>52</v>
      </c>
      <c r="B1183">
        <v>25085.1</v>
      </c>
      <c r="C1183">
        <v>25014</v>
      </c>
      <c r="D1183">
        <v>25013.9</v>
      </c>
      <c r="E1183">
        <v>24954.3</v>
      </c>
      <c r="F1183">
        <v>1955.67</v>
      </c>
      <c r="G1183">
        <v>1942.58</v>
      </c>
      <c r="H1183">
        <v>655.75800000000004</v>
      </c>
      <c r="I1183">
        <v>0.37570300000000001</v>
      </c>
      <c r="J1183">
        <v>0.62932399999999999</v>
      </c>
      <c r="K1183">
        <v>37741</v>
      </c>
      <c r="L1183" t="s">
        <v>43</v>
      </c>
    </row>
    <row r="1184" spans="1:25" x14ac:dyDescent="0.25">
      <c r="A1184" t="s">
        <v>52</v>
      </c>
      <c r="B1184">
        <v>25172.2</v>
      </c>
      <c r="C1184">
        <v>25101.1</v>
      </c>
      <c r="D1184">
        <v>25101</v>
      </c>
      <c r="E1184">
        <v>25041.4</v>
      </c>
      <c r="F1184">
        <v>1989.02</v>
      </c>
      <c r="G1184">
        <v>1948.28</v>
      </c>
      <c r="H1184">
        <v>651.39599999999996</v>
      </c>
      <c r="I1184">
        <v>0.37596099999999999</v>
      </c>
      <c r="J1184">
        <v>0.62734599999999996</v>
      </c>
      <c r="K1184">
        <v>38709</v>
      </c>
      <c r="L1184" t="s">
        <v>43</v>
      </c>
    </row>
    <row r="1185" spans="1:12" x14ac:dyDescent="0.25">
      <c r="A1185" t="s">
        <v>52</v>
      </c>
      <c r="B1185">
        <v>25199.1</v>
      </c>
      <c r="C1185">
        <v>25129.7</v>
      </c>
      <c r="D1185">
        <v>25129.5</v>
      </c>
      <c r="E1185">
        <v>25070.2</v>
      </c>
      <c r="F1185">
        <v>2054.7399999999998</v>
      </c>
      <c r="G1185">
        <v>1880.29</v>
      </c>
      <c r="H1185">
        <v>643.35699999999997</v>
      </c>
      <c r="I1185">
        <v>0.37625199999999998</v>
      </c>
      <c r="J1185">
        <v>0.62382899999999997</v>
      </c>
      <c r="K1185">
        <v>39202</v>
      </c>
      <c r="L1185" t="s">
        <v>43</v>
      </c>
    </row>
    <row r="1186" spans="1:12" x14ac:dyDescent="0.25">
      <c r="A1186" t="s">
        <v>52</v>
      </c>
      <c r="B1186">
        <v>25147</v>
      </c>
      <c r="C1186">
        <v>25076.1</v>
      </c>
      <c r="D1186">
        <v>25075.9</v>
      </c>
      <c r="E1186">
        <v>25016.5</v>
      </c>
      <c r="F1186">
        <v>1999.69</v>
      </c>
      <c r="G1186">
        <v>1948.83</v>
      </c>
      <c r="H1186">
        <v>652.96</v>
      </c>
      <c r="I1186">
        <v>0.37619000000000002</v>
      </c>
      <c r="J1186">
        <v>0.61912199999999995</v>
      </c>
      <c r="K1186">
        <v>38673</v>
      </c>
      <c r="L1186" t="s">
        <v>43</v>
      </c>
    </row>
    <row r="1187" spans="1:12" x14ac:dyDescent="0.25">
      <c r="A1187" t="s">
        <v>52</v>
      </c>
      <c r="B1187">
        <v>25094</v>
      </c>
      <c r="C1187">
        <v>25022.7</v>
      </c>
      <c r="D1187">
        <v>25022.6</v>
      </c>
      <c r="E1187">
        <v>24963.4</v>
      </c>
      <c r="F1187">
        <v>1951.05</v>
      </c>
      <c r="G1187">
        <v>1937.7</v>
      </c>
      <c r="H1187">
        <v>655.42100000000005</v>
      </c>
      <c r="I1187">
        <v>0.37619200000000003</v>
      </c>
      <c r="J1187">
        <v>0.62435700000000005</v>
      </c>
      <c r="K1187">
        <v>38202</v>
      </c>
      <c r="L1187" t="s">
        <v>43</v>
      </c>
    </row>
    <row r="1188" spans="1:12" x14ac:dyDescent="0.25">
      <c r="A1188" t="s">
        <v>52</v>
      </c>
      <c r="B1188">
        <v>25112.7</v>
      </c>
      <c r="C1188">
        <v>25043.200000000001</v>
      </c>
      <c r="D1188">
        <v>25043.1</v>
      </c>
      <c r="E1188">
        <v>24983.3</v>
      </c>
      <c r="F1188">
        <v>1971.4</v>
      </c>
      <c r="G1188">
        <v>1929.57</v>
      </c>
      <c r="H1188">
        <v>654.46500000000003</v>
      </c>
      <c r="I1188">
        <v>0.37617600000000001</v>
      </c>
      <c r="J1188">
        <v>0.62642500000000001</v>
      </c>
      <c r="K1188">
        <v>38213</v>
      </c>
      <c r="L1188" t="s">
        <v>43</v>
      </c>
    </row>
    <row r="1189" spans="1:12" x14ac:dyDescent="0.25">
      <c r="A1189" t="s">
        <v>52</v>
      </c>
      <c r="B1189">
        <v>25109.4</v>
      </c>
      <c r="C1189">
        <v>25039.1</v>
      </c>
      <c r="D1189">
        <v>25039</v>
      </c>
      <c r="E1189">
        <v>24979.5</v>
      </c>
      <c r="F1189">
        <v>1950.38</v>
      </c>
      <c r="G1189">
        <v>1965.63</v>
      </c>
      <c r="H1189">
        <v>654.63800000000003</v>
      </c>
      <c r="I1189">
        <v>0.37570199999999998</v>
      </c>
      <c r="J1189">
        <v>0.62916000000000005</v>
      </c>
      <c r="K1189">
        <v>38168</v>
      </c>
      <c r="L1189" t="s">
        <v>43</v>
      </c>
    </row>
    <row r="1190" spans="1:12" x14ac:dyDescent="0.25">
      <c r="A1190" t="s">
        <v>52</v>
      </c>
      <c r="B1190">
        <v>25134.3</v>
      </c>
      <c r="C1190">
        <v>25063.3</v>
      </c>
      <c r="D1190">
        <v>25063.200000000001</v>
      </c>
      <c r="E1190">
        <v>25003.7</v>
      </c>
      <c r="F1190">
        <v>1972.97</v>
      </c>
      <c r="G1190">
        <v>1953.42</v>
      </c>
      <c r="H1190">
        <v>654.74199999999996</v>
      </c>
      <c r="I1190">
        <v>0.375967</v>
      </c>
      <c r="J1190">
        <v>0.62524599999999997</v>
      </c>
      <c r="K1190">
        <v>38191</v>
      </c>
      <c r="L1190" t="s">
        <v>43</v>
      </c>
    </row>
    <row r="1191" spans="1:12" x14ac:dyDescent="0.25">
      <c r="A1191" t="s">
        <v>52</v>
      </c>
      <c r="B1191">
        <v>25168.7</v>
      </c>
      <c r="C1191">
        <v>25097.9</v>
      </c>
      <c r="D1191">
        <v>25097.8</v>
      </c>
      <c r="E1191">
        <v>25038</v>
      </c>
      <c r="F1191">
        <v>2008.56</v>
      </c>
      <c r="G1191">
        <v>1884.45</v>
      </c>
      <c r="H1191">
        <v>646.40099999999995</v>
      </c>
      <c r="I1191">
        <v>0.37577199999999999</v>
      </c>
      <c r="J1191">
        <v>0.61911300000000002</v>
      </c>
      <c r="K1191">
        <v>38177</v>
      </c>
      <c r="L1191" t="s">
        <v>43</v>
      </c>
    </row>
    <row r="1192" spans="1:12" x14ac:dyDescent="0.25">
      <c r="A1192" t="s">
        <v>52</v>
      </c>
      <c r="B1192">
        <v>25144.3</v>
      </c>
      <c r="C1192">
        <v>25071.3</v>
      </c>
      <c r="D1192">
        <v>25071.1</v>
      </c>
      <c r="E1192">
        <v>25011.599999999999</v>
      </c>
      <c r="F1192">
        <v>1993.31</v>
      </c>
      <c r="G1192">
        <v>1947.92</v>
      </c>
      <c r="H1192">
        <v>653.13900000000001</v>
      </c>
      <c r="I1192">
        <v>0.37574999999999997</v>
      </c>
      <c r="J1192">
        <v>0.624448</v>
      </c>
      <c r="K1192">
        <v>38716</v>
      </c>
      <c r="L1192" t="s">
        <v>43</v>
      </c>
    </row>
    <row r="1193" spans="1:12" x14ac:dyDescent="0.25">
      <c r="A1193" t="s">
        <v>52</v>
      </c>
      <c r="B1193">
        <v>25086.799999999999</v>
      </c>
      <c r="C1193">
        <v>25017.1</v>
      </c>
      <c r="D1193">
        <v>25017</v>
      </c>
      <c r="E1193">
        <v>24957.599999999999</v>
      </c>
      <c r="F1193">
        <v>1962.25</v>
      </c>
      <c r="G1193">
        <v>1925.33</v>
      </c>
      <c r="H1193">
        <v>651.20500000000004</v>
      </c>
      <c r="I1193">
        <v>0.37575399999999998</v>
      </c>
      <c r="J1193">
        <v>0.61912</v>
      </c>
      <c r="K1193">
        <v>38251</v>
      </c>
      <c r="L1193" t="s">
        <v>43</v>
      </c>
    </row>
    <row r="1194" spans="1:12" x14ac:dyDescent="0.25">
      <c r="A1194" t="s">
        <v>52</v>
      </c>
      <c r="B1194">
        <v>25108.3</v>
      </c>
      <c r="C1194">
        <v>25038</v>
      </c>
      <c r="D1194">
        <v>25037.8</v>
      </c>
      <c r="E1194">
        <v>24978.5</v>
      </c>
      <c r="F1194">
        <v>1960.47</v>
      </c>
      <c r="G1194">
        <v>1943.46</v>
      </c>
      <c r="H1194">
        <v>653.47</v>
      </c>
      <c r="I1194">
        <v>0.37597000000000003</v>
      </c>
      <c r="J1194">
        <v>0.627691</v>
      </c>
      <c r="K1194">
        <v>38194</v>
      </c>
      <c r="L1194" t="s">
        <v>43</v>
      </c>
    </row>
    <row r="1195" spans="1:12" x14ac:dyDescent="0.25">
      <c r="A1195" t="s">
        <v>52</v>
      </c>
      <c r="B1195">
        <v>25078.3</v>
      </c>
      <c r="C1195">
        <v>25005.1</v>
      </c>
      <c r="D1195">
        <v>25005</v>
      </c>
      <c r="E1195">
        <v>24945.599999999999</v>
      </c>
      <c r="F1195">
        <v>1958.25</v>
      </c>
      <c r="G1195">
        <v>1935.02</v>
      </c>
      <c r="H1195">
        <v>654.25</v>
      </c>
      <c r="I1195">
        <v>0.37589400000000001</v>
      </c>
      <c r="J1195">
        <v>0.62822</v>
      </c>
      <c r="K1195">
        <v>37752</v>
      </c>
      <c r="L1195" t="s">
        <v>43</v>
      </c>
    </row>
    <row r="1196" spans="1:12" x14ac:dyDescent="0.25">
      <c r="A1196" t="s">
        <v>52</v>
      </c>
      <c r="B1196">
        <v>25091.200000000001</v>
      </c>
      <c r="C1196">
        <v>25020.400000000001</v>
      </c>
      <c r="D1196">
        <v>25020.3</v>
      </c>
      <c r="E1196">
        <v>24960.9</v>
      </c>
      <c r="F1196">
        <v>1938.33</v>
      </c>
      <c r="G1196">
        <v>1943.42</v>
      </c>
      <c r="H1196">
        <v>653.80700000000002</v>
      </c>
      <c r="I1196">
        <v>0.376718</v>
      </c>
      <c r="J1196">
        <v>0.62973800000000002</v>
      </c>
      <c r="K1196">
        <v>38199</v>
      </c>
      <c r="L1196" t="s">
        <v>43</v>
      </c>
    </row>
    <row r="1197" spans="1:12" x14ac:dyDescent="0.25">
      <c r="A1197" t="s">
        <v>52</v>
      </c>
      <c r="B1197">
        <v>25096.9</v>
      </c>
      <c r="C1197">
        <v>25024.9</v>
      </c>
      <c r="D1197">
        <v>25024.799999999999</v>
      </c>
      <c r="E1197">
        <v>24965.3</v>
      </c>
      <c r="F1197">
        <v>1960.74</v>
      </c>
      <c r="G1197">
        <v>1925.66</v>
      </c>
      <c r="H1197">
        <v>651.75699999999995</v>
      </c>
      <c r="I1197">
        <v>0.37582599999999999</v>
      </c>
      <c r="J1197">
        <v>0.62972300000000003</v>
      </c>
      <c r="K1197">
        <v>38229</v>
      </c>
      <c r="L1197" t="s">
        <v>43</v>
      </c>
    </row>
    <row r="1198" spans="1:12" x14ac:dyDescent="0.25">
      <c r="A1198" t="s">
        <v>52</v>
      </c>
      <c r="B1198">
        <v>25078.6</v>
      </c>
      <c r="C1198">
        <v>25007.8</v>
      </c>
      <c r="D1198">
        <v>25007.7</v>
      </c>
      <c r="E1198">
        <v>24948.2</v>
      </c>
      <c r="F1198">
        <v>1950.22</v>
      </c>
      <c r="G1198">
        <v>1931.82</v>
      </c>
      <c r="H1198">
        <v>653.78200000000004</v>
      </c>
      <c r="I1198">
        <v>0.37662099999999998</v>
      </c>
      <c r="J1198">
        <v>0.61912199999999995</v>
      </c>
      <c r="K1198">
        <v>37672</v>
      </c>
      <c r="L1198" t="s">
        <v>43</v>
      </c>
    </row>
    <row r="1199" spans="1:12" x14ac:dyDescent="0.25">
      <c r="A1199" t="s">
        <v>52</v>
      </c>
      <c r="B1199">
        <v>25128</v>
      </c>
      <c r="C1199">
        <v>25058.1</v>
      </c>
      <c r="D1199">
        <v>25058</v>
      </c>
      <c r="E1199">
        <v>24998.3</v>
      </c>
      <c r="F1199">
        <v>1968.46</v>
      </c>
      <c r="G1199">
        <v>1944.13</v>
      </c>
      <c r="H1199">
        <v>653.14200000000005</v>
      </c>
      <c r="I1199">
        <v>0.37569000000000002</v>
      </c>
      <c r="J1199">
        <v>0.629417</v>
      </c>
      <c r="K1199">
        <v>38170</v>
      </c>
      <c r="L1199" t="s">
        <v>43</v>
      </c>
    </row>
    <row r="1200" spans="1:12" x14ac:dyDescent="0.25">
      <c r="A1200" t="s">
        <v>52</v>
      </c>
      <c r="B1200">
        <v>25090.3</v>
      </c>
      <c r="C1200">
        <v>25018.1</v>
      </c>
      <c r="D1200">
        <v>25018</v>
      </c>
      <c r="E1200">
        <v>24958.5</v>
      </c>
      <c r="F1200">
        <v>1962.48</v>
      </c>
      <c r="G1200">
        <v>1943.72</v>
      </c>
      <c r="H1200">
        <v>654.45100000000002</v>
      </c>
      <c r="I1200">
        <v>0.37569000000000002</v>
      </c>
      <c r="J1200">
        <v>0.62709400000000004</v>
      </c>
      <c r="K1200">
        <v>37737</v>
      </c>
      <c r="L1200" t="s">
        <v>43</v>
      </c>
    </row>
    <row r="1201" spans="1:12" x14ac:dyDescent="0.25">
      <c r="A1201" t="s">
        <v>52</v>
      </c>
      <c r="B1201">
        <v>25117.3</v>
      </c>
      <c r="C1201">
        <v>25045</v>
      </c>
      <c r="D1201">
        <v>25044.9</v>
      </c>
      <c r="E1201">
        <v>24985.5</v>
      </c>
      <c r="F1201">
        <v>1969.11</v>
      </c>
      <c r="G1201">
        <v>1943.65</v>
      </c>
      <c r="H1201">
        <v>654.00400000000002</v>
      </c>
      <c r="I1201">
        <v>0.37569200000000003</v>
      </c>
      <c r="J1201">
        <v>0.61909199999999998</v>
      </c>
      <c r="K1201">
        <v>38235</v>
      </c>
      <c r="L1201" t="s">
        <v>43</v>
      </c>
    </row>
    <row r="1202" spans="1:12" x14ac:dyDescent="0.25">
      <c r="A1202" t="s">
        <v>52</v>
      </c>
      <c r="B1202">
        <v>25095.200000000001</v>
      </c>
      <c r="C1202">
        <v>25022.2</v>
      </c>
      <c r="D1202">
        <v>25022.1</v>
      </c>
      <c r="E1202">
        <v>24962.9</v>
      </c>
      <c r="F1202">
        <v>1973.27</v>
      </c>
      <c r="G1202">
        <v>1936.4</v>
      </c>
      <c r="H1202">
        <v>653.71699999999998</v>
      </c>
      <c r="I1202">
        <v>0.37573200000000001</v>
      </c>
      <c r="J1202">
        <v>0.61912199999999995</v>
      </c>
      <c r="K1202">
        <v>38208</v>
      </c>
      <c r="L1202" t="s">
        <v>43</v>
      </c>
    </row>
    <row r="1203" spans="1:12" x14ac:dyDescent="0.25">
      <c r="A1203" t="s">
        <v>52</v>
      </c>
      <c r="B1203">
        <v>25124.2</v>
      </c>
      <c r="C1203">
        <v>25053.3</v>
      </c>
      <c r="D1203">
        <v>25053.200000000001</v>
      </c>
      <c r="E1203">
        <v>24993.8</v>
      </c>
      <c r="F1203">
        <v>1977.29</v>
      </c>
      <c r="G1203">
        <v>1938.41</v>
      </c>
      <c r="H1203">
        <v>652.76199999999994</v>
      </c>
      <c r="I1203">
        <v>0.37628299999999998</v>
      </c>
      <c r="J1203">
        <v>0.62882899999999997</v>
      </c>
      <c r="K1203">
        <v>38195</v>
      </c>
      <c r="L1203" t="s">
        <v>43</v>
      </c>
    </row>
    <row r="1204" spans="1:12" x14ac:dyDescent="0.25">
      <c r="A1204" t="s">
        <v>52</v>
      </c>
      <c r="B1204">
        <v>25117.200000000001</v>
      </c>
      <c r="C1204">
        <v>25043.3</v>
      </c>
      <c r="D1204">
        <v>25043.200000000001</v>
      </c>
      <c r="E1204">
        <v>24983.5</v>
      </c>
      <c r="F1204">
        <v>1957.85</v>
      </c>
      <c r="G1204">
        <v>1935.61</v>
      </c>
      <c r="H1204">
        <v>653.97400000000005</v>
      </c>
      <c r="I1204">
        <v>0.37571300000000002</v>
      </c>
      <c r="J1204">
        <v>0.62917100000000004</v>
      </c>
      <c r="K1204">
        <v>38204</v>
      </c>
      <c r="L1204" t="s">
        <v>43</v>
      </c>
    </row>
    <row r="1205" spans="1:12" x14ac:dyDescent="0.25">
      <c r="A1205" t="s">
        <v>52</v>
      </c>
      <c r="B1205">
        <v>25102.2</v>
      </c>
      <c r="C1205">
        <v>25030.400000000001</v>
      </c>
      <c r="D1205">
        <v>25030.3</v>
      </c>
      <c r="E1205">
        <v>24970.799999999999</v>
      </c>
      <c r="F1205">
        <v>1973.04</v>
      </c>
      <c r="G1205">
        <v>1946.89</v>
      </c>
      <c r="H1205">
        <v>653.41200000000003</v>
      </c>
      <c r="I1205">
        <v>0.375693</v>
      </c>
      <c r="J1205">
        <v>0.61911799999999995</v>
      </c>
      <c r="K1205">
        <v>38215</v>
      </c>
      <c r="L1205" t="s">
        <v>43</v>
      </c>
    </row>
    <row r="1206" spans="1:12" x14ac:dyDescent="0.25">
      <c r="A1206" t="s">
        <v>52</v>
      </c>
      <c r="B1206">
        <v>25115.599999999999</v>
      </c>
      <c r="C1206">
        <v>25041.5</v>
      </c>
      <c r="D1206">
        <v>25041.4</v>
      </c>
      <c r="E1206">
        <v>24981.9</v>
      </c>
      <c r="F1206">
        <v>1965.15</v>
      </c>
      <c r="G1206">
        <v>1933.81</v>
      </c>
      <c r="H1206">
        <v>654.04499999999996</v>
      </c>
      <c r="I1206">
        <v>0.376029</v>
      </c>
      <c r="J1206">
        <v>0.61912100000000003</v>
      </c>
      <c r="K1206">
        <v>38204</v>
      </c>
      <c r="L1206" t="s">
        <v>43</v>
      </c>
    </row>
    <row r="1207" spans="1:12" x14ac:dyDescent="0.25">
      <c r="A1207" t="s">
        <v>52</v>
      </c>
      <c r="B1207">
        <v>25086.7</v>
      </c>
      <c r="C1207">
        <v>25016.9</v>
      </c>
      <c r="D1207">
        <v>25016.799999999999</v>
      </c>
      <c r="E1207">
        <v>24957.3</v>
      </c>
      <c r="F1207">
        <v>1968.1</v>
      </c>
      <c r="G1207">
        <v>1933.98</v>
      </c>
      <c r="H1207">
        <v>653.68799999999999</v>
      </c>
      <c r="I1207">
        <v>0.376417</v>
      </c>
      <c r="J1207">
        <v>0.61912100000000003</v>
      </c>
      <c r="K1207">
        <v>38202</v>
      </c>
      <c r="L1207" t="s">
        <v>43</v>
      </c>
    </row>
    <row r="1208" spans="1:12" x14ac:dyDescent="0.25">
      <c r="A1208" t="s">
        <v>52</v>
      </c>
      <c r="B1208">
        <v>25135.599999999999</v>
      </c>
      <c r="C1208">
        <v>25063.9</v>
      </c>
      <c r="D1208">
        <v>25063.8</v>
      </c>
      <c r="E1208">
        <v>25004.5</v>
      </c>
      <c r="F1208">
        <v>2019.06</v>
      </c>
      <c r="G1208">
        <v>1932.23</v>
      </c>
      <c r="H1208">
        <v>654.45500000000004</v>
      </c>
      <c r="I1208">
        <v>0.37724200000000002</v>
      </c>
      <c r="J1208">
        <v>0.62317900000000004</v>
      </c>
      <c r="K1208">
        <v>38147</v>
      </c>
      <c r="L1208" t="s">
        <v>43</v>
      </c>
    </row>
    <row r="1209" spans="1:12" x14ac:dyDescent="0.25">
      <c r="A1209" t="s">
        <v>52</v>
      </c>
      <c r="B1209">
        <v>25165.599999999999</v>
      </c>
      <c r="C1209">
        <v>25092.9</v>
      </c>
      <c r="D1209">
        <v>25092.799999999999</v>
      </c>
      <c r="E1209">
        <v>25033.4</v>
      </c>
      <c r="F1209">
        <v>2023.44</v>
      </c>
      <c r="G1209">
        <v>1950.08</v>
      </c>
      <c r="H1209">
        <v>652.69899999999996</v>
      </c>
      <c r="I1209">
        <v>0.37586000000000003</v>
      </c>
      <c r="J1209">
        <v>0.62448300000000001</v>
      </c>
      <c r="K1209">
        <v>38678</v>
      </c>
      <c r="L1209" t="s">
        <v>43</v>
      </c>
    </row>
    <row r="1210" spans="1:12" x14ac:dyDescent="0.25">
      <c r="A1210" t="s">
        <v>52</v>
      </c>
      <c r="B1210">
        <v>25090</v>
      </c>
      <c r="C1210">
        <v>25017.1</v>
      </c>
      <c r="D1210">
        <v>25017</v>
      </c>
      <c r="E1210">
        <v>24957.8</v>
      </c>
      <c r="F1210">
        <v>1976.78</v>
      </c>
      <c r="G1210">
        <v>1933.89</v>
      </c>
      <c r="H1210">
        <v>653.69299999999998</v>
      </c>
      <c r="I1210">
        <v>0.37571100000000002</v>
      </c>
      <c r="J1210">
        <v>0.61912199999999995</v>
      </c>
      <c r="K1210">
        <v>38168</v>
      </c>
      <c r="L1210" t="s">
        <v>43</v>
      </c>
    </row>
    <row r="1211" spans="1:12" x14ac:dyDescent="0.25">
      <c r="A1211" t="s">
        <v>52</v>
      </c>
      <c r="B1211">
        <v>25148.9</v>
      </c>
      <c r="C1211">
        <v>25077.9</v>
      </c>
      <c r="D1211">
        <v>25077.8</v>
      </c>
      <c r="E1211">
        <v>25018.2</v>
      </c>
      <c r="F1211">
        <v>2028.85</v>
      </c>
      <c r="G1211">
        <v>1930.63</v>
      </c>
      <c r="H1211">
        <v>650.69200000000001</v>
      </c>
      <c r="I1211">
        <v>0.377801</v>
      </c>
      <c r="J1211">
        <v>0.62017</v>
      </c>
      <c r="K1211">
        <v>38673</v>
      </c>
      <c r="L1211" t="s">
        <v>43</v>
      </c>
    </row>
    <row r="1212" spans="1:12" x14ac:dyDescent="0.25">
      <c r="A1212" t="s">
        <v>52</v>
      </c>
      <c r="B1212">
        <v>25097.8</v>
      </c>
      <c r="C1212">
        <v>25026.799999999999</v>
      </c>
      <c r="D1212">
        <v>25026.7</v>
      </c>
      <c r="E1212">
        <v>24967.4</v>
      </c>
      <c r="F1212">
        <v>1979.62</v>
      </c>
      <c r="G1212">
        <v>1926.94</v>
      </c>
      <c r="H1212">
        <v>652.42100000000005</v>
      </c>
      <c r="I1212">
        <v>0.37569599999999997</v>
      </c>
      <c r="J1212">
        <v>0.62545300000000004</v>
      </c>
      <c r="K1212">
        <v>38216</v>
      </c>
      <c r="L1212" t="s">
        <v>43</v>
      </c>
    </row>
    <row r="1213" spans="1:12" x14ac:dyDescent="0.25">
      <c r="A1213" t="s">
        <v>52</v>
      </c>
      <c r="B1213">
        <v>25149.1</v>
      </c>
      <c r="C1213">
        <v>25077</v>
      </c>
      <c r="D1213">
        <v>25076.799999999999</v>
      </c>
      <c r="E1213">
        <v>25017.200000000001</v>
      </c>
      <c r="F1213">
        <v>2000.63</v>
      </c>
      <c r="G1213">
        <v>1935.26</v>
      </c>
      <c r="H1213">
        <v>651.55700000000002</v>
      </c>
      <c r="I1213">
        <v>0.37570599999999998</v>
      </c>
      <c r="J1213">
        <v>0.61912</v>
      </c>
      <c r="K1213">
        <v>38744</v>
      </c>
      <c r="L1213" t="s">
        <v>43</v>
      </c>
    </row>
    <row r="1214" spans="1:12" x14ac:dyDescent="0.25">
      <c r="A1214" t="s">
        <v>52</v>
      </c>
      <c r="B1214">
        <v>25158.1</v>
      </c>
      <c r="C1214">
        <v>25087</v>
      </c>
      <c r="D1214">
        <v>25086.9</v>
      </c>
      <c r="E1214">
        <v>25027.200000000001</v>
      </c>
      <c r="F1214">
        <v>2022.16</v>
      </c>
      <c r="G1214">
        <v>1923.81</v>
      </c>
      <c r="H1214">
        <v>651.06799999999998</v>
      </c>
      <c r="I1214">
        <v>0.37626199999999999</v>
      </c>
      <c r="J1214">
        <v>0.62088500000000002</v>
      </c>
      <c r="K1214">
        <v>38714</v>
      </c>
      <c r="L1214" t="s">
        <v>43</v>
      </c>
    </row>
    <row r="1215" spans="1:12" x14ac:dyDescent="0.25">
      <c r="A1215" t="s">
        <v>52</v>
      </c>
      <c r="B1215">
        <v>25125.200000000001</v>
      </c>
      <c r="C1215">
        <v>25054</v>
      </c>
      <c r="D1215">
        <v>25053.9</v>
      </c>
      <c r="E1215">
        <v>24994.6</v>
      </c>
      <c r="F1215">
        <v>1989.53</v>
      </c>
      <c r="G1215">
        <v>1932.45</v>
      </c>
      <c r="H1215">
        <v>653.76300000000003</v>
      </c>
      <c r="I1215">
        <v>0.38266</v>
      </c>
      <c r="J1215">
        <v>0.61910699999999996</v>
      </c>
      <c r="K1215">
        <v>38218</v>
      </c>
      <c r="L1215" t="s">
        <v>43</v>
      </c>
    </row>
    <row r="1216" spans="1:12" x14ac:dyDescent="0.25">
      <c r="A1216" t="s">
        <v>52</v>
      </c>
      <c r="B1216">
        <v>25124.9</v>
      </c>
      <c r="C1216">
        <v>25054</v>
      </c>
      <c r="D1216">
        <v>25053.9</v>
      </c>
      <c r="E1216">
        <v>24994.2</v>
      </c>
      <c r="F1216">
        <v>1987.13</v>
      </c>
      <c r="G1216">
        <v>1930.72</v>
      </c>
      <c r="H1216">
        <v>653.97400000000005</v>
      </c>
      <c r="I1216">
        <v>0.37570399999999998</v>
      </c>
      <c r="J1216">
        <v>0.62880599999999998</v>
      </c>
      <c r="K1216">
        <v>38228</v>
      </c>
      <c r="L1216" t="s">
        <v>43</v>
      </c>
    </row>
    <row r="1217" spans="1:25" x14ac:dyDescent="0.25">
      <c r="A1217" t="s">
        <v>52</v>
      </c>
      <c r="B1217">
        <v>25129.5</v>
      </c>
      <c r="C1217">
        <v>25059.3</v>
      </c>
      <c r="D1217">
        <v>25059.200000000001</v>
      </c>
      <c r="E1217">
        <v>24999.8</v>
      </c>
      <c r="F1217">
        <v>1986.82</v>
      </c>
      <c r="G1217">
        <v>1911.48</v>
      </c>
      <c r="H1217">
        <v>651.29600000000005</v>
      </c>
      <c r="I1217">
        <v>0.37569000000000002</v>
      </c>
      <c r="J1217">
        <v>0.62295199999999995</v>
      </c>
      <c r="K1217">
        <v>38159</v>
      </c>
      <c r="L1217" t="s">
        <v>43</v>
      </c>
    </row>
    <row r="1218" spans="1:25" x14ac:dyDescent="0.25">
      <c r="A1218" t="s">
        <v>52</v>
      </c>
      <c r="B1218">
        <v>25208.6</v>
      </c>
      <c r="C1218">
        <v>25137.3</v>
      </c>
      <c r="D1218">
        <v>25137.1</v>
      </c>
      <c r="E1218">
        <v>25077.7</v>
      </c>
      <c r="F1218">
        <v>2056.6799999999998</v>
      </c>
      <c r="G1218">
        <v>1792.61</v>
      </c>
      <c r="H1218">
        <v>636.49900000000002</v>
      </c>
      <c r="I1218">
        <v>0.37570300000000001</v>
      </c>
      <c r="J1218">
        <v>0.62686900000000001</v>
      </c>
      <c r="K1218">
        <v>38725</v>
      </c>
      <c r="L1218" t="s">
        <v>43</v>
      </c>
    </row>
    <row r="1219" spans="1:25" x14ac:dyDescent="0.25">
      <c r="A1219" t="s">
        <v>52</v>
      </c>
      <c r="B1219">
        <v>25125.200000000001</v>
      </c>
      <c r="C1219">
        <v>25054</v>
      </c>
      <c r="D1219">
        <v>25053.9</v>
      </c>
      <c r="E1219">
        <v>24994.3</v>
      </c>
      <c r="F1219">
        <v>1990.28</v>
      </c>
      <c r="G1219">
        <v>1801.66</v>
      </c>
      <c r="H1219">
        <v>640.72900000000004</v>
      </c>
      <c r="I1219">
        <v>0.37570500000000001</v>
      </c>
      <c r="J1219">
        <v>0.61912100000000003</v>
      </c>
      <c r="K1219">
        <v>38218</v>
      </c>
      <c r="L1219" t="s">
        <v>43</v>
      </c>
    </row>
    <row r="1220" spans="1:25" x14ac:dyDescent="0.25">
      <c r="A1220" t="s">
        <v>52</v>
      </c>
      <c r="B1220">
        <v>25176.9</v>
      </c>
      <c r="C1220">
        <v>25106.7</v>
      </c>
      <c r="D1220">
        <v>25106.5</v>
      </c>
      <c r="E1220">
        <v>25047</v>
      </c>
      <c r="F1220">
        <v>2029.72</v>
      </c>
      <c r="G1220">
        <v>1798.62</v>
      </c>
      <c r="H1220">
        <v>639.274</v>
      </c>
      <c r="I1220">
        <v>0.37588500000000002</v>
      </c>
      <c r="J1220">
        <v>0.61912100000000003</v>
      </c>
      <c r="K1220">
        <v>38197</v>
      </c>
      <c r="L1220" t="s">
        <v>43</v>
      </c>
    </row>
    <row r="1221" spans="1:25" x14ac:dyDescent="0.25">
      <c r="A1221" t="s">
        <v>52</v>
      </c>
      <c r="B1221">
        <v>25177.599999999999</v>
      </c>
      <c r="C1221">
        <v>25105.599999999999</v>
      </c>
      <c r="D1221">
        <v>25105.4</v>
      </c>
      <c r="E1221">
        <v>25045.9</v>
      </c>
      <c r="F1221">
        <v>2070.23</v>
      </c>
      <c r="G1221">
        <v>1744.87</v>
      </c>
      <c r="H1221">
        <v>633.70000000000005</v>
      </c>
      <c r="I1221">
        <v>0.37576199999999998</v>
      </c>
      <c r="J1221">
        <v>0.619112</v>
      </c>
      <c r="K1221">
        <v>38745</v>
      </c>
      <c r="L1221" t="s">
        <v>43</v>
      </c>
    </row>
    <row r="1222" spans="1:25" x14ac:dyDescent="0.25">
      <c r="A1222" t="s">
        <v>52</v>
      </c>
      <c r="B1222">
        <v>25115.8</v>
      </c>
      <c r="C1222">
        <v>25047.7</v>
      </c>
      <c r="D1222">
        <v>25047.599999999999</v>
      </c>
      <c r="E1222">
        <v>24988</v>
      </c>
      <c r="F1222">
        <v>2006.94</v>
      </c>
      <c r="G1222">
        <v>1815.56</v>
      </c>
      <c r="H1222">
        <v>642.62199999999996</v>
      </c>
      <c r="I1222">
        <v>0.375693</v>
      </c>
      <c r="J1222">
        <v>0.61912199999999995</v>
      </c>
      <c r="K1222">
        <v>38224</v>
      </c>
      <c r="L1222" t="s">
        <v>43</v>
      </c>
    </row>
    <row r="1223" spans="1:25" x14ac:dyDescent="0.25">
      <c r="A1223" t="s">
        <v>52</v>
      </c>
      <c r="B1223">
        <v>25124.3</v>
      </c>
      <c r="C1223">
        <v>25052.5</v>
      </c>
      <c r="D1223">
        <v>25052.400000000001</v>
      </c>
      <c r="E1223">
        <v>24992.9</v>
      </c>
      <c r="F1223">
        <v>1996.65</v>
      </c>
      <c r="G1223">
        <v>1815.37</v>
      </c>
      <c r="H1223">
        <v>641.04999999999995</v>
      </c>
      <c r="I1223">
        <v>0.37577199999999999</v>
      </c>
      <c r="J1223">
        <v>0.61910299999999996</v>
      </c>
      <c r="K1223">
        <v>38204</v>
      </c>
      <c r="L1223" t="s">
        <v>43</v>
      </c>
    </row>
    <row r="1224" spans="1:25" x14ac:dyDescent="0.25">
      <c r="A1224" t="s">
        <v>52</v>
      </c>
      <c r="B1224">
        <v>25107.200000000001</v>
      </c>
      <c r="C1224">
        <v>25035.7</v>
      </c>
      <c r="D1224">
        <v>25035.5</v>
      </c>
      <c r="E1224">
        <v>24975.9</v>
      </c>
      <c r="F1224">
        <v>1985.22</v>
      </c>
      <c r="G1224">
        <v>1801.19</v>
      </c>
      <c r="H1224">
        <v>639.79300000000001</v>
      </c>
      <c r="I1224">
        <v>0.376139</v>
      </c>
      <c r="J1224">
        <v>0.62167499999999998</v>
      </c>
      <c r="K1224">
        <v>37691</v>
      </c>
      <c r="L1224" t="s">
        <v>43</v>
      </c>
    </row>
    <row r="1225" spans="1:25" x14ac:dyDescent="0.25">
      <c r="A1225" t="s">
        <v>52</v>
      </c>
      <c r="B1225">
        <v>25116.7</v>
      </c>
      <c r="C1225">
        <v>25044.5</v>
      </c>
      <c r="D1225">
        <v>25044.3</v>
      </c>
      <c r="E1225">
        <v>24984.7</v>
      </c>
      <c r="F1225">
        <v>1987.51</v>
      </c>
      <c r="G1225">
        <v>1813.97</v>
      </c>
      <c r="H1225">
        <v>642.68299999999999</v>
      </c>
      <c r="I1225">
        <v>0.37569200000000003</v>
      </c>
      <c r="J1225">
        <v>0.61908300000000005</v>
      </c>
      <c r="K1225">
        <v>38163</v>
      </c>
      <c r="L1225" t="s">
        <v>43</v>
      </c>
    </row>
    <row r="1226" spans="1:25" x14ac:dyDescent="0.25">
      <c r="A1226" t="s">
        <v>52</v>
      </c>
      <c r="B1226">
        <v>25127.9</v>
      </c>
      <c r="C1226">
        <v>25056.5</v>
      </c>
      <c r="D1226">
        <v>25056.400000000001</v>
      </c>
      <c r="E1226">
        <v>24996.5</v>
      </c>
      <c r="F1226">
        <v>1977.2</v>
      </c>
      <c r="G1226">
        <v>1823.8</v>
      </c>
      <c r="H1226">
        <v>643.06700000000001</v>
      </c>
      <c r="I1226">
        <v>0.37576100000000001</v>
      </c>
      <c r="J1226">
        <v>0.61911700000000003</v>
      </c>
      <c r="K1226">
        <v>38255</v>
      </c>
      <c r="L1226" t="s">
        <v>43</v>
      </c>
    </row>
    <row r="1227" spans="1:25" x14ac:dyDescent="0.25">
      <c r="A1227" t="s">
        <v>52</v>
      </c>
      <c r="B1227">
        <v>25147.9</v>
      </c>
      <c r="C1227">
        <v>25075.9</v>
      </c>
      <c r="D1227">
        <v>25075.8</v>
      </c>
      <c r="E1227">
        <v>25015.8</v>
      </c>
      <c r="F1227">
        <v>2036.15</v>
      </c>
      <c r="G1227">
        <v>1781.58</v>
      </c>
      <c r="H1227">
        <v>636.88199999999995</v>
      </c>
      <c r="I1227">
        <v>0.37575999999999998</v>
      </c>
      <c r="J1227">
        <v>0.61912</v>
      </c>
      <c r="K1227">
        <v>38243</v>
      </c>
      <c r="L1227" t="s">
        <v>43</v>
      </c>
    </row>
    <row r="1228" spans="1:25" x14ac:dyDescent="0.25">
      <c r="A1228" t="s">
        <v>52</v>
      </c>
      <c r="B1228">
        <v>25103.1</v>
      </c>
      <c r="C1228">
        <v>25031.200000000001</v>
      </c>
      <c r="D1228">
        <v>25031.1</v>
      </c>
      <c r="E1228">
        <v>24971.5</v>
      </c>
      <c r="F1228">
        <v>1967.79</v>
      </c>
      <c r="G1228">
        <v>1821.51</v>
      </c>
      <c r="H1228">
        <v>643.06200000000001</v>
      </c>
      <c r="I1228">
        <v>0.37570500000000001</v>
      </c>
      <c r="J1228">
        <v>0.61912199999999995</v>
      </c>
      <c r="K1228">
        <v>37697</v>
      </c>
      <c r="L1228" t="s">
        <v>43</v>
      </c>
    </row>
    <row r="1229" spans="1:25" x14ac:dyDescent="0.25">
      <c r="A1229" t="s">
        <v>52</v>
      </c>
      <c r="B1229">
        <v>25115.4</v>
      </c>
      <c r="C1229">
        <v>25043.1</v>
      </c>
      <c r="D1229">
        <v>25042.9</v>
      </c>
      <c r="E1229">
        <v>24983.200000000001</v>
      </c>
      <c r="F1229">
        <v>1984.39</v>
      </c>
      <c r="G1229">
        <v>1825.41</v>
      </c>
      <c r="H1229">
        <v>640.76400000000001</v>
      </c>
      <c r="I1229">
        <v>0.37584800000000002</v>
      </c>
      <c r="J1229">
        <v>0.619116</v>
      </c>
      <c r="K1229">
        <v>38192</v>
      </c>
      <c r="L1229" t="s">
        <v>43</v>
      </c>
    </row>
    <row r="1230" spans="1:25" x14ac:dyDescent="0.25">
      <c r="A1230" t="s">
        <v>52</v>
      </c>
      <c r="B1230">
        <v>25104.3</v>
      </c>
      <c r="C1230">
        <v>25033.3</v>
      </c>
      <c r="D1230">
        <v>25033.200000000001</v>
      </c>
      <c r="E1230">
        <v>24973.3</v>
      </c>
      <c r="F1230">
        <v>1972.44</v>
      </c>
      <c r="G1230">
        <v>1822.75</v>
      </c>
      <c r="H1230">
        <v>643.95299999999997</v>
      </c>
      <c r="I1230">
        <v>0.37625199999999998</v>
      </c>
      <c r="J1230">
        <v>0.61911899999999997</v>
      </c>
      <c r="K1230">
        <v>37721</v>
      </c>
      <c r="L1230" t="s">
        <v>43</v>
      </c>
    </row>
    <row r="1231" spans="1:25" x14ac:dyDescent="0.25">
      <c r="A1231" t="s">
        <v>52</v>
      </c>
      <c r="B1231">
        <v>25165.3</v>
      </c>
      <c r="C1231">
        <v>25093</v>
      </c>
      <c r="D1231">
        <v>25092.9</v>
      </c>
      <c r="E1231">
        <v>25033.3</v>
      </c>
      <c r="F1231">
        <v>2026.35</v>
      </c>
      <c r="G1231">
        <v>1821.43</v>
      </c>
      <c r="H1231">
        <v>640.49099999999999</v>
      </c>
      <c r="I1231">
        <v>0.37580400000000003</v>
      </c>
      <c r="J1231">
        <v>0.61911700000000003</v>
      </c>
      <c r="K1231">
        <v>38716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25111.200000000001</v>
      </c>
      <c r="C1232">
        <v>25038.3</v>
      </c>
      <c r="D1232">
        <v>25038.1</v>
      </c>
      <c r="E1232">
        <v>24978.3</v>
      </c>
      <c r="F1232">
        <v>1987.2</v>
      </c>
      <c r="G1232">
        <v>1812.96</v>
      </c>
      <c r="H1232">
        <v>640.51700000000005</v>
      </c>
      <c r="I1232">
        <v>0.37569000000000002</v>
      </c>
      <c r="J1232">
        <v>0.629772</v>
      </c>
      <c r="K1232">
        <v>38281</v>
      </c>
      <c r="L1232" t="s">
        <v>43</v>
      </c>
      <c r="R1232">
        <f>AVERAGE(B1183:B1232)</f>
        <v>25124.713999999989</v>
      </c>
      <c r="S1232">
        <f>AVERAGE(C1183:C1232)</f>
        <v>25053.314000000002</v>
      </c>
      <c r="U1232">
        <f>_xlfn.VAR.P(B1183:B1232)</f>
        <v>961.54480399999227</v>
      </c>
      <c r="V1232">
        <f>_xlfn.VAR.P(C1183:C1232)</f>
        <v>969.25760400000445</v>
      </c>
      <c r="X1232">
        <f>1.96*SQRT(U1232)/50</f>
        <v>1.2155444079171063</v>
      </c>
      <c r="Y1232">
        <f>1.96*SQRT(V1232)/50</f>
        <v>1.2204097691392704</v>
      </c>
    </row>
    <row r="1233" spans="1:12" x14ac:dyDescent="0.25">
      <c r="A1233" t="s">
        <v>52</v>
      </c>
      <c r="B1233">
        <v>1256366.3091</v>
      </c>
      <c r="C1233" t="s">
        <v>37</v>
      </c>
    </row>
    <row r="1234" spans="1:12" x14ac:dyDescent="0.25">
      <c r="A1234" t="s">
        <v>78</v>
      </c>
      <c r="B1234">
        <v>23915.4</v>
      </c>
      <c r="C1234">
        <v>23895.3</v>
      </c>
      <c r="D1234">
        <v>23895.200000000001</v>
      </c>
      <c r="E1234">
        <v>23836.400000000001</v>
      </c>
      <c r="F1234">
        <v>2113.6</v>
      </c>
      <c r="G1234">
        <v>0</v>
      </c>
      <c r="H1234">
        <v>760.80399999999997</v>
      </c>
      <c r="I1234">
        <v>0.37570700000000001</v>
      </c>
      <c r="J1234">
        <v>0.62830799999999998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23951.1</v>
      </c>
      <c r="C1235">
        <v>23931.7</v>
      </c>
      <c r="D1235">
        <v>23931.599999999999</v>
      </c>
      <c r="E1235">
        <v>23872.799999999999</v>
      </c>
      <c r="F1235">
        <v>2134.36</v>
      </c>
      <c r="G1235">
        <v>0</v>
      </c>
      <c r="H1235">
        <v>762.654</v>
      </c>
      <c r="I1235">
        <v>0.37570799999999999</v>
      </c>
      <c r="J1235">
        <v>0.61912199999999995</v>
      </c>
      <c r="K1235">
        <v>0</v>
      </c>
      <c r="L1235" t="s">
        <v>43</v>
      </c>
    </row>
    <row r="1236" spans="1:12" x14ac:dyDescent="0.25">
      <c r="A1236" t="s">
        <v>78</v>
      </c>
      <c r="B1236">
        <v>23849.5</v>
      </c>
      <c r="C1236">
        <v>23830.400000000001</v>
      </c>
      <c r="D1236">
        <v>23830.3</v>
      </c>
      <c r="E1236">
        <v>23771.7</v>
      </c>
      <c r="F1236">
        <v>2143.5</v>
      </c>
      <c r="G1236">
        <v>0</v>
      </c>
      <c r="H1236">
        <v>774.47299999999996</v>
      </c>
      <c r="I1236">
        <v>0.375693</v>
      </c>
      <c r="J1236">
        <v>0.61911899999999997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23851.5</v>
      </c>
      <c r="C1237">
        <v>23832.3</v>
      </c>
      <c r="D1237">
        <v>23832.2</v>
      </c>
      <c r="E1237">
        <v>23773.4</v>
      </c>
      <c r="F1237">
        <v>2129.5300000000002</v>
      </c>
      <c r="G1237">
        <v>0</v>
      </c>
      <c r="H1237">
        <v>774.48099999999999</v>
      </c>
      <c r="I1237">
        <v>0.375948</v>
      </c>
      <c r="J1237">
        <v>0.62976100000000002</v>
      </c>
      <c r="K1237">
        <v>0</v>
      </c>
      <c r="L1237" t="s">
        <v>43</v>
      </c>
    </row>
    <row r="1238" spans="1:12" x14ac:dyDescent="0.25">
      <c r="A1238" t="s">
        <v>78</v>
      </c>
      <c r="B1238">
        <v>23775.3</v>
      </c>
      <c r="C1238">
        <v>23755.9</v>
      </c>
      <c r="D1238">
        <v>23755.8</v>
      </c>
      <c r="E1238">
        <v>23697.200000000001</v>
      </c>
      <c r="F1238">
        <v>2091.21</v>
      </c>
      <c r="G1238">
        <v>0</v>
      </c>
      <c r="H1238">
        <v>773.92</v>
      </c>
      <c r="I1238">
        <v>0.37628099999999998</v>
      </c>
      <c r="J1238">
        <v>0.61912</v>
      </c>
      <c r="K1238">
        <v>0</v>
      </c>
      <c r="L1238" t="s">
        <v>43</v>
      </c>
    </row>
    <row r="1239" spans="1:12" x14ac:dyDescent="0.25">
      <c r="A1239" t="s">
        <v>78</v>
      </c>
      <c r="B1239">
        <v>23826</v>
      </c>
      <c r="C1239">
        <v>23806.7</v>
      </c>
      <c r="D1239">
        <v>23806.6</v>
      </c>
      <c r="E1239">
        <v>23747.9</v>
      </c>
      <c r="F1239">
        <v>2127.59</v>
      </c>
      <c r="G1239">
        <v>0</v>
      </c>
      <c r="H1239">
        <v>772.83100000000002</v>
      </c>
      <c r="I1239">
        <v>0.37570999999999999</v>
      </c>
      <c r="J1239">
        <v>0.62938499999999997</v>
      </c>
      <c r="K1239">
        <v>0</v>
      </c>
      <c r="L1239" t="s">
        <v>43</v>
      </c>
    </row>
    <row r="1240" spans="1:12" x14ac:dyDescent="0.25">
      <c r="A1240" t="s">
        <v>78</v>
      </c>
      <c r="B1240">
        <v>23853.7</v>
      </c>
      <c r="C1240">
        <v>23834.7</v>
      </c>
      <c r="D1240">
        <v>23834.5</v>
      </c>
      <c r="E1240">
        <v>23775.8</v>
      </c>
      <c r="F1240">
        <v>2112.9299999999998</v>
      </c>
      <c r="G1240">
        <v>0</v>
      </c>
      <c r="H1240">
        <v>774.93899999999996</v>
      </c>
      <c r="I1240">
        <v>0.375726</v>
      </c>
      <c r="J1240">
        <v>0.62975400000000004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23826.9</v>
      </c>
      <c r="C1241">
        <v>23807.5</v>
      </c>
      <c r="D1241">
        <v>23807.4</v>
      </c>
      <c r="E1241">
        <v>23748.7</v>
      </c>
      <c r="F1241">
        <v>2119.6799999999998</v>
      </c>
      <c r="G1241">
        <v>0</v>
      </c>
      <c r="H1241">
        <v>773.74</v>
      </c>
      <c r="I1241">
        <v>0.37673299999999998</v>
      </c>
      <c r="J1241">
        <v>0.629664</v>
      </c>
      <c r="K1241">
        <v>0</v>
      </c>
      <c r="L1241" t="s">
        <v>43</v>
      </c>
    </row>
    <row r="1242" spans="1:12" x14ac:dyDescent="0.25">
      <c r="A1242" t="s">
        <v>78</v>
      </c>
      <c r="B1242">
        <v>23777.599999999999</v>
      </c>
      <c r="C1242">
        <v>23758.7</v>
      </c>
      <c r="D1242">
        <v>23758.6</v>
      </c>
      <c r="E1242">
        <v>23699.9</v>
      </c>
      <c r="F1242">
        <v>2094.16</v>
      </c>
      <c r="G1242">
        <v>0</v>
      </c>
      <c r="H1242">
        <v>772.95299999999997</v>
      </c>
      <c r="I1242">
        <v>0.37569200000000003</v>
      </c>
      <c r="J1242">
        <v>0.61912199999999995</v>
      </c>
      <c r="K1242">
        <v>0</v>
      </c>
      <c r="L1242" t="s">
        <v>43</v>
      </c>
    </row>
    <row r="1243" spans="1:12" x14ac:dyDescent="0.25">
      <c r="A1243" t="s">
        <v>78</v>
      </c>
      <c r="B1243">
        <v>23795.9</v>
      </c>
      <c r="C1243">
        <v>23776.5</v>
      </c>
      <c r="D1243">
        <v>23776.400000000001</v>
      </c>
      <c r="E1243">
        <v>23717.8</v>
      </c>
      <c r="F1243">
        <v>2102.66</v>
      </c>
      <c r="G1243">
        <v>0</v>
      </c>
      <c r="H1243">
        <v>772.851</v>
      </c>
      <c r="I1243">
        <v>0.37569000000000002</v>
      </c>
      <c r="J1243">
        <v>0.61912</v>
      </c>
      <c r="K1243">
        <v>0</v>
      </c>
      <c r="L1243" t="s">
        <v>43</v>
      </c>
    </row>
    <row r="1244" spans="1:12" x14ac:dyDescent="0.25">
      <c r="A1244" t="s">
        <v>78</v>
      </c>
      <c r="B1244">
        <v>23794</v>
      </c>
      <c r="C1244">
        <v>23775.1</v>
      </c>
      <c r="D1244">
        <v>23775</v>
      </c>
      <c r="E1244">
        <v>23716.3</v>
      </c>
      <c r="F1244">
        <v>2091.71</v>
      </c>
      <c r="G1244">
        <v>0</v>
      </c>
      <c r="H1244">
        <v>771.73500000000001</v>
      </c>
      <c r="I1244">
        <v>0.37569200000000003</v>
      </c>
      <c r="J1244">
        <v>0.62640499999999999</v>
      </c>
      <c r="K1244">
        <v>0</v>
      </c>
      <c r="L1244" t="s">
        <v>43</v>
      </c>
    </row>
    <row r="1245" spans="1:12" x14ac:dyDescent="0.25">
      <c r="A1245" t="s">
        <v>78</v>
      </c>
      <c r="B1245">
        <v>23779.3</v>
      </c>
      <c r="C1245">
        <v>23759.7</v>
      </c>
      <c r="D1245">
        <v>23759.599999999999</v>
      </c>
      <c r="E1245">
        <v>23701.200000000001</v>
      </c>
      <c r="F1245">
        <v>2089.8000000000002</v>
      </c>
      <c r="G1245">
        <v>0</v>
      </c>
      <c r="H1245">
        <v>772.99300000000005</v>
      </c>
      <c r="I1245">
        <v>0.37576700000000002</v>
      </c>
      <c r="J1245">
        <v>0.61912199999999995</v>
      </c>
      <c r="K1245">
        <v>0</v>
      </c>
      <c r="L1245" t="s">
        <v>43</v>
      </c>
    </row>
    <row r="1246" spans="1:12" x14ac:dyDescent="0.25">
      <c r="A1246" t="s">
        <v>78</v>
      </c>
      <c r="B1246">
        <v>23790.799999999999</v>
      </c>
      <c r="C1246">
        <v>23771.7</v>
      </c>
      <c r="D1246">
        <v>23771.599999999999</v>
      </c>
      <c r="E1246">
        <v>23713.1</v>
      </c>
      <c r="F1246">
        <v>2091.96</v>
      </c>
      <c r="G1246">
        <v>0</v>
      </c>
      <c r="H1246">
        <v>772.36199999999997</v>
      </c>
      <c r="I1246">
        <v>0.37570199999999998</v>
      </c>
      <c r="J1246">
        <v>0.61912100000000003</v>
      </c>
      <c r="K1246">
        <v>0</v>
      </c>
      <c r="L1246" t="s">
        <v>43</v>
      </c>
    </row>
    <row r="1247" spans="1:12" x14ac:dyDescent="0.25">
      <c r="A1247" t="s">
        <v>78</v>
      </c>
      <c r="B1247">
        <v>23810.9</v>
      </c>
      <c r="C1247">
        <v>23791.9</v>
      </c>
      <c r="D1247">
        <v>23791.8</v>
      </c>
      <c r="E1247">
        <v>23733.3</v>
      </c>
      <c r="F1247">
        <v>2098.37</v>
      </c>
      <c r="G1247">
        <v>0</v>
      </c>
      <c r="H1247">
        <v>772.98800000000006</v>
      </c>
      <c r="I1247">
        <v>0.37633299999999997</v>
      </c>
      <c r="J1247">
        <v>0.62579600000000002</v>
      </c>
      <c r="K1247">
        <v>0</v>
      </c>
      <c r="L1247" t="s">
        <v>43</v>
      </c>
    </row>
    <row r="1248" spans="1:12" x14ac:dyDescent="0.25">
      <c r="A1248" t="s">
        <v>78</v>
      </c>
      <c r="B1248">
        <v>23812.400000000001</v>
      </c>
      <c r="C1248">
        <v>23793.200000000001</v>
      </c>
      <c r="D1248">
        <v>23793</v>
      </c>
      <c r="E1248">
        <v>23734.400000000001</v>
      </c>
      <c r="F1248">
        <v>2109.3000000000002</v>
      </c>
      <c r="G1248">
        <v>0</v>
      </c>
      <c r="H1248">
        <v>771.16700000000003</v>
      </c>
      <c r="I1248">
        <v>0.37610100000000002</v>
      </c>
      <c r="J1248">
        <v>0.62250899999999998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23809.8</v>
      </c>
      <c r="C1249">
        <v>23790.799999999999</v>
      </c>
      <c r="D1249">
        <v>23790.7</v>
      </c>
      <c r="E1249">
        <v>23732.400000000001</v>
      </c>
      <c r="F1249">
        <v>2095.21</v>
      </c>
      <c r="G1249">
        <v>0</v>
      </c>
      <c r="H1249">
        <v>772.35799999999995</v>
      </c>
      <c r="I1249">
        <v>0.37570500000000001</v>
      </c>
      <c r="J1249">
        <v>0.62245600000000001</v>
      </c>
      <c r="K1249">
        <v>0</v>
      </c>
      <c r="L1249" t="s">
        <v>43</v>
      </c>
    </row>
    <row r="1250" spans="1:12" x14ac:dyDescent="0.25">
      <c r="A1250" t="s">
        <v>78</v>
      </c>
      <c r="B1250">
        <v>23794.2</v>
      </c>
      <c r="C1250">
        <v>23773.200000000001</v>
      </c>
      <c r="D1250">
        <v>23773</v>
      </c>
      <c r="E1250">
        <v>23714.5</v>
      </c>
      <c r="F1250">
        <v>2093.89</v>
      </c>
      <c r="G1250">
        <v>0</v>
      </c>
      <c r="H1250">
        <v>771.87800000000004</v>
      </c>
      <c r="I1250">
        <v>0.36993799999999999</v>
      </c>
      <c r="J1250">
        <v>0.61912100000000003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23903.1</v>
      </c>
      <c r="C1251">
        <v>23883.7</v>
      </c>
      <c r="D1251">
        <v>23883.599999999999</v>
      </c>
      <c r="E1251">
        <v>23824.799999999999</v>
      </c>
      <c r="F1251">
        <v>2127.21</v>
      </c>
      <c r="G1251">
        <v>0</v>
      </c>
      <c r="H1251">
        <v>759.40899999999999</v>
      </c>
      <c r="I1251">
        <v>0.37569000000000002</v>
      </c>
      <c r="J1251">
        <v>0.61912199999999995</v>
      </c>
      <c r="K1251">
        <v>0</v>
      </c>
      <c r="L1251" t="s">
        <v>43</v>
      </c>
    </row>
    <row r="1252" spans="1:12" x14ac:dyDescent="0.25">
      <c r="A1252" t="s">
        <v>78</v>
      </c>
      <c r="B1252">
        <v>23828.1</v>
      </c>
      <c r="C1252">
        <v>23808.9</v>
      </c>
      <c r="D1252">
        <v>23808.799999999999</v>
      </c>
      <c r="E1252">
        <v>23750.400000000001</v>
      </c>
      <c r="F1252">
        <v>2111.48</v>
      </c>
      <c r="G1252">
        <v>0</v>
      </c>
      <c r="H1252">
        <v>772.58600000000001</v>
      </c>
      <c r="I1252">
        <v>0.375718</v>
      </c>
      <c r="J1252">
        <v>0.62947600000000004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23799.599999999999</v>
      </c>
      <c r="C1253">
        <v>23780.3</v>
      </c>
      <c r="D1253">
        <v>23780.2</v>
      </c>
      <c r="E1253">
        <v>23721.8</v>
      </c>
      <c r="F1253">
        <v>2094.87</v>
      </c>
      <c r="G1253">
        <v>0</v>
      </c>
      <c r="H1253">
        <v>772.35299999999995</v>
      </c>
      <c r="I1253">
        <v>0.37600600000000001</v>
      </c>
      <c r="J1253">
        <v>0.61907699999999999</v>
      </c>
      <c r="K1253">
        <v>0</v>
      </c>
      <c r="L1253" t="s">
        <v>43</v>
      </c>
    </row>
    <row r="1254" spans="1:12" x14ac:dyDescent="0.25">
      <c r="A1254" t="s">
        <v>78</v>
      </c>
      <c r="B1254">
        <v>23823.1</v>
      </c>
      <c r="C1254">
        <v>23804.1</v>
      </c>
      <c r="D1254">
        <v>23804</v>
      </c>
      <c r="E1254">
        <v>23745.4</v>
      </c>
      <c r="F1254">
        <v>2116.64</v>
      </c>
      <c r="G1254">
        <v>0</v>
      </c>
      <c r="H1254">
        <v>770.24199999999996</v>
      </c>
      <c r="I1254">
        <v>0.37574800000000003</v>
      </c>
      <c r="J1254">
        <v>0.61912199999999995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23875.5</v>
      </c>
      <c r="C1255">
        <v>23856.1</v>
      </c>
      <c r="D1255">
        <v>23856</v>
      </c>
      <c r="E1255">
        <v>23797.4</v>
      </c>
      <c r="F1255">
        <v>2143.46</v>
      </c>
      <c r="G1255">
        <v>0</v>
      </c>
      <c r="H1255">
        <v>771.47500000000002</v>
      </c>
      <c r="I1255">
        <v>0.37578400000000001</v>
      </c>
      <c r="J1255">
        <v>0.61911499999999997</v>
      </c>
      <c r="K1255">
        <v>0</v>
      </c>
      <c r="L1255" t="s">
        <v>43</v>
      </c>
    </row>
    <row r="1256" spans="1:12" x14ac:dyDescent="0.25">
      <c r="A1256" t="s">
        <v>78</v>
      </c>
      <c r="B1256">
        <v>23990.9</v>
      </c>
      <c r="C1256">
        <v>23971.599999999999</v>
      </c>
      <c r="D1256">
        <v>23971.4</v>
      </c>
      <c r="E1256">
        <v>23911.7</v>
      </c>
      <c r="F1256">
        <v>2241.0500000000002</v>
      </c>
      <c r="G1256">
        <v>0</v>
      </c>
      <c r="H1256">
        <v>782.17899999999997</v>
      </c>
      <c r="I1256">
        <v>0.37615700000000002</v>
      </c>
      <c r="J1256">
        <v>0.62892899999999996</v>
      </c>
      <c r="K1256">
        <v>0</v>
      </c>
      <c r="L1256" t="s">
        <v>43</v>
      </c>
    </row>
    <row r="1257" spans="1:12" x14ac:dyDescent="0.25">
      <c r="A1257" t="s">
        <v>78</v>
      </c>
      <c r="B1257">
        <v>23836.6</v>
      </c>
      <c r="C1257">
        <v>23817.200000000001</v>
      </c>
      <c r="D1257">
        <v>23817.1</v>
      </c>
      <c r="E1257">
        <v>23757.599999999999</v>
      </c>
      <c r="F1257">
        <v>2109.75</v>
      </c>
      <c r="G1257">
        <v>0</v>
      </c>
      <c r="H1257">
        <v>783.90200000000004</v>
      </c>
      <c r="I1257">
        <v>0.37607000000000002</v>
      </c>
      <c r="J1257">
        <v>0.62929500000000005</v>
      </c>
      <c r="K1257">
        <v>0</v>
      </c>
      <c r="L1257" t="s">
        <v>43</v>
      </c>
    </row>
    <row r="1258" spans="1:12" x14ac:dyDescent="0.25">
      <c r="A1258" t="s">
        <v>78</v>
      </c>
      <c r="B1258">
        <v>23785.9</v>
      </c>
      <c r="C1258">
        <v>23767</v>
      </c>
      <c r="D1258">
        <v>23766.799999999999</v>
      </c>
      <c r="E1258">
        <v>23707.8</v>
      </c>
      <c r="F1258">
        <v>2080.61</v>
      </c>
      <c r="G1258">
        <v>0</v>
      </c>
      <c r="H1258">
        <v>773.024</v>
      </c>
      <c r="I1258">
        <v>0.37571300000000002</v>
      </c>
      <c r="J1258">
        <v>0.61912199999999995</v>
      </c>
      <c r="K1258">
        <v>0</v>
      </c>
      <c r="L1258" t="s">
        <v>43</v>
      </c>
    </row>
    <row r="1259" spans="1:12" x14ac:dyDescent="0.25">
      <c r="A1259" t="s">
        <v>78</v>
      </c>
      <c r="B1259">
        <v>23815.8</v>
      </c>
      <c r="C1259">
        <v>23796.9</v>
      </c>
      <c r="D1259">
        <v>23796.7</v>
      </c>
      <c r="E1259">
        <v>23738.2</v>
      </c>
      <c r="F1259">
        <v>2119.67</v>
      </c>
      <c r="G1259">
        <v>0</v>
      </c>
      <c r="H1259">
        <v>771.58100000000002</v>
      </c>
      <c r="I1259">
        <v>0.37571599999999999</v>
      </c>
      <c r="J1259">
        <v>0.619116</v>
      </c>
      <c r="K1259">
        <v>0</v>
      </c>
      <c r="L1259" t="s">
        <v>43</v>
      </c>
    </row>
    <row r="1260" spans="1:12" x14ac:dyDescent="0.25">
      <c r="A1260" t="s">
        <v>78</v>
      </c>
      <c r="B1260">
        <v>23804.400000000001</v>
      </c>
      <c r="C1260">
        <v>23784.1</v>
      </c>
      <c r="D1260">
        <v>23784</v>
      </c>
      <c r="E1260">
        <v>23725.1</v>
      </c>
      <c r="F1260">
        <v>2099.3200000000002</v>
      </c>
      <c r="G1260">
        <v>0</v>
      </c>
      <c r="H1260">
        <v>772.99099999999999</v>
      </c>
      <c r="I1260">
        <v>0.37602600000000003</v>
      </c>
      <c r="J1260">
        <v>0.62943700000000002</v>
      </c>
      <c r="K1260">
        <v>0</v>
      </c>
      <c r="L1260" t="s">
        <v>43</v>
      </c>
    </row>
    <row r="1261" spans="1:12" x14ac:dyDescent="0.25">
      <c r="A1261" t="s">
        <v>78</v>
      </c>
      <c r="B1261">
        <v>23813.1</v>
      </c>
      <c r="C1261">
        <v>23793.8</v>
      </c>
      <c r="D1261">
        <v>23793.7</v>
      </c>
      <c r="E1261">
        <v>23734.9</v>
      </c>
      <c r="F1261">
        <v>2103.12</v>
      </c>
      <c r="G1261">
        <v>0</v>
      </c>
      <c r="H1261">
        <v>771.654</v>
      </c>
      <c r="I1261">
        <v>0.37569000000000002</v>
      </c>
      <c r="J1261">
        <v>0.62972300000000003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23795.4</v>
      </c>
      <c r="C1262">
        <v>23776.400000000001</v>
      </c>
      <c r="D1262">
        <v>23776.2</v>
      </c>
      <c r="E1262">
        <v>23717.599999999999</v>
      </c>
      <c r="F1262">
        <v>2103</v>
      </c>
      <c r="G1262">
        <v>0</v>
      </c>
      <c r="H1262">
        <v>773.28599999999994</v>
      </c>
      <c r="I1262">
        <v>0.37711699999999998</v>
      </c>
      <c r="J1262">
        <v>0.61912100000000003</v>
      </c>
      <c r="K1262">
        <v>0</v>
      </c>
      <c r="L1262" t="s">
        <v>43</v>
      </c>
    </row>
    <row r="1263" spans="1:12" x14ac:dyDescent="0.25">
      <c r="A1263" t="s">
        <v>78</v>
      </c>
      <c r="B1263">
        <v>23848.1</v>
      </c>
      <c r="C1263">
        <v>23829.1</v>
      </c>
      <c r="D1263">
        <v>23829</v>
      </c>
      <c r="E1263">
        <v>23770</v>
      </c>
      <c r="F1263">
        <v>2105.3200000000002</v>
      </c>
      <c r="G1263">
        <v>0</v>
      </c>
      <c r="H1263">
        <v>764.28200000000004</v>
      </c>
      <c r="I1263">
        <v>0.37569000000000002</v>
      </c>
      <c r="J1263">
        <v>0.62637200000000004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23836.400000000001</v>
      </c>
      <c r="C1264">
        <v>23817.1</v>
      </c>
      <c r="D1264">
        <v>23817</v>
      </c>
      <c r="E1264">
        <v>23758.1</v>
      </c>
      <c r="F1264">
        <v>2121.23</v>
      </c>
      <c r="G1264">
        <v>0</v>
      </c>
      <c r="H1264">
        <v>773.23699999999997</v>
      </c>
      <c r="I1264">
        <v>0.37462099999999998</v>
      </c>
      <c r="J1264">
        <v>0.62968900000000005</v>
      </c>
      <c r="K1264">
        <v>0</v>
      </c>
      <c r="L1264" t="s">
        <v>43</v>
      </c>
    </row>
    <row r="1265" spans="1:12" x14ac:dyDescent="0.25">
      <c r="A1265" t="s">
        <v>78</v>
      </c>
      <c r="B1265">
        <v>23810.5</v>
      </c>
      <c r="C1265">
        <v>23791.3</v>
      </c>
      <c r="D1265">
        <v>23791.200000000001</v>
      </c>
      <c r="E1265">
        <v>23732.5</v>
      </c>
      <c r="F1265">
        <v>2093.86</v>
      </c>
      <c r="G1265">
        <v>0</v>
      </c>
      <c r="H1265">
        <v>772.24900000000002</v>
      </c>
      <c r="I1265">
        <v>0.37607299999999999</v>
      </c>
      <c r="J1265">
        <v>0.61912199999999995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23805.3</v>
      </c>
      <c r="C1266">
        <v>23786.2</v>
      </c>
      <c r="D1266">
        <v>23786.1</v>
      </c>
      <c r="E1266">
        <v>23727.5</v>
      </c>
      <c r="F1266">
        <v>2100.98</v>
      </c>
      <c r="G1266">
        <v>0</v>
      </c>
      <c r="H1266">
        <v>773.59699999999998</v>
      </c>
      <c r="I1266">
        <v>0.375697</v>
      </c>
      <c r="J1266">
        <v>0.61912</v>
      </c>
      <c r="K1266">
        <v>0</v>
      </c>
      <c r="L1266" t="s">
        <v>43</v>
      </c>
    </row>
    <row r="1267" spans="1:12" x14ac:dyDescent="0.25">
      <c r="A1267" t="s">
        <v>78</v>
      </c>
      <c r="B1267">
        <v>23797.7</v>
      </c>
      <c r="C1267">
        <v>23778.1</v>
      </c>
      <c r="D1267">
        <v>23778</v>
      </c>
      <c r="E1267">
        <v>23719.200000000001</v>
      </c>
      <c r="F1267">
        <v>2099.48</v>
      </c>
      <c r="G1267">
        <v>0</v>
      </c>
      <c r="H1267">
        <v>774.21199999999999</v>
      </c>
      <c r="I1267">
        <v>0.37597399999999997</v>
      </c>
      <c r="J1267">
        <v>0.625305</v>
      </c>
      <c r="K1267">
        <v>0</v>
      </c>
      <c r="L1267" t="s">
        <v>43</v>
      </c>
    </row>
    <row r="1268" spans="1:12" x14ac:dyDescent="0.25">
      <c r="A1268" t="s">
        <v>78</v>
      </c>
      <c r="B1268">
        <v>23791.3</v>
      </c>
      <c r="C1268">
        <v>23772.3</v>
      </c>
      <c r="D1268">
        <v>23772.2</v>
      </c>
      <c r="E1268">
        <v>23713.5</v>
      </c>
      <c r="F1268">
        <v>2094.19</v>
      </c>
      <c r="G1268">
        <v>0</v>
      </c>
      <c r="H1268">
        <v>774.52200000000005</v>
      </c>
      <c r="I1268">
        <v>0.36525400000000002</v>
      </c>
      <c r="J1268">
        <v>0.619116</v>
      </c>
      <c r="K1268">
        <v>0</v>
      </c>
      <c r="L1268" t="s">
        <v>43</v>
      </c>
    </row>
    <row r="1269" spans="1:12" x14ac:dyDescent="0.25">
      <c r="A1269" t="s">
        <v>78</v>
      </c>
      <c r="B1269">
        <v>23778.799999999999</v>
      </c>
      <c r="C1269">
        <v>23759.9</v>
      </c>
      <c r="D1269">
        <v>23759.7</v>
      </c>
      <c r="E1269">
        <v>23701.200000000001</v>
      </c>
      <c r="F1269">
        <v>2092.3200000000002</v>
      </c>
      <c r="G1269">
        <v>0</v>
      </c>
      <c r="H1269">
        <v>772.95299999999997</v>
      </c>
      <c r="I1269">
        <v>0.37570300000000001</v>
      </c>
      <c r="J1269">
        <v>0.62001700000000004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23787.200000000001</v>
      </c>
      <c r="C1270">
        <v>23768.2</v>
      </c>
      <c r="D1270">
        <v>23768.1</v>
      </c>
      <c r="E1270">
        <v>23709.4</v>
      </c>
      <c r="F1270">
        <v>2086.66</v>
      </c>
      <c r="G1270">
        <v>0</v>
      </c>
      <c r="H1270">
        <v>773.08900000000006</v>
      </c>
      <c r="I1270">
        <v>0.37578699999999998</v>
      </c>
      <c r="J1270">
        <v>0.61911799999999995</v>
      </c>
      <c r="K1270">
        <v>0</v>
      </c>
      <c r="L1270" t="s">
        <v>43</v>
      </c>
    </row>
    <row r="1271" spans="1:12" x14ac:dyDescent="0.25">
      <c r="A1271" t="s">
        <v>78</v>
      </c>
      <c r="B1271">
        <v>23809.8</v>
      </c>
      <c r="C1271">
        <v>23789.200000000001</v>
      </c>
      <c r="D1271">
        <v>23789</v>
      </c>
      <c r="E1271">
        <v>23730.1</v>
      </c>
      <c r="F1271">
        <v>2085.85</v>
      </c>
      <c r="G1271">
        <v>0</v>
      </c>
      <c r="H1271">
        <v>771.83900000000006</v>
      </c>
      <c r="I1271">
        <v>0.37570300000000001</v>
      </c>
      <c r="J1271">
        <v>0.62038099999999996</v>
      </c>
      <c r="K1271">
        <v>0</v>
      </c>
      <c r="L1271" t="s">
        <v>43</v>
      </c>
    </row>
    <row r="1272" spans="1:12" x14ac:dyDescent="0.25">
      <c r="A1272" t="s">
        <v>78</v>
      </c>
      <c r="B1272">
        <v>23805.3</v>
      </c>
      <c r="C1272">
        <v>23786.1</v>
      </c>
      <c r="D1272">
        <v>23786</v>
      </c>
      <c r="E1272">
        <v>23727.200000000001</v>
      </c>
      <c r="F1272">
        <v>2095.9699999999998</v>
      </c>
      <c r="G1272">
        <v>0</v>
      </c>
      <c r="H1272">
        <v>771.86199999999997</v>
      </c>
      <c r="I1272">
        <v>0.37578800000000001</v>
      </c>
      <c r="J1272">
        <v>0.62947900000000001</v>
      </c>
      <c r="K1272">
        <v>0</v>
      </c>
      <c r="L1272" t="s">
        <v>43</v>
      </c>
    </row>
    <row r="1273" spans="1:12" x14ac:dyDescent="0.25">
      <c r="A1273" t="s">
        <v>78</v>
      </c>
      <c r="B1273">
        <v>23814.5</v>
      </c>
      <c r="C1273">
        <v>23795.5</v>
      </c>
      <c r="D1273">
        <v>23795.4</v>
      </c>
      <c r="E1273">
        <v>23736.7</v>
      </c>
      <c r="F1273">
        <v>2099.02</v>
      </c>
      <c r="G1273">
        <v>0</v>
      </c>
      <c r="H1273">
        <v>772.399</v>
      </c>
      <c r="I1273">
        <v>0.378112</v>
      </c>
      <c r="J1273">
        <v>0.62560700000000002</v>
      </c>
      <c r="K1273">
        <v>0</v>
      </c>
      <c r="L1273" t="s">
        <v>43</v>
      </c>
    </row>
    <row r="1274" spans="1:12" x14ac:dyDescent="0.25">
      <c r="A1274" t="s">
        <v>78</v>
      </c>
      <c r="B1274">
        <v>23781</v>
      </c>
      <c r="C1274">
        <v>23761.9</v>
      </c>
      <c r="D1274">
        <v>23761.8</v>
      </c>
      <c r="E1274">
        <v>23703.3</v>
      </c>
      <c r="F1274">
        <v>2096.0100000000002</v>
      </c>
      <c r="G1274">
        <v>0</v>
      </c>
      <c r="H1274">
        <v>772.90599999999995</v>
      </c>
      <c r="I1274">
        <v>0.37631399999999998</v>
      </c>
      <c r="J1274">
        <v>0.61912</v>
      </c>
      <c r="K1274">
        <v>0</v>
      </c>
      <c r="L1274" t="s">
        <v>43</v>
      </c>
    </row>
    <row r="1275" spans="1:12" x14ac:dyDescent="0.25">
      <c r="A1275" t="s">
        <v>78</v>
      </c>
      <c r="B1275">
        <v>23782.2</v>
      </c>
      <c r="C1275">
        <v>23763.200000000001</v>
      </c>
      <c r="D1275">
        <v>23763</v>
      </c>
      <c r="E1275">
        <v>23704.3</v>
      </c>
      <c r="F1275">
        <v>2090.88</v>
      </c>
      <c r="G1275">
        <v>0</v>
      </c>
      <c r="H1275">
        <v>773.66</v>
      </c>
      <c r="I1275">
        <v>0.37576300000000001</v>
      </c>
      <c r="J1275">
        <v>0.62357300000000004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23787.3</v>
      </c>
      <c r="C1276">
        <v>23768.2</v>
      </c>
      <c r="D1276">
        <v>23768.1</v>
      </c>
      <c r="E1276">
        <v>23709.1</v>
      </c>
      <c r="F1276">
        <v>2080.96</v>
      </c>
      <c r="G1276">
        <v>0</v>
      </c>
      <c r="H1276">
        <v>772.70899999999995</v>
      </c>
      <c r="I1276">
        <v>0.37570199999999998</v>
      </c>
      <c r="J1276">
        <v>0.62575599999999998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23811.1</v>
      </c>
      <c r="C1277">
        <v>23792.1</v>
      </c>
      <c r="D1277">
        <v>23792</v>
      </c>
      <c r="E1277">
        <v>23733.3</v>
      </c>
      <c r="F1277">
        <v>2098.35</v>
      </c>
      <c r="G1277">
        <v>0</v>
      </c>
      <c r="H1277">
        <v>773.78899999999999</v>
      </c>
      <c r="I1277">
        <v>0.37577899999999997</v>
      </c>
      <c r="J1277">
        <v>0.62935399999999997</v>
      </c>
      <c r="K1277">
        <v>0</v>
      </c>
      <c r="L1277" t="s">
        <v>43</v>
      </c>
    </row>
    <row r="1278" spans="1:12" x14ac:dyDescent="0.25">
      <c r="A1278" t="s">
        <v>78</v>
      </c>
      <c r="B1278">
        <v>23816.5</v>
      </c>
      <c r="C1278">
        <v>23796.1</v>
      </c>
      <c r="D1278">
        <v>23795.9</v>
      </c>
      <c r="E1278">
        <v>23737.3</v>
      </c>
      <c r="F1278">
        <v>2109.84</v>
      </c>
      <c r="G1278">
        <v>0</v>
      </c>
      <c r="H1278">
        <v>773.55399999999997</v>
      </c>
      <c r="I1278">
        <v>0.37571700000000002</v>
      </c>
      <c r="J1278">
        <v>0.61911899999999997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23786.1</v>
      </c>
      <c r="C1279">
        <v>23767</v>
      </c>
      <c r="D1279">
        <v>23766.9</v>
      </c>
      <c r="E1279">
        <v>23708.5</v>
      </c>
      <c r="F1279">
        <v>2089.11</v>
      </c>
      <c r="G1279">
        <v>0</v>
      </c>
      <c r="H1279">
        <v>772.24199999999996</v>
      </c>
      <c r="I1279">
        <v>0.37573600000000001</v>
      </c>
      <c r="J1279">
        <v>0.62666299999999997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23822.1</v>
      </c>
      <c r="C1280">
        <v>23803.1</v>
      </c>
      <c r="D1280">
        <v>23803</v>
      </c>
      <c r="E1280">
        <v>23744.3</v>
      </c>
      <c r="F1280">
        <v>2118.83</v>
      </c>
      <c r="G1280">
        <v>0</v>
      </c>
      <c r="H1280">
        <v>770.61300000000006</v>
      </c>
      <c r="I1280">
        <v>0.37590499999999999</v>
      </c>
      <c r="J1280">
        <v>0.61911700000000003</v>
      </c>
      <c r="K1280">
        <v>0</v>
      </c>
      <c r="L1280" t="s">
        <v>43</v>
      </c>
    </row>
    <row r="1281" spans="1:25" x14ac:dyDescent="0.25">
      <c r="A1281" t="s">
        <v>78</v>
      </c>
      <c r="B1281">
        <v>23806.5</v>
      </c>
      <c r="C1281">
        <v>23787.3</v>
      </c>
      <c r="D1281">
        <v>23787.200000000001</v>
      </c>
      <c r="E1281">
        <v>23728.6</v>
      </c>
      <c r="F1281">
        <v>2103.46</v>
      </c>
      <c r="G1281">
        <v>0</v>
      </c>
      <c r="H1281">
        <v>774.17200000000003</v>
      </c>
      <c r="I1281">
        <v>0.37593300000000002</v>
      </c>
      <c r="J1281">
        <v>0.62978000000000001</v>
      </c>
      <c r="K1281">
        <v>0</v>
      </c>
      <c r="L1281" t="s">
        <v>43</v>
      </c>
    </row>
    <row r="1282" spans="1:25" x14ac:dyDescent="0.25">
      <c r="A1282" t="s">
        <v>78</v>
      </c>
      <c r="B1282">
        <v>23800.9</v>
      </c>
      <c r="C1282">
        <v>23782</v>
      </c>
      <c r="D1282">
        <v>23781.8</v>
      </c>
      <c r="E1282">
        <v>23723.3</v>
      </c>
      <c r="F1282">
        <v>2113.44</v>
      </c>
      <c r="G1282">
        <v>0</v>
      </c>
      <c r="H1282">
        <v>773.23</v>
      </c>
      <c r="I1282">
        <v>0.37571700000000002</v>
      </c>
      <c r="J1282">
        <v>0.619112</v>
      </c>
      <c r="K1282">
        <v>0</v>
      </c>
      <c r="L1282" t="s">
        <v>43</v>
      </c>
    </row>
    <row r="1283" spans="1:25" x14ac:dyDescent="0.25">
      <c r="A1283" t="s">
        <v>78</v>
      </c>
      <c r="B1283">
        <v>23794.6</v>
      </c>
      <c r="C1283">
        <v>23775.599999999999</v>
      </c>
      <c r="D1283">
        <v>23775.5</v>
      </c>
      <c r="E1283">
        <v>23717</v>
      </c>
      <c r="F1283">
        <v>2095.27</v>
      </c>
      <c r="G1283">
        <v>0</v>
      </c>
      <c r="H1283">
        <v>772.95100000000002</v>
      </c>
      <c r="I1283">
        <v>0.37426399999999999</v>
      </c>
      <c r="J1283">
        <v>0.62937500000000002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23815.8</v>
      </c>
      <c r="C1284">
        <v>23796.7</v>
      </c>
      <c r="D1284">
        <v>23796.5</v>
      </c>
      <c r="E1284">
        <v>23738</v>
      </c>
      <c r="F1284">
        <v>2096.59</v>
      </c>
      <c r="G1284">
        <v>0</v>
      </c>
      <c r="H1284">
        <v>771.82500000000005</v>
      </c>
      <c r="I1284">
        <v>0.37573600000000001</v>
      </c>
      <c r="J1284">
        <v>0.61907299999999998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23806</v>
      </c>
      <c r="C1285">
        <v>23786.9</v>
      </c>
      <c r="D1285">
        <v>23786.799999999999</v>
      </c>
      <c r="E1285">
        <v>23728.2</v>
      </c>
      <c r="F1285">
        <v>2100.94</v>
      </c>
      <c r="G1285">
        <v>0</v>
      </c>
      <c r="H1285">
        <v>773.5</v>
      </c>
      <c r="I1285">
        <v>0.37610100000000002</v>
      </c>
      <c r="J1285">
        <v>0.61912199999999995</v>
      </c>
      <c r="K1285">
        <v>0</v>
      </c>
      <c r="L1285" t="s">
        <v>43</v>
      </c>
    </row>
    <row r="1286" spans="1:25" x14ac:dyDescent="0.25">
      <c r="A1286" t="s">
        <v>78</v>
      </c>
      <c r="B1286">
        <v>23812.9</v>
      </c>
      <c r="C1286">
        <v>23793.599999999999</v>
      </c>
      <c r="D1286">
        <v>23793.5</v>
      </c>
      <c r="E1286">
        <v>23734.6</v>
      </c>
      <c r="F1286">
        <v>2091.92</v>
      </c>
      <c r="G1286">
        <v>0</v>
      </c>
      <c r="H1286">
        <v>772.06799999999998</v>
      </c>
      <c r="I1286">
        <v>0.37569200000000003</v>
      </c>
      <c r="J1286">
        <v>0.61912199999999995</v>
      </c>
      <c r="K1286">
        <v>0</v>
      </c>
      <c r="L1286" t="s">
        <v>43</v>
      </c>
    </row>
    <row r="1287" spans="1:25" x14ac:dyDescent="0.25">
      <c r="A1287" t="s">
        <v>78</v>
      </c>
      <c r="B1287">
        <v>23793.200000000001</v>
      </c>
      <c r="C1287">
        <v>23774.3</v>
      </c>
      <c r="D1287">
        <v>23774.2</v>
      </c>
      <c r="E1287">
        <v>23715.599999999999</v>
      </c>
      <c r="F1287">
        <v>2097.37</v>
      </c>
      <c r="G1287">
        <v>0</v>
      </c>
      <c r="H1287">
        <v>773.73500000000001</v>
      </c>
      <c r="I1287">
        <v>0.37596800000000002</v>
      </c>
      <c r="J1287">
        <v>0.61910500000000002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23823.9</v>
      </c>
      <c r="C1288">
        <v>23804.799999999999</v>
      </c>
      <c r="D1288">
        <v>23804.7</v>
      </c>
      <c r="E1288">
        <v>23745.7</v>
      </c>
      <c r="F1288">
        <v>2104.35</v>
      </c>
      <c r="G1288">
        <v>0</v>
      </c>
      <c r="H1288">
        <v>773.35400000000004</v>
      </c>
      <c r="I1288">
        <v>0.376334</v>
      </c>
      <c r="J1288">
        <v>0.628776</v>
      </c>
      <c r="K1288">
        <v>0</v>
      </c>
      <c r="L1288" t="s">
        <v>43</v>
      </c>
      <c r="R1288">
        <f>AVERAGE(B1239:B1288)</f>
        <v>23813.359999999997</v>
      </c>
      <c r="S1288">
        <f>AVERAGE(C1239:C1288)</f>
        <v>23794.111999999997</v>
      </c>
      <c r="U1288">
        <f>_xlfn.VAR.P(B1239:B1288)</f>
        <v>1215.7688000000055</v>
      </c>
      <c r="V1288">
        <f>_xlfn.VAR.P(C1239:C1288)</f>
        <v>1213.9650559999823</v>
      </c>
      <c r="X1288">
        <f>1.96*SQRT(U1288)/50</f>
        <v>1.366820752268566</v>
      </c>
      <c r="Y1288">
        <f>1.96*SQRT(V1288)/50</f>
        <v>1.3658064517536197</v>
      </c>
    </row>
    <row r="1289" spans="1:25" x14ac:dyDescent="0.25">
      <c r="A1289" t="s">
        <v>78</v>
      </c>
      <c r="B1289">
        <v>1190790.7504</v>
      </c>
      <c r="C1289" t="s">
        <v>37</v>
      </c>
    </row>
    <row r="1290" spans="1:25" x14ac:dyDescent="0.25">
      <c r="A1290" t="s">
        <v>158</v>
      </c>
      <c r="B1290">
        <v>24835.5</v>
      </c>
      <c r="C1290">
        <v>24767.3</v>
      </c>
      <c r="D1290">
        <v>24767.200000000001</v>
      </c>
      <c r="E1290">
        <v>24721.5</v>
      </c>
      <c r="F1290">
        <v>1626.16</v>
      </c>
      <c r="G1290">
        <v>1976.87</v>
      </c>
      <c r="H1290">
        <v>660.51099999999997</v>
      </c>
      <c r="I1290">
        <v>581.5</v>
      </c>
      <c r="J1290">
        <v>712.48199999999997</v>
      </c>
      <c r="K1290">
        <v>21101.7</v>
      </c>
      <c r="L1290">
        <v>0.37578899999999998</v>
      </c>
      <c r="M1290">
        <v>0.619116</v>
      </c>
      <c r="N1290">
        <v>35703</v>
      </c>
      <c r="O1290" t="s">
        <v>43</v>
      </c>
    </row>
    <row r="1291" spans="1:25" x14ac:dyDescent="0.25">
      <c r="A1291" t="s">
        <v>158</v>
      </c>
      <c r="B1291">
        <v>24837.4</v>
      </c>
      <c r="C1291">
        <v>24765.599999999999</v>
      </c>
      <c r="D1291">
        <v>24765.5</v>
      </c>
      <c r="E1291">
        <v>24720.1</v>
      </c>
      <c r="F1291">
        <v>1632.02</v>
      </c>
      <c r="G1291">
        <v>1979.74</v>
      </c>
      <c r="H1291">
        <v>661.89200000000005</v>
      </c>
      <c r="I1291">
        <v>582.71500000000003</v>
      </c>
      <c r="J1291">
        <v>712.84500000000003</v>
      </c>
      <c r="K1291">
        <v>21091.7</v>
      </c>
      <c r="L1291">
        <v>0.375749</v>
      </c>
      <c r="M1291">
        <v>0.61911899999999997</v>
      </c>
      <c r="N1291">
        <v>35702</v>
      </c>
      <c r="O1291" t="s">
        <v>43</v>
      </c>
    </row>
    <row r="1292" spans="1:25" x14ac:dyDescent="0.25">
      <c r="A1292" t="s">
        <v>158</v>
      </c>
      <c r="B1292">
        <v>24825.7</v>
      </c>
      <c r="C1292">
        <v>24756.2</v>
      </c>
      <c r="D1292">
        <v>24756.1</v>
      </c>
      <c r="E1292">
        <v>24710.3</v>
      </c>
      <c r="F1292">
        <v>1627.22</v>
      </c>
      <c r="G1292">
        <v>1968.8</v>
      </c>
      <c r="H1292">
        <v>660.91200000000003</v>
      </c>
      <c r="I1292">
        <v>576.55799999999999</v>
      </c>
      <c r="J1292">
        <v>709.11</v>
      </c>
      <c r="K1292">
        <v>21097.5</v>
      </c>
      <c r="L1292">
        <v>0.375884</v>
      </c>
      <c r="M1292">
        <v>0.62942299999999995</v>
      </c>
      <c r="N1292">
        <v>35700</v>
      </c>
      <c r="O1292" t="s">
        <v>43</v>
      </c>
    </row>
    <row r="1293" spans="1:25" x14ac:dyDescent="0.25">
      <c r="A1293" t="s">
        <v>158</v>
      </c>
      <c r="B1293">
        <v>24835.9</v>
      </c>
      <c r="C1293">
        <v>24767.1</v>
      </c>
      <c r="D1293">
        <v>24767</v>
      </c>
      <c r="E1293">
        <v>24721.4</v>
      </c>
      <c r="F1293">
        <v>1628.7</v>
      </c>
      <c r="G1293">
        <v>1958.21</v>
      </c>
      <c r="H1293">
        <v>659.601</v>
      </c>
      <c r="I1293">
        <v>571.46</v>
      </c>
      <c r="J1293">
        <v>704.91399999999999</v>
      </c>
      <c r="K1293">
        <v>21117.7</v>
      </c>
      <c r="L1293">
        <v>0.37651499999999999</v>
      </c>
      <c r="M1293">
        <v>0.62082300000000001</v>
      </c>
      <c r="N1293">
        <v>35733</v>
      </c>
      <c r="O1293" t="s">
        <v>43</v>
      </c>
    </row>
    <row r="1294" spans="1:25" x14ac:dyDescent="0.25">
      <c r="A1294" t="s">
        <v>158</v>
      </c>
      <c r="B1294">
        <v>24823</v>
      </c>
      <c r="C1294">
        <v>24755</v>
      </c>
      <c r="D1294">
        <v>24754.9</v>
      </c>
      <c r="E1294">
        <v>24709.3</v>
      </c>
      <c r="F1294">
        <v>1625</v>
      </c>
      <c r="G1294">
        <v>1970.6</v>
      </c>
      <c r="H1294">
        <v>660.85799999999995</v>
      </c>
      <c r="I1294">
        <v>578.13199999999995</v>
      </c>
      <c r="J1294">
        <v>709.33399999999995</v>
      </c>
      <c r="K1294">
        <v>21096.9</v>
      </c>
      <c r="L1294">
        <v>0.37667400000000001</v>
      </c>
      <c r="M1294">
        <v>0.62885899999999995</v>
      </c>
      <c r="N1294">
        <v>35735</v>
      </c>
      <c r="O1294" t="s">
        <v>43</v>
      </c>
    </row>
    <row r="1295" spans="1:25" x14ac:dyDescent="0.25">
      <c r="A1295" t="s">
        <v>158</v>
      </c>
      <c r="B1295">
        <v>24847.3</v>
      </c>
      <c r="C1295">
        <v>24777.9</v>
      </c>
      <c r="D1295">
        <v>24777.7</v>
      </c>
      <c r="E1295">
        <v>24732.3</v>
      </c>
      <c r="F1295">
        <v>1629.01</v>
      </c>
      <c r="G1295">
        <v>1988.73</v>
      </c>
      <c r="H1295">
        <v>662.47900000000004</v>
      </c>
      <c r="I1295">
        <v>584.88400000000001</v>
      </c>
      <c r="J1295">
        <v>719.096</v>
      </c>
      <c r="K1295">
        <v>21097.9</v>
      </c>
      <c r="L1295">
        <v>0.37588899999999997</v>
      </c>
      <c r="M1295">
        <v>0.62337100000000001</v>
      </c>
      <c r="N1295">
        <v>35743</v>
      </c>
      <c r="O1295" t="s">
        <v>43</v>
      </c>
    </row>
    <row r="1296" spans="1:25" x14ac:dyDescent="0.25">
      <c r="A1296" t="s">
        <v>158</v>
      </c>
      <c r="B1296">
        <v>24833.7</v>
      </c>
      <c r="C1296">
        <v>24765.3</v>
      </c>
      <c r="D1296">
        <v>24765.1</v>
      </c>
      <c r="E1296">
        <v>24719.3</v>
      </c>
      <c r="F1296">
        <v>1623.3</v>
      </c>
      <c r="G1296">
        <v>1975.31</v>
      </c>
      <c r="H1296">
        <v>660.48099999999999</v>
      </c>
      <c r="I1296">
        <v>580.85199999999998</v>
      </c>
      <c r="J1296">
        <v>711.62300000000005</v>
      </c>
      <c r="K1296">
        <v>21103.8</v>
      </c>
      <c r="L1296">
        <v>0.37569399999999997</v>
      </c>
      <c r="M1296">
        <v>0.61912199999999995</v>
      </c>
      <c r="N1296">
        <v>35771</v>
      </c>
      <c r="O1296" t="s">
        <v>43</v>
      </c>
    </row>
    <row r="1297" spans="1:15" x14ac:dyDescent="0.25">
      <c r="A1297" t="s">
        <v>158</v>
      </c>
      <c r="B1297">
        <v>24832.1</v>
      </c>
      <c r="C1297">
        <v>24762.6</v>
      </c>
      <c r="D1297">
        <v>24762.5</v>
      </c>
      <c r="E1297">
        <v>24716.799999999999</v>
      </c>
      <c r="F1297">
        <v>1627.51</v>
      </c>
      <c r="G1297">
        <v>1968.07</v>
      </c>
      <c r="H1297">
        <v>660.58699999999999</v>
      </c>
      <c r="I1297">
        <v>576.51199999999994</v>
      </c>
      <c r="J1297">
        <v>708.649</v>
      </c>
      <c r="K1297">
        <v>21104.5</v>
      </c>
      <c r="L1297">
        <v>0.37570199999999998</v>
      </c>
      <c r="M1297">
        <v>0.62963499999999994</v>
      </c>
      <c r="N1297">
        <v>35705</v>
      </c>
      <c r="O1297" t="s">
        <v>43</v>
      </c>
    </row>
    <row r="1298" spans="1:15" x14ac:dyDescent="0.25">
      <c r="A1298" t="s">
        <v>158</v>
      </c>
      <c r="B1298">
        <v>24846.799999999999</v>
      </c>
      <c r="C1298">
        <v>24777.4</v>
      </c>
      <c r="D1298">
        <v>24777.3</v>
      </c>
      <c r="E1298">
        <v>24731.5</v>
      </c>
      <c r="F1298">
        <v>1632.39</v>
      </c>
      <c r="G1298">
        <v>1959.21</v>
      </c>
      <c r="H1298">
        <v>660.24599999999998</v>
      </c>
      <c r="I1298">
        <v>571.01300000000003</v>
      </c>
      <c r="J1298">
        <v>705.55100000000004</v>
      </c>
      <c r="K1298">
        <v>21123.1</v>
      </c>
      <c r="L1298">
        <v>0.37642999999999999</v>
      </c>
      <c r="M1298">
        <v>0.62732500000000002</v>
      </c>
      <c r="N1298">
        <v>35687</v>
      </c>
      <c r="O1298" t="s">
        <v>43</v>
      </c>
    </row>
    <row r="1299" spans="1:15" x14ac:dyDescent="0.25">
      <c r="A1299" t="s">
        <v>158</v>
      </c>
      <c r="B1299">
        <v>24840</v>
      </c>
      <c r="C1299">
        <v>24771.5</v>
      </c>
      <c r="D1299">
        <v>24771.3</v>
      </c>
      <c r="E1299">
        <v>24725.599999999999</v>
      </c>
      <c r="F1299">
        <v>1620</v>
      </c>
      <c r="G1299">
        <v>1984.26</v>
      </c>
      <c r="H1299">
        <v>661.82299999999998</v>
      </c>
      <c r="I1299">
        <v>583.91</v>
      </c>
      <c r="J1299">
        <v>716.173</v>
      </c>
      <c r="K1299">
        <v>21104.6</v>
      </c>
      <c r="L1299">
        <v>0.37726700000000002</v>
      </c>
      <c r="M1299">
        <v>0.61911700000000003</v>
      </c>
      <c r="N1299">
        <v>35725</v>
      </c>
      <c r="O1299" t="s">
        <v>43</v>
      </c>
    </row>
    <row r="1300" spans="1:15" x14ac:dyDescent="0.25">
      <c r="A1300" t="s">
        <v>158</v>
      </c>
      <c r="B1300">
        <v>24849.3</v>
      </c>
      <c r="C1300">
        <v>24778.5</v>
      </c>
      <c r="D1300">
        <v>24778.3</v>
      </c>
      <c r="E1300">
        <v>24733</v>
      </c>
      <c r="F1300">
        <v>1638.84</v>
      </c>
      <c r="G1300">
        <v>1978.8</v>
      </c>
      <c r="H1300">
        <v>661.70799999999997</v>
      </c>
      <c r="I1300">
        <v>580.10699999999997</v>
      </c>
      <c r="J1300">
        <v>714.69899999999996</v>
      </c>
      <c r="K1300">
        <v>21098.6</v>
      </c>
      <c r="L1300">
        <v>0.37569000000000002</v>
      </c>
      <c r="M1300">
        <v>0.61908700000000005</v>
      </c>
      <c r="N1300">
        <v>35695</v>
      </c>
      <c r="O1300" t="s">
        <v>43</v>
      </c>
    </row>
    <row r="1301" spans="1:15" x14ac:dyDescent="0.25">
      <c r="A1301" t="s">
        <v>158</v>
      </c>
      <c r="B1301">
        <v>24852.6</v>
      </c>
      <c r="C1301">
        <v>24783.9</v>
      </c>
      <c r="D1301">
        <v>24783.7</v>
      </c>
      <c r="E1301">
        <v>24738.3</v>
      </c>
      <c r="F1301">
        <v>1639.29</v>
      </c>
      <c r="G1301">
        <v>1983.34</v>
      </c>
      <c r="H1301">
        <v>662.16</v>
      </c>
      <c r="I1301">
        <v>582.46</v>
      </c>
      <c r="J1301">
        <v>716.36699999999996</v>
      </c>
      <c r="K1301">
        <v>21099</v>
      </c>
      <c r="L1301">
        <v>0.37582399999999999</v>
      </c>
      <c r="M1301">
        <v>0.62540899999999999</v>
      </c>
      <c r="N1301">
        <v>35723</v>
      </c>
      <c r="O1301" t="s">
        <v>43</v>
      </c>
    </row>
    <row r="1302" spans="1:15" x14ac:dyDescent="0.25">
      <c r="A1302" t="s">
        <v>158</v>
      </c>
      <c r="B1302">
        <v>24861.599999999999</v>
      </c>
      <c r="C1302">
        <v>24792.7</v>
      </c>
      <c r="D1302">
        <v>24792.5</v>
      </c>
      <c r="E1302">
        <v>24746.6</v>
      </c>
      <c r="F1302">
        <v>1633.34</v>
      </c>
      <c r="G1302">
        <v>1980.23</v>
      </c>
      <c r="H1302">
        <v>660.82299999999998</v>
      </c>
      <c r="I1302">
        <v>583.41499999999996</v>
      </c>
      <c r="J1302">
        <v>713.64099999999996</v>
      </c>
      <c r="K1302">
        <v>21116.2</v>
      </c>
      <c r="L1302">
        <v>0.37618499999999999</v>
      </c>
      <c r="M1302">
        <v>0.62908600000000003</v>
      </c>
      <c r="N1302">
        <v>35670</v>
      </c>
      <c r="O1302" t="s">
        <v>43</v>
      </c>
    </row>
    <row r="1303" spans="1:15" x14ac:dyDescent="0.25">
      <c r="A1303" t="s">
        <v>158</v>
      </c>
      <c r="B1303">
        <v>24826</v>
      </c>
      <c r="C1303">
        <v>24756.9</v>
      </c>
      <c r="D1303">
        <v>24756.7</v>
      </c>
      <c r="E1303">
        <v>24711.3</v>
      </c>
      <c r="F1303">
        <v>1627.05</v>
      </c>
      <c r="G1303">
        <v>1977.5</v>
      </c>
      <c r="H1303">
        <v>660.89800000000002</v>
      </c>
      <c r="I1303">
        <v>580.53</v>
      </c>
      <c r="J1303">
        <v>713.81299999999999</v>
      </c>
      <c r="K1303">
        <v>21090</v>
      </c>
      <c r="L1303">
        <v>0.376747</v>
      </c>
      <c r="M1303">
        <v>0.62645399999999996</v>
      </c>
      <c r="N1303">
        <v>35694</v>
      </c>
      <c r="O1303" t="s">
        <v>43</v>
      </c>
    </row>
    <row r="1304" spans="1:15" x14ac:dyDescent="0.25">
      <c r="A1304" t="s">
        <v>158</v>
      </c>
      <c r="B1304">
        <v>24838.3</v>
      </c>
      <c r="C1304">
        <v>24769.3</v>
      </c>
      <c r="D1304">
        <v>24769.1</v>
      </c>
      <c r="E1304">
        <v>24723.5</v>
      </c>
      <c r="F1304">
        <v>1627.13</v>
      </c>
      <c r="G1304">
        <v>1973.51</v>
      </c>
      <c r="H1304">
        <v>660.55899999999997</v>
      </c>
      <c r="I1304">
        <v>579.27800000000002</v>
      </c>
      <c r="J1304">
        <v>711.34500000000003</v>
      </c>
      <c r="K1304">
        <v>21106.1</v>
      </c>
      <c r="L1304">
        <v>0.375695</v>
      </c>
      <c r="M1304">
        <v>0.62978800000000001</v>
      </c>
      <c r="N1304">
        <v>35684</v>
      </c>
      <c r="O1304" t="s">
        <v>43</v>
      </c>
    </row>
    <row r="1305" spans="1:15" x14ac:dyDescent="0.25">
      <c r="A1305" t="s">
        <v>158</v>
      </c>
      <c r="B1305">
        <v>24840.2</v>
      </c>
      <c r="C1305">
        <v>24771.8</v>
      </c>
      <c r="D1305">
        <v>24771.599999999999</v>
      </c>
      <c r="E1305">
        <v>24726.2</v>
      </c>
      <c r="F1305">
        <v>1629.32</v>
      </c>
      <c r="G1305">
        <v>1972.72</v>
      </c>
      <c r="H1305">
        <v>661.29200000000003</v>
      </c>
      <c r="I1305">
        <v>578.17399999999998</v>
      </c>
      <c r="J1305">
        <v>710.96</v>
      </c>
      <c r="K1305">
        <v>21107.4</v>
      </c>
      <c r="L1305">
        <v>0.37569000000000002</v>
      </c>
      <c r="M1305">
        <v>0.61911899999999997</v>
      </c>
      <c r="N1305">
        <v>35652</v>
      </c>
      <c r="O1305" t="s">
        <v>43</v>
      </c>
    </row>
    <row r="1306" spans="1:15" x14ac:dyDescent="0.25">
      <c r="A1306" t="s">
        <v>158</v>
      </c>
      <c r="B1306">
        <v>24853.3</v>
      </c>
      <c r="C1306">
        <v>24783.3</v>
      </c>
      <c r="D1306">
        <v>24783.200000000001</v>
      </c>
      <c r="E1306">
        <v>24737.7</v>
      </c>
      <c r="F1306">
        <v>1636.33</v>
      </c>
      <c r="G1306">
        <v>1986.42</v>
      </c>
      <c r="H1306">
        <v>661.57899999999995</v>
      </c>
      <c r="I1306">
        <v>584.64</v>
      </c>
      <c r="J1306">
        <v>717.846</v>
      </c>
      <c r="K1306">
        <v>21098.3</v>
      </c>
      <c r="L1306">
        <v>0.37584600000000001</v>
      </c>
      <c r="M1306">
        <v>0.61912100000000003</v>
      </c>
      <c r="N1306">
        <v>35708</v>
      </c>
      <c r="O1306" t="s">
        <v>43</v>
      </c>
    </row>
    <row r="1307" spans="1:15" x14ac:dyDescent="0.25">
      <c r="A1307" t="s">
        <v>158</v>
      </c>
      <c r="B1307">
        <v>24832.400000000001</v>
      </c>
      <c r="C1307">
        <v>24763.4</v>
      </c>
      <c r="D1307">
        <v>24763.200000000001</v>
      </c>
      <c r="E1307">
        <v>24717.9</v>
      </c>
      <c r="F1307">
        <v>1632.71</v>
      </c>
      <c r="G1307">
        <v>1967.64</v>
      </c>
      <c r="H1307">
        <v>661.86800000000005</v>
      </c>
      <c r="I1307">
        <v>575.22699999999998</v>
      </c>
      <c r="J1307">
        <v>708.29300000000001</v>
      </c>
      <c r="K1307">
        <v>21100.7</v>
      </c>
      <c r="L1307">
        <v>0.37569799999999998</v>
      </c>
      <c r="M1307">
        <v>0.62815900000000002</v>
      </c>
      <c r="N1307">
        <v>35168</v>
      </c>
      <c r="O1307" t="s">
        <v>43</v>
      </c>
    </row>
    <row r="1308" spans="1:15" x14ac:dyDescent="0.25">
      <c r="A1308" t="s">
        <v>158</v>
      </c>
      <c r="B1308">
        <v>24849.5</v>
      </c>
      <c r="C1308">
        <v>24779.9</v>
      </c>
      <c r="D1308">
        <v>24779.7</v>
      </c>
      <c r="E1308">
        <v>24734.3</v>
      </c>
      <c r="F1308">
        <v>1637.88</v>
      </c>
      <c r="G1308">
        <v>1989.84</v>
      </c>
      <c r="H1308">
        <v>662.101</v>
      </c>
      <c r="I1308">
        <v>587.75599999999997</v>
      </c>
      <c r="J1308">
        <v>717.65599999999995</v>
      </c>
      <c r="K1308">
        <v>21089.8</v>
      </c>
      <c r="L1308">
        <v>0.37579299999999999</v>
      </c>
      <c r="M1308">
        <v>0.62955300000000003</v>
      </c>
      <c r="N1308">
        <v>35748</v>
      </c>
      <c r="O1308" t="s">
        <v>43</v>
      </c>
    </row>
    <row r="1309" spans="1:15" x14ac:dyDescent="0.25">
      <c r="A1309" t="s">
        <v>158</v>
      </c>
      <c r="B1309">
        <v>24832.6</v>
      </c>
      <c r="C1309">
        <v>24761.3</v>
      </c>
      <c r="D1309">
        <v>24761.200000000001</v>
      </c>
      <c r="E1309">
        <v>24715.7</v>
      </c>
      <c r="F1309">
        <v>1636.38</v>
      </c>
      <c r="G1309">
        <v>1969.47</v>
      </c>
      <c r="H1309">
        <v>661.02099999999996</v>
      </c>
      <c r="I1309">
        <v>575.31600000000003</v>
      </c>
      <c r="J1309">
        <v>710.76599999999996</v>
      </c>
      <c r="K1309">
        <v>21093</v>
      </c>
      <c r="L1309">
        <v>0.37099300000000002</v>
      </c>
      <c r="M1309">
        <v>0.61911099999999997</v>
      </c>
      <c r="N1309">
        <v>35726</v>
      </c>
      <c r="O1309" t="s">
        <v>43</v>
      </c>
    </row>
    <row r="1310" spans="1:15" x14ac:dyDescent="0.25">
      <c r="A1310" t="s">
        <v>158</v>
      </c>
      <c r="B1310">
        <v>24822.5</v>
      </c>
      <c r="C1310">
        <v>24753.7</v>
      </c>
      <c r="D1310">
        <v>24753.5</v>
      </c>
      <c r="E1310">
        <v>24708</v>
      </c>
      <c r="F1310">
        <v>1623.85</v>
      </c>
      <c r="G1310">
        <v>1968.93</v>
      </c>
      <c r="H1310">
        <v>661.35500000000002</v>
      </c>
      <c r="I1310">
        <v>577.60500000000002</v>
      </c>
      <c r="J1310">
        <v>707.74400000000003</v>
      </c>
      <c r="K1310">
        <v>21098.400000000001</v>
      </c>
      <c r="L1310">
        <v>0.37578</v>
      </c>
      <c r="M1310">
        <v>0.62661999999999995</v>
      </c>
      <c r="N1310">
        <v>35687</v>
      </c>
      <c r="O1310" t="s">
        <v>43</v>
      </c>
    </row>
    <row r="1311" spans="1:15" x14ac:dyDescent="0.25">
      <c r="A1311" t="s">
        <v>158</v>
      </c>
      <c r="B1311">
        <v>24838.9</v>
      </c>
      <c r="C1311">
        <v>24770.799999999999</v>
      </c>
      <c r="D1311">
        <v>24770.7</v>
      </c>
      <c r="E1311">
        <v>24725.5</v>
      </c>
      <c r="F1311">
        <v>1629.57</v>
      </c>
      <c r="G1311">
        <v>1987.31</v>
      </c>
      <c r="H1311">
        <v>662.94600000000003</v>
      </c>
      <c r="I1311">
        <v>586.03</v>
      </c>
      <c r="J1311">
        <v>715.88699999999994</v>
      </c>
      <c r="K1311">
        <v>21091.8</v>
      </c>
      <c r="L1311">
        <v>0.37702000000000002</v>
      </c>
      <c r="M1311">
        <v>0.621753</v>
      </c>
      <c r="N1311">
        <v>35719</v>
      </c>
      <c r="O1311" t="s">
        <v>43</v>
      </c>
    </row>
    <row r="1312" spans="1:15" x14ac:dyDescent="0.25">
      <c r="A1312" t="s">
        <v>158</v>
      </c>
      <c r="B1312">
        <v>24807.8</v>
      </c>
      <c r="C1312">
        <v>24738.3</v>
      </c>
      <c r="D1312">
        <v>24738.1</v>
      </c>
      <c r="E1312">
        <v>24692.7</v>
      </c>
      <c r="F1312">
        <v>1628.86</v>
      </c>
      <c r="G1312">
        <v>1967.18</v>
      </c>
      <c r="H1312">
        <v>662.44100000000003</v>
      </c>
      <c r="I1312">
        <v>573.67700000000002</v>
      </c>
      <c r="J1312">
        <v>708.74400000000003</v>
      </c>
      <c r="K1312">
        <v>21079.9</v>
      </c>
      <c r="L1312">
        <v>0.37575599999999998</v>
      </c>
      <c r="M1312">
        <v>0.62183900000000003</v>
      </c>
      <c r="N1312">
        <v>35254</v>
      </c>
      <c r="O1312" t="s">
        <v>43</v>
      </c>
    </row>
    <row r="1313" spans="1:15" x14ac:dyDescent="0.25">
      <c r="A1313" t="s">
        <v>158</v>
      </c>
      <c r="B1313">
        <v>24832.1</v>
      </c>
      <c r="C1313">
        <v>24761.5</v>
      </c>
      <c r="D1313">
        <v>24761.4</v>
      </c>
      <c r="E1313">
        <v>24716.2</v>
      </c>
      <c r="F1313">
        <v>1629.45</v>
      </c>
      <c r="G1313">
        <v>1983.86</v>
      </c>
      <c r="H1313">
        <v>663.58299999999997</v>
      </c>
      <c r="I1313">
        <v>583.78200000000004</v>
      </c>
      <c r="J1313">
        <v>714.26499999999999</v>
      </c>
      <c r="K1313">
        <v>21086.2</v>
      </c>
      <c r="L1313">
        <v>0.37569999999999998</v>
      </c>
      <c r="M1313">
        <v>0.62034199999999995</v>
      </c>
      <c r="N1313">
        <v>35747</v>
      </c>
      <c r="O1313" t="s">
        <v>43</v>
      </c>
    </row>
    <row r="1314" spans="1:15" x14ac:dyDescent="0.25">
      <c r="A1314" t="s">
        <v>158</v>
      </c>
      <c r="B1314">
        <v>24854.6</v>
      </c>
      <c r="C1314">
        <v>24786.7</v>
      </c>
      <c r="D1314">
        <v>24786.5</v>
      </c>
      <c r="E1314">
        <v>24740.799999999999</v>
      </c>
      <c r="F1314">
        <v>1625.26</v>
      </c>
      <c r="G1314">
        <v>1976.84</v>
      </c>
      <c r="H1314">
        <v>662.04100000000005</v>
      </c>
      <c r="I1314">
        <v>584.64200000000005</v>
      </c>
      <c r="J1314">
        <v>707.82500000000005</v>
      </c>
      <c r="K1314">
        <v>21122</v>
      </c>
      <c r="L1314">
        <v>0.375693</v>
      </c>
      <c r="M1314">
        <v>0.61912199999999995</v>
      </c>
      <c r="N1314">
        <v>35723</v>
      </c>
      <c r="O1314" t="s">
        <v>43</v>
      </c>
    </row>
    <row r="1315" spans="1:15" x14ac:dyDescent="0.25">
      <c r="A1315" t="s">
        <v>158</v>
      </c>
      <c r="B1315">
        <v>24832.6</v>
      </c>
      <c r="C1315">
        <v>24763</v>
      </c>
      <c r="D1315">
        <v>24762.9</v>
      </c>
      <c r="E1315">
        <v>24717.3</v>
      </c>
      <c r="F1315">
        <v>1630.02</v>
      </c>
      <c r="G1315">
        <v>1878.91</v>
      </c>
      <c r="H1315">
        <v>648.87599999999998</v>
      </c>
      <c r="I1315">
        <v>536.31500000000005</v>
      </c>
      <c r="J1315">
        <v>671.70299999999997</v>
      </c>
      <c r="K1315">
        <v>21191.599999999999</v>
      </c>
      <c r="L1315">
        <v>0.37573000000000001</v>
      </c>
      <c r="M1315">
        <v>0.62961800000000001</v>
      </c>
      <c r="N1315">
        <v>35714</v>
      </c>
      <c r="O1315" t="s">
        <v>43</v>
      </c>
    </row>
    <row r="1316" spans="1:15" x14ac:dyDescent="0.25">
      <c r="A1316" t="s">
        <v>158</v>
      </c>
      <c r="B1316">
        <v>24824.7</v>
      </c>
      <c r="C1316">
        <v>24755.5</v>
      </c>
      <c r="D1316">
        <v>24755.3</v>
      </c>
      <c r="E1316">
        <v>24710</v>
      </c>
      <c r="F1316">
        <v>1623.89</v>
      </c>
      <c r="G1316">
        <v>1977.08</v>
      </c>
      <c r="H1316">
        <v>661.15300000000002</v>
      </c>
      <c r="I1316">
        <v>580.79</v>
      </c>
      <c r="J1316">
        <v>712.88099999999997</v>
      </c>
      <c r="K1316">
        <v>21092.400000000001</v>
      </c>
      <c r="L1316">
        <v>0.375884</v>
      </c>
      <c r="M1316">
        <v>0.61912199999999995</v>
      </c>
      <c r="N1316">
        <v>35716</v>
      </c>
      <c r="O1316" t="s">
        <v>43</v>
      </c>
    </row>
    <row r="1317" spans="1:15" x14ac:dyDescent="0.25">
      <c r="A1317" t="s">
        <v>158</v>
      </c>
      <c r="B1317">
        <v>24827.7</v>
      </c>
      <c r="C1317">
        <v>24759</v>
      </c>
      <c r="D1317">
        <v>24758.799999999999</v>
      </c>
      <c r="E1317">
        <v>24713.4</v>
      </c>
      <c r="F1317">
        <v>1630.82</v>
      </c>
      <c r="G1317">
        <v>1976.29</v>
      </c>
      <c r="H1317">
        <v>662.46299999999997</v>
      </c>
      <c r="I1317">
        <v>578.80399999999997</v>
      </c>
      <c r="J1317">
        <v>712.83100000000002</v>
      </c>
      <c r="K1317">
        <v>21089.4</v>
      </c>
      <c r="L1317">
        <v>0.375969</v>
      </c>
      <c r="M1317">
        <v>0.62968000000000002</v>
      </c>
      <c r="N1317">
        <v>35726</v>
      </c>
      <c r="O1317" t="s">
        <v>43</v>
      </c>
    </row>
    <row r="1318" spans="1:15" x14ac:dyDescent="0.25">
      <c r="A1318" t="s">
        <v>158</v>
      </c>
      <c r="B1318">
        <v>24827.1</v>
      </c>
      <c r="C1318">
        <v>24756.2</v>
      </c>
      <c r="D1318">
        <v>24756.1</v>
      </c>
      <c r="E1318">
        <v>24710.400000000001</v>
      </c>
      <c r="F1318">
        <v>1626.14</v>
      </c>
      <c r="G1318">
        <v>1983.23</v>
      </c>
      <c r="H1318">
        <v>660.75800000000004</v>
      </c>
      <c r="I1318">
        <v>584.178</v>
      </c>
      <c r="J1318">
        <v>715.89300000000003</v>
      </c>
      <c r="K1318">
        <v>21084.400000000001</v>
      </c>
      <c r="L1318">
        <v>0.37569599999999997</v>
      </c>
      <c r="M1318">
        <v>0.61911799999999995</v>
      </c>
      <c r="N1318">
        <v>35647</v>
      </c>
      <c r="O1318" t="s">
        <v>43</v>
      </c>
    </row>
    <row r="1319" spans="1:15" x14ac:dyDescent="0.25">
      <c r="A1319" t="s">
        <v>158</v>
      </c>
      <c r="B1319">
        <v>24847</v>
      </c>
      <c r="C1319">
        <v>24776.3</v>
      </c>
      <c r="D1319">
        <v>24776.1</v>
      </c>
      <c r="E1319">
        <v>24730.5</v>
      </c>
      <c r="F1319">
        <v>1630.56</v>
      </c>
      <c r="G1319">
        <v>1980.78</v>
      </c>
      <c r="H1319">
        <v>661.70399999999995</v>
      </c>
      <c r="I1319">
        <v>581.13199999999995</v>
      </c>
      <c r="J1319">
        <v>715.58500000000004</v>
      </c>
      <c r="K1319">
        <v>21102.5</v>
      </c>
      <c r="L1319">
        <v>0.37647000000000003</v>
      </c>
      <c r="M1319">
        <v>0.62963899999999995</v>
      </c>
      <c r="N1319">
        <v>35737</v>
      </c>
      <c r="O1319" t="s">
        <v>43</v>
      </c>
    </row>
    <row r="1320" spans="1:15" x14ac:dyDescent="0.25">
      <c r="A1320" t="s">
        <v>158</v>
      </c>
      <c r="B1320">
        <v>24818.799999999999</v>
      </c>
      <c r="C1320">
        <v>24750.2</v>
      </c>
      <c r="D1320">
        <v>24750.1</v>
      </c>
      <c r="E1320">
        <v>24704.5</v>
      </c>
      <c r="F1320">
        <v>1624.03</v>
      </c>
      <c r="G1320">
        <v>1981.09</v>
      </c>
      <c r="H1320">
        <v>662.40499999999997</v>
      </c>
      <c r="I1320">
        <v>582.15</v>
      </c>
      <c r="J1320">
        <v>714.21</v>
      </c>
      <c r="K1320">
        <v>21082.6</v>
      </c>
      <c r="L1320">
        <v>0.37569900000000001</v>
      </c>
      <c r="M1320">
        <v>0.62975499999999995</v>
      </c>
      <c r="N1320">
        <v>35248</v>
      </c>
      <c r="O1320" t="s">
        <v>43</v>
      </c>
    </row>
    <row r="1321" spans="1:15" x14ac:dyDescent="0.25">
      <c r="A1321" t="s">
        <v>158</v>
      </c>
      <c r="B1321">
        <v>24836.6</v>
      </c>
      <c r="C1321">
        <v>24768</v>
      </c>
      <c r="D1321">
        <v>24767.9</v>
      </c>
      <c r="E1321">
        <v>24722.6</v>
      </c>
      <c r="F1321">
        <v>1628.31</v>
      </c>
      <c r="G1321">
        <v>1990.4</v>
      </c>
      <c r="H1321">
        <v>662.41800000000001</v>
      </c>
      <c r="I1321">
        <v>588.58500000000004</v>
      </c>
      <c r="J1321">
        <v>717.08100000000002</v>
      </c>
      <c r="K1321">
        <v>21087.1</v>
      </c>
      <c r="L1321">
        <v>0.38245899999999999</v>
      </c>
      <c r="M1321">
        <v>0.61912199999999995</v>
      </c>
      <c r="N1321">
        <v>35686</v>
      </c>
      <c r="O1321" t="s">
        <v>43</v>
      </c>
    </row>
    <row r="1322" spans="1:15" x14ac:dyDescent="0.25">
      <c r="A1322" t="s">
        <v>158</v>
      </c>
      <c r="B1322">
        <v>24827.599999999999</v>
      </c>
      <c r="C1322">
        <v>24759.1</v>
      </c>
      <c r="D1322">
        <v>24759</v>
      </c>
      <c r="E1322">
        <v>24713.3</v>
      </c>
      <c r="F1322">
        <v>1613.37</v>
      </c>
      <c r="G1322">
        <v>1986.69</v>
      </c>
      <c r="H1322">
        <v>663.45500000000004</v>
      </c>
      <c r="I1322">
        <v>582.80100000000004</v>
      </c>
      <c r="J1322">
        <v>718.02200000000005</v>
      </c>
      <c r="K1322">
        <v>21096.5</v>
      </c>
      <c r="L1322">
        <v>0.375865</v>
      </c>
      <c r="M1322">
        <v>0.61910900000000002</v>
      </c>
      <c r="N1322">
        <v>35200</v>
      </c>
      <c r="O1322" t="s">
        <v>43</v>
      </c>
    </row>
    <row r="1323" spans="1:15" x14ac:dyDescent="0.25">
      <c r="A1323" t="s">
        <v>158</v>
      </c>
      <c r="B1323">
        <v>24828</v>
      </c>
      <c r="C1323">
        <v>24758.5</v>
      </c>
      <c r="D1323">
        <v>24758.400000000001</v>
      </c>
      <c r="E1323">
        <v>24712.799999999999</v>
      </c>
      <c r="F1323">
        <v>1619</v>
      </c>
      <c r="G1323">
        <v>1974.46</v>
      </c>
      <c r="H1323">
        <v>662.21199999999999</v>
      </c>
      <c r="I1323">
        <v>580.61199999999997</v>
      </c>
      <c r="J1323">
        <v>709.32100000000003</v>
      </c>
      <c r="K1323">
        <v>21102.6</v>
      </c>
      <c r="L1323">
        <v>0.37578299999999998</v>
      </c>
      <c r="M1323">
        <v>0.62038499999999996</v>
      </c>
      <c r="N1323">
        <v>35258</v>
      </c>
      <c r="O1323" t="s">
        <v>43</v>
      </c>
    </row>
    <row r="1324" spans="1:15" x14ac:dyDescent="0.25">
      <c r="A1324" t="s">
        <v>158</v>
      </c>
      <c r="B1324">
        <v>24835.5</v>
      </c>
      <c r="C1324">
        <v>24766.2</v>
      </c>
      <c r="D1324">
        <v>24766.1</v>
      </c>
      <c r="E1324">
        <v>24720.7</v>
      </c>
      <c r="F1324">
        <v>1617.15</v>
      </c>
      <c r="G1324">
        <v>1983.24</v>
      </c>
      <c r="H1324">
        <v>660.94299999999998</v>
      </c>
      <c r="I1324">
        <v>586.45600000000002</v>
      </c>
      <c r="J1324">
        <v>713.58299999999997</v>
      </c>
      <c r="K1324">
        <v>21103.599999999999</v>
      </c>
      <c r="L1324">
        <v>0.37569399999999997</v>
      </c>
      <c r="M1324">
        <v>0.62605200000000005</v>
      </c>
      <c r="N1324">
        <v>35683</v>
      </c>
      <c r="O1324" t="s">
        <v>43</v>
      </c>
    </row>
    <row r="1325" spans="1:15" x14ac:dyDescent="0.25">
      <c r="A1325" t="s">
        <v>158</v>
      </c>
      <c r="B1325">
        <v>24856.1</v>
      </c>
      <c r="C1325">
        <v>24786.9</v>
      </c>
      <c r="D1325">
        <v>24786.799999999999</v>
      </c>
      <c r="E1325">
        <v>24741.3</v>
      </c>
      <c r="F1325">
        <v>1620.32</v>
      </c>
      <c r="G1325">
        <v>1977.88</v>
      </c>
      <c r="H1325">
        <v>659.62699999999995</v>
      </c>
      <c r="I1325">
        <v>581.40099999999995</v>
      </c>
      <c r="J1325">
        <v>714.63499999999999</v>
      </c>
      <c r="K1325">
        <v>21126.400000000001</v>
      </c>
      <c r="L1325">
        <v>0.37579600000000002</v>
      </c>
      <c r="M1325">
        <v>0.62485000000000002</v>
      </c>
      <c r="N1325">
        <v>35770</v>
      </c>
      <c r="O1325" t="s">
        <v>43</v>
      </c>
    </row>
    <row r="1326" spans="1:15" x14ac:dyDescent="0.25">
      <c r="A1326" t="s">
        <v>158</v>
      </c>
      <c r="B1326">
        <v>24839.1</v>
      </c>
      <c r="C1326">
        <v>24768.5</v>
      </c>
      <c r="D1326">
        <v>24768.400000000001</v>
      </c>
      <c r="E1326">
        <v>24722.799999999999</v>
      </c>
      <c r="F1326">
        <v>1622.56</v>
      </c>
      <c r="G1326">
        <v>1983.89</v>
      </c>
      <c r="H1326">
        <v>661.73400000000004</v>
      </c>
      <c r="I1326">
        <v>583.72400000000005</v>
      </c>
      <c r="J1326">
        <v>716.19</v>
      </c>
      <c r="K1326">
        <v>21099.7</v>
      </c>
      <c r="L1326">
        <v>0.37643100000000002</v>
      </c>
      <c r="M1326">
        <v>0.61912199999999995</v>
      </c>
      <c r="N1326">
        <v>35725</v>
      </c>
      <c r="O1326" t="s">
        <v>43</v>
      </c>
    </row>
    <row r="1327" spans="1:15" x14ac:dyDescent="0.25">
      <c r="A1327" t="s">
        <v>158</v>
      </c>
      <c r="B1327">
        <v>24834.799999999999</v>
      </c>
      <c r="C1327">
        <v>24766.5</v>
      </c>
      <c r="D1327">
        <v>24766.400000000001</v>
      </c>
      <c r="E1327">
        <v>24720.799999999999</v>
      </c>
      <c r="F1327">
        <v>1622.75</v>
      </c>
      <c r="G1327">
        <v>1973.08</v>
      </c>
      <c r="H1327">
        <v>661.65499999999997</v>
      </c>
      <c r="I1327">
        <v>579.58199999999999</v>
      </c>
      <c r="J1327">
        <v>709.59</v>
      </c>
      <c r="K1327">
        <v>21108.2</v>
      </c>
      <c r="L1327">
        <v>0.375691</v>
      </c>
      <c r="M1327">
        <v>0.61912199999999995</v>
      </c>
      <c r="N1327">
        <v>35688</v>
      </c>
      <c r="O1327" t="s">
        <v>43</v>
      </c>
    </row>
    <row r="1328" spans="1:15" x14ac:dyDescent="0.25">
      <c r="A1328" t="s">
        <v>158</v>
      </c>
      <c r="B1328">
        <v>24843.9</v>
      </c>
      <c r="C1328">
        <v>24775.3</v>
      </c>
      <c r="D1328">
        <v>24775.200000000001</v>
      </c>
      <c r="E1328">
        <v>24729.5</v>
      </c>
      <c r="F1328">
        <v>1636.91</v>
      </c>
      <c r="G1328">
        <v>1989.38</v>
      </c>
      <c r="H1328">
        <v>663.27800000000002</v>
      </c>
      <c r="I1328">
        <v>587.13300000000004</v>
      </c>
      <c r="J1328">
        <v>716.68299999999999</v>
      </c>
      <c r="K1328">
        <v>21086.5</v>
      </c>
      <c r="L1328">
        <v>0.37592199999999998</v>
      </c>
      <c r="M1328">
        <v>0.62927900000000003</v>
      </c>
      <c r="N1328">
        <v>35737</v>
      </c>
      <c r="O1328" t="s">
        <v>43</v>
      </c>
    </row>
    <row r="1329" spans="1:25" x14ac:dyDescent="0.25">
      <c r="A1329" t="s">
        <v>158</v>
      </c>
      <c r="B1329">
        <v>24838.7</v>
      </c>
      <c r="C1329">
        <v>24769.9</v>
      </c>
      <c r="D1329">
        <v>24769.8</v>
      </c>
      <c r="E1329">
        <v>24724.3</v>
      </c>
      <c r="F1329">
        <v>1620.55</v>
      </c>
      <c r="G1329">
        <v>1979.39</v>
      </c>
      <c r="H1329">
        <v>660.30200000000002</v>
      </c>
      <c r="I1329">
        <v>581.63800000000003</v>
      </c>
      <c r="J1329">
        <v>715.16499999999996</v>
      </c>
      <c r="K1329">
        <v>21107.599999999999</v>
      </c>
      <c r="L1329">
        <v>0.37574400000000002</v>
      </c>
      <c r="M1329">
        <v>0.62295199999999995</v>
      </c>
      <c r="N1329">
        <v>35713</v>
      </c>
      <c r="O1329" t="s">
        <v>43</v>
      </c>
    </row>
    <row r="1330" spans="1:25" x14ac:dyDescent="0.25">
      <c r="A1330" t="s">
        <v>158</v>
      </c>
      <c r="B1330">
        <v>24856.7</v>
      </c>
      <c r="C1330">
        <v>24788</v>
      </c>
      <c r="D1330">
        <v>24787.8</v>
      </c>
      <c r="E1330">
        <v>24742.400000000001</v>
      </c>
      <c r="F1330">
        <v>1641.78</v>
      </c>
      <c r="G1330">
        <v>1989.6</v>
      </c>
      <c r="H1330">
        <v>663.04</v>
      </c>
      <c r="I1330">
        <v>586.79999999999995</v>
      </c>
      <c r="J1330">
        <v>717.42200000000003</v>
      </c>
      <c r="K1330">
        <v>21094.3</v>
      </c>
      <c r="L1330">
        <v>0.37569000000000002</v>
      </c>
      <c r="M1330">
        <v>0.62968400000000002</v>
      </c>
      <c r="N1330">
        <v>35735</v>
      </c>
      <c r="O1330" t="s">
        <v>43</v>
      </c>
    </row>
    <row r="1331" spans="1:25" x14ac:dyDescent="0.25">
      <c r="A1331" t="s">
        <v>158</v>
      </c>
      <c r="B1331">
        <v>24837.1</v>
      </c>
      <c r="C1331">
        <v>24767.9</v>
      </c>
      <c r="D1331">
        <v>24767.8</v>
      </c>
      <c r="E1331">
        <v>24722</v>
      </c>
      <c r="F1331">
        <v>1627.92</v>
      </c>
      <c r="G1331">
        <v>1995.16</v>
      </c>
      <c r="H1331">
        <v>662.51</v>
      </c>
      <c r="I1331">
        <v>590.66999999999996</v>
      </c>
      <c r="J1331">
        <v>719.62300000000005</v>
      </c>
      <c r="K1331">
        <v>21082</v>
      </c>
      <c r="L1331">
        <v>0.37569200000000003</v>
      </c>
      <c r="M1331">
        <v>0.61911300000000002</v>
      </c>
      <c r="N1331">
        <v>35703</v>
      </c>
      <c r="O1331" t="s">
        <v>43</v>
      </c>
    </row>
    <row r="1332" spans="1:25" x14ac:dyDescent="0.25">
      <c r="A1332" t="s">
        <v>158</v>
      </c>
      <c r="B1332">
        <v>24857.3</v>
      </c>
      <c r="C1332">
        <v>24788.400000000001</v>
      </c>
      <c r="D1332">
        <v>24788.3</v>
      </c>
      <c r="E1332">
        <v>24742.9</v>
      </c>
      <c r="F1332">
        <v>1636.58</v>
      </c>
      <c r="G1332">
        <v>1992.07</v>
      </c>
      <c r="H1332">
        <v>660.56500000000005</v>
      </c>
      <c r="I1332">
        <v>589.48500000000001</v>
      </c>
      <c r="J1332">
        <v>719.60199999999998</v>
      </c>
      <c r="K1332">
        <v>21097.599999999999</v>
      </c>
      <c r="L1332">
        <v>0.375691</v>
      </c>
      <c r="M1332">
        <v>0.61912</v>
      </c>
      <c r="N1332">
        <v>35721</v>
      </c>
      <c r="O1332" t="s">
        <v>43</v>
      </c>
    </row>
    <row r="1333" spans="1:25" x14ac:dyDescent="0.25">
      <c r="A1333" t="s">
        <v>158</v>
      </c>
      <c r="B1333">
        <v>24825.3</v>
      </c>
      <c r="C1333">
        <v>24755.3</v>
      </c>
      <c r="D1333">
        <v>24755.1</v>
      </c>
      <c r="E1333">
        <v>24709.599999999999</v>
      </c>
      <c r="F1333">
        <v>1620.15</v>
      </c>
      <c r="G1333">
        <v>1969.09</v>
      </c>
      <c r="H1333">
        <v>661.18</v>
      </c>
      <c r="I1333">
        <v>575.96100000000001</v>
      </c>
      <c r="J1333">
        <v>709.69799999999998</v>
      </c>
      <c r="K1333">
        <v>21103.599999999999</v>
      </c>
      <c r="L1333">
        <v>0.37584899999999999</v>
      </c>
      <c r="M1333">
        <v>0.61912</v>
      </c>
      <c r="N1333">
        <v>35686</v>
      </c>
      <c r="O1333" t="s">
        <v>43</v>
      </c>
    </row>
    <row r="1334" spans="1:25" x14ac:dyDescent="0.25">
      <c r="A1334" t="s">
        <v>158</v>
      </c>
      <c r="B1334">
        <v>24858.5</v>
      </c>
      <c r="C1334">
        <v>24789.599999999999</v>
      </c>
      <c r="D1334">
        <v>24789.4</v>
      </c>
      <c r="E1334">
        <v>24743.7</v>
      </c>
      <c r="F1334">
        <v>1641.89</v>
      </c>
      <c r="G1334">
        <v>1971.89</v>
      </c>
      <c r="H1334">
        <v>660.70899999999995</v>
      </c>
      <c r="I1334">
        <v>577.63800000000003</v>
      </c>
      <c r="J1334">
        <v>711.32600000000002</v>
      </c>
      <c r="K1334">
        <v>21113.1</v>
      </c>
      <c r="L1334">
        <v>0.37670799999999999</v>
      </c>
      <c r="M1334">
        <v>0.61911499999999997</v>
      </c>
      <c r="N1334">
        <v>35674</v>
      </c>
      <c r="O1334" t="s">
        <v>43</v>
      </c>
    </row>
    <row r="1335" spans="1:25" x14ac:dyDescent="0.25">
      <c r="A1335" t="s">
        <v>158</v>
      </c>
      <c r="B1335">
        <v>24840.7</v>
      </c>
      <c r="C1335">
        <v>24771.5</v>
      </c>
      <c r="D1335">
        <v>24771.3</v>
      </c>
      <c r="E1335">
        <v>24725.9</v>
      </c>
      <c r="F1335">
        <v>1629.51</v>
      </c>
      <c r="G1335">
        <v>1987.18</v>
      </c>
      <c r="H1335">
        <v>661.99599999999998</v>
      </c>
      <c r="I1335">
        <v>586.30799999999999</v>
      </c>
      <c r="J1335">
        <v>716.54600000000005</v>
      </c>
      <c r="K1335">
        <v>21092.400000000001</v>
      </c>
      <c r="L1335">
        <v>0.37614500000000001</v>
      </c>
      <c r="M1335">
        <v>0.61912100000000003</v>
      </c>
      <c r="N1335">
        <v>35728</v>
      </c>
      <c r="O1335" t="s">
        <v>43</v>
      </c>
    </row>
    <row r="1336" spans="1:25" x14ac:dyDescent="0.25">
      <c r="A1336" t="s">
        <v>158</v>
      </c>
      <c r="B1336">
        <v>24818.6</v>
      </c>
      <c r="C1336">
        <v>24749.599999999999</v>
      </c>
      <c r="D1336">
        <v>24749.5</v>
      </c>
      <c r="E1336">
        <v>24703.5</v>
      </c>
      <c r="F1336">
        <v>1624.78</v>
      </c>
      <c r="G1336">
        <v>1960.62</v>
      </c>
      <c r="H1336">
        <v>660.50099999999998</v>
      </c>
      <c r="I1336">
        <v>573.10599999999999</v>
      </c>
      <c r="J1336">
        <v>704.66600000000005</v>
      </c>
      <c r="K1336">
        <v>21101.4</v>
      </c>
      <c r="L1336">
        <v>0.37569000000000002</v>
      </c>
      <c r="M1336">
        <v>0.62347399999999997</v>
      </c>
      <c r="N1336">
        <v>35726</v>
      </c>
      <c r="O1336" t="s">
        <v>43</v>
      </c>
    </row>
    <row r="1337" spans="1:25" x14ac:dyDescent="0.25">
      <c r="A1337" t="s">
        <v>158</v>
      </c>
      <c r="B1337">
        <v>24827.1</v>
      </c>
      <c r="C1337">
        <v>24756.799999999999</v>
      </c>
      <c r="D1337">
        <v>24756.6</v>
      </c>
      <c r="E1337">
        <v>24711.1</v>
      </c>
      <c r="F1337">
        <v>1637.43</v>
      </c>
      <c r="G1337">
        <v>1987.97</v>
      </c>
      <c r="H1337">
        <v>664.05100000000004</v>
      </c>
      <c r="I1337">
        <v>586.37099999999998</v>
      </c>
      <c r="J1337">
        <v>715.28599999999994</v>
      </c>
      <c r="K1337">
        <v>21069</v>
      </c>
      <c r="L1337">
        <v>0.37570399999999998</v>
      </c>
      <c r="M1337">
        <v>0.61909800000000004</v>
      </c>
      <c r="N1337">
        <v>35214</v>
      </c>
      <c r="O1337" t="s">
        <v>43</v>
      </c>
    </row>
    <row r="1338" spans="1:25" x14ac:dyDescent="0.25">
      <c r="A1338" t="s">
        <v>158</v>
      </c>
      <c r="B1338">
        <v>24833.4</v>
      </c>
      <c r="C1338">
        <v>24761.9</v>
      </c>
      <c r="D1338">
        <v>24761.8</v>
      </c>
      <c r="E1338">
        <v>24716.3</v>
      </c>
      <c r="F1338">
        <v>1635.94</v>
      </c>
      <c r="G1338">
        <v>1981.72</v>
      </c>
      <c r="H1338">
        <v>660.625</v>
      </c>
      <c r="I1338">
        <v>583.63900000000001</v>
      </c>
      <c r="J1338">
        <v>715.08900000000006</v>
      </c>
      <c r="K1338">
        <v>21081.8</v>
      </c>
      <c r="L1338">
        <v>0.37584800000000002</v>
      </c>
      <c r="M1338">
        <v>0.61912199999999995</v>
      </c>
      <c r="N1338">
        <v>35680</v>
      </c>
      <c r="O1338" t="s">
        <v>43</v>
      </c>
    </row>
    <row r="1339" spans="1:25" x14ac:dyDescent="0.25">
      <c r="A1339" t="s">
        <v>158</v>
      </c>
      <c r="B1339">
        <v>24837</v>
      </c>
      <c r="C1339">
        <v>24768.7</v>
      </c>
      <c r="D1339">
        <v>24768.6</v>
      </c>
      <c r="E1339">
        <v>24722.6</v>
      </c>
      <c r="F1339">
        <v>1634.28</v>
      </c>
      <c r="G1339">
        <v>1975.85</v>
      </c>
      <c r="H1339">
        <v>661.73699999999997</v>
      </c>
      <c r="I1339">
        <v>578.95399999999995</v>
      </c>
      <c r="J1339">
        <v>712.93499999999995</v>
      </c>
      <c r="K1339">
        <v>21095.8</v>
      </c>
      <c r="L1339">
        <v>0.37591599999999997</v>
      </c>
      <c r="M1339">
        <v>0.62370800000000004</v>
      </c>
      <c r="N1339">
        <v>35677</v>
      </c>
      <c r="O1339" t="s">
        <v>43</v>
      </c>
    </row>
    <row r="1340" spans="1:25" x14ac:dyDescent="0.25">
      <c r="A1340" t="s">
        <v>158</v>
      </c>
      <c r="B1340">
        <v>24838.6</v>
      </c>
      <c r="C1340">
        <v>24770.1</v>
      </c>
      <c r="D1340">
        <v>24770</v>
      </c>
      <c r="E1340">
        <v>24724.6</v>
      </c>
      <c r="F1340">
        <v>1638.74</v>
      </c>
      <c r="G1340">
        <v>1989.94</v>
      </c>
      <c r="H1340">
        <v>662.27200000000005</v>
      </c>
      <c r="I1340">
        <v>586.38800000000003</v>
      </c>
      <c r="J1340">
        <v>718.87800000000004</v>
      </c>
      <c r="K1340">
        <v>21079.3</v>
      </c>
      <c r="L1340">
        <v>0.37608000000000003</v>
      </c>
      <c r="M1340">
        <v>0.61912199999999995</v>
      </c>
      <c r="N1340">
        <v>35651</v>
      </c>
      <c r="O1340" t="s">
        <v>43</v>
      </c>
    </row>
    <row r="1341" spans="1:25" x14ac:dyDescent="0.25">
      <c r="A1341" t="s">
        <v>158</v>
      </c>
      <c r="B1341">
        <v>24827.3</v>
      </c>
      <c r="C1341">
        <v>24756.799999999999</v>
      </c>
      <c r="D1341">
        <v>24756.7</v>
      </c>
      <c r="E1341">
        <v>24710.9</v>
      </c>
      <c r="F1341">
        <v>1626.93</v>
      </c>
      <c r="G1341">
        <v>1979.51</v>
      </c>
      <c r="H1341">
        <v>663.75</v>
      </c>
      <c r="I1341">
        <v>581.75699999999995</v>
      </c>
      <c r="J1341">
        <v>711.57899999999995</v>
      </c>
      <c r="K1341">
        <v>21087.7</v>
      </c>
      <c r="L1341">
        <v>0.365122</v>
      </c>
      <c r="M1341">
        <v>0.62884099999999998</v>
      </c>
      <c r="N1341">
        <v>35703</v>
      </c>
      <c r="O1341" t="s">
        <v>43</v>
      </c>
    </row>
    <row r="1342" spans="1:25" x14ac:dyDescent="0.25">
      <c r="A1342" t="s">
        <v>158</v>
      </c>
      <c r="B1342">
        <v>24849.5</v>
      </c>
      <c r="C1342">
        <v>24780.799999999999</v>
      </c>
      <c r="D1342">
        <v>24780.7</v>
      </c>
      <c r="E1342">
        <v>24735.200000000001</v>
      </c>
      <c r="F1342">
        <v>1637.7</v>
      </c>
      <c r="G1342">
        <v>1983.25</v>
      </c>
      <c r="H1342">
        <v>662.697</v>
      </c>
      <c r="I1342">
        <v>583.66600000000005</v>
      </c>
      <c r="J1342">
        <v>714.56700000000001</v>
      </c>
      <c r="K1342">
        <v>21097.599999999999</v>
      </c>
      <c r="L1342">
        <v>0.37571199999999999</v>
      </c>
      <c r="M1342">
        <v>0.61912100000000003</v>
      </c>
      <c r="N1342">
        <v>35708</v>
      </c>
      <c r="O1342" t="s">
        <v>43</v>
      </c>
    </row>
    <row r="1343" spans="1:25" x14ac:dyDescent="0.25">
      <c r="A1343" t="s">
        <v>158</v>
      </c>
      <c r="B1343">
        <v>24856.400000000001</v>
      </c>
      <c r="C1343">
        <v>24787.599999999999</v>
      </c>
      <c r="D1343">
        <v>24787.5</v>
      </c>
      <c r="E1343">
        <v>24741.599999999999</v>
      </c>
      <c r="F1343">
        <v>1627.69</v>
      </c>
      <c r="G1343">
        <v>1986.07</v>
      </c>
      <c r="H1343">
        <v>662.03200000000004</v>
      </c>
      <c r="I1343">
        <v>584.779</v>
      </c>
      <c r="J1343">
        <v>716.91</v>
      </c>
      <c r="K1343">
        <v>21111.1</v>
      </c>
      <c r="L1343">
        <v>0.37588899999999997</v>
      </c>
      <c r="M1343">
        <v>0.61911499999999997</v>
      </c>
      <c r="N1343">
        <v>35679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158</v>
      </c>
      <c r="B1344">
        <v>24848.5</v>
      </c>
      <c r="C1344">
        <v>24778.400000000001</v>
      </c>
      <c r="D1344">
        <v>24778.3</v>
      </c>
      <c r="E1344">
        <v>24732.5</v>
      </c>
      <c r="F1344">
        <v>1639.05</v>
      </c>
      <c r="G1344">
        <v>1984.86</v>
      </c>
      <c r="H1344">
        <v>664.19200000000001</v>
      </c>
      <c r="I1344">
        <v>584.46100000000001</v>
      </c>
      <c r="J1344">
        <v>713.88800000000003</v>
      </c>
      <c r="K1344">
        <v>21091.8</v>
      </c>
      <c r="L1344">
        <v>0.37569200000000003</v>
      </c>
      <c r="M1344">
        <v>0.629104</v>
      </c>
      <c r="N1344">
        <v>35716</v>
      </c>
      <c r="O1344" t="s">
        <v>43</v>
      </c>
      <c r="R1344">
        <f>AVERAGE(B1295:B1344)</f>
        <v>24838.435999999998</v>
      </c>
      <c r="S1344">
        <f>AVERAGE(C1295:C1344)</f>
        <v>24769.144</v>
      </c>
      <c r="U1344">
        <f>_xlfn.VAR.P(B1295:B1344)</f>
        <v>142.90350400000159</v>
      </c>
      <c r="V1344">
        <f>_xlfn.VAR.P(C1295:C1344)</f>
        <v>146.61486400000433</v>
      </c>
      <c r="X1344">
        <f>1.96*SQRT(U1344)/50</f>
        <v>0.46860563418141105</v>
      </c>
      <c r="Y1344">
        <f>1.96*SQRT(V1344)/50</f>
        <v>0.47465172981562659</v>
      </c>
    </row>
    <row r="1345" spans="1:14" x14ac:dyDescent="0.25">
      <c r="A1345" t="s">
        <v>159</v>
      </c>
      <c r="B1345">
        <v>1242083.8842</v>
      </c>
      <c r="C1345" t="s">
        <v>37</v>
      </c>
    </row>
    <row r="1346" spans="1:14" x14ac:dyDescent="0.25">
      <c r="A1346" t="s">
        <v>160</v>
      </c>
      <c r="B1346">
        <v>24731.8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0.375836</v>
      </c>
      <c r="L1346">
        <v>0.62362799999999996</v>
      </c>
      <c r="M1346">
        <v>34739</v>
      </c>
      <c r="N1346" t="s">
        <v>43</v>
      </c>
    </row>
    <row r="1347" spans="1:14" x14ac:dyDescent="0.25">
      <c r="A1347" t="s">
        <v>160</v>
      </c>
      <c r="B1347">
        <v>24717.200000000001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0.36553000000000002</v>
      </c>
      <c r="L1347">
        <v>0.62567200000000001</v>
      </c>
      <c r="M1347">
        <v>34690</v>
      </c>
      <c r="N1347" t="s">
        <v>43</v>
      </c>
    </row>
    <row r="1348" spans="1:14" x14ac:dyDescent="0.25">
      <c r="A1348" t="s">
        <v>160</v>
      </c>
      <c r="B1348">
        <v>24729.3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0.37678299999999998</v>
      </c>
      <c r="L1348">
        <v>0.62679200000000002</v>
      </c>
      <c r="M1348">
        <v>34204</v>
      </c>
      <c r="N1348" t="s">
        <v>43</v>
      </c>
    </row>
    <row r="1349" spans="1:14" x14ac:dyDescent="0.25">
      <c r="A1349" t="s">
        <v>160</v>
      </c>
      <c r="B1349">
        <v>24723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0.37570100000000001</v>
      </c>
      <c r="L1349">
        <v>0.62968299999999999</v>
      </c>
      <c r="M1349">
        <v>34231</v>
      </c>
      <c r="N1349" t="s">
        <v>43</v>
      </c>
    </row>
    <row r="1350" spans="1:14" x14ac:dyDescent="0.25">
      <c r="A1350" t="s">
        <v>160</v>
      </c>
      <c r="B1350">
        <v>24775.9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0.37574999999999997</v>
      </c>
      <c r="L1350">
        <v>0.62312699999999999</v>
      </c>
      <c r="M1350">
        <v>35218</v>
      </c>
      <c r="N1350" t="s">
        <v>43</v>
      </c>
    </row>
    <row r="1351" spans="1:14" x14ac:dyDescent="0.25">
      <c r="A1351" t="s">
        <v>160</v>
      </c>
      <c r="B1351">
        <v>24753.4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0.37629400000000002</v>
      </c>
      <c r="L1351">
        <v>0.62202299999999999</v>
      </c>
      <c r="M1351">
        <v>34723</v>
      </c>
      <c r="N1351" t="s">
        <v>43</v>
      </c>
    </row>
    <row r="1352" spans="1:14" x14ac:dyDescent="0.25">
      <c r="A1352" t="s">
        <v>160</v>
      </c>
      <c r="B1352">
        <v>24740.7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0.37569000000000002</v>
      </c>
      <c r="L1352">
        <v>0.62843700000000002</v>
      </c>
      <c r="M1352">
        <v>34718</v>
      </c>
      <c r="N1352" t="s">
        <v>43</v>
      </c>
    </row>
    <row r="1353" spans="1:14" x14ac:dyDescent="0.25">
      <c r="A1353" t="s">
        <v>160</v>
      </c>
      <c r="B1353">
        <v>24777.8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0.37570100000000001</v>
      </c>
      <c r="L1353">
        <v>0.619112</v>
      </c>
      <c r="M1353">
        <v>35238</v>
      </c>
      <c r="N1353" t="s">
        <v>43</v>
      </c>
    </row>
    <row r="1354" spans="1:14" x14ac:dyDescent="0.25">
      <c r="A1354" t="s">
        <v>160</v>
      </c>
      <c r="B1354">
        <v>24764.3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0.37570100000000001</v>
      </c>
      <c r="L1354">
        <v>0.61912100000000003</v>
      </c>
      <c r="M1354">
        <v>35173</v>
      </c>
      <c r="N1354" t="s">
        <v>43</v>
      </c>
    </row>
    <row r="1355" spans="1:14" x14ac:dyDescent="0.25">
      <c r="A1355" t="s">
        <v>160</v>
      </c>
      <c r="B1355">
        <v>24774.6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0.37575599999999998</v>
      </c>
      <c r="L1355">
        <v>0.62395500000000004</v>
      </c>
      <c r="M1355">
        <v>35187</v>
      </c>
      <c r="N1355" t="s">
        <v>43</v>
      </c>
    </row>
    <row r="1356" spans="1:14" x14ac:dyDescent="0.25">
      <c r="A1356" t="s">
        <v>160</v>
      </c>
      <c r="B1356">
        <v>24762.799999999999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0.37570700000000001</v>
      </c>
      <c r="L1356">
        <v>0.62025799999999998</v>
      </c>
      <c r="M1356">
        <v>34668</v>
      </c>
      <c r="N1356" t="s">
        <v>43</v>
      </c>
    </row>
    <row r="1357" spans="1:14" x14ac:dyDescent="0.25">
      <c r="A1357" t="s">
        <v>160</v>
      </c>
      <c r="B1357">
        <v>24753.3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0.37886599999999998</v>
      </c>
      <c r="L1357">
        <v>0.62710999999999995</v>
      </c>
      <c r="M1357">
        <v>34754</v>
      </c>
      <c r="N1357" t="s">
        <v>43</v>
      </c>
    </row>
    <row r="1358" spans="1:14" x14ac:dyDescent="0.25">
      <c r="A1358" t="s">
        <v>160</v>
      </c>
      <c r="B1358">
        <v>24760.6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0.37581700000000001</v>
      </c>
      <c r="L1358">
        <v>0.62980400000000003</v>
      </c>
      <c r="M1358">
        <v>35199</v>
      </c>
      <c r="N1358" t="s">
        <v>43</v>
      </c>
    </row>
    <row r="1359" spans="1:14" x14ac:dyDescent="0.25">
      <c r="A1359" t="s">
        <v>160</v>
      </c>
      <c r="B1359">
        <v>24759.4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0.37570799999999999</v>
      </c>
      <c r="L1359">
        <v>0.62744599999999995</v>
      </c>
      <c r="M1359">
        <v>34687</v>
      </c>
      <c r="N1359" t="s">
        <v>43</v>
      </c>
    </row>
    <row r="1360" spans="1:14" x14ac:dyDescent="0.25">
      <c r="A1360" t="s">
        <v>160</v>
      </c>
      <c r="B1360">
        <v>24756.7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0.37569399999999997</v>
      </c>
      <c r="L1360">
        <v>0.61911799999999995</v>
      </c>
      <c r="M1360">
        <v>34743</v>
      </c>
      <c r="N1360" t="s">
        <v>43</v>
      </c>
    </row>
    <row r="1361" spans="1:14" x14ac:dyDescent="0.25">
      <c r="A1361" t="s">
        <v>160</v>
      </c>
      <c r="B1361">
        <v>24806.400000000001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0.376164</v>
      </c>
      <c r="L1361">
        <v>0.61909499999999995</v>
      </c>
      <c r="M1361">
        <v>35218</v>
      </c>
      <c r="N1361" t="s">
        <v>43</v>
      </c>
    </row>
    <row r="1362" spans="1:14" x14ac:dyDescent="0.25">
      <c r="A1362" t="s">
        <v>160</v>
      </c>
      <c r="B1362">
        <v>24773.599999999999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0.37833299999999997</v>
      </c>
      <c r="L1362">
        <v>0.61909400000000003</v>
      </c>
      <c r="M1362">
        <v>35216</v>
      </c>
      <c r="N1362" t="s">
        <v>43</v>
      </c>
    </row>
    <row r="1363" spans="1:14" x14ac:dyDescent="0.25">
      <c r="A1363" t="s">
        <v>160</v>
      </c>
      <c r="B1363">
        <v>24783.5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0.37570300000000001</v>
      </c>
      <c r="L1363">
        <v>0.62730200000000003</v>
      </c>
      <c r="M1363">
        <v>35255</v>
      </c>
      <c r="N1363" t="s">
        <v>43</v>
      </c>
    </row>
    <row r="1364" spans="1:14" x14ac:dyDescent="0.25">
      <c r="A1364" t="s">
        <v>160</v>
      </c>
      <c r="B1364">
        <v>24758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0.37572100000000003</v>
      </c>
      <c r="L1364">
        <v>0.62663100000000005</v>
      </c>
      <c r="M1364">
        <v>34676</v>
      </c>
      <c r="N1364" t="s">
        <v>43</v>
      </c>
    </row>
    <row r="1365" spans="1:14" x14ac:dyDescent="0.25">
      <c r="A1365" t="s">
        <v>160</v>
      </c>
      <c r="B1365">
        <v>24726.799999999999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0.37569000000000002</v>
      </c>
      <c r="L1365">
        <v>0.61911899999999997</v>
      </c>
      <c r="M1365">
        <v>34690</v>
      </c>
      <c r="N1365" t="s">
        <v>43</v>
      </c>
    </row>
    <row r="1366" spans="1:14" x14ac:dyDescent="0.25">
      <c r="A1366" t="s">
        <v>160</v>
      </c>
      <c r="B1366">
        <v>24743.4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0.37592700000000001</v>
      </c>
      <c r="L1366">
        <v>0.62176900000000002</v>
      </c>
      <c r="M1366">
        <v>34744</v>
      </c>
      <c r="N1366" t="s">
        <v>43</v>
      </c>
    </row>
    <row r="1367" spans="1:14" x14ac:dyDescent="0.25">
      <c r="A1367" t="s">
        <v>160</v>
      </c>
      <c r="B1367">
        <v>24753.9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0.37630799999999998</v>
      </c>
      <c r="L1367">
        <v>0.61911400000000005</v>
      </c>
      <c r="M1367">
        <v>34738</v>
      </c>
      <c r="N1367" t="s">
        <v>43</v>
      </c>
    </row>
    <row r="1368" spans="1:14" x14ac:dyDescent="0.25">
      <c r="A1368" t="s">
        <v>160</v>
      </c>
      <c r="B1368">
        <v>24750.1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0.37598799999999999</v>
      </c>
      <c r="L1368">
        <v>0.62978599999999996</v>
      </c>
      <c r="M1368">
        <v>34703</v>
      </c>
      <c r="N1368" t="s">
        <v>43</v>
      </c>
    </row>
    <row r="1369" spans="1:14" x14ac:dyDescent="0.25">
      <c r="A1369" t="s">
        <v>160</v>
      </c>
      <c r="B1369">
        <v>24735.8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0.37583</v>
      </c>
      <c r="L1369">
        <v>0.61912199999999995</v>
      </c>
      <c r="M1369">
        <v>34741</v>
      </c>
      <c r="N1369" t="s">
        <v>43</v>
      </c>
    </row>
    <row r="1370" spans="1:14" x14ac:dyDescent="0.25">
      <c r="A1370" t="s">
        <v>160</v>
      </c>
      <c r="B1370">
        <v>24791.599999999999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0.37804700000000002</v>
      </c>
      <c r="L1370">
        <v>0.61912199999999995</v>
      </c>
      <c r="M1370">
        <v>35216</v>
      </c>
      <c r="N1370" t="s">
        <v>43</v>
      </c>
    </row>
    <row r="1371" spans="1:14" x14ac:dyDescent="0.25">
      <c r="A1371" t="s">
        <v>160</v>
      </c>
      <c r="B1371">
        <v>24760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0.37576700000000002</v>
      </c>
      <c r="L1371">
        <v>0.62770999999999999</v>
      </c>
      <c r="M1371">
        <v>34715</v>
      </c>
      <c r="N1371" t="s">
        <v>43</v>
      </c>
    </row>
    <row r="1372" spans="1:14" x14ac:dyDescent="0.25">
      <c r="A1372" t="s">
        <v>160</v>
      </c>
      <c r="B1372">
        <v>24741.1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0.37681399999999998</v>
      </c>
      <c r="L1372">
        <v>0.61912100000000003</v>
      </c>
      <c r="M1372">
        <v>34743</v>
      </c>
      <c r="N1372" t="s">
        <v>43</v>
      </c>
    </row>
    <row r="1373" spans="1:14" x14ac:dyDescent="0.25">
      <c r="A1373" t="s">
        <v>160</v>
      </c>
      <c r="B1373">
        <v>24743.8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0.37596000000000002</v>
      </c>
      <c r="L1373">
        <v>0.61912100000000003</v>
      </c>
      <c r="M1373">
        <v>34712</v>
      </c>
      <c r="N1373" t="s">
        <v>43</v>
      </c>
    </row>
    <row r="1374" spans="1:14" x14ac:dyDescent="0.25">
      <c r="A1374" t="s">
        <v>160</v>
      </c>
      <c r="B1374">
        <v>24721.9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0.37571900000000003</v>
      </c>
      <c r="L1374">
        <v>0.61912100000000003</v>
      </c>
      <c r="M1374">
        <v>34260</v>
      </c>
      <c r="N1374" t="s">
        <v>43</v>
      </c>
    </row>
    <row r="1375" spans="1:14" x14ac:dyDescent="0.25">
      <c r="A1375" t="s">
        <v>160</v>
      </c>
      <c r="B1375">
        <v>24754.6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0.37583299999999997</v>
      </c>
      <c r="L1375">
        <v>0.62246699999999999</v>
      </c>
      <c r="M1375">
        <v>34755</v>
      </c>
      <c r="N1375" t="s">
        <v>43</v>
      </c>
    </row>
    <row r="1376" spans="1:14" x14ac:dyDescent="0.25">
      <c r="A1376" t="s">
        <v>160</v>
      </c>
      <c r="B1376">
        <v>24748.799999999999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0.37596099999999999</v>
      </c>
      <c r="L1376">
        <v>0.61912100000000003</v>
      </c>
      <c r="M1376">
        <v>34720</v>
      </c>
      <c r="N1376" t="s">
        <v>43</v>
      </c>
    </row>
    <row r="1377" spans="1:14" x14ac:dyDescent="0.25">
      <c r="A1377" t="s">
        <v>160</v>
      </c>
      <c r="B1377">
        <v>24754.3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0.37724299999999999</v>
      </c>
      <c r="L1377">
        <v>0.61951699999999998</v>
      </c>
      <c r="M1377">
        <v>34648</v>
      </c>
      <c r="N1377" t="s">
        <v>43</v>
      </c>
    </row>
    <row r="1378" spans="1:14" x14ac:dyDescent="0.25">
      <c r="A1378" t="s">
        <v>160</v>
      </c>
      <c r="B1378">
        <v>24759.1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0.37569799999999998</v>
      </c>
      <c r="L1378">
        <v>0.61911499999999997</v>
      </c>
      <c r="M1378">
        <v>34646</v>
      </c>
      <c r="N1378" t="s">
        <v>43</v>
      </c>
    </row>
    <row r="1379" spans="1:14" x14ac:dyDescent="0.25">
      <c r="A1379" t="s">
        <v>160</v>
      </c>
      <c r="B1379">
        <v>24751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0.37569200000000003</v>
      </c>
      <c r="L1379">
        <v>0.62980199999999997</v>
      </c>
      <c r="M1379">
        <v>34719</v>
      </c>
      <c r="N1379" t="s">
        <v>43</v>
      </c>
    </row>
    <row r="1380" spans="1:14" x14ac:dyDescent="0.25">
      <c r="A1380" t="s">
        <v>160</v>
      </c>
      <c r="B1380">
        <v>24746.9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0.37591599999999997</v>
      </c>
      <c r="L1380">
        <v>0.629745</v>
      </c>
      <c r="M1380">
        <v>34735</v>
      </c>
      <c r="N1380" t="s">
        <v>43</v>
      </c>
    </row>
    <row r="1381" spans="1:14" x14ac:dyDescent="0.25">
      <c r="A1381" t="s">
        <v>160</v>
      </c>
      <c r="B1381">
        <v>24720.1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0.375697</v>
      </c>
      <c r="L1381">
        <v>0.62349200000000005</v>
      </c>
      <c r="M1381">
        <v>34714</v>
      </c>
      <c r="N1381" t="s">
        <v>43</v>
      </c>
    </row>
    <row r="1382" spans="1:14" x14ac:dyDescent="0.25">
      <c r="A1382" t="s">
        <v>160</v>
      </c>
      <c r="B1382">
        <v>24760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0.37581300000000001</v>
      </c>
      <c r="L1382">
        <v>0.62017800000000001</v>
      </c>
      <c r="M1382">
        <v>34719</v>
      </c>
      <c r="N1382" t="s">
        <v>43</v>
      </c>
    </row>
    <row r="1383" spans="1:14" x14ac:dyDescent="0.25">
      <c r="A1383" t="s">
        <v>160</v>
      </c>
      <c r="B1383">
        <v>24827.7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0.37569000000000002</v>
      </c>
      <c r="L1383">
        <v>0.62214700000000001</v>
      </c>
      <c r="M1383">
        <v>35277</v>
      </c>
      <c r="N1383" t="s">
        <v>43</v>
      </c>
    </row>
    <row r="1384" spans="1:14" x14ac:dyDescent="0.25">
      <c r="A1384" t="s">
        <v>160</v>
      </c>
      <c r="B1384">
        <v>24718.2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0.37571599999999999</v>
      </c>
      <c r="L1384">
        <v>0.61912199999999995</v>
      </c>
      <c r="M1384">
        <v>34738</v>
      </c>
      <c r="N1384" t="s">
        <v>43</v>
      </c>
    </row>
    <row r="1385" spans="1:14" x14ac:dyDescent="0.25">
      <c r="A1385" t="s">
        <v>160</v>
      </c>
      <c r="B1385">
        <v>24765.7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0.375892</v>
      </c>
      <c r="L1385">
        <v>0.61912199999999995</v>
      </c>
      <c r="M1385">
        <v>34772</v>
      </c>
      <c r="N1385" t="s">
        <v>43</v>
      </c>
    </row>
    <row r="1386" spans="1:14" x14ac:dyDescent="0.25">
      <c r="A1386" t="s">
        <v>160</v>
      </c>
      <c r="B1386">
        <v>24750.5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0.37612000000000001</v>
      </c>
      <c r="L1386">
        <v>0.62804700000000002</v>
      </c>
      <c r="M1386">
        <v>34725</v>
      </c>
      <c r="N1386" t="s">
        <v>43</v>
      </c>
    </row>
    <row r="1387" spans="1:14" x14ac:dyDescent="0.25">
      <c r="A1387" t="s">
        <v>160</v>
      </c>
      <c r="B1387">
        <v>24745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0.37578099999999998</v>
      </c>
      <c r="L1387">
        <v>0.61912100000000003</v>
      </c>
      <c r="M1387">
        <v>34655</v>
      </c>
      <c r="N1387" t="s">
        <v>43</v>
      </c>
    </row>
    <row r="1388" spans="1:14" x14ac:dyDescent="0.25">
      <c r="A1388" t="s">
        <v>160</v>
      </c>
      <c r="B1388">
        <v>24763.5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0.37578499999999998</v>
      </c>
      <c r="L1388">
        <v>0.62697400000000003</v>
      </c>
      <c r="M1388">
        <v>35206</v>
      </c>
      <c r="N1388" t="s">
        <v>43</v>
      </c>
    </row>
    <row r="1389" spans="1:14" x14ac:dyDescent="0.25">
      <c r="A1389" t="s">
        <v>160</v>
      </c>
      <c r="B1389">
        <v>24789.4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0.375691</v>
      </c>
      <c r="L1389">
        <v>0.61912</v>
      </c>
      <c r="M1389">
        <v>35258</v>
      </c>
      <c r="N1389" t="s">
        <v>43</v>
      </c>
    </row>
    <row r="1390" spans="1:14" x14ac:dyDescent="0.25">
      <c r="A1390" t="s">
        <v>160</v>
      </c>
      <c r="B1390">
        <v>24744.2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0.37586900000000001</v>
      </c>
      <c r="L1390">
        <v>0.61911799999999995</v>
      </c>
      <c r="M1390">
        <v>34735</v>
      </c>
      <c r="N1390" t="s">
        <v>43</v>
      </c>
    </row>
    <row r="1391" spans="1:14" x14ac:dyDescent="0.25">
      <c r="A1391" t="s">
        <v>160</v>
      </c>
      <c r="B1391">
        <v>24764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0.37479800000000002</v>
      </c>
      <c r="L1391">
        <v>0.61912100000000003</v>
      </c>
      <c r="M1391">
        <v>34686</v>
      </c>
      <c r="N1391" t="s">
        <v>43</v>
      </c>
    </row>
    <row r="1392" spans="1:14" x14ac:dyDescent="0.25">
      <c r="A1392" t="s">
        <v>160</v>
      </c>
      <c r="B1392">
        <v>24789.200000000001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0.37601699999999999</v>
      </c>
      <c r="L1392">
        <v>0.62578400000000001</v>
      </c>
      <c r="M1392">
        <v>34700</v>
      </c>
      <c r="N1392" t="s">
        <v>43</v>
      </c>
    </row>
    <row r="1393" spans="1:25" x14ac:dyDescent="0.25">
      <c r="A1393" t="s">
        <v>160</v>
      </c>
      <c r="B1393">
        <v>24813.3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0.37573699999999999</v>
      </c>
      <c r="L1393">
        <v>0.62470300000000001</v>
      </c>
      <c r="M1393">
        <v>35189</v>
      </c>
      <c r="N1393" t="s">
        <v>43</v>
      </c>
    </row>
    <row r="1394" spans="1:25" x14ac:dyDescent="0.25">
      <c r="A1394" t="s">
        <v>160</v>
      </c>
      <c r="B1394">
        <v>24794.6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0.37584099999999998</v>
      </c>
      <c r="L1394">
        <v>0.62912999999999997</v>
      </c>
      <c r="M1394">
        <v>35220</v>
      </c>
      <c r="N1394" t="s">
        <v>43</v>
      </c>
    </row>
    <row r="1395" spans="1:25" x14ac:dyDescent="0.25">
      <c r="A1395" t="s">
        <v>160</v>
      </c>
      <c r="B1395">
        <v>24716.7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0.37573800000000002</v>
      </c>
      <c r="L1395">
        <v>0.62216400000000005</v>
      </c>
      <c r="M1395">
        <v>34187</v>
      </c>
      <c r="N1395" t="s">
        <v>43</v>
      </c>
    </row>
    <row r="1396" spans="1:25" x14ac:dyDescent="0.25">
      <c r="A1396" t="s">
        <v>160</v>
      </c>
      <c r="B1396">
        <v>24732.2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0.377191</v>
      </c>
      <c r="L1396">
        <v>0.62908200000000003</v>
      </c>
      <c r="M1396">
        <v>34698</v>
      </c>
      <c r="N1396" t="s">
        <v>43</v>
      </c>
    </row>
    <row r="1397" spans="1:25" x14ac:dyDescent="0.25">
      <c r="A1397" t="s">
        <v>160</v>
      </c>
      <c r="B1397">
        <v>24746.2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0.37633800000000001</v>
      </c>
      <c r="L1397">
        <v>0.61912</v>
      </c>
      <c r="M1397">
        <v>34749</v>
      </c>
      <c r="N1397" t="s">
        <v>43</v>
      </c>
    </row>
    <row r="1398" spans="1:25" x14ac:dyDescent="0.25">
      <c r="A1398" t="s">
        <v>160</v>
      </c>
      <c r="B1398">
        <v>24803.5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0.37612499999999999</v>
      </c>
      <c r="L1398">
        <v>0.61950300000000003</v>
      </c>
      <c r="M1398">
        <v>35203</v>
      </c>
      <c r="N1398" t="s">
        <v>43</v>
      </c>
    </row>
    <row r="1399" spans="1:25" x14ac:dyDescent="0.25">
      <c r="A1399" t="s">
        <v>160</v>
      </c>
      <c r="B1399">
        <v>24752.799999999999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0.61911000000000005</v>
      </c>
      <c r="M1399">
        <v>34742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160</v>
      </c>
      <c r="B1400">
        <v>24826.5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0.37631799999999999</v>
      </c>
      <c r="L1400">
        <v>0.62962200000000001</v>
      </c>
      <c r="M1400">
        <v>34707</v>
      </c>
      <c r="N1400" t="s">
        <v>43</v>
      </c>
      <c r="R1400">
        <f>AVERAGE(B1351:B1400)</f>
        <v>24760.629999999994</v>
      </c>
      <c r="S1400">
        <f>AVERAGE(C1351:C1400)</f>
        <v>0</v>
      </c>
      <c r="U1400">
        <f>_xlfn.VAR.P(B1351:B1400)</f>
        <v>660.3984999999974</v>
      </c>
      <c r="V1400">
        <f>_xlfn.VAR.P(C1351:C1400)</f>
        <v>0</v>
      </c>
      <c r="X1400">
        <f>1.96*SQRT(U1400)/50</f>
        <v>1.0073702154818733</v>
      </c>
      <c r="Y1400">
        <f>1.96*SQRT(V1400)/50</f>
        <v>0</v>
      </c>
    </row>
    <row r="1401" spans="1:25" x14ac:dyDescent="0.25">
      <c r="A1401" t="s">
        <v>161</v>
      </c>
      <c r="B1401">
        <v>1238138.1765000001</v>
      </c>
      <c r="C1401" t="s">
        <v>37</v>
      </c>
    </row>
    <row r="1402" spans="1:25" x14ac:dyDescent="0.25">
      <c r="A1402" t="s">
        <v>162</v>
      </c>
      <c r="B1402">
        <v>23574.5</v>
      </c>
      <c r="C1402">
        <v>23555.5</v>
      </c>
      <c r="D1402">
        <v>23555.4</v>
      </c>
      <c r="E1402">
        <v>23510</v>
      </c>
      <c r="F1402">
        <v>1731.34</v>
      </c>
      <c r="G1402">
        <v>0</v>
      </c>
      <c r="H1402">
        <v>773.98199999999997</v>
      </c>
      <c r="I1402">
        <v>0</v>
      </c>
      <c r="J1402">
        <v>0.37569000000000002</v>
      </c>
      <c r="K1402">
        <v>0.61912199999999995</v>
      </c>
      <c r="L1402">
        <v>0</v>
      </c>
      <c r="M1402" t="s">
        <v>43</v>
      </c>
    </row>
    <row r="1403" spans="1:25" x14ac:dyDescent="0.25">
      <c r="A1403" t="s">
        <v>162</v>
      </c>
      <c r="B1403">
        <v>23577.200000000001</v>
      </c>
      <c r="C1403">
        <v>23557.8</v>
      </c>
      <c r="D1403">
        <v>23557.7</v>
      </c>
      <c r="E1403">
        <v>23512.3</v>
      </c>
      <c r="F1403">
        <v>1739.39</v>
      </c>
      <c r="G1403">
        <v>0</v>
      </c>
      <c r="H1403">
        <v>775.62099999999998</v>
      </c>
      <c r="I1403">
        <v>0</v>
      </c>
      <c r="J1403">
        <v>0.37569999999999998</v>
      </c>
      <c r="K1403">
        <v>0.61912199999999995</v>
      </c>
      <c r="L1403">
        <v>0</v>
      </c>
      <c r="M1403" t="s">
        <v>43</v>
      </c>
    </row>
    <row r="1404" spans="1:25" x14ac:dyDescent="0.25">
      <c r="A1404" t="s">
        <v>162</v>
      </c>
      <c r="B1404">
        <v>23616.1</v>
      </c>
      <c r="C1404">
        <v>23596</v>
      </c>
      <c r="D1404">
        <v>23595.8</v>
      </c>
      <c r="E1404">
        <v>23550.400000000001</v>
      </c>
      <c r="F1404">
        <v>1725.96</v>
      </c>
      <c r="G1404">
        <v>0</v>
      </c>
      <c r="H1404">
        <v>774.70600000000002</v>
      </c>
      <c r="I1404">
        <v>0</v>
      </c>
      <c r="J1404">
        <v>0.37569200000000003</v>
      </c>
      <c r="K1404">
        <v>0.62375800000000003</v>
      </c>
      <c r="L1404">
        <v>0</v>
      </c>
      <c r="M1404" t="s">
        <v>43</v>
      </c>
    </row>
    <row r="1405" spans="1:25" x14ac:dyDescent="0.25">
      <c r="A1405" t="s">
        <v>162</v>
      </c>
      <c r="B1405">
        <v>23555.1</v>
      </c>
      <c r="C1405">
        <v>23535</v>
      </c>
      <c r="D1405">
        <v>23534.9</v>
      </c>
      <c r="E1405">
        <v>23489.599999999999</v>
      </c>
      <c r="F1405">
        <v>1733</v>
      </c>
      <c r="G1405">
        <v>0</v>
      </c>
      <c r="H1405">
        <v>775.29200000000003</v>
      </c>
      <c r="I1405">
        <v>0</v>
      </c>
      <c r="J1405">
        <v>0.37570100000000001</v>
      </c>
      <c r="K1405">
        <v>0.61912199999999995</v>
      </c>
      <c r="L1405">
        <v>0</v>
      </c>
      <c r="M1405" t="s">
        <v>43</v>
      </c>
    </row>
    <row r="1406" spans="1:25" x14ac:dyDescent="0.25">
      <c r="A1406" t="s">
        <v>162</v>
      </c>
      <c r="B1406">
        <v>23579.200000000001</v>
      </c>
      <c r="C1406">
        <v>23559.8</v>
      </c>
      <c r="D1406">
        <v>23559.599999999999</v>
      </c>
      <c r="E1406">
        <v>23514.3</v>
      </c>
      <c r="F1406">
        <v>1730.66</v>
      </c>
      <c r="G1406">
        <v>0</v>
      </c>
      <c r="H1406">
        <v>773.90800000000002</v>
      </c>
      <c r="I1406">
        <v>0</v>
      </c>
      <c r="J1406">
        <v>0.37569000000000002</v>
      </c>
      <c r="K1406">
        <v>0.62871500000000002</v>
      </c>
      <c r="L1406">
        <v>0</v>
      </c>
      <c r="M1406" t="s">
        <v>43</v>
      </c>
    </row>
    <row r="1407" spans="1:25" x14ac:dyDescent="0.25">
      <c r="A1407" t="s">
        <v>162</v>
      </c>
      <c r="B1407">
        <v>23583.200000000001</v>
      </c>
      <c r="C1407">
        <v>23564</v>
      </c>
      <c r="D1407">
        <v>23563.9</v>
      </c>
      <c r="E1407">
        <v>23518.3</v>
      </c>
      <c r="F1407">
        <v>1732.63</v>
      </c>
      <c r="G1407">
        <v>0</v>
      </c>
      <c r="H1407">
        <v>775.27599999999995</v>
      </c>
      <c r="I1407">
        <v>0</v>
      </c>
      <c r="J1407">
        <v>0.375751</v>
      </c>
      <c r="K1407">
        <v>0.61912199999999995</v>
      </c>
      <c r="L1407">
        <v>0</v>
      </c>
      <c r="M1407" t="s">
        <v>43</v>
      </c>
    </row>
    <row r="1408" spans="1:25" x14ac:dyDescent="0.25">
      <c r="A1408" t="s">
        <v>162</v>
      </c>
      <c r="B1408">
        <v>23571.8</v>
      </c>
      <c r="C1408">
        <v>23552.400000000001</v>
      </c>
      <c r="D1408">
        <v>23552.2</v>
      </c>
      <c r="E1408">
        <v>23506.400000000001</v>
      </c>
      <c r="F1408">
        <v>1740.61</v>
      </c>
      <c r="G1408">
        <v>0</v>
      </c>
      <c r="H1408">
        <v>774.70299999999997</v>
      </c>
      <c r="I1408">
        <v>0</v>
      </c>
      <c r="J1408">
        <v>0.37659399999999998</v>
      </c>
      <c r="K1408">
        <v>0.626884</v>
      </c>
      <c r="L1408">
        <v>0</v>
      </c>
      <c r="M1408" t="s">
        <v>43</v>
      </c>
    </row>
    <row r="1409" spans="1:13" x14ac:dyDescent="0.25">
      <c r="A1409" t="s">
        <v>162</v>
      </c>
      <c r="B1409">
        <v>23617.9</v>
      </c>
      <c r="C1409">
        <v>23598.6</v>
      </c>
      <c r="D1409">
        <v>23598.5</v>
      </c>
      <c r="E1409">
        <v>23552.1</v>
      </c>
      <c r="F1409">
        <v>1739.45</v>
      </c>
      <c r="G1409">
        <v>0</v>
      </c>
      <c r="H1409">
        <v>773.69</v>
      </c>
      <c r="I1409">
        <v>0</v>
      </c>
      <c r="J1409">
        <v>0.36448000000000003</v>
      </c>
      <c r="K1409">
        <v>0.61912100000000003</v>
      </c>
      <c r="L1409">
        <v>0</v>
      </c>
      <c r="M1409" t="s">
        <v>43</v>
      </c>
    </row>
    <row r="1410" spans="1:13" x14ac:dyDescent="0.25">
      <c r="A1410" t="s">
        <v>162</v>
      </c>
      <c r="B1410">
        <v>23588.3</v>
      </c>
      <c r="C1410">
        <v>23569.1</v>
      </c>
      <c r="D1410">
        <v>23568.9</v>
      </c>
      <c r="E1410">
        <v>23523.4</v>
      </c>
      <c r="F1410">
        <v>1744.76</v>
      </c>
      <c r="G1410">
        <v>0</v>
      </c>
      <c r="H1410">
        <v>774.505</v>
      </c>
      <c r="I1410">
        <v>0</v>
      </c>
      <c r="J1410">
        <v>0.36785699999999999</v>
      </c>
      <c r="K1410">
        <v>0.61911700000000003</v>
      </c>
      <c r="L1410">
        <v>0</v>
      </c>
      <c r="M1410" t="s">
        <v>43</v>
      </c>
    </row>
    <row r="1411" spans="1:13" x14ac:dyDescent="0.25">
      <c r="A1411" t="s">
        <v>162</v>
      </c>
      <c r="B1411">
        <v>23587.9</v>
      </c>
      <c r="C1411">
        <v>23568.7</v>
      </c>
      <c r="D1411">
        <v>23568.6</v>
      </c>
      <c r="E1411">
        <v>23523.200000000001</v>
      </c>
      <c r="F1411">
        <v>1746.03</v>
      </c>
      <c r="G1411">
        <v>0</v>
      </c>
      <c r="H1411">
        <v>774.08699999999999</v>
      </c>
      <c r="I1411">
        <v>0</v>
      </c>
      <c r="J1411">
        <v>0.37656400000000001</v>
      </c>
      <c r="K1411">
        <v>0.62731999999999999</v>
      </c>
      <c r="L1411">
        <v>0</v>
      </c>
      <c r="M1411" t="s">
        <v>43</v>
      </c>
    </row>
    <row r="1412" spans="1:13" x14ac:dyDescent="0.25">
      <c r="A1412" t="s">
        <v>162</v>
      </c>
      <c r="B1412">
        <v>23582.799999999999</v>
      </c>
      <c r="C1412">
        <v>23563.7</v>
      </c>
      <c r="D1412">
        <v>23563.599999999999</v>
      </c>
      <c r="E1412">
        <v>23518.3</v>
      </c>
      <c r="F1412">
        <v>1741.34</v>
      </c>
      <c r="G1412">
        <v>0</v>
      </c>
      <c r="H1412">
        <v>775.197</v>
      </c>
      <c r="I1412">
        <v>0</v>
      </c>
      <c r="J1412">
        <v>0.37578800000000001</v>
      </c>
      <c r="K1412">
        <v>0.61911700000000003</v>
      </c>
      <c r="L1412">
        <v>0</v>
      </c>
      <c r="M1412" t="s">
        <v>43</v>
      </c>
    </row>
    <row r="1413" spans="1:13" x14ac:dyDescent="0.25">
      <c r="A1413" t="s">
        <v>162</v>
      </c>
      <c r="B1413">
        <v>23579.9</v>
      </c>
      <c r="C1413">
        <v>23560.6</v>
      </c>
      <c r="D1413">
        <v>23560.400000000001</v>
      </c>
      <c r="E1413">
        <v>23515.5</v>
      </c>
      <c r="F1413">
        <v>1728.23</v>
      </c>
      <c r="G1413">
        <v>0</v>
      </c>
      <c r="H1413">
        <v>774.28200000000004</v>
      </c>
      <c r="I1413">
        <v>0</v>
      </c>
      <c r="J1413">
        <v>0.37937300000000002</v>
      </c>
      <c r="K1413">
        <v>0.61912199999999995</v>
      </c>
      <c r="L1413">
        <v>0</v>
      </c>
      <c r="M1413" t="s">
        <v>43</v>
      </c>
    </row>
    <row r="1414" spans="1:13" x14ac:dyDescent="0.25">
      <c r="A1414" t="s">
        <v>162</v>
      </c>
      <c r="B1414">
        <v>23589.3</v>
      </c>
      <c r="C1414">
        <v>23570.2</v>
      </c>
      <c r="D1414">
        <v>23570.1</v>
      </c>
      <c r="E1414">
        <v>23524.6</v>
      </c>
      <c r="F1414">
        <v>1725.21</v>
      </c>
      <c r="G1414">
        <v>0</v>
      </c>
      <c r="H1414">
        <v>776.49199999999996</v>
      </c>
      <c r="I1414">
        <v>0</v>
      </c>
      <c r="J1414">
        <v>0.37724800000000003</v>
      </c>
      <c r="K1414">
        <v>0.62946500000000005</v>
      </c>
      <c r="L1414">
        <v>0</v>
      </c>
      <c r="M1414" t="s">
        <v>43</v>
      </c>
    </row>
    <row r="1415" spans="1:13" x14ac:dyDescent="0.25">
      <c r="A1415" t="s">
        <v>162</v>
      </c>
      <c r="B1415">
        <v>23569.200000000001</v>
      </c>
      <c r="C1415">
        <v>23549.8</v>
      </c>
      <c r="D1415">
        <v>23549.7</v>
      </c>
      <c r="E1415">
        <v>23504</v>
      </c>
      <c r="F1415">
        <v>1730.5</v>
      </c>
      <c r="G1415">
        <v>0</v>
      </c>
      <c r="H1415">
        <v>776.86</v>
      </c>
      <c r="I1415">
        <v>0</v>
      </c>
      <c r="J1415">
        <v>0.37572899999999998</v>
      </c>
      <c r="K1415">
        <v>0.61914100000000005</v>
      </c>
      <c r="L1415">
        <v>0</v>
      </c>
      <c r="M1415" t="s">
        <v>43</v>
      </c>
    </row>
    <row r="1416" spans="1:13" x14ac:dyDescent="0.25">
      <c r="A1416" t="s">
        <v>162</v>
      </c>
      <c r="B1416">
        <v>23591.7</v>
      </c>
      <c r="C1416">
        <v>23572.3</v>
      </c>
      <c r="D1416">
        <v>23572.2</v>
      </c>
      <c r="E1416">
        <v>23526.9</v>
      </c>
      <c r="F1416">
        <v>1727.86</v>
      </c>
      <c r="G1416">
        <v>0</v>
      </c>
      <c r="H1416">
        <v>774.87699999999995</v>
      </c>
      <c r="I1416">
        <v>0</v>
      </c>
      <c r="J1416">
        <v>0.37569000000000002</v>
      </c>
      <c r="K1416">
        <v>0.61912100000000003</v>
      </c>
      <c r="L1416">
        <v>0</v>
      </c>
      <c r="M1416" t="s">
        <v>43</v>
      </c>
    </row>
    <row r="1417" spans="1:13" x14ac:dyDescent="0.25">
      <c r="A1417" t="s">
        <v>162</v>
      </c>
      <c r="B1417">
        <v>23580.400000000001</v>
      </c>
      <c r="C1417">
        <v>23561.1</v>
      </c>
      <c r="D1417">
        <v>23561</v>
      </c>
      <c r="E1417">
        <v>23515.9</v>
      </c>
      <c r="F1417">
        <v>1726.62</v>
      </c>
      <c r="G1417">
        <v>0</v>
      </c>
      <c r="H1417">
        <v>773.471</v>
      </c>
      <c r="I1417">
        <v>0</v>
      </c>
      <c r="J1417">
        <v>0.376226</v>
      </c>
      <c r="K1417">
        <v>0.62953000000000003</v>
      </c>
      <c r="L1417">
        <v>0</v>
      </c>
      <c r="M1417" t="s">
        <v>43</v>
      </c>
    </row>
    <row r="1418" spans="1:13" x14ac:dyDescent="0.25">
      <c r="A1418" t="s">
        <v>162</v>
      </c>
      <c r="B1418">
        <v>23580.5</v>
      </c>
      <c r="C1418">
        <v>23561.4</v>
      </c>
      <c r="D1418">
        <v>23561.3</v>
      </c>
      <c r="E1418">
        <v>23515.9</v>
      </c>
      <c r="F1418">
        <v>1726.39</v>
      </c>
      <c r="G1418">
        <v>0</v>
      </c>
      <c r="H1418">
        <v>775.83299999999997</v>
      </c>
      <c r="I1418">
        <v>0</v>
      </c>
      <c r="J1418">
        <v>0.37570799999999999</v>
      </c>
      <c r="K1418">
        <v>0.62943000000000005</v>
      </c>
      <c r="L1418">
        <v>0</v>
      </c>
      <c r="M1418" t="s">
        <v>43</v>
      </c>
    </row>
    <row r="1419" spans="1:13" x14ac:dyDescent="0.25">
      <c r="A1419" t="s">
        <v>162</v>
      </c>
      <c r="B1419">
        <v>23593.9</v>
      </c>
      <c r="C1419">
        <v>23572.2</v>
      </c>
      <c r="D1419">
        <v>23572</v>
      </c>
      <c r="E1419">
        <v>23526.3</v>
      </c>
      <c r="F1419">
        <v>1741.42</v>
      </c>
      <c r="G1419">
        <v>0</v>
      </c>
      <c r="H1419">
        <v>777.69100000000003</v>
      </c>
      <c r="I1419">
        <v>0</v>
      </c>
      <c r="J1419">
        <v>0.37573099999999998</v>
      </c>
      <c r="K1419">
        <v>0.61912</v>
      </c>
      <c r="L1419">
        <v>0</v>
      </c>
      <c r="M1419" t="s">
        <v>43</v>
      </c>
    </row>
    <row r="1420" spans="1:13" x14ac:dyDescent="0.25">
      <c r="A1420" t="s">
        <v>162</v>
      </c>
      <c r="B1420">
        <v>23554.2</v>
      </c>
      <c r="C1420">
        <v>23534.7</v>
      </c>
      <c r="D1420">
        <v>23534.6</v>
      </c>
      <c r="E1420">
        <v>23488.6</v>
      </c>
      <c r="F1420">
        <v>1727.5</v>
      </c>
      <c r="G1420">
        <v>0</v>
      </c>
      <c r="H1420">
        <v>775.26099999999997</v>
      </c>
      <c r="I1420">
        <v>0</v>
      </c>
      <c r="J1420">
        <v>0.37571399999999999</v>
      </c>
      <c r="K1420">
        <v>0.61912199999999995</v>
      </c>
      <c r="L1420">
        <v>0</v>
      </c>
      <c r="M1420" t="s">
        <v>43</v>
      </c>
    </row>
    <row r="1421" spans="1:13" x14ac:dyDescent="0.25">
      <c r="A1421" t="s">
        <v>162</v>
      </c>
      <c r="B1421">
        <v>23562.799999999999</v>
      </c>
      <c r="C1421">
        <v>23543.4</v>
      </c>
      <c r="D1421">
        <v>23543.3</v>
      </c>
      <c r="E1421">
        <v>23497.1</v>
      </c>
      <c r="F1421">
        <v>1733.58</v>
      </c>
      <c r="G1421">
        <v>0</v>
      </c>
      <c r="H1421">
        <v>775.38599999999997</v>
      </c>
      <c r="I1421">
        <v>0</v>
      </c>
      <c r="J1421">
        <v>0.37571599999999999</v>
      </c>
      <c r="K1421">
        <v>0.62788600000000006</v>
      </c>
      <c r="L1421">
        <v>0</v>
      </c>
      <c r="M1421" t="s">
        <v>43</v>
      </c>
    </row>
    <row r="1422" spans="1:13" x14ac:dyDescent="0.25">
      <c r="A1422" t="s">
        <v>162</v>
      </c>
      <c r="B1422">
        <v>23586.799999999999</v>
      </c>
      <c r="C1422">
        <v>23567.5</v>
      </c>
      <c r="D1422">
        <v>23567.4</v>
      </c>
      <c r="E1422">
        <v>23521.599999999999</v>
      </c>
      <c r="F1422">
        <v>1744.02</v>
      </c>
      <c r="G1422">
        <v>0</v>
      </c>
      <c r="H1422">
        <v>777.32399999999996</v>
      </c>
      <c r="I1422">
        <v>0</v>
      </c>
      <c r="J1422">
        <v>0.36706899999999998</v>
      </c>
      <c r="K1422">
        <v>0.61911300000000002</v>
      </c>
      <c r="L1422">
        <v>0</v>
      </c>
      <c r="M1422" t="s">
        <v>43</v>
      </c>
    </row>
    <row r="1423" spans="1:13" x14ac:dyDescent="0.25">
      <c r="A1423" t="s">
        <v>162</v>
      </c>
      <c r="B1423">
        <v>23561.5</v>
      </c>
      <c r="C1423">
        <v>23542.2</v>
      </c>
      <c r="D1423">
        <v>23542.1</v>
      </c>
      <c r="E1423">
        <v>23495.7</v>
      </c>
      <c r="F1423">
        <v>1727.05</v>
      </c>
      <c r="G1423">
        <v>0</v>
      </c>
      <c r="H1423">
        <v>777.11599999999999</v>
      </c>
      <c r="I1423">
        <v>0</v>
      </c>
      <c r="J1423">
        <v>0.37606800000000001</v>
      </c>
      <c r="K1423">
        <v>0.61912100000000003</v>
      </c>
      <c r="L1423">
        <v>0</v>
      </c>
      <c r="M1423" t="s">
        <v>43</v>
      </c>
    </row>
    <row r="1424" spans="1:13" x14ac:dyDescent="0.25">
      <c r="A1424" t="s">
        <v>162</v>
      </c>
      <c r="B1424">
        <v>23591.9</v>
      </c>
      <c r="C1424">
        <v>23572.799999999999</v>
      </c>
      <c r="D1424">
        <v>23572.6</v>
      </c>
      <c r="E1424">
        <v>23526.9</v>
      </c>
      <c r="F1424">
        <v>1742.31</v>
      </c>
      <c r="G1424">
        <v>0</v>
      </c>
      <c r="H1424">
        <v>777.04300000000001</v>
      </c>
      <c r="I1424">
        <v>0</v>
      </c>
      <c r="J1424">
        <v>0.375863</v>
      </c>
      <c r="K1424">
        <v>0.61912100000000003</v>
      </c>
      <c r="L1424">
        <v>0</v>
      </c>
      <c r="M1424" t="s">
        <v>43</v>
      </c>
    </row>
    <row r="1425" spans="1:13" x14ac:dyDescent="0.25">
      <c r="A1425" t="s">
        <v>162</v>
      </c>
      <c r="B1425">
        <v>23579.1</v>
      </c>
      <c r="C1425">
        <v>23558.2</v>
      </c>
      <c r="D1425">
        <v>23558.1</v>
      </c>
      <c r="E1425">
        <v>23512.7</v>
      </c>
      <c r="F1425">
        <v>1734.67</v>
      </c>
      <c r="G1425">
        <v>0</v>
      </c>
      <c r="H1425">
        <v>776.42899999999997</v>
      </c>
      <c r="I1425">
        <v>0</v>
      </c>
      <c r="J1425">
        <v>0.37737599999999999</v>
      </c>
      <c r="K1425">
        <v>0.62047600000000003</v>
      </c>
      <c r="L1425">
        <v>0</v>
      </c>
      <c r="M1425" t="s">
        <v>43</v>
      </c>
    </row>
    <row r="1426" spans="1:13" x14ac:dyDescent="0.25">
      <c r="A1426" t="s">
        <v>162</v>
      </c>
      <c r="B1426">
        <v>23607</v>
      </c>
      <c r="C1426">
        <v>23587.7</v>
      </c>
      <c r="D1426">
        <v>23587.599999999999</v>
      </c>
      <c r="E1426">
        <v>23541.9</v>
      </c>
      <c r="F1426">
        <v>1732.98</v>
      </c>
      <c r="G1426">
        <v>0</v>
      </c>
      <c r="H1426">
        <v>777.15499999999997</v>
      </c>
      <c r="I1426">
        <v>0</v>
      </c>
      <c r="J1426">
        <v>0.37573200000000001</v>
      </c>
      <c r="K1426">
        <v>0.62339999999999995</v>
      </c>
      <c r="L1426">
        <v>0</v>
      </c>
      <c r="M1426" t="s">
        <v>43</v>
      </c>
    </row>
    <row r="1427" spans="1:13" x14ac:dyDescent="0.25">
      <c r="A1427" t="s">
        <v>162</v>
      </c>
      <c r="B1427">
        <v>23584.9</v>
      </c>
      <c r="C1427">
        <v>23565.8</v>
      </c>
      <c r="D1427">
        <v>23565.599999999999</v>
      </c>
      <c r="E1427">
        <v>23519.5</v>
      </c>
      <c r="F1427">
        <v>1731.28</v>
      </c>
      <c r="G1427">
        <v>0</v>
      </c>
      <c r="H1427">
        <v>777.57500000000005</v>
      </c>
      <c r="I1427">
        <v>0</v>
      </c>
      <c r="J1427">
        <v>0.37570100000000001</v>
      </c>
      <c r="K1427">
        <v>0.62340099999999998</v>
      </c>
      <c r="L1427">
        <v>0</v>
      </c>
      <c r="M1427" t="s">
        <v>43</v>
      </c>
    </row>
    <row r="1428" spans="1:13" x14ac:dyDescent="0.25">
      <c r="A1428" t="s">
        <v>162</v>
      </c>
      <c r="B1428">
        <v>23561.5</v>
      </c>
      <c r="C1428">
        <v>23542.400000000001</v>
      </c>
      <c r="D1428">
        <v>23542.2</v>
      </c>
      <c r="E1428">
        <v>23497.3</v>
      </c>
      <c r="F1428">
        <v>1730.79</v>
      </c>
      <c r="G1428">
        <v>0</v>
      </c>
      <c r="H1428">
        <v>775.11599999999999</v>
      </c>
      <c r="I1428">
        <v>0</v>
      </c>
      <c r="J1428">
        <v>0.375691</v>
      </c>
      <c r="K1428">
        <v>0.62606799999999996</v>
      </c>
      <c r="L1428">
        <v>0</v>
      </c>
      <c r="M1428" t="s">
        <v>43</v>
      </c>
    </row>
    <row r="1429" spans="1:13" x14ac:dyDescent="0.25">
      <c r="A1429" t="s">
        <v>162</v>
      </c>
      <c r="B1429">
        <v>23556.400000000001</v>
      </c>
      <c r="C1429">
        <v>23537.3</v>
      </c>
      <c r="D1429">
        <v>23537.1</v>
      </c>
      <c r="E1429">
        <v>23491.200000000001</v>
      </c>
      <c r="F1429">
        <v>1732.5</v>
      </c>
      <c r="G1429">
        <v>0</v>
      </c>
      <c r="H1429">
        <v>776.89499999999998</v>
      </c>
      <c r="I1429">
        <v>0</v>
      </c>
      <c r="J1429">
        <v>0.37573200000000001</v>
      </c>
      <c r="K1429">
        <v>0.62499000000000005</v>
      </c>
      <c r="L1429">
        <v>0</v>
      </c>
      <c r="M1429" t="s">
        <v>43</v>
      </c>
    </row>
    <row r="1430" spans="1:13" x14ac:dyDescent="0.25">
      <c r="A1430" t="s">
        <v>162</v>
      </c>
      <c r="B1430">
        <v>23600.9</v>
      </c>
      <c r="C1430">
        <v>23580</v>
      </c>
      <c r="D1430">
        <v>23579.8</v>
      </c>
      <c r="E1430">
        <v>23534.5</v>
      </c>
      <c r="F1430">
        <v>1731.72</v>
      </c>
      <c r="G1430">
        <v>0</v>
      </c>
      <c r="H1430">
        <v>774.41</v>
      </c>
      <c r="I1430">
        <v>0</v>
      </c>
      <c r="J1430">
        <v>0.37574099999999999</v>
      </c>
      <c r="K1430">
        <v>0.619116</v>
      </c>
      <c r="L1430">
        <v>0</v>
      </c>
      <c r="M1430" t="s">
        <v>43</v>
      </c>
    </row>
    <row r="1431" spans="1:13" x14ac:dyDescent="0.25">
      <c r="A1431" t="s">
        <v>162</v>
      </c>
      <c r="B1431">
        <v>23683.599999999999</v>
      </c>
      <c r="C1431">
        <v>23662.1</v>
      </c>
      <c r="D1431">
        <v>23662</v>
      </c>
      <c r="E1431">
        <v>23615.8</v>
      </c>
      <c r="F1431">
        <v>1734.53</v>
      </c>
      <c r="G1431">
        <v>0</v>
      </c>
      <c r="H1431">
        <v>751.98599999999999</v>
      </c>
      <c r="I1431">
        <v>0</v>
      </c>
      <c r="J1431">
        <v>0.37569000000000002</v>
      </c>
      <c r="K1431">
        <v>0.61912199999999995</v>
      </c>
      <c r="L1431">
        <v>0</v>
      </c>
      <c r="M1431" t="s">
        <v>43</v>
      </c>
    </row>
    <row r="1432" spans="1:13" x14ac:dyDescent="0.25">
      <c r="A1432" t="s">
        <v>162</v>
      </c>
      <c r="B1432">
        <v>23585.5</v>
      </c>
      <c r="C1432">
        <v>23566.2</v>
      </c>
      <c r="D1432">
        <v>23566.1</v>
      </c>
      <c r="E1432">
        <v>23520.7</v>
      </c>
      <c r="F1432">
        <v>1732.18</v>
      </c>
      <c r="G1432">
        <v>0</v>
      </c>
      <c r="H1432">
        <v>775.04499999999996</v>
      </c>
      <c r="I1432">
        <v>0</v>
      </c>
      <c r="J1432">
        <v>0.37638700000000003</v>
      </c>
      <c r="K1432">
        <v>0.61912</v>
      </c>
      <c r="L1432">
        <v>0</v>
      </c>
      <c r="M1432" t="s">
        <v>43</v>
      </c>
    </row>
    <row r="1433" spans="1:13" x14ac:dyDescent="0.25">
      <c r="A1433" t="s">
        <v>162</v>
      </c>
      <c r="B1433">
        <v>23597.8</v>
      </c>
      <c r="C1433">
        <v>23575.3</v>
      </c>
      <c r="D1433">
        <v>23575.1</v>
      </c>
      <c r="E1433">
        <v>23529.599999999999</v>
      </c>
      <c r="F1433">
        <v>1734.66</v>
      </c>
      <c r="G1433">
        <v>0</v>
      </c>
      <c r="H1433">
        <v>774.55399999999997</v>
      </c>
      <c r="I1433">
        <v>0</v>
      </c>
      <c r="J1433">
        <v>0.375691</v>
      </c>
      <c r="K1433">
        <v>0.61912100000000003</v>
      </c>
      <c r="L1433">
        <v>0</v>
      </c>
      <c r="M1433" t="s">
        <v>43</v>
      </c>
    </row>
    <row r="1434" spans="1:13" x14ac:dyDescent="0.25">
      <c r="A1434" t="s">
        <v>162</v>
      </c>
      <c r="B1434">
        <v>23581.8</v>
      </c>
      <c r="C1434">
        <v>23561.7</v>
      </c>
      <c r="D1434">
        <v>23561.5</v>
      </c>
      <c r="E1434">
        <v>23516.1</v>
      </c>
      <c r="F1434">
        <v>1733.09</v>
      </c>
      <c r="G1434">
        <v>0</v>
      </c>
      <c r="H1434">
        <v>773.32600000000002</v>
      </c>
      <c r="I1434">
        <v>0</v>
      </c>
      <c r="J1434">
        <v>0.37770999999999999</v>
      </c>
      <c r="K1434">
        <v>0.61912100000000003</v>
      </c>
      <c r="L1434">
        <v>0</v>
      </c>
      <c r="M1434" t="s">
        <v>43</v>
      </c>
    </row>
    <row r="1435" spans="1:13" x14ac:dyDescent="0.25">
      <c r="A1435" t="s">
        <v>162</v>
      </c>
      <c r="B1435">
        <v>23591.9</v>
      </c>
      <c r="C1435">
        <v>23570.9</v>
      </c>
      <c r="D1435">
        <v>23570.799999999999</v>
      </c>
      <c r="E1435">
        <v>23525.5</v>
      </c>
      <c r="F1435">
        <v>1740.03</v>
      </c>
      <c r="G1435">
        <v>0</v>
      </c>
      <c r="H1435">
        <v>777.35</v>
      </c>
      <c r="I1435">
        <v>0</v>
      </c>
      <c r="J1435">
        <v>0.37570999999999999</v>
      </c>
      <c r="K1435">
        <v>0.62204400000000004</v>
      </c>
      <c r="L1435">
        <v>0</v>
      </c>
      <c r="M1435" t="s">
        <v>43</v>
      </c>
    </row>
    <row r="1436" spans="1:13" x14ac:dyDescent="0.25">
      <c r="A1436" t="s">
        <v>162</v>
      </c>
      <c r="B1436">
        <v>23604.400000000001</v>
      </c>
      <c r="C1436">
        <v>23585</v>
      </c>
      <c r="D1436">
        <v>23584.9</v>
      </c>
      <c r="E1436">
        <v>23538.9</v>
      </c>
      <c r="F1436">
        <v>1737.5</v>
      </c>
      <c r="G1436">
        <v>0</v>
      </c>
      <c r="H1436">
        <v>777.00199999999995</v>
      </c>
      <c r="I1436">
        <v>0</v>
      </c>
      <c r="J1436">
        <v>0.37612400000000001</v>
      </c>
      <c r="K1436">
        <v>0.61979899999999999</v>
      </c>
      <c r="L1436">
        <v>0</v>
      </c>
      <c r="M1436" t="s">
        <v>43</v>
      </c>
    </row>
    <row r="1437" spans="1:13" x14ac:dyDescent="0.25">
      <c r="A1437" t="s">
        <v>162</v>
      </c>
      <c r="B1437">
        <v>23599.200000000001</v>
      </c>
      <c r="C1437">
        <v>23580</v>
      </c>
      <c r="D1437">
        <v>23579.8</v>
      </c>
      <c r="E1437">
        <v>23533.4</v>
      </c>
      <c r="F1437">
        <v>1746.07</v>
      </c>
      <c r="G1437">
        <v>0</v>
      </c>
      <c r="H1437">
        <v>776.45100000000002</v>
      </c>
      <c r="I1437">
        <v>0</v>
      </c>
      <c r="J1437">
        <v>0.376166</v>
      </c>
      <c r="K1437">
        <v>0.62367300000000003</v>
      </c>
      <c r="L1437">
        <v>0</v>
      </c>
      <c r="M1437" t="s">
        <v>43</v>
      </c>
    </row>
    <row r="1438" spans="1:13" x14ac:dyDescent="0.25">
      <c r="A1438" t="s">
        <v>162</v>
      </c>
      <c r="B1438">
        <v>23589.5</v>
      </c>
      <c r="C1438">
        <v>23570.1</v>
      </c>
      <c r="D1438">
        <v>23569.9</v>
      </c>
      <c r="E1438">
        <v>23523.7</v>
      </c>
      <c r="F1438">
        <v>1740.36</v>
      </c>
      <c r="G1438">
        <v>0</v>
      </c>
      <c r="H1438">
        <v>770.54399999999998</v>
      </c>
      <c r="I1438">
        <v>0</v>
      </c>
      <c r="J1438">
        <v>0.37576199999999998</v>
      </c>
      <c r="K1438">
        <v>0.62241299999999999</v>
      </c>
      <c r="L1438">
        <v>0</v>
      </c>
      <c r="M1438" t="s">
        <v>43</v>
      </c>
    </row>
    <row r="1439" spans="1:13" x14ac:dyDescent="0.25">
      <c r="A1439" t="s">
        <v>162</v>
      </c>
      <c r="B1439">
        <v>23567.5</v>
      </c>
      <c r="C1439">
        <v>23548.6</v>
      </c>
      <c r="D1439">
        <v>23548.400000000001</v>
      </c>
      <c r="E1439">
        <v>23502.1</v>
      </c>
      <c r="F1439">
        <v>1734.03</v>
      </c>
      <c r="G1439">
        <v>0</v>
      </c>
      <c r="H1439">
        <v>776.33299999999997</v>
      </c>
      <c r="I1439">
        <v>0</v>
      </c>
      <c r="J1439">
        <v>0.37570300000000001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162</v>
      </c>
      <c r="B1440">
        <v>23582.2</v>
      </c>
      <c r="C1440">
        <v>23563</v>
      </c>
      <c r="D1440">
        <v>23562.9</v>
      </c>
      <c r="E1440">
        <v>23516.7</v>
      </c>
      <c r="F1440">
        <v>1727.14</v>
      </c>
      <c r="G1440">
        <v>0</v>
      </c>
      <c r="H1440">
        <v>776.50599999999997</v>
      </c>
      <c r="I1440">
        <v>0</v>
      </c>
      <c r="J1440">
        <v>0.37580999999999998</v>
      </c>
      <c r="K1440">
        <v>0.61911799999999995</v>
      </c>
      <c r="L1440">
        <v>0</v>
      </c>
      <c r="M1440" t="s">
        <v>43</v>
      </c>
    </row>
    <row r="1441" spans="1:25" x14ac:dyDescent="0.25">
      <c r="A1441" t="s">
        <v>162</v>
      </c>
      <c r="B1441">
        <v>23584.9</v>
      </c>
      <c r="C1441">
        <v>23565.7</v>
      </c>
      <c r="D1441">
        <v>23565.5</v>
      </c>
      <c r="E1441">
        <v>23518.9</v>
      </c>
      <c r="F1441">
        <v>1736.86</v>
      </c>
      <c r="G1441">
        <v>0</v>
      </c>
      <c r="H1441">
        <v>776.33299999999997</v>
      </c>
      <c r="I1441">
        <v>0</v>
      </c>
      <c r="J1441">
        <v>0.376023</v>
      </c>
      <c r="K1441">
        <v>0.62955899999999998</v>
      </c>
      <c r="L1441">
        <v>0</v>
      </c>
      <c r="M1441" t="s">
        <v>43</v>
      </c>
    </row>
    <row r="1442" spans="1:25" x14ac:dyDescent="0.25">
      <c r="A1442" t="s">
        <v>162</v>
      </c>
      <c r="B1442">
        <v>23583.4</v>
      </c>
      <c r="C1442">
        <v>23564.2</v>
      </c>
      <c r="D1442">
        <v>23564.1</v>
      </c>
      <c r="E1442">
        <v>23517.8</v>
      </c>
      <c r="F1442">
        <v>1733.33</v>
      </c>
      <c r="G1442">
        <v>0</v>
      </c>
      <c r="H1442">
        <v>776.01599999999996</v>
      </c>
      <c r="I1442">
        <v>0</v>
      </c>
      <c r="J1442">
        <v>0.37589</v>
      </c>
      <c r="K1442">
        <v>0.62980199999999997</v>
      </c>
      <c r="L1442">
        <v>0</v>
      </c>
      <c r="M1442" t="s">
        <v>43</v>
      </c>
    </row>
    <row r="1443" spans="1:25" x14ac:dyDescent="0.25">
      <c r="A1443" t="s">
        <v>162</v>
      </c>
      <c r="B1443">
        <v>23585.9</v>
      </c>
      <c r="C1443">
        <v>23566.799999999999</v>
      </c>
      <c r="D1443">
        <v>23566.7</v>
      </c>
      <c r="E1443">
        <v>23520.6</v>
      </c>
      <c r="F1443">
        <v>1739.98</v>
      </c>
      <c r="G1443">
        <v>0</v>
      </c>
      <c r="H1443">
        <v>776.197</v>
      </c>
      <c r="I1443">
        <v>0</v>
      </c>
      <c r="J1443">
        <v>0.370112</v>
      </c>
      <c r="K1443">
        <v>0.61911799999999995</v>
      </c>
      <c r="L1443">
        <v>0</v>
      </c>
      <c r="M1443" t="s">
        <v>43</v>
      </c>
    </row>
    <row r="1444" spans="1:25" x14ac:dyDescent="0.25">
      <c r="A1444" t="s">
        <v>162</v>
      </c>
      <c r="B1444">
        <v>23593</v>
      </c>
      <c r="C1444">
        <v>23573.9</v>
      </c>
      <c r="D1444">
        <v>23573.7</v>
      </c>
      <c r="E1444">
        <v>23527.7</v>
      </c>
      <c r="F1444">
        <v>1737.07</v>
      </c>
      <c r="G1444">
        <v>0</v>
      </c>
      <c r="H1444">
        <v>776.98800000000006</v>
      </c>
      <c r="I1444">
        <v>0</v>
      </c>
      <c r="J1444">
        <v>0.37576599999999999</v>
      </c>
      <c r="K1444">
        <v>0.62953000000000003</v>
      </c>
      <c r="L1444">
        <v>0</v>
      </c>
      <c r="M1444" t="s">
        <v>43</v>
      </c>
    </row>
    <row r="1445" spans="1:25" x14ac:dyDescent="0.25">
      <c r="A1445" t="s">
        <v>162</v>
      </c>
      <c r="B1445">
        <v>23614.7</v>
      </c>
      <c r="C1445">
        <v>23595.1</v>
      </c>
      <c r="D1445">
        <v>23595</v>
      </c>
      <c r="E1445">
        <v>23549.200000000001</v>
      </c>
      <c r="F1445">
        <v>1738.91</v>
      </c>
      <c r="G1445">
        <v>0</v>
      </c>
      <c r="H1445">
        <v>774.91700000000003</v>
      </c>
      <c r="I1445">
        <v>0</v>
      </c>
      <c r="J1445">
        <v>0.375697</v>
      </c>
      <c r="K1445">
        <v>0.62580999999999998</v>
      </c>
      <c r="L1445">
        <v>0</v>
      </c>
      <c r="M1445" t="s">
        <v>43</v>
      </c>
    </row>
    <row r="1446" spans="1:25" x14ac:dyDescent="0.25">
      <c r="A1446" t="s">
        <v>162</v>
      </c>
      <c r="B1446">
        <v>23569.3</v>
      </c>
      <c r="C1446">
        <v>23550.1</v>
      </c>
      <c r="D1446">
        <v>23549.9</v>
      </c>
      <c r="E1446">
        <v>23504.6</v>
      </c>
      <c r="F1446">
        <v>1740.81</v>
      </c>
      <c r="G1446">
        <v>0</v>
      </c>
      <c r="H1446">
        <v>775.53300000000002</v>
      </c>
      <c r="I1446">
        <v>0</v>
      </c>
      <c r="J1446">
        <v>0.37605699999999997</v>
      </c>
      <c r="K1446">
        <v>0.62534800000000001</v>
      </c>
      <c r="L1446">
        <v>0</v>
      </c>
      <c r="M1446" t="s">
        <v>43</v>
      </c>
    </row>
    <row r="1447" spans="1:25" x14ac:dyDescent="0.25">
      <c r="A1447" t="s">
        <v>162</v>
      </c>
      <c r="B1447">
        <v>23587.4</v>
      </c>
      <c r="C1447">
        <v>23568.400000000001</v>
      </c>
      <c r="D1447">
        <v>23568.2</v>
      </c>
      <c r="E1447">
        <v>23521.7</v>
      </c>
      <c r="F1447">
        <v>1740.79</v>
      </c>
      <c r="G1447">
        <v>0</v>
      </c>
      <c r="H1447">
        <v>776.43499999999995</v>
      </c>
      <c r="I1447">
        <v>0</v>
      </c>
      <c r="J1447">
        <v>0.37571399999999999</v>
      </c>
      <c r="K1447">
        <v>0.61912100000000003</v>
      </c>
      <c r="L1447">
        <v>0</v>
      </c>
      <c r="M1447" t="s">
        <v>43</v>
      </c>
    </row>
    <row r="1448" spans="1:25" x14ac:dyDescent="0.25">
      <c r="A1448" t="s">
        <v>162</v>
      </c>
      <c r="B1448">
        <v>23588.9</v>
      </c>
      <c r="C1448">
        <v>23568.7</v>
      </c>
      <c r="D1448">
        <v>23568.6</v>
      </c>
      <c r="E1448">
        <v>23523.3</v>
      </c>
      <c r="F1448">
        <v>1731.34</v>
      </c>
      <c r="G1448">
        <v>0</v>
      </c>
      <c r="H1448">
        <v>775.01599999999996</v>
      </c>
      <c r="I1448">
        <v>0</v>
      </c>
      <c r="J1448">
        <v>0.37572699999999998</v>
      </c>
      <c r="K1448">
        <v>0.62820900000000002</v>
      </c>
      <c r="L1448">
        <v>0</v>
      </c>
      <c r="M1448" t="s">
        <v>43</v>
      </c>
    </row>
    <row r="1449" spans="1:25" x14ac:dyDescent="0.25">
      <c r="A1449" t="s">
        <v>162</v>
      </c>
      <c r="B1449">
        <v>23584.9</v>
      </c>
      <c r="C1449">
        <v>23565.3</v>
      </c>
      <c r="D1449">
        <v>23565.200000000001</v>
      </c>
      <c r="E1449">
        <v>23519.3</v>
      </c>
      <c r="F1449">
        <v>1724</v>
      </c>
      <c r="G1449">
        <v>0</v>
      </c>
      <c r="H1449">
        <v>775.56</v>
      </c>
      <c r="I1449">
        <v>0</v>
      </c>
      <c r="J1449">
        <v>0.37617699999999998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162</v>
      </c>
      <c r="B1450">
        <v>23540.799999999999</v>
      </c>
      <c r="C1450">
        <v>23521.4</v>
      </c>
      <c r="D1450">
        <v>23521.200000000001</v>
      </c>
      <c r="E1450">
        <v>23475.7</v>
      </c>
      <c r="F1450">
        <v>1722.72</v>
      </c>
      <c r="G1450">
        <v>0</v>
      </c>
      <c r="H1450">
        <v>776.32600000000002</v>
      </c>
      <c r="I1450">
        <v>0</v>
      </c>
      <c r="J1450">
        <v>0.375691</v>
      </c>
      <c r="K1450">
        <v>0.62963999999999998</v>
      </c>
      <c r="L1450">
        <v>0</v>
      </c>
      <c r="M1450" t="s">
        <v>43</v>
      </c>
    </row>
    <row r="1451" spans="1:25" x14ac:dyDescent="0.25">
      <c r="A1451" t="s">
        <v>162</v>
      </c>
      <c r="B1451">
        <v>23608.3</v>
      </c>
      <c r="C1451">
        <v>23589</v>
      </c>
      <c r="D1451">
        <v>23588.9</v>
      </c>
      <c r="E1451">
        <v>23542.6</v>
      </c>
      <c r="F1451">
        <v>1744.48</v>
      </c>
      <c r="G1451">
        <v>0</v>
      </c>
      <c r="H1451">
        <v>775.62800000000004</v>
      </c>
      <c r="I1451">
        <v>0</v>
      </c>
      <c r="J1451">
        <v>0.37583</v>
      </c>
      <c r="K1451">
        <v>0.61912100000000003</v>
      </c>
      <c r="L1451">
        <v>0</v>
      </c>
      <c r="M1451" t="s">
        <v>43</v>
      </c>
    </row>
    <row r="1452" spans="1:25" x14ac:dyDescent="0.25">
      <c r="A1452" t="s">
        <v>162</v>
      </c>
      <c r="B1452">
        <v>23585.1</v>
      </c>
      <c r="C1452">
        <v>23565.9</v>
      </c>
      <c r="D1452">
        <v>23565.8</v>
      </c>
      <c r="E1452">
        <v>23520.3</v>
      </c>
      <c r="F1452">
        <v>1735.37</v>
      </c>
      <c r="G1452">
        <v>0</v>
      </c>
      <c r="H1452">
        <v>776.25099999999998</v>
      </c>
      <c r="I1452">
        <v>0</v>
      </c>
      <c r="J1452">
        <v>0.37572499999999998</v>
      </c>
      <c r="K1452">
        <v>0.62910299999999997</v>
      </c>
      <c r="L1452">
        <v>0</v>
      </c>
      <c r="M1452" t="s">
        <v>43</v>
      </c>
    </row>
    <row r="1453" spans="1:25" x14ac:dyDescent="0.25">
      <c r="A1453" t="s">
        <v>162</v>
      </c>
      <c r="B1453">
        <v>23585.8</v>
      </c>
      <c r="C1453">
        <v>23564</v>
      </c>
      <c r="D1453">
        <v>23563.9</v>
      </c>
      <c r="E1453">
        <v>23518.5</v>
      </c>
      <c r="F1453">
        <v>1725.71</v>
      </c>
      <c r="G1453">
        <v>0</v>
      </c>
      <c r="H1453">
        <v>774.52700000000004</v>
      </c>
      <c r="I1453">
        <v>0</v>
      </c>
      <c r="J1453">
        <v>0.37627500000000003</v>
      </c>
      <c r="K1453">
        <v>0.61911799999999995</v>
      </c>
      <c r="L1453">
        <v>0</v>
      </c>
      <c r="M1453" t="s">
        <v>43</v>
      </c>
    </row>
    <row r="1454" spans="1:25" x14ac:dyDescent="0.25">
      <c r="A1454" t="s">
        <v>162</v>
      </c>
      <c r="B1454">
        <v>23567.3</v>
      </c>
      <c r="C1454">
        <v>23547.9</v>
      </c>
      <c r="D1454">
        <v>23547.8</v>
      </c>
      <c r="E1454">
        <v>23502.2</v>
      </c>
      <c r="F1454">
        <v>1735.81</v>
      </c>
      <c r="G1454">
        <v>0</v>
      </c>
      <c r="H1454">
        <v>774.28899999999999</v>
      </c>
      <c r="I1454">
        <v>0</v>
      </c>
      <c r="J1454">
        <v>0.36551299999999998</v>
      </c>
      <c r="K1454">
        <v>0.619112</v>
      </c>
      <c r="L1454">
        <v>0</v>
      </c>
      <c r="M1454" t="s">
        <v>43</v>
      </c>
    </row>
    <row r="1455" spans="1:25" x14ac:dyDescent="0.25">
      <c r="A1455" t="s">
        <v>162</v>
      </c>
      <c r="B1455">
        <v>23600.9</v>
      </c>
      <c r="C1455">
        <v>23581.7</v>
      </c>
      <c r="D1455">
        <v>23581.599999999999</v>
      </c>
      <c r="E1455">
        <v>23535.8</v>
      </c>
      <c r="F1455">
        <v>1730</v>
      </c>
      <c r="G1455">
        <v>0</v>
      </c>
      <c r="H1455">
        <v>773.64599999999996</v>
      </c>
      <c r="I1455">
        <v>0</v>
      </c>
      <c r="J1455">
        <v>0.37572899999999998</v>
      </c>
      <c r="K1455">
        <v>0.61912199999999995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162</v>
      </c>
      <c r="B1456">
        <v>23564.799999999999</v>
      </c>
      <c r="C1456">
        <v>23545.4</v>
      </c>
      <c r="D1456">
        <v>23545.3</v>
      </c>
      <c r="E1456">
        <v>23499.8</v>
      </c>
      <c r="F1456">
        <v>1724.77</v>
      </c>
      <c r="G1456">
        <v>0</v>
      </c>
      <c r="H1456">
        <v>776.42399999999998</v>
      </c>
      <c r="I1456">
        <v>0</v>
      </c>
      <c r="J1456">
        <v>0.37596299999999999</v>
      </c>
      <c r="K1456">
        <v>0.61908700000000005</v>
      </c>
      <c r="L1456">
        <v>0</v>
      </c>
      <c r="M1456" t="s">
        <v>43</v>
      </c>
      <c r="R1456">
        <f>AVERAGE(B1407:B1456)</f>
        <v>23585.852000000006</v>
      </c>
      <c r="S1456">
        <f>AVERAGE(C1407:C1456)</f>
        <v>23566.249999999996</v>
      </c>
      <c r="U1456">
        <f>_xlfn.VAR.P(B1407:B1456)</f>
        <v>428.76609600000103</v>
      </c>
      <c r="V1456">
        <f>_xlfn.VAR.P(C1407:C1456)</f>
        <v>417.34209999998535</v>
      </c>
      <c r="X1456">
        <f>1.96*SQRT(U1456)/50</f>
        <v>0.8117013821335044</v>
      </c>
      <c r="Y1456">
        <f>1.96*SQRT(V1456)/50</f>
        <v>0.8008149377627628</v>
      </c>
    </row>
    <row r="1457" spans="1:15" x14ac:dyDescent="0.25">
      <c r="A1457" t="s">
        <v>163</v>
      </c>
      <c r="B1457">
        <v>1179413.6140000001</v>
      </c>
      <c r="C1457" t="s">
        <v>37</v>
      </c>
    </row>
    <row r="1458" spans="1:15" x14ac:dyDescent="0.25">
      <c r="A1458" t="s">
        <v>164</v>
      </c>
      <c r="B1458">
        <v>24960</v>
      </c>
      <c r="C1458">
        <v>24893.5</v>
      </c>
      <c r="D1458">
        <v>24893.3</v>
      </c>
      <c r="E1458">
        <v>24846.5</v>
      </c>
      <c r="F1458">
        <v>1743.75</v>
      </c>
      <c r="G1458">
        <v>1977.32</v>
      </c>
      <c r="H1458">
        <v>683.67899999999997</v>
      </c>
      <c r="I1458">
        <v>561.82899999999995</v>
      </c>
      <c r="J1458">
        <v>709.49400000000003</v>
      </c>
      <c r="K1458">
        <v>21108.400000000001</v>
      </c>
      <c r="L1458">
        <v>0.376886</v>
      </c>
      <c r="M1458">
        <v>0.62527699999999997</v>
      </c>
      <c r="N1458">
        <v>36617</v>
      </c>
      <c r="O1458" t="s">
        <v>43</v>
      </c>
    </row>
    <row r="1459" spans="1:15" x14ac:dyDescent="0.25">
      <c r="A1459" t="s">
        <v>164</v>
      </c>
      <c r="B1459">
        <v>24955</v>
      </c>
      <c r="C1459">
        <v>24885.200000000001</v>
      </c>
      <c r="D1459">
        <v>24885</v>
      </c>
      <c r="E1459">
        <v>24838.2</v>
      </c>
      <c r="F1459">
        <v>1745.62</v>
      </c>
      <c r="G1459">
        <v>1982.69</v>
      </c>
      <c r="H1459">
        <v>682.58699999999999</v>
      </c>
      <c r="I1459">
        <v>563.56700000000001</v>
      </c>
      <c r="J1459">
        <v>714.20500000000004</v>
      </c>
      <c r="K1459">
        <v>21093</v>
      </c>
      <c r="L1459">
        <v>0.37569599999999997</v>
      </c>
      <c r="M1459">
        <v>0.61912100000000003</v>
      </c>
      <c r="N1459">
        <v>36625</v>
      </c>
      <c r="O1459" t="s">
        <v>43</v>
      </c>
    </row>
    <row r="1460" spans="1:15" x14ac:dyDescent="0.25">
      <c r="A1460" t="s">
        <v>164</v>
      </c>
      <c r="B1460">
        <v>24951.3</v>
      </c>
      <c r="C1460">
        <v>24882.799999999999</v>
      </c>
      <c r="D1460">
        <v>24882.7</v>
      </c>
      <c r="E1460">
        <v>24835.7</v>
      </c>
      <c r="F1460">
        <v>1747.83</v>
      </c>
      <c r="G1460">
        <v>1977.7</v>
      </c>
      <c r="H1460">
        <v>682.82399999999996</v>
      </c>
      <c r="I1460">
        <v>558.97199999999998</v>
      </c>
      <c r="J1460">
        <v>713.61</v>
      </c>
      <c r="K1460">
        <v>21093.200000000001</v>
      </c>
      <c r="L1460">
        <v>0.37651299999999999</v>
      </c>
      <c r="M1460">
        <v>0.62091399999999997</v>
      </c>
      <c r="N1460">
        <v>36595</v>
      </c>
      <c r="O1460" t="s">
        <v>43</v>
      </c>
    </row>
    <row r="1461" spans="1:15" x14ac:dyDescent="0.25">
      <c r="A1461" t="s">
        <v>164</v>
      </c>
      <c r="B1461">
        <v>24985.4</v>
      </c>
      <c r="C1461">
        <v>24914.7</v>
      </c>
      <c r="D1461">
        <v>24914.6</v>
      </c>
      <c r="E1461">
        <v>24868.1</v>
      </c>
      <c r="F1461">
        <v>1747.12</v>
      </c>
      <c r="G1461">
        <v>1982.34</v>
      </c>
      <c r="H1461">
        <v>682.38599999999997</v>
      </c>
      <c r="I1461">
        <v>564.21500000000003</v>
      </c>
      <c r="J1461">
        <v>713.51700000000005</v>
      </c>
      <c r="K1461">
        <v>21121.7</v>
      </c>
      <c r="L1461">
        <v>0.37570799999999999</v>
      </c>
      <c r="M1461">
        <v>0.62966999999999995</v>
      </c>
      <c r="N1461">
        <v>36648</v>
      </c>
      <c r="O1461" t="s">
        <v>43</v>
      </c>
    </row>
    <row r="1462" spans="1:15" x14ac:dyDescent="0.25">
      <c r="A1462" t="s">
        <v>164</v>
      </c>
      <c r="B1462">
        <v>24955.7</v>
      </c>
      <c r="C1462">
        <v>24887.4</v>
      </c>
      <c r="D1462">
        <v>24887.3</v>
      </c>
      <c r="E1462">
        <v>24840.2</v>
      </c>
      <c r="F1462">
        <v>1739.68</v>
      </c>
      <c r="G1462">
        <v>1982.33</v>
      </c>
      <c r="H1462">
        <v>682.58100000000002</v>
      </c>
      <c r="I1462">
        <v>565.81100000000004</v>
      </c>
      <c r="J1462">
        <v>711.66200000000003</v>
      </c>
      <c r="K1462">
        <v>21101.3</v>
      </c>
      <c r="L1462">
        <v>0.37605100000000002</v>
      </c>
      <c r="M1462">
        <v>0.619062</v>
      </c>
      <c r="N1462">
        <v>36533</v>
      </c>
      <c r="O1462" t="s">
        <v>43</v>
      </c>
    </row>
    <row r="1463" spans="1:15" x14ac:dyDescent="0.25">
      <c r="A1463" t="s">
        <v>164</v>
      </c>
      <c r="B1463">
        <v>24941.1</v>
      </c>
      <c r="C1463">
        <v>24872.2</v>
      </c>
      <c r="D1463">
        <v>24872</v>
      </c>
      <c r="E1463">
        <v>24825.3</v>
      </c>
      <c r="F1463">
        <v>1736</v>
      </c>
      <c r="G1463">
        <v>1978.42</v>
      </c>
      <c r="H1463">
        <v>684.41</v>
      </c>
      <c r="I1463">
        <v>561.16800000000001</v>
      </c>
      <c r="J1463">
        <v>710.57799999999997</v>
      </c>
      <c r="K1463">
        <v>21093.9</v>
      </c>
      <c r="L1463">
        <v>0.375778</v>
      </c>
      <c r="M1463">
        <v>0.62979799999999997</v>
      </c>
      <c r="N1463">
        <v>36627</v>
      </c>
      <c r="O1463" t="s">
        <v>43</v>
      </c>
    </row>
    <row r="1464" spans="1:15" x14ac:dyDescent="0.25">
      <c r="A1464" t="s">
        <v>164</v>
      </c>
      <c r="B1464">
        <v>24960.9</v>
      </c>
      <c r="C1464">
        <v>24892.6</v>
      </c>
      <c r="D1464">
        <v>24892.400000000001</v>
      </c>
      <c r="E1464">
        <v>24846</v>
      </c>
      <c r="F1464">
        <v>1753.07</v>
      </c>
      <c r="G1464">
        <v>1990.86</v>
      </c>
      <c r="H1464">
        <v>685.27599999999995</v>
      </c>
      <c r="I1464">
        <v>567.55499999999995</v>
      </c>
      <c r="J1464">
        <v>715.79499999999996</v>
      </c>
      <c r="K1464">
        <v>21085.1</v>
      </c>
      <c r="L1464">
        <v>0.37595000000000001</v>
      </c>
      <c r="M1464">
        <v>0.62960199999999999</v>
      </c>
      <c r="N1464">
        <v>36550</v>
      </c>
      <c r="O1464" t="s">
        <v>43</v>
      </c>
    </row>
    <row r="1465" spans="1:15" x14ac:dyDescent="0.25">
      <c r="A1465" t="s">
        <v>164</v>
      </c>
      <c r="B1465">
        <v>24965.200000000001</v>
      </c>
      <c r="C1465">
        <v>24896.6</v>
      </c>
      <c r="D1465">
        <v>24896.5</v>
      </c>
      <c r="E1465">
        <v>24849.5</v>
      </c>
      <c r="F1465">
        <v>1747.07</v>
      </c>
      <c r="G1465">
        <v>1974.14</v>
      </c>
      <c r="H1465">
        <v>682.30200000000002</v>
      </c>
      <c r="I1465">
        <v>561.14300000000003</v>
      </c>
      <c r="J1465">
        <v>708.58600000000001</v>
      </c>
      <c r="K1465">
        <v>21111.4</v>
      </c>
      <c r="L1465">
        <v>0.37576199999999998</v>
      </c>
      <c r="M1465">
        <v>0.61912199999999995</v>
      </c>
      <c r="N1465">
        <v>36559</v>
      </c>
      <c r="O1465" t="s">
        <v>43</v>
      </c>
    </row>
    <row r="1466" spans="1:15" x14ac:dyDescent="0.25">
      <c r="A1466" t="s">
        <v>164</v>
      </c>
      <c r="B1466">
        <v>24973.200000000001</v>
      </c>
      <c r="C1466">
        <v>24904.1</v>
      </c>
      <c r="D1466">
        <v>24903.9</v>
      </c>
      <c r="E1466">
        <v>24857.200000000001</v>
      </c>
      <c r="F1466">
        <v>1748.51</v>
      </c>
      <c r="G1466">
        <v>1991.73</v>
      </c>
      <c r="H1466">
        <v>684.37099999999998</v>
      </c>
      <c r="I1466">
        <v>567.72299999999996</v>
      </c>
      <c r="J1466">
        <v>717.39300000000003</v>
      </c>
      <c r="K1466">
        <v>21099.9</v>
      </c>
      <c r="L1466">
        <v>0.37579699999999999</v>
      </c>
      <c r="M1466">
        <v>0.62697599999999998</v>
      </c>
      <c r="N1466">
        <v>36570</v>
      </c>
      <c r="O1466" t="s">
        <v>43</v>
      </c>
    </row>
    <row r="1467" spans="1:15" x14ac:dyDescent="0.25">
      <c r="A1467" t="s">
        <v>164</v>
      </c>
      <c r="B1467">
        <v>24963.3</v>
      </c>
      <c r="C1467">
        <v>24894.400000000001</v>
      </c>
      <c r="D1467">
        <v>24894.3</v>
      </c>
      <c r="E1467">
        <v>24847.3</v>
      </c>
      <c r="F1467">
        <v>1745.83</v>
      </c>
      <c r="G1467">
        <v>1982.34</v>
      </c>
      <c r="H1467">
        <v>683.077</v>
      </c>
      <c r="I1467">
        <v>562.51400000000001</v>
      </c>
      <c r="J1467">
        <v>714.47799999999995</v>
      </c>
      <c r="K1467">
        <v>21102.3</v>
      </c>
      <c r="L1467">
        <v>0.375718</v>
      </c>
      <c r="M1467">
        <v>0.629745</v>
      </c>
      <c r="N1467">
        <v>36558</v>
      </c>
      <c r="O1467" t="s">
        <v>43</v>
      </c>
    </row>
    <row r="1468" spans="1:15" x14ac:dyDescent="0.25">
      <c r="A1468" t="s">
        <v>164</v>
      </c>
      <c r="B1468">
        <v>24942.6</v>
      </c>
      <c r="C1468">
        <v>24874.3</v>
      </c>
      <c r="D1468">
        <v>24874.2</v>
      </c>
      <c r="E1468">
        <v>24827</v>
      </c>
      <c r="F1468">
        <v>1739.8</v>
      </c>
      <c r="G1468">
        <v>1975.26</v>
      </c>
      <c r="H1468">
        <v>683.51</v>
      </c>
      <c r="I1468">
        <v>559.29999999999995</v>
      </c>
      <c r="J1468">
        <v>710.13499999999999</v>
      </c>
      <c r="K1468">
        <v>21095</v>
      </c>
      <c r="L1468">
        <v>0.37572299999999997</v>
      </c>
      <c r="M1468">
        <v>0.62391300000000005</v>
      </c>
      <c r="N1468">
        <v>36683</v>
      </c>
      <c r="O1468" t="s">
        <v>43</v>
      </c>
    </row>
    <row r="1469" spans="1:15" x14ac:dyDescent="0.25">
      <c r="A1469" t="s">
        <v>164</v>
      </c>
      <c r="B1469">
        <v>24946.2</v>
      </c>
      <c r="C1469">
        <v>24877.8</v>
      </c>
      <c r="D1469">
        <v>24877.7</v>
      </c>
      <c r="E1469">
        <v>24830.6</v>
      </c>
      <c r="F1469">
        <v>1743.09</v>
      </c>
      <c r="G1469">
        <v>1973.89</v>
      </c>
      <c r="H1469">
        <v>683.21600000000001</v>
      </c>
      <c r="I1469">
        <v>559.56899999999996</v>
      </c>
      <c r="J1469">
        <v>708.87900000000002</v>
      </c>
      <c r="K1469">
        <v>21096.6</v>
      </c>
      <c r="L1469">
        <v>0.375724</v>
      </c>
      <c r="M1469">
        <v>0.62423799999999996</v>
      </c>
      <c r="N1469">
        <v>36523</v>
      </c>
      <c r="O1469" t="s">
        <v>43</v>
      </c>
    </row>
    <row r="1470" spans="1:15" x14ac:dyDescent="0.25">
      <c r="A1470" t="s">
        <v>164</v>
      </c>
      <c r="B1470">
        <v>24951.8</v>
      </c>
      <c r="C1470">
        <v>24884.3</v>
      </c>
      <c r="D1470">
        <v>24884.1</v>
      </c>
      <c r="E1470">
        <v>24837.3</v>
      </c>
      <c r="F1470">
        <v>1734.71</v>
      </c>
      <c r="G1470">
        <v>1990.93</v>
      </c>
      <c r="H1470">
        <v>682.303</v>
      </c>
      <c r="I1470">
        <v>568.85199999999998</v>
      </c>
      <c r="J1470">
        <v>717.524</v>
      </c>
      <c r="K1470">
        <v>21094.7</v>
      </c>
      <c r="L1470">
        <v>0.37576799999999999</v>
      </c>
      <c r="M1470">
        <v>0.62978699999999999</v>
      </c>
      <c r="N1470">
        <v>36652</v>
      </c>
      <c r="O1470" t="s">
        <v>43</v>
      </c>
    </row>
    <row r="1471" spans="1:15" x14ac:dyDescent="0.25">
      <c r="A1471" t="s">
        <v>164</v>
      </c>
      <c r="B1471">
        <v>24967.9</v>
      </c>
      <c r="C1471">
        <v>24899.5</v>
      </c>
      <c r="D1471">
        <v>24899.4</v>
      </c>
      <c r="E1471">
        <v>24852.3</v>
      </c>
      <c r="F1471">
        <v>1753.43</v>
      </c>
      <c r="G1471">
        <v>1973.45</v>
      </c>
      <c r="H1471">
        <v>682.1</v>
      </c>
      <c r="I1471">
        <v>561.04999999999995</v>
      </c>
      <c r="J1471">
        <v>708.048</v>
      </c>
      <c r="K1471">
        <v>21108.3</v>
      </c>
      <c r="L1471">
        <v>0.37570599999999998</v>
      </c>
      <c r="M1471">
        <v>0.62978000000000001</v>
      </c>
      <c r="N1471">
        <v>36651</v>
      </c>
      <c r="O1471" t="s">
        <v>43</v>
      </c>
    </row>
    <row r="1472" spans="1:15" x14ac:dyDescent="0.25">
      <c r="A1472" t="s">
        <v>164</v>
      </c>
      <c r="B1472">
        <v>24960.1</v>
      </c>
      <c r="C1472">
        <v>24890.2</v>
      </c>
      <c r="D1472">
        <v>24890.1</v>
      </c>
      <c r="E1472">
        <v>24843.4</v>
      </c>
      <c r="F1472">
        <v>1742.63</v>
      </c>
      <c r="G1472">
        <v>1978.33</v>
      </c>
      <c r="H1472">
        <v>682.17200000000003</v>
      </c>
      <c r="I1472">
        <v>562.70500000000004</v>
      </c>
      <c r="J1472">
        <v>711.20500000000004</v>
      </c>
      <c r="K1472">
        <v>21105.4</v>
      </c>
      <c r="L1472">
        <v>0.37569000000000002</v>
      </c>
      <c r="M1472">
        <v>0.61911700000000003</v>
      </c>
      <c r="N1472">
        <v>36643</v>
      </c>
      <c r="O1472" t="s">
        <v>43</v>
      </c>
    </row>
    <row r="1473" spans="1:15" x14ac:dyDescent="0.25">
      <c r="A1473" t="s">
        <v>164</v>
      </c>
      <c r="B1473">
        <v>24989.3</v>
      </c>
      <c r="C1473">
        <v>24920.9</v>
      </c>
      <c r="D1473">
        <v>24920.7</v>
      </c>
      <c r="E1473">
        <v>24872.2</v>
      </c>
      <c r="F1473">
        <v>1750.02</v>
      </c>
      <c r="G1473">
        <v>1934.64</v>
      </c>
      <c r="H1473">
        <v>682.70299999999997</v>
      </c>
      <c r="I1473">
        <v>542.54100000000005</v>
      </c>
      <c r="J1473">
        <v>686.97199999999998</v>
      </c>
      <c r="K1473">
        <v>21169.9</v>
      </c>
      <c r="L1473">
        <v>0.376137</v>
      </c>
      <c r="M1473">
        <v>0.62926899999999997</v>
      </c>
      <c r="N1473">
        <v>36550</v>
      </c>
      <c r="O1473" t="s">
        <v>43</v>
      </c>
    </row>
    <row r="1474" spans="1:15" x14ac:dyDescent="0.25">
      <c r="A1474" t="s">
        <v>164</v>
      </c>
      <c r="B1474">
        <v>24967.7</v>
      </c>
      <c r="C1474">
        <v>24898.1</v>
      </c>
      <c r="D1474">
        <v>24897.9</v>
      </c>
      <c r="E1474">
        <v>24848.6</v>
      </c>
      <c r="F1474">
        <v>1748.51</v>
      </c>
      <c r="G1474">
        <v>1769.21</v>
      </c>
      <c r="H1474">
        <v>661.89599999999996</v>
      </c>
      <c r="I1474">
        <v>474.89499999999998</v>
      </c>
      <c r="J1474">
        <v>610.51</v>
      </c>
      <c r="K1474">
        <v>21313.3</v>
      </c>
      <c r="L1474">
        <v>0.37648100000000001</v>
      </c>
      <c r="M1474">
        <v>0.61903699999999995</v>
      </c>
      <c r="N1474">
        <v>36624</v>
      </c>
      <c r="O1474" t="s">
        <v>43</v>
      </c>
    </row>
    <row r="1475" spans="1:15" x14ac:dyDescent="0.25">
      <c r="A1475" t="s">
        <v>164</v>
      </c>
      <c r="B1475">
        <v>24967.7</v>
      </c>
      <c r="C1475">
        <v>24889.3</v>
      </c>
      <c r="D1475">
        <v>24889.200000000001</v>
      </c>
      <c r="E1475">
        <v>24840.6</v>
      </c>
      <c r="F1475">
        <v>1746.58</v>
      </c>
      <c r="G1475">
        <v>1768.9</v>
      </c>
      <c r="H1475">
        <v>659.66499999999996</v>
      </c>
      <c r="I1475">
        <v>473.58300000000003</v>
      </c>
      <c r="J1475">
        <v>613.75099999999998</v>
      </c>
      <c r="K1475">
        <v>21307.7</v>
      </c>
      <c r="L1475">
        <v>0.37576599999999999</v>
      </c>
      <c r="M1475">
        <v>0.62921899999999997</v>
      </c>
      <c r="N1475">
        <v>36616</v>
      </c>
      <c r="O1475" t="s">
        <v>43</v>
      </c>
    </row>
    <row r="1476" spans="1:15" x14ac:dyDescent="0.25">
      <c r="A1476" t="s">
        <v>164</v>
      </c>
      <c r="B1476">
        <v>24982.7</v>
      </c>
      <c r="C1476">
        <v>24908.400000000001</v>
      </c>
      <c r="D1476">
        <v>24908.2</v>
      </c>
      <c r="E1476">
        <v>24859.4</v>
      </c>
      <c r="F1476">
        <v>1757.15</v>
      </c>
      <c r="G1476">
        <v>1830.89</v>
      </c>
      <c r="H1476">
        <v>667.10900000000004</v>
      </c>
      <c r="I1476">
        <v>500.44799999999998</v>
      </c>
      <c r="J1476">
        <v>641.25800000000004</v>
      </c>
      <c r="K1476">
        <v>21254</v>
      </c>
      <c r="L1476">
        <v>0.37581900000000001</v>
      </c>
      <c r="M1476">
        <v>0.62747600000000003</v>
      </c>
      <c r="N1476">
        <v>36592</v>
      </c>
      <c r="O1476" t="s">
        <v>43</v>
      </c>
    </row>
    <row r="1477" spans="1:15" x14ac:dyDescent="0.25">
      <c r="A1477" t="s">
        <v>164</v>
      </c>
      <c r="B1477">
        <v>24969.8</v>
      </c>
      <c r="C1477">
        <v>24898</v>
      </c>
      <c r="D1477">
        <v>24897.9</v>
      </c>
      <c r="E1477">
        <v>24848.3</v>
      </c>
      <c r="F1477">
        <v>1744.35</v>
      </c>
      <c r="G1477">
        <v>1810.98</v>
      </c>
      <c r="H1477">
        <v>668.048</v>
      </c>
      <c r="I1477">
        <v>490.57799999999997</v>
      </c>
      <c r="J1477">
        <v>630.09500000000003</v>
      </c>
      <c r="K1477">
        <v>21275.200000000001</v>
      </c>
      <c r="L1477">
        <v>0.37584899999999999</v>
      </c>
      <c r="M1477">
        <v>0.61910399999999999</v>
      </c>
      <c r="N1477">
        <v>36623</v>
      </c>
      <c r="O1477" t="s">
        <v>43</v>
      </c>
    </row>
    <row r="1478" spans="1:15" x14ac:dyDescent="0.25">
      <c r="A1478" t="s">
        <v>164</v>
      </c>
      <c r="B1478">
        <v>24979.1</v>
      </c>
      <c r="C1478">
        <v>24906.3</v>
      </c>
      <c r="D1478">
        <v>24906.2</v>
      </c>
      <c r="E1478">
        <v>24858</v>
      </c>
      <c r="F1478">
        <v>1759.18</v>
      </c>
      <c r="G1478">
        <v>1888.64</v>
      </c>
      <c r="H1478">
        <v>674.00800000000004</v>
      </c>
      <c r="I1478">
        <v>525.82600000000002</v>
      </c>
      <c r="J1478">
        <v>666.73</v>
      </c>
      <c r="K1478">
        <v>21193</v>
      </c>
      <c r="L1478">
        <v>0.37611600000000001</v>
      </c>
      <c r="M1478">
        <v>0.62771600000000005</v>
      </c>
      <c r="N1478">
        <v>36506</v>
      </c>
      <c r="O1478" t="s">
        <v>43</v>
      </c>
    </row>
    <row r="1479" spans="1:15" x14ac:dyDescent="0.25">
      <c r="A1479" t="s">
        <v>164</v>
      </c>
      <c r="B1479">
        <v>24993.5</v>
      </c>
      <c r="C1479">
        <v>24921.4</v>
      </c>
      <c r="D1479">
        <v>24921.3</v>
      </c>
      <c r="E1479">
        <v>24872</v>
      </c>
      <c r="F1479">
        <v>1753.97</v>
      </c>
      <c r="G1479">
        <v>1803.2</v>
      </c>
      <c r="H1479">
        <v>668.10199999999998</v>
      </c>
      <c r="I1479">
        <v>487.04700000000003</v>
      </c>
      <c r="J1479">
        <v>625.79499999999996</v>
      </c>
      <c r="K1479">
        <v>21297</v>
      </c>
      <c r="L1479">
        <v>0.37738899999999997</v>
      </c>
      <c r="M1479">
        <v>0.62683</v>
      </c>
      <c r="N1479">
        <v>36603</v>
      </c>
      <c r="O1479" t="s">
        <v>43</v>
      </c>
    </row>
    <row r="1480" spans="1:15" x14ac:dyDescent="0.25">
      <c r="A1480" t="s">
        <v>164</v>
      </c>
      <c r="B1480">
        <v>24977.3</v>
      </c>
      <c r="C1480">
        <v>24905.3</v>
      </c>
      <c r="D1480">
        <v>24905.1</v>
      </c>
      <c r="E1480">
        <v>24857.200000000001</v>
      </c>
      <c r="F1480">
        <v>1756.01</v>
      </c>
      <c r="G1480">
        <v>1773.49</v>
      </c>
      <c r="H1480">
        <v>658.19600000000003</v>
      </c>
      <c r="I1480">
        <v>476.221</v>
      </c>
      <c r="J1480">
        <v>617.19799999999998</v>
      </c>
      <c r="K1480">
        <v>21310.5</v>
      </c>
      <c r="L1480">
        <v>0.37583</v>
      </c>
      <c r="M1480">
        <v>0.61912199999999995</v>
      </c>
      <c r="N1480">
        <v>36618</v>
      </c>
      <c r="O1480" t="s">
        <v>43</v>
      </c>
    </row>
    <row r="1481" spans="1:15" x14ac:dyDescent="0.25">
      <c r="A1481" t="s">
        <v>164</v>
      </c>
      <c r="B1481">
        <v>24968.9</v>
      </c>
      <c r="C1481">
        <v>24898.7</v>
      </c>
      <c r="D1481">
        <v>24898.6</v>
      </c>
      <c r="E1481">
        <v>24850</v>
      </c>
      <c r="F1481">
        <v>1752.17</v>
      </c>
      <c r="G1481">
        <v>1780.02</v>
      </c>
      <c r="H1481">
        <v>660.60799999999995</v>
      </c>
      <c r="I1481">
        <v>479.12</v>
      </c>
      <c r="J1481">
        <v>618.35299999999995</v>
      </c>
      <c r="K1481">
        <v>21300.400000000001</v>
      </c>
      <c r="L1481">
        <v>0.37570300000000001</v>
      </c>
      <c r="M1481">
        <v>0.626911</v>
      </c>
      <c r="N1481">
        <v>36560</v>
      </c>
      <c r="O1481" t="s">
        <v>43</v>
      </c>
    </row>
    <row r="1482" spans="1:15" x14ac:dyDescent="0.25">
      <c r="A1482" t="s">
        <v>164</v>
      </c>
      <c r="B1482">
        <v>24974.799999999999</v>
      </c>
      <c r="C1482">
        <v>24903.3</v>
      </c>
      <c r="D1482">
        <v>24903.1</v>
      </c>
      <c r="E1482">
        <v>24855.7</v>
      </c>
      <c r="F1482">
        <v>1741.97</v>
      </c>
      <c r="G1482">
        <v>1769.7</v>
      </c>
      <c r="H1482">
        <v>659.07899999999995</v>
      </c>
      <c r="I1482">
        <v>475.32900000000001</v>
      </c>
      <c r="J1482">
        <v>613.26700000000005</v>
      </c>
      <c r="K1482">
        <v>21326.799999999999</v>
      </c>
      <c r="L1482">
        <v>0.37600899999999998</v>
      </c>
      <c r="M1482">
        <v>0.62798200000000004</v>
      </c>
      <c r="N1482">
        <v>36625</v>
      </c>
      <c r="O1482" t="s">
        <v>43</v>
      </c>
    </row>
    <row r="1483" spans="1:15" x14ac:dyDescent="0.25">
      <c r="A1483" t="s">
        <v>164</v>
      </c>
      <c r="B1483">
        <v>24974.7</v>
      </c>
      <c r="C1483">
        <v>24900</v>
      </c>
      <c r="D1483">
        <v>24899.9</v>
      </c>
      <c r="E1483">
        <v>24852.3</v>
      </c>
      <c r="F1483">
        <v>1753.5</v>
      </c>
      <c r="G1483">
        <v>1763.26</v>
      </c>
      <c r="H1483">
        <v>657.03599999999994</v>
      </c>
      <c r="I1483">
        <v>473.90300000000002</v>
      </c>
      <c r="J1483">
        <v>610.54399999999998</v>
      </c>
      <c r="K1483">
        <v>21318.400000000001</v>
      </c>
      <c r="L1483">
        <v>0.37571900000000003</v>
      </c>
      <c r="M1483">
        <v>0.622834</v>
      </c>
      <c r="N1483">
        <v>36607</v>
      </c>
      <c r="O1483" t="s">
        <v>43</v>
      </c>
    </row>
    <row r="1484" spans="1:15" x14ac:dyDescent="0.25">
      <c r="A1484" t="s">
        <v>164</v>
      </c>
      <c r="B1484">
        <v>24960.400000000001</v>
      </c>
      <c r="C1484">
        <v>24890.9</v>
      </c>
      <c r="D1484">
        <v>24890.799999999999</v>
      </c>
      <c r="E1484">
        <v>24843.4</v>
      </c>
      <c r="F1484">
        <v>1745.84</v>
      </c>
      <c r="G1484">
        <v>1760.57</v>
      </c>
      <c r="H1484">
        <v>657.23599999999999</v>
      </c>
      <c r="I1484">
        <v>472.221</v>
      </c>
      <c r="J1484">
        <v>609.28300000000002</v>
      </c>
      <c r="K1484">
        <v>21319.9</v>
      </c>
      <c r="L1484">
        <v>0.37578</v>
      </c>
      <c r="M1484">
        <v>0.61911099999999997</v>
      </c>
      <c r="N1484">
        <v>36574</v>
      </c>
      <c r="O1484" t="s">
        <v>43</v>
      </c>
    </row>
    <row r="1485" spans="1:15" x14ac:dyDescent="0.25">
      <c r="A1485" t="s">
        <v>164</v>
      </c>
      <c r="B1485">
        <v>24997.3</v>
      </c>
      <c r="C1485">
        <v>24928.9</v>
      </c>
      <c r="D1485">
        <v>24928.7</v>
      </c>
      <c r="E1485">
        <v>24880</v>
      </c>
      <c r="F1485">
        <v>1749.53</v>
      </c>
      <c r="G1485">
        <v>1886.6</v>
      </c>
      <c r="H1485">
        <v>671.91200000000003</v>
      </c>
      <c r="I1485">
        <v>523.78499999999997</v>
      </c>
      <c r="J1485">
        <v>668.81700000000001</v>
      </c>
      <c r="K1485">
        <v>21226.400000000001</v>
      </c>
      <c r="L1485">
        <v>0.37569000000000002</v>
      </c>
      <c r="M1485">
        <v>0.61912199999999995</v>
      </c>
      <c r="N1485">
        <v>36566</v>
      </c>
      <c r="O1485" t="s">
        <v>43</v>
      </c>
    </row>
    <row r="1486" spans="1:15" x14ac:dyDescent="0.25">
      <c r="A1486" t="s">
        <v>164</v>
      </c>
      <c r="B1486">
        <v>24960.6</v>
      </c>
      <c r="C1486">
        <v>24890.5</v>
      </c>
      <c r="D1486">
        <v>24890.400000000001</v>
      </c>
      <c r="E1486">
        <v>24840.9</v>
      </c>
      <c r="F1486">
        <v>1741.93</v>
      </c>
      <c r="G1486">
        <v>1786.47</v>
      </c>
      <c r="H1486">
        <v>660.58399999999995</v>
      </c>
      <c r="I1486">
        <v>480.18599999999998</v>
      </c>
      <c r="J1486">
        <v>623.72500000000002</v>
      </c>
      <c r="K1486">
        <v>21295</v>
      </c>
      <c r="L1486">
        <v>0.37569000000000002</v>
      </c>
      <c r="M1486">
        <v>0.628714</v>
      </c>
      <c r="N1486">
        <v>36646</v>
      </c>
      <c r="O1486" t="s">
        <v>43</v>
      </c>
    </row>
    <row r="1487" spans="1:15" x14ac:dyDescent="0.25">
      <c r="A1487" t="s">
        <v>164</v>
      </c>
      <c r="B1487">
        <v>24971.8</v>
      </c>
      <c r="C1487">
        <v>24892.7</v>
      </c>
      <c r="D1487">
        <v>24892.5</v>
      </c>
      <c r="E1487">
        <v>24843</v>
      </c>
      <c r="F1487">
        <v>1757.57</v>
      </c>
      <c r="G1487">
        <v>1853.47</v>
      </c>
      <c r="H1487">
        <v>673.18899999999996</v>
      </c>
      <c r="I1487">
        <v>506.01799999999997</v>
      </c>
      <c r="J1487">
        <v>652.17200000000003</v>
      </c>
      <c r="K1487">
        <v>21214.400000000001</v>
      </c>
      <c r="L1487">
        <v>0.37572</v>
      </c>
      <c r="M1487">
        <v>0.62907199999999996</v>
      </c>
      <c r="N1487">
        <v>36604</v>
      </c>
      <c r="O1487" t="s">
        <v>43</v>
      </c>
    </row>
    <row r="1488" spans="1:15" x14ac:dyDescent="0.25">
      <c r="A1488" t="s">
        <v>164</v>
      </c>
      <c r="B1488">
        <v>24980.7</v>
      </c>
      <c r="C1488">
        <v>24910.7</v>
      </c>
      <c r="D1488">
        <v>24910.5</v>
      </c>
      <c r="E1488">
        <v>24861.3</v>
      </c>
      <c r="F1488">
        <v>1751.24</v>
      </c>
      <c r="G1488">
        <v>1938.46</v>
      </c>
      <c r="H1488">
        <v>678.22799999999995</v>
      </c>
      <c r="I1488">
        <v>542.46699999999998</v>
      </c>
      <c r="J1488">
        <v>695.58</v>
      </c>
      <c r="K1488">
        <v>21154.1</v>
      </c>
      <c r="L1488">
        <v>0.37859100000000001</v>
      </c>
      <c r="M1488">
        <v>0.61909700000000001</v>
      </c>
      <c r="N1488">
        <v>36631</v>
      </c>
      <c r="O1488" t="s">
        <v>43</v>
      </c>
    </row>
    <row r="1489" spans="1:15" x14ac:dyDescent="0.25">
      <c r="A1489" t="s">
        <v>164</v>
      </c>
      <c r="B1489">
        <v>24992.400000000001</v>
      </c>
      <c r="C1489">
        <v>24923.1</v>
      </c>
      <c r="D1489">
        <v>24923</v>
      </c>
      <c r="E1489">
        <v>24873.8</v>
      </c>
      <c r="F1489">
        <v>1758.93</v>
      </c>
      <c r="G1489">
        <v>1963.74</v>
      </c>
      <c r="H1489">
        <v>682.57399999999996</v>
      </c>
      <c r="I1489">
        <v>553.29300000000001</v>
      </c>
      <c r="J1489">
        <v>705.54399999999998</v>
      </c>
      <c r="K1489">
        <v>21133.7</v>
      </c>
      <c r="L1489">
        <v>0.375726</v>
      </c>
      <c r="M1489">
        <v>0.61912100000000003</v>
      </c>
      <c r="N1489">
        <v>36570</v>
      </c>
      <c r="O1489" t="s">
        <v>43</v>
      </c>
    </row>
    <row r="1490" spans="1:15" x14ac:dyDescent="0.25">
      <c r="A1490" t="s">
        <v>164</v>
      </c>
      <c r="B1490">
        <v>24974.799999999999</v>
      </c>
      <c r="C1490">
        <v>24906.7</v>
      </c>
      <c r="D1490">
        <v>24906.6</v>
      </c>
      <c r="E1490">
        <v>24858.5</v>
      </c>
      <c r="F1490">
        <v>1752.35</v>
      </c>
      <c r="G1490">
        <v>1971.55</v>
      </c>
      <c r="H1490">
        <v>683.00099999999998</v>
      </c>
      <c r="I1490">
        <v>557.69100000000003</v>
      </c>
      <c r="J1490">
        <v>708.58500000000004</v>
      </c>
      <c r="K1490">
        <v>21117.5</v>
      </c>
      <c r="L1490">
        <v>0.37570700000000001</v>
      </c>
      <c r="M1490">
        <v>0.61912199999999995</v>
      </c>
      <c r="N1490">
        <v>36607</v>
      </c>
      <c r="O1490" t="s">
        <v>43</v>
      </c>
    </row>
    <row r="1491" spans="1:15" x14ac:dyDescent="0.25">
      <c r="A1491" t="s">
        <v>164</v>
      </c>
      <c r="B1491">
        <v>24967.200000000001</v>
      </c>
      <c r="C1491">
        <v>24899.4</v>
      </c>
      <c r="D1491">
        <v>24899.200000000001</v>
      </c>
      <c r="E1491">
        <v>24852.2</v>
      </c>
      <c r="F1491">
        <v>1751.59</v>
      </c>
      <c r="G1491">
        <v>1989.7</v>
      </c>
      <c r="H1491">
        <v>682.52700000000004</v>
      </c>
      <c r="I1491">
        <v>567.78499999999997</v>
      </c>
      <c r="J1491">
        <v>717.12599999999998</v>
      </c>
      <c r="K1491">
        <v>21094</v>
      </c>
      <c r="L1491">
        <v>0.37745600000000001</v>
      </c>
      <c r="M1491">
        <v>0.62881399999999998</v>
      </c>
      <c r="N1491">
        <v>36627</v>
      </c>
      <c r="O1491" t="s">
        <v>43</v>
      </c>
    </row>
    <row r="1492" spans="1:15" x14ac:dyDescent="0.25">
      <c r="A1492" t="s">
        <v>164</v>
      </c>
      <c r="B1492">
        <v>24958.9</v>
      </c>
      <c r="C1492">
        <v>24891.4</v>
      </c>
      <c r="D1492">
        <v>24891.3</v>
      </c>
      <c r="E1492">
        <v>24844.2</v>
      </c>
      <c r="F1492">
        <v>1745.32</v>
      </c>
      <c r="G1492">
        <v>1987.5</v>
      </c>
      <c r="H1492">
        <v>684.6</v>
      </c>
      <c r="I1492">
        <v>565.45699999999999</v>
      </c>
      <c r="J1492">
        <v>715.14700000000005</v>
      </c>
      <c r="K1492">
        <v>21094.5</v>
      </c>
      <c r="L1492">
        <v>0.37561</v>
      </c>
      <c r="M1492">
        <v>0.62297499999999995</v>
      </c>
      <c r="N1492">
        <v>36559</v>
      </c>
      <c r="O1492" t="s">
        <v>43</v>
      </c>
    </row>
    <row r="1493" spans="1:15" x14ac:dyDescent="0.25">
      <c r="A1493" t="s">
        <v>164</v>
      </c>
      <c r="B1493">
        <v>24964.2</v>
      </c>
      <c r="C1493">
        <v>24894.9</v>
      </c>
      <c r="D1493">
        <v>24894.7</v>
      </c>
      <c r="E1493">
        <v>24847.8</v>
      </c>
      <c r="F1493">
        <v>1753.92</v>
      </c>
      <c r="G1493">
        <v>1984.92</v>
      </c>
      <c r="H1493">
        <v>683.94299999999998</v>
      </c>
      <c r="I1493">
        <v>563.904</v>
      </c>
      <c r="J1493">
        <v>714.88599999999997</v>
      </c>
      <c r="K1493">
        <v>21092</v>
      </c>
      <c r="L1493">
        <v>0.37602999999999998</v>
      </c>
      <c r="M1493">
        <v>0.62903900000000001</v>
      </c>
      <c r="N1493">
        <v>36640</v>
      </c>
      <c r="O1493" t="s">
        <v>43</v>
      </c>
    </row>
    <row r="1494" spans="1:15" x14ac:dyDescent="0.25">
      <c r="A1494" t="s">
        <v>164</v>
      </c>
      <c r="B1494">
        <v>24955.8</v>
      </c>
      <c r="C1494">
        <v>24888.1</v>
      </c>
      <c r="D1494">
        <v>24888</v>
      </c>
      <c r="E1494">
        <v>24840.799999999999</v>
      </c>
      <c r="F1494">
        <v>1744.08</v>
      </c>
      <c r="G1494">
        <v>1986.98</v>
      </c>
      <c r="H1494">
        <v>685.36</v>
      </c>
      <c r="I1494">
        <v>564.803</v>
      </c>
      <c r="J1494">
        <v>714.49400000000003</v>
      </c>
      <c r="K1494">
        <v>21092.7</v>
      </c>
      <c r="L1494">
        <v>0.37729699999999999</v>
      </c>
      <c r="M1494">
        <v>0.61912199999999995</v>
      </c>
      <c r="N1494">
        <v>36594</v>
      </c>
      <c r="O1494" t="s">
        <v>43</v>
      </c>
    </row>
    <row r="1495" spans="1:15" x14ac:dyDescent="0.25">
      <c r="A1495" t="s">
        <v>164</v>
      </c>
      <c r="B1495">
        <v>24950.5</v>
      </c>
      <c r="C1495">
        <v>24881.5</v>
      </c>
      <c r="D1495">
        <v>24881.4</v>
      </c>
      <c r="E1495">
        <v>24834.1</v>
      </c>
      <c r="F1495">
        <v>1741.46</v>
      </c>
      <c r="G1495">
        <v>1992.73</v>
      </c>
      <c r="H1495">
        <v>683.62900000000002</v>
      </c>
      <c r="I1495">
        <v>567.69399999999996</v>
      </c>
      <c r="J1495">
        <v>719.00900000000001</v>
      </c>
      <c r="K1495">
        <v>21083</v>
      </c>
      <c r="L1495">
        <v>0.37571100000000002</v>
      </c>
      <c r="M1495">
        <v>0.62186600000000003</v>
      </c>
      <c r="N1495">
        <v>36558</v>
      </c>
      <c r="O1495" t="s">
        <v>43</v>
      </c>
    </row>
    <row r="1496" spans="1:15" x14ac:dyDescent="0.25">
      <c r="A1496" t="s">
        <v>164</v>
      </c>
      <c r="B1496">
        <v>24950.9</v>
      </c>
      <c r="C1496">
        <v>24882.7</v>
      </c>
      <c r="D1496">
        <v>24882.6</v>
      </c>
      <c r="E1496">
        <v>24834.9</v>
      </c>
      <c r="F1496">
        <v>1737.47</v>
      </c>
      <c r="G1496">
        <v>1978.85</v>
      </c>
      <c r="H1496">
        <v>683.226</v>
      </c>
      <c r="I1496">
        <v>562.43299999999999</v>
      </c>
      <c r="J1496">
        <v>710.85699999999997</v>
      </c>
      <c r="K1496">
        <v>21101.5</v>
      </c>
      <c r="L1496">
        <v>0.37603999999999999</v>
      </c>
      <c r="M1496">
        <v>0.62973800000000002</v>
      </c>
      <c r="N1496">
        <v>36627</v>
      </c>
      <c r="O1496" t="s">
        <v>43</v>
      </c>
    </row>
    <row r="1497" spans="1:15" x14ac:dyDescent="0.25">
      <c r="A1497" t="s">
        <v>164</v>
      </c>
      <c r="B1497">
        <v>24967.4</v>
      </c>
      <c r="C1497">
        <v>24900.2</v>
      </c>
      <c r="D1497">
        <v>24900.1</v>
      </c>
      <c r="E1497">
        <v>24851.9</v>
      </c>
      <c r="F1497">
        <v>1764.46</v>
      </c>
      <c r="G1497">
        <v>1957.76</v>
      </c>
      <c r="H1497">
        <v>684.02499999999998</v>
      </c>
      <c r="I1497">
        <v>552.59199999999998</v>
      </c>
      <c r="J1497">
        <v>698.69799999999998</v>
      </c>
      <c r="K1497">
        <v>21112.3</v>
      </c>
      <c r="L1497">
        <v>0.37569000000000002</v>
      </c>
      <c r="M1497">
        <v>0.62807500000000005</v>
      </c>
      <c r="N1497">
        <v>36623</v>
      </c>
      <c r="O1497" t="s">
        <v>43</v>
      </c>
    </row>
    <row r="1498" spans="1:15" x14ac:dyDescent="0.25">
      <c r="A1498" t="s">
        <v>164</v>
      </c>
      <c r="B1498">
        <v>24953.4</v>
      </c>
      <c r="C1498">
        <v>24886.799999999999</v>
      </c>
      <c r="D1498">
        <v>24886.7</v>
      </c>
      <c r="E1498">
        <v>24839.1</v>
      </c>
      <c r="F1498">
        <v>1748.12</v>
      </c>
      <c r="G1498">
        <v>1984.9</v>
      </c>
      <c r="H1498">
        <v>683.81799999999998</v>
      </c>
      <c r="I1498">
        <v>564.73199999999997</v>
      </c>
      <c r="J1498">
        <v>714.05200000000002</v>
      </c>
      <c r="K1498">
        <v>21089.1</v>
      </c>
      <c r="L1498">
        <v>0.375803</v>
      </c>
      <c r="M1498">
        <v>0.61915399999999998</v>
      </c>
      <c r="N1498">
        <v>36682</v>
      </c>
      <c r="O1498" t="s">
        <v>43</v>
      </c>
    </row>
    <row r="1499" spans="1:15" x14ac:dyDescent="0.25">
      <c r="A1499" t="s">
        <v>164</v>
      </c>
      <c r="B1499">
        <v>24959.3</v>
      </c>
      <c r="C1499">
        <v>24892.3</v>
      </c>
      <c r="D1499">
        <v>24892.2</v>
      </c>
      <c r="E1499">
        <v>24844.799999999999</v>
      </c>
      <c r="F1499">
        <v>1750.72</v>
      </c>
      <c r="G1499">
        <v>1976.01</v>
      </c>
      <c r="H1499">
        <v>685.12400000000002</v>
      </c>
      <c r="I1499">
        <v>560.49400000000003</v>
      </c>
      <c r="J1499">
        <v>708.11599999999999</v>
      </c>
      <c r="K1499">
        <v>21101.1</v>
      </c>
      <c r="L1499">
        <v>0.37572800000000001</v>
      </c>
      <c r="M1499">
        <v>0.61912199999999995</v>
      </c>
      <c r="N1499">
        <v>36588</v>
      </c>
      <c r="O1499" t="s">
        <v>43</v>
      </c>
    </row>
    <row r="1500" spans="1:15" x14ac:dyDescent="0.25">
      <c r="A1500" t="s">
        <v>164</v>
      </c>
      <c r="B1500">
        <v>24966.6</v>
      </c>
      <c r="C1500">
        <v>24897.8</v>
      </c>
      <c r="D1500">
        <v>24897.7</v>
      </c>
      <c r="E1500">
        <v>24849.599999999999</v>
      </c>
      <c r="F1500">
        <v>1748.93</v>
      </c>
      <c r="G1500">
        <v>1988.08</v>
      </c>
      <c r="H1500">
        <v>686.62099999999998</v>
      </c>
      <c r="I1500">
        <v>564.73400000000004</v>
      </c>
      <c r="J1500">
        <v>714.28599999999994</v>
      </c>
      <c r="K1500">
        <v>21095.5</v>
      </c>
      <c r="L1500">
        <v>0.37668499999999999</v>
      </c>
      <c r="M1500">
        <v>0.62941800000000003</v>
      </c>
      <c r="N1500">
        <v>36589</v>
      </c>
      <c r="O1500" t="s">
        <v>43</v>
      </c>
    </row>
    <row r="1501" spans="1:15" x14ac:dyDescent="0.25">
      <c r="A1501" t="s">
        <v>164</v>
      </c>
      <c r="B1501">
        <v>24973.599999999999</v>
      </c>
      <c r="C1501">
        <v>24904.799999999999</v>
      </c>
      <c r="D1501">
        <v>24904.6</v>
      </c>
      <c r="E1501">
        <v>24856.9</v>
      </c>
      <c r="F1501">
        <v>1754.15</v>
      </c>
      <c r="G1501">
        <v>1970.48</v>
      </c>
      <c r="H1501">
        <v>682.02700000000004</v>
      </c>
      <c r="I1501">
        <v>558.43600000000004</v>
      </c>
      <c r="J1501">
        <v>707.73299999999995</v>
      </c>
      <c r="K1501">
        <v>21115.200000000001</v>
      </c>
      <c r="L1501">
        <v>0.375691</v>
      </c>
      <c r="M1501">
        <v>0.61912199999999995</v>
      </c>
      <c r="N1501">
        <v>36661</v>
      </c>
      <c r="O1501" t="s">
        <v>43</v>
      </c>
    </row>
    <row r="1502" spans="1:15" x14ac:dyDescent="0.25">
      <c r="A1502" t="s">
        <v>164</v>
      </c>
      <c r="B1502">
        <v>24972.799999999999</v>
      </c>
      <c r="C1502">
        <v>24904.1</v>
      </c>
      <c r="D1502">
        <v>24904</v>
      </c>
      <c r="E1502">
        <v>24856</v>
      </c>
      <c r="F1502">
        <v>1746.67</v>
      </c>
      <c r="G1502">
        <v>1980.4</v>
      </c>
      <c r="H1502">
        <v>684.22900000000004</v>
      </c>
      <c r="I1502">
        <v>563.15599999999995</v>
      </c>
      <c r="J1502">
        <v>710.65599999999995</v>
      </c>
      <c r="K1502">
        <v>21111.8</v>
      </c>
      <c r="L1502">
        <v>0.37587399999999999</v>
      </c>
      <c r="M1502">
        <v>0.61926199999999998</v>
      </c>
      <c r="N1502">
        <v>36593</v>
      </c>
      <c r="O1502" t="s">
        <v>43</v>
      </c>
    </row>
    <row r="1503" spans="1:15" x14ac:dyDescent="0.25">
      <c r="A1503" t="s">
        <v>164</v>
      </c>
      <c r="B1503">
        <v>24963.5</v>
      </c>
      <c r="C1503">
        <v>24894.6</v>
      </c>
      <c r="D1503">
        <v>24894.5</v>
      </c>
      <c r="E1503">
        <v>24846.3</v>
      </c>
      <c r="F1503">
        <v>1753.95</v>
      </c>
      <c r="G1503">
        <v>1983.96</v>
      </c>
      <c r="H1503">
        <v>685.90300000000002</v>
      </c>
      <c r="I1503">
        <v>566.38300000000004</v>
      </c>
      <c r="J1503">
        <v>709.22199999999998</v>
      </c>
      <c r="K1503">
        <v>21091.200000000001</v>
      </c>
      <c r="L1503">
        <v>0.37570100000000001</v>
      </c>
      <c r="M1503">
        <v>0.627826</v>
      </c>
      <c r="N1503">
        <v>36614</v>
      </c>
      <c r="O1503" t="s">
        <v>43</v>
      </c>
    </row>
    <row r="1504" spans="1:15" x14ac:dyDescent="0.25">
      <c r="A1504" t="s">
        <v>164</v>
      </c>
      <c r="B1504">
        <v>24951.4</v>
      </c>
      <c r="C1504">
        <v>24884.3</v>
      </c>
      <c r="D1504">
        <v>24884.2</v>
      </c>
      <c r="E1504">
        <v>24836.799999999999</v>
      </c>
      <c r="F1504">
        <v>1737.73</v>
      </c>
      <c r="G1504">
        <v>1975.21</v>
      </c>
      <c r="H1504">
        <v>682.59799999999996</v>
      </c>
      <c r="I1504">
        <v>560.65899999999999</v>
      </c>
      <c r="J1504">
        <v>709.73699999999997</v>
      </c>
      <c r="K1504">
        <v>21106.9</v>
      </c>
      <c r="L1504">
        <v>0.37569000000000002</v>
      </c>
      <c r="M1504">
        <v>0.62973800000000002</v>
      </c>
      <c r="N1504">
        <v>36608</v>
      </c>
      <c r="O1504" t="s">
        <v>43</v>
      </c>
    </row>
    <row r="1505" spans="1:25" x14ac:dyDescent="0.25">
      <c r="A1505" t="s">
        <v>164</v>
      </c>
      <c r="B1505">
        <v>24963.5</v>
      </c>
      <c r="C1505">
        <v>24896.6</v>
      </c>
      <c r="D1505">
        <v>24896.5</v>
      </c>
      <c r="E1505">
        <v>24849.599999999999</v>
      </c>
      <c r="F1505">
        <v>1742.04</v>
      </c>
      <c r="G1505">
        <v>1987.45</v>
      </c>
      <c r="H1505">
        <v>683.47</v>
      </c>
      <c r="I1505">
        <v>563.74300000000005</v>
      </c>
      <c r="J1505">
        <v>717.88099999999997</v>
      </c>
      <c r="K1505">
        <v>21103.200000000001</v>
      </c>
      <c r="L1505">
        <v>0.37926300000000002</v>
      </c>
      <c r="M1505">
        <v>0.61912100000000003</v>
      </c>
      <c r="N1505">
        <v>36607</v>
      </c>
      <c r="O1505" t="s">
        <v>43</v>
      </c>
    </row>
    <row r="1506" spans="1:25" x14ac:dyDescent="0.25">
      <c r="A1506" t="s">
        <v>164</v>
      </c>
      <c r="B1506">
        <v>24950.1</v>
      </c>
      <c r="C1506">
        <v>24881.8</v>
      </c>
      <c r="D1506">
        <v>24881.7</v>
      </c>
      <c r="E1506">
        <v>24834.7</v>
      </c>
      <c r="F1506">
        <v>1740.05</v>
      </c>
      <c r="G1506">
        <v>1981.89</v>
      </c>
      <c r="H1506">
        <v>683.98299999999995</v>
      </c>
      <c r="I1506">
        <v>563.19799999999998</v>
      </c>
      <c r="J1506">
        <v>712.38</v>
      </c>
      <c r="K1506">
        <v>21095.9</v>
      </c>
      <c r="L1506">
        <v>0.37570199999999998</v>
      </c>
      <c r="M1506">
        <v>0.61912199999999995</v>
      </c>
      <c r="N1506">
        <v>36601</v>
      </c>
      <c r="O1506" t="s">
        <v>43</v>
      </c>
    </row>
    <row r="1507" spans="1:25" x14ac:dyDescent="0.25">
      <c r="A1507" t="s">
        <v>164</v>
      </c>
      <c r="B1507">
        <v>24966.2</v>
      </c>
      <c r="C1507">
        <v>24898.799999999999</v>
      </c>
      <c r="D1507">
        <v>24898.7</v>
      </c>
      <c r="E1507">
        <v>24851.599999999999</v>
      </c>
      <c r="F1507">
        <v>1742.27</v>
      </c>
      <c r="G1507">
        <v>1994.95</v>
      </c>
      <c r="H1507">
        <v>684.88599999999997</v>
      </c>
      <c r="I1507">
        <v>570.04999999999995</v>
      </c>
      <c r="J1507">
        <v>717.78800000000001</v>
      </c>
      <c r="K1507">
        <v>21097.4</v>
      </c>
      <c r="L1507">
        <v>0.36444399999999999</v>
      </c>
      <c r="M1507">
        <v>0.62465999999999999</v>
      </c>
      <c r="N1507">
        <v>36566</v>
      </c>
      <c r="O1507" t="s">
        <v>43</v>
      </c>
    </row>
    <row r="1508" spans="1:25" x14ac:dyDescent="0.25">
      <c r="A1508" t="s">
        <v>164</v>
      </c>
      <c r="B1508">
        <v>24953.200000000001</v>
      </c>
      <c r="C1508">
        <v>24885.5</v>
      </c>
      <c r="D1508">
        <v>24885.4</v>
      </c>
      <c r="E1508">
        <v>24838.7</v>
      </c>
      <c r="F1508">
        <v>1742.41</v>
      </c>
      <c r="G1508">
        <v>1993.37</v>
      </c>
      <c r="H1508">
        <v>683.34100000000001</v>
      </c>
      <c r="I1508">
        <v>568.91999999999996</v>
      </c>
      <c r="J1508">
        <v>718.85199999999998</v>
      </c>
      <c r="K1508">
        <v>21085.9</v>
      </c>
      <c r="L1508">
        <v>0.375697</v>
      </c>
      <c r="M1508">
        <v>0.61912</v>
      </c>
      <c r="N1508">
        <v>36589</v>
      </c>
      <c r="O1508" t="s">
        <v>43</v>
      </c>
    </row>
    <row r="1509" spans="1:25" x14ac:dyDescent="0.25">
      <c r="A1509" t="s">
        <v>164</v>
      </c>
      <c r="B1509">
        <v>24964</v>
      </c>
      <c r="C1509">
        <v>24896.9</v>
      </c>
      <c r="D1509">
        <v>24896.799999999999</v>
      </c>
      <c r="E1509">
        <v>24849.8</v>
      </c>
      <c r="F1509">
        <v>1735.91</v>
      </c>
      <c r="G1509">
        <v>1981.76</v>
      </c>
      <c r="H1509">
        <v>682.22799999999995</v>
      </c>
      <c r="I1509">
        <v>562.78899999999999</v>
      </c>
      <c r="J1509">
        <v>714.471</v>
      </c>
      <c r="K1509">
        <v>21115</v>
      </c>
      <c r="L1509">
        <v>0.375691</v>
      </c>
      <c r="M1509">
        <v>0.619112</v>
      </c>
      <c r="N1509">
        <v>36612</v>
      </c>
      <c r="O1509" t="s">
        <v>43</v>
      </c>
    </row>
    <row r="1510" spans="1:25" x14ac:dyDescent="0.25">
      <c r="A1510" t="s">
        <v>164</v>
      </c>
      <c r="B1510">
        <v>24927.9</v>
      </c>
      <c r="C1510">
        <v>24859.200000000001</v>
      </c>
      <c r="D1510">
        <v>24859.1</v>
      </c>
      <c r="E1510">
        <v>24812.5</v>
      </c>
      <c r="F1510">
        <v>1721.43</v>
      </c>
      <c r="G1510">
        <v>1980.77</v>
      </c>
      <c r="H1510">
        <v>682.71699999999998</v>
      </c>
      <c r="I1510">
        <v>565.07600000000002</v>
      </c>
      <c r="J1510">
        <v>710.76300000000003</v>
      </c>
      <c r="K1510">
        <v>21093.3</v>
      </c>
      <c r="L1510">
        <v>0.37683100000000003</v>
      </c>
      <c r="M1510">
        <v>0.61969799999999997</v>
      </c>
      <c r="N1510">
        <v>36098</v>
      </c>
      <c r="O1510" t="s">
        <v>43</v>
      </c>
    </row>
    <row r="1511" spans="1:25" x14ac:dyDescent="0.25">
      <c r="A1511" t="s">
        <v>164</v>
      </c>
      <c r="B1511">
        <v>24952.799999999999</v>
      </c>
      <c r="C1511">
        <v>24886</v>
      </c>
      <c r="D1511">
        <v>24885.9</v>
      </c>
      <c r="E1511">
        <v>24839</v>
      </c>
      <c r="F1511">
        <v>1744.94</v>
      </c>
      <c r="G1511">
        <v>1972.03</v>
      </c>
      <c r="H1511">
        <v>684.18799999999999</v>
      </c>
      <c r="I1511">
        <v>557.197</v>
      </c>
      <c r="J1511">
        <v>708.36</v>
      </c>
      <c r="K1511">
        <v>21105.1</v>
      </c>
      <c r="L1511">
        <v>0.37570100000000001</v>
      </c>
      <c r="M1511">
        <v>0.62728099999999998</v>
      </c>
      <c r="N1511">
        <v>36589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164</v>
      </c>
      <c r="B1512">
        <v>24942.3</v>
      </c>
      <c r="C1512">
        <v>24875.7</v>
      </c>
      <c r="D1512">
        <v>24875.599999999999</v>
      </c>
      <c r="E1512">
        <v>24828.799999999999</v>
      </c>
      <c r="F1512">
        <v>1733.82</v>
      </c>
      <c r="G1512">
        <v>1986.8</v>
      </c>
      <c r="H1512">
        <v>682.95600000000002</v>
      </c>
      <c r="I1512">
        <v>568.56899999999996</v>
      </c>
      <c r="J1512">
        <v>712.99400000000003</v>
      </c>
      <c r="K1512">
        <v>21091.200000000001</v>
      </c>
      <c r="L1512">
        <v>0.37574099999999999</v>
      </c>
      <c r="M1512">
        <v>0.627996</v>
      </c>
      <c r="N1512">
        <v>36529</v>
      </c>
      <c r="O1512" t="s">
        <v>43</v>
      </c>
      <c r="R1512">
        <f>AVERAGE(B1463:B1512)</f>
        <v>24964.626</v>
      </c>
      <c r="S1512">
        <f>AVERAGE(C1463:C1512)</f>
        <v>24895.251999999997</v>
      </c>
      <c r="U1512">
        <f>_xlfn.VAR.P(B1463:B1512)</f>
        <v>193.71472399999914</v>
      </c>
      <c r="V1512">
        <f>_xlfn.VAR.P(C1463:C1512)</f>
        <v>172.62449600000272</v>
      </c>
      <c r="X1512">
        <f>1.96*SQRT(U1512)/50</f>
        <v>0.54559123296416578</v>
      </c>
      <c r="Y1512">
        <f>1.96*SQRT(V1512)/50</f>
        <v>0.51503563520735551</v>
      </c>
    </row>
    <row r="1513" spans="1:25" x14ac:dyDescent="0.25">
      <c r="A1513" t="s">
        <v>165</v>
      </c>
      <c r="B1513">
        <v>1248389.6961000001</v>
      </c>
      <c r="C1513" t="s">
        <v>37</v>
      </c>
    </row>
    <row r="1514" spans="1:25" x14ac:dyDescent="0.25">
      <c r="A1514" t="s">
        <v>166</v>
      </c>
      <c r="B1514">
        <v>24902.3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0.37570900000000002</v>
      </c>
      <c r="L1514">
        <v>0.61912</v>
      </c>
      <c r="M1514">
        <v>36035</v>
      </c>
      <c r="N1514" t="s">
        <v>43</v>
      </c>
    </row>
    <row r="1515" spans="1:25" x14ac:dyDescent="0.25">
      <c r="A1515" t="s">
        <v>166</v>
      </c>
      <c r="B1515">
        <v>24884.2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0.37623699999999999</v>
      </c>
      <c r="L1515">
        <v>0.62958599999999998</v>
      </c>
      <c r="M1515">
        <v>35609</v>
      </c>
      <c r="N1515" t="s">
        <v>43</v>
      </c>
    </row>
    <row r="1516" spans="1:25" x14ac:dyDescent="0.25">
      <c r="A1516" t="s">
        <v>166</v>
      </c>
      <c r="B1516">
        <v>24897.1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0.37620999999999999</v>
      </c>
      <c r="L1516">
        <v>0.61911300000000002</v>
      </c>
      <c r="M1516">
        <v>36103</v>
      </c>
      <c r="N1516" t="s">
        <v>43</v>
      </c>
    </row>
    <row r="1517" spans="1:25" x14ac:dyDescent="0.25">
      <c r="A1517" t="s">
        <v>166</v>
      </c>
      <c r="B1517">
        <v>24881.5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0.376054</v>
      </c>
      <c r="L1517">
        <v>0.62842299999999995</v>
      </c>
      <c r="M1517">
        <v>35656</v>
      </c>
      <c r="N1517" t="s">
        <v>43</v>
      </c>
    </row>
    <row r="1518" spans="1:25" x14ac:dyDescent="0.25">
      <c r="A1518" t="s">
        <v>166</v>
      </c>
      <c r="B1518">
        <v>24849.7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0.377249</v>
      </c>
      <c r="L1518">
        <v>0.61910100000000001</v>
      </c>
      <c r="M1518">
        <v>35579</v>
      </c>
      <c r="N1518" t="s">
        <v>43</v>
      </c>
    </row>
    <row r="1519" spans="1:25" x14ac:dyDescent="0.25">
      <c r="A1519" t="s">
        <v>166</v>
      </c>
      <c r="B1519">
        <v>24876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0.375693</v>
      </c>
      <c r="L1519">
        <v>0.62284499999999998</v>
      </c>
      <c r="M1519">
        <v>35613</v>
      </c>
      <c r="N1519" t="s">
        <v>43</v>
      </c>
    </row>
    <row r="1520" spans="1:25" x14ac:dyDescent="0.25">
      <c r="A1520" t="s">
        <v>166</v>
      </c>
      <c r="B1520">
        <v>24896.1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0.37620999999999999</v>
      </c>
      <c r="L1520">
        <v>0.61911499999999997</v>
      </c>
      <c r="M1520">
        <v>36154</v>
      </c>
      <c r="N1520" t="s">
        <v>43</v>
      </c>
    </row>
    <row r="1521" spans="1:14" x14ac:dyDescent="0.25">
      <c r="A1521" t="s">
        <v>166</v>
      </c>
      <c r="B1521">
        <v>24864.9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0.37576500000000002</v>
      </c>
      <c r="L1521">
        <v>0.61911799999999995</v>
      </c>
      <c r="M1521">
        <v>35586</v>
      </c>
      <c r="N1521" t="s">
        <v>43</v>
      </c>
    </row>
    <row r="1522" spans="1:14" x14ac:dyDescent="0.25">
      <c r="A1522" t="s">
        <v>166</v>
      </c>
      <c r="B1522">
        <v>24880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0.37571399999999999</v>
      </c>
      <c r="L1522">
        <v>0.61912199999999995</v>
      </c>
      <c r="M1522">
        <v>35555</v>
      </c>
      <c r="N1522" t="s">
        <v>43</v>
      </c>
    </row>
    <row r="1523" spans="1:14" x14ac:dyDescent="0.25">
      <c r="A1523" t="s">
        <v>166</v>
      </c>
      <c r="B1523">
        <v>24925.599999999999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0.37576500000000002</v>
      </c>
      <c r="L1523">
        <v>0.62929100000000004</v>
      </c>
      <c r="M1523">
        <v>36640</v>
      </c>
      <c r="N1523" t="s">
        <v>43</v>
      </c>
    </row>
    <row r="1524" spans="1:14" x14ac:dyDescent="0.25">
      <c r="A1524" t="s">
        <v>166</v>
      </c>
      <c r="B1524">
        <v>24854.6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0.37642599999999998</v>
      </c>
      <c r="L1524">
        <v>0.62709700000000002</v>
      </c>
      <c r="M1524">
        <v>35667</v>
      </c>
      <c r="N1524" t="s">
        <v>43</v>
      </c>
    </row>
    <row r="1525" spans="1:14" x14ac:dyDescent="0.25">
      <c r="A1525" t="s">
        <v>166</v>
      </c>
      <c r="B1525">
        <v>24858.9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0.37570599999999998</v>
      </c>
      <c r="L1525">
        <v>0.62741800000000003</v>
      </c>
      <c r="M1525">
        <v>35582</v>
      </c>
      <c r="N1525" t="s">
        <v>43</v>
      </c>
    </row>
    <row r="1526" spans="1:14" x14ac:dyDescent="0.25">
      <c r="A1526" t="s">
        <v>166</v>
      </c>
      <c r="B1526">
        <v>24900.5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0.37689099999999998</v>
      </c>
      <c r="L1526">
        <v>0.61911499999999997</v>
      </c>
      <c r="M1526">
        <v>36073</v>
      </c>
      <c r="N1526" t="s">
        <v>43</v>
      </c>
    </row>
    <row r="1527" spans="1:14" x14ac:dyDescent="0.25">
      <c r="A1527" t="s">
        <v>166</v>
      </c>
      <c r="B1527">
        <v>24878.6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0.37569399999999997</v>
      </c>
      <c r="L1527">
        <v>0.626718</v>
      </c>
      <c r="M1527">
        <v>35694</v>
      </c>
      <c r="N1527" t="s">
        <v>43</v>
      </c>
    </row>
    <row r="1528" spans="1:14" x14ac:dyDescent="0.25">
      <c r="A1528" t="s">
        <v>166</v>
      </c>
      <c r="B1528">
        <v>24898.5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0.377913</v>
      </c>
      <c r="L1528">
        <v>0.62948199999999999</v>
      </c>
      <c r="M1528">
        <v>35536</v>
      </c>
      <c r="N1528" t="s">
        <v>43</v>
      </c>
    </row>
    <row r="1529" spans="1:14" x14ac:dyDescent="0.25">
      <c r="A1529" t="s">
        <v>166</v>
      </c>
      <c r="B1529">
        <v>24898.400000000001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0.37569000000000002</v>
      </c>
      <c r="L1529">
        <v>0.61911899999999997</v>
      </c>
      <c r="M1529">
        <v>36074</v>
      </c>
      <c r="N1529" t="s">
        <v>43</v>
      </c>
    </row>
    <row r="1530" spans="1:14" x14ac:dyDescent="0.25">
      <c r="A1530" t="s">
        <v>166</v>
      </c>
      <c r="B1530">
        <v>24875.9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0.37575199999999997</v>
      </c>
      <c r="L1530">
        <v>0.62980199999999997</v>
      </c>
      <c r="M1530">
        <v>35608</v>
      </c>
      <c r="N1530" t="s">
        <v>43</v>
      </c>
    </row>
    <row r="1531" spans="1:14" x14ac:dyDescent="0.25">
      <c r="A1531" t="s">
        <v>166</v>
      </c>
      <c r="B1531">
        <v>24888.2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0.37629499999999999</v>
      </c>
      <c r="L1531">
        <v>0.61912100000000003</v>
      </c>
      <c r="M1531">
        <v>36119</v>
      </c>
      <c r="N1531" t="s">
        <v>43</v>
      </c>
    </row>
    <row r="1532" spans="1:14" x14ac:dyDescent="0.25">
      <c r="A1532" t="s">
        <v>166</v>
      </c>
      <c r="B1532">
        <v>24854.5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0.37570500000000001</v>
      </c>
      <c r="L1532">
        <v>0.62798299999999996</v>
      </c>
      <c r="M1532">
        <v>35634</v>
      </c>
      <c r="N1532" t="s">
        <v>43</v>
      </c>
    </row>
    <row r="1533" spans="1:14" x14ac:dyDescent="0.25">
      <c r="A1533" t="s">
        <v>166</v>
      </c>
      <c r="B1533">
        <v>24899.8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0.36448399999999997</v>
      </c>
      <c r="L1533">
        <v>0.61912199999999995</v>
      </c>
      <c r="M1533">
        <v>36014</v>
      </c>
      <c r="N1533" t="s">
        <v>43</v>
      </c>
    </row>
    <row r="1534" spans="1:14" x14ac:dyDescent="0.25">
      <c r="A1534" t="s">
        <v>166</v>
      </c>
      <c r="B1534">
        <v>24893.5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0.37588100000000002</v>
      </c>
      <c r="L1534">
        <v>0.62971600000000005</v>
      </c>
      <c r="M1534">
        <v>35568</v>
      </c>
      <c r="N1534" t="s">
        <v>43</v>
      </c>
    </row>
    <row r="1535" spans="1:14" x14ac:dyDescent="0.25">
      <c r="A1535" t="s">
        <v>166</v>
      </c>
      <c r="B1535">
        <v>24929.9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0.37649300000000002</v>
      </c>
      <c r="L1535">
        <v>0.62443000000000004</v>
      </c>
      <c r="M1535">
        <v>36029</v>
      </c>
      <c r="N1535" t="s">
        <v>43</v>
      </c>
    </row>
    <row r="1536" spans="1:14" x14ac:dyDescent="0.25">
      <c r="A1536" t="s">
        <v>166</v>
      </c>
      <c r="B1536">
        <v>24894.2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0.37575599999999998</v>
      </c>
      <c r="L1536">
        <v>0.61911300000000002</v>
      </c>
      <c r="M1536">
        <v>36046</v>
      </c>
      <c r="N1536" t="s">
        <v>43</v>
      </c>
    </row>
    <row r="1537" spans="1:14" x14ac:dyDescent="0.25">
      <c r="A1537" t="s">
        <v>166</v>
      </c>
      <c r="B1537">
        <v>24850.7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0.37575399999999998</v>
      </c>
      <c r="L1537">
        <v>0.61912100000000003</v>
      </c>
      <c r="M1537">
        <v>35635</v>
      </c>
      <c r="N1537" t="s">
        <v>43</v>
      </c>
    </row>
    <row r="1538" spans="1:14" x14ac:dyDescent="0.25">
      <c r="A1538" t="s">
        <v>166</v>
      </c>
      <c r="B1538">
        <v>24869.9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0.37650499999999998</v>
      </c>
      <c r="L1538">
        <v>0.61912100000000003</v>
      </c>
      <c r="M1538">
        <v>35560</v>
      </c>
      <c r="N1538" t="s">
        <v>43</v>
      </c>
    </row>
    <row r="1539" spans="1:14" x14ac:dyDescent="0.25">
      <c r="A1539" t="s">
        <v>166</v>
      </c>
      <c r="B1539">
        <v>24874.400000000001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0.36819600000000002</v>
      </c>
      <c r="L1539">
        <v>0.62641500000000006</v>
      </c>
      <c r="M1539">
        <v>36061</v>
      </c>
      <c r="N1539" t="s">
        <v>43</v>
      </c>
    </row>
    <row r="1540" spans="1:14" x14ac:dyDescent="0.25">
      <c r="A1540" t="s">
        <v>166</v>
      </c>
      <c r="B1540">
        <v>24861.7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0.37574200000000002</v>
      </c>
      <c r="L1540">
        <v>0.62705299999999997</v>
      </c>
      <c r="M1540">
        <v>35550</v>
      </c>
      <c r="N1540" t="s">
        <v>43</v>
      </c>
    </row>
    <row r="1541" spans="1:14" x14ac:dyDescent="0.25">
      <c r="A1541" t="s">
        <v>166</v>
      </c>
      <c r="B1541">
        <v>24869.200000000001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0.37588300000000002</v>
      </c>
      <c r="L1541">
        <v>0.61912199999999995</v>
      </c>
      <c r="M1541">
        <v>35659</v>
      </c>
      <c r="N1541" t="s">
        <v>43</v>
      </c>
    </row>
    <row r="1542" spans="1:14" x14ac:dyDescent="0.25">
      <c r="A1542" t="s">
        <v>166</v>
      </c>
      <c r="B1542">
        <v>24907.599999999999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0.37572499999999998</v>
      </c>
      <c r="L1542">
        <v>0.62713600000000003</v>
      </c>
      <c r="M1542">
        <v>36086</v>
      </c>
      <c r="N1542" t="s">
        <v>43</v>
      </c>
    </row>
    <row r="1543" spans="1:14" x14ac:dyDescent="0.25">
      <c r="A1543" t="s">
        <v>166</v>
      </c>
      <c r="B1543">
        <v>24878.799999999999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0.37577700000000003</v>
      </c>
      <c r="L1543">
        <v>0.61912199999999995</v>
      </c>
      <c r="M1543">
        <v>36121</v>
      </c>
      <c r="N1543" t="s">
        <v>43</v>
      </c>
    </row>
    <row r="1544" spans="1:14" x14ac:dyDescent="0.25">
      <c r="A1544" t="s">
        <v>166</v>
      </c>
      <c r="B1544">
        <v>24890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0.375697</v>
      </c>
      <c r="L1544">
        <v>0.62545600000000001</v>
      </c>
      <c r="M1544">
        <v>36099</v>
      </c>
      <c r="N1544" t="s">
        <v>43</v>
      </c>
    </row>
    <row r="1545" spans="1:14" x14ac:dyDescent="0.25">
      <c r="A1545" t="s">
        <v>166</v>
      </c>
      <c r="B1545">
        <v>24923.599999999999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0.375693</v>
      </c>
      <c r="L1545">
        <v>0.61912199999999995</v>
      </c>
      <c r="M1545">
        <v>36103</v>
      </c>
      <c r="N1545" t="s">
        <v>43</v>
      </c>
    </row>
    <row r="1546" spans="1:14" x14ac:dyDescent="0.25">
      <c r="A1546" t="s">
        <v>166</v>
      </c>
      <c r="B1546">
        <v>24875.599999999999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0.37570500000000001</v>
      </c>
      <c r="L1546">
        <v>0.61911799999999995</v>
      </c>
      <c r="M1546">
        <v>36173</v>
      </c>
      <c r="N1546" t="s">
        <v>43</v>
      </c>
    </row>
    <row r="1547" spans="1:14" x14ac:dyDescent="0.25">
      <c r="A1547" t="s">
        <v>166</v>
      </c>
      <c r="B1547">
        <v>24927.599999999999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0.37684800000000002</v>
      </c>
      <c r="L1547">
        <v>0.62258800000000003</v>
      </c>
      <c r="M1547">
        <v>36165</v>
      </c>
      <c r="N1547" t="s">
        <v>43</v>
      </c>
    </row>
    <row r="1548" spans="1:14" x14ac:dyDescent="0.25">
      <c r="A1548" t="s">
        <v>166</v>
      </c>
      <c r="B1548">
        <v>24903.200000000001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0.37634200000000001</v>
      </c>
      <c r="L1548">
        <v>0.62979499999999999</v>
      </c>
      <c r="M1548">
        <v>36137</v>
      </c>
      <c r="N1548" t="s">
        <v>43</v>
      </c>
    </row>
    <row r="1549" spans="1:14" x14ac:dyDescent="0.25">
      <c r="A1549" t="s">
        <v>166</v>
      </c>
      <c r="B1549">
        <v>24868.6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0.37581500000000001</v>
      </c>
      <c r="L1549">
        <v>0.62915100000000002</v>
      </c>
      <c r="M1549">
        <v>35550</v>
      </c>
      <c r="N1549" t="s">
        <v>43</v>
      </c>
    </row>
    <row r="1550" spans="1:14" x14ac:dyDescent="0.25">
      <c r="A1550" t="s">
        <v>166</v>
      </c>
      <c r="B1550">
        <v>24900.799999999999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0.37577700000000003</v>
      </c>
      <c r="L1550">
        <v>0.61911099999999997</v>
      </c>
      <c r="M1550">
        <v>36117</v>
      </c>
      <c r="N1550" t="s">
        <v>43</v>
      </c>
    </row>
    <row r="1551" spans="1:14" x14ac:dyDescent="0.25">
      <c r="A1551" t="s">
        <v>166</v>
      </c>
      <c r="B1551">
        <v>24868.3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0.37569000000000002</v>
      </c>
      <c r="L1551">
        <v>0.62744100000000003</v>
      </c>
      <c r="M1551">
        <v>35571</v>
      </c>
      <c r="N1551" t="s">
        <v>43</v>
      </c>
    </row>
    <row r="1552" spans="1:14" x14ac:dyDescent="0.25">
      <c r="A1552" t="s">
        <v>166</v>
      </c>
      <c r="B1552">
        <v>24888.7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0.37584000000000001</v>
      </c>
      <c r="L1552">
        <v>0.61912199999999995</v>
      </c>
      <c r="M1552">
        <v>36120</v>
      </c>
      <c r="N1552" t="s">
        <v>43</v>
      </c>
    </row>
    <row r="1553" spans="1:25" x14ac:dyDescent="0.25">
      <c r="A1553" t="s">
        <v>166</v>
      </c>
      <c r="B1553">
        <v>24894.799999999999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0.37571500000000002</v>
      </c>
      <c r="L1553">
        <v>0.62980400000000003</v>
      </c>
      <c r="M1553">
        <v>36077</v>
      </c>
      <c r="N1553" t="s">
        <v>43</v>
      </c>
    </row>
    <row r="1554" spans="1:25" x14ac:dyDescent="0.25">
      <c r="A1554" t="s">
        <v>166</v>
      </c>
      <c r="B1554">
        <v>24903.4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0.37579299999999999</v>
      </c>
      <c r="L1554">
        <v>0.61911899999999997</v>
      </c>
      <c r="M1554">
        <v>36056</v>
      </c>
      <c r="N1554" t="s">
        <v>43</v>
      </c>
    </row>
    <row r="1555" spans="1:25" x14ac:dyDescent="0.25">
      <c r="A1555" t="s">
        <v>166</v>
      </c>
      <c r="B1555">
        <v>24876.6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0.37571199999999999</v>
      </c>
      <c r="L1555">
        <v>0.61912199999999995</v>
      </c>
      <c r="M1555">
        <v>36121</v>
      </c>
      <c r="N1555" t="s">
        <v>43</v>
      </c>
    </row>
    <row r="1556" spans="1:25" x14ac:dyDescent="0.25">
      <c r="A1556" t="s">
        <v>166</v>
      </c>
      <c r="B1556">
        <v>24883.1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0.37631100000000001</v>
      </c>
      <c r="L1556">
        <v>0.62882800000000005</v>
      </c>
      <c r="M1556">
        <v>36110</v>
      </c>
      <c r="N1556" t="s">
        <v>43</v>
      </c>
    </row>
    <row r="1557" spans="1:25" x14ac:dyDescent="0.25">
      <c r="A1557" t="s">
        <v>166</v>
      </c>
      <c r="B1557">
        <v>24919.7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0.37569000000000002</v>
      </c>
      <c r="L1557">
        <v>0.62742399999999998</v>
      </c>
      <c r="M1557">
        <v>36083</v>
      </c>
      <c r="N1557" t="s">
        <v>43</v>
      </c>
    </row>
    <row r="1558" spans="1:25" x14ac:dyDescent="0.25">
      <c r="A1558" t="s">
        <v>166</v>
      </c>
      <c r="B1558">
        <v>24868.799999999999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0.37695499999999998</v>
      </c>
      <c r="L1558">
        <v>0.62285900000000005</v>
      </c>
      <c r="M1558">
        <v>35625</v>
      </c>
      <c r="N1558" t="s">
        <v>43</v>
      </c>
    </row>
    <row r="1559" spans="1:25" x14ac:dyDescent="0.25">
      <c r="A1559" t="s">
        <v>166</v>
      </c>
      <c r="B1559">
        <v>24880.400000000001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0.37571500000000002</v>
      </c>
      <c r="L1559">
        <v>0.619116</v>
      </c>
      <c r="M1559">
        <v>36065</v>
      </c>
      <c r="N1559" t="s">
        <v>43</v>
      </c>
    </row>
    <row r="1560" spans="1:25" x14ac:dyDescent="0.25">
      <c r="A1560" t="s">
        <v>166</v>
      </c>
      <c r="B1560">
        <v>24895.4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0.37570999999999999</v>
      </c>
      <c r="L1560">
        <v>0.61911799999999995</v>
      </c>
      <c r="M1560">
        <v>36187</v>
      </c>
      <c r="N1560" t="s">
        <v>43</v>
      </c>
    </row>
    <row r="1561" spans="1:25" x14ac:dyDescent="0.25">
      <c r="A1561" t="s">
        <v>166</v>
      </c>
      <c r="B1561">
        <v>24897.8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0.37572899999999998</v>
      </c>
      <c r="L1561">
        <v>0.62651400000000002</v>
      </c>
      <c r="M1561">
        <v>36141</v>
      </c>
      <c r="N1561" t="s">
        <v>43</v>
      </c>
    </row>
    <row r="1562" spans="1:25" x14ac:dyDescent="0.25">
      <c r="A1562" t="s">
        <v>166</v>
      </c>
      <c r="B1562">
        <v>24909.1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0.37569000000000002</v>
      </c>
      <c r="L1562">
        <v>0.62453099999999995</v>
      </c>
      <c r="M1562">
        <v>36024</v>
      </c>
      <c r="N1562" t="s">
        <v>43</v>
      </c>
    </row>
    <row r="1563" spans="1:25" x14ac:dyDescent="0.25">
      <c r="A1563" t="s">
        <v>166</v>
      </c>
      <c r="B1563">
        <v>24890.5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0.37574600000000002</v>
      </c>
      <c r="L1563">
        <v>0.62159900000000001</v>
      </c>
      <c r="M1563">
        <v>35592</v>
      </c>
      <c r="N1563" t="s">
        <v>43</v>
      </c>
    </row>
    <row r="1564" spans="1:25" x14ac:dyDescent="0.25">
      <c r="A1564" t="s">
        <v>166</v>
      </c>
      <c r="B1564">
        <v>24918.5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0.37582100000000002</v>
      </c>
      <c r="L1564">
        <v>0.62333099999999997</v>
      </c>
      <c r="M1564">
        <v>36084</v>
      </c>
      <c r="N1564" t="s">
        <v>43</v>
      </c>
    </row>
    <row r="1565" spans="1:25" x14ac:dyDescent="0.25">
      <c r="A1565" t="s">
        <v>166</v>
      </c>
      <c r="B1565">
        <v>24906.2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0.37570799999999999</v>
      </c>
      <c r="L1565">
        <v>0.619116</v>
      </c>
      <c r="M1565">
        <v>36073</v>
      </c>
      <c r="N1565" t="s">
        <v>43</v>
      </c>
    </row>
    <row r="1566" spans="1:25" x14ac:dyDescent="0.25">
      <c r="A1566" t="s">
        <v>166</v>
      </c>
      <c r="B1566">
        <v>24894.5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0.37612499999999999</v>
      </c>
      <c r="L1566">
        <v>0.62973299999999999</v>
      </c>
      <c r="M1566">
        <v>36092</v>
      </c>
      <c r="N1566" t="s">
        <v>43</v>
      </c>
    </row>
    <row r="1567" spans="1:25" x14ac:dyDescent="0.25">
      <c r="A1567" t="s">
        <v>166</v>
      </c>
      <c r="B1567">
        <v>24905.4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0.37569000000000002</v>
      </c>
      <c r="L1567">
        <v>0.61912199999999995</v>
      </c>
      <c r="M1567">
        <v>36148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166</v>
      </c>
      <c r="B1568">
        <v>24884.3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0.37622699999999998</v>
      </c>
      <c r="L1568">
        <v>0.62706799999999996</v>
      </c>
      <c r="M1568">
        <v>36108</v>
      </c>
      <c r="N1568" t="s">
        <v>43</v>
      </c>
      <c r="R1568">
        <f>AVERAGE(B1519:B1568)</f>
        <v>24889.106</v>
      </c>
      <c r="S1568">
        <f>AVERAGE(C1519:C1568)</f>
        <v>0</v>
      </c>
      <c r="U1568">
        <f>_xlfn.VAR.P(B1519:B1568)</f>
        <v>389.58896399999531</v>
      </c>
      <c r="V1568">
        <f>_xlfn.VAR.P(C1519:C1568)</f>
        <v>0</v>
      </c>
      <c r="X1568">
        <f>1.96*SQRT(U1568)/50</f>
        <v>0.77372991776262123</v>
      </c>
      <c r="Y1568">
        <f>1.96*SQRT(V1568)/50</f>
        <v>0</v>
      </c>
    </row>
    <row r="1569" spans="1:13" x14ac:dyDescent="0.25">
      <c r="A1569" t="s">
        <v>167</v>
      </c>
      <c r="B1569">
        <v>1244557.2686999999</v>
      </c>
      <c r="C1569" t="s">
        <v>37</v>
      </c>
    </row>
    <row r="1570" spans="1:13" x14ac:dyDescent="0.25">
      <c r="A1570" t="s">
        <v>168</v>
      </c>
      <c r="B1570">
        <v>23757.7</v>
      </c>
      <c r="C1570">
        <v>23738.2</v>
      </c>
      <c r="D1570">
        <v>23738.1</v>
      </c>
      <c r="E1570">
        <v>23691.8</v>
      </c>
      <c r="F1570">
        <v>1854.16</v>
      </c>
      <c r="G1570">
        <v>0</v>
      </c>
      <c r="H1570">
        <v>799.67499999999995</v>
      </c>
      <c r="I1570">
        <v>0</v>
      </c>
      <c r="J1570">
        <v>0.37579400000000002</v>
      </c>
      <c r="K1570">
        <v>0.62963199999999997</v>
      </c>
      <c r="L1570">
        <v>0</v>
      </c>
      <c r="M1570" t="s">
        <v>43</v>
      </c>
    </row>
    <row r="1571" spans="1:13" x14ac:dyDescent="0.25">
      <c r="A1571" t="s">
        <v>168</v>
      </c>
      <c r="B1571">
        <v>23705.3</v>
      </c>
      <c r="C1571">
        <v>23686.3</v>
      </c>
      <c r="D1571">
        <v>23686.1</v>
      </c>
      <c r="E1571">
        <v>23639.8</v>
      </c>
      <c r="F1571">
        <v>1840.76</v>
      </c>
      <c r="G1571">
        <v>0</v>
      </c>
      <c r="H1571">
        <v>804.93600000000004</v>
      </c>
      <c r="I1571">
        <v>0</v>
      </c>
      <c r="J1571">
        <v>0.376133</v>
      </c>
      <c r="K1571">
        <v>0.61910900000000002</v>
      </c>
      <c r="L1571">
        <v>0</v>
      </c>
      <c r="M1571" t="s">
        <v>43</v>
      </c>
    </row>
    <row r="1572" spans="1:13" x14ac:dyDescent="0.25">
      <c r="A1572" t="s">
        <v>168</v>
      </c>
      <c r="B1572">
        <v>23713.8</v>
      </c>
      <c r="C1572">
        <v>23694.5</v>
      </c>
      <c r="D1572">
        <v>23694.400000000001</v>
      </c>
      <c r="E1572">
        <v>23648.799999999999</v>
      </c>
      <c r="F1572">
        <v>1848.94</v>
      </c>
      <c r="G1572">
        <v>0</v>
      </c>
      <c r="H1572">
        <v>803.59500000000003</v>
      </c>
      <c r="I1572">
        <v>0</v>
      </c>
      <c r="J1572">
        <v>0.37569200000000003</v>
      </c>
      <c r="K1572">
        <v>0.62514400000000003</v>
      </c>
      <c r="L1572">
        <v>0</v>
      </c>
      <c r="M1572" t="s">
        <v>43</v>
      </c>
    </row>
    <row r="1573" spans="1:13" x14ac:dyDescent="0.25">
      <c r="A1573" t="s">
        <v>168</v>
      </c>
      <c r="B1573">
        <v>23726.5</v>
      </c>
      <c r="C1573">
        <v>23707.3</v>
      </c>
      <c r="D1573">
        <v>23707.200000000001</v>
      </c>
      <c r="E1573">
        <v>23661.9</v>
      </c>
      <c r="F1573">
        <v>1847.32</v>
      </c>
      <c r="G1573">
        <v>0</v>
      </c>
      <c r="H1573">
        <v>801.56500000000005</v>
      </c>
      <c r="I1573">
        <v>0</v>
      </c>
      <c r="J1573">
        <v>0.37569000000000002</v>
      </c>
      <c r="K1573">
        <v>0.61912199999999995</v>
      </c>
      <c r="L1573">
        <v>0</v>
      </c>
      <c r="M1573" t="s">
        <v>43</v>
      </c>
    </row>
    <row r="1574" spans="1:13" x14ac:dyDescent="0.25">
      <c r="A1574" t="s">
        <v>168</v>
      </c>
      <c r="B1574">
        <v>23733.8</v>
      </c>
      <c r="C1574">
        <v>23714.2</v>
      </c>
      <c r="D1574">
        <v>23714</v>
      </c>
      <c r="E1574">
        <v>23668.6</v>
      </c>
      <c r="F1574">
        <v>1852.11</v>
      </c>
      <c r="G1574">
        <v>0</v>
      </c>
      <c r="H1574">
        <v>804.04</v>
      </c>
      <c r="I1574">
        <v>0</v>
      </c>
      <c r="J1574">
        <v>0.37579099999999999</v>
      </c>
      <c r="K1574">
        <v>0.61912199999999995</v>
      </c>
      <c r="L1574">
        <v>0</v>
      </c>
      <c r="M1574" t="s">
        <v>43</v>
      </c>
    </row>
    <row r="1575" spans="1:13" x14ac:dyDescent="0.25">
      <c r="A1575" t="s">
        <v>168</v>
      </c>
      <c r="B1575">
        <v>23709.200000000001</v>
      </c>
      <c r="C1575">
        <v>23689.9</v>
      </c>
      <c r="D1575">
        <v>23689.8</v>
      </c>
      <c r="E1575">
        <v>23644.400000000001</v>
      </c>
      <c r="F1575">
        <v>1849.83</v>
      </c>
      <c r="G1575">
        <v>0</v>
      </c>
      <c r="H1575">
        <v>805.44299999999998</v>
      </c>
      <c r="I1575">
        <v>0</v>
      </c>
      <c r="J1575">
        <v>0.37673400000000001</v>
      </c>
      <c r="K1575">
        <v>0.62082800000000005</v>
      </c>
      <c r="L1575">
        <v>0</v>
      </c>
      <c r="M1575" t="s">
        <v>43</v>
      </c>
    </row>
    <row r="1576" spans="1:13" x14ac:dyDescent="0.25">
      <c r="A1576" t="s">
        <v>168</v>
      </c>
      <c r="B1576">
        <v>23719.5</v>
      </c>
      <c r="C1576">
        <v>23700.2</v>
      </c>
      <c r="D1576">
        <v>23700</v>
      </c>
      <c r="E1576">
        <v>23654.2</v>
      </c>
      <c r="F1576">
        <v>1848.37</v>
      </c>
      <c r="G1576">
        <v>0</v>
      </c>
      <c r="H1576">
        <v>805.91800000000001</v>
      </c>
      <c r="I1576">
        <v>0</v>
      </c>
      <c r="J1576">
        <v>0.377162</v>
      </c>
      <c r="K1576">
        <v>0.61912199999999995</v>
      </c>
      <c r="L1576">
        <v>0</v>
      </c>
      <c r="M1576" t="s">
        <v>43</v>
      </c>
    </row>
    <row r="1577" spans="1:13" x14ac:dyDescent="0.25">
      <c r="A1577" t="s">
        <v>168</v>
      </c>
      <c r="B1577">
        <v>23726.2</v>
      </c>
      <c r="C1577">
        <v>23706.9</v>
      </c>
      <c r="D1577">
        <v>23706.799999999999</v>
      </c>
      <c r="E1577">
        <v>23661.4</v>
      </c>
      <c r="F1577">
        <v>1847.63</v>
      </c>
      <c r="G1577">
        <v>0</v>
      </c>
      <c r="H1577">
        <v>801.09699999999998</v>
      </c>
      <c r="I1577">
        <v>0</v>
      </c>
      <c r="J1577">
        <v>0.37587500000000001</v>
      </c>
      <c r="K1577">
        <v>0.62709000000000004</v>
      </c>
      <c r="L1577">
        <v>0</v>
      </c>
      <c r="M1577" t="s">
        <v>43</v>
      </c>
    </row>
    <row r="1578" spans="1:13" x14ac:dyDescent="0.25">
      <c r="A1578" t="s">
        <v>168</v>
      </c>
      <c r="B1578">
        <v>23718</v>
      </c>
      <c r="C1578">
        <v>23698.9</v>
      </c>
      <c r="D1578">
        <v>23698.799999999999</v>
      </c>
      <c r="E1578">
        <v>23653.599999999999</v>
      </c>
      <c r="F1578">
        <v>1846.07</v>
      </c>
      <c r="G1578">
        <v>0</v>
      </c>
      <c r="H1578">
        <v>804.94200000000001</v>
      </c>
      <c r="I1578">
        <v>0</v>
      </c>
      <c r="J1578">
        <v>0.37606800000000001</v>
      </c>
      <c r="K1578">
        <v>0.62976399999999999</v>
      </c>
      <c r="L1578">
        <v>0</v>
      </c>
      <c r="M1578" t="s">
        <v>43</v>
      </c>
    </row>
    <row r="1579" spans="1:13" x14ac:dyDescent="0.25">
      <c r="A1579" t="s">
        <v>168</v>
      </c>
      <c r="B1579">
        <v>23710.7</v>
      </c>
      <c r="C1579">
        <v>23691.3</v>
      </c>
      <c r="D1579">
        <v>23691.1</v>
      </c>
      <c r="E1579">
        <v>23646.3</v>
      </c>
      <c r="F1579">
        <v>1854.7</v>
      </c>
      <c r="G1579">
        <v>0</v>
      </c>
      <c r="H1579">
        <v>803.08900000000006</v>
      </c>
      <c r="I1579">
        <v>0</v>
      </c>
      <c r="J1579">
        <v>0.37569200000000003</v>
      </c>
      <c r="K1579">
        <v>0.62947600000000004</v>
      </c>
      <c r="L1579">
        <v>0</v>
      </c>
      <c r="M1579" t="s">
        <v>43</v>
      </c>
    </row>
    <row r="1580" spans="1:13" x14ac:dyDescent="0.25">
      <c r="A1580" t="s">
        <v>168</v>
      </c>
      <c r="B1580">
        <v>23717</v>
      </c>
      <c r="C1580">
        <v>23696.7</v>
      </c>
      <c r="D1580">
        <v>23696.6</v>
      </c>
      <c r="E1580">
        <v>23651.599999999999</v>
      </c>
      <c r="F1580">
        <v>1834.95</v>
      </c>
      <c r="G1580">
        <v>0</v>
      </c>
      <c r="H1580">
        <v>803.10500000000002</v>
      </c>
      <c r="I1580">
        <v>0</v>
      </c>
      <c r="J1580">
        <v>0.37597199999999997</v>
      </c>
      <c r="K1580">
        <v>0.62918200000000002</v>
      </c>
      <c r="L1580">
        <v>0</v>
      </c>
      <c r="M1580" t="s">
        <v>43</v>
      </c>
    </row>
    <row r="1581" spans="1:13" x14ac:dyDescent="0.25">
      <c r="A1581" t="s">
        <v>168</v>
      </c>
      <c r="B1581">
        <v>23727.8</v>
      </c>
      <c r="C1581">
        <v>23705.8</v>
      </c>
      <c r="D1581">
        <v>23705.599999999999</v>
      </c>
      <c r="E1581">
        <v>23660.3</v>
      </c>
      <c r="F1581">
        <v>1853.95</v>
      </c>
      <c r="G1581">
        <v>0</v>
      </c>
      <c r="H1581">
        <v>802.97699999999998</v>
      </c>
      <c r="I1581">
        <v>0</v>
      </c>
      <c r="J1581">
        <v>0.37574999999999997</v>
      </c>
      <c r="K1581">
        <v>0.62631800000000004</v>
      </c>
      <c r="L1581">
        <v>0</v>
      </c>
      <c r="M1581" t="s">
        <v>43</v>
      </c>
    </row>
    <row r="1582" spans="1:13" x14ac:dyDescent="0.25">
      <c r="A1582" t="s">
        <v>168</v>
      </c>
      <c r="B1582">
        <v>23716.3</v>
      </c>
      <c r="C1582">
        <v>23697</v>
      </c>
      <c r="D1582">
        <v>23696.9</v>
      </c>
      <c r="E1582">
        <v>23651.8</v>
      </c>
      <c r="F1582">
        <v>1851.5</v>
      </c>
      <c r="G1582">
        <v>0</v>
      </c>
      <c r="H1582">
        <v>803.40200000000004</v>
      </c>
      <c r="I1582">
        <v>0</v>
      </c>
      <c r="J1582">
        <v>0.36775600000000003</v>
      </c>
      <c r="K1582">
        <v>0.61911899999999997</v>
      </c>
      <c r="L1582">
        <v>0</v>
      </c>
      <c r="M1582" t="s">
        <v>43</v>
      </c>
    </row>
    <row r="1583" spans="1:13" x14ac:dyDescent="0.25">
      <c r="A1583" t="s">
        <v>168</v>
      </c>
      <c r="B1583">
        <v>23733.5</v>
      </c>
      <c r="C1583">
        <v>23714</v>
      </c>
      <c r="D1583">
        <v>23713.8</v>
      </c>
      <c r="E1583">
        <v>23668.799999999999</v>
      </c>
      <c r="F1583">
        <v>1851.62</v>
      </c>
      <c r="G1583">
        <v>0</v>
      </c>
      <c r="H1583">
        <v>803.673</v>
      </c>
      <c r="I1583">
        <v>0</v>
      </c>
      <c r="J1583">
        <v>0.36526599999999998</v>
      </c>
      <c r="K1583">
        <v>0.62746000000000002</v>
      </c>
      <c r="L1583">
        <v>0</v>
      </c>
      <c r="M1583" t="s">
        <v>43</v>
      </c>
    </row>
    <row r="1584" spans="1:13" x14ac:dyDescent="0.25">
      <c r="A1584" t="s">
        <v>168</v>
      </c>
      <c r="B1584">
        <v>23731.9</v>
      </c>
      <c r="C1584">
        <v>23712.7</v>
      </c>
      <c r="D1584">
        <v>23712.5</v>
      </c>
      <c r="E1584">
        <v>23667.9</v>
      </c>
      <c r="F1584">
        <v>1841.14</v>
      </c>
      <c r="G1584">
        <v>0</v>
      </c>
      <c r="H1584">
        <v>802.88800000000003</v>
      </c>
      <c r="I1584">
        <v>0</v>
      </c>
      <c r="J1584">
        <v>0.375745</v>
      </c>
      <c r="K1584">
        <v>0.62966</v>
      </c>
      <c r="L1584">
        <v>0</v>
      </c>
      <c r="M1584" t="s">
        <v>43</v>
      </c>
    </row>
    <row r="1585" spans="1:13" x14ac:dyDescent="0.25">
      <c r="A1585" t="s">
        <v>168</v>
      </c>
      <c r="B1585">
        <v>23745.9</v>
      </c>
      <c r="C1585">
        <v>23725.200000000001</v>
      </c>
      <c r="D1585">
        <v>23725.1</v>
      </c>
      <c r="E1585">
        <v>23679.8</v>
      </c>
      <c r="F1585">
        <v>1851.19</v>
      </c>
      <c r="G1585">
        <v>0</v>
      </c>
      <c r="H1585">
        <v>803.15899999999999</v>
      </c>
      <c r="I1585">
        <v>0</v>
      </c>
      <c r="J1585">
        <v>0.376023</v>
      </c>
      <c r="K1585">
        <v>0.62972099999999998</v>
      </c>
      <c r="L1585">
        <v>0</v>
      </c>
      <c r="M1585" t="s">
        <v>43</v>
      </c>
    </row>
    <row r="1586" spans="1:13" x14ac:dyDescent="0.25">
      <c r="A1586" t="s">
        <v>168</v>
      </c>
      <c r="B1586">
        <v>23749.3</v>
      </c>
      <c r="C1586">
        <v>23730.1</v>
      </c>
      <c r="D1586">
        <v>23729.9</v>
      </c>
      <c r="E1586">
        <v>23684.7</v>
      </c>
      <c r="F1586">
        <v>1853.8</v>
      </c>
      <c r="G1586">
        <v>0</v>
      </c>
      <c r="H1586">
        <v>803.101</v>
      </c>
      <c r="I1586">
        <v>0</v>
      </c>
      <c r="J1586">
        <v>0.37569000000000002</v>
      </c>
      <c r="K1586">
        <v>0.627023</v>
      </c>
      <c r="L1586">
        <v>0</v>
      </c>
      <c r="M1586" t="s">
        <v>43</v>
      </c>
    </row>
    <row r="1587" spans="1:13" x14ac:dyDescent="0.25">
      <c r="A1587" t="s">
        <v>168</v>
      </c>
      <c r="B1587">
        <v>23712.9</v>
      </c>
      <c r="C1587">
        <v>23693.9</v>
      </c>
      <c r="D1587">
        <v>23693.7</v>
      </c>
      <c r="E1587">
        <v>23648.5</v>
      </c>
      <c r="F1587">
        <v>1837.6</v>
      </c>
      <c r="G1587">
        <v>0</v>
      </c>
      <c r="H1587">
        <v>803.19600000000003</v>
      </c>
      <c r="I1587">
        <v>0</v>
      </c>
      <c r="J1587">
        <v>0.37576500000000002</v>
      </c>
      <c r="K1587">
        <v>0.61912100000000003</v>
      </c>
      <c r="L1587">
        <v>0</v>
      </c>
      <c r="M1587" t="s">
        <v>43</v>
      </c>
    </row>
    <row r="1588" spans="1:13" x14ac:dyDescent="0.25">
      <c r="A1588" t="s">
        <v>168</v>
      </c>
      <c r="B1588">
        <v>23739.7</v>
      </c>
      <c r="C1588">
        <v>23720.5</v>
      </c>
      <c r="D1588">
        <v>23720.3</v>
      </c>
      <c r="E1588">
        <v>23675.5</v>
      </c>
      <c r="F1588">
        <v>1858.6</v>
      </c>
      <c r="G1588">
        <v>0</v>
      </c>
      <c r="H1588">
        <v>805.13900000000001</v>
      </c>
      <c r="I1588">
        <v>0</v>
      </c>
      <c r="J1588">
        <v>0.37569200000000003</v>
      </c>
      <c r="K1588">
        <v>0.62945300000000004</v>
      </c>
      <c r="L1588">
        <v>0</v>
      </c>
      <c r="M1588" t="s">
        <v>43</v>
      </c>
    </row>
    <row r="1589" spans="1:13" x14ac:dyDescent="0.25">
      <c r="A1589" t="s">
        <v>168</v>
      </c>
      <c r="B1589">
        <v>23937.4</v>
      </c>
      <c r="C1589">
        <v>23918.3</v>
      </c>
      <c r="D1589">
        <v>23918.1</v>
      </c>
      <c r="E1589">
        <v>23872</v>
      </c>
      <c r="F1589">
        <v>1896.85</v>
      </c>
      <c r="G1589">
        <v>0</v>
      </c>
      <c r="H1589">
        <v>819.92899999999997</v>
      </c>
      <c r="I1589">
        <v>0</v>
      </c>
      <c r="J1589">
        <v>0.375691</v>
      </c>
      <c r="K1589">
        <v>0.62926599999999999</v>
      </c>
      <c r="L1589">
        <v>0</v>
      </c>
      <c r="M1589" t="s">
        <v>43</v>
      </c>
    </row>
    <row r="1590" spans="1:13" x14ac:dyDescent="0.25">
      <c r="A1590" t="s">
        <v>168</v>
      </c>
      <c r="B1590">
        <v>23701.1</v>
      </c>
      <c r="C1590">
        <v>23682</v>
      </c>
      <c r="D1590">
        <v>23681.8</v>
      </c>
      <c r="E1590">
        <v>23637.4</v>
      </c>
      <c r="F1590">
        <v>1838.34</v>
      </c>
      <c r="G1590">
        <v>0</v>
      </c>
      <c r="H1590">
        <v>801.98599999999999</v>
      </c>
      <c r="I1590">
        <v>0</v>
      </c>
      <c r="J1590">
        <v>0.37577700000000003</v>
      </c>
      <c r="K1590">
        <v>0.62864699999999996</v>
      </c>
      <c r="L1590">
        <v>0</v>
      </c>
      <c r="M1590" t="s">
        <v>43</v>
      </c>
    </row>
    <row r="1591" spans="1:13" x14ac:dyDescent="0.25">
      <c r="A1591" t="s">
        <v>168</v>
      </c>
      <c r="B1591">
        <v>23713.200000000001</v>
      </c>
      <c r="C1591">
        <v>23693.8</v>
      </c>
      <c r="D1591">
        <v>23693.7</v>
      </c>
      <c r="E1591">
        <v>23649</v>
      </c>
      <c r="F1591">
        <v>1834.64</v>
      </c>
      <c r="G1591">
        <v>0</v>
      </c>
      <c r="H1591">
        <v>804.12900000000002</v>
      </c>
      <c r="I1591">
        <v>0</v>
      </c>
      <c r="J1591">
        <v>0.37587999999999999</v>
      </c>
      <c r="K1591">
        <v>0.61907299999999998</v>
      </c>
      <c r="L1591">
        <v>0</v>
      </c>
      <c r="M1591" t="s">
        <v>43</v>
      </c>
    </row>
    <row r="1592" spans="1:13" x14ac:dyDescent="0.25">
      <c r="A1592" t="s">
        <v>168</v>
      </c>
      <c r="B1592">
        <v>23721.3</v>
      </c>
      <c r="C1592">
        <v>23701.9</v>
      </c>
      <c r="D1592">
        <v>23701.7</v>
      </c>
      <c r="E1592">
        <v>23656.799999999999</v>
      </c>
      <c r="F1592">
        <v>1835.34</v>
      </c>
      <c r="G1592">
        <v>0</v>
      </c>
      <c r="H1592">
        <v>803.40200000000004</v>
      </c>
      <c r="I1592">
        <v>0</v>
      </c>
      <c r="J1592">
        <v>0.37633</v>
      </c>
      <c r="K1592">
        <v>0.62382899999999997</v>
      </c>
      <c r="L1592">
        <v>0</v>
      </c>
      <c r="M1592" t="s">
        <v>43</v>
      </c>
    </row>
    <row r="1593" spans="1:13" x14ac:dyDescent="0.25">
      <c r="A1593" t="s">
        <v>168</v>
      </c>
      <c r="B1593">
        <v>23712.1</v>
      </c>
      <c r="C1593">
        <v>23692.6</v>
      </c>
      <c r="D1593">
        <v>23692.5</v>
      </c>
      <c r="E1593">
        <v>23647.8</v>
      </c>
      <c r="F1593">
        <v>1839.12</v>
      </c>
      <c r="G1593">
        <v>0</v>
      </c>
      <c r="H1593">
        <v>804.07399999999996</v>
      </c>
      <c r="I1593">
        <v>0</v>
      </c>
      <c r="J1593">
        <v>0.37592100000000001</v>
      </c>
      <c r="K1593">
        <v>0.62415399999999999</v>
      </c>
      <c r="L1593">
        <v>0</v>
      </c>
      <c r="M1593" t="s">
        <v>43</v>
      </c>
    </row>
    <row r="1594" spans="1:13" x14ac:dyDescent="0.25">
      <c r="A1594" t="s">
        <v>168</v>
      </c>
      <c r="B1594">
        <v>23726.400000000001</v>
      </c>
      <c r="C1594">
        <v>23707.4</v>
      </c>
      <c r="D1594">
        <v>23707.200000000001</v>
      </c>
      <c r="E1594">
        <v>23662</v>
      </c>
      <c r="F1594">
        <v>1856.54</v>
      </c>
      <c r="G1594">
        <v>0</v>
      </c>
      <c r="H1594">
        <v>803.70100000000002</v>
      </c>
      <c r="I1594">
        <v>0</v>
      </c>
      <c r="J1594">
        <v>0.37569200000000003</v>
      </c>
      <c r="K1594">
        <v>0.619116</v>
      </c>
      <c r="L1594">
        <v>0</v>
      </c>
      <c r="M1594" t="s">
        <v>43</v>
      </c>
    </row>
    <row r="1595" spans="1:13" x14ac:dyDescent="0.25">
      <c r="A1595" t="s">
        <v>168</v>
      </c>
      <c r="B1595">
        <v>23719.3</v>
      </c>
      <c r="C1595">
        <v>23700</v>
      </c>
      <c r="D1595">
        <v>23699.9</v>
      </c>
      <c r="E1595">
        <v>23655.3</v>
      </c>
      <c r="F1595">
        <v>1847.89</v>
      </c>
      <c r="G1595">
        <v>0</v>
      </c>
      <c r="H1595">
        <v>803.93600000000004</v>
      </c>
      <c r="I1595">
        <v>0</v>
      </c>
      <c r="J1595">
        <v>0.37571900000000003</v>
      </c>
      <c r="K1595">
        <v>0.61905200000000005</v>
      </c>
      <c r="L1595">
        <v>0</v>
      </c>
      <c r="M1595" t="s">
        <v>43</v>
      </c>
    </row>
    <row r="1596" spans="1:13" x14ac:dyDescent="0.25">
      <c r="A1596" t="s">
        <v>168</v>
      </c>
      <c r="B1596">
        <v>23714.7</v>
      </c>
      <c r="C1596">
        <v>23695.5</v>
      </c>
      <c r="D1596">
        <v>23695.3</v>
      </c>
      <c r="E1596">
        <v>23650.5</v>
      </c>
      <c r="F1596">
        <v>1845.14</v>
      </c>
      <c r="G1596">
        <v>0</v>
      </c>
      <c r="H1596">
        <v>804.73500000000001</v>
      </c>
      <c r="I1596">
        <v>0</v>
      </c>
      <c r="J1596">
        <v>0.37570900000000002</v>
      </c>
      <c r="K1596">
        <v>0.62769200000000003</v>
      </c>
      <c r="L1596">
        <v>0</v>
      </c>
      <c r="M1596" t="s">
        <v>43</v>
      </c>
    </row>
    <row r="1597" spans="1:13" x14ac:dyDescent="0.25">
      <c r="A1597" t="s">
        <v>168</v>
      </c>
      <c r="B1597">
        <v>23735.8</v>
      </c>
      <c r="C1597">
        <v>23716.3</v>
      </c>
      <c r="D1597">
        <v>23716.1</v>
      </c>
      <c r="E1597">
        <v>23670.7</v>
      </c>
      <c r="F1597">
        <v>1846.99</v>
      </c>
      <c r="G1597">
        <v>0</v>
      </c>
      <c r="H1597">
        <v>803.58399999999995</v>
      </c>
      <c r="I1597">
        <v>0</v>
      </c>
      <c r="J1597">
        <v>0.36532900000000001</v>
      </c>
      <c r="K1597">
        <v>0.61911799999999995</v>
      </c>
      <c r="L1597">
        <v>0</v>
      </c>
      <c r="M1597" t="s">
        <v>43</v>
      </c>
    </row>
    <row r="1598" spans="1:13" x14ac:dyDescent="0.25">
      <c r="A1598" t="s">
        <v>168</v>
      </c>
      <c r="B1598">
        <v>23735</v>
      </c>
      <c r="C1598">
        <v>23713.599999999999</v>
      </c>
      <c r="D1598">
        <v>23713.4</v>
      </c>
      <c r="E1598">
        <v>23668.5</v>
      </c>
      <c r="F1598">
        <v>1848.94</v>
      </c>
      <c r="G1598">
        <v>0</v>
      </c>
      <c r="H1598">
        <v>802.85900000000004</v>
      </c>
      <c r="I1598">
        <v>0</v>
      </c>
      <c r="J1598">
        <v>0.37339099999999997</v>
      </c>
      <c r="K1598">
        <v>0.61911700000000003</v>
      </c>
      <c r="L1598">
        <v>0</v>
      </c>
      <c r="M1598" t="s">
        <v>43</v>
      </c>
    </row>
    <row r="1599" spans="1:13" x14ac:dyDescent="0.25">
      <c r="A1599" t="s">
        <v>168</v>
      </c>
      <c r="B1599">
        <v>23743.200000000001</v>
      </c>
      <c r="C1599">
        <v>23724</v>
      </c>
      <c r="D1599">
        <v>23723.9</v>
      </c>
      <c r="E1599">
        <v>23679</v>
      </c>
      <c r="F1599">
        <v>1846.48</v>
      </c>
      <c r="G1599">
        <v>0</v>
      </c>
      <c r="H1599">
        <v>803.65599999999995</v>
      </c>
      <c r="I1599">
        <v>0</v>
      </c>
      <c r="J1599">
        <v>0.375693</v>
      </c>
      <c r="K1599">
        <v>0.61909899999999995</v>
      </c>
      <c r="L1599">
        <v>0</v>
      </c>
      <c r="M1599" t="s">
        <v>43</v>
      </c>
    </row>
    <row r="1600" spans="1:13" x14ac:dyDescent="0.25">
      <c r="A1600" t="s">
        <v>168</v>
      </c>
      <c r="B1600">
        <v>23743.3</v>
      </c>
      <c r="C1600">
        <v>23724.1</v>
      </c>
      <c r="D1600">
        <v>23723.9</v>
      </c>
      <c r="E1600">
        <v>23679</v>
      </c>
      <c r="F1600">
        <v>1854.48</v>
      </c>
      <c r="G1600">
        <v>0</v>
      </c>
      <c r="H1600">
        <v>805.63900000000001</v>
      </c>
      <c r="I1600">
        <v>0</v>
      </c>
      <c r="J1600">
        <v>0.37617200000000001</v>
      </c>
      <c r="K1600">
        <v>0.61953499999999995</v>
      </c>
      <c r="L1600">
        <v>0</v>
      </c>
      <c r="M1600" t="s">
        <v>43</v>
      </c>
    </row>
    <row r="1601" spans="1:13" x14ac:dyDescent="0.25">
      <c r="A1601" t="s">
        <v>168</v>
      </c>
      <c r="B1601">
        <v>23750.400000000001</v>
      </c>
      <c r="C1601">
        <v>23730.9</v>
      </c>
      <c r="D1601">
        <v>23730.799999999999</v>
      </c>
      <c r="E1601">
        <v>23686</v>
      </c>
      <c r="F1601">
        <v>1849.81</v>
      </c>
      <c r="G1601">
        <v>0</v>
      </c>
      <c r="H1601">
        <v>803.86599999999999</v>
      </c>
      <c r="I1601">
        <v>0</v>
      </c>
      <c r="J1601">
        <v>0.37569000000000002</v>
      </c>
      <c r="K1601">
        <v>0.62402100000000005</v>
      </c>
      <c r="L1601">
        <v>0</v>
      </c>
      <c r="M1601" t="s">
        <v>43</v>
      </c>
    </row>
    <row r="1602" spans="1:13" x14ac:dyDescent="0.25">
      <c r="A1602" t="s">
        <v>168</v>
      </c>
      <c r="B1602">
        <v>23736.2</v>
      </c>
      <c r="C1602">
        <v>23717.200000000001</v>
      </c>
      <c r="D1602">
        <v>23717</v>
      </c>
      <c r="E1602">
        <v>23672.3</v>
      </c>
      <c r="F1602">
        <v>1836.75</v>
      </c>
      <c r="G1602">
        <v>0</v>
      </c>
      <c r="H1602">
        <v>802.09</v>
      </c>
      <c r="I1602">
        <v>0</v>
      </c>
      <c r="J1602">
        <v>0.37652799999999997</v>
      </c>
      <c r="K1602">
        <v>0.61911899999999997</v>
      </c>
      <c r="L1602">
        <v>0</v>
      </c>
      <c r="M1602" t="s">
        <v>43</v>
      </c>
    </row>
    <row r="1603" spans="1:13" x14ac:dyDescent="0.25">
      <c r="A1603" t="s">
        <v>168</v>
      </c>
      <c r="B1603">
        <v>23704.1</v>
      </c>
      <c r="C1603">
        <v>23684.400000000001</v>
      </c>
      <c r="D1603">
        <v>23684.2</v>
      </c>
      <c r="E1603">
        <v>23639.7</v>
      </c>
      <c r="F1603">
        <v>1832.16</v>
      </c>
      <c r="G1603">
        <v>0</v>
      </c>
      <c r="H1603">
        <v>801.56100000000004</v>
      </c>
      <c r="I1603">
        <v>0</v>
      </c>
      <c r="J1603">
        <v>0.37570300000000001</v>
      </c>
      <c r="K1603">
        <v>0.62194300000000002</v>
      </c>
      <c r="L1603">
        <v>0</v>
      </c>
      <c r="M1603" t="s">
        <v>43</v>
      </c>
    </row>
    <row r="1604" spans="1:13" x14ac:dyDescent="0.25">
      <c r="A1604" t="s">
        <v>168</v>
      </c>
      <c r="B1604">
        <v>23706.6</v>
      </c>
      <c r="C1604">
        <v>23687.5</v>
      </c>
      <c r="D1604">
        <v>23687.3</v>
      </c>
      <c r="E1604">
        <v>23642.5</v>
      </c>
      <c r="F1604">
        <v>1832.88</v>
      </c>
      <c r="G1604">
        <v>0</v>
      </c>
      <c r="H1604">
        <v>804.774</v>
      </c>
      <c r="I1604">
        <v>0</v>
      </c>
      <c r="J1604">
        <v>0.37581900000000001</v>
      </c>
      <c r="K1604">
        <v>0.628104</v>
      </c>
      <c r="L1604">
        <v>0</v>
      </c>
      <c r="M1604" t="s">
        <v>43</v>
      </c>
    </row>
    <row r="1605" spans="1:13" x14ac:dyDescent="0.25">
      <c r="A1605" t="s">
        <v>168</v>
      </c>
      <c r="B1605">
        <v>23731.4</v>
      </c>
      <c r="C1605">
        <v>23712.3</v>
      </c>
      <c r="D1605">
        <v>23712.2</v>
      </c>
      <c r="E1605">
        <v>23667.8</v>
      </c>
      <c r="F1605">
        <v>1840.07</v>
      </c>
      <c r="G1605">
        <v>0</v>
      </c>
      <c r="H1605">
        <v>799.91499999999996</v>
      </c>
      <c r="I1605">
        <v>0</v>
      </c>
      <c r="J1605">
        <v>0.37569000000000002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168</v>
      </c>
      <c r="B1606">
        <v>23718.799999999999</v>
      </c>
      <c r="C1606">
        <v>23699.7</v>
      </c>
      <c r="D1606">
        <v>23699.5</v>
      </c>
      <c r="E1606">
        <v>23654.5</v>
      </c>
      <c r="F1606">
        <v>1854.58</v>
      </c>
      <c r="G1606">
        <v>0</v>
      </c>
      <c r="H1606">
        <v>805.18899999999996</v>
      </c>
      <c r="I1606">
        <v>0</v>
      </c>
      <c r="J1606">
        <v>0.37569399999999997</v>
      </c>
      <c r="K1606">
        <v>0.61933000000000005</v>
      </c>
      <c r="L1606">
        <v>0</v>
      </c>
      <c r="M1606" t="s">
        <v>43</v>
      </c>
    </row>
    <row r="1607" spans="1:13" x14ac:dyDescent="0.25">
      <c r="A1607" t="s">
        <v>168</v>
      </c>
      <c r="B1607">
        <v>23726.1</v>
      </c>
      <c r="C1607">
        <v>23705.7</v>
      </c>
      <c r="D1607">
        <v>23705.5</v>
      </c>
      <c r="E1607">
        <v>23661</v>
      </c>
      <c r="F1607">
        <v>1847.01</v>
      </c>
      <c r="G1607">
        <v>0</v>
      </c>
      <c r="H1607">
        <v>802.26900000000001</v>
      </c>
      <c r="I1607">
        <v>0</v>
      </c>
      <c r="J1607">
        <v>0.37569999999999998</v>
      </c>
      <c r="K1607">
        <v>0.62449200000000005</v>
      </c>
      <c r="L1607">
        <v>0</v>
      </c>
      <c r="M1607" t="s">
        <v>43</v>
      </c>
    </row>
    <row r="1608" spans="1:13" x14ac:dyDescent="0.25">
      <c r="A1608" t="s">
        <v>168</v>
      </c>
      <c r="B1608">
        <v>23710.2</v>
      </c>
      <c r="C1608">
        <v>23690.7</v>
      </c>
      <c r="D1608">
        <v>23690.6</v>
      </c>
      <c r="E1608">
        <v>23646.1</v>
      </c>
      <c r="F1608">
        <v>1846.56</v>
      </c>
      <c r="G1608">
        <v>0</v>
      </c>
      <c r="H1608">
        <v>801.32100000000003</v>
      </c>
      <c r="I1608">
        <v>0</v>
      </c>
      <c r="J1608">
        <v>0.37569399999999997</v>
      </c>
      <c r="K1608">
        <v>0.62624999999999997</v>
      </c>
      <c r="L1608">
        <v>0</v>
      </c>
      <c r="M1608" t="s">
        <v>43</v>
      </c>
    </row>
    <row r="1609" spans="1:13" x14ac:dyDescent="0.25">
      <c r="A1609" t="s">
        <v>168</v>
      </c>
      <c r="B1609">
        <v>23758.7</v>
      </c>
      <c r="C1609">
        <v>23739.5</v>
      </c>
      <c r="D1609">
        <v>23739.4</v>
      </c>
      <c r="E1609">
        <v>23693.599999999999</v>
      </c>
      <c r="F1609">
        <v>1856.8</v>
      </c>
      <c r="G1609">
        <v>0</v>
      </c>
      <c r="H1609">
        <v>800.53499999999997</v>
      </c>
      <c r="I1609">
        <v>0</v>
      </c>
      <c r="J1609">
        <v>0.37578400000000001</v>
      </c>
      <c r="K1609">
        <v>0.61912199999999995</v>
      </c>
      <c r="L1609">
        <v>0</v>
      </c>
      <c r="M1609" t="s">
        <v>43</v>
      </c>
    </row>
    <row r="1610" spans="1:13" x14ac:dyDescent="0.25">
      <c r="A1610" t="s">
        <v>168</v>
      </c>
      <c r="B1610">
        <v>23698.2</v>
      </c>
      <c r="C1610">
        <v>23679.1</v>
      </c>
      <c r="D1610">
        <v>23678.9</v>
      </c>
      <c r="E1610">
        <v>23634.5</v>
      </c>
      <c r="F1610">
        <v>1841.45</v>
      </c>
      <c r="G1610">
        <v>0</v>
      </c>
      <c r="H1610">
        <v>805.52099999999996</v>
      </c>
      <c r="I1610">
        <v>0</v>
      </c>
      <c r="J1610">
        <v>0.37573499999999999</v>
      </c>
      <c r="K1610">
        <v>0.619116</v>
      </c>
      <c r="L1610">
        <v>0</v>
      </c>
      <c r="M1610" t="s">
        <v>43</v>
      </c>
    </row>
    <row r="1611" spans="1:13" x14ac:dyDescent="0.25">
      <c r="A1611" t="s">
        <v>168</v>
      </c>
      <c r="B1611">
        <v>23705.5</v>
      </c>
      <c r="C1611">
        <v>23686.400000000001</v>
      </c>
      <c r="D1611">
        <v>23686.3</v>
      </c>
      <c r="E1611">
        <v>23641.4</v>
      </c>
      <c r="F1611">
        <v>1842.23</v>
      </c>
      <c r="G1611">
        <v>0</v>
      </c>
      <c r="H1611">
        <v>803.36500000000001</v>
      </c>
      <c r="I1611">
        <v>0</v>
      </c>
      <c r="J1611">
        <v>0.37585800000000003</v>
      </c>
      <c r="K1611">
        <v>0.62325900000000001</v>
      </c>
      <c r="L1611">
        <v>0</v>
      </c>
      <c r="M1611" t="s">
        <v>43</v>
      </c>
    </row>
    <row r="1612" spans="1:13" x14ac:dyDescent="0.25">
      <c r="A1612" t="s">
        <v>168</v>
      </c>
      <c r="B1612">
        <v>23748.2</v>
      </c>
      <c r="C1612">
        <v>23728.799999999999</v>
      </c>
      <c r="D1612">
        <v>23728.7</v>
      </c>
      <c r="E1612">
        <v>23684.1</v>
      </c>
      <c r="F1612">
        <v>1849.83</v>
      </c>
      <c r="G1612">
        <v>0</v>
      </c>
      <c r="H1612">
        <v>802.19600000000003</v>
      </c>
      <c r="I1612">
        <v>0</v>
      </c>
      <c r="J1612">
        <v>0.37569000000000002</v>
      </c>
      <c r="K1612">
        <v>0.61912199999999995</v>
      </c>
      <c r="L1612">
        <v>0</v>
      </c>
      <c r="M1612" t="s">
        <v>43</v>
      </c>
    </row>
    <row r="1613" spans="1:13" x14ac:dyDescent="0.25">
      <c r="A1613" t="s">
        <v>168</v>
      </c>
      <c r="B1613">
        <v>23722.2</v>
      </c>
      <c r="C1613">
        <v>23702.9</v>
      </c>
      <c r="D1613">
        <v>23702.799999999999</v>
      </c>
      <c r="E1613">
        <v>23657.4</v>
      </c>
      <c r="F1613">
        <v>1853.63</v>
      </c>
      <c r="G1613">
        <v>0</v>
      </c>
      <c r="H1613">
        <v>802.97900000000004</v>
      </c>
      <c r="I1613">
        <v>0</v>
      </c>
      <c r="J1613">
        <v>0.37601400000000001</v>
      </c>
      <c r="K1613">
        <v>0.62716300000000003</v>
      </c>
      <c r="L1613">
        <v>0</v>
      </c>
      <c r="M1613" t="s">
        <v>43</v>
      </c>
    </row>
    <row r="1614" spans="1:13" x14ac:dyDescent="0.25">
      <c r="A1614" t="s">
        <v>168</v>
      </c>
      <c r="B1614">
        <v>23703.8</v>
      </c>
      <c r="C1614">
        <v>23684.400000000001</v>
      </c>
      <c r="D1614">
        <v>23684.3</v>
      </c>
      <c r="E1614">
        <v>23639.200000000001</v>
      </c>
      <c r="F1614">
        <v>1842.76</v>
      </c>
      <c r="G1614">
        <v>0</v>
      </c>
      <c r="H1614">
        <v>803.32399999999996</v>
      </c>
      <c r="I1614">
        <v>0</v>
      </c>
      <c r="J1614">
        <v>0.375691</v>
      </c>
      <c r="K1614">
        <v>0.61912100000000003</v>
      </c>
      <c r="L1614">
        <v>0</v>
      </c>
      <c r="M1614" t="s">
        <v>43</v>
      </c>
    </row>
    <row r="1615" spans="1:13" x14ac:dyDescent="0.25">
      <c r="A1615" t="s">
        <v>168</v>
      </c>
      <c r="B1615">
        <v>23717.7</v>
      </c>
      <c r="C1615">
        <v>23698.400000000001</v>
      </c>
      <c r="D1615">
        <v>23698.3</v>
      </c>
      <c r="E1615">
        <v>23653.4</v>
      </c>
      <c r="F1615">
        <v>1853.03</v>
      </c>
      <c r="G1615">
        <v>0</v>
      </c>
      <c r="H1615">
        <v>802.83</v>
      </c>
      <c r="I1615">
        <v>0</v>
      </c>
      <c r="J1615">
        <v>0.37570799999999999</v>
      </c>
      <c r="K1615">
        <v>0.62656299999999998</v>
      </c>
      <c r="L1615">
        <v>0</v>
      </c>
      <c r="M1615" t="s">
        <v>43</v>
      </c>
    </row>
    <row r="1616" spans="1:13" x14ac:dyDescent="0.25">
      <c r="A1616" t="s">
        <v>168</v>
      </c>
      <c r="B1616">
        <v>23714.9</v>
      </c>
      <c r="C1616">
        <v>23695.3</v>
      </c>
      <c r="D1616">
        <v>23695.200000000001</v>
      </c>
      <c r="E1616">
        <v>23650.3</v>
      </c>
      <c r="F1616">
        <v>1851.7</v>
      </c>
      <c r="G1616">
        <v>0</v>
      </c>
      <c r="H1616">
        <v>804.197</v>
      </c>
      <c r="I1616">
        <v>0</v>
      </c>
      <c r="J1616">
        <v>0.36516999999999999</v>
      </c>
      <c r="K1616">
        <v>0.62951699999999999</v>
      </c>
      <c r="L1616">
        <v>0</v>
      </c>
      <c r="M1616" t="s">
        <v>43</v>
      </c>
    </row>
    <row r="1617" spans="1:25" x14ac:dyDescent="0.25">
      <c r="A1617" t="s">
        <v>168</v>
      </c>
      <c r="B1617">
        <v>23708.5</v>
      </c>
      <c r="C1617">
        <v>23689.4</v>
      </c>
      <c r="D1617">
        <v>23689.3</v>
      </c>
      <c r="E1617">
        <v>23644.7</v>
      </c>
      <c r="F1617">
        <v>1837.84</v>
      </c>
      <c r="G1617">
        <v>0</v>
      </c>
      <c r="H1617">
        <v>802.44799999999998</v>
      </c>
      <c r="I1617">
        <v>0</v>
      </c>
      <c r="J1617">
        <v>0.375693</v>
      </c>
      <c r="K1617">
        <v>0.61912199999999995</v>
      </c>
      <c r="L1617">
        <v>0</v>
      </c>
      <c r="M1617" t="s">
        <v>43</v>
      </c>
    </row>
    <row r="1618" spans="1:25" x14ac:dyDescent="0.25">
      <c r="A1618" t="s">
        <v>168</v>
      </c>
      <c r="B1618">
        <v>23726.6</v>
      </c>
      <c r="C1618">
        <v>23707.1</v>
      </c>
      <c r="D1618">
        <v>23706.9</v>
      </c>
      <c r="E1618">
        <v>23661.4</v>
      </c>
      <c r="F1618">
        <v>1853.58</v>
      </c>
      <c r="G1618">
        <v>0</v>
      </c>
      <c r="H1618">
        <v>802.98099999999999</v>
      </c>
      <c r="I1618">
        <v>0</v>
      </c>
      <c r="J1618">
        <v>0.37569999999999998</v>
      </c>
      <c r="K1618">
        <v>0.62914899999999996</v>
      </c>
      <c r="L1618">
        <v>0</v>
      </c>
      <c r="M1618" t="s">
        <v>43</v>
      </c>
    </row>
    <row r="1619" spans="1:25" x14ac:dyDescent="0.25">
      <c r="A1619" t="s">
        <v>168</v>
      </c>
      <c r="B1619">
        <v>23735.599999999999</v>
      </c>
      <c r="C1619">
        <v>23716.3</v>
      </c>
      <c r="D1619">
        <v>23716.1</v>
      </c>
      <c r="E1619">
        <v>23670.3</v>
      </c>
      <c r="F1619">
        <v>1850.99</v>
      </c>
      <c r="G1619">
        <v>0</v>
      </c>
      <c r="H1619">
        <v>803.24400000000003</v>
      </c>
      <c r="I1619">
        <v>0</v>
      </c>
      <c r="J1619">
        <v>0.37595499999999998</v>
      </c>
      <c r="K1619">
        <v>0.62912900000000005</v>
      </c>
      <c r="L1619">
        <v>0</v>
      </c>
      <c r="M1619" t="s">
        <v>43</v>
      </c>
    </row>
    <row r="1620" spans="1:25" x14ac:dyDescent="0.25">
      <c r="A1620" t="s">
        <v>168</v>
      </c>
      <c r="B1620">
        <v>23755.4</v>
      </c>
      <c r="C1620">
        <v>23736.3</v>
      </c>
      <c r="D1620">
        <v>23736.2</v>
      </c>
      <c r="E1620">
        <v>23691.3</v>
      </c>
      <c r="F1620">
        <v>1863.98</v>
      </c>
      <c r="G1620">
        <v>0</v>
      </c>
      <c r="H1620">
        <v>802.53899999999999</v>
      </c>
      <c r="I1620">
        <v>0</v>
      </c>
      <c r="J1620">
        <v>0.375691</v>
      </c>
      <c r="K1620">
        <v>0.62933899999999998</v>
      </c>
      <c r="L1620">
        <v>0</v>
      </c>
      <c r="M1620" t="s">
        <v>43</v>
      </c>
    </row>
    <row r="1621" spans="1:25" x14ac:dyDescent="0.25">
      <c r="A1621" t="s">
        <v>168</v>
      </c>
      <c r="B1621">
        <v>23728.3</v>
      </c>
      <c r="C1621">
        <v>23708.799999999999</v>
      </c>
      <c r="D1621">
        <v>23708.6</v>
      </c>
      <c r="E1621">
        <v>23663.7</v>
      </c>
      <c r="F1621">
        <v>1836.21</v>
      </c>
      <c r="G1621">
        <v>0</v>
      </c>
      <c r="H1621">
        <v>802.43799999999999</v>
      </c>
      <c r="I1621">
        <v>0</v>
      </c>
      <c r="J1621">
        <v>0.37569000000000002</v>
      </c>
      <c r="K1621">
        <v>0.61911300000000002</v>
      </c>
      <c r="L1621">
        <v>0</v>
      </c>
      <c r="M1621" t="s">
        <v>43</v>
      </c>
    </row>
    <row r="1622" spans="1:25" x14ac:dyDescent="0.25">
      <c r="A1622" t="s">
        <v>168</v>
      </c>
      <c r="B1622">
        <v>23741</v>
      </c>
      <c r="C1622">
        <v>23721.599999999999</v>
      </c>
      <c r="D1622">
        <v>23721.4</v>
      </c>
      <c r="E1622">
        <v>23676.400000000001</v>
      </c>
      <c r="F1622">
        <v>1846.47</v>
      </c>
      <c r="G1622">
        <v>0</v>
      </c>
      <c r="H1622">
        <v>802.97699999999998</v>
      </c>
      <c r="I1622">
        <v>0</v>
      </c>
      <c r="J1622">
        <v>0.37570300000000001</v>
      </c>
      <c r="K1622">
        <v>0.61910399999999999</v>
      </c>
      <c r="L1622">
        <v>0</v>
      </c>
      <c r="M1622" t="s">
        <v>43</v>
      </c>
    </row>
    <row r="1623" spans="1:25" x14ac:dyDescent="0.25">
      <c r="A1623" t="s">
        <v>168</v>
      </c>
      <c r="B1623">
        <v>23717.200000000001</v>
      </c>
      <c r="C1623">
        <v>23698.1</v>
      </c>
      <c r="D1623">
        <v>23697.9</v>
      </c>
      <c r="E1623">
        <v>23652.9</v>
      </c>
      <c r="F1623">
        <v>1855.96</v>
      </c>
      <c r="G1623">
        <v>0</v>
      </c>
      <c r="H1623">
        <v>802.221</v>
      </c>
      <c r="I1623">
        <v>0</v>
      </c>
      <c r="J1623">
        <v>0.37692599999999998</v>
      </c>
      <c r="K1623">
        <v>0.61911799999999995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168</v>
      </c>
      <c r="B1624">
        <v>23709.7</v>
      </c>
      <c r="C1624">
        <v>23690.6</v>
      </c>
      <c r="D1624">
        <v>23690.5</v>
      </c>
      <c r="E1624">
        <v>23645.7</v>
      </c>
      <c r="F1624">
        <v>1834.98</v>
      </c>
      <c r="G1624">
        <v>0</v>
      </c>
      <c r="H1624">
        <v>801.14800000000002</v>
      </c>
      <c r="I1624">
        <v>0</v>
      </c>
      <c r="J1624">
        <v>0.375691</v>
      </c>
      <c r="K1624">
        <v>0.61911799999999995</v>
      </c>
      <c r="L1624">
        <v>0</v>
      </c>
      <c r="M1624" t="s">
        <v>43</v>
      </c>
      <c r="R1624">
        <f>AVERAGE(B1575:B1624)</f>
        <v>23728.71999999999</v>
      </c>
      <c r="S1624">
        <f>AVERAGE(C1575:C1624)</f>
        <v>23709.28000000001</v>
      </c>
      <c r="U1624">
        <f>_xlfn.VAR.P(B1575:B1624)</f>
        <v>1112.629600000017</v>
      </c>
      <c r="V1624">
        <f>_xlfn.VAR.P(C1575:C1624)</f>
        <v>1113.5751999999854</v>
      </c>
      <c r="X1624">
        <f>1.96*SQRT(U1624)/50</f>
        <v>1.3075592332831527</v>
      </c>
      <c r="Y1624">
        <f>1.96*SQRT(V1624)/50</f>
        <v>1.3081147485323974</v>
      </c>
    </row>
    <row r="1625" spans="1:25" x14ac:dyDescent="0.25">
      <c r="A1625" t="s">
        <v>169</v>
      </c>
      <c r="B1625">
        <v>1186555.6281000001</v>
      </c>
      <c r="C1625" t="s">
        <v>37</v>
      </c>
    </row>
    <row r="1626" spans="1:25" x14ac:dyDescent="0.25">
      <c r="A1626" t="s">
        <v>170</v>
      </c>
      <c r="B1626">
        <v>24948.5</v>
      </c>
      <c r="C1626">
        <v>24881.3</v>
      </c>
      <c r="D1626">
        <v>24881.1</v>
      </c>
      <c r="E1626">
        <v>24836.1</v>
      </c>
      <c r="F1626">
        <v>1729.81</v>
      </c>
      <c r="G1626">
        <v>1976.02</v>
      </c>
      <c r="H1626">
        <v>681.74599999999998</v>
      </c>
      <c r="I1626">
        <v>561.32500000000005</v>
      </c>
      <c r="J1626">
        <v>710.62699999999995</v>
      </c>
      <c r="K1626">
        <v>21113.3</v>
      </c>
      <c r="L1626">
        <v>0.37590099999999999</v>
      </c>
      <c r="M1626">
        <v>0.62776500000000002</v>
      </c>
      <c r="N1626">
        <v>36607</v>
      </c>
      <c r="O1626" t="s">
        <v>43</v>
      </c>
    </row>
    <row r="1627" spans="1:25" x14ac:dyDescent="0.25">
      <c r="A1627" t="s">
        <v>170</v>
      </c>
      <c r="B1627">
        <v>24947.200000000001</v>
      </c>
      <c r="C1627">
        <v>24880.3</v>
      </c>
      <c r="D1627">
        <v>24880.2</v>
      </c>
      <c r="E1627">
        <v>24834.7</v>
      </c>
      <c r="F1627">
        <v>1726.27</v>
      </c>
      <c r="G1627">
        <v>1963.13</v>
      </c>
      <c r="H1627">
        <v>682.16899999999998</v>
      </c>
      <c r="I1627">
        <v>554.69200000000001</v>
      </c>
      <c r="J1627">
        <v>703.95399999999995</v>
      </c>
      <c r="K1627">
        <v>21128.2</v>
      </c>
      <c r="L1627">
        <v>0.37569000000000002</v>
      </c>
      <c r="M1627">
        <v>0.62271299999999996</v>
      </c>
      <c r="N1627">
        <v>36483</v>
      </c>
      <c r="O1627" t="s">
        <v>43</v>
      </c>
    </row>
    <row r="1628" spans="1:25" x14ac:dyDescent="0.25">
      <c r="A1628" t="s">
        <v>170</v>
      </c>
      <c r="B1628">
        <v>24939.8</v>
      </c>
      <c r="C1628">
        <v>24872.400000000001</v>
      </c>
      <c r="D1628">
        <v>24872.2</v>
      </c>
      <c r="E1628">
        <v>24826.5</v>
      </c>
      <c r="F1628">
        <v>1745.75</v>
      </c>
      <c r="G1628">
        <v>1979.92</v>
      </c>
      <c r="H1628">
        <v>684.19100000000003</v>
      </c>
      <c r="I1628">
        <v>561.83900000000006</v>
      </c>
      <c r="J1628">
        <v>711.548</v>
      </c>
      <c r="K1628">
        <v>21083.7</v>
      </c>
      <c r="L1628">
        <v>0.37570300000000001</v>
      </c>
      <c r="M1628">
        <v>0.62970700000000002</v>
      </c>
      <c r="N1628">
        <v>36599</v>
      </c>
      <c r="O1628" t="s">
        <v>43</v>
      </c>
    </row>
    <row r="1629" spans="1:25" x14ac:dyDescent="0.25">
      <c r="A1629" t="s">
        <v>170</v>
      </c>
      <c r="B1629">
        <v>24958.7</v>
      </c>
      <c r="C1629">
        <v>24891.3</v>
      </c>
      <c r="D1629">
        <v>24891.1</v>
      </c>
      <c r="E1629">
        <v>24845.1</v>
      </c>
      <c r="F1629">
        <v>1740.16</v>
      </c>
      <c r="G1629">
        <v>1971.47</v>
      </c>
      <c r="H1629">
        <v>685.70600000000002</v>
      </c>
      <c r="I1629">
        <v>559.36099999999999</v>
      </c>
      <c r="J1629">
        <v>704.09699999999998</v>
      </c>
      <c r="K1629">
        <v>21116.3</v>
      </c>
      <c r="L1629">
        <v>0.37576599999999999</v>
      </c>
      <c r="M1629">
        <v>0.61912199999999995</v>
      </c>
      <c r="N1629">
        <v>36588</v>
      </c>
      <c r="O1629" t="s">
        <v>43</v>
      </c>
    </row>
    <row r="1630" spans="1:25" x14ac:dyDescent="0.25">
      <c r="A1630" t="s">
        <v>170</v>
      </c>
      <c r="B1630">
        <v>24974.400000000001</v>
      </c>
      <c r="C1630">
        <v>24907.3</v>
      </c>
      <c r="D1630">
        <v>24907.1</v>
      </c>
      <c r="E1630">
        <v>24860.799999999999</v>
      </c>
      <c r="F1630">
        <v>1746.46</v>
      </c>
      <c r="G1630">
        <v>1968.92</v>
      </c>
      <c r="H1630">
        <v>682.91800000000001</v>
      </c>
      <c r="I1630">
        <v>557.82000000000005</v>
      </c>
      <c r="J1630">
        <v>705.9</v>
      </c>
      <c r="K1630">
        <v>21128.3</v>
      </c>
      <c r="L1630">
        <v>0.37222699999999997</v>
      </c>
      <c r="M1630">
        <v>0.62976100000000002</v>
      </c>
      <c r="N1630">
        <v>36573</v>
      </c>
      <c r="O1630" t="s">
        <v>43</v>
      </c>
    </row>
    <row r="1631" spans="1:25" x14ac:dyDescent="0.25">
      <c r="A1631" t="s">
        <v>170</v>
      </c>
      <c r="B1631">
        <v>24945.9</v>
      </c>
      <c r="C1631">
        <v>24877.599999999999</v>
      </c>
      <c r="D1631">
        <v>24877.4</v>
      </c>
      <c r="E1631">
        <v>24831.4</v>
      </c>
      <c r="F1631">
        <v>1746.75</v>
      </c>
      <c r="G1631">
        <v>1975.39</v>
      </c>
      <c r="H1631">
        <v>684.67600000000004</v>
      </c>
      <c r="I1631">
        <v>560.70100000000002</v>
      </c>
      <c r="J1631">
        <v>707.63099999999997</v>
      </c>
      <c r="K1631">
        <v>21092</v>
      </c>
      <c r="L1631">
        <v>0.37826700000000002</v>
      </c>
      <c r="M1631">
        <v>0.61912199999999995</v>
      </c>
      <c r="N1631">
        <v>36488</v>
      </c>
      <c r="O1631" t="s">
        <v>43</v>
      </c>
    </row>
    <row r="1632" spans="1:25" x14ac:dyDescent="0.25">
      <c r="A1632" t="s">
        <v>170</v>
      </c>
      <c r="B1632">
        <v>24950</v>
      </c>
      <c r="C1632">
        <v>24882.2</v>
      </c>
      <c r="D1632">
        <v>24882</v>
      </c>
      <c r="E1632">
        <v>24835.7</v>
      </c>
      <c r="F1632">
        <v>1736.57</v>
      </c>
      <c r="G1632">
        <v>1971.01</v>
      </c>
      <c r="H1632">
        <v>685.154</v>
      </c>
      <c r="I1632">
        <v>558.15300000000002</v>
      </c>
      <c r="J1632">
        <v>705.19600000000003</v>
      </c>
      <c r="K1632">
        <v>21110.9</v>
      </c>
      <c r="L1632">
        <v>0.37584299999999998</v>
      </c>
      <c r="M1632">
        <v>0.619116</v>
      </c>
      <c r="N1632">
        <v>36583</v>
      </c>
      <c r="O1632" t="s">
        <v>43</v>
      </c>
    </row>
    <row r="1633" spans="1:15" x14ac:dyDescent="0.25">
      <c r="A1633" t="s">
        <v>170</v>
      </c>
      <c r="B1633">
        <v>24965.8</v>
      </c>
      <c r="C1633">
        <v>24897.8</v>
      </c>
      <c r="D1633">
        <v>24897.599999999999</v>
      </c>
      <c r="E1633">
        <v>24852.799999999999</v>
      </c>
      <c r="F1633">
        <v>1733.09</v>
      </c>
      <c r="G1633">
        <v>1990.09</v>
      </c>
      <c r="H1633">
        <v>683.02099999999996</v>
      </c>
      <c r="I1633">
        <v>569.375</v>
      </c>
      <c r="J1633">
        <v>715.42200000000003</v>
      </c>
      <c r="K1633">
        <v>21112.7</v>
      </c>
      <c r="L1633">
        <v>0.37574600000000002</v>
      </c>
      <c r="M1633">
        <v>0.61912199999999995</v>
      </c>
      <c r="N1633">
        <v>36592</v>
      </c>
      <c r="O1633" t="s">
        <v>43</v>
      </c>
    </row>
    <row r="1634" spans="1:15" x14ac:dyDescent="0.25">
      <c r="A1634" t="s">
        <v>170</v>
      </c>
      <c r="B1634">
        <v>24976.400000000001</v>
      </c>
      <c r="C1634">
        <v>24909.200000000001</v>
      </c>
      <c r="D1634">
        <v>24909.1</v>
      </c>
      <c r="E1634">
        <v>24863.599999999999</v>
      </c>
      <c r="F1634">
        <v>1730.42</v>
      </c>
      <c r="G1634">
        <v>1999.92</v>
      </c>
      <c r="H1634">
        <v>684.86900000000003</v>
      </c>
      <c r="I1634">
        <v>571.01900000000001</v>
      </c>
      <c r="J1634">
        <v>721.75400000000002</v>
      </c>
      <c r="K1634">
        <v>21116.1</v>
      </c>
      <c r="L1634">
        <v>0.37570700000000001</v>
      </c>
      <c r="M1634">
        <v>0.61911099999999997</v>
      </c>
      <c r="N1634">
        <v>36622</v>
      </c>
      <c r="O1634" t="s">
        <v>43</v>
      </c>
    </row>
    <row r="1635" spans="1:15" x14ac:dyDescent="0.25">
      <c r="A1635" t="s">
        <v>170</v>
      </c>
      <c r="B1635">
        <v>24933.9</v>
      </c>
      <c r="C1635">
        <v>24864.2</v>
      </c>
      <c r="D1635">
        <v>24864</v>
      </c>
      <c r="E1635">
        <v>24819</v>
      </c>
      <c r="F1635">
        <v>1737.82</v>
      </c>
      <c r="G1635">
        <v>1984.25</v>
      </c>
      <c r="H1635">
        <v>683.62800000000004</v>
      </c>
      <c r="I1635">
        <v>567.25099999999998</v>
      </c>
      <c r="J1635">
        <v>711.07</v>
      </c>
      <c r="K1635">
        <v>21079.8</v>
      </c>
      <c r="L1635">
        <v>0.37576900000000002</v>
      </c>
      <c r="M1635">
        <v>0.62736400000000003</v>
      </c>
      <c r="N1635">
        <v>36608</v>
      </c>
      <c r="O1635" t="s">
        <v>43</v>
      </c>
    </row>
    <row r="1636" spans="1:15" x14ac:dyDescent="0.25">
      <c r="A1636" t="s">
        <v>170</v>
      </c>
      <c r="B1636">
        <v>24973</v>
      </c>
      <c r="C1636">
        <v>24905.4</v>
      </c>
      <c r="D1636">
        <v>24905.3</v>
      </c>
      <c r="E1636">
        <v>24860.1</v>
      </c>
      <c r="F1636">
        <v>1755.1</v>
      </c>
      <c r="G1636">
        <v>1982.56</v>
      </c>
      <c r="H1636">
        <v>683.63699999999994</v>
      </c>
      <c r="I1636">
        <v>564.11599999999999</v>
      </c>
      <c r="J1636">
        <v>712.47199999999998</v>
      </c>
      <c r="K1636">
        <v>21105.5</v>
      </c>
      <c r="L1636">
        <v>0.37620300000000001</v>
      </c>
      <c r="M1636">
        <v>0.61912199999999995</v>
      </c>
      <c r="N1636">
        <v>36684</v>
      </c>
      <c r="O1636" t="s">
        <v>43</v>
      </c>
    </row>
    <row r="1637" spans="1:15" x14ac:dyDescent="0.25">
      <c r="A1637" t="s">
        <v>170</v>
      </c>
      <c r="B1637">
        <v>24963.9</v>
      </c>
      <c r="C1637">
        <v>24896.9</v>
      </c>
      <c r="D1637">
        <v>24896.7</v>
      </c>
      <c r="E1637">
        <v>24851.1</v>
      </c>
      <c r="F1637">
        <v>1750.51</v>
      </c>
      <c r="G1637">
        <v>1982.53</v>
      </c>
      <c r="H1637">
        <v>682.73500000000001</v>
      </c>
      <c r="I1637">
        <v>565.10599999999999</v>
      </c>
      <c r="J1637">
        <v>712.346</v>
      </c>
      <c r="K1637">
        <v>21101</v>
      </c>
      <c r="L1637">
        <v>0.37573499999999999</v>
      </c>
      <c r="M1637">
        <v>0.61912199999999995</v>
      </c>
      <c r="N1637">
        <v>36549</v>
      </c>
      <c r="O1637" t="s">
        <v>43</v>
      </c>
    </row>
    <row r="1638" spans="1:15" x14ac:dyDescent="0.25">
      <c r="A1638" t="s">
        <v>170</v>
      </c>
      <c r="B1638">
        <v>24975.8</v>
      </c>
      <c r="C1638">
        <v>24908</v>
      </c>
      <c r="D1638">
        <v>24907.8</v>
      </c>
      <c r="E1638">
        <v>24861.8</v>
      </c>
      <c r="F1638">
        <v>1760.3</v>
      </c>
      <c r="G1638">
        <v>1977.13</v>
      </c>
      <c r="H1638">
        <v>685.41200000000003</v>
      </c>
      <c r="I1638">
        <v>559.51900000000001</v>
      </c>
      <c r="J1638">
        <v>709.73199999999997</v>
      </c>
      <c r="K1638">
        <v>21107.3</v>
      </c>
      <c r="L1638">
        <v>0.37718200000000002</v>
      </c>
      <c r="M1638">
        <v>0.62586299999999995</v>
      </c>
      <c r="N1638">
        <v>36620</v>
      </c>
      <c r="O1638" t="s">
        <v>43</v>
      </c>
    </row>
    <row r="1639" spans="1:15" x14ac:dyDescent="0.25">
      <c r="A1639" t="s">
        <v>170</v>
      </c>
      <c r="B1639">
        <v>24955.1</v>
      </c>
      <c r="C1639">
        <v>24886</v>
      </c>
      <c r="D1639">
        <v>24885.8</v>
      </c>
      <c r="E1639">
        <v>24839.9</v>
      </c>
      <c r="F1639">
        <v>1748.2</v>
      </c>
      <c r="G1639">
        <v>1975.73</v>
      </c>
      <c r="H1639">
        <v>685.00699999999995</v>
      </c>
      <c r="I1639">
        <v>558.71</v>
      </c>
      <c r="J1639">
        <v>709.673</v>
      </c>
      <c r="K1639">
        <v>21098.9</v>
      </c>
      <c r="L1639">
        <v>0.37579600000000002</v>
      </c>
      <c r="M1639">
        <v>0.62390100000000004</v>
      </c>
      <c r="N1639">
        <v>36640</v>
      </c>
      <c r="O1639" t="s">
        <v>43</v>
      </c>
    </row>
    <row r="1640" spans="1:15" x14ac:dyDescent="0.25">
      <c r="A1640" t="s">
        <v>170</v>
      </c>
      <c r="B1640">
        <v>24967.3</v>
      </c>
      <c r="C1640">
        <v>24900.5</v>
      </c>
      <c r="D1640">
        <v>24900.3</v>
      </c>
      <c r="E1640">
        <v>24854.3</v>
      </c>
      <c r="F1640">
        <v>1756.12</v>
      </c>
      <c r="G1640">
        <v>1977.95</v>
      </c>
      <c r="H1640">
        <v>683.71400000000006</v>
      </c>
      <c r="I1640">
        <v>563.14</v>
      </c>
      <c r="J1640">
        <v>708.81100000000004</v>
      </c>
      <c r="K1640">
        <v>21103.200000000001</v>
      </c>
      <c r="L1640">
        <v>0.37621599999999999</v>
      </c>
      <c r="M1640">
        <v>0.62752300000000005</v>
      </c>
      <c r="N1640">
        <v>36578</v>
      </c>
      <c r="O1640" t="s">
        <v>43</v>
      </c>
    </row>
    <row r="1641" spans="1:15" x14ac:dyDescent="0.25">
      <c r="A1641" t="s">
        <v>170</v>
      </c>
      <c r="B1641">
        <v>24951.200000000001</v>
      </c>
      <c r="C1641">
        <v>24882.1</v>
      </c>
      <c r="D1641">
        <v>24882</v>
      </c>
      <c r="E1641">
        <v>24835.9</v>
      </c>
      <c r="F1641">
        <v>1744.52</v>
      </c>
      <c r="G1641">
        <v>1979.43</v>
      </c>
      <c r="H1641">
        <v>683.80399999999997</v>
      </c>
      <c r="I1641">
        <v>563.11699999999996</v>
      </c>
      <c r="J1641">
        <v>710.2</v>
      </c>
      <c r="K1641">
        <v>21094.9</v>
      </c>
      <c r="L1641">
        <v>0.376668</v>
      </c>
      <c r="M1641">
        <v>0.62442299999999995</v>
      </c>
      <c r="N1641">
        <v>36566</v>
      </c>
      <c r="O1641" t="s">
        <v>43</v>
      </c>
    </row>
    <row r="1642" spans="1:15" x14ac:dyDescent="0.25">
      <c r="A1642" t="s">
        <v>170</v>
      </c>
      <c r="B1642">
        <v>24959.9</v>
      </c>
      <c r="C1642">
        <v>24893</v>
      </c>
      <c r="D1642">
        <v>24892.799999999999</v>
      </c>
      <c r="E1642">
        <v>24847.1</v>
      </c>
      <c r="F1642">
        <v>1752.1</v>
      </c>
      <c r="G1642">
        <v>1977.56</v>
      </c>
      <c r="H1642">
        <v>686.303</v>
      </c>
      <c r="I1642">
        <v>559.74800000000005</v>
      </c>
      <c r="J1642">
        <v>709.01499999999999</v>
      </c>
      <c r="K1642">
        <v>21100.3</v>
      </c>
      <c r="L1642">
        <v>0.37569000000000002</v>
      </c>
      <c r="M1642">
        <v>0.62483699999999998</v>
      </c>
      <c r="N1642">
        <v>36587</v>
      </c>
      <c r="O1642" t="s">
        <v>43</v>
      </c>
    </row>
    <row r="1643" spans="1:15" x14ac:dyDescent="0.25">
      <c r="A1643" t="s">
        <v>170</v>
      </c>
      <c r="B1643">
        <v>24962.1</v>
      </c>
      <c r="C1643">
        <v>24895.200000000001</v>
      </c>
      <c r="D1643">
        <v>24895.1</v>
      </c>
      <c r="E1643">
        <v>24849.200000000001</v>
      </c>
      <c r="F1643">
        <v>1748.3</v>
      </c>
      <c r="G1643">
        <v>1982.48</v>
      </c>
      <c r="H1643">
        <v>684.25800000000004</v>
      </c>
      <c r="I1643">
        <v>565.81899999999996</v>
      </c>
      <c r="J1643">
        <v>710.03</v>
      </c>
      <c r="K1643">
        <v>21101.4</v>
      </c>
      <c r="L1643">
        <v>0.375975</v>
      </c>
      <c r="M1643">
        <v>0.62980400000000003</v>
      </c>
      <c r="N1643">
        <v>36641</v>
      </c>
      <c r="O1643" t="s">
        <v>43</v>
      </c>
    </row>
    <row r="1644" spans="1:15" x14ac:dyDescent="0.25">
      <c r="A1644" t="s">
        <v>170</v>
      </c>
      <c r="B1644">
        <v>24969.4</v>
      </c>
      <c r="C1644">
        <v>24900.799999999999</v>
      </c>
      <c r="D1644">
        <v>24900.6</v>
      </c>
      <c r="E1644">
        <v>24855</v>
      </c>
      <c r="F1644">
        <v>1744.55</v>
      </c>
      <c r="G1644">
        <v>1968.33</v>
      </c>
      <c r="H1644">
        <v>681.61900000000003</v>
      </c>
      <c r="I1644">
        <v>559.846</v>
      </c>
      <c r="J1644">
        <v>704.59400000000005</v>
      </c>
      <c r="K1644">
        <v>21125.1</v>
      </c>
      <c r="L1644">
        <v>0.375726</v>
      </c>
      <c r="M1644">
        <v>0.62335799999999997</v>
      </c>
      <c r="N1644">
        <v>36593</v>
      </c>
      <c r="O1644" t="s">
        <v>43</v>
      </c>
    </row>
    <row r="1645" spans="1:15" x14ac:dyDescent="0.25">
      <c r="A1645" t="s">
        <v>170</v>
      </c>
      <c r="B1645">
        <v>24978.6</v>
      </c>
      <c r="C1645">
        <v>24911.9</v>
      </c>
      <c r="D1645">
        <v>24911.7</v>
      </c>
      <c r="E1645">
        <v>24865.9</v>
      </c>
      <c r="F1645">
        <v>1755.93</v>
      </c>
      <c r="G1645">
        <v>1988.7</v>
      </c>
      <c r="H1645">
        <v>685.48199999999997</v>
      </c>
      <c r="I1645">
        <v>566.69799999999998</v>
      </c>
      <c r="J1645">
        <v>714.08500000000004</v>
      </c>
      <c r="K1645">
        <v>21104.1</v>
      </c>
      <c r="L1645">
        <v>0.37622100000000003</v>
      </c>
      <c r="M1645">
        <v>0.62949200000000005</v>
      </c>
      <c r="N1645">
        <v>36577</v>
      </c>
      <c r="O1645" t="s">
        <v>43</v>
      </c>
    </row>
    <row r="1646" spans="1:15" x14ac:dyDescent="0.25">
      <c r="A1646" t="s">
        <v>170</v>
      </c>
      <c r="B1646">
        <v>24951.200000000001</v>
      </c>
      <c r="C1646">
        <v>24884.799999999999</v>
      </c>
      <c r="D1646">
        <v>24884.7</v>
      </c>
      <c r="E1646">
        <v>24838.400000000001</v>
      </c>
      <c r="F1646">
        <v>1752.38</v>
      </c>
      <c r="G1646">
        <v>1984.85</v>
      </c>
      <c r="H1646">
        <v>684.25099999999998</v>
      </c>
      <c r="I1646">
        <v>563.82899999999995</v>
      </c>
      <c r="J1646">
        <v>714.47400000000005</v>
      </c>
      <c r="K1646">
        <v>21084</v>
      </c>
      <c r="L1646">
        <v>0.37569799999999998</v>
      </c>
      <c r="M1646">
        <v>0.62798299999999996</v>
      </c>
      <c r="N1646">
        <v>36556</v>
      </c>
      <c r="O1646" t="s">
        <v>43</v>
      </c>
    </row>
    <row r="1647" spans="1:15" x14ac:dyDescent="0.25">
      <c r="A1647" t="s">
        <v>170</v>
      </c>
      <c r="B1647">
        <v>24952.799999999999</v>
      </c>
      <c r="C1647">
        <v>24883.8</v>
      </c>
      <c r="D1647">
        <v>24883.599999999999</v>
      </c>
      <c r="E1647">
        <v>24837.5</v>
      </c>
      <c r="F1647">
        <v>1740.97</v>
      </c>
      <c r="G1647">
        <v>1976.78</v>
      </c>
      <c r="H1647">
        <v>685.226</v>
      </c>
      <c r="I1647">
        <v>561.00900000000001</v>
      </c>
      <c r="J1647">
        <v>708.21799999999996</v>
      </c>
      <c r="K1647">
        <v>21102.6</v>
      </c>
      <c r="L1647">
        <v>0.36641099999999999</v>
      </c>
      <c r="M1647">
        <v>0.61912199999999995</v>
      </c>
      <c r="N1647">
        <v>36556</v>
      </c>
      <c r="O1647" t="s">
        <v>43</v>
      </c>
    </row>
    <row r="1648" spans="1:15" x14ac:dyDescent="0.25">
      <c r="A1648" t="s">
        <v>170</v>
      </c>
      <c r="B1648">
        <v>24953.7</v>
      </c>
      <c r="C1648">
        <v>24885.599999999999</v>
      </c>
      <c r="D1648">
        <v>24885.4</v>
      </c>
      <c r="E1648">
        <v>24839.200000000001</v>
      </c>
      <c r="F1648">
        <v>1737.81</v>
      </c>
      <c r="G1648">
        <v>1972.78</v>
      </c>
      <c r="H1648">
        <v>682.38599999999997</v>
      </c>
      <c r="I1648">
        <v>559.37800000000004</v>
      </c>
      <c r="J1648">
        <v>708.62900000000002</v>
      </c>
      <c r="K1648">
        <v>21111.5</v>
      </c>
      <c r="L1648">
        <v>0.37569000000000002</v>
      </c>
      <c r="M1648">
        <v>0.62975199999999998</v>
      </c>
      <c r="N1648">
        <v>36617</v>
      </c>
      <c r="O1648" t="s">
        <v>43</v>
      </c>
    </row>
    <row r="1649" spans="1:15" x14ac:dyDescent="0.25">
      <c r="A1649" t="s">
        <v>170</v>
      </c>
      <c r="B1649">
        <v>24969.5</v>
      </c>
      <c r="C1649">
        <v>24902.799999999999</v>
      </c>
      <c r="D1649">
        <v>24902.7</v>
      </c>
      <c r="E1649">
        <v>24856.9</v>
      </c>
      <c r="F1649">
        <v>1749.53</v>
      </c>
      <c r="G1649">
        <v>1977.79</v>
      </c>
      <c r="H1649">
        <v>683.63400000000001</v>
      </c>
      <c r="I1649">
        <v>561.77499999999998</v>
      </c>
      <c r="J1649">
        <v>709.89700000000005</v>
      </c>
      <c r="K1649">
        <v>21112.400000000001</v>
      </c>
      <c r="L1649">
        <v>0.375695</v>
      </c>
      <c r="M1649">
        <v>0.62951500000000005</v>
      </c>
      <c r="N1649">
        <v>36628</v>
      </c>
      <c r="O1649" t="s">
        <v>43</v>
      </c>
    </row>
    <row r="1650" spans="1:15" x14ac:dyDescent="0.25">
      <c r="A1650" t="s">
        <v>170</v>
      </c>
      <c r="B1650">
        <v>24986.799999999999</v>
      </c>
      <c r="C1650">
        <v>24919.599999999999</v>
      </c>
      <c r="D1650">
        <v>24919.4</v>
      </c>
      <c r="E1650">
        <v>24872.9</v>
      </c>
      <c r="F1650">
        <v>1749.46</v>
      </c>
      <c r="G1650">
        <v>1977.57</v>
      </c>
      <c r="H1650">
        <v>685.12800000000004</v>
      </c>
      <c r="I1650">
        <v>561.33600000000001</v>
      </c>
      <c r="J1650">
        <v>708.68799999999999</v>
      </c>
      <c r="K1650">
        <v>21128.6</v>
      </c>
      <c r="L1650">
        <v>0.37578099999999998</v>
      </c>
      <c r="M1650">
        <v>0.62748499999999996</v>
      </c>
      <c r="N1650">
        <v>36589</v>
      </c>
      <c r="O1650" t="s">
        <v>43</v>
      </c>
    </row>
    <row r="1651" spans="1:15" x14ac:dyDescent="0.25">
      <c r="A1651" t="s">
        <v>170</v>
      </c>
      <c r="B1651">
        <v>24981.3</v>
      </c>
      <c r="C1651">
        <v>24914</v>
      </c>
      <c r="D1651">
        <v>24913.9</v>
      </c>
      <c r="E1651">
        <v>24867.9</v>
      </c>
      <c r="F1651">
        <v>1752.22</v>
      </c>
      <c r="G1651">
        <v>1978.54</v>
      </c>
      <c r="H1651">
        <v>686.14800000000002</v>
      </c>
      <c r="I1651">
        <v>561.21299999999997</v>
      </c>
      <c r="J1651">
        <v>708.63300000000004</v>
      </c>
      <c r="K1651">
        <v>21120</v>
      </c>
      <c r="L1651">
        <v>0.37581300000000001</v>
      </c>
      <c r="M1651">
        <v>0.61912199999999995</v>
      </c>
      <c r="N1651">
        <v>36574</v>
      </c>
      <c r="O1651" t="s">
        <v>43</v>
      </c>
    </row>
    <row r="1652" spans="1:15" x14ac:dyDescent="0.25">
      <c r="A1652" t="s">
        <v>170</v>
      </c>
      <c r="B1652">
        <v>24992.3</v>
      </c>
      <c r="C1652">
        <v>24924.7</v>
      </c>
      <c r="D1652">
        <v>24924.5</v>
      </c>
      <c r="E1652">
        <v>24877.4</v>
      </c>
      <c r="F1652">
        <v>1761.19</v>
      </c>
      <c r="G1652">
        <v>1973.23</v>
      </c>
      <c r="H1652">
        <v>686.846</v>
      </c>
      <c r="I1652">
        <v>557.33699999999999</v>
      </c>
      <c r="J1652">
        <v>706.43100000000004</v>
      </c>
      <c r="K1652">
        <v>21125.599999999999</v>
      </c>
      <c r="L1652">
        <v>0.37618200000000002</v>
      </c>
      <c r="M1652">
        <v>0.61911799999999995</v>
      </c>
      <c r="N1652">
        <v>36629</v>
      </c>
      <c r="O1652" t="s">
        <v>43</v>
      </c>
    </row>
    <row r="1653" spans="1:15" x14ac:dyDescent="0.25">
      <c r="A1653" t="s">
        <v>170</v>
      </c>
      <c r="B1653">
        <v>24987.200000000001</v>
      </c>
      <c r="C1653">
        <v>24919</v>
      </c>
      <c r="D1653">
        <v>24918.799999999999</v>
      </c>
      <c r="E1653">
        <v>24873.4</v>
      </c>
      <c r="F1653">
        <v>1760.7</v>
      </c>
      <c r="G1653">
        <v>1979.23</v>
      </c>
      <c r="H1653">
        <v>684.94</v>
      </c>
      <c r="I1653">
        <v>560.70699999999999</v>
      </c>
      <c r="J1653">
        <v>711.21900000000005</v>
      </c>
      <c r="K1653">
        <v>21116.3</v>
      </c>
      <c r="L1653">
        <v>0.37569000000000002</v>
      </c>
      <c r="M1653">
        <v>0.61912</v>
      </c>
      <c r="N1653">
        <v>36539</v>
      </c>
      <c r="O1653" t="s">
        <v>43</v>
      </c>
    </row>
    <row r="1654" spans="1:15" x14ac:dyDescent="0.25">
      <c r="A1654" t="s">
        <v>170</v>
      </c>
      <c r="B1654">
        <v>24981.5</v>
      </c>
      <c r="C1654">
        <v>24914.3</v>
      </c>
      <c r="D1654">
        <v>24914.2</v>
      </c>
      <c r="E1654">
        <v>24868.2</v>
      </c>
      <c r="F1654">
        <v>1748.77</v>
      </c>
      <c r="G1654">
        <v>1980.08</v>
      </c>
      <c r="H1654">
        <v>685.56899999999996</v>
      </c>
      <c r="I1654">
        <v>562.70100000000002</v>
      </c>
      <c r="J1654">
        <v>709.39099999999996</v>
      </c>
      <c r="K1654">
        <v>21122.2</v>
      </c>
      <c r="L1654">
        <v>0.37592700000000001</v>
      </c>
      <c r="M1654">
        <v>0.62905599999999995</v>
      </c>
      <c r="N1654">
        <v>36568</v>
      </c>
      <c r="O1654" t="s">
        <v>43</v>
      </c>
    </row>
    <row r="1655" spans="1:15" x14ac:dyDescent="0.25">
      <c r="A1655" t="s">
        <v>170</v>
      </c>
      <c r="B1655">
        <v>24990</v>
      </c>
      <c r="C1655">
        <v>24922.3</v>
      </c>
      <c r="D1655">
        <v>24922.2</v>
      </c>
      <c r="E1655">
        <v>24876.400000000001</v>
      </c>
      <c r="F1655">
        <v>1760.61</v>
      </c>
      <c r="G1655">
        <v>1971.73</v>
      </c>
      <c r="H1655">
        <v>681.94</v>
      </c>
      <c r="I1655">
        <v>562.11199999999997</v>
      </c>
      <c r="J1655">
        <v>705.40800000000002</v>
      </c>
      <c r="K1655">
        <v>21126.9</v>
      </c>
      <c r="L1655">
        <v>0.38175900000000001</v>
      </c>
      <c r="M1655">
        <v>0.61912</v>
      </c>
      <c r="N1655">
        <v>36575</v>
      </c>
      <c r="O1655" t="s">
        <v>43</v>
      </c>
    </row>
    <row r="1656" spans="1:15" x14ac:dyDescent="0.25">
      <c r="A1656" t="s">
        <v>170</v>
      </c>
      <c r="B1656">
        <v>24950.799999999999</v>
      </c>
      <c r="C1656">
        <v>24884.3</v>
      </c>
      <c r="D1656">
        <v>24884.1</v>
      </c>
      <c r="E1656">
        <v>24837.599999999999</v>
      </c>
      <c r="F1656">
        <v>1747.89</v>
      </c>
      <c r="G1656">
        <v>1973.28</v>
      </c>
      <c r="H1656">
        <v>686.56100000000004</v>
      </c>
      <c r="I1656">
        <v>557.72199999999998</v>
      </c>
      <c r="J1656">
        <v>706.56700000000001</v>
      </c>
      <c r="K1656">
        <v>21099.200000000001</v>
      </c>
      <c r="L1656">
        <v>0.37224800000000002</v>
      </c>
      <c r="M1656">
        <v>0.61912199999999995</v>
      </c>
      <c r="N1656">
        <v>36605</v>
      </c>
      <c r="O1656" t="s">
        <v>43</v>
      </c>
    </row>
    <row r="1657" spans="1:15" x14ac:dyDescent="0.25">
      <c r="A1657" t="s">
        <v>170</v>
      </c>
      <c r="B1657">
        <v>24966</v>
      </c>
      <c r="C1657">
        <v>24898.7</v>
      </c>
      <c r="D1657">
        <v>24898.5</v>
      </c>
      <c r="E1657">
        <v>24852.2</v>
      </c>
      <c r="F1657">
        <v>1748.92</v>
      </c>
      <c r="G1657">
        <v>1969.74</v>
      </c>
      <c r="H1657">
        <v>684.62699999999995</v>
      </c>
      <c r="I1657">
        <v>556.49300000000005</v>
      </c>
      <c r="J1657">
        <v>706.15800000000002</v>
      </c>
      <c r="K1657">
        <v>21116.400000000001</v>
      </c>
      <c r="L1657">
        <v>0.37612499999999999</v>
      </c>
      <c r="M1657">
        <v>0.61912199999999995</v>
      </c>
      <c r="N1657">
        <v>36577</v>
      </c>
      <c r="O1657" t="s">
        <v>43</v>
      </c>
    </row>
    <row r="1658" spans="1:15" x14ac:dyDescent="0.25">
      <c r="A1658" t="s">
        <v>170</v>
      </c>
      <c r="B1658">
        <v>24964.1</v>
      </c>
      <c r="C1658">
        <v>24897</v>
      </c>
      <c r="D1658">
        <v>24896.799999999999</v>
      </c>
      <c r="E1658">
        <v>24850.6</v>
      </c>
      <c r="F1658">
        <v>1746.03</v>
      </c>
      <c r="G1658">
        <v>1975.19</v>
      </c>
      <c r="H1658">
        <v>683.65599999999995</v>
      </c>
      <c r="I1658">
        <v>560.96400000000006</v>
      </c>
      <c r="J1658">
        <v>708.22199999999998</v>
      </c>
      <c r="K1658">
        <v>21112.2</v>
      </c>
      <c r="L1658">
        <v>0.37595099999999998</v>
      </c>
      <c r="M1658">
        <v>0.62908900000000001</v>
      </c>
      <c r="N1658">
        <v>36651</v>
      </c>
      <c r="O1658" t="s">
        <v>43</v>
      </c>
    </row>
    <row r="1659" spans="1:15" x14ac:dyDescent="0.25">
      <c r="A1659" t="s">
        <v>170</v>
      </c>
      <c r="B1659">
        <v>24943.9</v>
      </c>
      <c r="C1659">
        <v>24876.6</v>
      </c>
      <c r="D1659">
        <v>24876.400000000001</v>
      </c>
      <c r="E1659">
        <v>24830.2</v>
      </c>
      <c r="F1659">
        <v>1736.28</v>
      </c>
      <c r="G1659">
        <v>1975.27</v>
      </c>
      <c r="H1659">
        <v>683.71699999999998</v>
      </c>
      <c r="I1659">
        <v>561.51499999999999</v>
      </c>
      <c r="J1659">
        <v>707.63900000000001</v>
      </c>
      <c r="K1659">
        <v>21101.5</v>
      </c>
      <c r="L1659">
        <v>0.37570700000000001</v>
      </c>
      <c r="M1659">
        <v>0.62561</v>
      </c>
      <c r="N1659">
        <v>36603</v>
      </c>
      <c r="O1659" t="s">
        <v>43</v>
      </c>
    </row>
    <row r="1660" spans="1:15" x14ac:dyDescent="0.25">
      <c r="A1660" t="s">
        <v>170</v>
      </c>
      <c r="B1660">
        <v>24947.8</v>
      </c>
      <c r="C1660">
        <v>24880.9</v>
      </c>
      <c r="D1660">
        <v>24880.799999999999</v>
      </c>
      <c r="E1660">
        <v>24834.7</v>
      </c>
      <c r="F1660">
        <v>1746.78</v>
      </c>
      <c r="G1660">
        <v>1972.12</v>
      </c>
      <c r="H1660">
        <v>684.34400000000005</v>
      </c>
      <c r="I1660">
        <v>559.25900000000001</v>
      </c>
      <c r="J1660">
        <v>706.16200000000003</v>
      </c>
      <c r="K1660">
        <v>21098.6</v>
      </c>
      <c r="L1660">
        <v>0.37570399999999998</v>
      </c>
      <c r="M1660">
        <v>0.629691</v>
      </c>
      <c r="N1660">
        <v>36550</v>
      </c>
      <c r="O1660" t="s">
        <v>43</v>
      </c>
    </row>
    <row r="1661" spans="1:15" x14ac:dyDescent="0.25">
      <c r="A1661" t="s">
        <v>170</v>
      </c>
      <c r="B1661">
        <v>24945.3</v>
      </c>
      <c r="C1661">
        <v>24876.2</v>
      </c>
      <c r="D1661">
        <v>24876</v>
      </c>
      <c r="E1661">
        <v>24829.8</v>
      </c>
      <c r="F1661">
        <v>1744.09</v>
      </c>
      <c r="G1661">
        <v>1971.83</v>
      </c>
      <c r="H1661">
        <v>684.84199999999998</v>
      </c>
      <c r="I1661">
        <v>557.41099999999994</v>
      </c>
      <c r="J1661">
        <v>707.16600000000005</v>
      </c>
      <c r="K1661">
        <v>21096.799999999999</v>
      </c>
      <c r="L1661">
        <v>0.37615999999999999</v>
      </c>
      <c r="M1661">
        <v>0.61912199999999995</v>
      </c>
      <c r="N1661">
        <v>36515</v>
      </c>
      <c r="O1661" t="s">
        <v>43</v>
      </c>
    </row>
    <row r="1662" spans="1:15" x14ac:dyDescent="0.25">
      <c r="A1662" t="s">
        <v>170</v>
      </c>
      <c r="B1662">
        <v>24969</v>
      </c>
      <c r="C1662">
        <v>24900.400000000001</v>
      </c>
      <c r="D1662">
        <v>24900.2</v>
      </c>
      <c r="E1662">
        <v>24853.7</v>
      </c>
      <c r="F1662">
        <v>1745.75</v>
      </c>
      <c r="G1662">
        <v>1955.95</v>
      </c>
      <c r="H1662">
        <v>684.21299999999997</v>
      </c>
      <c r="I1662">
        <v>551.65899999999999</v>
      </c>
      <c r="J1662">
        <v>697.59299999999996</v>
      </c>
      <c r="K1662">
        <v>21134.9</v>
      </c>
      <c r="L1662">
        <v>0.37576799999999999</v>
      </c>
      <c r="M1662">
        <v>0.62026300000000001</v>
      </c>
      <c r="N1662">
        <v>36614</v>
      </c>
      <c r="O1662" t="s">
        <v>43</v>
      </c>
    </row>
    <row r="1663" spans="1:15" x14ac:dyDescent="0.25">
      <c r="A1663" t="s">
        <v>170</v>
      </c>
      <c r="B1663">
        <v>24961.9</v>
      </c>
      <c r="C1663">
        <v>24894.3</v>
      </c>
      <c r="D1663">
        <v>24894.1</v>
      </c>
      <c r="E1663">
        <v>24848.400000000001</v>
      </c>
      <c r="F1663">
        <v>1741.24</v>
      </c>
      <c r="G1663">
        <v>1980.46</v>
      </c>
      <c r="H1663">
        <v>684.45899999999995</v>
      </c>
      <c r="I1663">
        <v>564.04100000000005</v>
      </c>
      <c r="J1663">
        <v>709.60500000000002</v>
      </c>
      <c r="K1663">
        <v>21109.7</v>
      </c>
      <c r="L1663">
        <v>0.37569000000000002</v>
      </c>
      <c r="M1663">
        <v>0.62504199999999999</v>
      </c>
      <c r="N1663">
        <v>36671</v>
      </c>
      <c r="O1663" t="s">
        <v>43</v>
      </c>
    </row>
    <row r="1664" spans="1:15" x14ac:dyDescent="0.25">
      <c r="A1664" t="s">
        <v>170</v>
      </c>
      <c r="B1664">
        <v>24928.6</v>
      </c>
      <c r="C1664">
        <v>24861.5</v>
      </c>
      <c r="D1664">
        <v>24861.3</v>
      </c>
      <c r="E1664">
        <v>24815.599999999999</v>
      </c>
      <c r="F1664">
        <v>1737.5</v>
      </c>
      <c r="G1664">
        <v>1977.74</v>
      </c>
      <c r="H1664">
        <v>684.88699999999994</v>
      </c>
      <c r="I1664">
        <v>560.74400000000003</v>
      </c>
      <c r="J1664">
        <v>709.87900000000002</v>
      </c>
      <c r="K1664">
        <v>21083.4</v>
      </c>
      <c r="L1664">
        <v>0.37569200000000003</v>
      </c>
      <c r="M1664">
        <v>0.62793699999999997</v>
      </c>
      <c r="N1664">
        <v>36112</v>
      </c>
      <c r="O1664" t="s">
        <v>43</v>
      </c>
    </row>
    <row r="1665" spans="1:25" x14ac:dyDescent="0.25">
      <c r="A1665" t="s">
        <v>170</v>
      </c>
      <c r="B1665">
        <v>24971.200000000001</v>
      </c>
      <c r="C1665">
        <v>24904.2</v>
      </c>
      <c r="D1665">
        <v>24904.1</v>
      </c>
      <c r="E1665">
        <v>24859.3</v>
      </c>
      <c r="F1665">
        <v>1743.42</v>
      </c>
      <c r="G1665">
        <v>1974.17</v>
      </c>
      <c r="H1665">
        <v>680.75</v>
      </c>
      <c r="I1665">
        <v>563.12699999999995</v>
      </c>
      <c r="J1665">
        <v>708.11300000000006</v>
      </c>
      <c r="K1665">
        <v>21124.7</v>
      </c>
      <c r="L1665">
        <v>0.37622899999999998</v>
      </c>
      <c r="M1665">
        <v>0.62950300000000003</v>
      </c>
      <c r="N1665">
        <v>36578</v>
      </c>
      <c r="O1665" t="s">
        <v>43</v>
      </c>
    </row>
    <row r="1666" spans="1:25" x14ac:dyDescent="0.25">
      <c r="A1666" t="s">
        <v>170</v>
      </c>
      <c r="B1666">
        <v>24956</v>
      </c>
      <c r="C1666">
        <v>24889.1</v>
      </c>
      <c r="D1666">
        <v>24888.9</v>
      </c>
      <c r="E1666">
        <v>24842.5</v>
      </c>
      <c r="F1666">
        <v>1744.36</v>
      </c>
      <c r="G1666">
        <v>1975.61</v>
      </c>
      <c r="H1666">
        <v>683.80799999999999</v>
      </c>
      <c r="I1666">
        <v>561.37599999999998</v>
      </c>
      <c r="J1666">
        <v>708.03099999999995</v>
      </c>
      <c r="K1666">
        <v>21105.4</v>
      </c>
      <c r="L1666">
        <v>0.376469</v>
      </c>
      <c r="M1666">
        <v>0.62023399999999995</v>
      </c>
      <c r="N1666">
        <v>36588</v>
      </c>
      <c r="O1666" t="s">
        <v>43</v>
      </c>
    </row>
    <row r="1667" spans="1:25" x14ac:dyDescent="0.25">
      <c r="A1667" t="s">
        <v>170</v>
      </c>
      <c r="B1667">
        <v>24975.1</v>
      </c>
      <c r="C1667">
        <v>24907.599999999999</v>
      </c>
      <c r="D1667">
        <v>24907.5</v>
      </c>
      <c r="E1667">
        <v>24862.3</v>
      </c>
      <c r="F1667">
        <v>1746.62</v>
      </c>
      <c r="G1667">
        <v>1978.84</v>
      </c>
      <c r="H1667">
        <v>682.45600000000002</v>
      </c>
      <c r="I1667">
        <v>561.87699999999995</v>
      </c>
      <c r="J1667">
        <v>712.24800000000005</v>
      </c>
      <c r="K1667">
        <v>21119.8</v>
      </c>
      <c r="L1667">
        <v>0.37611299999999998</v>
      </c>
      <c r="M1667">
        <v>0.61981600000000003</v>
      </c>
      <c r="N1667">
        <v>36534</v>
      </c>
      <c r="O1667" t="s">
        <v>43</v>
      </c>
    </row>
    <row r="1668" spans="1:25" x14ac:dyDescent="0.25">
      <c r="A1668" t="s">
        <v>170</v>
      </c>
      <c r="B1668">
        <v>24969.9</v>
      </c>
      <c r="C1668">
        <v>24901.599999999999</v>
      </c>
      <c r="D1668">
        <v>24901.4</v>
      </c>
      <c r="E1668">
        <v>24855.4</v>
      </c>
      <c r="F1668">
        <v>1744.47</v>
      </c>
      <c r="G1668">
        <v>1983.31</v>
      </c>
      <c r="H1668">
        <v>682.99199999999996</v>
      </c>
      <c r="I1668">
        <v>562.02300000000002</v>
      </c>
      <c r="J1668">
        <v>716.08799999999997</v>
      </c>
      <c r="K1668">
        <v>21110.6</v>
      </c>
      <c r="L1668">
        <v>0.37620599999999998</v>
      </c>
      <c r="M1668">
        <v>0.62972399999999995</v>
      </c>
      <c r="N1668">
        <v>36626</v>
      </c>
      <c r="O1668" t="s">
        <v>43</v>
      </c>
    </row>
    <row r="1669" spans="1:25" x14ac:dyDescent="0.25">
      <c r="A1669" t="s">
        <v>170</v>
      </c>
      <c r="B1669">
        <v>24971.1</v>
      </c>
      <c r="C1669">
        <v>24903.1</v>
      </c>
      <c r="D1669">
        <v>24903</v>
      </c>
      <c r="E1669">
        <v>24858</v>
      </c>
      <c r="F1669">
        <v>1756.32</v>
      </c>
      <c r="G1669">
        <v>1979.53</v>
      </c>
      <c r="H1669">
        <v>683.73299999999995</v>
      </c>
      <c r="I1669">
        <v>560.23800000000006</v>
      </c>
      <c r="J1669">
        <v>713.25099999999998</v>
      </c>
      <c r="K1669">
        <v>21105.3</v>
      </c>
      <c r="L1669">
        <v>0.37593300000000002</v>
      </c>
      <c r="M1669">
        <v>0.61912100000000003</v>
      </c>
      <c r="N1669">
        <v>36631</v>
      </c>
      <c r="O1669" t="s">
        <v>43</v>
      </c>
    </row>
    <row r="1670" spans="1:25" x14ac:dyDescent="0.25">
      <c r="A1670" t="s">
        <v>170</v>
      </c>
      <c r="B1670">
        <v>24954</v>
      </c>
      <c r="C1670">
        <v>24887.1</v>
      </c>
      <c r="D1670">
        <v>24887</v>
      </c>
      <c r="E1670">
        <v>24841.599999999999</v>
      </c>
      <c r="F1670">
        <v>1742.49</v>
      </c>
      <c r="G1670">
        <v>1971.04</v>
      </c>
      <c r="H1670">
        <v>683.221</v>
      </c>
      <c r="I1670">
        <v>557.11800000000005</v>
      </c>
      <c r="J1670">
        <v>708.42399999999998</v>
      </c>
      <c r="K1670">
        <v>21111</v>
      </c>
      <c r="L1670">
        <v>0.375724</v>
      </c>
      <c r="M1670">
        <v>0.61912199999999995</v>
      </c>
      <c r="N1670">
        <v>36549</v>
      </c>
      <c r="O1670" t="s">
        <v>43</v>
      </c>
    </row>
    <row r="1671" spans="1:25" x14ac:dyDescent="0.25">
      <c r="A1671" t="s">
        <v>170</v>
      </c>
      <c r="B1671">
        <v>24960.6</v>
      </c>
      <c r="C1671">
        <v>24893.200000000001</v>
      </c>
      <c r="D1671">
        <v>24893</v>
      </c>
      <c r="E1671">
        <v>24847.8</v>
      </c>
      <c r="F1671">
        <v>1752.28</v>
      </c>
      <c r="G1671">
        <v>1973.97</v>
      </c>
      <c r="H1671">
        <v>684.476</v>
      </c>
      <c r="I1671">
        <v>558.73900000000003</v>
      </c>
      <c r="J1671">
        <v>708.46799999999996</v>
      </c>
      <c r="K1671">
        <v>21104.5</v>
      </c>
      <c r="L1671">
        <v>0.37625799999999998</v>
      </c>
      <c r="M1671">
        <v>0.62784799999999996</v>
      </c>
      <c r="N1671">
        <v>36625</v>
      </c>
      <c r="O1671" t="s">
        <v>43</v>
      </c>
    </row>
    <row r="1672" spans="1:25" x14ac:dyDescent="0.25">
      <c r="A1672" t="s">
        <v>170</v>
      </c>
      <c r="B1672">
        <v>24986.2</v>
      </c>
      <c r="C1672">
        <v>24918.799999999999</v>
      </c>
      <c r="D1672">
        <v>24918.6</v>
      </c>
      <c r="E1672">
        <v>24873.3</v>
      </c>
      <c r="F1672">
        <v>1746.74</v>
      </c>
      <c r="G1672">
        <v>1987.56</v>
      </c>
      <c r="H1672">
        <v>683.99900000000002</v>
      </c>
      <c r="I1672">
        <v>566.654</v>
      </c>
      <c r="J1672">
        <v>714.53200000000004</v>
      </c>
      <c r="K1672">
        <v>21122</v>
      </c>
      <c r="L1672">
        <v>0.37589800000000001</v>
      </c>
      <c r="M1672">
        <v>0.62117599999999995</v>
      </c>
      <c r="N1672">
        <v>36559</v>
      </c>
      <c r="O1672" t="s">
        <v>43</v>
      </c>
    </row>
    <row r="1673" spans="1:25" x14ac:dyDescent="0.25">
      <c r="A1673" t="s">
        <v>170</v>
      </c>
      <c r="B1673">
        <v>24955.9</v>
      </c>
      <c r="C1673">
        <v>24889.1</v>
      </c>
      <c r="D1673">
        <v>24889</v>
      </c>
      <c r="E1673">
        <v>24843.9</v>
      </c>
      <c r="F1673">
        <v>1744.42</v>
      </c>
      <c r="G1673">
        <v>1963.35</v>
      </c>
      <c r="H1673">
        <v>680.04200000000003</v>
      </c>
      <c r="I1673">
        <v>555.19399999999996</v>
      </c>
      <c r="J1673">
        <v>705.92600000000004</v>
      </c>
      <c r="K1673">
        <v>21119.200000000001</v>
      </c>
      <c r="L1673">
        <v>0.37569000000000002</v>
      </c>
      <c r="M1673">
        <v>0.61911000000000005</v>
      </c>
      <c r="N1673">
        <v>36619</v>
      </c>
      <c r="O1673" t="s">
        <v>43</v>
      </c>
    </row>
    <row r="1674" spans="1:25" x14ac:dyDescent="0.25">
      <c r="A1674" t="s">
        <v>170</v>
      </c>
      <c r="B1674">
        <v>24952</v>
      </c>
      <c r="C1674">
        <v>24883.599999999999</v>
      </c>
      <c r="D1674">
        <v>24883.5</v>
      </c>
      <c r="E1674">
        <v>24838.5</v>
      </c>
      <c r="F1674">
        <v>1752.67</v>
      </c>
      <c r="G1674">
        <v>1976.22</v>
      </c>
      <c r="H1674">
        <v>683.36300000000006</v>
      </c>
      <c r="I1674">
        <v>560.08299999999997</v>
      </c>
      <c r="J1674">
        <v>710.54899999999998</v>
      </c>
      <c r="K1674">
        <v>21092.5</v>
      </c>
      <c r="L1674">
        <v>0.37885099999999999</v>
      </c>
      <c r="M1674">
        <v>0.62579300000000004</v>
      </c>
      <c r="N1674">
        <v>36593</v>
      </c>
      <c r="O1674" t="s">
        <v>43</v>
      </c>
    </row>
    <row r="1675" spans="1:25" x14ac:dyDescent="0.25">
      <c r="A1675" t="s">
        <v>170</v>
      </c>
      <c r="B1675">
        <v>24950.400000000001</v>
      </c>
      <c r="C1675">
        <v>24883.3</v>
      </c>
      <c r="D1675">
        <v>24883.200000000001</v>
      </c>
      <c r="E1675">
        <v>24837.9</v>
      </c>
      <c r="F1675">
        <v>1739.69</v>
      </c>
      <c r="G1675">
        <v>1974.83</v>
      </c>
      <c r="H1675">
        <v>682.779</v>
      </c>
      <c r="I1675">
        <v>559.09500000000003</v>
      </c>
      <c r="J1675">
        <v>710.77300000000002</v>
      </c>
      <c r="K1675">
        <v>21106.3</v>
      </c>
      <c r="L1675">
        <v>0.37583</v>
      </c>
      <c r="M1675">
        <v>0.629104</v>
      </c>
      <c r="N1675">
        <v>36536</v>
      </c>
      <c r="O1675" t="s">
        <v>43</v>
      </c>
    </row>
    <row r="1676" spans="1:25" x14ac:dyDescent="0.25">
      <c r="A1676" t="s">
        <v>170</v>
      </c>
      <c r="B1676">
        <v>24964.9</v>
      </c>
      <c r="C1676">
        <v>24895.5</v>
      </c>
      <c r="D1676">
        <v>24895.3</v>
      </c>
      <c r="E1676">
        <v>24850.400000000001</v>
      </c>
      <c r="F1676">
        <v>1758.13</v>
      </c>
      <c r="G1676">
        <v>1981.04</v>
      </c>
      <c r="H1676">
        <v>685.89800000000002</v>
      </c>
      <c r="I1676">
        <v>561.15800000000002</v>
      </c>
      <c r="J1676">
        <v>711.56200000000001</v>
      </c>
      <c r="K1676">
        <v>21094.1</v>
      </c>
      <c r="L1676">
        <v>0.376253</v>
      </c>
      <c r="M1676">
        <v>0.61912100000000003</v>
      </c>
      <c r="N1676">
        <v>36573</v>
      </c>
      <c r="O1676" t="s">
        <v>43</v>
      </c>
    </row>
    <row r="1677" spans="1:25" x14ac:dyDescent="0.25">
      <c r="A1677" t="s">
        <v>170</v>
      </c>
      <c r="B1677">
        <v>24952.400000000001</v>
      </c>
      <c r="C1677">
        <v>24885.5</v>
      </c>
      <c r="D1677">
        <v>24885.3</v>
      </c>
      <c r="E1677">
        <v>24840.1</v>
      </c>
      <c r="F1677">
        <v>1747.32</v>
      </c>
      <c r="G1677">
        <v>1982.93</v>
      </c>
      <c r="H1677">
        <v>683.16099999999994</v>
      </c>
      <c r="I1677">
        <v>564.03800000000001</v>
      </c>
      <c r="J1677">
        <v>713.48800000000006</v>
      </c>
      <c r="K1677">
        <v>21092.799999999999</v>
      </c>
      <c r="L1677">
        <v>0.375776</v>
      </c>
      <c r="M1677">
        <v>0.61911700000000003</v>
      </c>
      <c r="N1677">
        <v>36588</v>
      </c>
      <c r="O1677" t="s">
        <v>43</v>
      </c>
    </row>
    <row r="1678" spans="1:25" x14ac:dyDescent="0.25">
      <c r="A1678" t="s">
        <v>170</v>
      </c>
      <c r="B1678">
        <v>24990.5</v>
      </c>
      <c r="C1678">
        <v>24922.9</v>
      </c>
      <c r="D1678">
        <v>24922.799999999999</v>
      </c>
      <c r="E1678">
        <v>24876.9</v>
      </c>
      <c r="F1678">
        <v>1758.34</v>
      </c>
      <c r="G1678">
        <v>1975.22</v>
      </c>
      <c r="H1678">
        <v>682.36900000000003</v>
      </c>
      <c r="I1678">
        <v>560.08100000000002</v>
      </c>
      <c r="J1678">
        <v>710.48</v>
      </c>
      <c r="K1678">
        <v>21126.3</v>
      </c>
      <c r="L1678">
        <v>0.376</v>
      </c>
      <c r="M1678">
        <v>0.61912199999999995</v>
      </c>
      <c r="N1678">
        <v>37115</v>
      </c>
      <c r="O1678" t="s">
        <v>43</v>
      </c>
    </row>
    <row r="1679" spans="1:25" x14ac:dyDescent="0.25">
      <c r="A1679" t="s">
        <v>170</v>
      </c>
      <c r="B1679">
        <v>24961.1</v>
      </c>
      <c r="C1679">
        <v>24894.6</v>
      </c>
      <c r="D1679">
        <v>24894.5</v>
      </c>
      <c r="E1679">
        <v>24849.1</v>
      </c>
      <c r="F1679">
        <v>1748.47</v>
      </c>
      <c r="G1679">
        <v>1984.94</v>
      </c>
      <c r="H1679">
        <v>682.59900000000005</v>
      </c>
      <c r="I1679">
        <v>567.26099999999997</v>
      </c>
      <c r="J1679">
        <v>712.75900000000001</v>
      </c>
      <c r="K1679">
        <v>21098.6</v>
      </c>
      <c r="L1679">
        <v>0.37584400000000001</v>
      </c>
      <c r="M1679">
        <v>0.61912100000000003</v>
      </c>
      <c r="N1679">
        <v>36588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170</v>
      </c>
      <c r="B1680">
        <v>24939.8</v>
      </c>
      <c r="C1680">
        <v>24873.200000000001</v>
      </c>
      <c r="D1680">
        <v>24873.1</v>
      </c>
      <c r="E1680">
        <v>24828</v>
      </c>
      <c r="F1680">
        <v>1738.94</v>
      </c>
      <c r="G1680">
        <v>1975.54</v>
      </c>
      <c r="H1680">
        <v>683.88599999999997</v>
      </c>
      <c r="I1680">
        <v>560.89800000000002</v>
      </c>
      <c r="J1680">
        <v>708.41499999999996</v>
      </c>
      <c r="K1680">
        <v>21096.5</v>
      </c>
      <c r="L1680">
        <v>0.37570599999999998</v>
      </c>
      <c r="M1680">
        <v>0.62813300000000005</v>
      </c>
      <c r="N1680">
        <v>36607</v>
      </c>
      <c r="O1680" t="s">
        <v>43</v>
      </c>
      <c r="R1680">
        <f>AVERAGE(B1631:B1680)</f>
        <v>24963.261999999999</v>
      </c>
      <c r="S1680">
        <f>AVERAGE(C1631:C1680)</f>
        <v>24895.68</v>
      </c>
      <c r="U1680">
        <f>_xlfn.VAR.P(B1631:B1680)</f>
        <v>221.88635599999674</v>
      </c>
      <c r="V1680">
        <f>_xlfn.VAR.P(C1631:C1680)</f>
        <v>224.88720000000325</v>
      </c>
      <c r="X1680">
        <f>1.96*SQRT(U1680)/50</f>
        <v>0.58391733154945402</v>
      </c>
      <c r="Y1680">
        <f>1.96*SQRT(V1680)/50</f>
        <v>0.58785258952224151</v>
      </c>
    </row>
    <row r="1681" spans="1:14" x14ac:dyDescent="0.25">
      <c r="A1681" t="s">
        <v>171</v>
      </c>
      <c r="B1681">
        <v>1248320.7294999999</v>
      </c>
      <c r="C1681" t="s">
        <v>37</v>
      </c>
    </row>
    <row r="1682" spans="1:14" x14ac:dyDescent="0.25">
      <c r="A1682" t="s">
        <v>172</v>
      </c>
      <c r="B1682">
        <v>24848.2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0.37585299999999999</v>
      </c>
      <c r="L1682">
        <v>0.64098699999999997</v>
      </c>
      <c r="M1682">
        <v>35567</v>
      </c>
      <c r="N1682" t="s">
        <v>43</v>
      </c>
    </row>
    <row r="1683" spans="1:14" x14ac:dyDescent="0.25">
      <c r="A1683" t="s">
        <v>172</v>
      </c>
      <c r="B1683">
        <v>25296.1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0.37573299999999998</v>
      </c>
      <c r="L1683">
        <v>0.62946400000000002</v>
      </c>
      <c r="M1683">
        <v>40528</v>
      </c>
      <c r="N1683" t="s">
        <v>43</v>
      </c>
    </row>
    <row r="1684" spans="1:14" x14ac:dyDescent="0.25">
      <c r="A1684" t="s">
        <v>172</v>
      </c>
      <c r="B1684">
        <v>24896.2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0.37579400000000002</v>
      </c>
      <c r="L1684">
        <v>0.62825699999999995</v>
      </c>
      <c r="M1684">
        <v>36042</v>
      </c>
      <c r="N1684" t="s">
        <v>43</v>
      </c>
    </row>
    <row r="1685" spans="1:14" x14ac:dyDescent="0.25">
      <c r="A1685" t="s">
        <v>172</v>
      </c>
      <c r="B1685">
        <v>24904.5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0.37574200000000002</v>
      </c>
      <c r="L1685">
        <v>0.62957099999999999</v>
      </c>
      <c r="M1685">
        <v>36203</v>
      </c>
      <c r="N1685" t="s">
        <v>43</v>
      </c>
    </row>
    <row r="1686" spans="1:14" x14ac:dyDescent="0.25">
      <c r="A1686" t="s">
        <v>172</v>
      </c>
      <c r="B1686">
        <v>24876.5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0.36713200000000001</v>
      </c>
      <c r="L1686">
        <v>0.62379700000000005</v>
      </c>
      <c r="M1686">
        <v>35583</v>
      </c>
      <c r="N1686" t="s">
        <v>43</v>
      </c>
    </row>
    <row r="1687" spans="1:14" x14ac:dyDescent="0.25">
      <c r="A1687" t="s">
        <v>172</v>
      </c>
      <c r="B1687">
        <v>24860.799999999999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0.37576799999999999</v>
      </c>
      <c r="L1687">
        <v>0.62803900000000001</v>
      </c>
      <c r="M1687">
        <v>35625</v>
      </c>
      <c r="N1687" t="s">
        <v>43</v>
      </c>
    </row>
    <row r="1688" spans="1:14" x14ac:dyDescent="0.25">
      <c r="A1688" t="s">
        <v>172</v>
      </c>
      <c r="B1688">
        <v>24887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0.375697</v>
      </c>
      <c r="L1688">
        <v>0.62687999999999999</v>
      </c>
      <c r="M1688">
        <v>36096</v>
      </c>
      <c r="N1688" t="s">
        <v>43</v>
      </c>
    </row>
    <row r="1689" spans="1:14" x14ac:dyDescent="0.25">
      <c r="A1689" t="s">
        <v>172</v>
      </c>
      <c r="B1689">
        <v>24844.1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0.37569200000000003</v>
      </c>
      <c r="L1689">
        <v>0.62611799999999995</v>
      </c>
      <c r="M1689">
        <v>35557</v>
      </c>
      <c r="N1689" t="s">
        <v>43</v>
      </c>
    </row>
    <row r="1690" spans="1:14" x14ac:dyDescent="0.25">
      <c r="A1690" t="s">
        <v>172</v>
      </c>
      <c r="B1690">
        <v>24888.7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0.37571599999999999</v>
      </c>
      <c r="L1690">
        <v>0.61912199999999995</v>
      </c>
      <c r="M1690">
        <v>36045</v>
      </c>
      <c r="N1690" t="s">
        <v>43</v>
      </c>
    </row>
    <row r="1691" spans="1:14" x14ac:dyDescent="0.25">
      <c r="A1691" t="s">
        <v>172</v>
      </c>
      <c r="B1691">
        <v>24846.799999999999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0.37622499999999998</v>
      </c>
      <c r="L1691">
        <v>0.61912199999999995</v>
      </c>
      <c r="M1691">
        <v>35621</v>
      </c>
      <c r="N1691" t="s">
        <v>43</v>
      </c>
    </row>
    <row r="1692" spans="1:14" x14ac:dyDescent="0.25">
      <c r="A1692" t="s">
        <v>172</v>
      </c>
      <c r="B1692">
        <v>24872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0.37589800000000001</v>
      </c>
      <c r="L1692">
        <v>0.61911899999999997</v>
      </c>
      <c r="M1692">
        <v>35531</v>
      </c>
      <c r="N1692" t="s">
        <v>43</v>
      </c>
    </row>
    <row r="1693" spans="1:14" x14ac:dyDescent="0.25">
      <c r="A1693" t="s">
        <v>172</v>
      </c>
      <c r="B1693">
        <v>24897.1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0.37632300000000002</v>
      </c>
      <c r="L1693">
        <v>0.61912100000000003</v>
      </c>
      <c r="M1693">
        <v>36070</v>
      </c>
      <c r="N1693" t="s">
        <v>43</v>
      </c>
    </row>
    <row r="1694" spans="1:14" x14ac:dyDescent="0.25">
      <c r="A1694" t="s">
        <v>172</v>
      </c>
      <c r="B1694">
        <v>24876.7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0.37637100000000001</v>
      </c>
      <c r="L1694">
        <v>0.61912199999999995</v>
      </c>
      <c r="M1694">
        <v>35637</v>
      </c>
      <c r="N1694" t="s">
        <v>43</v>
      </c>
    </row>
    <row r="1695" spans="1:14" x14ac:dyDescent="0.25">
      <c r="A1695" t="s">
        <v>172</v>
      </c>
      <c r="B1695">
        <v>24872.2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0.375996</v>
      </c>
      <c r="L1695">
        <v>0.61911700000000003</v>
      </c>
      <c r="M1695">
        <v>35578</v>
      </c>
      <c r="N1695" t="s">
        <v>43</v>
      </c>
    </row>
    <row r="1696" spans="1:14" x14ac:dyDescent="0.25">
      <c r="A1696" t="s">
        <v>172</v>
      </c>
      <c r="B1696">
        <v>24892.5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0.37574999999999997</v>
      </c>
      <c r="L1696">
        <v>0.62976100000000002</v>
      </c>
      <c r="M1696">
        <v>36016</v>
      </c>
      <c r="N1696" t="s">
        <v>43</v>
      </c>
    </row>
    <row r="1697" spans="1:14" x14ac:dyDescent="0.25">
      <c r="A1697" t="s">
        <v>172</v>
      </c>
      <c r="B1697">
        <v>24900.400000000001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0.37569900000000001</v>
      </c>
      <c r="L1697">
        <v>0.61912199999999995</v>
      </c>
      <c r="M1697">
        <v>36075</v>
      </c>
      <c r="N1697" t="s">
        <v>43</v>
      </c>
    </row>
    <row r="1698" spans="1:14" x14ac:dyDescent="0.25">
      <c r="A1698" t="s">
        <v>172</v>
      </c>
      <c r="B1698">
        <v>24875.1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0.37617299999999998</v>
      </c>
      <c r="L1698">
        <v>0.61912100000000003</v>
      </c>
      <c r="M1698">
        <v>35581</v>
      </c>
      <c r="N1698" t="s">
        <v>43</v>
      </c>
    </row>
    <row r="1699" spans="1:14" x14ac:dyDescent="0.25">
      <c r="A1699" t="s">
        <v>172</v>
      </c>
      <c r="B1699">
        <v>24850.400000000001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0.37628</v>
      </c>
      <c r="L1699">
        <v>0.62931999999999999</v>
      </c>
      <c r="M1699">
        <v>35611</v>
      </c>
      <c r="N1699" t="s">
        <v>43</v>
      </c>
    </row>
    <row r="1700" spans="1:14" x14ac:dyDescent="0.25">
      <c r="A1700" t="s">
        <v>172</v>
      </c>
      <c r="B1700">
        <v>24902.400000000001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0.375693</v>
      </c>
      <c r="L1700">
        <v>0.62872099999999997</v>
      </c>
      <c r="M1700">
        <v>36111</v>
      </c>
      <c r="N1700" t="s">
        <v>43</v>
      </c>
    </row>
    <row r="1701" spans="1:14" x14ac:dyDescent="0.25">
      <c r="A1701" t="s">
        <v>172</v>
      </c>
      <c r="B1701">
        <v>24861.4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0.37571399999999999</v>
      </c>
      <c r="L1701">
        <v>0.62872899999999998</v>
      </c>
      <c r="M1701">
        <v>35659</v>
      </c>
      <c r="N1701" t="s">
        <v>43</v>
      </c>
    </row>
    <row r="1702" spans="1:14" x14ac:dyDescent="0.25">
      <c r="A1702" t="s">
        <v>172</v>
      </c>
      <c r="B1702">
        <v>24887.8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0.62128700000000003</v>
      </c>
      <c r="M1702">
        <v>36132</v>
      </c>
      <c r="N1702" t="s">
        <v>43</v>
      </c>
    </row>
    <row r="1703" spans="1:14" x14ac:dyDescent="0.25">
      <c r="A1703" t="s">
        <v>172</v>
      </c>
      <c r="B1703">
        <v>24896.799999999999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0.37588700000000003</v>
      </c>
      <c r="L1703">
        <v>0.61912</v>
      </c>
      <c r="M1703">
        <v>36123</v>
      </c>
      <c r="N1703" t="s">
        <v>43</v>
      </c>
    </row>
    <row r="1704" spans="1:14" x14ac:dyDescent="0.25">
      <c r="A1704" t="s">
        <v>172</v>
      </c>
      <c r="B1704">
        <v>24845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0.37576799999999999</v>
      </c>
      <c r="L1704">
        <v>0.62950399999999995</v>
      </c>
      <c r="M1704">
        <v>35654</v>
      </c>
      <c r="N1704" t="s">
        <v>43</v>
      </c>
    </row>
    <row r="1705" spans="1:14" x14ac:dyDescent="0.25">
      <c r="A1705" t="s">
        <v>172</v>
      </c>
      <c r="B1705">
        <v>24866.1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0.37569399999999997</v>
      </c>
      <c r="L1705">
        <v>0.61912199999999995</v>
      </c>
      <c r="M1705">
        <v>35624</v>
      </c>
      <c r="N1705" t="s">
        <v>43</v>
      </c>
    </row>
    <row r="1706" spans="1:14" x14ac:dyDescent="0.25">
      <c r="A1706" t="s">
        <v>172</v>
      </c>
      <c r="B1706">
        <v>24871.7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0.37569399999999997</v>
      </c>
      <c r="L1706">
        <v>0.62374600000000002</v>
      </c>
      <c r="M1706">
        <v>35539</v>
      </c>
      <c r="N1706" t="s">
        <v>43</v>
      </c>
    </row>
    <row r="1707" spans="1:14" x14ac:dyDescent="0.25">
      <c r="A1707" t="s">
        <v>172</v>
      </c>
      <c r="B1707">
        <v>24913.3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0.37579000000000001</v>
      </c>
      <c r="L1707">
        <v>0.61912</v>
      </c>
      <c r="M1707">
        <v>36093</v>
      </c>
      <c r="N1707" t="s">
        <v>43</v>
      </c>
    </row>
    <row r="1708" spans="1:14" x14ac:dyDescent="0.25">
      <c r="A1708" t="s">
        <v>172</v>
      </c>
      <c r="B1708">
        <v>24888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0.36754900000000001</v>
      </c>
      <c r="L1708">
        <v>0.61912199999999995</v>
      </c>
      <c r="M1708">
        <v>36079</v>
      </c>
      <c r="N1708" t="s">
        <v>43</v>
      </c>
    </row>
    <row r="1709" spans="1:14" x14ac:dyDescent="0.25">
      <c r="A1709" t="s">
        <v>172</v>
      </c>
      <c r="B1709">
        <v>24885.3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0.36720399999999997</v>
      </c>
      <c r="L1709">
        <v>0.62572499999999998</v>
      </c>
      <c r="M1709">
        <v>35518</v>
      </c>
      <c r="N1709" t="s">
        <v>43</v>
      </c>
    </row>
    <row r="1710" spans="1:14" x14ac:dyDescent="0.25">
      <c r="A1710" t="s">
        <v>172</v>
      </c>
      <c r="B1710">
        <v>24910.400000000001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0.375726</v>
      </c>
      <c r="L1710">
        <v>0.62977399999999994</v>
      </c>
      <c r="M1710">
        <v>36067</v>
      </c>
      <c r="N1710" t="s">
        <v>43</v>
      </c>
    </row>
    <row r="1711" spans="1:14" x14ac:dyDescent="0.25">
      <c r="A1711" t="s">
        <v>172</v>
      </c>
      <c r="B1711">
        <v>24894.6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0.375832</v>
      </c>
      <c r="L1711">
        <v>0.62866299999999997</v>
      </c>
      <c r="M1711">
        <v>36038</v>
      </c>
      <c r="N1711" t="s">
        <v>43</v>
      </c>
    </row>
    <row r="1712" spans="1:14" x14ac:dyDescent="0.25">
      <c r="A1712" t="s">
        <v>172</v>
      </c>
      <c r="B1712">
        <v>24906.7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0.37574200000000002</v>
      </c>
      <c r="L1712">
        <v>0.62843599999999999</v>
      </c>
      <c r="M1712">
        <v>36044</v>
      </c>
      <c r="N1712" t="s">
        <v>43</v>
      </c>
    </row>
    <row r="1713" spans="1:14" x14ac:dyDescent="0.25">
      <c r="A1713" t="s">
        <v>172</v>
      </c>
      <c r="B1713">
        <v>24875.5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0.36746499999999999</v>
      </c>
      <c r="L1713">
        <v>0.62820299999999996</v>
      </c>
      <c r="M1713">
        <v>36110</v>
      </c>
      <c r="N1713" t="s">
        <v>43</v>
      </c>
    </row>
    <row r="1714" spans="1:14" x14ac:dyDescent="0.25">
      <c r="A1714" t="s">
        <v>172</v>
      </c>
      <c r="B1714">
        <v>24883.5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0.37580200000000002</v>
      </c>
      <c r="L1714">
        <v>0.62626800000000005</v>
      </c>
      <c r="M1714">
        <v>36094</v>
      </c>
      <c r="N1714" t="s">
        <v>43</v>
      </c>
    </row>
    <row r="1715" spans="1:14" x14ac:dyDescent="0.25">
      <c r="A1715" t="s">
        <v>172</v>
      </c>
      <c r="B1715">
        <v>24886.400000000001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0.37573899999999999</v>
      </c>
      <c r="L1715">
        <v>0.61912199999999995</v>
      </c>
      <c r="M1715">
        <v>36001</v>
      </c>
      <c r="N1715" t="s">
        <v>43</v>
      </c>
    </row>
    <row r="1716" spans="1:14" x14ac:dyDescent="0.25">
      <c r="A1716" t="s">
        <v>172</v>
      </c>
      <c r="B1716">
        <v>24911.4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0.37575500000000001</v>
      </c>
      <c r="L1716">
        <v>0.61910500000000002</v>
      </c>
      <c r="M1716">
        <v>36080</v>
      </c>
      <c r="N1716" t="s">
        <v>43</v>
      </c>
    </row>
    <row r="1717" spans="1:14" x14ac:dyDescent="0.25">
      <c r="A1717" t="s">
        <v>172</v>
      </c>
      <c r="B1717">
        <v>24893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0.37614399999999998</v>
      </c>
      <c r="L1717">
        <v>0.61912199999999995</v>
      </c>
      <c r="M1717">
        <v>36030</v>
      </c>
      <c r="N1717" t="s">
        <v>43</v>
      </c>
    </row>
    <row r="1718" spans="1:14" x14ac:dyDescent="0.25">
      <c r="A1718" t="s">
        <v>172</v>
      </c>
      <c r="B1718">
        <v>24898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0.37573499999999999</v>
      </c>
      <c r="L1718">
        <v>0.62935200000000002</v>
      </c>
      <c r="M1718">
        <v>36025</v>
      </c>
      <c r="N1718" t="s">
        <v>43</v>
      </c>
    </row>
    <row r="1719" spans="1:14" x14ac:dyDescent="0.25">
      <c r="A1719" t="s">
        <v>172</v>
      </c>
      <c r="B1719">
        <v>24880.3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0.37631799999999999</v>
      </c>
      <c r="L1719">
        <v>0.62931099999999995</v>
      </c>
      <c r="M1719">
        <v>36152</v>
      </c>
      <c r="N1719" t="s">
        <v>43</v>
      </c>
    </row>
    <row r="1720" spans="1:14" x14ac:dyDescent="0.25">
      <c r="A1720" t="s">
        <v>172</v>
      </c>
      <c r="B1720">
        <v>24897.3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0.37570399999999998</v>
      </c>
      <c r="L1720">
        <v>0.62967799999999996</v>
      </c>
      <c r="M1720">
        <v>36084</v>
      </c>
      <c r="N1720" t="s">
        <v>43</v>
      </c>
    </row>
    <row r="1721" spans="1:14" x14ac:dyDescent="0.25">
      <c r="A1721" t="s">
        <v>172</v>
      </c>
      <c r="B1721">
        <v>24896.400000000001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0.37738899999999997</v>
      </c>
      <c r="L1721">
        <v>0.61999300000000002</v>
      </c>
      <c r="M1721">
        <v>36126</v>
      </c>
      <c r="N1721" t="s">
        <v>43</v>
      </c>
    </row>
    <row r="1722" spans="1:14" x14ac:dyDescent="0.25">
      <c r="A1722" t="s">
        <v>172</v>
      </c>
      <c r="B1722">
        <v>24879.1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0.36474600000000001</v>
      </c>
      <c r="L1722">
        <v>0.62844999999999995</v>
      </c>
      <c r="M1722">
        <v>36099</v>
      </c>
      <c r="N1722" t="s">
        <v>43</v>
      </c>
    </row>
    <row r="1723" spans="1:14" x14ac:dyDescent="0.25">
      <c r="A1723" t="s">
        <v>172</v>
      </c>
      <c r="B1723">
        <v>24894.400000000001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0.37578800000000001</v>
      </c>
      <c r="L1723">
        <v>0.62592599999999998</v>
      </c>
      <c r="M1723">
        <v>36166</v>
      </c>
      <c r="N1723" t="s">
        <v>43</v>
      </c>
    </row>
    <row r="1724" spans="1:14" x14ac:dyDescent="0.25">
      <c r="A1724" t="s">
        <v>172</v>
      </c>
      <c r="B1724">
        <v>24895.4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0.37569900000000001</v>
      </c>
      <c r="L1724">
        <v>0.61911899999999997</v>
      </c>
      <c r="M1724">
        <v>36163</v>
      </c>
      <c r="N1724" t="s">
        <v>43</v>
      </c>
    </row>
    <row r="1725" spans="1:14" x14ac:dyDescent="0.25">
      <c r="A1725" t="s">
        <v>172</v>
      </c>
      <c r="B1725">
        <v>24833.1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0.37578099999999998</v>
      </c>
      <c r="L1725">
        <v>0.61912199999999995</v>
      </c>
      <c r="M1725">
        <v>35059</v>
      </c>
      <c r="N1725" t="s">
        <v>43</v>
      </c>
    </row>
    <row r="1726" spans="1:14" x14ac:dyDescent="0.25">
      <c r="A1726" t="s">
        <v>172</v>
      </c>
      <c r="B1726">
        <v>24885.5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0.37612400000000001</v>
      </c>
      <c r="L1726">
        <v>0.61912199999999995</v>
      </c>
      <c r="M1726">
        <v>35582</v>
      </c>
      <c r="N1726" t="s">
        <v>43</v>
      </c>
    </row>
    <row r="1727" spans="1:14" x14ac:dyDescent="0.25">
      <c r="A1727" t="s">
        <v>172</v>
      </c>
      <c r="B1727">
        <v>24875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0.37580200000000002</v>
      </c>
      <c r="L1727">
        <v>0.61911700000000003</v>
      </c>
      <c r="M1727">
        <v>36005</v>
      </c>
      <c r="N1727" t="s">
        <v>43</v>
      </c>
    </row>
    <row r="1728" spans="1:14" x14ac:dyDescent="0.25">
      <c r="A1728" t="s">
        <v>172</v>
      </c>
      <c r="B1728">
        <v>24877.7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0.37690899999999999</v>
      </c>
      <c r="L1728">
        <v>0.61912199999999995</v>
      </c>
      <c r="M1728">
        <v>36159</v>
      </c>
      <c r="N1728" t="s">
        <v>43</v>
      </c>
    </row>
    <row r="1729" spans="1:25" x14ac:dyDescent="0.25">
      <c r="A1729" t="s">
        <v>172</v>
      </c>
      <c r="B1729">
        <v>24914.7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0.37684499999999999</v>
      </c>
      <c r="L1729">
        <v>0.62979300000000005</v>
      </c>
      <c r="M1729">
        <v>36078</v>
      </c>
      <c r="N1729" t="s">
        <v>43</v>
      </c>
    </row>
    <row r="1730" spans="1:25" x14ac:dyDescent="0.25">
      <c r="A1730" t="s">
        <v>172</v>
      </c>
      <c r="B1730">
        <v>24838.2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0.37647399999999998</v>
      </c>
      <c r="L1730">
        <v>0.61912199999999995</v>
      </c>
      <c r="M1730">
        <v>35557</v>
      </c>
      <c r="N1730" t="s">
        <v>43</v>
      </c>
    </row>
    <row r="1731" spans="1:25" x14ac:dyDescent="0.25">
      <c r="A1731" t="s">
        <v>172</v>
      </c>
      <c r="B1731">
        <v>24850.7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0.37579899999999999</v>
      </c>
      <c r="L1731">
        <v>0.62621800000000005</v>
      </c>
      <c r="M1731">
        <v>35592</v>
      </c>
      <c r="N1731" t="s">
        <v>43</v>
      </c>
    </row>
    <row r="1732" spans="1:25" x14ac:dyDescent="0.25">
      <c r="A1732" t="s">
        <v>172</v>
      </c>
      <c r="B1732">
        <v>24880.3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0.375778</v>
      </c>
      <c r="L1732">
        <v>0.61912199999999995</v>
      </c>
      <c r="M1732">
        <v>35567</v>
      </c>
      <c r="N1732" t="s">
        <v>43</v>
      </c>
    </row>
    <row r="1733" spans="1:25" x14ac:dyDescent="0.25">
      <c r="A1733" t="s">
        <v>172</v>
      </c>
      <c r="B1733">
        <v>24863.599999999999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0.37599900000000003</v>
      </c>
      <c r="L1733">
        <v>0.61912</v>
      </c>
      <c r="M1733">
        <v>35647</v>
      </c>
      <c r="N1733" t="s">
        <v>43</v>
      </c>
    </row>
    <row r="1734" spans="1:25" x14ac:dyDescent="0.25">
      <c r="A1734" t="s">
        <v>172</v>
      </c>
      <c r="B1734">
        <v>24890.7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0.37639800000000001</v>
      </c>
      <c r="L1734">
        <v>0.62966699999999998</v>
      </c>
      <c r="M1734">
        <v>36016</v>
      </c>
      <c r="N1734" t="s">
        <v>43</v>
      </c>
    </row>
    <row r="1735" spans="1:25" x14ac:dyDescent="0.25">
      <c r="A1735" t="s">
        <v>172</v>
      </c>
      <c r="B1735">
        <v>24890.6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0.37610500000000002</v>
      </c>
      <c r="L1735">
        <v>0.62975400000000004</v>
      </c>
      <c r="M1735">
        <v>36089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172</v>
      </c>
      <c r="B1736">
        <v>24904.400000000001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0.37571599999999999</v>
      </c>
      <c r="L1736">
        <v>0.61912</v>
      </c>
      <c r="M1736">
        <v>36151</v>
      </c>
      <c r="N1736" t="s">
        <v>43</v>
      </c>
      <c r="R1736">
        <f>AVERAGE(B1687:B1736)</f>
        <v>24881.770000000004</v>
      </c>
      <c r="S1736">
        <f>AVERAGE(C1687:C1736)</f>
        <v>0</v>
      </c>
      <c r="U1736">
        <f>_xlfn.VAR.P(B1687:B1736)</f>
        <v>401.69730000001067</v>
      </c>
      <c r="V1736">
        <f>_xlfn.VAR.P(C1687:C1736)</f>
        <v>0</v>
      </c>
      <c r="X1736">
        <f>1.96*SQRT(U1736)/50</f>
        <v>0.78566159322701812</v>
      </c>
      <c r="Y1736">
        <f>1.96*SQRT(V1736)/50</f>
        <v>0</v>
      </c>
    </row>
    <row r="1737" spans="1:25" x14ac:dyDescent="0.25">
      <c r="A1737" t="s">
        <v>173</v>
      </c>
      <c r="B1737">
        <v>1244182.2179</v>
      </c>
      <c r="C1737" t="s">
        <v>37</v>
      </c>
    </row>
    <row r="1738" spans="1:25" x14ac:dyDescent="0.25">
      <c r="A1738" t="s">
        <v>174</v>
      </c>
      <c r="B1738">
        <v>23712.5</v>
      </c>
      <c r="C1738">
        <v>23693.200000000001</v>
      </c>
      <c r="D1738">
        <v>23693</v>
      </c>
      <c r="E1738">
        <v>23649.7</v>
      </c>
      <c r="F1738">
        <v>1847.98</v>
      </c>
      <c r="G1738">
        <v>0</v>
      </c>
      <c r="H1738">
        <v>804.09400000000005</v>
      </c>
      <c r="I1738">
        <v>0</v>
      </c>
      <c r="J1738">
        <v>0.37579000000000001</v>
      </c>
      <c r="K1738">
        <v>0.62825399999999998</v>
      </c>
      <c r="L1738">
        <v>0</v>
      </c>
      <c r="M1738" t="s">
        <v>43</v>
      </c>
    </row>
    <row r="1739" spans="1:25" x14ac:dyDescent="0.25">
      <c r="A1739" t="s">
        <v>174</v>
      </c>
      <c r="B1739">
        <v>23712.2</v>
      </c>
      <c r="C1739">
        <v>23693</v>
      </c>
      <c r="D1739">
        <v>23692.9</v>
      </c>
      <c r="E1739">
        <v>23649.1</v>
      </c>
      <c r="F1739">
        <v>1844.61</v>
      </c>
      <c r="G1739">
        <v>0</v>
      </c>
      <c r="H1739">
        <v>803.98800000000006</v>
      </c>
      <c r="I1739">
        <v>0</v>
      </c>
      <c r="J1739">
        <v>0.37684699999999999</v>
      </c>
      <c r="K1739">
        <v>0.619116</v>
      </c>
      <c r="L1739">
        <v>0</v>
      </c>
      <c r="M1739" t="s">
        <v>43</v>
      </c>
    </row>
    <row r="1740" spans="1:25" x14ac:dyDescent="0.25">
      <c r="A1740" t="s">
        <v>174</v>
      </c>
      <c r="B1740">
        <v>23743</v>
      </c>
      <c r="C1740">
        <v>23723.4</v>
      </c>
      <c r="D1740">
        <v>23723.200000000001</v>
      </c>
      <c r="E1740">
        <v>23679.200000000001</v>
      </c>
      <c r="F1740">
        <v>1851.73</v>
      </c>
      <c r="G1740">
        <v>0</v>
      </c>
      <c r="H1740">
        <v>804.4</v>
      </c>
      <c r="I1740">
        <v>0</v>
      </c>
      <c r="J1740">
        <v>0.37667099999999998</v>
      </c>
      <c r="K1740">
        <v>0.62102000000000002</v>
      </c>
      <c r="L1740">
        <v>0</v>
      </c>
      <c r="M1740" t="s">
        <v>43</v>
      </c>
    </row>
    <row r="1741" spans="1:25" x14ac:dyDescent="0.25">
      <c r="A1741" t="s">
        <v>174</v>
      </c>
      <c r="B1741">
        <v>23740</v>
      </c>
      <c r="C1741">
        <v>23720.9</v>
      </c>
      <c r="D1741">
        <v>23720.799999999999</v>
      </c>
      <c r="E1741">
        <v>23677.4</v>
      </c>
      <c r="F1741">
        <v>1845.29</v>
      </c>
      <c r="G1741">
        <v>0</v>
      </c>
      <c r="H1741">
        <v>801.38400000000001</v>
      </c>
      <c r="I1741">
        <v>0</v>
      </c>
      <c r="J1741">
        <v>0.37569399999999997</v>
      </c>
      <c r="K1741">
        <v>0.61912199999999995</v>
      </c>
      <c r="L1741">
        <v>0</v>
      </c>
      <c r="M1741" t="s">
        <v>43</v>
      </c>
    </row>
    <row r="1742" spans="1:25" x14ac:dyDescent="0.25">
      <c r="A1742" t="s">
        <v>174</v>
      </c>
      <c r="B1742">
        <v>23750.400000000001</v>
      </c>
      <c r="C1742">
        <v>23730</v>
      </c>
      <c r="D1742">
        <v>23729.9</v>
      </c>
      <c r="E1742">
        <v>23686.1</v>
      </c>
      <c r="F1742">
        <v>1856.16</v>
      </c>
      <c r="G1742">
        <v>0</v>
      </c>
      <c r="H1742">
        <v>805.36400000000003</v>
      </c>
      <c r="I1742">
        <v>0</v>
      </c>
      <c r="J1742">
        <v>0.37569999999999998</v>
      </c>
      <c r="K1742">
        <v>0.61912199999999995</v>
      </c>
      <c r="L1742">
        <v>0</v>
      </c>
      <c r="M1742" t="s">
        <v>43</v>
      </c>
    </row>
    <row r="1743" spans="1:25" x14ac:dyDescent="0.25">
      <c r="A1743" t="s">
        <v>174</v>
      </c>
      <c r="B1743">
        <v>23765</v>
      </c>
      <c r="C1743">
        <v>23745.599999999999</v>
      </c>
      <c r="D1743">
        <v>23745.4</v>
      </c>
      <c r="E1743">
        <v>23701.3</v>
      </c>
      <c r="F1743">
        <v>1860.82</v>
      </c>
      <c r="G1743">
        <v>0</v>
      </c>
      <c r="H1743">
        <v>806.56</v>
      </c>
      <c r="I1743">
        <v>0</v>
      </c>
      <c r="J1743">
        <v>0.37589499999999998</v>
      </c>
      <c r="K1743">
        <v>0.61912199999999995</v>
      </c>
      <c r="L1743">
        <v>0</v>
      </c>
      <c r="M1743" t="s">
        <v>43</v>
      </c>
    </row>
    <row r="1744" spans="1:25" x14ac:dyDescent="0.25">
      <c r="A1744" t="s">
        <v>174</v>
      </c>
      <c r="B1744">
        <v>23723.9</v>
      </c>
      <c r="C1744">
        <v>23704.6</v>
      </c>
      <c r="D1744">
        <v>23704.400000000001</v>
      </c>
      <c r="E1744">
        <v>23661.1</v>
      </c>
      <c r="F1744">
        <v>1843.81</v>
      </c>
      <c r="G1744">
        <v>0</v>
      </c>
      <c r="H1744">
        <v>803.36900000000003</v>
      </c>
      <c r="I1744">
        <v>0</v>
      </c>
      <c r="J1744">
        <v>0.375967</v>
      </c>
      <c r="K1744">
        <v>0.61911700000000003</v>
      </c>
      <c r="L1744">
        <v>0</v>
      </c>
      <c r="M1744" t="s">
        <v>43</v>
      </c>
    </row>
    <row r="1745" spans="1:13" x14ac:dyDescent="0.25">
      <c r="A1745" t="s">
        <v>174</v>
      </c>
      <c r="B1745">
        <v>23735.7</v>
      </c>
      <c r="C1745">
        <v>23716.400000000001</v>
      </c>
      <c r="D1745">
        <v>23716.2</v>
      </c>
      <c r="E1745">
        <v>23672.799999999999</v>
      </c>
      <c r="F1745">
        <v>1856.74</v>
      </c>
      <c r="G1745">
        <v>0</v>
      </c>
      <c r="H1745">
        <v>806.17700000000002</v>
      </c>
      <c r="I1745">
        <v>0</v>
      </c>
      <c r="J1745">
        <v>0.37569599999999997</v>
      </c>
      <c r="K1745">
        <v>0.62960300000000002</v>
      </c>
      <c r="L1745">
        <v>0</v>
      </c>
      <c r="M1745" t="s">
        <v>43</v>
      </c>
    </row>
    <row r="1746" spans="1:13" x14ac:dyDescent="0.25">
      <c r="A1746" t="s">
        <v>174</v>
      </c>
      <c r="B1746">
        <v>23761.7</v>
      </c>
      <c r="C1746">
        <v>23742.400000000001</v>
      </c>
      <c r="D1746">
        <v>23742.2</v>
      </c>
      <c r="E1746">
        <v>23698.3</v>
      </c>
      <c r="F1746">
        <v>1854.65</v>
      </c>
      <c r="G1746">
        <v>0</v>
      </c>
      <c r="H1746">
        <v>802.995</v>
      </c>
      <c r="I1746">
        <v>0</v>
      </c>
      <c r="J1746">
        <v>0.37569399999999997</v>
      </c>
      <c r="K1746">
        <v>0.62761699999999998</v>
      </c>
      <c r="L1746">
        <v>0</v>
      </c>
      <c r="M1746" t="s">
        <v>43</v>
      </c>
    </row>
    <row r="1747" spans="1:13" x14ac:dyDescent="0.25">
      <c r="A1747" t="s">
        <v>174</v>
      </c>
      <c r="B1747">
        <v>23735.200000000001</v>
      </c>
      <c r="C1747">
        <v>23716.1</v>
      </c>
      <c r="D1747">
        <v>23715.9</v>
      </c>
      <c r="E1747">
        <v>23672</v>
      </c>
      <c r="F1747">
        <v>1854.09</v>
      </c>
      <c r="G1747">
        <v>0</v>
      </c>
      <c r="H1747">
        <v>804.07299999999998</v>
      </c>
      <c r="I1747">
        <v>0</v>
      </c>
      <c r="J1747">
        <v>0.37739499999999998</v>
      </c>
      <c r="K1747">
        <v>0.61912</v>
      </c>
      <c r="L1747">
        <v>0</v>
      </c>
      <c r="M1747" t="s">
        <v>43</v>
      </c>
    </row>
    <row r="1748" spans="1:13" x14ac:dyDescent="0.25">
      <c r="A1748" t="s">
        <v>174</v>
      </c>
      <c r="B1748">
        <v>23719.200000000001</v>
      </c>
      <c r="C1748">
        <v>23699.1</v>
      </c>
      <c r="D1748">
        <v>23699</v>
      </c>
      <c r="E1748">
        <v>23655.200000000001</v>
      </c>
      <c r="F1748">
        <v>1849.22</v>
      </c>
      <c r="G1748">
        <v>0</v>
      </c>
      <c r="H1748">
        <v>804.3</v>
      </c>
      <c r="I1748">
        <v>0</v>
      </c>
      <c r="J1748">
        <v>0.376162</v>
      </c>
      <c r="K1748">
        <v>0.62968800000000003</v>
      </c>
      <c r="L1748">
        <v>0</v>
      </c>
      <c r="M1748" t="s">
        <v>43</v>
      </c>
    </row>
    <row r="1749" spans="1:13" x14ac:dyDescent="0.25">
      <c r="A1749" t="s">
        <v>174</v>
      </c>
      <c r="B1749">
        <v>23982.6</v>
      </c>
      <c r="C1749">
        <v>23963.1</v>
      </c>
      <c r="D1749">
        <v>23962.9</v>
      </c>
      <c r="E1749">
        <v>23917.599999999999</v>
      </c>
      <c r="F1749">
        <v>1881.3</v>
      </c>
      <c r="G1749">
        <v>0</v>
      </c>
      <c r="H1749">
        <v>817.20299999999997</v>
      </c>
      <c r="I1749">
        <v>0</v>
      </c>
      <c r="J1749">
        <v>0.37656200000000001</v>
      </c>
      <c r="K1749">
        <v>0.61912199999999995</v>
      </c>
      <c r="L1749">
        <v>0</v>
      </c>
      <c r="M1749" t="s">
        <v>43</v>
      </c>
    </row>
    <row r="1750" spans="1:13" x14ac:dyDescent="0.25">
      <c r="A1750" t="s">
        <v>174</v>
      </c>
      <c r="B1750">
        <v>23747.200000000001</v>
      </c>
      <c r="C1750">
        <v>23728.2</v>
      </c>
      <c r="D1750">
        <v>23728</v>
      </c>
      <c r="E1750">
        <v>23684.799999999999</v>
      </c>
      <c r="F1750">
        <v>1862.09</v>
      </c>
      <c r="G1750">
        <v>0</v>
      </c>
      <c r="H1750">
        <v>803.53399999999999</v>
      </c>
      <c r="I1750">
        <v>0</v>
      </c>
      <c r="J1750">
        <v>0.37569999999999998</v>
      </c>
      <c r="K1750">
        <v>0.62837200000000004</v>
      </c>
      <c r="L1750">
        <v>0</v>
      </c>
      <c r="M1750" t="s">
        <v>43</v>
      </c>
    </row>
    <row r="1751" spans="1:13" x14ac:dyDescent="0.25">
      <c r="A1751" t="s">
        <v>174</v>
      </c>
      <c r="B1751">
        <v>23722</v>
      </c>
      <c r="C1751">
        <v>23700.6</v>
      </c>
      <c r="D1751">
        <v>23700.5</v>
      </c>
      <c r="E1751">
        <v>23656.6</v>
      </c>
      <c r="F1751">
        <v>1846.7</v>
      </c>
      <c r="G1751">
        <v>0</v>
      </c>
      <c r="H1751">
        <v>804.21699999999998</v>
      </c>
      <c r="I1751">
        <v>0</v>
      </c>
      <c r="J1751">
        <v>0.37570799999999999</v>
      </c>
      <c r="K1751">
        <v>0.61912199999999995</v>
      </c>
      <c r="L1751">
        <v>0</v>
      </c>
      <c r="M1751" t="s">
        <v>43</v>
      </c>
    </row>
    <row r="1752" spans="1:13" x14ac:dyDescent="0.25">
      <c r="A1752" t="s">
        <v>174</v>
      </c>
      <c r="B1752">
        <v>23746.3</v>
      </c>
      <c r="C1752">
        <v>23726.9</v>
      </c>
      <c r="D1752">
        <v>23726.7</v>
      </c>
      <c r="E1752">
        <v>23683.4</v>
      </c>
      <c r="F1752">
        <v>1854.72</v>
      </c>
      <c r="G1752">
        <v>0</v>
      </c>
      <c r="H1752">
        <v>805.78399999999999</v>
      </c>
      <c r="I1752">
        <v>0</v>
      </c>
      <c r="J1752">
        <v>0.37569000000000002</v>
      </c>
      <c r="K1752">
        <v>0.61912199999999995</v>
      </c>
      <c r="L1752">
        <v>0</v>
      </c>
      <c r="M1752" t="s">
        <v>43</v>
      </c>
    </row>
    <row r="1753" spans="1:13" x14ac:dyDescent="0.25">
      <c r="A1753" t="s">
        <v>174</v>
      </c>
      <c r="B1753">
        <v>23730.9</v>
      </c>
      <c r="C1753">
        <v>23711.8</v>
      </c>
      <c r="D1753">
        <v>23711.7</v>
      </c>
      <c r="E1753">
        <v>23668.5</v>
      </c>
      <c r="F1753">
        <v>1851.46</v>
      </c>
      <c r="G1753">
        <v>0</v>
      </c>
      <c r="H1753">
        <v>803.92700000000002</v>
      </c>
      <c r="I1753">
        <v>0</v>
      </c>
      <c r="J1753">
        <v>0.37569399999999997</v>
      </c>
      <c r="K1753">
        <v>0.62843000000000004</v>
      </c>
      <c r="L1753">
        <v>0</v>
      </c>
      <c r="M1753" t="s">
        <v>43</v>
      </c>
    </row>
    <row r="1754" spans="1:13" x14ac:dyDescent="0.25">
      <c r="A1754" t="s">
        <v>174</v>
      </c>
      <c r="B1754">
        <v>23743.1</v>
      </c>
      <c r="C1754">
        <v>23723.9</v>
      </c>
      <c r="D1754">
        <v>23723.8</v>
      </c>
      <c r="E1754">
        <v>23680.1</v>
      </c>
      <c r="F1754">
        <v>1853.68</v>
      </c>
      <c r="G1754">
        <v>0</v>
      </c>
      <c r="H1754">
        <v>805.38499999999999</v>
      </c>
      <c r="I1754">
        <v>0</v>
      </c>
      <c r="J1754">
        <v>0.375695</v>
      </c>
      <c r="K1754">
        <v>0.62330099999999999</v>
      </c>
      <c r="L1754">
        <v>0</v>
      </c>
      <c r="M1754" t="s">
        <v>43</v>
      </c>
    </row>
    <row r="1755" spans="1:13" x14ac:dyDescent="0.25">
      <c r="A1755" t="s">
        <v>174</v>
      </c>
      <c r="B1755">
        <v>23728.7</v>
      </c>
      <c r="C1755">
        <v>23709.599999999999</v>
      </c>
      <c r="D1755">
        <v>23709.5</v>
      </c>
      <c r="E1755">
        <v>23665.8</v>
      </c>
      <c r="F1755">
        <v>1848.03</v>
      </c>
      <c r="G1755">
        <v>0</v>
      </c>
      <c r="H1755">
        <v>806.93499999999995</v>
      </c>
      <c r="I1755">
        <v>0</v>
      </c>
      <c r="J1755">
        <v>0.37571900000000003</v>
      </c>
      <c r="K1755">
        <v>0.62946599999999997</v>
      </c>
      <c r="L1755">
        <v>0</v>
      </c>
      <c r="M1755" t="s">
        <v>43</v>
      </c>
    </row>
    <row r="1756" spans="1:13" x14ac:dyDescent="0.25">
      <c r="A1756" t="s">
        <v>174</v>
      </c>
      <c r="B1756">
        <v>23714.3</v>
      </c>
      <c r="C1756">
        <v>23695.3</v>
      </c>
      <c r="D1756">
        <v>23695.1</v>
      </c>
      <c r="E1756">
        <v>23651.5</v>
      </c>
      <c r="F1756">
        <v>1845.06</v>
      </c>
      <c r="G1756">
        <v>0</v>
      </c>
      <c r="H1756">
        <v>804.57399999999996</v>
      </c>
      <c r="I1756">
        <v>0</v>
      </c>
      <c r="J1756">
        <v>0.37570500000000001</v>
      </c>
      <c r="K1756">
        <v>0.61910900000000002</v>
      </c>
      <c r="L1756">
        <v>0</v>
      </c>
      <c r="M1756" t="s">
        <v>43</v>
      </c>
    </row>
    <row r="1757" spans="1:13" x14ac:dyDescent="0.25">
      <c r="A1757" t="s">
        <v>174</v>
      </c>
      <c r="B1757">
        <v>23718</v>
      </c>
      <c r="C1757">
        <v>23698.2</v>
      </c>
      <c r="D1757">
        <v>23698.1</v>
      </c>
      <c r="E1757">
        <v>23654.9</v>
      </c>
      <c r="F1757">
        <v>1845.19</v>
      </c>
      <c r="G1757">
        <v>0</v>
      </c>
      <c r="H1757">
        <v>802.31200000000001</v>
      </c>
      <c r="I1757">
        <v>0</v>
      </c>
      <c r="J1757">
        <v>0.37577700000000003</v>
      </c>
      <c r="K1757">
        <v>0.61911799999999995</v>
      </c>
      <c r="L1757">
        <v>0</v>
      </c>
      <c r="M1757" t="s">
        <v>43</v>
      </c>
    </row>
    <row r="1758" spans="1:13" x14ac:dyDescent="0.25">
      <c r="A1758" t="s">
        <v>174</v>
      </c>
      <c r="B1758">
        <v>23739.5</v>
      </c>
      <c r="C1758">
        <v>23720</v>
      </c>
      <c r="D1758">
        <v>23719.8</v>
      </c>
      <c r="E1758">
        <v>23676.2</v>
      </c>
      <c r="F1758">
        <v>1861.38</v>
      </c>
      <c r="G1758">
        <v>0</v>
      </c>
      <c r="H1758">
        <v>803.32</v>
      </c>
      <c r="I1758">
        <v>0</v>
      </c>
      <c r="J1758">
        <v>0.37569000000000002</v>
      </c>
      <c r="K1758">
        <v>0.62732100000000002</v>
      </c>
      <c r="L1758">
        <v>0</v>
      </c>
      <c r="M1758" t="s">
        <v>43</v>
      </c>
    </row>
    <row r="1759" spans="1:13" x14ac:dyDescent="0.25">
      <c r="A1759" t="s">
        <v>174</v>
      </c>
      <c r="B1759">
        <v>23724.799999999999</v>
      </c>
      <c r="C1759">
        <v>23705.7</v>
      </c>
      <c r="D1759">
        <v>23705.599999999999</v>
      </c>
      <c r="E1759">
        <v>23662.9</v>
      </c>
      <c r="F1759">
        <v>1842.97</v>
      </c>
      <c r="G1759">
        <v>0</v>
      </c>
      <c r="H1759">
        <v>803.26700000000005</v>
      </c>
      <c r="I1759">
        <v>0</v>
      </c>
      <c r="J1759">
        <v>0.37576300000000001</v>
      </c>
      <c r="K1759">
        <v>0.62641100000000005</v>
      </c>
      <c r="L1759">
        <v>0</v>
      </c>
      <c r="M1759" t="s">
        <v>43</v>
      </c>
    </row>
    <row r="1760" spans="1:13" x14ac:dyDescent="0.25">
      <c r="A1760" t="s">
        <v>174</v>
      </c>
      <c r="B1760">
        <v>23711.9</v>
      </c>
      <c r="C1760">
        <v>23692.400000000001</v>
      </c>
      <c r="D1760">
        <v>23692.3</v>
      </c>
      <c r="E1760">
        <v>23649.1</v>
      </c>
      <c r="F1760">
        <v>1858.27</v>
      </c>
      <c r="G1760">
        <v>0</v>
      </c>
      <c r="H1760">
        <v>804.26599999999996</v>
      </c>
      <c r="I1760">
        <v>0</v>
      </c>
      <c r="J1760">
        <v>0.36643700000000001</v>
      </c>
      <c r="K1760">
        <v>0.62857099999999999</v>
      </c>
      <c r="L1760">
        <v>0</v>
      </c>
      <c r="M1760" t="s">
        <v>43</v>
      </c>
    </row>
    <row r="1761" spans="1:13" x14ac:dyDescent="0.25">
      <c r="A1761" t="s">
        <v>174</v>
      </c>
      <c r="B1761">
        <v>23728</v>
      </c>
      <c r="C1761">
        <v>23708.6</v>
      </c>
      <c r="D1761">
        <v>23708.400000000001</v>
      </c>
      <c r="E1761">
        <v>23664.400000000001</v>
      </c>
      <c r="F1761">
        <v>1855.2</v>
      </c>
      <c r="G1761">
        <v>0</v>
      </c>
      <c r="H1761">
        <v>802.87900000000002</v>
      </c>
      <c r="I1761">
        <v>0</v>
      </c>
      <c r="J1761">
        <v>0.37569799999999998</v>
      </c>
      <c r="K1761">
        <v>0.62918799999999997</v>
      </c>
      <c r="L1761">
        <v>0</v>
      </c>
      <c r="M1761" t="s">
        <v>43</v>
      </c>
    </row>
    <row r="1762" spans="1:13" x14ac:dyDescent="0.25">
      <c r="A1762" t="s">
        <v>174</v>
      </c>
      <c r="B1762">
        <v>23749.1</v>
      </c>
      <c r="C1762">
        <v>23729.599999999999</v>
      </c>
      <c r="D1762">
        <v>23729.4</v>
      </c>
      <c r="E1762">
        <v>23685.599999999999</v>
      </c>
      <c r="F1762">
        <v>1855.18</v>
      </c>
      <c r="G1762">
        <v>0</v>
      </c>
      <c r="H1762">
        <v>807.55</v>
      </c>
      <c r="I1762">
        <v>0</v>
      </c>
      <c r="J1762">
        <v>0.37578499999999998</v>
      </c>
      <c r="K1762">
        <v>0.62947699999999995</v>
      </c>
      <c r="L1762">
        <v>0</v>
      </c>
      <c r="M1762" t="s">
        <v>43</v>
      </c>
    </row>
    <row r="1763" spans="1:13" x14ac:dyDescent="0.25">
      <c r="A1763" t="s">
        <v>174</v>
      </c>
      <c r="B1763">
        <v>23747</v>
      </c>
      <c r="C1763">
        <v>23727.8</v>
      </c>
      <c r="D1763">
        <v>23727.7</v>
      </c>
      <c r="E1763">
        <v>23683.8</v>
      </c>
      <c r="F1763">
        <v>1851.59</v>
      </c>
      <c r="G1763">
        <v>0</v>
      </c>
      <c r="H1763">
        <v>806.89800000000002</v>
      </c>
      <c r="I1763">
        <v>0</v>
      </c>
      <c r="J1763">
        <v>0.37592799999999998</v>
      </c>
      <c r="K1763">
        <v>0.61912</v>
      </c>
      <c r="L1763">
        <v>0</v>
      </c>
      <c r="M1763" t="s">
        <v>43</v>
      </c>
    </row>
    <row r="1764" spans="1:13" x14ac:dyDescent="0.25">
      <c r="A1764" t="s">
        <v>174</v>
      </c>
      <c r="B1764">
        <v>23766.6</v>
      </c>
      <c r="C1764">
        <v>23747.200000000001</v>
      </c>
      <c r="D1764">
        <v>23747.1</v>
      </c>
      <c r="E1764">
        <v>23703.3</v>
      </c>
      <c r="F1764">
        <v>1855.12</v>
      </c>
      <c r="G1764">
        <v>0</v>
      </c>
      <c r="H1764">
        <v>807.06600000000003</v>
      </c>
      <c r="I1764">
        <v>0</v>
      </c>
      <c r="J1764">
        <v>0.37648999999999999</v>
      </c>
      <c r="K1764">
        <v>0.62910699999999997</v>
      </c>
      <c r="L1764">
        <v>0</v>
      </c>
      <c r="M1764" t="s">
        <v>43</v>
      </c>
    </row>
    <row r="1765" spans="1:13" x14ac:dyDescent="0.25">
      <c r="A1765" t="s">
        <v>174</v>
      </c>
      <c r="B1765">
        <v>23773.1</v>
      </c>
      <c r="C1765">
        <v>23753.599999999999</v>
      </c>
      <c r="D1765">
        <v>23753.5</v>
      </c>
      <c r="E1765">
        <v>23709.9</v>
      </c>
      <c r="F1765">
        <v>1870.76</v>
      </c>
      <c r="G1765">
        <v>0</v>
      </c>
      <c r="H1765">
        <v>805.20500000000004</v>
      </c>
      <c r="I1765">
        <v>0</v>
      </c>
      <c r="J1765">
        <v>0.37569999999999998</v>
      </c>
      <c r="K1765">
        <v>0.62980100000000006</v>
      </c>
      <c r="L1765">
        <v>0</v>
      </c>
      <c r="M1765" t="s">
        <v>43</v>
      </c>
    </row>
    <row r="1766" spans="1:13" x14ac:dyDescent="0.25">
      <c r="A1766" t="s">
        <v>174</v>
      </c>
      <c r="B1766">
        <v>23738.799999999999</v>
      </c>
      <c r="C1766">
        <v>23719.599999999999</v>
      </c>
      <c r="D1766">
        <v>23719.4</v>
      </c>
      <c r="E1766">
        <v>23675.4</v>
      </c>
      <c r="F1766">
        <v>1862.15</v>
      </c>
      <c r="G1766">
        <v>0</v>
      </c>
      <c r="H1766">
        <v>805.55</v>
      </c>
      <c r="I1766">
        <v>0</v>
      </c>
      <c r="J1766">
        <v>0.375915</v>
      </c>
      <c r="K1766">
        <v>0.619112</v>
      </c>
      <c r="L1766">
        <v>0</v>
      </c>
      <c r="M1766" t="s">
        <v>43</v>
      </c>
    </row>
    <row r="1767" spans="1:13" x14ac:dyDescent="0.25">
      <c r="A1767" t="s">
        <v>174</v>
      </c>
      <c r="B1767">
        <v>23739.200000000001</v>
      </c>
      <c r="C1767">
        <v>23719.9</v>
      </c>
      <c r="D1767">
        <v>23719.7</v>
      </c>
      <c r="E1767">
        <v>23675.8</v>
      </c>
      <c r="F1767">
        <v>1862.87</v>
      </c>
      <c r="G1767">
        <v>0</v>
      </c>
      <c r="H1767">
        <v>804.41399999999999</v>
      </c>
      <c r="I1767">
        <v>0</v>
      </c>
      <c r="J1767">
        <v>0.375724</v>
      </c>
      <c r="K1767">
        <v>0.61911499999999997</v>
      </c>
      <c r="L1767">
        <v>0</v>
      </c>
      <c r="M1767" t="s">
        <v>43</v>
      </c>
    </row>
    <row r="1768" spans="1:13" x14ac:dyDescent="0.25">
      <c r="A1768" t="s">
        <v>174</v>
      </c>
      <c r="B1768">
        <v>23760</v>
      </c>
      <c r="C1768">
        <v>23740.799999999999</v>
      </c>
      <c r="D1768">
        <v>23740.7</v>
      </c>
      <c r="E1768">
        <v>23697</v>
      </c>
      <c r="F1768">
        <v>1855.44</v>
      </c>
      <c r="G1768">
        <v>0</v>
      </c>
      <c r="H1768">
        <v>806.44500000000005</v>
      </c>
      <c r="I1768">
        <v>0</v>
      </c>
      <c r="J1768">
        <v>0.37628299999999998</v>
      </c>
      <c r="K1768">
        <v>0.629803</v>
      </c>
      <c r="L1768">
        <v>0</v>
      </c>
      <c r="M1768" t="s">
        <v>43</v>
      </c>
    </row>
    <row r="1769" spans="1:13" x14ac:dyDescent="0.25">
      <c r="A1769" t="s">
        <v>174</v>
      </c>
      <c r="B1769">
        <v>23722.5</v>
      </c>
      <c r="C1769">
        <v>23701.3</v>
      </c>
      <c r="D1769">
        <v>23701.200000000001</v>
      </c>
      <c r="E1769">
        <v>23657.599999999999</v>
      </c>
      <c r="F1769">
        <v>1854.56</v>
      </c>
      <c r="G1769">
        <v>0</v>
      </c>
      <c r="H1769">
        <v>805.96799999999996</v>
      </c>
      <c r="I1769">
        <v>0</v>
      </c>
      <c r="J1769">
        <v>0.37569000000000002</v>
      </c>
      <c r="K1769">
        <v>0.61912199999999995</v>
      </c>
      <c r="L1769">
        <v>0</v>
      </c>
      <c r="M1769" t="s">
        <v>43</v>
      </c>
    </row>
    <row r="1770" spans="1:13" x14ac:dyDescent="0.25">
      <c r="A1770" t="s">
        <v>174</v>
      </c>
      <c r="B1770">
        <v>23808.9</v>
      </c>
      <c r="C1770">
        <v>23789.599999999999</v>
      </c>
      <c r="D1770">
        <v>23789.4</v>
      </c>
      <c r="E1770">
        <v>23745.4</v>
      </c>
      <c r="F1770">
        <v>1864.5</v>
      </c>
      <c r="G1770">
        <v>0</v>
      </c>
      <c r="H1770">
        <v>809.76900000000001</v>
      </c>
      <c r="I1770">
        <v>0</v>
      </c>
      <c r="J1770">
        <v>0.375859</v>
      </c>
      <c r="K1770">
        <v>0.626525</v>
      </c>
      <c r="L1770">
        <v>0</v>
      </c>
      <c r="M1770" t="s">
        <v>43</v>
      </c>
    </row>
    <row r="1771" spans="1:13" x14ac:dyDescent="0.25">
      <c r="A1771" t="s">
        <v>174</v>
      </c>
      <c r="B1771">
        <v>23761.3</v>
      </c>
      <c r="C1771">
        <v>23742</v>
      </c>
      <c r="D1771">
        <v>23741.8</v>
      </c>
      <c r="E1771">
        <v>23697.5</v>
      </c>
      <c r="F1771">
        <v>1857.31</v>
      </c>
      <c r="G1771">
        <v>0</v>
      </c>
      <c r="H1771">
        <v>807.13800000000003</v>
      </c>
      <c r="I1771">
        <v>0</v>
      </c>
      <c r="J1771">
        <v>0.37858599999999998</v>
      </c>
      <c r="K1771">
        <v>0.62705299999999997</v>
      </c>
      <c r="L1771">
        <v>0</v>
      </c>
      <c r="M1771" t="s">
        <v>43</v>
      </c>
    </row>
    <row r="1772" spans="1:13" x14ac:dyDescent="0.25">
      <c r="A1772" t="s">
        <v>174</v>
      </c>
      <c r="B1772">
        <v>23760.1</v>
      </c>
      <c r="C1772">
        <v>23740.6</v>
      </c>
      <c r="D1772">
        <v>23740.400000000001</v>
      </c>
      <c r="E1772">
        <v>23696.400000000001</v>
      </c>
      <c r="F1772">
        <v>1859.4</v>
      </c>
      <c r="G1772">
        <v>0</v>
      </c>
      <c r="H1772">
        <v>806.90899999999999</v>
      </c>
      <c r="I1772">
        <v>0</v>
      </c>
      <c r="J1772">
        <v>0.375695</v>
      </c>
      <c r="K1772">
        <v>0.62914999999999999</v>
      </c>
      <c r="L1772">
        <v>0</v>
      </c>
      <c r="M1772" t="s">
        <v>43</v>
      </c>
    </row>
    <row r="1773" spans="1:13" x14ac:dyDescent="0.25">
      <c r="A1773" t="s">
        <v>174</v>
      </c>
      <c r="B1773">
        <v>23746.400000000001</v>
      </c>
      <c r="C1773">
        <v>23727.3</v>
      </c>
      <c r="D1773">
        <v>23727.1</v>
      </c>
      <c r="E1773">
        <v>23683.4</v>
      </c>
      <c r="F1773">
        <v>1853.46</v>
      </c>
      <c r="G1773">
        <v>0</v>
      </c>
      <c r="H1773">
        <v>804.78899999999999</v>
      </c>
      <c r="I1773">
        <v>0</v>
      </c>
      <c r="J1773">
        <v>0.37573200000000001</v>
      </c>
      <c r="K1773">
        <v>0.61912199999999995</v>
      </c>
      <c r="L1773">
        <v>0</v>
      </c>
      <c r="M1773" t="s">
        <v>43</v>
      </c>
    </row>
    <row r="1774" spans="1:13" x14ac:dyDescent="0.25">
      <c r="A1774" t="s">
        <v>174</v>
      </c>
      <c r="B1774">
        <v>23749.5</v>
      </c>
      <c r="C1774">
        <v>23730</v>
      </c>
      <c r="D1774">
        <v>23729.9</v>
      </c>
      <c r="E1774">
        <v>23686.3</v>
      </c>
      <c r="F1774">
        <v>1853.12</v>
      </c>
      <c r="G1774">
        <v>0</v>
      </c>
      <c r="H1774">
        <v>804.16800000000001</v>
      </c>
      <c r="I1774">
        <v>0</v>
      </c>
      <c r="J1774">
        <v>0.37571100000000002</v>
      </c>
      <c r="K1774">
        <v>0.62892199999999998</v>
      </c>
      <c r="L1774">
        <v>0</v>
      </c>
      <c r="M1774" t="s">
        <v>43</v>
      </c>
    </row>
    <row r="1775" spans="1:13" x14ac:dyDescent="0.25">
      <c r="A1775" t="s">
        <v>174</v>
      </c>
      <c r="B1775">
        <v>23726.400000000001</v>
      </c>
      <c r="C1775">
        <v>23707.200000000001</v>
      </c>
      <c r="D1775">
        <v>23707.1</v>
      </c>
      <c r="E1775">
        <v>23663.1</v>
      </c>
      <c r="F1775">
        <v>1849.62</v>
      </c>
      <c r="G1775">
        <v>0</v>
      </c>
      <c r="H1775">
        <v>805.04899999999998</v>
      </c>
      <c r="I1775">
        <v>0</v>
      </c>
      <c r="J1775">
        <v>0.37570700000000001</v>
      </c>
      <c r="K1775">
        <v>0.62958499999999995</v>
      </c>
      <c r="L1775">
        <v>0</v>
      </c>
      <c r="M1775" t="s">
        <v>43</v>
      </c>
    </row>
    <row r="1776" spans="1:13" x14ac:dyDescent="0.25">
      <c r="A1776" t="s">
        <v>174</v>
      </c>
      <c r="B1776">
        <v>23773</v>
      </c>
      <c r="C1776">
        <v>23753.200000000001</v>
      </c>
      <c r="D1776">
        <v>23753.1</v>
      </c>
      <c r="E1776">
        <v>23709</v>
      </c>
      <c r="F1776">
        <v>1865.87</v>
      </c>
      <c r="G1776">
        <v>0</v>
      </c>
      <c r="H1776">
        <v>809.08699999999999</v>
      </c>
      <c r="I1776">
        <v>0</v>
      </c>
      <c r="J1776">
        <v>0.37619599999999997</v>
      </c>
      <c r="K1776">
        <v>0.61912100000000003</v>
      </c>
      <c r="L1776">
        <v>0</v>
      </c>
      <c r="M1776" t="s">
        <v>43</v>
      </c>
    </row>
    <row r="1777" spans="1:25" x14ac:dyDescent="0.25">
      <c r="A1777" t="s">
        <v>174</v>
      </c>
      <c r="B1777">
        <v>23749.7</v>
      </c>
      <c r="C1777">
        <v>23730.2</v>
      </c>
      <c r="D1777">
        <v>23730</v>
      </c>
      <c r="E1777">
        <v>23686</v>
      </c>
      <c r="F1777">
        <v>1856.14</v>
      </c>
      <c r="G1777">
        <v>0</v>
      </c>
      <c r="H1777">
        <v>805.89200000000005</v>
      </c>
      <c r="I1777">
        <v>0</v>
      </c>
      <c r="J1777">
        <v>0.37577300000000002</v>
      </c>
      <c r="K1777">
        <v>0.62926899999999997</v>
      </c>
      <c r="L1777">
        <v>0</v>
      </c>
      <c r="M1777" t="s">
        <v>43</v>
      </c>
    </row>
    <row r="1778" spans="1:25" x14ac:dyDescent="0.25">
      <c r="A1778" t="s">
        <v>174</v>
      </c>
      <c r="B1778">
        <v>23943.200000000001</v>
      </c>
      <c r="C1778">
        <v>23923.9</v>
      </c>
      <c r="D1778">
        <v>23923.7</v>
      </c>
      <c r="E1778">
        <v>23878.400000000001</v>
      </c>
      <c r="F1778">
        <v>1885.4</v>
      </c>
      <c r="G1778">
        <v>0</v>
      </c>
      <c r="H1778">
        <v>814.76499999999999</v>
      </c>
      <c r="I1778">
        <v>0</v>
      </c>
      <c r="J1778">
        <v>0.37593199999999999</v>
      </c>
      <c r="K1778">
        <v>0.61910399999999999</v>
      </c>
      <c r="L1778">
        <v>0</v>
      </c>
      <c r="M1778" t="s">
        <v>43</v>
      </c>
    </row>
    <row r="1779" spans="1:25" x14ac:dyDescent="0.25">
      <c r="A1779" t="s">
        <v>174</v>
      </c>
      <c r="B1779">
        <v>23703.8</v>
      </c>
      <c r="C1779">
        <v>23684.799999999999</v>
      </c>
      <c r="D1779">
        <v>23684.6</v>
      </c>
      <c r="E1779">
        <v>23641.1</v>
      </c>
      <c r="F1779">
        <v>1844.38</v>
      </c>
      <c r="G1779">
        <v>0</v>
      </c>
      <c r="H1779">
        <v>802.65099999999995</v>
      </c>
      <c r="I1779">
        <v>0</v>
      </c>
      <c r="J1779">
        <v>0.375695</v>
      </c>
      <c r="K1779">
        <v>0.61912199999999995</v>
      </c>
      <c r="L1779">
        <v>0</v>
      </c>
      <c r="M1779" t="s">
        <v>43</v>
      </c>
    </row>
    <row r="1780" spans="1:25" x14ac:dyDescent="0.25">
      <c r="A1780" t="s">
        <v>174</v>
      </c>
      <c r="B1780">
        <v>23724.3</v>
      </c>
      <c r="C1780">
        <v>23703.7</v>
      </c>
      <c r="D1780">
        <v>23703.5</v>
      </c>
      <c r="E1780">
        <v>23659.7</v>
      </c>
      <c r="F1780">
        <v>1858.07</v>
      </c>
      <c r="G1780">
        <v>0</v>
      </c>
      <c r="H1780">
        <v>803.67600000000004</v>
      </c>
      <c r="I1780">
        <v>0</v>
      </c>
      <c r="J1780">
        <v>0.37607200000000002</v>
      </c>
      <c r="K1780">
        <v>0.61912199999999995</v>
      </c>
      <c r="L1780">
        <v>0</v>
      </c>
      <c r="M1780" t="s">
        <v>43</v>
      </c>
    </row>
    <row r="1781" spans="1:25" x14ac:dyDescent="0.25">
      <c r="A1781" t="s">
        <v>174</v>
      </c>
      <c r="B1781">
        <v>23744.7</v>
      </c>
      <c r="C1781">
        <v>23725.7</v>
      </c>
      <c r="D1781">
        <v>23725.5</v>
      </c>
      <c r="E1781">
        <v>23681.5</v>
      </c>
      <c r="F1781">
        <v>1858.6</v>
      </c>
      <c r="G1781">
        <v>0</v>
      </c>
      <c r="H1781">
        <v>807.721</v>
      </c>
      <c r="I1781">
        <v>0</v>
      </c>
      <c r="J1781">
        <v>0.375722</v>
      </c>
      <c r="K1781">
        <v>0.619116</v>
      </c>
      <c r="L1781">
        <v>0</v>
      </c>
      <c r="M1781" t="s">
        <v>43</v>
      </c>
    </row>
    <row r="1782" spans="1:25" x14ac:dyDescent="0.25">
      <c r="A1782" t="s">
        <v>174</v>
      </c>
      <c r="B1782">
        <v>23748.5</v>
      </c>
      <c r="C1782">
        <v>23729.4</v>
      </c>
      <c r="D1782">
        <v>23729.3</v>
      </c>
      <c r="E1782">
        <v>23685.9</v>
      </c>
      <c r="F1782">
        <v>1851.66</v>
      </c>
      <c r="G1782">
        <v>0</v>
      </c>
      <c r="H1782">
        <v>804.74</v>
      </c>
      <c r="I1782">
        <v>0</v>
      </c>
      <c r="J1782">
        <v>0.37573000000000001</v>
      </c>
      <c r="K1782">
        <v>0.61912199999999995</v>
      </c>
      <c r="L1782">
        <v>0</v>
      </c>
      <c r="M1782" t="s">
        <v>43</v>
      </c>
    </row>
    <row r="1783" spans="1:25" x14ac:dyDescent="0.25">
      <c r="A1783" t="s">
        <v>174</v>
      </c>
      <c r="B1783">
        <v>23698.799999999999</v>
      </c>
      <c r="C1783">
        <v>23679.7</v>
      </c>
      <c r="D1783">
        <v>23679.599999999999</v>
      </c>
      <c r="E1783">
        <v>23636.400000000001</v>
      </c>
      <c r="F1783">
        <v>1846.13</v>
      </c>
      <c r="G1783">
        <v>0</v>
      </c>
      <c r="H1783">
        <v>805.17600000000004</v>
      </c>
      <c r="I1783">
        <v>0</v>
      </c>
      <c r="J1783">
        <v>0.37585099999999999</v>
      </c>
      <c r="K1783">
        <v>0.61912199999999995</v>
      </c>
      <c r="L1783">
        <v>0</v>
      </c>
      <c r="M1783" t="s">
        <v>43</v>
      </c>
    </row>
    <row r="1784" spans="1:25" x14ac:dyDescent="0.25">
      <c r="A1784" t="s">
        <v>174</v>
      </c>
      <c r="B1784">
        <v>23722.1</v>
      </c>
      <c r="C1784">
        <v>23703</v>
      </c>
      <c r="D1784">
        <v>23702.9</v>
      </c>
      <c r="E1784">
        <v>23659.3</v>
      </c>
      <c r="F1784">
        <v>1845.74</v>
      </c>
      <c r="G1784">
        <v>0</v>
      </c>
      <c r="H1784">
        <v>806.91700000000003</v>
      </c>
      <c r="I1784">
        <v>0</v>
      </c>
      <c r="J1784">
        <v>0.375745</v>
      </c>
      <c r="K1784">
        <v>0.62667700000000004</v>
      </c>
      <c r="L1784">
        <v>0</v>
      </c>
      <c r="M1784" t="s">
        <v>43</v>
      </c>
    </row>
    <row r="1785" spans="1:25" x14ac:dyDescent="0.25">
      <c r="A1785" t="s">
        <v>174</v>
      </c>
      <c r="B1785">
        <v>23824.6</v>
      </c>
      <c r="C1785">
        <v>23805</v>
      </c>
      <c r="D1785">
        <v>23804.799999999999</v>
      </c>
      <c r="E1785">
        <v>23760.6</v>
      </c>
      <c r="F1785">
        <v>1873.82</v>
      </c>
      <c r="G1785">
        <v>0</v>
      </c>
      <c r="H1785">
        <v>809.81</v>
      </c>
      <c r="I1785">
        <v>0</v>
      </c>
      <c r="J1785">
        <v>0.37569399999999997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174</v>
      </c>
      <c r="B1786">
        <v>23831</v>
      </c>
      <c r="C1786">
        <v>23811</v>
      </c>
      <c r="D1786">
        <v>23810.799999999999</v>
      </c>
      <c r="E1786">
        <v>23766.3</v>
      </c>
      <c r="F1786">
        <v>1866.91</v>
      </c>
      <c r="G1786">
        <v>0</v>
      </c>
      <c r="H1786">
        <v>809.59400000000005</v>
      </c>
      <c r="I1786">
        <v>0</v>
      </c>
      <c r="J1786">
        <v>0.37576399999999999</v>
      </c>
      <c r="K1786">
        <v>0.61912199999999995</v>
      </c>
      <c r="L1786">
        <v>0</v>
      </c>
      <c r="M1786" t="s">
        <v>43</v>
      </c>
    </row>
    <row r="1787" spans="1:25" x14ac:dyDescent="0.25">
      <c r="A1787" t="s">
        <v>174</v>
      </c>
      <c r="B1787">
        <v>23755.5</v>
      </c>
      <c r="C1787">
        <v>23736.400000000001</v>
      </c>
      <c r="D1787">
        <v>23736.3</v>
      </c>
      <c r="E1787">
        <v>23692.5</v>
      </c>
      <c r="F1787">
        <v>1865.76</v>
      </c>
      <c r="G1787">
        <v>0</v>
      </c>
      <c r="H1787">
        <v>803.81200000000001</v>
      </c>
      <c r="I1787">
        <v>0</v>
      </c>
      <c r="J1787">
        <v>0.37569200000000003</v>
      </c>
      <c r="K1787">
        <v>0.62773500000000004</v>
      </c>
      <c r="L1787">
        <v>0</v>
      </c>
      <c r="M1787" t="s">
        <v>43</v>
      </c>
    </row>
    <row r="1788" spans="1:25" x14ac:dyDescent="0.25">
      <c r="A1788" t="s">
        <v>174</v>
      </c>
      <c r="B1788">
        <v>23738.799999999999</v>
      </c>
      <c r="C1788">
        <v>23717.9</v>
      </c>
      <c r="D1788">
        <v>23717.8</v>
      </c>
      <c r="E1788">
        <v>23674.9</v>
      </c>
      <c r="F1788">
        <v>1860.85</v>
      </c>
      <c r="G1788">
        <v>0</v>
      </c>
      <c r="H1788">
        <v>802.40599999999995</v>
      </c>
      <c r="I1788">
        <v>0</v>
      </c>
      <c r="J1788">
        <v>0.37575900000000001</v>
      </c>
      <c r="K1788">
        <v>0.62896300000000005</v>
      </c>
      <c r="L1788">
        <v>0</v>
      </c>
      <c r="M1788" t="s">
        <v>43</v>
      </c>
    </row>
    <row r="1789" spans="1:25" x14ac:dyDescent="0.25">
      <c r="A1789" t="s">
        <v>174</v>
      </c>
      <c r="B1789">
        <v>23760.400000000001</v>
      </c>
      <c r="C1789">
        <v>23741.1</v>
      </c>
      <c r="D1789">
        <v>23740.9</v>
      </c>
      <c r="E1789">
        <v>23697.9</v>
      </c>
      <c r="F1789">
        <v>1859.27</v>
      </c>
      <c r="G1789">
        <v>0</v>
      </c>
      <c r="H1789">
        <v>804.55399999999997</v>
      </c>
      <c r="I1789">
        <v>0</v>
      </c>
      <c r="J1789">
        <v>0.37569900000000001</v>
      </c>
      <c r="K1789">
        <v>0.61911899999999997</v>
      </c>
      <c r="L1789">
        <v>0</v>
      </c>
      <c r="M1789" t="s">
        <v>43</v>
      </c>
    </row>
    <row r="1790" spans="1:25" x14ac:dyDescent="0.25">
      <c r="A1790" t="s">
        <v>174</v>
      </c>
      <c r="B1790">
        <v>23742.9</v>
      </c>
      <c r="C1790">
        <v>23723.9</v>
      </c>
      <c r="D1790">
        <v>23723.7</v>
      </c>
      <c r="E1790">
        <v>23680.5</v>
      </c>
      <c r="F1790">
        <v>1859.25</v>
      </c>
      <c r="G1790">
        <v>0</v>
      </c>
      <c r="H1790">
        <v>801.87599999999998</v>
      </c>
      <c r="I1790">
        <v>0</v>
      </c>
      <c r="J1790">
        <v>0.37571399999999999</v>
      </c>
      <c r="K1790">
        <v>0.62931400000000004</v>
      </c>
      <c r="L1790">
        <v>0</v>
      </c>
      <c r="M1790" t="s">
        <v>43</v>
      </c>
    </row>
    <row r="1791" spans="1:25" x14ac:dyDescent="0.25">
      <c r="A1791" t="s">
        <v>174</v>
      </c>
      <c r="B1791">
        <v>23723.5</v>
      </c>
      <c r="C1791">
        <v>23704.1</v>
      </c>
      <c r="D1791">
        <v>23704</v>
      </c>
      <c r="E1791">
        <v>23661.1</v>
      </c>
      <c r="F1791">
        <v>1853.95</v>
      </c>
      <c r="G1791">
        <v>0</v>
      </c>
      <c r="H1791">
        <v>805.14400000000001</v>
      </c>
      <c r="I1791">
        <v>0</v>
      </c>
      <c r="J1791">
        <v>0.37604700000000002</v>
      </c>
      <c r="K1791">
        <v>0.61912199999999995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174</v>
      </c>
      <c r="B1792">
        <v>23740.2</v>
      </c>
      <c r="C1792">
        <v>23720.7</v>
      </c>
      <c r="D1792">
        <v>23720.6</v>
      </c>
      <c r="E1792">
        <v>23677.5</v>
      </c>
      <c r="F1792">
        <v>1850.31</v>
      </c>
      <c r="G1792">
        <v>0</v>
      </c>
      <c r="H1792">
        <v>804.553</v>
      </c>
      <c r="I1792">
        <v>0</v>
      </c>
      <c r="J1792">
        <v>0.37647199999999997</v>
      </c>
      <c r="K1792">
        <v>0.61911499999999997</v>
      </c>
      <c r="L1792">
        <v>0</v>
      </c>
      <c r="M1792" t="s">
        <v>43</v>
      </c>
      <c r="R1792">
        <f>AVERAGE(B1743:B1792)</f>
        <v>23753.037999999997</v>
      </c>
      <c r="S1792">
        <f>AVERAGE(C1743:C1792)</f>
        <v>23733.573999999993</v>
      </c>
      <c r="U1792">
        <f>_xlfn.VAR.P(B1743:B1792)</f>
        <v>2524.2627559999864</v>
      </c>
      <c r="V1792">
        <f>_xlfn.VAR.P(C1743:C1792)</f>
        <v>2525.8951239999978</v>
      </c>
      <c r="X1792">
        <f>1.96*SQRT(U1792)/50</f>
        <v>1.9694880353482269</v>
      </c>
      <c r="Y1792">
        <f>1.96*SQRT(V1792)/50</f>
        <v>1.9701247380161888</v>
      </c>
    </row>
    <row r="1793" spans="1:9" x14ac:dyDescent="0.25">
      <c r="A1793" t="s">
        <v>175</v>
      </c>
      <c r="B1793">
        <v>1187772.6503999999</v>
      </c>
      <c r="C1793" t="s">
        <v>37</v>
      </c>
    </row>
    <row r="1794" spans="1:9" x14ac:dyDescent="0.25">
      <c r="A1794" t="s">
        <v>176</v>
      </c>
      <c r="B1794">
        <v>15681.8</v>
      </c>
      <c r="C1794">
        <v>15678.5</v>
      </c>
      <c r="D1794">
        <v>15570.6</v>
      </c>
      <c r="E1794">
        <v>15532.1</v>
      </c>
      <c r="F1794">
        <v>1872.65</v>
      </c>
      <c r="G1794">
        <v>0.37573699999999999</v>
      </c>
      <c r="H1794">
        <v>0.62843300000000002</v>
      </c>
      <c r="I1794">
        <v>0</v>
      </c>
    </row>
    <row r="1795" spans="1:9" x14ac:dyDescent="0.25">
      <c r="A1795" t="s">
        <v>176</v>
      </c>
      <c r="B1795">
        <v>15744.8</v>
      </c>
      <c r="C1795">
        <v>15741.9</v>
      </c>
      <c r="D1795">
        <v>15639.9</v>
      </c>
      <c r="E1795">
        <v>15600.6</v>
      </c>
      <c r="F1795">
        <v>1872.01</v>
      </c>
      <c r="G1795">
        <v>0.375751</v>
      </c>
      <c r="H1795">
        <v>0.62213600000000002</v>
      </c>
      <c r="I1795">
        <v>0</v>
      </c>
    </row>
    <row r="1796" spans="1:9" x14ac:dyDescent="0.25">
      <c r="A1796" t="s">
        <v>176</v>
      </c>
      <c r="B1796">
        <v>15489.7</v>
      </c>
      <c r="C1796">
        <v>15487.1</v>
      </c>
      <c r="D1796">
        <v>15373.9</v>
      </c>
      <c r="E1796">
        <v>15335.5</v>
      </c>
      <c r="F1796">
        <v>1877.8</v>
      </c>
      <c r="G1796">
        <v>0.37606800000000001</v>
      </c>
      <c r="H1796">
        <v>0.62979700000000005</v>
      </c>
      <c r="I1796">
        <v>0</v>
      </c>
    </row>
    <row r="1797" spans="1:9" x14ac:dyDescent="0.25">
      <c r="A1797" t="s">
        <v>176</v>
      </c>
      <c r="B1797">
        <v>15467.3</v>
      </c>
      <c r="C1797">
        <v>15464.5</v>
      </c>
      <c r="D1797">
        <v>15355.4</v>
      </c>
      <c r="E1797">
        <v>15317</v>
      </c>
      <c r="F1797">
        <v>1876.97</v>
      </c>
      <c r="G1797">
        <v>0.37569000000000002</v>
      </c>
      <c r="H1797">
        <v>0.62459799999999999</v>
      </c>
      <c r="I1797">
        <v>0</v>
      </c>
    </row>
    <row r="1798" spans="1:9" x14ac:dyDescent="0.25">
      <c r="A1798" t="s">
        <v>176</v>
      </c>
      <c r="B1798">
        <v>15653.7</v>
      </c>
      <c r="C1798">
        <v>15650.9</v>
      </c>
      <c r="D1798">
        <v>15555.4</v>
      </c>
      <c r="E1798">
        <v>15515.9</v>
      </c>
      <c r="F1798">
        <v>1877.58</v>
      </c>
      <c r="G1798">
        <v>0.37571700000000002</v>
      </c>
      <c r="H1798">
        <v>0.62943899999999997</v>
      </c>
      <c r="I1798">
        <v>0</v>
      </c>
    </row>
    <row r="1799" spans="1:9" x14ac:dyDescent="0.25">
      <c r="A1799" t="s">
        <v>176</v>
      </c>
      <c r="B1799">
        <v>15508.6</v>
      </c>
      <c r="C1799">
        <v>15505.8</v>
      </c>
      <c r="D1799">
        <v>15399.3</v>
      </c>
      <c r="E1799">
        <v>15360.5</v>
      </c>
      <c r="F1799">
        <v>1877.24</v>
      </c>
      <c r="G1799">
        <v>0.37572100000000003</v>
      </c>
      <c r="H1799">
        <v>0.61911099999999997</v>
      </c>
      <c r="I1799">
        <v>0</v>
      </c>
    </row>
    <row r="1800" spans="1:9" x14ac:dyDescent="0.25">
      <c r="A1800" t="s">
        <v>176</v>
      </c>
      <c r="B1800">
        <v>15456</v>
      </c>
      <c r="C1800">
        <v>15452.8</v>
      </c>
      <c r="D1800">
        <v>15337.9</v>
      </c>
      <c r="E1800">
        <v>15300.5</v>
      </c>
      <c r="F1800">
        <v>1873.78</v>
      </c>
      <c r="G1800">
        <v>0.37585600000000002</v>
      </c>
      <c r="H1800">
        <v>0.62787000000000004</v>
      </c>
      <c r="I1800">
        <v>0</v>
      </c>
    </row>
    <row r="1801" spans="1:9" x14ac:dyDescent="0.25">
      <c r="A1801" t="s">
        <v>176</v>
      </c>
      <c r="B1801">
        <v>15589.1</v>
      </c>
      <c r="C1801">
        <v>15586.7</v>
      </c>
      <c r="D1801">
        <v>15471.2</v>
      </c>
      <c r="E1801">
        <v>15433.9</v>
      </c>
      <c r="F1801">
        <v>1875.67</v>
      </c>
      <c r="G1801">
        <v>0.37569200000000003</v>
      </c>
      <c r="H1801">
        <v>0.61911300000000002</v>
      </c>
      <c r="I1801">
        <v>0</v>
      </c>
    </row>
    <row r="1802" spans="1:9" x14ac:dyDescent="0.25">
      <c r="A1802" t="s">
        <v>176</v>
      </c>
      <c r="B1802">
        <v>15563.8</v>
      </c>
      <c r="C1802">
        <v>15560.9</v>
      </c>
      <c r="D1802">
        <v>15464.4</v>
      </c>
      <c r="E1802">
        <v>15424.6</v>
      </c>
      <c r="F1802">
        <v>1879.25</v>
      </c>
      <c r="G1802">
        <v>0.37613200000000002</v>
      </c>
      <c r="H1802">
        <v>0.62824599999999997</v>
      </c>
      <c r="I1802">
        <v>0</v>
      </c>
    </row>
    <row r="1803" spans="1:9" x14ac:dyDescent="0.25">
      <c r="A1803" t="s">
        <v>176</v>
      </c>
      <c r="B1803">
        <v>15488</v>
      </c>
      <c r="C1803">
        <v>15485.1</v>
      </c>
      <c r="D1803">
        <v>15391.6</v>
      </c>
      <c r="E1803">
        <v>15352.1</v>
      </c>
      <c r="F1803">
        <v>1869.7</v>
      </c>
      <c r="G1803">
        <v>0.37578499999999998</v>
      </c>
      <c r="H1803">
        <v>0.61911799999999995</v>
      </c>
      <c r="I1803">
        <v>0</v>
      </c>
    </row>
    <row r="1804" spans="1:9" x14ac:dyDescent="0.25">
      <c r="A1804" t="s">
        <v>176</v>
      </c>
      <c r="B1804">
        <v>15433.4</v>
      </c>
      <c r="C1804">
        <v>15430.3</v>
      </c>
      <c r="D1804">
        <v>15312.7</v>
      </c>
      <c r="E1804">
        <v>15276</v>
      </c>
      <c r="F1804">
        <v>1868.19</v>
      </c>
      <c r="G1804">
        <v>0.37576500000000002</v>
      </c>
      <c r="H1804">
        <v>0.62512299999999998</v>
      </c>
      <c r="I1804">
        <v>0</v>
      </c>
    </row>
    <row r="1805" spans="1:9" x14ac:dyDescent="0.25">
      <c r="A1805" t="s">
        <v>176</v>
      </c>
      <c r="B1805">
        <v>15560</v>
      </c>
      <c r="C1805">
        <v>15555.6</v>
      </c>
      <c r="D1805">
        <v>15434.1</v>
      </c>
      <c r="E1805">
        <v>15398.6</v>
      </c>
      <c r="F1805">
        <v>1871.74</v>
      </c>
      <c r="G1805">
        <v>0.37597599999999998</v>
      </c>
      <c r="H1805">
        <v>0.61905399999999999</v>
      </c>
      <c r="I1805">
        <v>0</v>
      </c>
    </row>
    <row r="1806" spans="1:9" x14ac:dyDescent="0.25">
      <c r="A1806" t="s">
        <v>176</v>
      </c>
      <c r="B1806">
        <v>15659.2</v>
      </c>
      <c r="C1806">
        <v>15656.4</v>
      </c>
      <c r="D1806">
        <v>15555.7</v>
      </c>
      <c r="E1806">
        <v>15516.6</v>
      </c>
      <c r="F1806">
        <v>1877.68</v>
      </c>
      <c r="G1806">
        <v>0.375834</v>
      </c>
      <c r="H1806">
        <v>0.62780199999999997</v>
      </c>
      <c r="I1806">
        <v>0</v>
      </c>
    </row>
    <row r="1807" spans="1:9" x14ac:dyDescent="0.25">
      <c r="A1807" t="s">
        <v>176</v>
      </c>
      <c r="B1807">
        <v>15845.3</v>
      </c>
      <c r="C1807">
        <v>15841.7</v>
      </c>
      <c r="D1807">
        <v>15748.5</v>
      </c>
      <c r="E1807">
        <v>15709.2</v>
      </c>
      <c r="F1807">
        <v>1870.92</v>
      </c>
      <c r="G1807">
        <v>0.37574099999999999</v>
      </c>
      <c r="H1807">
        <v>0.62808600000000003</v>
      </c>
      <c r="I1807">
        <v>0</v>
      </c>
    </row>
    <row r="1808" spans="1:9" x14ac:dyDescent="0.25">
      <c r="A1808" t="s">
        <v>176</v>
      </c>
      <c r="B1808">
        <v>15587.7</v>
      </c>
      <c r="C1808">
        <v>15584.4</v>
      </c>
      <c r="D1808">
        <v>15470.7</v>
      </c>
      <c r="E1808">
        <v>15433.6</v>
      </c>
      <c r="F1808">
        <v>1869.14</v>
      </c>
      <c r="G1808">
        <v>0.375697</v>
      </c>
      <c r="H1808">
        <v>0.61912199999999995</v>
      </c>
      <c r="I1808">
        <v>0</v>
      </c>
    </row>
    <row r="1809" spans="1:9" x14ac:dyDescent="0.25">
      <c r="A1809" t="s">
        <v>176</v>
      </c>
      <c r="B1809">
        <v>15690.4</v>
      </c>
      <c r="C1809">
        <v>15687.2</v>
      </c>
      <c r="D1809">
        <v>15582.4</v>
      </c>
      <c r="E1809">
        <v>15543.9</v>
      </c>
      <c r="F1809">
        <v>1874.83</v>
      </c>
      <c r="G1809">
        <v>0.37569000000000002</v>
      </c>
      <c r="H1809">
        <v>0.62287499999999996</v>
      </c>
      <c r="I1809">
        <v>0</v>
      </c>
    </row>
    <row r="1810" spans="1:9" x14ac:dyDescent="0.25">
      <c r="A1810" t="s">
        <v>176</v>
      </c>
      <c r="B1810">
        <v>15667.1</v>
      </c>
      <c r="C1810">
        <v>15663.6</v>
      </c>
      <c r="D1810">
        <v>15563.7</v>
      </c>
      <c r="E1810">
        <v>15524.2</v>
      </c>
      <c r="F1810">
        <v>1901.89</v>
      </c>
      <c r="G1810">
        <v>0.37589800000000001</v>
      </c>
      <c r="H1810">
        <v>0.62980400000000003</v>
      </c>
      <c r="I1810">
        <v>0</v>
      </c>
    </row>
    <row r="1811" spans="1:9" x14ac:dyDescent="0.25">
      <c r="A1811" t="s">
        <v>176</v>
      </c>
      <c r="B1811">
        <v>15532.7</v>
      </c>
      <c r="C1811">
        <v>15529.4</v>
      </c>
      <c r="D1811">
        <v>15446.3</v>
      </c>
      <c r="E1811">
        <v>15405.6</v>
      </c>
      <c r="F1811">
        <v>1876.08</v>
      </c>
      <c r="G1811">
        <v>0.37769000000000003</v>
      </c>
      <c r="H1811">
        <v>0.61910200000000004</v>
      </c>
      <c r="I1811">
        <v>0</v>
      </c>
    </row>
    <row r="1812" spans="1:9" x14ac:dyDescent="0.25">
      <c r="A1812" t="s">
        <v>176</v>
      </c>
      <c r="B1812">
        <v>15447.5</v>
      </c>
      <c r="C1812">
        <v>15444.5</v>
      </c>
      <c r="D1812">
        <v>15336.2</v>
      </c>
      <c r="E1812">
        <v>15298.2</v>
      </c>
      <c r="F1812">
        <v>1871.32</v>
      </c>
      <c r="G1812">
        <v>0.37569000000000002</v>
      </c>
      <c r="H1812">
        <v>0.62045799999999995</v>
      </c>
      <c r="I1812">
        <v>0</v>
      </c>
    </row>
    <row r="1813" spans="1:9" x14ac:dyDescent="0.25">
      <c r="A1813" t="s">
        <v>176</v>
      </c>
      <c r="B1813">
        <v>15504.7</v>
      </c>
      <c r="C1813">
        <v>15500.8</v>
      </c>
      <c r="D1813">
        <v>15387</v>
      </c>
      <c r="E1813">
        <v>15349.4</v>
      </c>
      <c r="F1813">
        <v>1876.38</v>
      </c>
      <c r="G1813">
        <v>0.37569000000000002</v>
      </c>
      <c r="H1813">
        <v>0.61912199999999995</v>
      </c>
      <c r="I1813">
        <v>0</v>
      </c>
    </row>
    <row r="1814" spans="1:9" x14ac:dyDescent="0.25">
      <c r="A1814" t="s">
        <v>176</v>
      </c>
      <c r="B1814">
        <v>15486.3</v>
      </c>
      <c r="C1814">
        <v>15483.5</v>
      </c>
      <c r="D1814">
        <v>15375</v>
      </c>
      <c r="E1814">
        <v>15335.6</v>
      </c>
      <c r="F1814">
        <v>1880.47</v>
      </c>
      <c r="G1814">
        <v>0.37570700000000001</v>
      </c>
      <c r="H1814">
        <v>0.61912100000000003</v>
      </c>
      <c r="I1814">
        <v>0</v>
      </c>
    </row>
    <row r="1815" spans="1:9" x14ac:dyDescent="0.25">
      <c r="A1815" t="s">
        <v>176</v>
      </c>
      <c r="B1815">
        <v>15524.8</v>
      </c>
      <c r="C1815">
        <v>15522.3</v>
      </c>
      <c r="D1815">
        <v>15407.6</v>
      </c>
      <c r="E1815">
        <v>15370.3</v>
      </c>
      <c r="F1815">
        <v>1872.33</v>
      </c>
      <c r="G1815">
        <v>0.37674400000000002</v>
      </c>
      <c r="H1815">
        <v>0.62345899999999999</v>
      </c>
      <c r="I1815">
        <v>0</v>
      </c>
    </row>
    <row r="1816" spans="1:9" x14ac:dyDescent="0.25">
      <c r="A1816" t="s">
        <v>176</v>
      </c>
      <c r="B1816">
        <v>15654.7</v>
      </c>
      <c r="C1816">
        <v>15651.8</v>
      </c>
      <c r="D1816">
        <v>15555.4</v>
      </c>
      <c r="E1816">
        <v>15514.5</v>
      </c>
      <c r="F1816">
        <v>1919.59</v>
      </c>
      <c r="G1816">
        <v>0.37576199999999998</v>
      </c>
      <c r="H1816">
        <v>0.62936499999999995</v>
      </c>
      <c r="I1816">
        <v>0</v>
      </c>
    </row>
    <row r="1817" spans="1:9" x14ac:dyDescent="0.25">
      <c r="A1817" t="s">
        <v>176</v>
      </c>
      <c r="B1817">
        <v>15518.2</v>
      </c>
      <c r="C1817">
        <v>15514.9</v>
      </c>
      <c r="D1817">
        <v>15431.5</v>
      </c>
      <c r="E1817">
        <v>15390</v>
      </c>
      <c r="F1817">
        <v>1879.16</v>
      </c>
      <c r="G1817">
        <v>0.37570700000000001</v>
      </c>
      <c r="H1817">
        <v>0.62979099999999999</v>
      </c>
      <c r="I1817">
        <v>0</v>
      </c>
    </row>
    <row r="1818" spans="1:9" x14ac:dyDescent="0.25">
      <c r="A1818" t="s">
        <v>176</v>
      </c>
      <c r="B1818">
        <v>15479.5</v>
      </c>
      <c r="C1818">
        <v>15476.1</v>
      </c>
      <c r="D1818">
        <v>15381.5</v>
      </c>
      <c r="E1818">
        <v>15342.5</v>
      </c>
      <c r="F1818">
        <v>1870.72</v>
      </c>
      <c r="G1818">
        <v>0.37618699999999999</v>
      </c>
      <c r="H1818">
        <v>0.62285299999999999</v>
      </c>
      <c r="I1818">
        <v>0</v>
      </c>
    </row>
    <row r="1819" spans="1:9" x14ac:dyDescent="0.25">
      <c r="A1819" t="s">
        <v>176</v>
      </c>
      <c r="B1819">
        <v>15437.6</v>
      </c>
      <c r="C1819">
        <v>15433.7</v>
      </c>
      <c r="D1819">
        <v>15355.7</v>
      </c>
      <c r="E1819">
        <v>15314.3</v>
      </c>
      <c r="F1819">
        <v>1881.34</v>
      </c>
      <c r="G1819">
        <v>0.376363</v>
      </c>
      <c r="H1819">
        <v>0.62919800000000004</v>
      </c>
      <c r="I1819">
        <v>0</v>
      </c>
    </row>
    <row r="1820" spans="1:9" x14ac:dyDescent="0.25">
      <c r="A1820" t="s">
        <v>176</v>
      </c>
      <c r="B1820">
        <v>15435.1</v>
      </c>
      <c r="C1820">
        <v>15432.6</v>
      </c>
      <c r="D1820">
        <v>15355.4</v>
      </c>
      <c r="E1820">
        <v>15315.3</v>
      </c>
      <c r="F1820">
        <v>1871.29</v>
      </c>
      <c r="G1820">
        <v>0.375697</v>
      </c>
      <c r="H1820">
        <v>0.61912199999999995</v>
      </c>
      <c r="I1820">
        <v>0</v>
      </c>
    </row>
    <row r="1821" spans="1:9" x14ac:dyDescent="0.25">
      <c r="A1821" t="s">
        <v>176</v>
      </c>
      <c r="B1821">
        <v>15523.7</v>
      </c>
      <c r="C1821">
        <v>15520.4</v>
      </c>
      <c r="D1821">
        <v>15437.4</v>
      </c>
      <c r="E1821">
        <v>15397.8</v>
      </c>
      <c r="F1821">
        <v>1869.18</v>
      </c>
      <c r="G1821">
        <v>0.37576799999999999</v>
      </c>
      <c r="H1821">
        <v>0.61911700000000003</v>
      </c>
      <c r="I1821">
        <v>0</v>
      </c>
    </row>
    <row r="1822" spans="1:9" x14ac:dyDescent="0.25">
      <c r="A1822" t="s">
        <v>176</v>
      </c>
      <c r="B1822">
        <v>15474.8</v>
      </c>
      <c r="C1822">
        <v>15471.2</v>
      </c>
      <c r="D1822">
        <v>15392.8</v>
      </c>
      <c r="E1822">
        <v>15351.9</v>
      </c>
      <c r="F1822">
        <v>1872.82</v>
      </c>
      <c r="G1822">
        <v>0.375697</v>
      </c>
      <c r="H1822">
        <v>0.61912</v>
      </c>
      <c r="I1822">
        <v>0</v>
      </c>
    </row>
    <row r="1823" spans="1:9" x14ac:dyDescent="0.25">
      <c r="A1823" t="s">
        <v>176</v>
      </c>
      <c r="B1823">
        <v>15667.9</v>
      </c>
      <c r="C1823">
        <v>15663.8</v>
      </c>
      <c r="D1823">
        <v>15585.8</v>
      </c>
      <c r="E1823">
        <v>15545.1</v>
      </c>
      <c r="F1823">
        <v>1871.29</v>
      </c>
      <c r="G1823">
        <v>0.37624400000000002</v>
      </c>
      <c r="H1823">
        <v>0.62967200000000001</v>
      </c>
      <c r="I1823">
        <v>0</v>
      </c>
    </row>
    <row r="1824" spans="1:9" x14ac:dyDescent="0.25">
      <c r="A1824" t="s">
        <v>176</v>
      </c>
      <c r="B1824">
        <v>15568.1</v>
      </c>
      <c r="C1824">
        <v>15565.1</v>
      </c>
      <c r="D1824">
        <v>15484.5</v>
      </c>
      <c r="E1824">
        <v>15444.4</v>
      </c>
      <c r="F1824">
        <v>1870.93</v>
      </c>
      <c r="G1824">
        <v>0.37569000000000002</v>
      </c>
      <c r="H1824">
        <v>0.61912199999999995</v>
      </c>
      <c r="I1824">
        <v>0</v>
      </c>
    </row>
    <row r="1825" spans="1:9" x14ac:dyDescent="0.25">
      <c r="A1825" t="s">
        <v>176</v>
      </c>
      <c r="B1825">
        <v>15690.3</v>
      </c>
      <c r="C1825">
        <v>15687.2</v>
      </c>
      <c r="D1825">
        <v>15609.1</v>
      </c>
      <c r="E1825">
        <v>15568.5</v>
      </c>
      <c r="F1825">
        <v>1870.55</v>
      </c>
      <c r="G1825">
        <v>0.36789500000000003</v>
      </c>
      <c r="H1825">
        <v>0.62370199999999998</v>
      </c>
      <c r="I1825">
        <v>0</v>
      </c>
    </row>
    <row r="1826" spans="1:9" x14ac:dyDescent="0.25">
      <c r="A1826" t="s">
        <v>176</v>
      </c>
      <c r="B1826">
        <v>15533.8</v>
      </c>
      <c r="C1826">
        <v>15531.2</v>
      </c>
      <c r="D1826">
        <v>15454.5</v>
      </c>
      <c r="E1826">
        <v>15413.2</v>
      </c>
      <c r="F1826">
        <v>1867.19</v>
      </c>
      <c r="G1826">
        <v>0.37582500000000002</v>
      </c>
      <c r="H1826">
        <v>0.62839299999999998</v>
      </c>
      <c r="I1826">
        <v>0</v>
      </c>
    </row>
    <row r="1827" spans="1:9" x14ac:dyDescent="0.25">
      <c r="A1827" t="s">
        <v>176</v>
      </c>
      <c r="B1827">
        <v>15526.9</v>
      </c>
      <c r="C1827">
        <v>15524.3</v>
      </c>
      <c r="D1827">
        <v>15445.7</v>
      </c>
      <c r="E1827">
        <v>15405.5</v>
      </c>
      <c r="F1827">
        <v>1874.62</v>
      </c>
      <c r="G1827">
        <v>0.37575199999999997</v>
      </c>
      <c r="H1827">
        <v>0.62272700000000003</v>
      </c>
      <c r="I1827">
        <v>0</v>
      </c>
    </row>
    <row r="1828" spans="1:9" x14ac:dyDescent="0.25">
      <c r="A1828" t="s">
        <v>176</v>
      </c>
      <c r="B1828">
        <v>15368.8</v>
      </c>
      <c r="C1828">
        <v>15365</v>
      </c>
      <c r="D1828">
        <v>15285.5</v>
      </c>
      <c r="E1828">
        <v>15245.3</v>
      </c>
      <c r="F1828">
        <v>1871.52</v>
      </c>
      <c r="G1828">
        <v>0.370419</v>
      </c>
      <c r="H1828">
        <v>0.61912199999999995</v>
      </c>
      <c r="I1828">
        <v>0</v>
      </c>
    </row>
    <row r="1829" spans="1:9" x14ac:dyDescent="0.25">
      <c r="A1829" t="s">
        <v>176</v>
      </c>
      <c r="B1829">
        <v>15418.7</v>
      </c>
      <c r="C1829">
        <v>15416.2</v>
      </c>
      <c r="D1829">
        <v>15338.1</v>
      </c>
      <c r="E1829">
        <v>15297.3</v>
      </c>
      <c r="F1829">
        <v>1880.52</v>
      </c>
      <c r="G1829">
        <v>0.37573400000000001</v>
      </c>
      <c r="H1829">
        <v>0.62840499999999999</v>
      </c>
      <c r="I1829">
        <v>0</v>
      </c>
    </row>
    <row r="1830" spans="1:9" x14ac:dyDescent="0.25">
      <c r="A1830" t="s">
        <v>176</v>
      </c>
      <c r="B1830">
        <v>15454.5</v>
      </c>
      <c r="C1830">
        <v>15451.5</v>
      </c>
      <c r="D1830">
        <v>15371.8</v>
      </c>
      <c r="E1830">
        <v>15331.4</v>
      </c>
      <c r="F1830">
        <v>1871.63</v>
      </c>
      <c r="G1830">
        <v>0.37570199999999998</v>
      </c>
      <c r="H1830">
        <v>0.61912100000000003</v>
      </c>
      <c r="I1830">
        <v>0</v>
      </c>
    </row>
    <row r="1831" spans="1:9" x14ac:dyDescent="0.25">
      <c r="A1831" t="s">
        <v>176</v>
      </c>
      <c r="B1831">
        <v>15518.1</v>
      </c>
      <c r="C1831">
        <v>15515.3</v>
      </c>
      <c r="D1831">
        <v>15439.4</v>
      </c>
      <c r="E1831">
        <v>15398.4</v>
      </c>
      <c r="F1831">
        <v>1876.41</v>
      </c>
      <c r="G1831">
        <v>0.375722</v>
      </c>
      <c r="H1831">
        <v>0.61911099999999997</v>
      </c>
      <c r="I1831">
        <v>0</v>
      </c>
    </row>
    <row r="1832" spans="1:9" x14ac:dyDescent="0.25">
      <c r="A1832" t="s">
        <v>176</v>
      </c>
      <c r="B1832">
        <v>15416.6</v>
      </c>
      <c r="C1832">
        <v>15412.8</v>
      </c>
      <c r="D1832">
        <v>15332.8</v>
      </c>
      <c r="E1832">
        <v>15293.2</v>
      </c>
      <c r="F1832">
        <v>1871.9</v>
      </c>
      <c r="G1832">
        <v>0.37581700000000001</v>
      </c>
      <c r="H1832">
        <v>0.62134100000000003</v>
      </c>
      <c r="I1832">
        <v>0</v>
      </c>
    </row>
    <row r="1833" spans="1:9" x14ac:dyDescent="0.25">
      <c r="A1833" t="s">
        <v>176</v>
      </c>
      <c r="B1833">
        <v>15373.1</v>
      </c>
      <c r="C1833">
        <v>15369.6</v>
      </c>
      <c r="D1833">
        <v>15285.3</v>
      </c>
      <c r="E1833">
        <v>15246.1</v>
      </c>
      <c r="F1833">
        <v>1870.15</v>
      </c>
      <c r="G1833">
        <v>0.37573000000000001</v>
      </c>
      <c r="H1833">
        <v>0.62696799999999997</v>
      </c>
      <c r="I1833">
        <v>0</v>
      </c>
    </row>
    <row r="1834" spans="1:9" x14ac:dyDescent="0.25">
      <c r="A1834" t="s">
        <v>176</v>
      </c>
      <c r="B1834">
        <v>15306.5</v>
      </c>
      <c r="C1834">
        <v>15303.4</v>
      </c>
      <c r="D1834">
        <v>15222.4</v>
      </c>
      <c r="E1834">
        <v>15182.8</v>
      </c>
      <c r="F1834">
        <v>1871.31</v>
      </c>
      <c r="G1834">
        <v>0.37569599999999997</v>
      </c>
      <c r="H1834">
        <v>0.61912</v>
      </c>
      <c r="I1834">
        <v>0</v>
      </c>
    </row>
    <row r="1835" spans="1:9" x14ac:dyDescent="0.25">
      <c r="A1835" t="s">
        <v>176</v>
      </c>
      <c r="B1835">
        <v>15358</v>
      </c>
      <c r="C1835">
        <v>15354.6</v>
      </c>
      <c r="D1835">
        <v>15274.9</v>
      </c>
      <c r="E1835">
        <v>15235</v>
      </c>
      <c r="F1835">
        <v>1870.82</v>
      </c>
      <c r="G1835">
        <v>0.37614599999999998</v>
      </c>
      <c r="H1835">
        <v>0.62888699999999997</v>
      </c>
      <c r="I1835">
        <v>0</v>
      </c>
    </row>
    <row r="1836" spans="1:9" x14ac:dyDescent="0.25">
      <c r="A1836" t="s">
        <v>176</v>
      </c>
      <c r="B1836">
        <v>15528.3</v>
      </c>
      <c r="C1836">
        <v>15524.4</v>
      </c>
      <c r="D1836">
        <v>15447</v>
      </c>
      <c r="E1836">
        <v>15406.2</v>
      </c>
      <c r="F1836">
        <v>1870.77</v>
      </c>
      <c r="G1836">
        <v>0.37588700000000003</v>
      </c>
      <c r="H1836">
        <v>0.61912199999999995</v>
      </c>
      <c r="I1836">
        <v>0</v>
      </c>
    </row>
    <row r="1837" spans="1:9" x14ac:dyDescent="0.25">
      <c r="A1837" t="s">
        <v>176</v>
      </c>
      <c r="B1837">
        <v>15599.5</v>
      </c>
      <c r="C1837">
        <v>15596.7</v>
      </c>
      <c r="D1837">
        <v>15522.3</v>
      </c>
      <c r="E1837">
        <v>15480.6</v>
      </c>
      <c r="F1837">
        <v>1873.21</v>
      </c>
      <c r="G1837">
        <v>0.37570700000000001</v>
      </c>
      <c r="H1837">
        <v>0.61911799999999995</v>
      </c>
      <c r="I1837">
        <v>0</v>
      </c>
    </row>
    <row r="1838" spans="1:9" x14ac:dyDescent="0.25">
      <c r="A1838" t="s">
        <v>176</v>
      </c>
      <c r="B1838">
        <v>15540.3</v>
      </c>
      <c r="C1838">
        <v>15536.2</v>
      </c>
      <c r="D1838">
        <v>15459.5</v>
      </c>
      <c r="E1838">
        <v>15418.8</v>
      </c>
      <c r="F1838">
        <v>1870.44</v>
      </c>
      <c r="G1838">
        <v>0.37569200000000003</v>
      </c>
      <c r="H1838">
        <v>0.619112</v>
      </c>
      <c r="I1838">
        <v>0</v>
      </c>
    </row>
    <row r="1839" spans="1:9" x14ac:dyDescent="0.25">
      <c r="A1839" t="s">
        <v>176</v>
      </c>
      <c r="B1839">
        <v>15507.1</v>
      </c>
      <c r="C1839">
        <v>15504</v>
      </c>
      <c r="D1839">
        <v>15429.7</v>
      </c>
      <c r="E1839">
        <v>15386.8</v>
      </c>
      <c r="F1839">
        <v>1915.8</v>
      </c>
      <c r="G1839">
        <v>0.375782</v>
      </c>
      <c r="H1839">
        <v>0.61912199999999995</v>
      </c>
      <c r="I1839">
        <v>0</v>
      </c>
    </row>
    <row r="1840" spans="1:9" x14ac:dyDescent="0.25">
      <c r="A1840" t="s">
        <v>176</v>
      </c>
      <c r="B1840">
        <v>15501.8</v>
      </c>
      <c r="C1840">
        <v>15498.6</v>
      </c>
      <c r="D1840">
        <v>15422.3</v>
      </c>
      <c r="E1840">
        <v>15380.2</v>
      </c>
      <c r="F1840">
        <v>1869.96</v>
      </c>
      <c r="G1840">
        <v>0.37569900000000001</v>
      </c>
      <c r="H1840">
        <v>0.61911899999999997</v>
      </c>
      <c r="I1840">
        <v>0</v>
      </c>
    </row>
    <row r="1841" spans="1:25" x14ac:dyDescent="0.25">
      <c r="A1841" t="s">
        <v>176</v>
      </c>
      <c r="B1841">
        <v>15608.3</v>
      </c>
      <c r="C1841">
        <v>15605.7</v>
      </c>
      <c r="D1841">
        <v>15532.4</v>
      </c>
      <c r="E1841">
        <v>15490.9</v>
      </c>
      <c r="F1841">
        <v>1870.32</v>
      </c>
      <c r="G1841">
        <v>0.37578499999999998</v>
      </c>
      <c r="H1841">
        <v>0.62821099999999996</v>
      </c>
      <c r="I1841">
        <v>0</v>
      </c>
    </row>
    <row r="1842" spans="1:25" x14ac:dyDescent="0.25">
      <c r="A1842" t="s">
        <v>176</v>
      </c>
      <c r="B1842">
        <v>15533.8</v>
      </c>
      <c r="C1842">
        <v>15530.6</v>
      </c>
      <c r="D1842">
        <v>15457.3</v>
      </c>
      <c r="E1842">
        <v>15415.8</v>
      </c>
      <c r="F1842">
        <v>1873.21</v>
      </c>
      <c r="G1842">
        <v>0.37599500000000002</v>
      </c>
      <c r="H1842">
        <v>0.61910100000000001</v>
      </c>
      <c r="I1842">
        <v>0</v>
      </c>
    </row>
    <row r="1843" spans="1:25" x14ac:dyDescent="0.25">
      <c r="A1843" t="s">
        <v>176</v>
      </c>
      <c r="B1843">
        <v>15505.3</v>
      </c>
      <c r="C1843">
        <v>15502.5</v>
      </c>
      <c r="D1843">
        <v>15434</v>
      </c>
      <c r="E1843">
        <v>15392.2</v>
      </c>
      <c r="F1843">
        <v>1869.86</v>
      </c>
      <c r="G1843">
        <v>0.37569000000000002</v>
      </c>
      <c r="H1843">
        <v>0.62941999999999998</v>
      </c>
      <c r="I1843">
        <v>0</v>
      </c>
    </row>
    <row r="1844" spans="1:25" x14ac:dyDescent="0.25">
      <c r="A1844" t="s">
        <v>176</v>
      </c>
      <c r="B1844">
        <v>15209.5</v>
      </c>
      <c r="C1844">
        <v>15207.1</v>
      </c>
      <c r="D1844">
        <v>15145.7</v>
      </c>
      <c r="E1844">
        <v>15102.9</v>
      </c>
      <c r="F1844">
        <v>1867.94</v>
      </c>
      <c r="G1844">
        <v>0.37570599999999998</v>
      </c>
      <c r="H1844">
        <v>0.62591699999999995</v>
      </c>
      <c r="I1844">
        <v>0</v>
      </c>
    </row>
    <row r="1845" spans="1:25" x14ac:dyDescent="0.25">
      <c r="A1845" t="s">
        <v>176</v>
      </c>
      <c r="B1845">
        <v>15263.3</v>
      </c>
      <c r="C1845">
        <v>15260.5</v>
      </c>
      <c r="D1845">
        <v>15192.4</v>
      </c>
      <c r="E1845">
        <v>15150.3</v>
      </c>
      <c r="F1845">
        <v>1866.02</v>
      </c>
      <c r="G1845">
        <v>0.37584000000000001</v>
      </c>
      <c r="H1845">
        <v>0.62980199999999997</v>
      </c>
      <c r="I1845">
        <v>0</v>
      </c>
    </row>
    <row r="1846" spans="1:25" x14ac:dyDescent="0.25">
      <c r="A1846" t="s">
        <v>176</v>
      </c>
      <c r="B1846">
        <v>15323.7</v>
      </c>
      <c r="C1846">
        <v>15320.5</v>
      </c>
      <c r="D1846">
        <v>15244.7</v>
      </c>
      <c r="E1846">
        <v>15203.4</v>
      </c>
      <c r="F1846">
        <v>1869</v>
      </c>
      <c r="G1846">
        <v>0.37569399999999997</v>
      </c>
      <c r="H1846">
        <v>0.62510100000000002</v>
      </c>
      <c r="I1846">
        <v>0</v>
      </c>
    </row>
    <row r="1847" spans="1:25" x14ac:dyDescent="0.25">
      <c r="A1847" t="s">
        <v>176</v>
      </c>
      <c r="B1847">
        <v>15392.6</v>
      </c>
      <c r="C1847">
        <v>15389.8</v>
      </c>
      <c r="D1847">
        <v>15325.9</v>
      </c>
      <c r="E1847">
        <v>15282.6</v>
      </c>
      <c r="F1847">
        <v>1880.58</v>
      </c>
      <c r="G1847">
        <v>0.37573499999999999</v>
      </c>
      <c r="H1847">
        <v>0.62823300000000004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176</v>
      </c>
      <c r="B1848">
        <v>15385.1</v>
      </c>
      <c r="C1848">
        <v>15382.3</v>
      </c>
      <c r="D1848">
        <v>15311.2</v>
      </c>
      <c r="E1848">
        <v>15269.5</v>
      </c>
      <c r="F1848">
        <v>1867.93</v>
      </c>
      <c r="G1848">
        <v>0.37695099999999998</v>
      </c>
      <c r="H1848">
        <v>0.62682000000000004</v>
      </c>
      <c r="I1848">
        <v>0</v>
      </c>
      <c r="R1848">
        <f>AVERAGE(B1799:B1848)</f>
        <v>15503.362000000005</v>
      </c>
      <c r="S1848">
        <f>AVERAGE(C1799:C1848)</f>
        <v>15500.211999999998</v>
      </c>
      <c r="U1848">
        <f>_xlfn.VAR.P(B1799:B1848)</f>
        <v>13520.422355999986</v>
      </c>
      <c r="V1848">
        <f>_xlfn.VAR.P(C1799:C1848)</f>
        <v>13504.248256000017</v>
      </c>
      <c r="X1848">
        <f>1.96*SQRT(U1848)/50</f>
        <v>4.5580721592712656</v>
      </c>
      <c r="Y1848">
        <f>1.96*SQRT(V1848)/50</f>
        <v>4.555344996825144</v>
      </c>
    </row>
    <row r="1849" spans="1:25" x14ac:dyDescent="0.25">
      <c r="A1849" t="s">
        <v>176</v>
      </c>
      <c r="B1849">
        <v>776404.54110000003</v>
      </c>
      <c r="C1849" t="s">
        <v>37</v>
      </c>
    </row>
    <row r="1850" spans="1:25" x14ac:dyDescent="0.25">
      <c r="A1850" t="s">
        <v>177</v>
      </c>
      <c r="B1850">
        <v>15312.9</v>
      </c>
      <c r="C1850">
        <v>0</v>
      </c>
      <c r="D1850">
        <v>0</v>
      </c>
      <c r="E1850">
        <v>0</v>
      </c>
      <c r="F1850">
        <v>0</v>
      </c>
      <c r="G1850">
        <v>0.37569900000000001</v>
      </c>
      <c r="H1850">
        <v>0.62087300000000001</v>
      </c>
      <c r="I1850">
        <v>0</v>
      </c>
    </row>
    <row r="1851" spans="1:25" x14ac:dyDescent="0.25">
      <c r="A1851" t="s">
        <v>177</v>
      </c>
      <c r="B1851">
        <v>15509.6</v>
      </c>
      <c r="C1851">
        <v>0</v>
      </c>
      <c r="D1851">
        <v>0</v>
      </c>
      <c r="E1851">
        <v>0</v>
      </c>
      <c r="F1851">
        <v>0</v>
      </c>
      <c r="G1851">
        <v>0.375836</v>
      </c>
      <c r="H1851">
        <v>0.62820799999999999</v>
      </c>
      <c r="I1851">
        <v>0</v>
      </c>
    </row>
    <row r="1852" spans="1:25" x14ac:dyDescent="0.25">
      <c r="A1852" t="s">
        <v>177</v>
      </c>
      <c r="B1852">
        <v>15541</v>
      </c>
      <c r="C1852">
        <v>0</v>
      </c>
      <c r="D1852">
        <v>0</v>
      </c>
      <c r="E1852">
        <v>0</v>
      </c>
      <c r="F1852">
        <v>0</v>
      </c>
      <c r="G1852">
        <v>0.375695</v>
      </c>
      <c r="H1852">
        <v>0.62941599999999998</v>
      </c>
      <c r="I1852">
        <v>0</v>
      </c>
    </row>
    <row r="1853" spans="1:25" x14ac:dyDescent="0.25">
      <c r="A1853" t="s">
        <v>177</v>
      </c>
      <c r="B1853">
        <v>15401.1</v>
      </c>
      <c r="C1853">
        <v>0</v>
      </c>
      <c r="D1853">
        <v>0</v>
      </c>
      <c r="E1853">
        <v>0</v>
      </c>
      <c r="F1853">
        <v>0</v>
      </c>
      <c r="G1853">
        <v>0.37597000000000003</v>
      </c>
      <c r="H1853">
        <v>0.61912199999999995</v>
      </c>
      <c r="I1853">
        <v>0</v>
      </c>
    </row>
    <row r="1854" spans="1:25" x14ac:dyDescent="0.25">
      <c r="A1854" t="s">
        <v>177</v>
      </c>
      <c r="B1854">
        <v>15329.2</v>
      </c>
      <c r="C1854">
        <v>0</v>
      </c>
      <c r="D1854">
        <v>0</v>
      </c>
      <c r="E1854">
        <v>0</v>
      </c>
      <c r="F1854">
        <v>0</v>
      </c>
      <c r="G1854">
        <v>0.37569799999999998</v>
      </c>
      <c r="H1854">
        <v>0.62975300000000001</v>
      </c>
      <c r="I1854">
        <v>0</v>
      </c>
    </row>
    <row r="1855" spans="1:25" x14ac:dyDescent="0.25">
      <c r="A1855" t="s">
        <v>177</v>
      </c>
      <c r="B1855">
        <v>15361.5</v>
      </c>
      <c r="C1855">
        <v>0</v>
      </c>
      <c r="D1855">
        <v>0</v>
      </c>
      <c r="E1855">
        <v>0</v>
      </c>
      <c r="F1855">
        <v>0</v>
      </c>
      <c r="G1855">
        <v>0.37632599999999999</v>
      </c>
      <c r="H1855">
        <v>0.62960400000000005</v>
      </c>
      <c r="I1855">
        <v>0</v>
      </c>
    </row>
    <row r="1856" spans="1:25" x14ac:dyDescent="0.25">
      <c r="A1856" t="s">
        <v>177</v>
      </c>
      <c r="B1856">
        <v>15490.9</v>
      </c>
      <c r="C1856">
        <v>0</v>
      </c>
      <c r="D1856">
        <v>0</v>
      </c>
      <c r="E1856">
        <v>0</v>
      </c>
      <c r="F1856">
        <v>0</v>
      </c>
      <c r="G1856">
        <v>0.375915</v>
      </c>
      <c r="H1856">
        <v>0.62975800000000004</v>
      </c>
      <c r="I1856">
        <v>0</v>
      </c>
    </row>
    <row r="1857" spans="1:9" x14ac:dyDescent="0.25">
      <c r="A1857" t="s">
        <v>177</v>
      </c>
      <c r="B1857">
        <v>15437.7</v>
      </c>
      <c r="C1857">
        <v>0</v>
      </c>
      <c r="D1857">
        <v>0</v>
      </c>
      <c r="E1857">
        <v>0</v>
      </c>
      <c r="F1857">
        <v>0</v>
      </c>
      <c r="G1857">
        <v>0.37585200000000002</v>
      </c>
      <c r="H1857">
        <v>0.62978999999999996</v>
      </c>
      <c r="I1857">
        <v>0</v>
      </c>
    </row>
    <row r="1858" spans="1:9" x14ac:dyDescent="0.25">
      <c r="A1858" t="s">
        <v>177</v>
      </c>
      <c r="B1858">
        <v>15410.4</v>
      </c>
      <c r="C1858">
        <v>0</v>
      </c>
      <c r="D1858">
        <v>0</v>
      </c>
      <c r="E1858">
        <v>0</v>
      </c>
      <c r="F1858">
        <v>0</v>
      </c>
      <c r="G1858">
        <v>0.37569000000000002</v>
      </c>
      <c r="H1858">
        <v>0.62848300000000001</v>
      </c>
      <c r="I1858">
        <v>0</v>
      </c>
    </row>
    <row r="1859" spans="1:9" x14ac:dyDescent="0.25">
      <c r="A1859" t="s">
        <v>177</v>
      </c>
      <c r="B1859">
        <v>15440.6</v>
      </c>
      <c r="C1859">
        <v>0</v>
      </c>
      <c r="D1859">
        <v>0</v>
      </c>
      <c r="E1859">
        <v>0</v>
      </c>
      <c r="F1859">
        <v>0</v>
      </c>
      <c r="G1859">
        <v>0.37571199999999999</v>
      </c>
      <c r="H1859">
        <v>0.62638199999999999</v>
      </c>
      <c r="I1859">
        <v>0</v>
      </c>
    </row>
    <row r="1860" spans="1:9" x14ac:dyDescent="0.25">
      <c r="A1860" t="s">
        <v>177</v>
      </c>
      <c r="B1860">
        <v>15445.4</v>
      </c>
      <c r="C1860">
        <v>0</v>
      </c>
      <c r="D1860">
        <v>0</v>
      </c>
      <c r="E1860">
        <v>0</v>
      </c>
      <c r="F1860">
        <v>0</v>
      </c>
      <c r="G1860">
        <v>0.37573299999999998</v>
      </c>
      <c r="H1860">
        <v>0.62974300000000005</v>
      </c>
      <c r="I1860">
        <v>0</v>
      </c>
    </row>
    <row r="1861" spans="1:9" x14ac:dyDescent="0.25">
      <c r="A1861" t="s">
        <v>177</v>
      </c>
      <c r="B1861">
        <v>15249.5</v>
      </c>
      <c r="C1861">
        <v>0</v>
      </c>
      <c r="D1861">
        <v>0</v>
      </c>
      <c r="E1861">
        <v>0</v>
      </c>
      <c r="F1861">
        <v>0</v>
      </c>
      <c r="G1861">
        <v>0.375886</v>
      </c>
      <c r="H1861">
        <v>0.61912199999999995</v>
      </c>
      <c r="I1861">
        <v>0</v>
      </c>
    </row>
    <row r="1862" spans="1:9" x14ac:dyDescent="0.25">
      <c r="A1862" t="s">
        <v>177</v>
      </c>
      <c r="B1862">
        <v>15573.3</v>
      </c>
      <c r="C1862">
        <v>0</v>
      </c>
      <c r="D1862">
        <v>0</v>
      </c>
      <c r="E1862">
        <v>0</v>
      </c>
      <c r="F1862">
        <v>0</v>
      </c>
      <c r="G1862">
        <v>0.37570199999999998</v>
      </c>
      <c r="H1862">
        <v>0.62473400000000001</v>
      </c>
      <c r="I1862">
        <v>0</v>
      </c>
    </row>
    <row r="1863" spans="1:9" x14ac:dyDescent="0.25">
      <c r="A1863" t="s">
        <v>177</v>
      </c>
      <c r="B1863">
        <v>15397.3</v>
      </c>
      <c r="C1863">
        <v>0</v>
      </c>
      <c r="D1863">
        <v>0</v>
      </c>
      <c r="E1863">
        <v>0</v>
      </c>
      <c r="F1863">
        <v>0</v>
      </c>
      <c r="G1863">
        <v>0.375865</v>
      </c>
      <c r="H1863">
        <v>0.61912199999999995</v>
      </c>
      <c r="I1863">
        <v>0</v>
      </c>
    </row>
    <row r="1864" spans="1:9" x14ac:dyDescent="0.25">
      <c r="A1864" t="s">
        <v>177</v>
      </c>
      <c r="B1864">
        <v>15389.2</v>
      </c>
      <c r="C1864">
        <v>0</v>
      </c>
      <c r="D1864">
        <v>0</v>
      </c>
      <c r="E1864">
        <v>0</v>
      </c>
      <c r="F1864">
        <v>0</v>
      </c>
      <c r="G1864">
        <v>0.37571599999999999</v>
      </c>
      <c r="H1864">
        <v>0.62967200000000001</v>
      </c>
      <c r="I1864">
        <v>0</v>
      </c>
    </row>
    <row r="1865" spans="1:9" x14ac:dyDescent="0.25">
      <c r="A1865" t="s">
        <v>177</v>
      </c>
      <c r="B1865">
        <v>15509.3</v>
      </c>
      <c r="C1865">
        <v>0</v>
      </c>
      <c r="D1865">
        <v>0</v>
      </c>
      <c r="E1865">
        <v>0</v>
      </c>
      <c r="F1865">
        <v>0</v>
      </c>
      <c r="G1865">
        <v>0.377749</v>
      </c>
      <c r="H1865">
        <v>0.61911899999999997</v>
      </c>
      <c r="I1865">
        <v>0</v>
      </c>
    </row>
    <row r="1866" spans="1:9" x14ac:dyDescent="0.25">
      <c r="A1866" t="s">
        <v>177</v>
      </c>
      <c r="B1866">
        <v>15317.8</v>
      </c>
      <c r="C1866">
        <v>0</v>
      </c>
      <c r="D1866">
        <v>0</v>
      </c>
      <c r="E1866">
        <v>0</v>
      </c>
      <c r="F1866">
        <v>0</v>
      </c>
      <c r="G1866">
        <v>0.376002</v>
      </c>
      <c r="H1866">
        <v>0.61912199999999995</v>
      </c>
      <c r="I1866">
        <v>0</v>
      </c>
    </row>
    <row r="1867" spans="1:9" x14ac:dyDescent="0.25">
      <c r="A1867" t="s">
        <v>177</v>
      </c>
      <c r="B1867">
        <v>15256.1</v>
      </c>
      <c r="C1867">
        <v>0</v>
      </c>
      <c r="D1867">
        <v>0</v>
      </c>
      <c r="E1867">
        <v>0</v>
      </c>
      <c r="F1867">
        <v>0</v>
      </c>
      <c r="G1867">
        <v>0.37913200000000002</v>
      </c>
      <c r="H1867">
        <v>0.61912199999999995</v>
      </c>
      <c r="I1867">
        <v>0</v>
      </c>
    </row>
    <row r="1868" spans="1:9" x14ac:dyDescent="0.25">
      <c r="A1868" t="s">
        <v>177</v>
      </c>
      <c r="B1868">
        <v>15241.1</v>
      </c>
      <c r="C1868">
        <v>0</v>
      </c>
      <c r="D1868">
        <v>0</v>
      </c>
      <c r="E1868">
        <v>0</v>
      </c>
      <c r="F1868">
        <v>0</v>
      </c>
      <c r="G1868">
        <v>0.37569000000000002</v>
      </c>
      <c r="H1868">
        <v>0.62942799999999999</v>
      </c>
      <c r="I1868">
        <v>0</v>
      </c>
    </row>
    <row r="1869" spans="1:9" x14ac:dyDescent="0.25">
      <c r="A1869" t="s">
        <v>177</v>
      </c>
      <c r="B1869">
        <v>15324.4</v>
      </c>
      <c r="C1869">
        <v>0</v>
      </c>
      <c r="D1869">
        <v>0</v>
      </c>
      <c r="E1869">
        <v>0</v>
      </c>
      <c r="F1869">
        <v>0</v>
      </c>
      <c r="G1869">
        <v>0.37627100000000002</v>
      </c>
      <c r="H1869">
        <v>0.62704599999999999</v>
      </c>
      <c r="I1869">
        <v>0</v>
      </c>
    </row>
    <row r="1870" spans="1:9" x14ac:dyDescent="0.25">
      <c r="A1870" t="s">
        <v>177</v>
      </c>
      <c r="B1870">
        <v>15522.5</v>
      </c>
      <c r="C1870">
        <v>0</v>
      </c>
      <c r="D1870">
        <v>0</v>
      </c>
      <c r="E1870">
        <v>0</v>
      </c>
      <c r="F1870">
        <v>0</v>
      </c>
      <c r="G1870">
        <v>0.376108</v>
      </c>
      <c r="H1870">
        <v>0.61911899999999997</v>
      </c>
      <c r="I1870">
        <v>0</v>
      </c>
    </row>
    <row r="1871" spans="1:9" x14ac:dyDescent="0.25">
      <c r="A1871" t="s">
        <v>177</v>
      </c>
      <c r="B1871">
        <v>15498.6</v>
      </c>
      <c r="C1871">
        <v>0</v>
      </c>
      <c r="D1871">
        <v>0</v>
      </c>
      <c r="E1871">
        <v>0</v>
      </c>
      <c r="F1871">
        <v>0</v>
      </c>
      <c r="G1871">
        <v>0.37604100000000001</v>
      </c>
      <c r="H1871">
        <v>0.61912199999999995</v>
      </c>
      <c r="I1871">
        <v>0</v>
      </c>
    </row>
    <row r="1872" spans="1:9" x14ac:dyDescent="0.25">
      <c r="A1872" t="s">
        <v>177</v>
      </c>
      <c r="B1872">
        <v>15397.3</v>
      </c>
      <c r="C1872">
        <v>0</v>
      </c>
      <c r="D1872">
        <v>0</v>
      </c>
      <c r="E1872">
        <v>0</v>
      </c>
      <c r="F1872">
        <v>0</v>
      </c>
      <c r="G1872">
        <v>0.375861</v>
      </c>
      <c r="H1872">
        <v>0.62572499999999998</v>
      </c>
      <c r="I1872">
        <v>0</v>
      </c>
    </row>
    <row r="1873" spans="1:9" x14ac:dyDescent="0.25">
      <c r="A1873" t="s">
        <v>177</v>
      </c>
      <c r="B1873">
        <v>15603.5</v>
      </c>
      <c r="C1873">
        <v>0</v>
      </c>
      <c r="D1873">
        <v>0</v>
      </c>
      <c r="E1873">
        <v>0</v>
      </c>
      <c r="F1873">
        <v>0</v>
      </c>
      <c r="G1873">
        <v>0.37586399999999998</v>
      </c>
      <c r="H1873">
        <v>0.62875700000000001</v>
      </c>
      <c r="I1873">
        <v>0</v>
      </c>
    </row>
    <row r="1874" spans="1:9" x14ac:dyDescent="0.25">
      <c r="A1874" t="s">
        <v>177</v>
      </c>
      <c r="B1874">
        <v>15450.6</v>
      </c>
      <c r="C1874">
        <v>0</v>
      </c>
      <c r="D1874">
        <v>0</v>
      </c>
      <c r="E1874">
        <v>0</v>
      </c>
      <c r="F1874">
        <v>0</v>
      </c>
      <c r="G1874">
        <v>0.37570599999999998</v>
      </c>
      <c r="H1874">
        <v>0.62965899999999997</v>
      </c>
      <c r="I1874">
        <v>0</v>
      </c>
    </row>
    <row r="1875" spans="1:9" x14ac:dyDescent="0.25">
      <c r="A1875" t="s">
        <v>177</v>
      </c>
      <c r="B1875">
        <v>15451.7</v>
      </c>
      <c r="C1875">
        <v>0</v>
      </c>
      <c r="D1875">
        <v>0</v>
      </c>
      <c r="E1875">
        <v>0</v>
      </c>
      <c r="F1875">
        <v>0</v>
      </c>
      <c r="G1875">
        <v>0.37829499999999999</v>
      </c>
      <c r="H1875">
        <v>0.61910600000000005</v>
      </c>
      <c r="I1875">
        <v>0</v>
      </c>
    </row>
    <row r="1876" spans="1:9" x14ac:dyDescent="0.25">
      <c r="A1876" t="s">
        <v>177</v>
      </c>
      <c r="B1876">
        <v>15486.8</v>
      </c>
      <c r="C1876">
        <v>0</v>
      </c>
      <c r="D1876">
        <v>0</v>
      </c>
      <c r="E1876">
        <v>0</v>
      </c>
      <c r="F1876">
        <v>0</v>
      </c>
      <c r="G1876">
        <v>0.37714799999999998</v>
      </c>
      <c r="H1876">
        <v>0.629772</v>
      </c>
      <c r="I1876">
        <v>0</v>
      </c>
    </row>
    <row r="1877" spans="1:9" x14ac:dyDescent="0.25">
      <c r="A1877" t="s">
        <v>177</v>
      </c>
      <c r="B1877">
        <v>15257.1</v>
      </c>
      <c r="C1877">
        <v>0</v>
      </c>
      <c r="D1877">
        <v>0</v>
      </c>
      <c r="E1877">
        <v>0</v>
      </c>
      <c r="F1877">
        <v>0</v>
      </c>
      <c r="G1877">
        <v>0.37575700000000001</v>
      </c>
      <c r="H1877">
        <v>0.61912199999999995</v>
      </c>
      <c r="I1877">
        <v>0</v>
      </c>
    </row>
    <row r="1878" spans="1:9" x14ac:dyDescent="0.25">
      <c r="A1878" t="s">
        <v>177</v>
      </c>
      <c r="B1878">
        <v>15294.4</v>
      </c>
      <c r="C1878">
        <v>0</v>
      </c>
      <c r="D1878">
        <v>0</v>
      </c>
      <c r="E1878">
        <v>0</v>
      </c>
      <c r="F1878">
        <v>0</v>
      </c>
      <c r="G1878">
        <v>0.37571500000000002</v>
      </c>
      <c r="H1878">
        <v>0.61912199999999995</v>
      </c>
      <c r="I1878">
        <v>0</v>
      </c>
    </row>
    <row r="1879" spans="1:9" x14ac:dyDescent="0.25">
      <c r="A1879" t="s">
        <v>177</v>
      </c>
      <c r="B1879">
        <v>15524.3</v>
      </c>
      <c r="C1879">
        <v>0</v>
      </c>
      <c r="D1879">
        <v>0</v>
      </c>
      <c r="E1879">
        <v>0</v>
      </c>
      <c r="F1879">
        <v>0</v>
      </c>
      <c r="G1879">
        <v>0.37571199999999999</v>
      </c>
      <c r="H1879">
        <v>0.61909999999999998</v>
      </c>
      <c r="I1879">
        <v>0</v>
      </c>
    </row>
    <row r="1880" spans="1:9" x14ac:dyDescent="0.25">
      <c r="A1880" t="s">
        <v>177</v>
      </c>
      <c r="B1880">
        <v>15482.9</v>
      </c>
      <c r="C1880">
        <v>0</v>
      </c>
      <c r="D1880">
        <v>0</v>
      </c>
      <c r="E1880">
        <v>0</v>
      </c>
      <c r="F1880">
        <v>0</v>
      </c>
      <c r="G1880">
        <v>0.37573400000000001</v>
      </c>
      <c r="H1880">
        <v>0.61912199999999995</v>
      </c>
      <c r="I1880">
        <v>0</v>
      </c>
    </row>
    <row r="1881" spans="1:9" x14ac:dyDescent="0.25">
      <c r="A1881" t="s">
        <v>177</v>
      </c>
      <c r="B1881">
        <v>15534.6</v>
      </c>
      <c r="C1881">
        <v>0</v>
      </c>
      <c r="D1881">
        <v>0</v>
      </c>
      <c r="E1881">
        <v>0</v>
      </c>
      <c r="F1881">
        <v>0</v>
      </c>
      <c r="G1881">
        <v>0.37569799999999998</v>
      </c>
      <c r="H1881">
        <v>0.620529</v>
      </c>
      <c r="I1881">
        <v>0</v>
      </c>
    </row>
    <row r="1882" spans="1:9" x14ac:dyDescent="0.25">
      <c r="A1882" t="s">
        <v>177</v>
      </c>
      <c r="B1882">
        <v>15455.5</v>
      </c>
      <c r="C1882">
        <v>0</v>
      </c>
      <c r="D1882">
        <v>0</v>
      </c>
      <c r="E1882">
        <v>0</v>
      </c>
      <c r="F1882">
        <v>0</v>
      </c>
      <c r="G1882">
        <v>0.375886</v>
      </c>
      <c r="H1882">
        <v>0.61912199999999995</v>
      </c>
      <c r="I1882">
        <v>0</v>
      </c>
    </row>
    <row r="1883" spans="1:9" x14ac:dyDescent="0.25">
      <c r="A1883" t="s">
        <v>177</v>
      </c>
      <c r="B1883">
        <v>15303.6</v>
      </c>
      <c r="C1883">
        <v>0</v>
      </c>
      <c r="D1883">
        <v>0</v>
      </c>
      <c r="E1883">
        <v>0</v>
      </c>
      <c r="F1883">
        <v>0</v>
      </c>
      <c r="G1883">
        <v>0.37571900000000003</v>
      </c>
      <c r="H1883">
        <v>0.61910600000000005</v>
      </c>
      <c r="I1883">
        <v>0</v>
      </c>
    </row>
    <row r="1884" spans="1:9" x14ac:dyDescent="0.25">
      <c r="A1884" t="s">
        <v>177</v>
      </c>
      <c r="B1884">
        <v>15361.8</v>
      </c>
      <c r="C1884">
        <v>0</v>
      </c>
      <c r="D1884">
        <v>0</v>
      </c>
      <c r="E1884">
        <v>0</v>
      </c>
      <c r="F1884">
        <v>0</v>
      </c>
      <c r="G1884">
        <v>0.37569000000000002</v>
      </c>
      <c r="H1884">
        <v>0.619116</v>
      </c>
      <c r="I1884">
        <v>0</v>
      </c>
    </row>
    <row r="1885" spans="1:9" x14ac:dyDescent="0.25">
      <c r="A1885" t="s">
        <v>177</v>
      </c>
      <c r="B1885">
        <v>15377.5</v>
      </c>
      <c r="C1885">
        <v>0</v>
      </c>
      <c r="D1885">
        <v>0</v>
      </c>
      <c r="E1885">
        <v>0</v>
      </c>
      <c r="F1885">
        <v>0</v>
      </c>
      <c r="G1885">
        <v>0.37569000000000002</v>
      </c>
      <c r="H1885">
        <v>0.62978000000000001</v>
      </c>
      <c r="I1885">
        <v>0</v>
      </c>
    </row>
    <row r="1886" spans="1:9" x14ac:dyDescent="0.25">
      <c r="A1886" t="s">
        <v>177</v>
      </c>
      <c r="B1886">
        <v>15416.4</v>
      </c>
      <c r="C1886">
        <v>0</v>
      </c>
      <c r="D1886">
        <v>0</v>
      </c>
      <c r="E1886">
        <v>0</v>
      </c>
      <c r="F1886">
        <v>0</v>
      </c>
      <c r="G1886">
        <v>0.37590499999999999</v>
      </c>
      <c r="H1886">
        <v>0.62876799999999999</v>
      </c>
      <c r="I1886">
        <v>0</v>
      </c>
    </row>
    <row r="1887" spans="1:9" x14ac:dyDescent="0.25">
      <c r="A1887" t="s">
        <v>177</v>
      </c>
      <c r="B1887">
        <v>15603.6</v>
      </c>
      <c r="C1887">
        <v>0</v>
      </c>
      <c r="D1887">
        <v>0</v>
      </c>
      <c r="E1887">
        <v>0</v>
      </c>
      <c r="F1887">
        <v>0</v>
      </c>
      <c r="G1887">
        <v>0.37631199999999998</v>
      </c>
      <c r="H1887">
        <v>0.62978500000000004</v>
      </c>
      <c r="I1887">
        <v>0</v>
      </c>
    </row>
    <row r="1888" spans="1:9" x14ac:dyDescent="0.25">
      <c r="A1888" t="s">
        <v>177</v>
      </c>
      <c r="B1888">
        <v>15479.5</v>
      </c>
      <c r="C1888">
        <v>0</v>
      </c>
      <c r="D1888">
        <v>0</v>
      </c>
      <c r="E1888">
        <v>0</v>
      </c>
      <c r="F1888">
        <v>0</v>
      </c>
      <c r="G1888">
        <v>0.36440800000000001</v>
      </c>
      <c r="H1888">
        <v>0.629749</v>
      </c>
      <c r="I1888">
        <v>0</v>
      </c>
    </row>
    <row r="1889" spans="1:25" x14ac:dyDescent="0.25">
      <c r="A1889" t="s">
        <v>177</v>
      </c>
      <c r="B1889">
        <v>15468.2</v>
      </c>
      <c r="C1889">
        <v>0</v>
      </c>
      <c r="D1889">
        <v>0</v>
      </c>
      <c r="E1889">
        <v>0</v>
      </c>
      <c r="F1889">
        <v>0</v>
      </c>
      <c r="G1889">
        <v>0.37569399999999997</v>
      </c>
      <c r="H1889">
        <v>0.62747799999999998</v>
      </c>
      <c r="I1889">
        <v>0</v>
      </c>
    </row>
    <row r="1890" spans="1:25" x14ac:dyDescent="0.25">
      <c r="A1890" t="s">
        <v>177</v>
      </c>
      <c r="B1890">
        <v>15559.4</v>
      </c>
      <c r="C1890">
        <v>0</v>
      </c>
      <c r="D1890">
        <v>0</v>
      </c>
      <c r="E1890">
        <v>0</v>
      </c>
      <c r="F1890">
        <v>0</v>
      </c>
      <c r="G1890">
        <v>0.37579899999999999</v>
      </c>
      <c r="H1890">
        <v>0.61911799999999995</v>
      </c>
      <c r="I1890">
        <v>0</v>
      </c>
    </row>
    <row r="1891" spans="1:25" x14ac:dyDescent="0.25">
      <c r="A1891" t="s">
        <v>177</v>
      </c>
      <c r="B1891">
        <v>15496.8</v>
      </c>
      <c r="C1891">
        <v>0</v>
      </c>
      <c r="D1891">
        <v>0</v>
      </c>
      <c r="E1891">
        <v>0</v>
      </c>
      <c r="F1891">
        <v>0</v>
      </c>
      <c r="G1891">
        <v>0.37569900000000001</v>
      </c>
      <c r="H1891">
        <v>0.62607800000000002</v>
      </c>
      <c r="I1891">
        <v>0</v>
      </c>
    </row>
    <row r="1892" spans="1:25" x14ac:dyDescent="0.25">
      <c r="A1892" t="s">
        <v>177</v>
      </c>
      <c r="B1892">
        <v>15646.6</v>
      </c>
      <c r="C1892">
        <v>0</v>
      </c>
      <c r="D1892">
        <v>0</v>
      </c>
      <c r="E1892">
        <v>0</v>
      </c>
      <c r="F1892">
        <v>0</v>
      </c>
      <c r="G1892">
        <v>0.376247</v>
      </c>
      <c r="H1892">
        <v>0.62864799999999998</v>
      </c>
      <c r="I1892">
        <v>0</v>
      </c>
    </row>
    <row r="1893" spans="1:25" x14ac:dyDescent="0.25">
      <c r="A1893" t="s">
        <v>177</v>
      </c>
      <c r="B1893">
        <v>15424.3</v>
      </c>
      <c r="C1893">
        <v>0</v>
      </c>
      <c r="D1893">
        <v>0</v>
      </c>
      <c r="E1893">
        <v>0</v>
      </c>
      <c r="F1893">
        <v>0</v>
      </c>
      <c r="G1893">
        <v>0.37588899999999997</v>
      </c>
      <c r="H1893">
        <v>0.62896300000000005</v>
      </c>
      <c r="I1893">
        <v>0</v>
      </c>
    </row>
    <row r="1894" spans="1:25" x14ac:dyDescent="0.25">
      <c r="A1894" t="s">
        <v>177</v>
      </c>
      <c r="B1894">
        <v>15579.1</v>
      </c>
      <c r="C1894">
        <v>0</v>
      </c>
      <c r="D1894">
        <v>0</v>
      </c>
      <c r="E1894">
        <v>0</v>
      </c>
      <c r="F1894">
        <v>0</v>
      </c>
      <c r="G1894">
        <v>0.37809599999999999</v>
      </c>
      <c r="H1894">
        <v>0.61912199999999995</v>
      </c>
      <c r="I1894">
        <v>0</v>
      </c>
    </row>
    <row r="1895" spans="1:25" x14ac:dyDescent="0.25">
      <c r="A1895" t="s">
        <v>177</v>
      </c>
      <c r="B1895">
        <v>15419.2</v>
      </c>
      <c r="C1895">
        <v>0</v>
      </c>
      <c r="D1895">
        <v>0</v>
      </c>
      <c r="E1895">
        <v>0</v>
      </c>
      <c r="F1895">
        <v>0</v>
      </c>
      <c r="G1895">
        <v>0.37569000000000002</v>
      </c>
      <c r="H1895">
        <v>0.62971999999999995</v>
      </c>
      <c r="I1895">
        <v>0</v>
      </c>
    </row>
    <row r="1896" spans="1:25" x14ac:dyDescent="0.25">
      <c r="A1896" t="s">
        <v>177</v>
      </c>
      <c r="B1896">
        <v>15375.9</v>
      </c>
      <c r="C1896">
        <v>0</v>
      </c>
      <c r="D1896">
        <v>0</v>
      </c>
      <c r="E1896">
        <v>0</v>
      </c>
      <c r="F1896">
        <v>0</v>
      </c>
      <c r="G1896">
        <v>0.37575900000000001</v>
      </c>
      <c r="H1896">
        <v>0.62951999999999997</v>
      </c>
      <c r="I1896">
        <v>0</v>
      </c>
    </row>
    <row r="1897" spans="1:25" x14ac:dyDescent="0.25">
      <c r="A1897" t="s">
        <v>177</v>
      </c>
      <c r="B1897">
        <v>15368</v>
      </c>
      <c r="C1897">
        <v>0</v>
      </c>
      <c r="D1897">
        <v>0</v>
      </c>
      <c r="E1897">
        <v>0</v>
      </c>
      <c r="F1897">
        <v>0</v>
      </c>
      <c r="G1897">
        <v>0.37578699999999998</v>
      </c>
      <c r="H1897">
        <v>0.61917500000000003</v>
      </c>
      <c r="I1897">
        <v>0</v>
      </c>
    </row>
    <row r="1898" spans="1:25" x14ac:dyDescent="0.25">
      <c r="A1898" t="s">
        <v>177</v>
      </c>
      <c r="B1898">
        <v>15416.8</v>
      </c>
      <c r="C1898">
        <v>0</v>
      </c>
      <c r="D1898">
        <v>0</v>
      </c>
      <c r="E1898">
        <v>0</v>
      </c>
      <c r="F1898">
        <v>0</v>
      </c>
      <c r="G1898">
        <v>0.37622299999999997</v>
      </c>
      <c r="H1898">
        <v>0.62791200000000003</v>
      </c>
      <c r="I1898">
        <v>0</v>
      </c>
    </row>
    <row r="1899" spans="1:25" x14ac:dyDescent="0.25">
      <c r="A1899" t="s">
        <v>177</v>
      </c>
      <c r="B1899">
        <v>15456.4</v>
      </c>
      <c r="C1899">
        <v>0</v>
      </c>
      <c r="D1899">
        <v>0</v>
      </c>
      <c r="E1899">
        <v>0</v>
      </c>
      <c r="F1899">
        <v>0</v>
      </c>
      <c r="G1899">
        <v>0.375724</v>
      </c>
      <c r="H1899">
        <v>0.61912199999999995</v>
      </c>
      <c r="I1899">
        <v>0</v>
      </c>
    </row>
    <row r="1900" spans="1:25" x14ac:dyDescent="0.25">
      <c r="A1900" t="s">
        <v>177</v>
      </c>
      <c r="B1900">
        <v>15416.6</v>
      </c>
      <c r="C1900">
        <v>0</v>
      </c>
      <c r="D1900">
        <v>0</v>
      </c>
      <c r="E1900">
        <v>0</v>
      </c>
      <c r="F1900">
        <v>0</v>
      </c>
      <c r="G1900">
        <v>0.375693</v>
      </c>
      <c r="H1900">
        <v>0.62854900000000002</v>
      </c>
      <c r="I1900">
        <v>0</v>
      </c>
    </row>
    <row r="1901" spans="1:25" x14ac:dyDescent="0.25">
      <c r="A1901" t="s">
        <v>177</v>
      </c>
      <c r="B1901">
        <v>15331.5</v>
      </c>
      <c r="C1901">
        <v>0</v>
      </c>
      <c r="D1901">
        <v>0</v>
      </c>
      <c r="E1901">
        <v>0</v>
      </c>
      <c r="F1901">
        <v>0</v>
      </c>
      <c r="G1901">
        <v>0.37577899999999997</v>
      </c>
      <c r="H1901">
        <v>0.61912199999999995</v>
      </c>
      <c r="I1901">
        <v>0</v>
      </c>
    </row>
    <row r="1902" spans="1:25" x14ac:dyDescent="0.25">
      <c r="A1902" t="s">
        <v>177</v>
      </c>
      <c r="B1902">
        <v>15408.6</v>
      </c>
      <c r="C1902">
        <v>0</v>
      </c>
      <c r="D1902">
        <v>0</v>
      </c>
      <c r="E1902">
        <v>0</v>
      </c>
      <c r="F1902">
        <v>0</v>
      </c>
      <c r="G1902">
        <v>0.37571199999999999</v>
      </c>
      <c r="H1902">
        <v>0.628498</v>
      </c>
      <c r="I1902">
        <v>0</v>
      </c>
    </row>
    <row r="1903" spans="1:25" x14ac:dyDescent="0.25">
      <c r="A1903" t="s">
        <v>177</v>
      </c>
      <c r="B1903">
        <v>15517.8</v>
      </c>
      <c r="C1903">
        <v>0</v>
      </c>
      <c r="D1903">
        <v>0</v>
      </c>
      <c r="E1903">
        <v>0</v>
      </c>
      <c r="F1903">
        <v>0</v>
      </c>
      <c r="G1903">
        <v>0.37608999999999998</v>
      </c>
      <c r="H1903">
        <v>0.61938899999999997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177</v>
      </c>
      <c r="B1904">
        <v>15504.6</v>
      </c>
      <c r="C1904">
        <v>0</v>
      </c>
      <c r="D1904">
        <v>0</v>
      </c>
      <c r="E1904">
        <v>0</v>
      </c>
      <c r="F1904">
        <v>0</v>
      </c>
      <c r="G1904">
        <v>0.37624000000000002</v>
      </c>
      <c r="H1904">
        <v>0.62901499999999999</v>
      </c>
      <c r="I1904">
        <v>0</v>
      </c>
      <c r="R1904">
        <f>AVERAGE(B1855:B1904)</f>
        <v>15434.73</v>
      </c>
      <c r="S1904">
        <f>AVERAGE(C1855:C1904)</f>
        <v>0</v>
      </c>
      <c r="U1904">
        <f>_xlfn.VAR.P(B1855:B1904)</f>
        <v>9187.4124999999967</v>
      </c>
      <c r="V1904">
        <f>_xlfn.VAR.P(C1855:C1904)</f>
        <v>0</v>
      </c>
      <c r="X1904">
        <f>1.96*SQRT(U1904)/50</f>
        <v>3.7573588521726258</v>
      </c>
      <c r="Y1904">
        <f>1.96*SQRT(V1904)/50</f>
        <v>0</v>
      </c>
    </row>
    <row r="1905" spans="1:3" x14ac:dyDescent="0.25">
      <c r="A1905" t="s">
        <v>177</v>
      </c>
      <c r="B1905">
        <v>772949.1237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70</v>
      </c>
      <c r="U2631" t="s">
        <v>69</v>
      </c>
      <c r="X2631" t="s">
        <v>67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70</v>
      </c>
      <c r="U2687" t="s">
        <v>69</v>
      </c>
      <c r="X2687" t="s">
        <v>67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5" zoomScale="70" zoomScaleNormal="70" workbookViewId="0">
      <selection activeCell="A65" sqref="A65:XFD65"/>
    </sheetView>
  </sheetViews>
  <sheetFormatPr defaultRowHeight="15" x14ac:dyDescent="0.25"/>
  <cols>
    <col min="2" max="2" width="17.85546875" customWidth="1"/>
    <col min="3" max="3" width="3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3.2032164851063829</v>
      </c>
      <c r="E3">
        <f ca="1">OFFSET('2688p trace'!$S$56,(A3-1)*56,0)-OFFSET('2688p stat'!$H$1,A3*20,0)</f>
        <v>1.7216000000000004E-3</v>
      </c>
      <c r="F3">
        <f ca="1">OFFSET('2688p stat'!$H$1,A3*20,0)-OFFSET('2688p stat'!$K$1,A3*20,0)</f>
        <v>0</v>
      </c>
      <c r="G3">
        <f ca="1">OFFSET('2688p stat'!$K$1,A3*20,0)-OFFSET('2688p stat'!$N$1,A3*20,0)</f>
        <v>0</v>
      </c>
      <c r="H3">
        <f ca="1">OFFSET('2688p stat'!$N$1,A3*20,0)</f>
        <v>0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5.463203978995021E-2</v>
      </c>
      <c r="E4" s="5">
        <f ca="1">OFFSET('2688p trace'!$V$56,(A4-1)*56,0)</f>
        <v>1.8554880000000014E-8</v>
      </c>
      <c r="F4" s="5">
        <f ca="1">OFFSET('2688p stat'!$H$1,A4*20,1)</f>
        <v>0</v>
      </c>
      <c r="G4" s="5">
        <f ca="1">OFFSET('2688p stat'!$K$1,A4*20,1)</f>
        <v>0</v>
      </c>
      <c r="H4" s="5">
        <f ca="1">OFFSET('2688p stat'!$N$1,A4*20,1)</f>
        <v>0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3.4667254347826093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0.18382175328567887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1.759232598260869</v>
      </c>
      <c r="E7">
        <f ca="1">OFFSET('2688p trace'!$S$56,(A7-1)*56,0)-OFFSET('2688p stat'!$H$1,A7*20,0)</f>
        <v>1.8508800000000011E-3</v>
      </c>
      <c r="F7">
        <f ca="1">OFFSET('2688p stat'!$H$1,A7*20,0)-OFFSET('2688p stat'!$K$1,A7*20,0)</f>
        <v>0</v>
      </c>
      <c r="G7">
        <f ca="1">OFFSET('2688p stat'!$K$1,A7*20,0)-OFFSET('2688p stat'!$N$1,A7*20,0)</f>
        <v>0</v>
      </c>
      <c r="H7">
        <f ca="1">OFFSET('2688p stat'!$N$1,A7*20,0)</f>
        <v>0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6.8270663057467179E-2</v>
      </c>
      <c r="E8" s="5">
        <f ca="1">OFFSET('2688p trace'!$V$56,(A8-1)*56,0)</f>
        <v>4.2817945599999963E-8</v>
      </c>
      <c r="F8" s="5">
        <f ca="1">OFFSET('2688p stat'!$H$1,A8*20,1)</f>
        <v>0</v>
      </c>
      <c r="G8" s="5">
        <f ca="1">OFFSET('2688p stat'!$K$1,A8*20,1)</f>
        <v>0</v>
      </c>
      <c r="H8" s="5">
        <f ca="1">OFFSET('2688p stat'!$N$1,A8*20,1)</f>
        <v>0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3.4379999999964639</v>
      </c>
      <c r="E9">
        <f ca="1">OFFSET('2688p trace'!$S$56,(A9-1)*56,0)-OFFSET('2688p stat'!$H$1,A9*20,0)</f>
        <v>143.09837100000368</v>
      </c>
      <c r="F9">
        <f ca="1">OFFSET('2688p stat'!$H$1,A9*20,0)-OFFSET('2688p stat'!$K$1,A9*20,0)</f>
        <v>126.16812500000015</v>
      </c>
      <c r="G9">
        <f ca="1">OFFSET('2688p stat'!$K$1,A9*20,0)-OFFSET('2688p stat'!$N$1,A9*20,0)</f>
        <v>12965.382393</v>
      </c>
      <c r="H9">
        <f ca="1">OFFSET('2688p stat'!$N$1,A9*20,0)</f>
        <v>2940.869111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4675.1084640000281</v>
      </c>
      <c r="E10" s="5">
        <f ca="1">OFFSET('2688p trace'!$V$56,(A10-1)*56,0)</f>
        <v>4667.278276</v>
      </c>
      <c r="F10" s="5">
        <f ca="1">OFFSET('2688p stat'!$H$1,A10*20,1)</f>
        <v>4736.2715760000001</v>
      </c>
      <c r="G10" s="5">
        <f ca="1">OFFSET('2688p stat'!$K$1,A10*20,1)</f>
        <v>4656.4755450000002</v>
      </c>
      <c r="H10" s="5">
        <f ca="1">OFFSET('2688p stat'!$N$1,A10*20,1)</f>
        <v>158.39672899999999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3.2759999999980209</v>
      </c>
      <c r="E11">
        <f ca="1">OFFSET('2688p trace'!$S$56,(A11-1)*56,0)-OFFSET('2688p stat'!$H$1,A11*20,0)</f>
        <v>139.14237499999945</v>
      </c>
      <c r="F11">
        <f ca="1">OFFSET('2688p stat'!$H$1,A11*20,0)-OFFSET('2688p stat'!$K$1,A11*20,0)</f>
        <v>26.583378999999695</v>
      </c>
      <c r="G11">
        <f ca="1">OFFSET('2688p stat'!$K$1,A11*20,0)-OFFSET('2688p stat'!$N$1,A11*20,0)</f>
        <v>12938.063311</v>
      </c>
      <c r="H11">
        <f ca="1">OFFSET('2688p stat'!$N$1,A11*20,0)</f>
        <v>506.958935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3403.1602239999875</v>
      </c>
      <c r="E12" s="5">
        <f ca="1">OFFSET('2688p trace'!$V$56,(A12-1)*56,0)</f>
        <v>3401.2364960000045</v>
      </c>
      <c r="F12" s="5">
        <f ca="1">OFFSET('2688p stat'!$H$1,A12*20,1)</f>
        <v>3474.0051699999999</v>
      </c>
      <c r="G12" s="5">
        <f ca="1">OFFSET('2688p stat'!$K$1,A12*20,1)</f>
        <v>3462.2103090000001</v>
      </c>
      <c r="H12" s="5">
        <f ca="1">OFFSET('2688p stat'!$N$1,A12*20,1)</f>
        <v>4.9291260000000001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2.2040000000069995</v>
      </c>
      <c r="E13">
        <f ca="1">OFFSET('2688p trace'!$S$56,(A13-1)*56,0)-OFFSET('2688p stat'!$H$1,A13*20,0)</f>
        <v>129.61101599999529</v>
      </c>
      <c r="F13">
        <f ca="1">OFFSET('2688p stat'!$H$1,A13*20,0)-OFFSET('2688p stat'!$K$1,A13*20,0)</f>
        <v>127.21539000000121</v>
      </c>
      <c r="G13">
        <f ca="1">OFFSET('2688p stat'!$K$1,A13*20,0)-OFFSET('2688p stat'!$N$1,A13*20,0)</f>
        <v>10173.694888</v>
      </c>
      <c r="H13">
        <f ca="1">OFFSET('2688p stat'!$N$1,A13*20,0)</f>
        <v>2976.128706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34789.560484000016</v>
      </c>
      <c r="E14" s="5">
        <f ca="1">OFFSET('2688p trace'!$V$56,(A14-1)*56,0)</f>
        <v>34817.34929999998</v>
      </c>
      <c r="F14" s="5">
        <f ca="1">OFFSET('2688p stat'!$H$1,A14*20,1)</f>
        <v>39514.066492999998</v>
      </c>
      <c r="G14" s="5">
        <f ca="1">OFFSET('2688p stat'!$K$1,A14*20,1)</f>
        <v>38877.286117000003</v>
      </c>
      <c r="H14" s="5">
        <f ca="1">OFFSET('2688p stat'!$N$1,A14*20,1)</f>
        <v>2376.1371340000001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3.2760000000071159</v>
      </c>
      <c r="E15">
        <f ca="1">OFFSET('2688p trace'!$S$56,(A15-1)*56,0)-OFFSET('2688p stat'!$H$1,A15*20,0)</f>
        <v>127.04019099999823</v>
      </c>
      <c r="F15">
        <f ca="1">OFFSET('2688p stat'!$H$1,A15*20,0)-OFFSET('2688p stat'!$K$1,A15*20,0)</f>
        <v>40.198456999998598</v>
      </c>
      <c r="G15">
        <f ca="1">OFFSET('2688p stat'!$K$1,A15*20,0)-OFFSET('2688p stat'!$N$1,A15*20,0)</f>
        <v>13520.755118000001</v>
      </c>
      <c r="H15">
        <f ca="1">OFFSET('2688p stat'!$N$1,A15*20,0)</f>
        <v>2588.9402340000001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7988.3668999999936</v>
      </c>
      <c r="E16" s="5">
        <f ca="1">OFFSET('2688p trace'!$V$56,(A16-1)*56,0)</f>
        <v>8002.2102440000135</v>
      </c>
      <c r="F16" s="5">
        <f ca="1">OFFSET('2688p stat'!$H$1,A16*20,1)</f>
        <v>8798.0697319999999</v>
      </c>
      <c r="G16" s="5">
        <f ca="1">OFFSET('2688p stat'!$K$1,A16*20,1)</f>
        <v>8698.9831020000001</v>
      </c>
      <c r="H16" s="5">
        <f ca="1">OFFSET('2688p stat'!$N$1,A16*20,1)</f>
        <v>17.282672999999999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16018.514000000001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14663.992003999989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2.0960000000031869</v>
      </c>
      <c r="E19">
        <f ca="1">OFFSET('2688p trace'!$S$56,(A19-1)*56,0)-OFFSET('2688p stat'!$H$1,A19*20,0)</f>
        <v>68.596694999998363</v>
      </c>
      <c r="F19">
        <f ca="1">OFFSET('2688p stat'!$H$1,A19*20,0)-OFFSET('2688p stat'!$K$1,A19*20,0)</f>
        <v>40.19685600000048</v>
      </c>
      <c r="G19">
        <f ca="1">OFFSET('2688p stat'!$K$1,A19*20,0)-OFFSET('2688p stat'!$N$1,A19*20,0)</f>
        <v>10442.735976</v>
      </c>
      <c r="H19">
        <f ca="1">OFFSET('2688p stat'!$N$1,A19*20,0)</f>
        <v>2594.2844730000002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1850.1068999999934</v>
      </c>
      <c r="E20" s="5">
        <f ca="1">OFFSET('2688p trace'!$V$56,(A20-1)*56,0)</f>
        <v>1850.5032039999983</v>
      </c>
      <c r="F20" s="5">
        <f ca="1">OFFSET('2688p stat'!$H$1,A20*20,1)</f>
        <v>1816.3582650000001</v>
      </c>
      <c r="G20" s="5">
        <f ca="1">OFFSET('2688p stat'!$K$1,A20*20,1)</f>
        <v>1806.1084020000001</v>
      </c>
      <c r="H20" s="5">
        <f ca="1">OFFSET('2688p stat'!$N$1,A20*20,1)</f>
        <v>647.09947399999999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2.9860000000153377</v>
      </c>
      <c r="E21">
        <f ca="1">OFFSET('2688p trace'!$S$56,(A21-1)*56,0)-OFFSET('2688p stat'!$H$1,A21*20,0)</f>
        <v>52.466968999993696</v>
      </c>
      <c r="F21">
        <f ca="1">OFFSET('2688p stat'!$H$1,A21*20,0)-OFFSET('2688p stat'!$K$1,A21*20,0)</f>
        <v>213.87417899999855</v>
      </c>
      <c r="G21">
        <f ca="1">OFFSET('2688p stat'!$K$1,A21*20,0)-OFFSET('2688p stat'!$N$1,A21*20,0)</f>
        <v>24173.026941</v>
      </c>
      <c r="H21">
        <f ca="1">OFFSET('2688p stat'!$N$1,A21*20,0)</f>
        <v>3394.475911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794786.4449</v>
      </c>
      <c r="E22" s="5">
        <f ca="1">OFFSET('2688p trace'!$V$56,(A22-1)*56,0)</f>
        <v>794540.39126399998</v>
      </c>
      <c r="F22" s="5">
        <f ca="1">OFFSET('2688p stat'!$H$1,A22*20,1)</f>
        <v>792322.90856999997</v>
      </c>
      <c r="G22" s="5">
        <f ca="1">OFFSET('2688p stat'!$K$1,A22*20,1)</f>
        <v>705914.25346100004</v>
      </c>
      <c r="H22" s="5">
        <f ca="1">OFFSET('2688p stat'!$N$1,A22*20,1)</f>
        <v>466453.521014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12.648865999999998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21.632672039103998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10.493540928571429</v>
      </c>
      <c r="E25">
        <f ca="1">OFFSET('2688p trace'!$S$56,(A25-1)*56,0)-OFFSET('2688p stat'!$H$1,A25*20,0)</f>
        <v>4.6079999999999975E-3</v>
      </c>
      <c r="F25">
        <f ca="1">OFFSET('2688p stat'!$H$1,A25*20,0)-OFFSET('2688p stat'!$K$1,A25*20,0)</f>
        <v>0</v>
      </c>
      <c r="G25">
        <f ca="1">OFFSET('2688p stat'!$K$1,A25*20,0)-OFFSET('2688p stat'!$N$1,A25*20,0)</f>
        <v>0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0.83264757292385216</v>
      </c>
      <c r="E26" s="5">
        <f ca="1">OFFSET('2688p trace'!$V$56,(A26-1)*56,0)</f>
        <v>3.376578560000001E-6</v>
      </c>
      <c r="F26" s="5">
        <f ca="1">OFFSET('2688p stat'!$H$1,A26*20,1)</f>
        <v>0</v>
      </c>
      <c r="G26" s="5">
        <f ca="1">OFFSET('2688p stat'!$K$1,A26*20,1)</f>
        <v>0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3.2252755948936165</v>
      </c>
      <c r="E27">
        <f ca="1">OFFSET('2688p trace'!$S$56,(A27-1)*56,0)-OFFSET('2688p stat'!$H$1,A27*20,0)</f>
        <v>3.0963199999999992E-3</v>
      </c>
      <c r="F27">
        <f ca="1">OFFSET('2688p stat'!$H$1,A27*20,0)-OFFSET('2688p stat'!$K$1,A27*20,0)</f>
        <v>0</v>
      </c>
      <c r="G27">
        <f ca="1">OFFSET('2688p stat'!$K$1,A27*20,0)-OFFSET('2688p stat'!$N$1,A27*20,0)</f>
        <v>0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0.11190307507506066</v>
      </c>
      <c r="E28" s="5">
        <f ca="1">OFFSET('2688p trace'!$V$56,(A28-1)*56,0)</f>
        <v>4.6594457600000034E-8</v>
      </c>
      <c r="F28" s="5">
        <f ca="1">OFFSET('2688p stat'!$H$1,A28*20,1)</f>
        <v>0</v>
      </c>
      <c r="G28" s="5">
        <f ca="1">OFFSET('2688p stat'!$K$1,A28*20,1)</f>
        <v>0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3.2032164851063829</v>
      </c>
      <c r="E31" s="5">
        <f ca="1">OFFSET('2688p trace'!$S$56,(A31-1)*56,0)-OFFSET('2688p stat'!$H$1,A31*20,0)</f>
        <v>1.7216000000000004E-3</v>
      </c>
      <c r="F31" s="5">
        <f ca="1">OFFSET('2688p stat'!$H$1,A31*20,0)-OFFSET('2688p stat'!$K$1,A31*20,0)</f>
        <v>0</v>
      </c>
      <c r="G31" s="5">
        <f ca="1">OFFSET('2688p stat'!$K$1,A31*20,0)-OFFSET('2688p stat'!$N$1,A31*20,0)</f>
        <v>0</v>
      </c>
      <c r="H31" s="5">
        <f ca="1">OFFSET('2688p stat'!$N$1,A31*20,0)</f>
        <v>0</v>
      </c>
      <c r="I31" s="5"/>
      <c r="J31" s="5">
        <f ca="1">SUM(E31:H31)</f>
        <v>1.7216000000000004E-3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3.4667254347826093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ca="1">SUM(D32:H32)</f>
        <v>3.4667254347826093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1.759232598260869</v>
      </c>
      <c r="E33" s="5">
        <f ca="1">OFFSET('2688p trace'!$S$56,(A33-1)*56,0)-OFFSET('2688p stat'!$H$1,A33*20,0)</f>
        <v>1.8508800000000011E-3</v>
      </c>
      <c r="F33" s="5">
        <f ca="1">OFFSET('2688p stat'!$H$1,A33*20,0)-OFFSET('2688p stat'!$K$1,A33*20,0)</f>
        <v>0</v>
      </c>
      <c r="G33" s="5">
        <f ca="1">OFFSET('2688p stat'!$K$1,A33*20,0)-OFFSET('2688p stat'!$N$1,A33*20,0)</f>
        <v>0</v>
      </c>
      <c r="H33" s="5">
        <f ca="1">OFFSET('2688p stat'!$N$1,A33*20,0)</f>
        <v>0</v>
      </c>
      <c r="I33" s="5"/>
      <c r="J33" s="5">
        <f t="shared" ref="J33:J80" ca="1" si="2">SUM(E33:H33)</f>
        <v>1.8508800000000011E-3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3.4379999999964639</v>
      </c>
      <c r="E34" s="5">
        <f ca="1">OFFSET('2688p trace'!$S$56,(A34-1)*56,0)-OFFSET('2688p stat'!$H$1,A34*20,0)</f>
        <v>143.09837100000368</v>
      </c>
      <c r="F34" s="5">
        <f ca="1">OFFSET('2688p stat'!$H$1,A34*20,0)-OFFSET('2688p stat'!$K$1,A34*20,0)</f>
        <v>126.16812500000015</v>
      </c>
      <c r="G34" s="5">
        <f ca="1">OFFSET('2688p stat'!$K$1,A34*20,0)-OFFSET('2688p stat'!$N$1,A34*20,0)</f>
        <v>12965.382393</v>
      </c>
      <c r="H34" s="5">
        <f ca="1">OFFSET('2688p stat'!$N$1,A34*20,0)</f>
        <v>2940.869111</v>
      </c>
      <c r="I34" s="5"/>
      <c r="J34" s="5">
        <f t="shared" ca="1" si="2"/>
        <v>16175.518000000004</v>
      </c>
      <c r="K34" s="10">
        <f t="shared" ca="1" si="1"/>
        <v>0.80154356682734962</v>
      </c>
      <c r="L34">
        <f t="shared" ca="1" si="0"/>
        <v>1.7800432188450296E-3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3.2759999999980209</v>
      </c>
      <c r="E35" s="5">
        <f ca="1">OFFSET('2688p trace'!$S$56,(A35-1)*56,0)-OFFSET('2688p stat'!$H$1,A35*20,0)</f>
        <v>139.14237499999945</v>
      </c>
      <c r="F35" s="5">
        <f ca="1">OFFSET('2688p stat'!$H$1,A35*20,0)-OFFSET('2688p stat'!$K$1,A35*20,0)</f>
        <v>26.583378999999695</v>
      </c>
      <c r="G35" s="5">
        <f ca="1">OFFSET('2688p stat'!$K$1,A35*20,0)-OFFSET('2688p stat'!$N$1,A35*20,0)</f>
        <v>12938.063311</v>
      </c>
      <c r="H35" s="5">
        <f ca="1">OFFSET('2688p stat'!$N$1,A35*20,0)</f>
        <v>506.958935</v>
      </c>
      <c r="I35" s="5"/>
      <c r="J35" s="5">
        <f t="shared" ca="1" si="2"/>
        <v>13610.748</v>
      </c>
      <c r="K35" s="10">
        <f t="shared" ca="1" si="1"/>
        <v>0.95057694926098113</v>
      </c>
      <c r="L35">
        <f t="shared" ca="1" si="0"/>
        <v>2.4397066877272929E-3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2.2040000000069995</v>
      </c>
      <c r="E36" s="5">
        <f ca="1">OFFSET('2688p trace'!$S$56,(A36-1)*56,0)-OFFSET('2688p stat'!$H$1,A36*20,0)</f>
        <v>129.61101599999529</v>
      </c>
      <c r="F36" s="5">
        <f ca="1">OFFSET('2688p stat'!$H$1,A36*20,0)-OFFSET('2688p stat'!$K$1,A36*20,0)</f>
        <v>127.21539000000121</v>
      </c>
      <c r="G36" s="5">
        <f ca="1">OFFSET('2688p stat'!$K$1,A36*20,0)-OFFSET('2688p stat'!$N$1,A36*20,0)</f>
        <v>10173.694888</v>
      </c>
      <c r="H36" s="5">
        <f ca="1">OFFSET('2688p stat'!$N$1,A36*20,0)</f>
        <v>2976.128706</v>
      </c>
      <c r="I36" s="5"/>
      <c r="J36" s="5">
        <f t="shared" ca="1" si="2"/>
        <v>13406.649999999996</v>
      </c>
      <c r="K36" s="10">
        <f t="shared" ca="1" si="1"/>
        <v>0.75885436615411028</v>
      </c>
      <c r="L36">
        <f t="shared" ca="1" si="0"/>
        <v>5.5575379590795193E-3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3.2760000000071159</v>
      </c>
      <c r="E37" s="5">
        <f ca="1">OFFSET('2688p trace'!$S$56,(A37-1)*56,0)-OFFSET('2688p stat'!$H$1,A37*20,0)</f>
        <v>127.04019099999823</v>
      </c>
      <c r="F37" s="5">
        <f ca="1">OFFSET('2688p stat'!$H$1,A37*20,0)-OFFSET('2688p stat'!$K$1,A37*20,0)</f>
        <v>40.198456999998598</v>
      </c>
      <c r="G37" s="5">
        <f ca="1">OFFSET('2688p stat'!$K$1,A37*20,0)-OFFSET('2688p stat'!$N$1,A37*20,0)</f>
        <v>13520.755118000001</v>
      </c>
      <c r="H37" s="5">
        <f ca="1">OFFSET('2688p stat'!$N$1,A37*20,0)</f>
        <v>2588.9402340000001</v>
      </c>
      <c r="I37" s="5"/>
      <c r="J37" s="5">
        <f t="shared" ca="1" si="2"/>
        <v>16276.933999999997</v>
      </c>
      <c r="K37" s="10">
        <f t="shared" ca="1" si="1"/>
        <v>0.8306696530194202</v>
      </c>
      <c r="L37">
        <f t="shared" ca="1" si="0"/>
        <v>2.5232584151125333E-3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16018.514000000001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ca="1">SUM(D38:H38)</f>
        <v>16018.514000000001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2.0960000000031869</v>
      </c>
      <c r="E39" s="5">
        <f ca="1">OFFSET('2688p trace'!$S$56,(A39-1)*56,0)-OFFSET('2688p stat'!$H$1,A39*20,0)</f>
        <v>68.596694999998363</v>
      </c>
      <c r="F39" s="5">
        <f ca="1">OFFSET('2688p stat'!$H$1,A39*20,0)-OFFSET('2688p stat'!$K$1,A39*20,0)</f>
        <v>40.19685600000048</v>
      </c>
      <c r="G39" s="5">
        <f ca="1">OFFSET('2688p stat'!$K$1,A39*20,0)-OFFSET('2688p stat'!$N$1,A39*20,0)</f>
        <v>10442.735976</v>
      </c>
      <c r="H39" s="5">
        <f ca="1">OFFSET('2688p stat'!$N$1,A39*20,0)</f>
        <v>2594.2844730000002</v>
      </c>
      <c r="I39" s="5"/>
      <c r="J39" s="5">
        <f t="shared" ca="1" si="2"/>
        <v>13145.813999999998</v>
      </c>
      <c r="K39" s="10">
        <f t="shared" ca="1" si="1"/>
        <v>0.79437728055485957</v>
      </c>
      <c r="L39">
        <f t="shared" ca="1" si="0"/>
        <v>1.3848342294403477E-3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2.9860000000153377</v>
      </c>
      <c r="E40" s="5">
        <f ca="1">OFFSET('2688p trace'!$S$56,(A40-1)*56,0)-OFFSET('2688p stat'!$H$1,A40*20,0)</f>
        <v>52.466968999993696</v>
      </c>
      <c r="F40" s="5">
        <f ca="1">OFFSET('2688p stat'!$H$1,A40*20,0)-OFFSET('2688p stat'!$K$1,A40*20,0)</f>
        <v>213.87417899999855</v>
      </c>
      <c r="G40" s="5">
        <f ca="1">OFFSET('2688p stat'!$K$1,A40*20,0)-OFFSET('2688p stat'!$N$1,A40*20,0)</f>
        <v>24173.026941</v>
      </c>
      <c r="H40" s="5">
        <f ca="1">OFFSET('2688p stat'!$N$1,A40*20,0)</f>
        <v>3394.475911</v>
      </c>
      <c r="I40" s="5"/>
      <c r="J40" s="5">
        <f t="shared" ca="1" si="2"/>
        <v>27833.843999999994</v>
      </c>
      <c r="K40" s="10">
        <f t="shared" ca="1" si="1"/>
        <v>0.8684760517088479</v>
      </c>
      <c r="L40">
        <f t="shared" ca="1" si="0"/>
        <v>1.5915982979207214E-2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12.648865999999998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ca="1">SUM(D41:H41)</f>
        <v>12.648865999999998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10.493540928571429</v>
      </c>
      <c r="E42" s="5">
        <f ca="1">OFFSET('2688p trace'!$S$56,(A42-1)*56,0)-OFFSET('2688p stat'!$H$1,A42*20,0)</f>
        <v>4.6079999999999975E-3</v>
      </c>
      <c r="F42" s="5">
        <f ca="1">OFFSET('2688p stat'!$H$1,A42*20,0)-OFFSET('2688p stat'!$K$1,A42*20,0)</f>
        <v>0</v>
      </c>
      <c r="G42" s="5">
        <f ca="1">OFFSET('2688p stat'!$K$1,A42*20,0)-OFFSET('2688p stat'!$N$1,A42*20,0)</f>
        <v>0</v>
      </c>
      <c r="H42" s="5">
        <f ca="1">OFFSET('2688p stat'!$N$1,A42*20,0)</f>
        <v>0</v>
      </c>
      <c r="I42" s="5"/>
      <c r="J42" s="5">
        <f t="shared" ca="1" si="2"/>
        <v>4.6079999999999975E-3</v>
      </c>
      <c r="K42" s="10">
        <f t="shared" ca="1" si="1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3.2252755948936165</v>
      </c>
      <c r="E43" s="5">
        <f ca="1">OFFSET('2688p trace'!$S$56,(A43-1)*56,0)-OFFSET('2688p stat'!$H$1,A43*20,0)</f>
        <v>3.0963199999999992E-3</v>
      </c>
      <c r="F43" s="5">
        <f ca="1">OFFSET('2688p stat'!$H$1,A43*20,0)-OFFSET('2688p stat'!$K$1,A43*20,0)</f>
        <v>0</v>
      </c>
      <c r="G43" s="5">
        <f ca="1">OFFSET('2688p stat'!$K$1,A43*20,0)-OFFSET('2688p stat'!$N$1,A43*20,0)</f>
        <v>0</v>
      </c>
      <c r="H43" s="5">
        <f ca="1">OFFSET('2688p stat'!$N$1,A43*20,0)</f>
        <v>0</v>
      </c>
      <c r="I43" s="5"/>
      <c r="J43" s="5">
        <f t="shared" ca="1" si="2"/>
        <v>3.0963199999999992E-3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3.5240000000048894</v>
      </c>
      <c r="E44" s="5">
        <f ca="1">OFFSET('2688p trace'!$S$56,(A44-1)*56,0)-OFFSET('2688p stat'!$H$1,A44*20,0)</f>
        <v>96.524835999996867</v>
      </c>
      <c r="F44" s="5">
        <f ca="1">OFFSET('2688p stat'!$H$1,A44*20,0)-OFFSET('2688p stat'!$K$1,A44*20,0)</f>
        <v>3237.484609000001</v>
      </c>
      <c r="G44" s="5">
        <f ca="1">OFFSET('2688p stat'!$K$1,A44*20,0)-OFFSET('2688p stat'!$N$1,A44*20,0)</f>
        <v>13580.268555000001</v>
      </c>
      <c r="H44" s="5">
        <f ca="1">OFFSET('2688p stat'!$N$1,A44*20,0)</f>
        <v>0</v>
      </c>
      <c r="I44" s="5"/>
      <c r="J44" s="5">
        <f t="shared" ca="1" si="2"/>
        <v>16914.277999999998</v>
      </c>
      <c r="K44" s="10">
        <f t="shared" ca="1" si="1"/>
        <v>0.80288786521068189</v>
      </c>
      <c r="L44">
        <f t="shared" ca="1" si="0"/>
        <v>1.4303407775499986E-2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2.9440000000049622</v>
      </c>
      <c r="E45" s="5">
        <f ca="1">OFFSET('2688p trace'!$S$56,(A45-1)*56,0)-OFFSET('2688p stat'!$H$1,A45*20,0)</f>
        <v>127.4020619999992</v>
      </c>
      <c r="F45" s="5">
        <f ca="1">OFFSET('2688p stat'!$H$1,A45*20,0)-OFFSET('2688p stat'!$K$1,A45*20,0)</f>
        <v>3119.745938</v>
      </c>
      <c r="G45" s="5">
        <f ca="1">OFFSET('2688p stat'!$K$1,A45*20,0)-OFFSET('2688p stat'!$N$1,A45*20,0)</f>
        <v>10197.790000000001</v>
      </c>
      <c r="H45" s="5">
        <f ca="1">OFFSET('2688p stat'!$N$1,A45*20,0)</f>
        <v>0</v>
      </c>
      <c r="I45" s="5"/>
      <c r="J45" s="5">
        <f t="shared" ca="1" si="2"/>
        <v>13444.938</v>
      </c>
      <c r="K45" s="10">
        <f t="shared" ca="1" si="1"/>
        <v>0.75848546121967986</v>
      </c>
      <c r="L45">
        <f t="shared" ca="1" si="0"/>
        <v>8.3271928962562591E-3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3.930000000000291</v>
      </c>
      <c r="E46" s="5">
        <f ca="1">OFFSET('2688p trace'!$S$56,(A46-1)*56,0)-OFFSET('2688p stat'!$H$1,A46*20,0)</f>
        <v>133.79725400000098</v>
      </c>
      <c r="F46" s="5">
        <f ca="1">OFFSET('2688p stat'!$H$1,A46*20,0)-OFFSET('2688p stat'!$K$1,A46*20,0)</f>
        <v>530.49777300000096</v>
      </c>
      <c r="G46" s="5">
        <f ca="1">OFFSET('2688p stat'!$K$1,A46*20,0)-OFFSET('2688p stat'!$N$1,A46*20,0)</f>
        <v>12954.686973</v>
      </c>
      <c r="H46" s="5">
        <f ca="1">OFFSET('2688p stat'!$N$1,A46*20,0)</f>
        <v>0</v>
      </c>
      <c r="I46" s="5"/>
      <c r="J46" s="5">
        <f t="shared" ca="1" si="2"/>
        <v>13618.982000000002</v>
      </c>
      <c r="K46" s="10">
        <f t="shared" ca="1" si="1"/>
        <v>0.95122285740593515</v>
      </c>
      <c r="L46">
        <f t="shared" ca="1" si="0"/>
        <v>5.0472433661301053E-3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70.877999999996973</v>
      </c>
      <c r="E47" s="5">
        <f ca="1">OFFSET('2688p trace'!$S$56,(A47-1)*56,0)-OFFSET('2688p stat'!$H$1,A47*20,0)</f>
        <v>0.13170200000240584</v>
      </c>
      <c r="F47" s="5">
        <f ca="1">OFFSET('2688p stat'!$H$1,A47*20,0)-OFFSET('2688p stat'!$K$1,A47*20,0)</f>
        <v>42.762495999999373</v>
      </c>
      <c r="G47" s="5">
        <f ca="1">OFFSET('2688p stat'!$K$1,A47*20,0)-OFFSET('2688p stat'!$N$1,A47*20,0)</f>
        <v>23079.797982</v>
      </c>
      <c r="H47" s="5">
        <f ca="1">OFFSET('2688p stat'!$N$1,A47*20,0)</f>
        <v>2198.5298200000002</v>
      </c>
      <c r="I47" s="5"/>
      <c r="J47" s="5">
        <f t="shared" ca="1" si="2"/>
        <v>25321.222000000002</v>
      </c>
      <c r="K47" s="10">
        <f t="shared" ca="1" si="1"/>
        <v>0.91148041678241276</v>
      </c>
      <c r="L47">
        <f t="shared" ca="1" si="0"/>
        <v>1.2662730110369537E-3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25322.325999999997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ca="1">SUM(D48:H48)</f>
        <v>25322.325999999997</v>
      </c>
      <c r="K48" s="10">
        <f t="shared" ca="1" si="1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19.456000000005588</v>
      </c>
      <c r="E49" s="5">
        <f ca="1">OFFSET('2688p trace'!$S$56,(A49-1)*56,0)-OFFSET('2688p stat'!$H$1,A49*20,0)</f>
        <v>0.15398600000116858</v>
      </c>
      <c r="F49" s="5">
        <f ca="1">OFFSET('2688p stat'!$H$1,A49*20,0)-OFFSET('2688p stat'!$K$1,A49*20,0)</f>
        <v>42.957432000002882</v>
      </c>
      <c r="G49" s="5">
        <f ca="1">OFFSET('2688p stat'!$K$1,A49*20,0)-OFFSET('2688p stat'!$N$1,A49*20,0)</f>
        <v>22057.833581999999</v>
      </c>
      <c r="H49" s="5">
        <f ca="1">OFFSET('2688p stat'!$N$1,A49*20,0)</f>
        <v>2365.6930000000002</v>
      </c>
      <c r="I49" s="5"/>
      <c r="J49" s="5">
        <f t="shared" ca="1" si="2"/>
        <v>24466.638000000003</v>
      </c>
      <c r="K49" s="10">
        <f t="shared" ca="1" si="1"/>
        <v>0.90154738799830192</v>
      </c>
      <c r="L49">
        <f t="shared" ca="1" si="0"/>
        <v>1.2914009654438291E-3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5673.8400000000256</v>
      </c>
      <c r="E50" s="5">
        <f ca="1">OFFSET('2688p trace'!$S$56,(A50-1)*56,0)-OFFSET('2688p stat'!$H$1,A50*20,0)</f>
        <v>174.96031599998241</v>
      </c>
      <c r="F50" s="5">
        <f ca="1">OFFSET('2688p stat'!$H$1,A50*20,0)-OFFSET('2688p stat'!$K$1,A50*20,0)</f>
        <v>90.915933999989647</v>
      </c>
      <c r="G50" s="5">
        <f ca="1">OFFSET('2688p stat'!$K$1,A50*20,0)-OFFSET('2688p stat'!$N$1,A50*20,0)</f>
        <v>300925.72861300001</v>
      </c>
      <c r="H50" s="5">
        <f ca="1">OFFSET('2688p stat'!$N$1,A50*20,0)</f>
        <v>5835.0151370000003</v>
      </c>
      <c r="I50" s="5"/>
      <c r="J50" s="5">
        <f t="shared" ca="1" si="2"/>
        <v>307026.62</v>
      </c>
      <c r="K50" s="10">
        <f t="shared" ca="1" si="1"/>
        <v>0.98012911262547864</v>
      </c>
      <c r="L50">
        <f t="shared" ca="1" si="0"/>
        <v>2.1591231303330033E-3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29.700000000011642</v>
      </c>
      <c r="E51" s="5">
        <f ca="1">OFFSET('2688p trace'!$S$56,(A51-1)*56,0)-OFFSET('2688p stat'!$H$1,A51*20,0)</f>
        <v>220.87437500001397</v>
      </c>
      <c r="F51" s="5">
        <f ca="1">OFFSET('2688p stat'!$H$1,A51*20,0)-OFFSET('2688p stat'!$K$1,A51*20,0)</f>
        <v>91.67125000001397</v>
      </c>
      <c r="G51" s="5">
        <f ca="1">OFFSET('2688p stat'!$K$1,A51*20,0)-OFFSET('2688p stat'!$N$1,A51*20,0)</f>
        <v>299474.30916999996</v>
      </c>
      <c r="H51" s="5">
        <f ca="1">OFFSET('2688p stat'!$N$1,A51*20,0)</f>
        <v>5925.0252049999999</v>
      </c>
      <c r="I51" s="5"/>
      <c r="J51" s="5">
        <f t="shared" ca="1" si="2"/>
        <v>305711.88</v>
      </c>
      <c r="K51" s="10">
        <f t="shared" ca="1" si="1"/>
        <v>0.97959657037207704</v>
      </c>
      <c r="L51">
        <f t="shared" ca="1" si="0"/>
        <v>1.4323900038744211E-3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71.399999999986903</v>
      </c>
      <c r="E52" s="5">
        <f ca="1">OFFSET('2688p trace'!$S$56,(A52-1)*56,0)-OFFSET('2688p stat'!$H$1,A52*20,0)</f>
        <v>0.12470600000233389</v>
      </c>
      <c r="F52" s="5">
        <f ca="1">OFFSET('2688p stat'!$H$1,A52*20,0)-OFFSET('2688p stat'!$K$1,A52*20,0)</f>
        <v>59.531857999998465</v>
      </c>
      <c r="G52" s="5">
        <f ca="1">OFFSET('2688p stat'!$K$1,A52*20,0)-OFFSET('2688p stat'!$N$1,A52*20,0)</f>
        <v>23006.045656000002</v>
      </c>
      <c r="H52" s="5">
        <f ca="1">OFFSET('2688p stat'!$N$1,A52*20,0)</f>
        <v>1987.61178</v>
      </c>
      <c r="I52" s="5"/>
      <c r="J52" s="5">
        <f t="shared" ca="1" si="2"/>
        <v>25053.314000000002</v>
      </c>
      <c r="K52" s="10">
        <f t="shared" ca="1" si="1"/>
        <v>0.91828353151203868</v>
      </c>
      <c r="L52">
        <f t="shared" ca="1" si="0"/>
        <v>7.1585242683375736E-4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19.247999999999593</v>
      </c>
      <c r="E53" s="5">
        <f ca="1">OFFSET('2688p trace'!$S$56,(A53-1)*56,0)-OFFSET('2688p stat'!$H$1,A53*20,0)</f>
        <v>0.12051199999768869</v>
      </c>
      <c r="F53" s="5">
        <f ca="1">OFFSET('2688p stat'!$H$1,A53*20,0)-OFFSET('2688p stat'!$K$1,A53*20,0)</f>
        <v>58.700231999999232</v>
      </c>
      <c r="G53" s="5">
        <f ca="1">OFFSET('2688p stat'!$K$1,A53*20,0)-OFFSET('2688p stat'!$N$1,A53*20,0)</f>
        <v>21630.498134000001</v>
      </c>
      <c r="H53" s="5">
        <f ca="1">OFFSET('2688p stat'!$N$1,A53*20,0)</f>
        <v>2104.793122</v>
      </c>
      <c r="I53" s="5"/>
      <c r="J53" s="5">
        <f t="shared" ca="1" si="2"/>
        <v>23794.111999999997</v>
      </c>
      <c r="K53" s="10">
        <f t="shared" ca="1" si="1"/>
        <v>0.90906935858753646</v>
      </c>
      <c r="L53">
        <f t="shared" ca="1" si="0"/>
        <v>7.9622087703536484E-4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69.291999999997643</v>
      </c>
      <c r="E54" s="5">
        <f ca="1">OFFSET('2688p trace'!$S$56,(A54-1)*56,0)-OFFSET('2688p stat'!$H$1,A54*20,0)</f>
        <v>0.14228000000002794</v>
      </c>
      <c r="F54" s="5">
        <f ca="1">OFFSET('2688p stat'!$H$1,A54*20,0)-OFFSET('2688p stat'!$K$1,A54*20,0)</f>
        <v>45.558546000000206</v>
      </c>
      <c r="G54" s="5">
        <f ca="1">OFFSET('2688p stat'!$K$1,A54*20,0)-OFFSET('2688p stat'!$N$1,A54*20,0)</f>
        <v>23093.959355999999</v>
      </c>
      <c r="H54" s="5">
        <f ca="1">OFFSET('2688p stat'!$N$1,A54*20,0)</f>
        <v>1629.4838179999999</v>
      </c>
      <c r="I54" s="5"/>
      <c r="J54" s="5">
        <f t="shared" ca="1" si="2"/>
        <v>24769.144</v>
      </c>
      <c r="K54" s="10">
        <f t="shared" ca="1" si="1"/>
        <v>0.93236808490434708</v>
      </c>
      <c r="L54">
        <f t="shared" ca="1" si="0"/>
        <v>2.7470976413681094E-4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24760.629999999994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ca="1">SUM(D55:H55)</f>
        <v>24760.629999999994</v>
      </c>
      <c r="K55" s="10">
        <f t="shared" ca="1" si="1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19.602000000009866</v>
      </c>
      <c r="E56" s="5">
        <f ca="1">OFFSET('2688p trace'!$S$56,(A56-1)*56,0)-OFFSET('2688p stat'!$H$1,A56*20,0)</f>
        <v>0.1461559999952442</v>
      </c>
      <c r="F56" s="5">
        <f ca="1">OFFSET('2688p stat'!$H$1,A56*20,0)-OFFSET('2688p stat'!$K$1,A56*20,0)</f>
        <v>45.741038000000117</v>
      </c>
      <c r="G56" s="5">
        <f ca="1">OFFSET('2688p stat'!$K$1,A56*20,0)-OFFSET('2688p stat'!$N$1,A56*20,0)</f>
        <v>21785.943235999999</v>
      </c>
      <c r="H56" s="5">
        <f ca="1">OFFSET('2688p stat'!$N$1,A56*20,0)</f>
        <v>1734.41957</v>
      </c>
      <c r="I56" s="5"/>
      <c r="J56" s="5">
        <f t="shared" ca="1" si="2"/>
        <v>23566.249999999993</v>
      </c>
      <c r="K56" s="10">
        <f t="shared" ca="1" si="1"/>
        <v>0.92445523729910384</v>
      </c>
      <c r="L56">
        <f t="shared" ca="1" si="0"/>
        <v>4.7170063468393792E-4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69.374000000003434</v>
      </c>
      <c r="E57" s="5">
        <f ca="1">OFFSET('2688p trace'!$S$56,(A57-1)*56,0)-OFFSET('2688p stat'!$H$1,A57*20,0)</f>
        <v>0.12796999999773107</v>
      </c>
      <c r="F57" s="5">
        <f ca="1">OFFSET('2688p stat'!$H$1,A57*20,0)-OFFSET('2688p stat'!$K$1,A57*20,0)</f>
        <v>47.697367999997368</v>
      </c>
      <c r="G57" s="5">
        <f ca="1">OFFSET('2688p stat'!$K$1,A57*20,0)-OFFSET('2688p stat'!$N$1,A57*20,0)</f>
        <v>23100.498790000001</v>
      </c>
      <c r="H57" s="5">
        <f ca="1">OFFSET('2688p stat'!$N$1,A57*20,0)</f>
        <v>1746.927872</v>
      </c>
      <c r="I57" s="5"/>
      <c r="J57" s="5">
        <f t="shared" ca="1" si="2"/>
        <v>24895.251999999997</v>
      </c>
      <c r="K57" s="10">
        <f t="shared" ca="1" si="1"/>
        <v>0.92790781109586695</v>
      </c>
      <c r="L57">
        <f t="shared" ca="1" si="0"/>
        <v>2.9467823926846608E-4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24889.106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ca="1">SUM(D58:H58)</f>
        <v>24889.106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19.4399999999805</v>
      </c>
      <c r="E59" s="5">
        <f ca="1">OFFSET('2688p trace'!$S$56,(A59-1)*56,0)-OFFSET('2688p stat'!$H$1,A59*20,0)</f>
        <v>0.14688400000886759</v>
      </c>
      <c r="F59" s="5">
        <f ca="1">OFFSET('2688p stat'!$H$1,A59*20,0)-OFFSET('2688p stat'!$K$1,A59*20,0)</f>
        <v>44.990438000000722</v>
      </c>
      <c r="G59" s="5">
        <f ca="1">OFFSET('2688p stat'!$K$1,A59*20,0)-OFFSET('2688p stat'!$N$1,A59*20,0)</f>
        <v>21816.483855999999</v>
      </c>
      <c r="H59" s="5">
        <f ca="1">OFFSET('2688p stat'!$N$1,A59*20,0)</f>
        <v>1847.6588220000001</v>
      </c>
      <c r="I59" s="5"/>
      <c r="J59" s="5">
        <f t="shared" ca="1" si="2"/>
        <v>23709.28000000001</v>
      </c>
      <c r="K59" s="10">
        <f t="shared" ca="1" si="1"/>
        <v>0.92016644351916166</v>
      </c>
      <c r="L59">
        <f t="shared" ca="1" si="0"/>
        <v>7.5693105462802202E-4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67.581999999998516</v>
      </c>
      <c r="E60" s="5">
        <f ca="1">OFFSET('2688p trace'!$S$56,(A60-1)*56,0)-OFFSET('2688p stat'!$H$1,A60*20,0)</f>
        <v>0.16281399999934365</v>
      </c>
      <c r="F60" s="5">
        <f ca="1">OFFSET('2688p stat'!$H$1,A60*20,0)-OFFSET('2688p stat'!$K$1,A60*20,0)</f>
        <v>45.74120000000039</v>
      </c>
      <c r="G60" s="5">
        <f ca="1">OFFSET('2688p stat'!$K$1,A60*20,0)-OFFSET('2688p stat'!$N$1,A60*20,0)</f>
        <v>23102.314775999999</v>
      </c>
      <c r="H60" s="5">
        <f ca="1">OFFSET('2688p stat'!$N$1,A60*20,0)</f>
        <v>1747.4612099999999</v>
      </c>
      <c r="I60" s="5"/>
      <c r="J60" s="5">
        <f t="shared" ca="1" si="2"/>
        <v>24895.68</v>
      </c>
      <c r="K60" s="10">
        <f t="shared" ref="K60:K80" ca="1" si="3">G60/J60</f>
        <v>0.92796480256815639</v>
      </c>
      <c r="L60">
        <f t="shared" ref="L60:L80" ca="1" si="4">$K$29*POWER(K60,2)*SQRT(G168/(POWER(G60,2)*$L$29)+J168/(POWER(J60,2)*$L$29))</f>
        <v>3.3349379660612278E-4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24881.770000000004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ca="1">SUM(D61:H61)</f>
        <v>24881.770000000004</v>
      </c>
      <c r="K61" s="10">
        <f t="shared" ca="1" si="3"/>
        <v>0</v>
      </c>
      <c r="L61" t="e">
        <f t="shared" ca="1" si="4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19.46400000000358</v>
      </c>
      <c r="E62" s="5">
        <f ca="1">OFFSET('2688p trace'!$S$56,(A62-1)*56,0)-OFFSET('2688p stat'!$H$1,A62*20,0)</f>
        <v>0.15170799999395967</v>
      </c>
      <c r="F62" s="5">
        <f ca="1">OFFSET('2688p stat'!$H$1,A62*20,0)-OFFSET('2688p stat'!$K$1,A62*20,0)</f>
        <v>43.711336000000301</v>
      </c>
      <c r="G62" s="5">
        <f ca="1">OFFSET('2688p stat'!$K$1,A62*20,0)-OFFSET('2688p stat'!$N$1,A62*20,0)</f>
        <v>21833.05963</v>
      </c>
      <c r="H62" s="5">
        <f ca="1">OFFSET('2688p stat'!$N$1,A62*20,0)</f>
        <v>1856.6513259999999</v>
      </c>
      <c r="I62" s="5"/>
      <c r="J62" s="5">
        <f t="shared" ca="1" si="2"/>
        <v>23733.573999999993</v>
      </c>
      <c r="K62" s="10">
        <f t="shared" ca="1" si="3"/>
        <v>0.91992295934864277</v>
      </c>
      <c r="L62">
        <f t="shared" ca="1" si="4"/>
        <v>1.1302433463437965E-3</v>
      </c>
    </row>
    <row r="63" spans="1:12" x14ac:dyDescent="0.25">
      <c r="A63">
        <v>33</v>
      </c>
      <c r="C63" t="str">
        <f ca="1">OFFSET('2688p stat'!$A$1,A63*20,0)</f>
        <v>CUDA ant add CPU_AVX_transp Time</v>
      </c>
      <c r="D63" s="5">
        <f ca="1">OFFSET('2688p trace'!$R$56,(A63-1)*56,0)-OFFSET('2688p trace'!$S$56,(A63-1)*56,0)</f>
        <v>3.1500000000069122</v>
      </c>
      <c r="E63" s="5">
        <f ca="1">OFFSET('2688p trace'!$S$56,(A63-1)*56,0)-OFFSET('2688p stat'!$H$1,A63*20,0)</f>
        <v>87.241550999997344</v>
      </c>
      <c r="F63" s="5">
        <f ca="1">OFFSET('2688p stat'!$H$1,A63*20,0)-OFFSET('2688p stat'!$K$1,A63*20,0)</f>
        <v>40.066289000000324</v>
      </c>
      <c r="G63" s="5">
        <f ca="1">OFFSET('2688p stat'!$K$1,A63*20,0)-OFFSET('2688p stat'!$N$1,A63*20,0)</f>
        <v>13497.811699</v>
      </c>
      <c r="H63" s="5">
        <f ca="1">OFFSET('2688p stat'!$N$1,A63*20,0)</f>
        <v>1875.092461</v>
      </c>
      <c r="I63" s="5"/>
      <c r="J63" s="5">
        <f t="shared" ca="1" si="2"/>
        <v>15500.211999999998</v>
      </c>
      <c r="K63" s="10">
        <f t="shared" ca="1" si="3"/>
        <v>0.87081465072864817</v>
      </c>
      <c r="L63">
        <f t="shared" ca="1" si="4"/>
        <v>3.5568488547357002E-3</v>
      </c>
    </row>
    <row r="64" spans="1:12" x14ac:dyDescent="0.25">
      <c r="A64">
        <v>34</v>
      </c>
      <c r="C64" t="str">
        <f ca="1">OFFSET('2688p stat'!$A$1,A64*20,0)</f>
        <v>CUDA ant add CPU_AVX_transp</v>
      </c>
      <c r="D64" s="5">
        <f ca="1">OFFSET('2688p trace'!$R$56,(A64-1)*56,0)-OFFSET('2688p trace'!$S$56,(A64-1)*56,0)</f>
        <v>15434.73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ca="1">SUM(D64:H64)</f>
        <v>15434.73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2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2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2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2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2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2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2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2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2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2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 t="e">
        <f ca="1">OFFSET('2688p trace'!$R$56,(A77-1)*56,0)-OFFSET('2688p trace'!$S$56,(A77-1)*56,0)</f>
        <v>#DIV/0!</v>
      </c>
      <c r="E77" s="5" t="e">
        <f ca="1">OFFSET('2688p trace'!$S$56,(A77-1)*56,0)-OFFSET('2688p stat'!$H$1,A77*20,0)</f>
        <v>#DIV/0!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 t="e">
        <f t="shared" ca="1" si="2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 t="e">
        <f ca="1">OFFSET('2688p trace'!$R$56,(A78-1)*56,0)-OFFSET('2688p trace'!$S$56,(A78-1)*56,0)</f>
        <v>#DIV/0!</v>
      </c>
      <c r="E78" s="5" t="e">
        <f ca="1">OFFSET('2688p trace'!$S$56,(A78-1)*56,0)-OFFSET('2688p stat'!$H$1,A78*20,0)</f>
        <v>#DIV/0!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 t="e">
        <f t="shared" ca="1" si="2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2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2"/>
        <v>#DIV/0!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3.2049380851063831</v>
      </c>
      <c r="E85" s="5">
        <f ca="1">OFFSET('2688p trace'!$S$56,(A85-1)*56,0)</f>
        <v>1.7216000000000004E-3</v>
      </c>
      <c r="F85" s="5">
        <f ca="1">OFFSET('2688p stat'!$H$1,A85*20,0)</f>
        <v>0</v>
      </c>
      <c r="G85" s="5">
        <f ca="1">OFFSET('2688p stat'!$K$1,A85*20,0)</f>
        <v>0</v>
      </c>
      <c r="H85" s="5">
        <f ca="1">OFFSET('2688p stat'!$N$1,A85*20,0)</f>
        <v>0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3.4667254347826093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1.7610834782608691</v>
      </c>
      <c r="E87" s="5">
        <f ca="1">OFFSET('2688p trace'!$S$56,(A87-1)*56,0)</f>
        <v>1.8508800000000011E-3</v>
      </c>
      <c r="F87" s="5">
        <f ca="1">OFFSET('2688p stat'!$H$1,A87*20,0)</f>
        <v>0</v>
      </c>
      <c r="G87" s="5">
        <f ca="1">OFFSET('2688p stat'!$K$1,A87*20,0)</f>
        <v>0</v>
      </c>
      <c r="H87" s="5">
        <f ca="1">OFFSET('2688p stat'!$N$1,A87*20,0)</f>
        <v>0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16178.956</v>
      </c>
      <c r="E88" s="5">
        <f ca="1">OFFSET('2688p trace'!$S$56,(A88-1)*56,0)</f>
        <v>16175.518000000004</v>
      </c>
      <c r="F88" s="5">
        <f ca="1">OFFSET('2688p stat'!$H$1,A88*20,0)</f>
        <v>16032.419629</v>
      </c>
      <c r="G88" s="5">
        <f ca="1">OFFSET('2688p stat'!$K$1,A88*20,0)</f>
        <v>15906.251504</v>
      </c>
      <c r="H88" s="5">
        <f ca="1">OFFSET('2688p stat'!$N$1,A88*20,0)</f>
        <v>2940.869111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13614.023999999998</v>
      </c>
      <c r="E89" s="5">
        <f ca="1">OFFSET('2688p trace'!$S$56,(A89-1)*56,0)</f>
        <v>13610.748</v>
      </c>
      <c r="F89" s="5">
        <f ca="1">OFFSET('2688p stat'!$H$1,A89*20,0)</f>
        <v>13471.605625</v>
      </c>
      <c r="G89" s="5">
        <f ca="1">OFFSET('2688p stat'!$K$1,A89*20,0)</f>
        <v>13445.022246</v>
      </c>
      <c r="H89" s="5">
        <f ca="1">OFFSET('2688p stat'!$N$1,A89*20,0)</f>
        <v>506.958935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13408.854000000003</v>
      </c>
      <c r="E90" s="5">
        <f ca="1">OFFSET('2688p trace'!$S$56,(A90-1)*56,0)</f>
        <v>13406.649999999996</v>
      </c>
      <c r="F90" s="5">
        <f ca="1">OFFSET('2688p stat'!$H$1,A90*20,0)</f>
        <v>13277.038984000001</v>
      </c>
      <c r="G90" s="5">
        <f ca="1">OFFSET('2688p stat'!$K$1,A90*20,0)</f>
        <v>13149.823594</v>
      </c>
      <c r="H90" s="5">
        <f ca="1">OFFSET('2688p stat'!$N$1,A90*20,0)</f>
        <v>2976.128706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16280.210000000005</v>
      </c>
      <c r="E91" s="5">
        <f ca="1">OFFSET('2688p trace'!$S$56,(A91-1)*56,0)</f>
        <v>16276.933999999997</v>
      </c>
      <c r="F91" s="5">
        <f ca="1">OFFSET('2688p stat'!$H$1,A91*20,0)</f>
        <v>16149.893808999999</v>
      </c>
      <c r="G91" s="5">
        <f ca="1">OFFSET('2688p stat'!$K$1,A91*20,0)</f>
        <v>16109.695352000001</v>
      </c>
      <c r="H91" s="5">
        <f ca="1">OFFSET('2688p stat'!$N$1,A91*20,0)</f>
        <v>2588.9402340000001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16018.514000000001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13147.910000000002</v>
      </c>
      <c r="E93" s="5">
        <f ca="1">OFFSET('2688p trace'!$S$56,(A93-1)*56,0)</f>
        <v>13145.813999999998</v>
      </c>
      <c r="F93" s="5">
        <f ca="1">OFFSET('2688p stat'!$H$1,A93*20,0)</f>
        <v>13077.217305</v>
      </c>
      <c r="G93" s="5">
        <f ca="1">OFFSET('2688p stat'!$K$1,A93*20,0)</f>
        <v>13037.020449</v>
      </c>
      <c r="H93" s="5">
        <f ca="1">OFFSET('2688p stat'!$N$1,A93*20,0)</f>
        <v>2594.2844730000002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27836.830000000009</v>
      </c>
      <c r="E94" s="5">
        <f ca="1">OFFSET('2688p trace'!$S$56,(A94-1)*56,0)</f>
        <v>27833.843999999994</v>
      </c>
      <c r="F94" s="5">
        <f ca="1">OFFSET('2688p stat'!$H$1,A94*20,0)</f>
        <v>27781.377031</v>
      </c>
      <c r="G94" s="5">
        <f ca="1">OFFSET('2688p stat'!$K$1,A94*20,0)</f>
        <v>27567.502852000001</v>
      </c>
      <c r="H94" s="5">
        <f ca="1">OFFSET('2688p stat'!$N$1,A94*20,0)</f>
        <v>3394.475911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12.648865999999998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10.498148928571428</v>
      </c>
      <c r="E96" s="5">
        <f ca="1">OFFSET('2688p trace'!$S$56,(A96-1)*56,0)</f>
        <v>4.6079999999999975E-3</v>
      </c>
      <c r="F96" s="5">
        <f ca="1">OFFSET('2688p stat'!$H$1,A96*20,0)</f>
        <v>0</v>
      </c>
      <c r="G96" s="5">
        <f ca="1">OFFSET('2688p stat'!$K$1,A96*20,0)</f>
        <v>0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3.2283719148936165</v>
      </c>
      <c r="E97" s="5">
        <f ca="1">OFFSET('2688p trace'!$S$56,(A97-1)*56,0)</f>
        <v>3.0963199999999992E-3</v>
      </c>
      <c r="F97" s="5">
        <f ca="1">OFFSET('2688p stat'!$H$1,A97*20,0)</f>
        <v>0</v>
      </c>
      <c r="G97" s="5">
        <f ca="1">OFFSET('2688p stat'!$K$1,A97*20,0)</f>
        <v>0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16917.802000000003</v>
      </c>
      <c r="E98" s="5">
        <f ca="1">OFFSET('2688p trace'!$S$56,(A98-1)*56,0)</f>
        <v>16914.277999999998</v>
      </c>
      <c r="F98" s="5">
        <f ca="1">OFFSET('2688p stat'!$H$1,A98*20,0)</f>
        <v>16817.753164000002</v>
      </c>
      <c r="G98" s="5">
        <f ca="1">OFFSET('2688p stat'!$K$1,A98*20,0)</f>
        <v>13580.268555000001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13447.882000000005</v>
      </c>
      <c r="E99" s="5">
        <f ca="1">OFFSET('2688p trace'!$S$56,(A99-1)*56,0)</f>
        <v>13444.938</v>
      </c>
      <c r="F99" s="5">
        <f ca="1">OFFSET('2688p stat'!$H$1,A99*20,0)</f>
        <v>13317.535938000001</v>
      </c>
      <c r="G99" s="5">
        <f ca="1">OFFSET('2688p stat'!$K$1,A99*20,0)</f>
        <v>10197.790000000001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13622.912000000002</v>
      </c>
      <c r="E100" s="5">
        <f ca="1">OFFSET('2688p trace'!$S$56,(A100-1)*56,0)</f>
        <v>13618.982000000002</v>
      </c>
      <c r="F100" s="5">
        <f ca="1">OFFSET('2688p stat'!$H$1,A100*20,0)</f>
        <v>13485.184746000001</v>
      </c>
      <c r="G100" s="5">
        <f ca="1">OFFSET('2688p stat'!$K$1,A100*20,0)</f>
        <v>12954.686973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25392.1</v>
      </c>
      <c r="E101" s="5">
        <f ca="1">OFFSET('2688p trace'!$S$56,(A101-1)*56,0)</f>
        <v>25321.222000000002</v>
      </c>
      <c r="F101" s="5">
        <f ca="1">OFFSET('2688p stat'!$H$1,A101*20,0)</f>
        <v>25321.090297999999</v>
      </c>
      <c r="G101" s="5">
        <f ca="1">OFFSET('2688p stat'!$K$1,A101*20,0)</f>
        <v>25278.327802</v>
      </c>
      <c r="H101" s="5">
        <f ca="1">OFFSET('2688p stat'!$N$1,A101*20,0)</f>
        <v>2198.5298200000002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25322.325999999997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24486.094000000008</v>
      </c>
      <c r="E103" s="5">
        <f ca="1">OFFSET('2688p trace'!$S$56,(A103-1)*56,0)</f>
        <v>24466.638000000003</v>
      </c>
      <c r="F103" s="5">
        <f ca="1">OFFSET('2688p stat'!$H$1,A103*20,0)</f>
        <v>24466.484014000001</v>
      </c>
      <c r="G103" s="5">
        <f ca="1">OFFSET('2688p stat'!$K$1,A103*20,0)</f>
        <v>24423.526581999999</v>
      </c>
      <c r="H103" s="5">
        <f ca="1">OFFSET('2688p stat'!$N$1,A103*20,0)</f>
        <v>2365.6930000000002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312700.46000000002</v>
      </c>
      <c r="E104" s="5">
        <f ca="1">OFFSET('2688p trace'!$S$56,(A104-1)*56,0)</f>
        <v>307026.62</v>
      </c>
      <c r="F104" s="5">
        <f ca="1">OFFSET('2688p stat'!$H$1,A104*20,0)</f>
        <v>306851.65968400001</v>
      </c>
      <c r="G104" s="5">
        <f ca="1">OFFSET('2688p stat'!$K$1,A104*20,0)</f>
        <v>306760.74375000002</v>
      </c>
      <c r="H104" s="5">
        <f ca="1">OFFSET('2688p stat'!$N$1,A104*20,0)</f>
        <v>5835.0151370000003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305741.58</v>
      </c>
      <c r="E105" s="5">
        <f ca="1">OFFSET('2688p trace'!$S$56,(A105-1)*56,0)</f>
        <v>305711.88</v>
      </c>
      <c r="F105" s="5">
        <f ca="1">OFFSET('2688p stat'!$H$1,A105*20,0)</f>
        <v>305491.00562499999</v>
      </c>
      <c r="G105" s="5">
        <f ca="1">OFFSET('2688p stat'!$K$1,A105*20,0)</f>
        <v>305399.33437499998</v>
      </c>
      <c r="H105" s="5">
        <f ca="1">OFFSET('2688p stat'!$N$1,A105*20,0)</f>
        <v>5925.0252049999999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25124.713999999989</v>
      </c>
      <c r="E106" s="5">
        <f ca="1">OFFSET('2688p trace'!$S$56,(A106-1)*56,0)</f>
        <v>25053.314000000002</v>
      </c>
      <c r="F106" s="5">
        <f ca="1">OFFSET('2688p stat'!$H$1,A106*20,0)</f>
        <v>25053.189294</v>
      </c>
      <c r="G106" s="5">
        <f ca="1">OFFSET('2688p stat'!$K$1,A106*20,0)</f>
        <v>24993.657436000001</v>
      </c>
      <c r="H106" s="5">
        <f ca="1">OFFSET('2688p stat'!$N$1,A106*20,0)</f>
        <v>1987.61178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23813.359999999997</v>
      </c>
      <c r="E107" s="5">
        <f ca="1">OFFSET('2688p trace'!$S$56,(A107-1)*56,0)</f>
        <v>23794.111999999997</v>
      </c>
      <c r="F107" s="5">
        <f ca="1">OFFSET('2688p stat'!$H$1,A107*20,0)</f>
        <v>23793.991488</v>
      </c>
      <c r="G107" s="5">
        <f ca="1">OFFSET('2688p stat'!$K$1,A107*20,0)</f>
        <v>23735.291256</v>
      </c>
      <c r="H107" s="5">
        <f ca="1">OFFSET('2688p stat'!$N$1,A107*20,0)</f>
        <v>2104.793122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24838.435999999998</v>
      </c>
      <c r="E108" s="5">
        <f ca="1">OFFSET('2688p trace'!$S$56,(A108-1)*56,0)</f>
        <v>24769.144</v>
      </c>
      <c r="F108" s="5">
        <f ca="1">OFFSET('2688p stat'!$H$1,A108*20,0)</f>
        <v>24769.00172</v>
      </c>
      <c r="G108" s="5">
        <f ca="1">OFFSET('2688p stat'!$K$1,A108*20,0)</f>
        <v>24723.443174</v>
      </c>
      <c r="H108" s="5">
        <f ca="1">OFFSET('2688p stat'!$N$1,A108*20,0)</f>
        <v>1629.4838179999999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24760.629999999994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23585.852000000006</v>
      </c>
      <c r="E110" s="5">
        <f ca="1">OFFSET('2688p trace'!$S$56,(A110-1)*56,0)</f>
        <v>23566.249999999996</v>
      </c>
      <c r="F110" s="5">
        <f ca="1">OFFSET('2688p stat'!$H$1,A110*20,0)</f>
        <v>23566.103844000001</v>
      </c>
      <c r="G110" s="5">
        <f ca="1">OFFSET('2688p stat'!$K$1,A110*20,0)</f>
        <v>23520.362806000001</v>
      </c>
      <c r="H110" s="5">
        <f ca="1">OFFSET('2688p stat'!$N$1,A110*20,0)</f>
        <v>1734.41957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24964.626</v>
      </c>
      <c r="E111" s="5">
        <f ca="1">OFFSET('2688p trace'!$S$56,(A111-1)*56,0)</f>
        <v>24895.251999999997</v>
      </c>
      <c r="F111" s="5">
        <f ca="1">OFFSET('2688p stat'!$H$1,A111*20,0)</f>
        <v>24895.124029999999</v>
      </c>
      <c r="G111" s="5">
        <f ca="1">OFFSET('2688p stat'!$K$1,A111*20,0)</f>
        <v>24847.426662000002</v>
      </c>
      <c r="H111" s="5">
        <f ca="1">OFFSET('2688p stat'!$N$1,A111*20,0)</f>
        <v>1746.927872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24889.106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23728.71999999999</v>
      </c>
      <c r="E113" s="5">
        <f ca="1">OFFSET('2688p trace'!$S$56,(A113-1)*56,0)</f>
        <v>23709.28000000001</v>
      </c>
      <c r="F113" s="5">
        <f ca="1">OFFSET('2688p stat'!$H$1,A113*20,0)</f>
        <v>23709.133116000001</v>
      </c>
      <c r="G113" s="5">
        <f ca="1">OFFSET('2688p stat'!$K$1,A113*20,0)</f>
        <v>23664.142678</v>
      </c>
      <c r="H113" s="5">
        <f ca="1">OFFSET('2688p stat'!$N$1,A113*20,0)</f>
        <v>1847.6588220000001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24963.261999999999</v>
      </c>
      <c r="E114" s="5">
        <f ca="1">OFFSET('2688p trace'!$S$56,(A114-1)*56,0)</f>
        <v>24895.68</v>
      </c>
      <c r="F114" s="5">
        <f ca="1">OFFSET('2688p stat'!$H$1,A114*20,0)</f>
        <v>24895.517186000001</v>
      </c>
      <c r="G114" s="5">
        <f ca="1">OFFSET('2688p stat'!$K$1,A114*20,0)</f>
        <v>24849.775986000001</v>
      </c>
      <c r="H114" s="5">
        <f ca="1">OFFSET('2688p stat'!$N$1,A114*20,0)</f>
        <v>1747.4612099999999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24881.770000000004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23753.037999999997</v>
      </c>
      <c r="E116" s="5">
        <f ca="1">OFFSET('2688p trace'!$S$56,(A116-1)*56,0)</f>
        <v>23733.573999999993</v>
      </c>
      <c r="F116" s="5">
        <f ca="1">OFFSET('2688p stat'!$H$1,A116*20,0)</f>
        <v>23733.422291999999</v>
      </c>
      <c r="G116" s="5">
        <f ca="1">OFFSET('2688p stat'!$K$1,A116*20,0)</f>
        <v>23689.710955999999</v>
      </c>
      <c r="H116" s="5">
        <f ca="1">OFFSET('2688p stat'!$N$1,A116*20,0)</f>
        <v>1856.6513259999999</v>
      </c>
    </row>
    <row r="117" spans="1:8" x14ac:dyDescent="0.25">
      <c r="A117">
        <v>33</v>
      </c>
      <c r="C117" t="str">
        <f ca="1">OFFSET('2688p stat'!$A$1,A117*20,0)</f>
        <v>CUDA ant add CPU_AVX_transp Time</v>
      </c>
      <c r="D117" s="5">
        <f ca="1">OFFSET('2688p trace'!$R$56,(A117-1)*56,0)</f>
        <v>15503.362000000005</v>
      </c>
      <c r="E117" s="5">
        <f ca="1">OFFSET('2688p trace'!$S$56,(A117-1)*56,0)</f>
        <v>15500.211999999998</v>
      </c>
      <c r="F117" s="5">
        <f ca="1">OFFSET('2688p stat'!$H$1,A117*20,0)</f>
        <v>15412.970449</v>
      </c>
      <c r="G117" s="5">
        <f ca="1">OFFSET('2688p stat'!$K$1,A117*20,0)</f>
        <v>15372.90416</v>
      </c>
      <c r="H117" s="5">
        <f ca="1">OFFSET('2688p stat'!$N$1,A117*20,0)</f>
        <v>1875.092461</v>
      </c>
    </row>
    <row r="118" spans="1:8" x14ac:dyDescent="0.25">
      <c r="A118">
        <v>34</v>
      </c>
      <c r="C118" t="str">
        <f ca="1">OFFSET('2688p stat'!$A$1,A118*20,0)</f>
        <v>CUDA ant add CPU_AVX_transp</v>
      </c>
      <c r="D118" s="5">
        <f ca="1">OFFSET('2688p trace'!$R$56,(A118-1)*56,0)</f>
        <v>15434.73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 t="e">
        <f ca="1">OFFSET('2688p trace'!$R$56,(A131-1)*56,0)</f>
        <v>#DIV/0!</v>
      </c>
      <c r="E131" s="5" t="e">
        <f ca="1">OFFSET('2688p trace'!$S$56,(A131-1)*56,0)</f>
        <v>#DIV/0!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 t="e">
        <f ca="1">OFFSET('2688p trace'!$R$56,(A132-1)*56,0)</f>
        <v>#DIV/0!</v>
      </c>
      <c r="E132" s="5" t="e">
        <f ca="1">OFFSET('2688p trace'!$S$56,(A132-1)*56,0)</f>
        <v>#DIV/0!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  <c r="J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SUM(D138:H138)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5.463203978995021E-2</v>
      </c>
      <c r="E139" s="5">
        <f ca="1">OFFSET('2688p trace'!$V$56,(A31-1)*56,0)</f>
        <v>1.8554880000000014E-8</v>
      </c>
      <c r="F139" s="5">
        <f ca="1">OFFSET('2688p stat'!$H$1,A139*20,1)</f>
        <v>0</v>
      </c>
      <c r="G139" s="5">
        <f ca="1">OFFSET('2688p stat'!$K$1,A139*20,1)</f>
        <v>0</v>
      </c>
      <c r="H139" s="5">
        <f ca="1">OFFSET('2688p stat'!$N$1,A139*20,1)</f>
        <v>0</v>
      </c>
      <c r="J139" s="5">
        <f t="shared" ref="J139:J187" ca="1" si="5">SUM(D139:H139)</f>
        <v>5.463205834483021E-2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0.18382175328567887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0.18382175328567887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6.8270663057467179E-2</v>
      </c>
      <c r="E141" s="5">
        <f ca="1">OFFSET('2688p trace'!$V$56,(A33-1)*56,0)</f>
        <v>4.2817945599999963E-8</v>
      </c>
      <c r="F141" s="5">
        <f ca="1">OFFSET('2688p stat'!$H$1,A141*20,1)</f>
        <v>0</v>
      </c>
      <c r="G141" s="5">
        <f ca="1">OFFSET('2688p stat'!$K$1,A141*20,1)</f>
        <v>0</v>
      </c>
      <c r="H141" s="5">
        <f ca="1">OFFSET('2688p stat'!$N$1,A141*20,1)</f>
        <v>0</v>
      </c>
      <c r="J141" s="5">
        <f t="shared" ca="1" si="5"/>
        <v>6.8270705875412785E-2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4675.1084640000281</v>
      </c>
      <c r="E142" s="5">
        <f ca="1">OFFSET('2688p trace'!$V$56,(A34-1)*56,0)</f>
        <v>4667.278276</v>
      </c>
      <c r="F142" s="5">
        <f ca="1">OFFSET('2688p stat'!$H$1,A142*20,1)</f>
        <v>4736.2715760000001</v>
      </c>
      <c r="G142" s="5">
        <f ca="1">OFFSET('2688p stat'!$K$1,A142*20,1)</f>
        <v>4656.4755450000002</v>
      </c>
      <c r="H142" s="5">
        <f ca="1">OFFSET('2688p stat'!$N$1,A142*20,1)</f>
        <v>158.39672899999999</v>
      </c>
      <c r="J142" s="5">
        <f t="shared" ca="1" si="5"/>
        <v>18893.530590000028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3403.1602239999875</v>
      </c>
      <c r="E143" s="5">
        <f ca="1">OFFSET('2688p trace'!$V$56,(A35-1)*56,0)</f>
        <v>3401.2364960000045</v>
      </c>
      <c r="F143" s="5">
        <f ca="1">OFFSET('2688p stat'!$H$1,A143*20,1)</f>
        <v>3474.0051699999999</v>
      </c>
      <c r="G143" s="5">
        <f ca="1">OFFSET('2688p stat'!$K$1,A143*20,1)</f>
        <v>3462.2103090000001</v>
      </c>
      <c r="H143" s="5">
        <f ca="1">OFFSET('2688p stat'!$N$1,A143*20,1)</f>
        <v>4.9291260000000001</v>
      </c>
      <c r="J143" s="5">
        <f t="shared" ca="1" si="5"/>
        <v>13745.541324999993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34789.560484000016</v>
      </c>
      <c r="E144" s="5">
        <f ca="1">OFFSET('2688p trace'!$V$56,(A36-1)*56,0)</f>
        <v>34817.34929999998</v>
      </c>
      <c r="F144" s="5">
        <f ca="1">OFFSET('2688p stat'!$H$1,A144*20,1)</f>
        <v>39514.066492999998</v>
      </c>
      <c r="G144" s="5">
        <f ca="1">OFFSET('2688p stat'!$K$1,A144*20,1)</f>
        <v>38877.286117000003</v>
      </c>
      <c r="H144" s="5">
        <f ca="1">OFFSET('2688p stat'!$N$1,A144*20,1)</f>
        <v>2376.1371340000001</v>
      </c>
      <c r="J144" s="5">
        <f t="shared" ca="1" si="5"/>
        <v>150374.39952799998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7988.3668999999936</v>
      </c>
      <c r="E145" s="5">
        <f ca="1">OFFSET('2688p trace'!$V$56,(A37-1)*56,0)</f>
        <v>8002.2102440000135</v>
      </c>
      <c r="F145" s="5">
        <f ca="1">OFFSET('2688p stat'!$H$1,A145*20,1)</f>
        <v>8798.0697319999999</v>
      </c>
      <c r="G145" s="5">
        <f ca="1">OFFSET('2688p stat'!$K$1,A145*20,1)</f>
        <v>8698.9831020000001</v>
      </c>
      <c r="H145" s="5">
        <f ca="1">OFFSET('2688p stat'!$N$1,A145*20,1)</f>
        <v>17.282672999999999</v>
      </c>
      <c r="J145" s="5">
        <f t="shared" ca="1" si="5"/>
        <v>33504.912651000006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14663.992003999989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14663.992003999989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1850.1068999999934</v>
      </c>
      <c r="E147" s="5">
        <f ca="1">OFFSET('2688p trace'!$V$56,(A39-1)*56,0)</f>
        <v>1850.5032039999983</v>
      </c>
      <c r="F147" s="5">
        <f ca="1">OFFSET('2688p stat'!$H$1,A147*20,1)</f>
        <v>1816.3582650000001</v>
      </c>
      <c r="G147" s="5">
        <f ca="1">OFFSET('2688p stat'!$K$1,A147*20,1)</f>
        <v>1806.1084020000001</v>
      </c>
      <c r="H147" s="5">
        <f ca="1">OFFSET('2688p stat'!$N$1,A147*20,1)</f>
        <v>647.09947399999999</v>
      </c>
      <c r="J147" s="5">
        <f t="shared" ca="1" si="5"/>
        <v>7970.1762449999915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794786.4449</v>
      </c>
      <c r="E148" s="5">
        <f ca="1">OFFSET('2688p trace'!$V$56,(A40-1)*56,0)</f>
        <v>794540.39126399998</v>
      </c>
      <c r="F148" s="5">
        <f ca="1">OFFSET('2688p stat'!$H$1,A148*20,1)</f>
        <v>792322.90856999997</v>
      </c>
      <c r="G148" s="5">
        <f ca="1">OFFSET('2688p stat'!$K$1,A148*20,1)</f>
        <v>705914.25346100004</v>
      </c>
      <c r="H148" s="5">
        <f ca="1">OFFSET('2688p stat'!$N$1,A148*20,1)</f>
        <v>466453.521014</v>
      </c>
      <c r="J148" s="5">
        <f t="shared" ca="1" si="5"/>
        <v>3554017.5192089998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21.632672039103998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21.632672039103998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0.83264757292385216</v>
      </c>
      <c r="E150" s="5">
        <f ca="1">OFFSET('2688p trace'!$V$56,(A42-1)*56,0)</f>
        <v>3.376578560000001E-6</v>
      </c>
      <c r="F150" s="5">
        <f ca="1">OFFSET('2688p stat'!$H$1,A150*20,1)</f>
        <v>0</v>
      </c>
      <c r="G150" s="5">
        <f ca="1">OFFSET('2688p stat'!$K$1,A150*20,1)</f>
        <v>0</v>
      </c>
      <c r="H150" s="5">
        <f ca="1">OFFSET('2688p stat'!$N$1,A150*20,1)</f>
        <v>0</v>
      </c>
      <c r="J150" s="5">
        <f t="shared" ca="1" si="5"/>
        <v>0.83265094950241214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0.11190307507506066</v>
      </c>
      <c r="E151" s="5">
        <f ca="1">OFFSET('2688p trace'!$V$56,(A43-1)*56,0)</f>
        <v>4.6594457600000034E-8</v>
      </c>
      <c r="F151" s="5">
        <f ca="1">OFFSET('2688p stat'!$H$1,A151*20,1)</f>
        <v>0</v>
      </c>
      <c r="G151" s="5">
        <f ca="1">OFFSET('2688p stat'!$K$1,A151*20,1)</f>
        <v>0</v>
      </c>
      <c r="H151" s="5">
        <f ca="1">OFFSET('2688p stat'!$N$1,A151*20,1)</f>
        <v>0</v>
      </c>
      <c r="J151" s="5">
        <f t="shared" ca="1" si="5"/>
        <v>0.11190312166951825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385544.41259600001</v>
      </c>
      <c r="E152" s="5">
        <f ca="1">OFFSET('2688p trace'!$V$56,(A44-1)*56,0)</f>
        <v>385681.9149160001</v>
      </c>
      <c r="F152" s="5">
        <f ca="1">OFFSET('2688p stat'!$H$1,A152*20,1)</f>
        <v>407114.61491800001</v>
      </c>
      <c r="G152" s="5">
        <f ca="1">OFFSET('2688p stat'!$K$1,A152*20,1)</f>
        <v>256702.458767</v>
      </c>
      <c r="H152" s="5">
        <f ca="1">OFFSET('2688p stat'!$N$1,A152*20,1)</f>
        <v>0</v>
      </c>
      <c r="J152" s="5">
        <f t="shared" ca="1" si="5"/>
        <v>1435043.4011969999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101041.26187600008</v>
      </c>
      <c r="E153" s="5">
        <f ca="1">OFFSET('2688p trace'!$V$56,(A45-1)*56,0)</f>
        <v>101094.31635599997</v>
      </c>
      <c r="F153" s="5">
        <f ca="1">OFFSET('2688p stat'!$H$1,A153*20,1)</f>
        <v>112423.012017</v>
      </c>
      <c r="G153" s="5">
        <f ca="1">OFFSET('2688p stat'!$K$1,A153*20,1)</f>
        <v>65140.650556000001</v>
      </c>
      <c r="H153" s="5">
        <f ca="1">OFFSET('2688p stat'!$N$1,A153*20,1)</f>
        <v>0</v>
      </c>
      <c r="J153" s="5">
        <f t="shared" ca="1" si="5"/>
        <v>379699.24080500007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14324.978255999988</v>
      </c>
      <c r="E154" s="5">
        <f ca="1">OFFSET('2688p trace'!$V$56,(A46-1)*56,0)</f>
        <v>14314.764675999977</v>
      </c>
      <c r="F154" s="5">
        <f ca="1">OFFSET('2688p stat'!$H$1,A154*20,1)</f>
        <v>15743.136363</v>
      </c>
      <c r="G154" s="5">
        <f ca="1">OFFSET('2688p stat'!$K$1,A154*20,1)</f>
        <v>14598.279882999999</v>
      </c>
      <c r="H154" s="5">
        <f ca="1">OFFSET('2688p stat'!$N$1,A154*20,1)</f>
        <v>0</v>
      </c>
      <c r="J154" s="5">
        <f t="shared" ca="1" si="5"/>
        <v>58981.159177999958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3561.8619999999828</v>
      </c>
      <c r="E155" s="5">
        <f ca="1">OFFSET('2688p trace'!$V$56,(A47-1)*56,0)</f>
        <v>3570.8925160000113</v>
      </c>
      <c r="F155" s="5">
        <f ca="1">OFFSET('2688p stat'!$H$1,A155*20,1)</f>
        <v>3568.4330869999999</v>
      </c>
      <c r="G155" s="5">
        <f ca="1">OFFSET('2688p stat'!$K$1,A155*20,1)</f>
        <v>3553.584417</v>
      </c>
      <c r="H155" s="5">
        <f ca="1">OFFSET('2688p stat'!$N$1,A155*20,1)</f>
        <v>854.09817299999997</v>
      </c>
      <c r="J155" s="5">
        <f t="shared" ca="1" si="5"/>
        <v>15108.870192999993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3248.7459239999944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5"/>
        <v>3248.7459239999944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3482.2397639999926</v>
      </c>
      <c r="E157" s="5">
        <f ca="1">OFFSET('2688p trace'!$V$56,(A49-1)*56,0)</f>
        <v>3483.9315559999795</v>
      </c>
      <c r="F157" s="5">
        <f ca="1">OFFSET('2688p stat'!$H$1,A157*20,1)</f>
        <v>3483.0756729999998</v>
      </c>
      <c r="G157" s="5">
        <f ca="1">OFFSET('2688p stat'!$K$1,A157*20,1)</f>
        <v>3473.966402</v>
      </c>
      <c r="H157" s="5">
        <f ca="1">OFFSET('2688p stat'!$N$1,A157*20,1)</f>
        <v>1471.293514</v>
      </c>
      <c r="J157" s="5">
        <f t="shared" ca="1" si="5"/>
        <v>15394.506908999971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1861719.0083999999</v>
      </c>
      <c r="E158" s="5">
        <f ca="1">OFFSET('2688p trace'!$V$56,(A50-1)*56,0)</f>
        <v>1000057.9156000002</v>
      </c>
      <c r="F158" s="5">
        <f ca="1">OFFSET('2688p stat'!$H$1,A158*20,1)</f>
        <v>1097195.6741150001</v>
      </c>
      <c r="G158" s="5">
        <f ca="1">OFFSET('2688p stat'!$K$1,A158*20,1)</f>
        <v>1096577.5657520001</v>
      </c>
      <c r="H158" s="5">
        <f ca="1">OFFSET('2688p stat'!$N$1,A158*20,1)</f>
        <v>672.89034200000003</v>
      </c>
      <c r="J158" s="5">
        <f t="shared" ca="1" si="5"/>
        <v>5056223.0542090004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538520.68360000011</v>
      </c>
      <c r="E159" s="5">
        <f ca="1">OFFSET('2688p trace'!$V$56,(A51-1)*56,0)</f>
        <v>538354.4656</v>
      </c>
      <c r="F159" s="5">
        <f ca="1">OFFSET('2688p stat'!$H$1,A159*20,1)</f>
        <v>537009.40237400006</v>
      </c>
      <c r="G159" s="5">
        <f ca="1">OFFSET('2688p stat'!$K$1,A159*20,1)</f>
        <v>536750.06811500003</v>
      </c>
      <c r="H159" s="5">
        <f ca="1">OFFSET('2688p stat'!$N$1,A159*20,1)</f>
        <v>314.85096499999997</v>
      </c>
      <c r="J159" s="5">
        <f t="shared" ca="1" si="5"/>
        <v>2150949.4706540005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961.54480399999227</v>
      </c>
      <c r="E160" s="5">
        <f ca="1">OFFSET('2688p trace'!$V$56,(A52-1)*56,0)</f>
        <v>969.25760400000445</v>
      </c>
      <c r="F160" s="5">
        <f ca="1">OFFSET('2688p stat'!$H$1,A160*20,1)</f>
        <v>968.65114500000004</v>
      </c>
      <c r="G160" s="5">
        <f ca="1">OFFSET('2688p stat'!$K$1,A160*20,1)</f>
        <v>966.825062</v>
      </c>
      <c r="H160" s="5">
        <f ca="1">OFFSET('2688p stat'!$N$1,A160*20,1)</f>
        <v>874.62895100000003</v>
      </c>
      <c r="J160" s="5">
        <f t="shared" ca="1" si="5"/>
        <v>4740.9075659999962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1215.7688000000055</v>
      </c>
      <c r="E161" s="5">
        <f ca="1">OFFSET('2688p trace'!$V$56,(A53-1)*56,0)</f>
        <v>1213.9650559999823</v>
      </c>
      <c r="F161" s="5">
        <f ca="1">OFFSET('2688p stat'!$H$1,A161*20,1)</f>
        <v>1213.530526</v>
      </c>
      <c r="G161" s="5">
        <f ca="1">OFFSET('2688p stat'!$K$1,A161*20,1)</f>
        <v>1204.1468709999999</v>
      </c>
      <c r="H161" s="5">
        <f ca="1">OFFSET('2688p stat'!$N$1,A161*20,1)</f>
        <v>535.81389899999999</v>
      </c>
      <c r="J161" s="5">
        <f t="shared" ca="1" si="5"/>
        <v>5383.2251519999872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142.90350400000159</v>
      </c>
      <c r="E162" s="5">
        <f ca="1">OFFSET('2688p trace'!$V$56,(A54-1)*56,0)</f>
        <v>146.61486400000433</v>
      </c>
      <c r="F162" s="5">
        <f ca="1">OFFSET('2688p stat'!$H$1,A162*20,1)</f>
        <v>146.547811</v>
      </c>
      <c r="G162" s="5">
        <f ca="1">OFFSET('2688p stat'!$K$1,A162*20,1)</f>
        <v>146.31109900000001</v>
      </c>
      <c r="H162" s="5">
        <f ca="1">OFFSET('2688p stat'!$N$1,A162*20,1)</f>
        <v>46.719687</v>
      </c>
      <c r="J162" s="5">
        <f t="shared" ca="1" si="5"/>
        <v>629.09696500000598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660.3984999999974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5"/>
        <v>660.3984999999974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428.76609600000103</v>
      </c>
      <c r="E164" s="5">
        <f ca="1">OFFSET('2688p trace'!$V$56,(A56-1)*56,0)</f>
        <v>417.34209999998535</v>
      </c>
      <c r="F164" s="5">
        <f ca="1">OFFSET('2688p stat'!$H$1,A164*20,1)</f>
        <v>417.53763900000001</v>
      </c>
      <c r="G164" s="5">
        <f ca="1">OFFSET('2688p stat'!$K$1,A164*20,1)</f>
        <v>414.25330100000002</v>
      </c>
      <c r="H164" s="5">
        <f ca="1">OFFSET('2688p stat'!$N$1,A164*20,1)</f>
        <v>39.432389000000001</v>
      </c>
      <c r="J164" s="5">
        <f t="shared" ca="1" si="5"/>
        <v>1717.3315249999864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193.71472399999914</v>
      </c>
      <c r="E165" s="5">
        <f ca="1">OFFSET('2688p trace'!$V$56,(A57-1)*56,0)</f>
        <v>172.62449600000272</v>
      </c>
      <c r="F165" s="5">
        <f ca="1">OFFSET('2688p stat'!$H$1,A165*20,1)</f>
        <v>172.233993</v>
      </c>
      <c r="G165" s="5">
        <f ca="1">OFFSET('2688p stat'!$K$1,A165*20,1)</f>
        <v>159.74788699999999</v>
      </c>
      <c r="H165" s="5">
        <f ca="1">OFFSET('2688p stat'!$N$1,A165*20,1)</f>
        <v>61.004634000000003</v>
      </c>
      <c r="J165" s="5">
        <f t="shared" ca="1" si="5"/>
        <v>759.32573400000194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389.58896399999531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5"/>
        <v>389.58896399999531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1112.629600000017</v>
      </c>
      <c r="E167" s="5">
        <f ca="1">OFFSET('2688p trace'!$V$56,(A59-1)*56,0)</f>
        <v>1113.5751999999854</v>
      </c>
      <c r="F167" s="5">
        <f ca="1">OFFSET('2688p stat'!$H$1,A167*20,1)</f>
        <v>1113.366638</v>
      </c>
      <c r="G167" s="5">
        <f ca="1">OFFSET('2688p stat'!$K$1,A167*20,1)</f>
        <v>1100.54792</v>
      </c>
      <c r="H167" s="5">
        <f ca="1">OFFSET('2688p stat'!$N$1,A167*20,1)</f>
        <v>107.19723</v>
      </c>
      <c r="J167" s="5">
        <f t="shared" ca="1" si="5"/>
        <v>4547.3165880000015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221.88635599999674</v>
      </c>
      <c r="E168" s="5">
        <f ca="1">OFFSET('2688p trace'!$V$56,(A60-1)*56,0)</f>
        <v>224.88720000000325</v>
      </c>
      <c r="F168" s="5">
        <f ca="1">OFFSET('2688p stat'!$H$1,A168*20,1)</f>
        <v>224.971665</v>
      </c>
      <c r="G168" s="5">
        <f ca="1">OFFSET('2688p stat'!$K$1,A168*20,1)</f>
        <v>223.98155399999999</v>
      </c>
      <c r="H168" s="5">
        <f ca="1">OFFSET('2688p stat'!$N$1,A168*20,1)</f>
        <v>54.084266999999997</v>
      </c>
      <c r="J168" s="5">
        <f t="shared" ca="1" si="5"/>
        <v>949.81104199999993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401.69730000001067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5"/>
        <v>401.69730000001067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2524.2627559999864</v>
      </c>
      <c r="E170" s="5">
        <f ca="1">OFFSET('2688p trace'!$V$56,(A62-1)*56,0)</f>
        <v>2525.8951239999978</v>
      </c>
      <c r="F170" s="5">
        <f ca="1">OFFSET('2688p stat'!$H$1,A170*20,1)</f>
        <v>2524.6808019999999</v>
      </c>
      <c r="G170" s="5">
        <f ca="1">OFFSET('2688p stat'!$K$1,A170*20,1)</f>
        <v>2486.3622310000001</v>
      </c>
      <c r="H170" s="5">
        <f ca="1">OFFSET('2688p stat'!$N$1,A170*20,1)</f>
        <v>78.158370000000005</v>
      </c>
      <c r="J170" s="5">
        <f t="shared" ca="1" si="5"/>
        <v>10139.359282999983</v>
      </c>
    </row>
    <row r="171" spans="1:10" x14ac:dyDescent="0.25">
      <c r="A171">
        <v>33</v>
      </c>
      <c r="C171" t="str">
        <f ca="1">OFFSET('2688p stat'!$A$1,A171*20,0)</f>
        <v>CUDA ant add CPU_AVX_transp Time</v>
      </c>
      <c r="D171" s="5">
        <f ca="1">OFFSET('2688p trace'!$U$56,(A63-1)*56,0)</f>
        <v>13520.422355999986</v>
      </c>
      <c r="E171" s="5">
        <f ca="1">OFFSET('2688p trace'!$V$56,(A63-1)*56,0)</f>
        <v>13504.248256000017</v>
      </c>
      <c r="F171" s="5">
        <f ca="1">OFFSET('2688p stat'!$H$1,A171*20,1)</f>
        <v>12522.028369</v>
      </c>
      <c r="G171" s="5">
        <f ca="1">OFFSET('2688p stat'!$K$1,A171*20,1)</f>
        <v>12568.417058000001</v>
      </c>
      <c r="H171" s="5">
        <f ca="1">OFFSET('2688p stat'!$N$1,A171*20,1)</f>
        <v>106.476952</v>
      </c>
      <c r="J171" s="5">
        <f t="shared" ca="1" si="5"/>
        <v>52221.592990999998</v>
      </c>
    </row>
    <row r="172" spans="1:10" x14ac:dyDescent="0.25">
      <c r="A172">
        <v>34</v>
      </c>
      <c r="C172" t="str">
        <f ca="1">OFFSET('2688p stat'!$A$1,A172*20,0)</f>
        <v>CUDA ant add CPU_AVX_transp</v>
      </c>
      <c r="D172" s="5">
        <f ca="1">OFFSET('2688p trace'!$U$56,(A64-1)*56,0)</f>
        <v>9187.4124999999967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5"/>
        <v>9187.4124999999967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 t="e">
        <f ca="1">OFFSET('2688p trace'!$U$56,(A77-1)*56,0)</f>
        <v>#DIV/0!</v>
      </c>
      <c r="E185" s="5" t="e">
        <f ca="1">OFFSET('2688p trace'!$V$56,(A77-1)*56,0)</f>
        <v>#DIV/0!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 t="e">
        <f t="shared" ca="1" si="5"/>
        <v>#DIV/0!</v>
      </c>
    </row>
    <row r="186" spans="1:10" x14ac:dyDescent="0.25">
      <c r="A186">
        <v>48</v>
      </c>
      <c r="C186">
        <f ca="1">OFFSET('2688p stat'!$A$1,A186*20,0)</f>
        <v>0</v>
      </c>
      <c r="D186" s="5" t="e">
        <f ca="1">OFFSET('2688p trace'!$U$56,(A78-1)*56,0)</f>
        <v>#DIV/0!</v>
      </c>
      <c r="E186" s="5" t="e">
        <f ca="1">OFFSET('2688p trace'!$V$56,(A78-1)*56,0)</f>
        <v>#DIV/0!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 t="e">
        <f t="shared" ca="1" si="5"/>
        <v>#DIV/0!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6.4788030384797579E-2</v>
      </c>
      <c r="E194" s="8">
        <f t="shared" ca="1" si="6"/>
        <v>3.7757231627332018E-5</v>
      </c>
      <c r="F194" s="8">
        <f t="shared" ca="1" si="6"/>
        <v>0</v>
      </c>
      <c r="G194" s="8">
        <f t="shared" ca="1" si="6"/>
        <v>0</v>
      </c>
      <c r="H194" s="8">
        <f t="shared" ca="1" si="6"/>
        <v>0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0.11884188213102853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$D$192*SQRT(J139)/$E$192</f>
        <v>6.4788041386894812E-2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7.2424937583896593E-2</v>
      </c>
      <c r="E196" s="8">
        <f t="shared" ca="1" si="6"/>
        <v>5.7356676998752263E-5</v>
      </c>
      <c r="F196" s="8">
        <f t="shared" ca="1" si="6"/>
        <v>0</v>
      </c>
      <c r="G196" s="8">
        <f t="shared" ca="1" si="6"/>
        <v>0</v>
      </c>
      <c r="H196" s="8">
        <f t="shared" ca="1" si="6"/>
        <v>0</v>
      </c>
      <c r="J196" s="8">
        <f t="shared" ca="1" si="7"/>
        <v>0.11884188213102853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18.952517867187204</v>
      </c>
      <c r="E197" s="8">
        <f t="shared" ca="1" si="6"/>
        <v>18.936639736279293</v>
      </c>
      <c r="F197" s="8">
        <f t="shared" ca="1" si="6"/>
        <v>19.076090210712255</v>
      </c>
      <c r="G197" s="8">
        <f t="shared" ca="1" si="6"/>
        <v>18.914711974371695</v>
      </c>
      <c r="H197" s="8">
        <f t="shared" ca="1" si="6"/>
        <v>3.4885437481172565</v>
      </c>
      <c r="J197" s="8">
        <f t="shared" ca="1" si="7"/>
        <v>7.2424960295603302E-2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16.170083683468278</v>
      </c>
      <c r="E198" s="8">
        <f t="shared" ca="1" si="6"/>
        <v>16.165512749698735</v>
      </c>
      <c r="F198" s="8">
        <f t="shared" ca="1" si="6"/>
        <v>16.33752628831672</v>
      </c>
      <c r="G198" s="8">
        <f t="shared" ca="1" si="6"/>
        <v>16.309768314144993</v>
      </c>
      <c r="H198" s="8">
        <f t="shared" ca="1" si="6"/>
        <v>0.61539792722432851</v>
      </c>
      <c r="J198" s="8">
        <f t="shared" ca="1" si="7"/>
        <v>38.100232837751562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51.700594881555176</v>
      </c>
      <c r="E199" s="8">
        <f t="shared" ca="1" si="6"/>
        <v>51.721239171326879</v>
      </c>
      <c r="F199" s="8">
        <f t="shared" ca="1" si="6"/>
        <v>55.099407953172928</v>
      </c>
      <c r="G199" s="8">
        <f t="shared" ca="1" si="6"/>
        <v>54.653633428541092</v>
      </c>
      <c r="H199" s="8">
        <f t="shared" ca="1" si="6"/>
        <v>13.511601247797687</v>
      </c>
      <c r="J199" s="8">
        <f t="shared" ca="1" si="7"/>
        <v>32.497652701116728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24.774224622796968</v>
      </c>
      <c r="E200" s="8">
        <f t="shared" ca="1" si="6"/>
        <v>24.795681427760943</v>
      </c>
      <c r="F200" s="8">
        <f t="shared" ca="1" si="6"/>
        <v>25.999486411254821</v>
      </c>
      <c r="G200" s="8">
        <f t="shared" ca="1" si="6"/>
        <v>25.852664653626405</v>
      </c>
      <c r="H200" s="8">
        <f t="shared" ca="1" si="6"/>
        <v>1.1523290901196583</v>
      </c>
      <c r="J200" s="8">
        <f t="shared" ca="1" si="7"/>
        <v>107.48751492399148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33.56581346625353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50.7370618857816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11.922559009742811</v>
      </c>
      <c r="E202" s="8">
        <f t="shared" ca="1" si="6"/>
        <v>11.92383588321006</v>
      </c>
      <c r="F202" s="8">
        <f t="shared" ca="1" si="6"/>
        <v>11.8133161396993</v>
      </c>
      <c r="G202" s="8">
        <f t="shared" ca="1" si="6"/>
        <v>11.779937213010262</v>
      </c>
      <c r="H202" s="8">
        <f t="shared" ca="1" si="6"/>
        <v>7.0510954316593955</v>
      </c>
      <c r="J202" s="8">
        <f t="shared" ca="1" si="7"/>
        <v>33.56581346625353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247.1133993424007</v>
      </c>
      <c r="E203" s="8">
        <f t="shared" ca="1" si="6"/>
        <v>247.075145131184</v>
      </c>
      <c r="F203" s="8">
        <f t="shared" ca="1" si="6"/>
        <v>246.7301232343757</v>
      </c>
      <c r="G203" s="8">
        <f t="shared" ca="1" si="6"/>
        <v>232.88796431313392</v>
      </c>
      <c r="H203" s="8">
        <f t="shared" ca="1" si="6"/>
        <v>189.31074170935904</v>
      </c>
      <c r="J203" s="8">
        <f t="shared" ca="1" si="7"/>
        <v>24.746001318512839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1.2892173820223021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522.55360876743146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0.25293077772957051</v>
      </c>
      <c r="E205" s="8">
        <f t="shared" ca="1" si="8"/>
        <v>5.0934201075693731E-4</v>
      </c>
      <c r="F205" s="8">
        <f t="shared" ca="1" si="8"/>
        <v>0</v>
      </c>
      <c r="G205" s="8">
        <f t="shared" ca="1" si="8"/>
        <v>0</v>
      </c>
      <c r="H205" s="8">
        <f t="shared" ca="1" si="8"/>
        <v>0</v>
      </c>
      <c r="J205" s="8">
        <f t="shared" ca="1" si="7"/>
        <v>1.2892173820223021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9.2723983219914902E-2</v>
      </c>
      <c r="E206" s="8">
        <f t="shared" ca="1" si="8"/>
        <v>5.983264465426212E-5</v>
      </c>
      <c r="F206" s="8">
        <f t="shared" ca="1" si="8"/>
        <v>0</v>
      </c>
      <c r="G206" s="8">
        <f t="shared" ca="1" si="8"/>
        <v>0</v>
      </c>
      <c r="H206" s="8">
        <f t="shared" ca="1" si="8"/>
        <v>0</v>
      </c>
      <c r="J206" s="8">
        <f t="shared" ca="1" si="7"/>
        <v>0.25293129057546304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172.110860518957</v>
      </c>
      <c r="E207" s="8">
        <f t="shared" ca="1" si="8"/>
        <v>172.14154898462519</v>
      </c>
      <c r="F207" s="8">
        <f t="shared" ca="1" si="8"/>
        <v>176.85991658196542</v>
      </c>
      <c r="G207" s="8">
        <f t="shared" ca="1" si="8"/>
        <v>140.43846806336981</v>
      </c>
      <c r="H207" s="8">
        <f t="shared" ca="1" si="8"/>
        <v>0</v>
      </c>
      <c r="J207" s="8">
        <f t="shared" ca="1" si="7"/>
        <v>9.2724002524224677E-2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88.109036043171173</v>
      </c>
      <c r="E208" s="8">
        <f t="shared" ca="1" si="8"/>
        <v>88.132165037880398</v>
      </c>
      <c r="F208" s="8">
        <f t="shared" ca="1" si="8"/>
        <v>92.939146000434832</v>
      </c>
      <c r="G208" s="8">
        <f t="shared" ca="1" si="8"/>
        <v>70.745222195697366</v>
      </c>
      <c r="H208" s="8">
        <f t="shared" ca="1" si="8"/>
        <v>0</v>
      </c>
      <c r="J208" s="8">
        <f t="shared" ca="1" si="7"/>
        <v>332.05007845318738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33.175544145725638</v>
      </c>
      <c r="E209" s="8">
        <f t="shared" ca="1" si="8"/>
        <v>33.163715105313969</v>
      </c>
      <c r="F209" s="8">
        <f t="shared" ca="1" si="8"/>
        <v>34.778968544826277</v>
      </c>
      <c r="G209" s="8">
        <f t="shared" ca="1" si="8"/>
        <v>33.490521643752516</v>
      </c>
      <c r="H209" s="8">
        <f t="shared" ca="1" si="8"/>
        <v>0</v>
      </c>
      <c r="J209" s="8">
        <f t="shared" ca="1" si="7"/>
        <v>170.80120628827467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16.542822648629183</v>
      </c>
      <c r="E210" s="8">
        <f t="shared" ca="1" si="8"/>
        <v>16.563780178126997</v>
      </c>
      <c r="F210" s="8">
        <f t="shared" ca="1" si="8"/>
        <v>16.5580750976792</v>
      </c>
      <c r="G210" s="8">
        <f t="shared" ca="1" si="8"/>
        <v>16.523589135746022</v>
      </c>
      <c r="H210" s="8">
        <f t="shared" ca="1" si="8"/>
        <v>8.1007450785675257</v>
      </c>
      <c r="J210" s="8">
        <f t="shared" ca="1" si="7"/>
        <v>67.317460008263026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8"/>
        <v>15.798976132419707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34.071171313422369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8"/>
        <v>16.356877622200621</v>
      </c>
      <c r="E212" s="8">
        <f t="shared" ca="1" si="8"/>
        <v>16.360850506944633</v>
      </c>
      <c r="F212" s="8">
        <f t="shared" ca="1" si="8"/>
        <v>16.358840732397145</v>
      </c>
      <c r="G212" s="8">
        <f t="shared" ca="1" si="8"/>
        <v>16.33743512912795</v>
      </c>
      <c r="H212" s="8">
        <f t="shared" ca="1" si="8"/>
        <v>10.632141048144913</v>
      </c>
      <c r="J212" s="8">
        <f t="shared" ca="1" si="7"/>
        <v>15.798976132419707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8"/>
        <v>378.20575729804642</v>
      </c>
      <c r="E213" s="8">
        <f t="shared" ca="1" si="8"/>
        <v>277.19388480155766</v>
      </c>
      <c r="F213" s="8">
        <f t="shared" ca="1" si="8"/>
        <v>290.34417168871096</v>
      </c>
      <c r="G213" s="8">
        <f t="shared" ca="1" si="8"/>
        <v>290.26237705196598</v>
      </c>
      <c r="H213" s="8">
        <f t="shared" ca="1" si="8"/>
        <v>7.1902371836083407</v>
      </c>
      <c r="J213" s="8">
        <f t="shared" ca="1" si="7"/>
        <v>34.391725092415555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9">$D$192*SQRT(D159)/$E$192</f>
        <v>203.40998294664695</v>
      </c>
      <c r="E214" s="8">
        <f t="shared" ca="1" si="9"/>
        <v>203.37858860012577</v>
      </c>
      <c r="F214" s="8">
        <f t="shared" ca="1" si="9"/>
        <v>203.12436191456493</v>
      </c>
      <c r="G214" s="8">
        <f t="shared" ca="1" si="9"/>
        <v>203.07530926582797</v>
      </c>
      <c r="H214" s="8">
        <f t="shared" ca="1" si="9"/>
        <v>4.9183970298136774</v>
      </c>
      <c r="J214" s="8">
        <f t="shared" ca="1" si="7"/>
        <v>623.28142094962675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9"/>
        <v>8.5951969367157268</v>
      </c>
      <c r="E215" s="8">
        <f t="shared" ca="1" si="9"/>
        <v>8.6296002358468691</v>
      </c>
      <c r="F215" s="8">
        <f t="shared" ca="1" si="9"/>
        <v>8.6269000673845753</v>
      </c>
      <c r="G215" s="8">
        <f t="shared" ca="1" si="9"/>
        <v>8.6187645961346462</v>
      </c>
      <c r="H215" s="8">
        <f t="shared" ca="1" si="9"/>
        <v>8.1975296012415839</v>
      </c>
      <c r="J215" s="8">
        <f t="shared" ca="1" si="7"/>
        <v>406.52398419931899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9"/>
        <v>9.6648822259560117</v>
      </c>
      <c r="E216" s="8">
        <f t="shared" ca="1" si="9"/>
        <v>9.6577100382332173</v>
      </c>
      <c r="F216" s="8">
        <f t="shared" ca="1" si="9"/>
        <v>9.6559814298512379</v>
      </c>
      <c r="G216" s="8">
        <f t="shared" ca="1" si="9"/>
        <v>9.6185764223544012</v>
      </c>
      <c r="H216" s="8">
        <f t="shared" ca="1" si="9"/>
        <v>6.4162024194976883</v>
      </c>
      <c r="J216" s="8">
        <f t="shared" ca="1" si="7"/>
        <v>19.085424022298056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9"/>
        <v>3.3135422163189836</v>
      </c>
      <c r="E217" s="8">
        <f t="shared" ca="1" si="9"/>
        <v>3.3562945685455454</v>
      </c>
      <c r="F217" s="8">
        <f t="shared" ca="1" si="9"/>
        <v>3.3555269950861661</v>
      </c>
      <c r="G217" s="8">
        <f t="shared" ca="1" si="9"/>
        <v>3.3528158849492469</v>
      </c>
      <c r="H217" s="8">
        <f t="shared" ca="1" si="9"/>
        <v>1.8946152621532426</v>
      </c>
      <c r="J217" s="8">
        <f t="shared" ca="1" si="7"/>
        <v>20.337255342805307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9"/>
        <v>7.1231831053258619</v>
      </c>
      <c r="E218" s="8">
        <f t="shared" ca="1" si="9"/>
        <v>0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>
        <f t="shared" ca="1" si="7"/>
        <v>6.9523217715293111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9"/>
        <v>5.7395955160509411</v>
      </c>
      <c r="E219" s="8">
        <f t="shared" ca="1" si="9"/>
        <v>5.6626167296753254</v>
      </c>
      <c r="F219" s="8">
        <f t="shared" ca="1" si="9"/>
        <v>5.6639431388078041</v>
      </c>
      <c r="G219" s="8">
        <f t="shared" ca="1" si="9"/>
        <v>5.6416229599674601</v>
      </c>
      <c r="H219" s="8">
        <f t="shared" ca="1" si="9"/>
        <v>1.7405945282138513</v>
      </c>
      <c r="J219" s="8">
        <f t="shared" ca="1" si="7"/>
        <v>7.1231831053258619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9"/>
        <v>3.8579126058489104</v>
      </c>
      <c r="E220" s="8">
        <f t="shared" ca="1" si="9"/>
        <v>3.6418519020784204</v>
      </c>
      <c r="F220" s="8">
        <f t="shared" ca="1" si="9"/>
        <v>3.6377303569912929</v>
      </c>
      <c r="G220" s="8">
        <f t="shared" ca="1" si="9"/>
        <v>3.5033911648549889</v>
      </c>
      <c r="H220" s="8">
        <f t="shared" ca="1" si="9"/>
        <v>2.164972988165903</v>
      </c>
      <c r="J220" s="8">
        <f t="shared" ca="1" si="7"/>
        <v>11.486775688973776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9"/>
        <v>5.4710967165685922</v>
      </c>
      <c r="E221" s="8">
        <f t="shared" ca="1" si="9"/>
        <v>0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>
        <f t="shared" ca="1" si="7"/>
        <v>7.6380962807945902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9"/>
        <v>9.2458400065760014</v>
      </c>
      <c r="E222" s="8">
        <f t="shared" ca="1" si="9"/>
        <v>9.2497680925739338</v>
      </c>
      <c r="F222" s="8">
        <f t="shared" ca="1" si="9"/>
        <v>9.2489018553996996</v>
      </c>
      <c r="G222" s="8">
        <f t="shared" ca="1" si="9"/>
        <v>9.1955042161612841</v>
      </c>
      <c r="H222" s="8">
        <f t="shared" ca="1" si="9"/>
        <v>2.8698741392890383</v>
      </c>
      <c r="J222" s="8">
        <f t="shared" ca="1" si="7"/>
        <v>5.4710967165685922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0">$D$192*SQRT(D168)/$E$192</f>
        <v>4.1289190479097249</v>
      </c>
      <c r="E223" s="8">
        <f t="shared" ca="1" si="10"/>
        <v>4.1567455238924902</v>
      </c>
      <c r="F223" s="8">
        <f t="shared" ca="1" si="10"/>
        <v>4.1575260630908852</v>
      </c>
      <c r="G223" s="8">
        <f t="shared" ca="1" si="10"/>
        <v>4.1483672398822167</v>
      </c>
      <c r="H223" s="8">
        <f t="shared" ca="1" si="10"/>
        <v>2.0384804149522751</v>
      </c>
      <c r="J223" s="8">
        <f t="shared" ca="1" si="7"/>
        <v>18.69169409361324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1">$D$192*SQRT(D169)/$E$192</f>
        <v>5.5554664028865135</v>
      </c>
      <c r="E224" s="8">
        <f t="shared" ca="1" si="11"/>
        <v>0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>
        <f t="shared" ca="1" si="7"/>
        <v>8.5425922282960443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2">$D$192*SQRT(D170)/$E$192</f>
        <v>13.926383452605021</v>
      </c>
      <c r="E225" s="8">
        <f t="shared" ca="1" si="12"/>
        <v>13.930885620346174</v>
      </c>
      <c r="F225" s="8">
        <f t="shared" ca="1" si="12"/>
        <v>13.92753658689375</v>
      </c>
      <c r="G225" s="8">
        <f t="shared" ca="1" si="12"/>
        <v>13.821439249665426</v>
      </c>
      <c r="H225" s="8">
        <f t="shared" ca="1" si="12"/>
        <v>2.4505231857380982</v>
      </c>
      <c r="J225" s="8">
        <f t="shared" ca="1" si="7"/>
        <v>5.5554664028865135</v>
      </c>
    </row>
    <row r="226" spans="1:10" x14ac:dyDescent="0.25">
      <c r="A226">
        <v>33</v>
      </c>
      <c r="C226" t="str">
        <f ca="1">OFFSET('2688p stat'!$A$1,A226*20,0)</f>
        <v>CUDA ant add CPU_AVX_transp Time</v>
      </c>
      <c r="D226" s="8">
        <f t="shared" ref="D226:H226" ca="1" si="13">$D$192*SQRT(D171)/$E$192</f>
        <v>32.230437329583211</v>
      </c>
      <c r="E226" s="8">
        <f t="shared" ca="1" si="13"/>
        <v>32.211153378992705</v>
      </c>
      <c r="F226" s="8">
        <f t="shared" ca="1" si="13"/>
        <v>31.017615698938048</v>
      </c>
      <c r="G226" s="8">
        <f t="shared" ca="1" si="13"/>
        <v>31.075015999999998</v>
      </c>
      <c r="H226" s="8">
        <f t="shared" ca="1" si="13"/>
        <v>2.8602162813437726</v>
      </c>
      <c r="J226" s="8">
        <f t="shared" ca="1" si="7"/>
        <v>27.911059679479294</v>
      </c>
    </row>
    <row r="227" spans="1:10" x14ac:dyDescent="0.25">
      <c r="A227">
        <v>34</v>
      </c>
      <c r="C227" t="str">
        <f ca="1">OFFSET('2688p stat'!$A$1,A227*20,0)</f>
        <v>CUDA ant add CPU_AVX_transp</v>
      </c>
      <c r="D227" s="8">
        <f t="shared" ref="D227:H227" ca="1" si="14">$D$192*SQRT(D172)/$E$192</f>
        <v>26.568539237225664</v>
      </c>
      <c r="E227" s="8">
        <f t="shared" ca="1" si="14"/>
        <v>0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>
        <f t="shared" ca="1" si="7"/>
        <v>63.342635188982399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>
        <f t="shared" ca="1" si="7"/>
        <v>26.568539237225664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 t="e">
        <f t="shared" ref="D240:H240" ca="1" si="27">$D$192*SQRT(D185)/$E$192</f>
        <v>#DIV/0!</v>
      </c>
      <c r="E240" s="8" t="e">
        <f t="shared" ca="1" si="27"/>
        <v>#DIV/0!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 t="e">
        <f t="shared" ref="D241:H241" ca="1" si="28">$D$192*SQRT(D186)/$E$192</f>
        <v>#DIV/0!</v>
      </c>
      <c r="E241" s="8" t="e">
        <f t="shared" ca="1" si="28"/>
        <v>#DIV/0!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 t="e">
        <f t="shared" ca="1" si="7"/>
        <v>#DIV/0!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 t="e">
        <f t="shared" ca="1" si="7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5.3187322498332726E-3</v>
      </c>
      <c r="E248" s="9">
        <f t="shared" ca="1" si="31"/>
        <v>6.2602783267229614E-3</v>
      </c>
      <c r="F248" s="9" t="e">
        <f t="shared" ca="1" si="31"/>
        <v>#DIV/0!</v>
      </c>
      <c r="G248" s="9" t="e">
        <f t="shared" ca="1" si="31"/>
        <v>#DIV/0!</v>
      </c>
      <c r="H248" s="9" t="e">
        <f t="shared" ca="1" si="31"/>
        <v>#DIV/0!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1.5295300381232849E-2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2.2012746657371081E-2</v>
      </c>
      <c r="E250" s="9">
        <f t="shared" ca="1" si="31"/>
        <v>1.2498828264741359E-2</v>
      </c>
      <c r="F250" s="9" t="e">
        <f t="shared" ca="1" si="31"/>
        <v>#DIV/0!</v>
      </c>
      <c r="G250" s="9" t="e">
        <f t="shared" ca="1" si="31"/>
        <v>#DIV/0!</v>
      </c>
      <c r="H250" s="9" t="e">
        <f t="shared" ca="1" si="31"/>
        <v>#DIV/0!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1.7860380350099711E-5</v>
      </c>
      <c r="E251" s="9">
        <f t="shared" ca="1" si="31"/>
        <v>1.7838046878918154E-5</v>
      </c>
      <c r="F251" s="9">
        <f t="shared" ca="1" si="31"/>
        <v>1.8426313412185428E-5</v>
      </c>
      <c r="G251" s="9">
        <f t="shared" ca="1" si="31"/>
        <v>1.8404398841942277E-5</v>
      </c>
      <c r="H251" s="9">
        <f t="shared" ca="1" si="31"/>
        <v>1.8314489483476085E-5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1.836155140349895E-5</v>
      </c>
      <c r="E252" s="9">
        <f t="shared" ca="1" si="31"/>
        <v>1.8360007070599237E-5</v>
      </c>
      <c r="F252" s="9">
        <f t="shared" ca="1" si="31"/>
        <v>1.9142195142941734E-5</v>
      </c>
      <c r="G252" s="9">
        <f t="shared" ca="1" si="31"/>
        <v>1.9152717146364996E-5</v>
      </c>
      <c r="H252" s="9">
        <f t="shared" ca="1" si="31"/>
        <v>1.9178929217948512E-5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1.9349316030964868E-4</v>
      </c>
      <c r="E253" s="9">
        <f t="shared" ca="1" si="31"/>
        <v>1.9371139167617202E-4</v>
      </c>
      <c r="F253" s="9">
        <f t="shared" ca="1" si="31"/>
        <v>2.2415543086418423E-4</v>
      </c>
      <c r="G253" s="9">
        <f t="shared" ca="1" si="31"/>
        <v>2.2483094570217759E-4</v>
      </c>
      <c r="H253" s="9">
        <f t="shared" ca="1" si="31"/>
        <v>2.6826751343309588E-4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3.0139635675049126E-5</v>
      </c>
      <c r="E254" s="9">
        <f t="shared" ca="1" si="31"/>
        <v>3.0204020232536513E-5</v>
      </c>
      <c r="F254" s="9">
        <f t="shared" ca="1" si="31"/>
        <v>3.3732463391515157E-5</v>
      </c>
      <c r="G254" s="9">
        <f t="shared" ca="1" si="31"/>
        <v>3.3519214445554856E-5</v>
      </c>
      <c r="H254" s="9">
        <f t="shared" ca="1" si="31"/>
        <v>2.5784983821865605E-6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5.7148885438668961E-5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1.0702454192196999E-5</v>
      </c>
      <c r="E256" s="9">
        <f t="shared" ca="1" si="31"/>
        <v>1.070816057504155E-5</v>
      </c>
      <c r="F256" s="9">
        <f t="shared" ca="1" si="31"/>
        <v>1.0621132663424627E-5</v>
      </c>
      <c r="G256" s="9">
        <f t="shared" ca="1" si="31"/>
        <v>1.0626423486123625E-5</v>
      </c>
      <c r="H256" s="9">
        <f t="shared" ca="1" si="31"/>
        <v>9.6147025729752475E-5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1.025677661922025E-3</v>
      </c>
      <c r="E257" s="9">
        <f t="shared" ca="1" si="31"/>
        <v>1.0255801399037079E-3</v>
      </c>
      <c r="F257" s="9">
        <f t="shared" ca="1" si="31"/>
        <v>1.0265844367825744E-3</v>
      </c>
      <c r="G257" s="9">
        <f t="shared" ca="1" si="31"/>
        <v>9.2887461580685429E-4</v>
      </c>
      <c r="H257" s="9">
        <f t="shared" ca="1" si="31"/>
        <v>4.0482088839070791E-2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0.13520943024153567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7.5550224911439066E-3</v>
      </c>
      <c r="E259" s="9">
        <f t="shared" ca="1" si="32"/>
        <v>0.15902006172839525</v>
      </c>
      <c r="F259" s="9" t="e">
        <f t="shared" ca="1" si="32"/>
        <v>#DIV/0!</v>
      </c>
      <c r="G259" s="9" t="e">
        <f t="shared" ca="1" si="32"/>
        <v>#DIV/0!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1.0736800905318871E-2</v>
      </c>
      <c r="E260" s="9">
        <f t="shared" ca="1" si="32"/>
        <v>4.8600706717404178E-3</v>
      </c>
      <c r="F260" s="9" t="e">
        <f t="shared" ca="1" si="32"/>
        <v>#DIV/0!</v>
      </c>
      <c r="G260" s="9" t="e">
        <f t="shared" ca="1" si="32"/>
        <v>#DIV/0!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1.3470587521765966E-3</v>
      </c>
      <c r="E261" s="9">
        <f t="shared" ca="1" si="32"/>
        <v>1.3481007371166386E-3</v>
      </c>
      <c r="F261" s="9">
        <f t="shared" ca="1" si="32"/>
        <v>1.439397504116192E-3</v>
      </c>
      <c r="G261" s="9">
        <f t="shared" ca="1" si="32"/>
        <v>1.3919169124273101E-3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5.5871583730186607E-4</v>
      </c>
      <c r="E262" s="9">
        <f t="shared" ca="1" si="32"/>
        <v>5.592540424724158E-4</v>
      </c>
      <c r="F262" s="9">
        <f t="shared" ca="1" si="32"/>
        <v>6.3388060214802542E-4</v>
      </c>
      <c r="G262" s="9">
        <f t="shared" ca="1" si="32"/>
        <v>6.2638300026784737E-4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7.718876084149741E-5</v>
      </c>
      <c r="E263" s="9">
        <f t="shared" ca="1" si="32"/>
        <v>7.7178248998730365E-5</v>
      </c>
      <c r="F263" s="9">
        <f t="shared" ca="1" si="32"/>
        <v>8.6572001032338112E-5</v>
      </c>
      <c r="G263" s="9">
        <f t="shared" ca="1" si="32"/>
        <v>8.698569521835811E-5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5.5243330035143702E-6</v>
      </c>
      <c r="E264" s="9">
        <f t="shared" ca="1" si="32"/>
        <v>5.5693877645507744E-6</v>
      </c>
      <c r="F264" s="9">
        <f t="shared" ca="1" si="32"/>
        <v>5.565609781046483E-6</v>
      </c>
      <c r="G264" s="9">
        <f t="shared" ca="1" si="32"/>
        <v>5.5612184390267382E-6</v>
      </c>
      <c r="H264" s="9">
        <f t="shared" ca="1" si="32"/>
        <v>1.7670265367400492E-4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2"/>
        <v>5.0665059431133133E-6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2"/>
        <v>5.807906895120742E-6</v>
      </c>
      <c r="E266" s="9">
        <f t="shared" ca="1" si="32"/>
        <v>5.819973694949229E-6</v>
      </c>
      <c r="F266" s="9">
        <f t="shared" ca="1" si="32"/>
        <v>5.818617167359943E-6</v>
      </c>
      <c r="G266" s="9">
        <f t="shared" ca="1" si="32"/>
        <v>5.8238323918917973E-6</v>
      </c>
      <c r="H266" s="9">
        <f t="shared" ca="1" si="32"/>
        <v>2.628951358845584E-4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2"/>
        <v>1.9039568111822399E-5</v>
      </c>
      <c r="E267" s="9">
        <f t="shared" ca="1" si="32"/>
        <v>1.0608966757370874E-5</v>
      </c>
      <c r="F267" s="9">
        <f t="shared" ca="1" si="32"/>
        <v>1.1652715234318331E-5</v>
      </c>
      <c r="G267" s="9">
        <f t="shared" ca="1" si="32"/>
        <v>1.1653054900813086E-5</v>
      </c>
      <c r="H267" s="9">
        <f t="shared" ca="1" si="32"/>
        <v>1.9763339033520202E-5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3">POWER(SQRT(D159)/D105,2)</f>
        <v>5.7609403339133174E-6</v>
      </c>
      <c r="E268" s="9">
        <f t="shared" ca="1" si="33"/>
        <v>5.760281244254784E-6</v>
      </c>
      <c r="F268" s="9">
        <f t="shared" ca="1" si="33"/>
        <v>5.754201070753699E-6</v>
      </c>
      <c r="G268" s="9">
        <f t="shared" ca="1" si="33"/>
        <v>5.7548755433868176E-6</v>
      </c>
      <c r="H268" s="9">
        <f t="shared" ca="1" si="33"/>
        <v>8.9685993700373931E-6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3"/>
        <v>1.5232362685128492E-6</v>
      </c>
      <c r="E269" s="9">
        <f t="shared" ca="1" si="33"/>
        <v>1.5442188648179736E-6</v>
      </c>
      <c r="F269" s="9">
        <f t="shared" ca="1" si="33"/>
        <v>1.543268019389924E-6</v>
      </c>
      <c r="G269" s="9">
        <f t="shared" ca="1" si="33"/>
        <v>1.5477053131821243E-6</v>
      </c>
      <c r="H269" s="9">
        <f t="shared" ca="1" si="33"/>
        <v>2.2139138885815361E-4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3"/>
        <v>2.1439252490721909E-6</v>
      </c>
      <c r="E270" s="9">
        <f t="shared" ca="1" si="33"/>
        <v>2.1442093366306988E-6</v>
      </c>
      <c r="F270" s="9">
        <f t="shared" ca="1" si="33"/>
        <v>2.1434635447254522E-6</v>
      </c>
      <c r="G270" s="9">
        <f t="shared" ca="1" si="33"/>
        <v>2.1374222740114406E-6</v>
      </c>
      <c r="H270" s="9">
        <f t="shared" ca="1" si="33"/>
        <v>1.2094701189799267E-4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3"/>
        <v>2.3162977509483486E-7</v>
      </c>
      <c r="E271" s="9">
        <f t="shared" ca="1" si="33"/>
        <v>2.3897694549011541E-7</v>
      </c>
      <c r="F271" s="9">
        <f t="shared" ca="1" si="33"/>
        <v>2.388703957678256E-7</v>
      </c>
      <c r="G271" s="9">
        <f t="shared" ca="1" si="33"/>
        <v>2.3936429278728541E-7</v>
      </c>
      <c r="H271" s="9">
        <f t="shared" ca="1" si="33"/>
        <v>1.7595427406259609E-5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3"/>
        <v>1.0771661497611262E-6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3"/>
        <v>7.7075668258856834E-7</v>
      </c>
      <c r="E273" s="9">
        <f t="shared" ca="1" si="33"/>
        <v>7.5146928792942278E-7</v>
      </c>
      <c r="F273" s="9">
        <f t="shared" ca="1" si="33"/>
        <v>7.5183070246555602E-7</v>
      </c>
      <c r="G273" s="9">
        <f t="shared" ca="1" si="33"/>
        <v>7.4882087836142638E-7</v>
      </c>
      <c r="H273" s="9">
        <f t="shared" ca="1" si="33"/>
        <v>1.3108251313193584E-5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3"/>
        <v>3.1082253901814326E-7</v>
      </c>
      <c r="E274" s="9">
        <f t="shared" ca="1" si="33"/>
        <v>2.7852832672902808E-7</v>
      </c>
      <c r="F274" s="9">
        <f t="shared" ca="1" si="33"/>
        <v>2.7790111007752784E-7</v>
      </c>
      <c r="G274" s="9">
        <f t="shared" ca="1" si="33"/>
        <v>2.5874519143285171E-7</v>
      </c>
      <c r="H274" s="9">
        <f t="shared" ca="1" si="33"/>
        <v>1.9990003856955445E-5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3"/>
        <v>6.2890934987613134E-7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3"/>
        <v>1.9760684590071194E-6</v>
      </c>
      <c r="E276" s="9">
        <f t="shared" ca="1" si="33"/>
        <v>1.9809924447496444E-6</v>
      </c>
      <c r="F276" s="9">
        <f t="shared" ca="1" si="33"/>
        <v>1.9806459647484231E-6</v>
      </c>
      <c r="G276" s="9">
        <f t="shared" ca="1" si="33"/>
        <v>1.9652934514021227E-6</v>
      </c>
      <c r="H276" s="9">
        <f t="shared" ca="1" si="33"/>
        <v>3.1400748702548781E-5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{316F0B2D-12B2-4233-9C1B-C87B4479E989}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6F0B2D-12B2-4233-9C1B-C87B4479E9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A13" zoomScale="85" zoomScaleNormal="85" workbookViewId="0">
      <selection activeCell="H49" sqref="H49:I50"/>
    </sheetView>
  </sheetViews>
  <sheetFormatPr defaultRowHeight="15" x14ac:dyDescent="0.25"/>
  <cols>
    <col min="3" max="3" width="35.1406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6"/>
      <c r="I1" s="16"/>
      <c r="J1" s="16"/>
      <c r="L1" t="s">
        <v>84</v>
      </c>
      <c r="U1" t="s">
        <v>89</v>
      </c>
    </row>
    <row r="2" spans="1:28" ht="15.75" customHeight="1" x14ac:dyDescent="0.25">
      <c r="B2" t="s">
        <v>70</v>
      </c>
      <c r="D2" s="12">
        <v>42</v>
      </c>
      <c r="E2" s="12">
        <v>84</v>
      </c>
      <c r="F2" s="12">
        <v>168</v>
      </c>
      <c r="G2" s="12">
        <v>336</v>
      </c>
      <c r="H2" s="17">
        <v>672</v>
      </c>
      <c r="I2" s="17">
        <v>1344</v>
      </c>
      <c r="J2" s="17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659.45637999999997</v>
      </c>
      <c r="E3" s="5">
        <f ca="1">'84 end'!J31</f>
        <v>974.61907999999994</v>
      </c>
      <c r="F3" s="5">
        <f ca="1">'168 end'!J31</f>
        <v>2602.1698000000001</v>
      </c>
      <c r="G3" s="5">
        <f ca="1">'336 end'!J31</f>
        <v>8768.3610000000008</v>
      </c>
      <c r="H3" s="5"/>
      <c r="I3" s="5"/>
      <c r="J3" s="5"/>
      <c r="L3" t="str">
        <f ca="1">C3</f>
        <v>CUDA Time</v>
      </c>
      <c r="M3" s="5">
        <f ca="1">D$22/D3</f>
        <v>8.9090929713956246</v>
      </c>
      <c r="N3" s="5">
        <f t="shared" ref="N3:S3" ca="1" si="0">E$22/E3</f>
        <v>11.051919894693631</v>
      </c>
      <c r="O3" s="5">
        <f t="shared" ca="1" si="0"/>
        <v>10.053174069365806</v>
      </c>
      <c r="P3" s="5">
        <f t="shared" ca="1" si="0"/>
        <v>4.5015514301931674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15.701342380952379</v>
      </c>
      <c r="W3" s="5">
        <f t="shared" ca="1" si="1"/>
        <v>11.602608095238095</v>
      </c>
      <c r="X3" s="5">
        <f t="shared" ca="1" si="1"/>
        <v>15.489105952380953</v>
      </c>
      <c r="Y3" s="5">
        <f t="shared" ca="1" si="1"/>
        <v>26.096312500000003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663.29203999999982</v>
      </c>
      <c r="E4" s="5">
        <f ca="1">'84 end'!J32</f>
        <v>973.75756000000013</v>
      </c>
      <c r="F4" s="5">
        <f ca="1">'168 end'!J32</f>
        <v>2616.7529999999997</v>
      </c>
      <c r="G4" s="5">
        <f ca="1">'336 end'!J32</f>
        <v>8812.6178</v>
      </c>
      <c r="H4" s="5"/>
      <c r="I4" s="5"/>
      <c r="J4" s="5"/>
      <c r="L4" t="str">
        <f t="shared" ref="L4:L15" ca="1" si="2">C4</f>
        <v>CUDA</v>
      </c>
      <c r="M4" s="5">
        <f t="shared" ref="M4:M24" ca="1" si="3">D$22/D4</f>
        <v>8.8575738071574079</v>
      </c>
      <c r="N4" s="5">
        <f t="shared" ref="N4:N24" ca="1" si="4">E$22/E4</f>
        <v>11.06169794460954</v>
      </c>
      <c r="O4" s="5">
        <f t="shared" ref="O4:O24" ca="1" si="5">F$22/F4</f>
        <v>9.9971475937724374</v>
      </c>
      <c r="P4" s="5">
        <f t="shared" ref="P4:P24" ca="1" si="6">G$22/G4</f>
        <v>4.47894472400698</v>
      </c>
      <c r="Q4" s="5" t="e">
        <f t="shared" ref="Q4:Q24" ca="1" si="7">H$22/H4</f>
        <v>#DIV/0!</v>
      </c>
      <c r="R4" s="5" t="e">
        <f t="shared" ref="R4:S24" ca="1" si="8">I$22/I4</f>
        <v>#DIV/0!</v>
      </c>
      <c r="S4" s="5" t="e">
        <f t="shared" ca="1" si="8"/>
        <v>#DIV/0!</v>
      </c>
      <c r="U4" t="str">
        <f t="shared" ref="U4:U15" ca="1" si="9">L4</f>
        <v>CUDA</v>
      </c>
      <c r="V4" s="5">
        <f t="shared" ref="V4:V15" ca="1" si="10">D4/D$2</f>
        <v>15.792667619047615</v>
      </c>
      <c r="W4" s="5">
        <f t="shared" ref="W4:W15" ca="1" si="11">E4/E$2</f>
        <v>11.592351904761907</v>
      </c>
      <c r="X4" s="5">
        <f t="shared" ref="X4:X15" ca="1" si="12">F4/F$2</f>
        <v>15.575910714285712</v>
      </c>
      <c r="Y4" s="5">
        <f t="shared" ref="Y4:Y15" ca="1" si="13">G4/G$2</f>
        <v>26.228029166666666</v>
      </c>
      <c r="Z4" s="5">
        <f t="shared" ref="Z4:Z15" si="14">H4/H$2</f>
        <v>0</v>
      </c>
      <c r="AA4" s="5">
        <f t="shared" ref="AA4:AA15" si="15">I4/I$2</f>
        <v>0</v>
      </c>
      <c r="AB4" s="5">
        <f t="shared" ref="AB4:AB15" si="16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731.46620000000007</v>
      </c>
      <c r="E5" s="5">
        <f ca="1">'84 end'!J33</f>
        <v>1008.9836</v>
      </c>
      <c r="F5" s="5">
        <f ca="1">'168 end'!J33</f>
        <v>1699.4531999999999</v>
      </c>
      <c r="G5" s="5">
        <f ca="1">'336 end'!J33</f>
        <v>4337.1670000000004</v>
      </c>
      <c r="H5" s="5"/>
      <c r="I5" s="5"/>
      <c r="J5" s="5"/>
      <c r="L5" t="str">
        <f t="shared" ca="1" si="2"/>
        <v>CUDA non hash</v>
      </c>
      <c r="M5" s="5">
        <f ca="1">D$23/D5</f>
        <v>7.7697517670672944</v>
      </c>
      <c r="N5" s="5">
        <f t="shared" ref="N5:S5" ca="1" si="17">E$23/E5</f>
        <v>10.560512579193558</v>
      </c>
      <c r="O5" s="5">
        <f t="shared" ca="1" si="17"/>
        <v>15.183407227689473</v>
      </c>
      <c r="P5" s="5">
        <f t="shared" ca="1" si="17"/>
        <v>8.924367911127236</v>
      </c>
      <c r="Q5" s="5" t="e">
        <f t="shared" ca="1" si="17"/>
        <v>#DIV/0!</v>
      </c>
      <c r="R5" s="5" t="e">
        <f t="shared" ca="1" si="17"/>
        <v>#DIV/0!</v>
      </c>
      <c r="S5" s="5" t="e">
        <f t="shared" ca="1" si="17"/>
        <v>#DIV/0!</v>
      </c>
      <c r="U5" t="str">
        <f t="shared" ca="1" si="9"/>
        <v>CUDA non hash</v>
      </c>
      <c r="V5" s="5">
        <f t="shared" ca="1" si="10"/>
        <v>17.415861904761908</v>
      </c>
      <c r="W5" s="5">
        <f t="shared" ca="1" si="11"/>
        <v>12.011709523809524</v>
      </c>
      <c r="X5" s="5">
        <f t="shared" ca="1" si="12"/>
        <v>10.115792857142857</v>
      </c>
      <c r="Y5" s="5">
        <f t="shared" ca="1" si="13"/>
        <v>12.908235119047621</v>
      </c>
      <c r="Z5" s="5">
        <f t="shared" si="14"/>
        <v>0</v>
      </c>
      <c r="AA5" s="5">
        <f t="shared" si="15"/>
        <v>0</v>
      </c>
      <c r="AB5" s="5">
        <f t="shared" si="16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736.79894000000002</v>
      </c>
      <c r="E6" s="5">
        <f ca="1">'84 end'!J34</f>
        <v>951.97772000000032</v>
      </c>
      <c r="F6" s="5">
        <f ca="1">'168 end'!J34</f>
        <v>1349.0593999999996</v>
      </c>
      <c r="G6" s="5">
        <f ca="1">'336 end'!J34</f>
        <v>2210.5108</v>
      </c>
      <c r="H6" s="5">
        <f ca="1">'672 end'!J34</f>
        <v>4439.6018000000004</v>
      </c>
      <c r="I6" s="5">
        <f ca="1">'1344 end'!J34</f>
        <v>8167.5767999999989</v>
      </c>
      <c r="J6" s="5">
        <f ca="1">'2688 end'!J34</f>
        <v>16175.518000000004</v>
      </c>
      <c r="L6" t="str">
        <f t="shared" ca="1" si="2"/>
        <v>CUDA ant</v>
      </c>
      <c r="M6" s="5">
        <f t="shared" ca="1" si="3"/>
        <v>7.9738961079395709</v>
      </c>
      <c r="N6" s="5">
        <f t="shared" ca="1" si="4"/>
        <v>11.31477320708724</v>
      </c>
      <c r="O6" s="5">
        <f t="shared" ca="1" si="5"/>
        <v>19.39133736990885</v>
      </c>
      <c r="P6" s="5">
        <f t="shared" ca="1" si="6"/>
        <v>17.856157047502322</v>
      </c>
      <c r="Q6" s="5">
        <f t="shared" ca="1" si="7"/>
        <v>18.457112978015282</v>
      </c>
      <c r="R6" s="5">
        <f t="shared" ca="1" si="8"/>
        <v>18.755019236550066</v>
      </c>
      <c r="S6" s="5">
        <f t="shared" ca="1" si="8"/>
        <v>18.980945154275734</v>
      </c>
      <c r="U6" t="str">
        <f t="shared" ca="1" si="9"/>
        <v>CUDA ant</v>
      </c>
      <c r="V6" s="5">
        <f t="shared" ca="1" si="10"/>
        <v>17.542831904761904</v>
      </c>
      <c r="W6" s="5">
        <f t="shared" ca="1" si="11"/>
        <v>11.333068095238099</v>
      </c>
      <c r="X6" s="5">
        <f t="shared" ca="1" si="12"/>
        <v>8.0301154761904741</v>
      </c>
      <c r="Y6" s="5">
        <f t="shared" ca="1" si="13"/>
        <v>6.5789011904761905</v>
      </c>
      <c r="Z6" s="5">
        <f t="shared" ca="1" si="14"/>
        <v>6.606550297619048</v>
      </c>
      <c r="AA6" s="5">
        <f t="shared" ca="1" si="15"/>
        <v>6.0770660714285709</v>
      </c>
      <c r="AB6" s="5">
        <f t="shared" ca="1" si="16"/>
        <v>6.0176778273809539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739.67078000000026</v>
      </c>
      <c r="E7" s="5">
        <f ca="1">'84 end'!J35</f>
        <v>953.97313999999994</v>
      </c>
      <c r="F7" s="5">
        <f ca="1">'168 end'!J35</f>
        <v>1339.2325999999998</v>
      </c>
      <c r="G7" s="5">
        <f ca="1">'336 end'!J35</f>
        <v>2207.6091999999999</v>
      </c>
      <c r="H7" s="5">
        <f ca="1">'672 end'!J35</f>
        <v>3977.5350000000008</v>
      </c>
      <c r="I7" s="5">
        <f ca="1">'1344 end'!J35</f>
        <v>7162.1168000000025</v>
      </c>
      <c r="J7" s="5">
        <f ca="1">'2688 end'!J35</f>
        <v>13610.748</v>
      </c>
      <c r="L7" t="str">
        <f t="shared" ca="1" si="2"/>
        <v>CUDA ant par</v>
      </c>
      <c r="M7" s="5">
        <f t="shared" ca="1" si="3"/>
        <v>7.9429367211180084</v>
      </c>
      <c r="N7" s="5">
        <f t="shared" ca="1" si="4"/>
        <v>11.291106162590703</v>
      </c>
      <c r="O7" s="5">
        <f t="shared" ca="1" si="5"/>
        <v>19.533623925707012</v>
      </c>
      <c r="P7" s="14">
        <f t="shared" ca="1" si="6"/>
        <v>17.879626520853417</v>
      </c>
      <c r="Q7" s="14">
        <f t="shared" ca="1" si="7"/>
        <v>20.601259825494932</v>
      </c>
      <c r="R7" s="14">
        <f t="shared" ca="1" si="8"/>
        <v>21.387958934151975</v>
      </c>
      <c r="S7" s="5">
        <f t="shared" ca="1" si="8"/>
        <v>22.557659579032688</v>
      </c>
      <c r="U7" t="str">
        <f t="shared" ca="1" si="9"/>
        <v>CUDA ant par</v>
      </c>
      <c r="V7" s="5">
        <f t="shared" ca="1" si="10"/>
        <v>17.611209047619052</v>
      </c>
      <c r="W7" s="5">
        <f t="shared" ca="1" si="11"/>
        <v>11.356823095238095</v>
      </c>
      <c r="X7" s="5">
        <f t="shared" ca="1" si="12"/>
        <v>7.9716226190476176</v>
      </c>
      <c r="Y7" s="5">
        <f t="shared" ca="1" si="13"/>
        <v>6.5702654761904755</v>
      </c>
      <c r="Z7" s="5">
        <f t="shared" ca="1" si="14"/>
        <v>5.9189508928571444</v>
      </c>
      <c r="AA7" s="5">
        <f t="shared" ca="1" si="15"/>
        <v>5.3289559523809542</v>
      </c>
      <c r="AB7" s="5">
        <f t="shared" ca="1" si="16"/>
        <v>5.0635223214285716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684.23922000000005</v>
      </c>
      <c r="E8" s="5">
        <f ca="1">'84 end'!J36</f>
        <v>851.25951999999995</v>
      </c>
      <c r="F8" s="5">
        <f ca="1">'168 end'!J36</f>
        <v>1158.6026000000002</v>
      </c>
      <c r="G8" s="5">
        <f ca="1">'336 end'!J36</f>
        <v>1852.8326000000002</v>
      </c>
      <c r="H8" s="5">
        <f ca="1">'672 end'!J36</f>
        <v>3699.6797999999999</v>
      </c>
      <c r="I8" s="5">
        <f ca="1">'1344 end'!J36</f>
        <v>6741.6497999999992</v>
      </c>
      <c r="J8" s="5">
        <f ca="1">'2688 end'!J36</f>
        <v>13406.649999999996</v>
      </c>
      <c r="L8" t="str">
        <f t="shared" ca="1" si="2"/>
        <v>CUDA ant non hash</v>
      </c>
      <c r="M8" s="5">
        <f ca="1">D$23/D8</f>
        <v>8.3060289937779341</v>
      </c>
      <c r="N8" s="5">
        <f t="shared" ref="N8" ca="1" si="18">E$23/E8</f>
        <v>12.517198045550201</v>
      </c>
      <c r="O8" s="5">
        <f t="shared" ref="O8" ca="1" si="19">F$23/F8</f>
        <v>22.271217067871241</v>
      </c>
      <c r="P8" s="19">
        <f t="shared" ref="P8" ca="1" si="20">G$23/G8</f>
        <v>20.890432303490332</v>
      </c>
      <c r="Q8" s="19">
        <f t="shared" ref="Q8" ca="1" si="21">H$23/H8</f>
        <v>20.743299460672251</v>
      </c>
      <c r="R8" s="19">
        <f t="shared" ref="R8:S8" ca="1" si="22">I$23/I8</f>
        <v>22.55472243604229</v>
      </c>
      <c r="S8" s="5">
        <f t="shared" ca="1" si="22"/>
        <v>22.803002987323463</v>
      </c>
      <c r="U8" t="str">
        <f t="shared" ca="1" si="9"/>
        <v>CUDA ant non hash</v>
      </c>
      <c r="V8" s="5">
        <f t="shared" ca="1" si="10"/>
        <v>16.291410000000003</v>
      </c>
      <c r="W8" s="5">
        <f t="shared" ca="1" si="11"/>
        <v>10.134041904761904</v>
      </c>
      <c r="X8" s="5">
        <f t="shared" ca="1" si="12"/>
        <v>6.8964440476190489</v>
      </c>
      <c r="Y8" s="5">
        <f t="shared" ca="1" si="13"/>
        <v>5.5143827380952386</v>
      </c>
      <c r="Z8" s="5">
        <f t="shared" ca="1" si="14"/>
        <v>5.5054758928571426</v>
      </c>
      <c r="AA8" s="5">
        <f t="shared" ca="1" si="15"/>
        <v>5.0161084821428563</v>
      </c>
      <c r="AB8" s="5">
        <f t="shared" ca="1" si="16"/>
        <v>4.9875930059523794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369.77572000000009</v>
      </c>
      <c r="E9" s="5">
        <f ca="1">'84 end'!J37</f>
        <v>624.92944000000011</v>
      </c>
      <c r="F9" s="5">
        <f ca="1">'168 end'!J37</f>
        <v>1114.7125999999998</v>
      </c>
      <c r="G9" s="5">
        <f ca="1">'336 end'!J37</f>
        <v>2183.9791999999998</v>
      </c>
      <c r="H9" s="5">
        <f ca="1">'672 end'!J37</f>
        <v>4352.3423999999995</v>
      </c>
      <c r="I9" s="5">
        <f ca="1">'1344 end'!J37</f>
        <v>8236.9945999999982</v>
      </c>
      <c r="J9" s="5">
        <f ca="1">'2688 end'!J37</f>
        <v>16276.933999999997</v>
      </c>
      <c r="L9" s="13" t="str">
        <f t="shared" ca="1" si="2"/>
        <v>CUDA ant add CPU Time</v>
      </c>
      <c r="M9" s="14">
        <f ca="1">D$22/D9</f>
        <v>15.888436915219854</v>
      </c>
      <c r="N9" s="14">
        <f t="shared" ca="1" si="4"/>
        <v>17.236205098610814</v>
      </c>
      <c r="O9" s="14">
        <f t="shared" ca="1" si="5"/>
        <v>23.467991621738921</v>
      </c>
      <c r="P9" s="14">
        <f t="shared" ca="1" si="6"/>
        <v>18.073078717965814</v>
      </c>
      <c r="Q9" s="14">
        <f t="shared" ca="1" si="7"/>
        <v>18.827156613413507</v>
      </c>
      <c r="R9" s="14">
        <f t="shared" ca="1" si="8"/>
        <v>18.596960109698266</v>
      </c>
      <c r="S9" s="14">
        <f t="shared" ca="1" si="8"/>
        <v>18.862681387047466</v>
      </c>
      <c r="U9" t="str">
        <f t="shared" ca="1" si="9"/>
        <v>CUDA ant add CPU Time</v>
      </c>
      <c r="V9" s="5">
        <f t="shared" ca="1" si="10"/>
        <v>8.8041838095238116</v>
      </c>
      <c r="W9" s="5">
        <f t="shared" ca="1" si="11"/>
        <v>7.4396361904761914</v>
      </c>
      <c r="X9" s="5">
        <f t="shared" ca="1" si="12"/>
        <v>6.6351940476190467</v>
      </c>
      <c r="Y9" s="5">
        <f t="shared" ca="1" si="13"/>
        <v>6.499938095238095</v>
      </c>
      <c r="Z9" s="5">
        <f t="shared" ca="1" si="14"/>
        <v>6.4766999999999992</v>
      </c>
      <c r="AA9" s="5">
        <f t="shared" ca="1" si="15"/>
        <v>6.1287162202380943</v>
      </c>
      <c r="AB9" s="5">
        <f t="shared" ca="1" si="16"/>
        <v>6.0554069940476181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322.6893199999999</v>
      </c>
      <c r="E10" s="5">
        <f ca="1">'84 end'!J38</f>
        <v>566.05552</v>
      </c>
      <c r="F10" s="5">
        <f ca="1">'168 end'!J38</f>
        <v>1058.8452000000002</v>
      </c>
      <c r="G10" s="5">
        <f ca="1">'336 end'!J38</f>
        <v>2135.6839999999997</v>
      </c>
      <c r="H10" s="5">
        <f ca="1">'672 end'!J38</f>
        <v>4303.4986000000008</v>
      </c>
      <c r="I10" s="5">
        <f ca="1">'1344 end'!J38</f>
        <v>8174.5442000000003</v>
      </c>
      <c r="J10" s="5">
        <f ca="1">'2688 end'!J38</f>
        <v>16018.514000000001</v>
      </c>
      <c r="L10" s="13" t="str">
        <f t="shared" ca="1" si="2"/>
        <v>CUDA ant add CPU</v>
      </c>
      <c r="M10" s="14">
        <f t="shared" ca="1" si="3"/>
        <v>18.206856675640839</v>
      </c>
      <c r="N10" s="14">
        <f t="shared" ca="1" si="4"/>
        <v>19.028896670771804</v>
      </c>
      <c r="O10" s="14">
        <f t="shared" ca="1" si="5"/>
        <v>24.706223305773875</v>
      </c>
      <c r="P10" s="14">
        <f t="shared" ca="1" si="6"/>
        <v>18.481773520801767</v>
      </c>
      <c r="Q10" s="14">
        <f t="shared" ca="1" si="7"/>
        <v>19.040840863756756</v>
      </c>
      <c r="R10" s="14">
        <f t="shared" ca="1" si="8"/>
        <v>18.739033792244953</v>
      </c>
      <c r="S10" s="14">
        <f t="shared" ca="1" si="8"/>
        <v>19.166985152305635</v>
      </c>
      <c r="U10" t="str">
        <f t="shared" ca="1" si="9"/>
        <v>CUDA ant add CPU</v>
      </c>
      <c r="V10" s="5">
        <f t="shared" ca="1" si="10"/>
        <v>7.6830790476190449</v>
      </c>
      <c r="W10" s="5">
        <f t="shared" ca="1" si="11"/>
        <v>6.7387561904761908</v>
      </c>
      <c r="X10" s="5">
        <f t="shared" ca="1" si="12"/>
        <v>6.3026500000000016</v>
      </c>
      <c r="Y10" s="5">
        <f t="shared" ca="1" si="13"/>
        <v>6.3562023809523804</v>
      </c>
      <c r="Z10" s="5">
        <f t="shared" ca="1" si="14"/>
        <v>6.4040157738095251</v>
      </c>
      <c r="AA10" s="5">
        <f t="shared" ca="1" si="15"/>
        <v>6.082250148809524</v>
      </c>
      <c r="AB10" s="5">
        <f t="shared" ca="1" si="16"/>
        <v>5.9592686011904767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323.86914000000002</v>
      </c>
      <c r="E11" s="5">
        <f ca="1">'84 end'!J39</f>
        <v>515.01738</v>
      </c>
      <c r="F11" s="5">
        <f ca="1">'168 end'!J39</f>
        <v>936.20921999999996</v>
      </c>
      <c r="G11" s="5">
        <f ca="1">'336 end'!J39</f>
        <v>1789.4467999999997</v>
      </c>
      <c r="H11" s="5">
        <f ca="1">'672 end'!J39</f>
        <v>3578.065399999999</v>
      </c>
      <c r="I11" s="5">
        <f ca="1">'1344 end'!J39</f>
        <v>6667.6113999999989</v>
      </c>
      <c r="J11" s="5">
        <f ca="1">'2688 end'!J39</f>
        <v>13145.813999999998</v>
      </c>
      <c r="L11" t="str">
        <f t="shared" ca="1" si="2"/>
        <v>CUDA ant add CPU non hash</v>
      </c>
      <c r="M11" s="5">
        <f ca="1">D$23/D11</f>
        <v>17.548170227024407</v>
      </c>
      <c r="N11" s="5">
        <f t="shared" ref="N11" ca="1" si="23">E$23/E11</f>
        <v>20.689367803471026</v>
      </c>
      <c r="O11" s="5">
        <f t="shared" ref="O11" ca="1" si="24">F$23/F11</f>
        <v>27.561670456524666</v>
      </c>
      <c r="P11" s="5">
        <f t="shared" ref="P11" ca="1" si="25">G$23/G11</f>
        <v>21.630413376916259</v>
      </c>
      <c r="Q11" s="5">
        <f t="shared" ref="Q11" ca="1" si="26">H$23/H11</f>
        <v>21.448340770965238</v>
      </c>
      <c r="R11" s="5">
        <f t="shared" ref="R11:S11" ca="1" si="27">I$23/I11</f>
        <v>22.805174278752965</v>
      </c>
      <c r="S11" s="5">
        <f t="shared" ca="1" si="27"/>
        <v>23.25545455001874</v>
      </c>
      <c r="U11" t="str">
        <f t="shared" ca="1" si="9"/>
        <v>CUDA ant add CPU non hash</v>
      </c>
      <c r="V11" s="5">
        <f t="shared" ca="1" si="10"/>
        <v>7.7111700000000001</v>
      </c>
      <c r="W11" s="5">
        <f t="shared" ca="1" si="11"/>
        <v>6.1311592857142854</v>
      </c>
      <c r="X11" s="5">
        <f t="shared" ca="1" si="12"/>
        <v>5.5726739285714286</v>
      </c>
      <c r="Y11" s="5">
        <f t="shared" ca="1" si="13"/>
        <v>5.3257345238095226</v>
      </c>
      <c r="Z11" s="5">
        <f t="shared" ca="1" si="14"/>
        <v>5.3245020833333321</v>
      </c>
      <c r="AA11" s="5">
        <f t="shared" ca="1" si="15"/>
        <v>4.9610203869047611</v>
      </c>
      <c r="AB11" s="5">
        <f t="shared" ca="1" si="16"/>
        <v>4.8905558035714281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939.67485999999985</v>
      </c>
      <c r="E12" s="5">
        <f ca="1">'84 end'!J40</f>
        <v>1388.7272</v>
      </c>
      <c r="F12" s="5">
        <f ca="1">'168 end'!J40</f>
        <v>2797.8443999999995</v>
      </c>
      <c r="G12" s="5">
        <f ca="1">'336 end'!J40</f>
        <v>5044.6311999999998</v>
      </c>
      <c r="H12" s="5">
        <f ca="1">'672 end'!J40</f>
        <v>9473.4002000000019</v>
      </c>
      <c r="I12" s="5">
        <f ca="1">'1344 end'!J40</f>
        <v>18078.732000000004</v>
      </c>
      <c r="J12" s="5">
        <f ca="1">'2688 end'!J40</f>
        <v>27833.843999999994</v>
      </c>
      <c r="L12" t="str">
        <f t="shared" ca="1" si="2"/>
        <v>CUDA ant add CPU12</v>
      </c>
      <c r="M12" s="5">
        <f t="shared" ca="1" si="3"/>
        <v>6.2523309392357298</v>
      </c>
      <c r="N12" s="5">
        <f t="shared" ca="1" si="4"/>
        <v>7.7563195997025201</v>
      </c>
      <c r="O12" s="5">
        <f t="shared" ca="1" si="5"/>
        <v>9.3500789241341682</v>
      </c>
      <c r="P12" s="5">
        <f t="shared" ca="1" si="6"/>
        <v>7.8244031000720122</v>
      </c>
      <c r="Q12" s="5">
        <f t="shared" ca="1" si="7"/>
        <v>8.6497171311310161</v>
      </c>
      <c r="R12" s="5">
        <f t="shared" ca="1" si="8"/>
        <v>8.4731086228835064</v>
      </c>
      <c r="S12" s="5">
        <f t="shared" ca="1" si="8"/>
        <v>11.030694143432006</v>
      </c>
      <c r="U12" t="str">
        <f t="shared" ca="1" si="9"/>
        <v>CUDA ant add CPU12</v>
      </c>
      <c r="V12" s="5">
        <f t="shared" ca="1" si="10"/>
        <v>22.373210952380948</v>
      </c>
      <c r="W12" s="5">
        <f t="shared" ca="1" si="11"/>
        <v>16.532466666666668</v>
      </c>
      <c r="X12" s="5">
        <f t="shared" ca="1" si="12"/>
        <v>16.653835714285712</v>
      </c>
      <c r="Y12" s="5">
        <f t="shared" ca="1" si="13"/>
        <v>15.013783333333333</v>
      </c>
      <c r="Z12" s="5">
        <f t="shared" ca="1" si="14"/>
        <v>14.097321726190479</v>
      </c>
      <c r="AA12" s="5">
        <f t="shared" ca="1" si="15"/>
        <v>13.451437500000003</v>
      </c>
      <c r="AB12" s="5">
        <f t="shared" ca="1" si="16"/>
        <v>10.354852678571426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664.05252000000007</v>
      </c>
      <c r="E13" s="5">
        <f ca="1">'84 end'!J41</f>
        <v>977.73892000000023</v>
      </c>
      <c r="F13" s="5">
        <f ca="1">'168 end'!J41</f>
        <v>2588.8191999999999</v>
      </c>
      <c r="G13" s="5">
        <f ca="1">'336 end'!J41</f>
        <v>8755.6190000000006</v>
      </c>
      <c r="H13" s="5"/>
      <c r="I13" s="5"/>
      <c r="J13" s="5"/>
      <c r="L13" t="str">
        <f t="shared" ca="1" si="2"/>
        <v>CUDA opt</v>
      </c>
      <c r="M13" s="5">
        <f t="shared" ca="1" si="3"/>
        <v>8.8474300195412265</v>
      </c>
      <c r="N13" s="5">
        <f t="shared" ca="1" si="4"/>
        <v>11.016654630051956</v>
      </c>
      <c r="O13" s="5">
        <f t="shared" ca="1" si="5"/>
        <v>10.105018518653912</v>
      </c>
      <c r="P13" s="5">
        <f t="shared" ca="1" si="6"/>
        <v>4.5081025110845951</v>
      </c>
      <c r="Q13" s="5" t="e">
        <f t="shared" ca="1" si="7"/>
        <v>#DIV/0!</v>
      </c>
      <c r="R13" s="5" t="e">
        <f t="shared" ca="1" si="8"/>
        <v>#DIV/0!</v>
      </c>
      <c r="S13" s="5" t="e">
        <f t="shared" ca="1" si="8"/>
        <v>#DIV/0!</v>
      </c>
      <c r="U13" t="str">
        <f t="shared" ca="1" si="9"/>
        <v>CUDA opt</v>
      </c>
      <c r="V13" s="5">
        <f t="shared" ca="1" si="10"/>
        <v>15.810774285714288</v>
      </c>
      <c r="W13" s="5">
        <f t="shared" ca="1" si="11"/>
        <v>11.63974904761905</v>
      </c>
      <c r="X13" s="5">
        <f t="shared" ca="1" si="12"/>
        <v>15.409638095238094</v>
      </c>
      <c r="Y13" s="5">
        <f t="shared" ca="1" si="13"/>
        <v>26.058389880952383</v>
      </c>
      <c r="Z13" s="5">
        <f t="shared" si="14"/>
        <v>0</v>
      </c>
      <c r="AA13" s="5">
        <f t="shared" si="15"/>
        <v>0</v>
      </c>
      <c r="AB13" s="5">
        <f t="shared" si="16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660.26747999999998</v>
      </c>
      <c r="E14" s="5">
        <f ca="1">'84 end'!J42</f>
        <v>975.45583999999985</v>
      </c>
      <c r="F14" s="5">
        <f ca="1">'168 end'!J42</f>
        <v>2598.6857999999988</v>
      </c>
      <c r="G14" s="5">
        <f ca="1">'336 end'!J42</f>
        <v>8764.6256000000012</v>
      </c>
      <c r="H14" s="5"/>
      <c r="I14" s="5"/>
      <c r="J14" s="5"/>
      <c r="L14" t="str">
        <f t="shared" ca="1" si="2"/>
        <v>CUDA opt Time</v>
      </c>
      <c r="M14" s="5">
        <f t="shared" ca="1" si="3"/>
        <v>8.8981486715050728</v>
      </c>
      <c r="N14" s="5">
        <f t="shared" ca="1" si="4"/>
        <v>11.042439399409412</v>
      </c>
      <c r="O14" s="5">
        <f t="shared" ca="1" si="5"/>
        <v>10.066652135262684</v>
      </c>
      <c r="P14" s="5">
        <f t="shared" ca="1" si="6"/>
        <v>4.5034699485623193</v>
      </c>
      <c r="Q14" s="5" t="e">
        <f t="shared" ca="1" si="7"/>
        <v>#DIV/0!</v>
      </c>
      <c r="R14" s="5" t="e">
        <f t="shared" ca="1" si="8"/>
        <v>#DIV/0!</v>
      </c>
      <c r="S14" s="5" t="e">
        <f t="shared" ca="1" si="8"/>
        <v>#DIV/0!</v>
      </c>
      <c r="U14" t="str">
        <f t="shared" ca="1" si="9"/>
        <v>CUDA opt Time</v>
      </c>
      <c r="V14" s="5">
        <f t="shared" ca="1" si="10"/>
        <v>15.720654285714286</v>
      </c>
      <c r="W14" s="5">
        <f t="shared" ca="1" si="11"/>
        <v>11.612569523809523</v>
      </c>
      <c r="X14" s="5">
        <f t="shared" ca="1" si="12"/>
        <v>15.46836785714285</v>
      </c>
      <c r="Y14" s="5">
        <f t="shared" ca="1" si="13"/>
        <v>26.085195238095242</v>
      </c>
      <c r="Z14" s="5">
        <f t="shared" si="14"/>
        <v>0</v>
      </c>
      <c r="AA14" s="5">
        <f t="shared" si="15"/>
        <v>0</v>
      </c>
      <c r="AB14" s="5">
        <f t="shared" si="16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507.86090000000002</v>
      </c>
      <c r="E15" s="5">
        <f ca="1">'84 end'!J43</f>
        <v>588.29084</v>
      </c>
      <c r="F15" s="5">
        <f ca="1">'168 end'!J43</f>
        <v>890.04390000000012</v>
      </c>
      <c r="G15" s="5">
        <f ca="1">'336 end'!J43</f>
        <v>2750.77</v>
      </c>
      <c r="H15" s="5"/>
      <c r="I15" s="5"/>
      <c r="J15" s="5"/>
      <c r="L15" t="str">
        <f t="shared" ca="1" si="2"/>
        <v>CUDA opt non hash</v>
      </c>
      <c r="M15" s="5">
        <f ca="1">D$23/D15</f>
        <v>11.190683905770259</v>
      </c>
      <c r="N15" s="5">
        <f t="shared" ref="N15" ca="1" si="28">E$23/E15</f>
        <v>18.112442478281665</v>
      </c>
      <c r="O15" s="5">
        <f t="shared" ref="O15" ca="1" si="29">F$23/F15</f>
        <v>28.991255375156211</v>
      </c>
      <c r="P15" s="5">
        <f t="shared" ref="P15" ca="1" si="30">G$23/G15</f>
        <v>14.071141534915673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9"/>
        <v>CUDA opt non hash</v>
      </c>
      <c r="V15" s="5">
        <f t="shared" ca="1" si="10"/>
        <v>12.09192619047619</v>
      </c>
      <c r="W15" s="5">
        <f t="shared" ca="1" si="11"/>
        <v>7.0034623809523806</v>
      </c>
      <c r="X15" s="5">
        <f t="shared" ca="1" si="12"/>
        <v>5.2978803571428577</v>
      </c>
      <c r="Y15" s="5">
        <f t="shared" ca="1" si="13"/>
        <v>8.1868154761904766</v>
      </c>
      <c r="Z15" s="5">
        <f t="shared" si="14"/>
        <v>0</v>
      </c>
      <c r="AA15" s="5">
        <f t="shared" si="15"/>
        <v>0</v>
      </c>
      <c r="AB15" s="5">
        <f t="shared" si="16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737.9814600000002</v>
      </c>
      <c r="E16" s="5">
        <f ca="1">'84 end'!J44</f>
        <v>940.65503999999976</v>
      </c>
      <c r="F16" s="5">
        <f ca="1">'168 end'!J44</f>
        <v>1338.6938</v>
      </c>
      <c r="G16" s="5">
        <f ca="1">'336 end'!J44</f>
        <v>2208.9828000000002</v>
      </c>
      <c r="H16" s="5">
        <f ca="1">'672 end'!J44</f>
        <v>4495.6149999999998</v>
      </c>
      <c r="I16" s="5">
        <f ca="1">'1344 end'!J44</f>
        <v>8202.1733999999997</v>
      </c>
      <c r="J16" s="5">
        <f ca="1">'2688 end'!J44</f>
        <v>16914.277999999998</v>
      </c>
      <c r="L16" t="str">
        <f t="shared" ref="L16:L25" ca="1" si="33">C16</f>
        <v>CUDA opt ant</v>
      </c>
      <c r="M16" s="5">
        <f t="shared" ca="1" si="3"/>
        <v>7.9611189690320945</v>
      </c>
      <c r="N16" s="5">
        <f t="shared" ca="1" si="4"/>
        <v>11.450969316020467</v>
      </c>
      <c r="O16" s="5">
        <f t="shared" ca="1" si="5"/>
        <v>19.541485855426242</v>
      </c>
      <c r="P16" s="5">
        <f t="shared" ca="1" si="6"/>
        <v>17.868508527997587</v>
      </c>
      <c r="Q16" s="5">
        <f t="shared" ca="1" si="7"/>
        <v>18.227146230271053</v>
      </c>
      <c r="R16" s="5">
        <f t="shared" ca="1" si="8"/>
        <v>18.675910948188442</v>
      </c>
      <c r="S16" s="5">
        <f t="shared" ca="1" si="8"/>
        <v>18.151919934152673</v>
      </c>
      <c r="U16" t="str">
        <f t="shared" ref="U16:U25" ca="1" si="34">L16</f>
        <v>CUDA opt ant</v>
      </c>
      <c r="V16" s="5">
        <f t="shared" ref="V16:V25" ca="1" si="35">D16/D$2</f>
        <v>17.570987142857149</v>
      </c>
      <c r="W16" s="5">
        <f t="shared" ref="W16:W25" ca="1" si="36">E16/E$2</f>
        <v>11.198274285714282</v>
      </c>
      <c r="X16" s="5">
        <f t="shared" ref="X16:X25" ca="1" si="37">F16/F$2</f>
        <v>7.9684154761904766</v>
      </c>
      <c r="Y16" s="5">
        <f t="shared" ref="Y16:Y25" ca="1" si="38">G16/G$2</f>
        <v>6.5743535714285724</v>
      </c>
      <c r="Z16" s="5">
        <f t="shared" ref="Z16:Z25" ca="1" si="39">H16/H$2</f>
        <v>6.6899032738095237</v>
      </c>
      <c r="AA16" s="5">
        <f t="shared" ref="AA16:AB25" ca="1" si="40">I16/I$2</f>
        <v>6.1028075892857139</v>
      </c>
      <c r="AB16" s="5">
        <f t="shared" ca="1" si="40"/>
        <v>6.292514136904761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685.64530000000013</v>
      </c>
      <c r="E17" s="5">
        <f ca="1">'84 end'!J45</f>
        <v>841.31292000000019</v>
      </c>
      <c r="F17" s="5">
        <f ca="1">'168 end'!J45</f>
        <v>1150.9568000000002</v>
      </c>
      <c r="G17" s="5">
        <f ca="1">'336 end'!J45</f>
        <v>1852.9913999999997</v>
      </c>
      <c r="H17" s="5">
        <f ca="1">'672 end'!J45</f>
        <v>3751.1172000000001</v>
      </c>
      <c r="I17" s="5">
        <f ca="1">'1344 end'!J45</f>
        <v>6746.7064</v>
      </c>
      <c r="J17" s="5">
        <f ca="1">'2688 end'!J45</f>
        <v>13444.938</v>
      </c>
      <c r="L17" t="str">
        <f t="shared" ca="1" si="33"/>
        <v>CUDA opt ant non hash</v>
      </c>
      <c r="M17" s="5">
        <f ca="1">D$23/D17</f>
        <v>8.2889954908171877</v>
      </c>
      <c r="N17" s="5">
        <f t="shared" ref="N17" ca="1" si="41">E$23/E17</f>
        <v>12.665185267807368</v>
      </c>
      <c r="O17" s="5">
        <f t="shared" ref="O17" ca="1" si="42">F$23/F17</f>
        <v>22.41916464631861</v>
      </c>
      <c r="P17" s="5">
        <f t="shared" ref="P17" ca="1" si="43">G$23/G17</f>
        <v>20.888642008808024</v>
      </c>
      <c r="Q17" s="5">
        <f t="shared" ref="Q17" ca="1" si="44">H$23/H17</f>
        <v>20.458855831004165</v>
      </c>
      <c r="R17" s="5">
        <f t="shared" ref="R17:S17" ca="1" si="45">I$23/I17</f>
        <v>22.537817860282168</v>
      </c>
      <c r="S17" s="5">
        <f t="shared" ca="1" si="45"/>
        <v>22.738065433994564</v>
      </c>
      <c r="U17" t="str">
        <f t="shared" ca="1" si="34"/>
        <v>CUDA opt ant non hash</v>
      </c>
      <c r="V17" s="5">
        <f t="shared" ca="1" si="35"/>
        <v>16.324888095238098</v>
      </c>
      <c r="W17" s="5">
        <f t="shared" ca="1" si="36"/>
        <v>10.015630000000002</v>
      </c>
      <c r="X17" s="5">
        <f t="shared" ca="1" si="37"/>
        <v>6.8509333333333347</v>
      </c>
      <c r="Y17" s="5">
        <f t="shared" ca="1" si="38"/>
        <v>5.5148553571428565</v>
      </c>
      <c r="Z17" s="5">
        <f t="shared" ca="1" si="39"/>
        <v>5.5820196428571434</v>
      </c>
      <c r="AA17" s="5">
        <f t="shared" ca="1" si="40"/>
        <v>5.0198708333333331</v>
      </c>
      <c r="AB17" s="5">
        <f t="shared" ca="1" si="40"/>
        <v>5.0018370535714283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736.75001999999995</v>
      </c>
      <c r="E18" s="5">
        <f ca="1">'84 end'!J46</f>
        <v>940.73670000000016</v>
      </c>
      <c r="F18" s="5">
        <f ca="1">'168 end'!J46</f>
        <v>1327.4454000000001</v>
      </c>
      <c r="G18" s="5">
        <f ca="1">'336 end'!J46</f>
        <v>2199.6678000000002</v>
      </c>
      <c r="H18" s="5">
        <f ca="1">'672 end'!J46</f>
        <v>4006.7989999999995</v>
      </c>
      <c r="I18" s="5">
        <f ca="1">'1344 end'!J46</f>
        <v>7153.5667999999978</v>
      </c>
      <c r="J18" s="5">
        <f ca="1">'2688 end'!J46</f>
        <v>13618.982000000002</v>
      </c>
      <c r="L18" t="str">
        <f t="shared" ca="1" si="33"/>
        <v>CUDA opt ant par</v>
      </c>
      <c r="M18" s="5">
        <f t="shared" ca="1" si="3"/>
        <v>7.9744255724621524</v>
      </c>
      <c r="N18" s="5">
        <f t="shared" ca="1" si="4"/>
        <v>11.449975322531799</v>
      </c>
      <c r="O18" s="5">
        <f t="shared" ca="1" si="5"/>
        <v>19.707074925602818</v>
      </c>
      <c r="P18" s="5">
        <f t="shared" ca="1" si="6"/>
        <v>17.944176843430629</v>
      </c>
      <c r="Q18" s="5">
        <f t="shared" ca="1" si="7"/>
        <v>20.450796758210235</v>
      </c>
      <c r="R18" s="5">
        <f t="shared" ca="1" si="8"/>
        <v>21.4135219929728</v>
      </c>
      <c r="S18" s="5">
        <f t="shared" ca="1" si="8"/>
        <v>22.544021278536086</v>
      </c>
      <c r="U18" t="str">
        <f t="shared" ca="1" si="34"/>
        <v>CUDA opt ant par</v>
      </c>
      <c r="V18" s="5">
        <f t="shared" ca="1" si="35"/>
        <v>17.541667142857143</v>
      </c>
      <c r="W18" s="5">
        <f t="shared" ca="1" si="36"/>
        <v>11.199246428571431</v>
      </c>
      <c r="X18" s="5">
        <f t="shared" ca="1" si="37"/>
        <v>7.9014607142857143</v>
      </c>
      <c r="Y18" s="5">
        <f t="shared" ca="1" si="38"/>
        <v>6.5466303571428579</v>
      </c>
      <c r="Z18" s="5">
        <f t="shared" ca="1" si="39"/>
        <v>5.9624985119047613</v>
      </c>
      <c r="AA18" s="5">
        <f t="shared" ca="1" si="40"/>
        <v>5.3225943452380937</v>
      </c>
      <c r="AB18" s="5">
        <f t="shared" ca="1" si="40"/>
        <v>5.0665855654761911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487.2340999999999</v>
      </c>
      <c r="E19" s="5">
        <f ca="1">'84 end'!J47</f>
        <v>885.85572000000013</v>
      </c>
      <c r="F19" s="5">
        <f ca="1">'168 end'!J47</f>
        <v>1657.3222000000003</v>
      </c>
      <c r="G19" s="5">
        <f ca="1">'336 end'!J47</f>
        <v>3201.0855999999994</v>
      </c>
      <c r="H19" s="5">
        <f ca="1">'672 end'!J47</f>
        <v>6411.2783999999992</v>
      </c>
      <c r="I19" s="5">
        <f ca="1">'1344 end'!J47</f>
        <v>12839.331999999997</v>
      </c>
      <c r="J19" s="5">
        <f ca="1">'2688 end'!J47</f>
        <v>25321.222000000002</v>
      </c>
      <c r="L19" t="str">
        <f t="shared" ca="1" si="33"/>
        <v>non CUDA Time</v>
      </c>
      <c r="M19" s="5">
        <f t="shared" ca="1" si="3"/>
        <v>12.058183530257843</v>
      </c>
      <c r="N19" s="5">
        <f t="shared" ca="1" si="4"/>
        <v>12.159329964026197</v>
      </c>
      <c r="O19" s="5">
        <f t="shared" ca="1" si="5"/>
        <v>15.784538430395006</v>
      </c>
      <c r="P19" s="5">
        <f t="shared" ca="1" si="6"/>
        <v>12.330575602226945</v>
      </c>
      <c r="Q19" s="5">
        <f t="shared" ca="1" si="7"/>
        <v>12.780950519946227</v>
      </c>
      <c r="R19" s="5">
        <f t="shared" ca="1" si="8"/>
        <v>11.930765556962001</v>
      </c>
      <c r="S19" s="5">
        <f t="shared" ca="1" si="8"/>
        <v>12.125268677791301</v>
      </c>
      <c r="U19" t="str">
        <f t="shared" ca="1" si="34"/>
        <v>non CUDA Time</v>
      </c>
      <c r="V19" s="5">
        <f t="shared" ca="1" si="35"/>
        <v>11.600811904761903</v>
      </c>
      <c r="W19" s="5">
        <f t="shared" ca="1" si="36"/>
        <v>10.54590142857143</v>
      </c>
      <c r="X19" s="5">
        <f t="shared" ca="1" si="37"/>
        <v>9.8650130952380977</v>
      </c>
      <c r="Y19" s="5">
        <f t="shared" ca="1" si="38"/>
        <v>9.527040476190475</v>
      </c>
      <c r="Z19" s="5">
        <f t="shared" ca="1" si="39"/>
        <v>9.5405928571428564</v>
      </c>
      <c r="AA19" s="5">
        <f t="shared" ca="1" si="40"/>
        <v>9.5530744047619027</v>
      </c>
      <c r="AB19" s="5">
        <f t="shared" ca="1" si="40"/>
        <v>9.4200974702380957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477.59892000000008</v>
      </c>
      <c r="E20" s="5">
        <f ca="1">'84 end'!J48</f>
        <v>869.95294000000035</v>
      </c>
      <c r="F20" s="5">
        <f ca="1">'168 end'!J48</f>
        <v>1634.3001999999999</v>
      </c>
      <c r="G20" s="5">
        <f ca="1">'336 end'!J48</f>
        <v>3178.1965999999998</v>
      </c>
      <c r="H20" s="5">
        <f ca="1">'672 end'!J48</f>
        <v>6294.1921999999986</v>
      </c>
      <c r="I20" s="5">
        <f ca="1">'1344 end'!J48</f>
        <v>12887.553999999998</v>
      </c>
      <c r="J20" s="5">
        <f ca="1">'2688 end'!J48</f>
        <v>25322.325999999997</v>
      </c>
      <c r="L20" t="str">
        <f t="shared" ca="1" si="33"/>
        <v>non CUDA</v>
      </c>
      <c r="M20" s="5">
        <f t="shared" ca="1" si="3"/>
        <v>12.301447834094768</v>
      </c>
      <c r="N20" s="5">
        <f t="shared" ca="1" si="4"/>
        <v>12.381603078437781</v>
      </c>
      <c r="O20" s="5">
        <f t="shared" ca="1" si="5"/>
        <v>16.00689148630515</v>
      </c>
      <c r="P20" s="5">
        <f t="shared" ca="1" si="6"/>
        <v>12.419378964787766</v>
      </c>
      <c r="Q20" s="5">
        <f t="shared" ca="1" si="7"/>
        <v>13.018705084982949</v>
      </c>
      <c r="R20" s="5">
        <f t="shared" ca="1" si="8"/>
        <v>11.886123619734203</v>
      </c>
      <c r="S20" s="5">
        <f t="shared" ca="1" si="8"/>
        <v>12.124740041653363</v>
      </c>
      <c r="U20" t="str">
        <f t="shared" ca="1" si="34"/>
        <v>non CUDA</v>
      </c>
      <c r="V20" s="5">
        <f t="shared" ca="1" si="35"/>
        <v>11.37140285714286</v>
      </c>
      <c r="W20" s="5">
        <f t="shared" ca="1" si="36"/>
        <v>10.356582619047623</v>
      </c>
      <c r="X20" s="5">
        <f t="shared" ca="1" si="37"/>
        <v>9.72797738095238</v>
      </c>
      <c r="Y20" s="5">
        <f t="shared" ca="1" si="38"/>
        <v>9.4589184523809511</v>
      </c>
      <c r="Z20" s="5">
        <f t="shared" ca="1" si="39"/>
        <v>9.3663574404761878</v>
      </c>
      <c r="AA20" s="5">
        <f t="shared" ca="1" si="40"/>
        <v>9.5889538690476179</v>
      </c>
      <c r="AB20" s="5">
        <f t="shared" ca="1" si="40"/>
        <v>9.4205081845238077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389.41471999999999</v>
      </c>
      <c r="E21" s="5">
        <f ca="1">'84 end'!J49</f>
        <v>757.27334000000008</v>
      </c>
      <c r="F21" s="5">
        <f ca="1">'168 end'!J49</f>
        <v>1519.9811999999999</v>
      </c>
      <c r="G21" s="5">
        <f ca="1">'336 end'!J49</f>
        <v>3009.2703999999999</v>
      </c>
      <c r="H21" s="5">
        <f ca="1">'672 end'!J49</f>
        <v>6044.9996000000019</v>
      </c>
      <c r="I21" s="5">
        <f ca="1">'1344 end'!J49</f>
        <v>12046.744000000001</v>
      </c>
      <c r="J21" s="5">
        <f ca="1">'2688 end'!J49</f>
        <v>24466.638000000003</v>
      </c>
      <c r="L21" t="str">
        <f t="shared" ca="1" si="33"/>
        <v>non CUDA non hash</v>
      </c>
      <c r="M21" s="5">
        <f ca="1">D$23/D21</f>
        <v>14.594494013991046</v>
      </c>
      <c r="N21" s="5">
        <f t="shared" ref="N21" ca="1" si="46">E$23/E21</f>
        <v>14.070723789114247</v>
      </c>
      <c r="O21" s="5">
        <f t="shared" ref="O21" ca="1" si="47">F$23/F21</f>
        <v>16.976190231826553</v>
      </c>
      <c r="P21" s="5">
        <f t="shared" ref="P21" ca="1" si="48">G$23/G21</f>
        <v>12.862411433681729</v>
      </c>
      <c r="Q21" s="5">
        <f t="shared" ref="Q21" ca="1" si="49">H$23/H21</f>
        <v>12.695379830959789</v>
      </c>
      <c r="R21" s="5">
        <f t="shared" ref="R21:S21" ca="1" si="50">I$23/I21</f>
        <v>12.62216911059121</v>
      </c>
      <c r="S21" s="5">
        <f t="shared" ca="1" si="50"/>
        <v>12.495050607280001</v>
      </c>
      <c r="U21" t="str">
        <f t="shared" ca="1" si="34"/>
        <v>non CUDA non hash</v>
      </c>
      <c r="V21" s="5">
        <f t="shared" ca="1" si="35"/>
        <v>9.2717790476190469</v>
      </c>
      <c r="W21" s="5">
        <f t="shared" ca="1" si="36"/>
        <v>9.0151588095238111</v>
      </c>
      <c r="X21" s="5">
        <f t="shared" ca="1" si="37"/>
        <v>9.0475071428571425</v>
      </c>
      <c r="Y21" s="5">
        <f t="shared" ca="1" si="38"/>
        <v>8.9561619047619043</v>
      </c>
      <c r="Z21" s="5">
        <f t="shared" ca="1" si="39"/>
        <v>8.9955351190476218</v>
      </c>
      <c r="AA21" s="5">
        <f t="shared" ca="1" si="40"/>
        <v>8.9633511904761907</v>
      </c>
      <c r="AB21" s="5">
        <f t="shared" ca="1" si="40"/>
        <v>9.1021718750000016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5875.1582000000017</v>
      </c>
      <c r="E22" s="5">
        <f ca="1">'84 end'!J50</f>
        <v>10771.412000000002</v>
      </c>
      <c r="F22" s="5">
        <f ca="1">'168 end'!J50</f>
        <v>26160.065957446805</v>
      </c>
      <c r="G22" s="5">
        <f ca="1">'336 end'!J50</f>
        <v>39471.227999999996</v>
      </c>
      <c r="H22" s="5">
        <f ca="1">'672 end'!J50</f>
        <v>81942.232000000004</v>
      </c>
      <c r="I22" s="5">
        <f ca="1">'1344 end'!J50</f>
        <v>153183.06</v>
      </c>
      <c r="J22" s="5">
        <f ca="1">'2688 end'!J50</f>
        <v>307026.62</v>
      </c>
      <c r="L22" t="str">
        <f t="shared" ca="1" si="33"/>
        <v>Classic ACO</v>
      </c>
      <c r="M22" s="5">
        <f t="shared" ca="1" si="3"/>
        <v>1</v>
      </c>
      <c r="N22" s="5">
        <f t="shared" ca="1" si="4"/>
        <v>1</v>
      </c>
      <c r="O22" s="5">
        <f t="shared" ca="1" si="5"/>
        <v>1</v>
      </c>
      <c r="P22" s="5">
        <f t="shared" ca="1" si="6"/>
        <v>1</v>
      </c>
      <c r="Q22" s="5">
        <f t="shared" ca="1" si="7"/>
        <v>1</v>
      </c>
      <c r="R22" s="5">
        <f t="shared" ca="1" si="8"/>
        <v>1</v>
      </c>
      <c r="S22" s="5">
        <f t="shared" ca="1" si="8"/>
        <v>1</v>
      </c>
      <c r="U22" t="str">
        <f t="shared" ca="1" si="34"/>
        <v>Classic ACO</v>
      </c>
      <c r="V22" s="5">
        <f t="shared" ca="1" si="35"/>
        <v>139.88471904761909</v>
      </c>
      <c r="W22" s="5">
        <f t="shared" ca="1" si="36"/>
        <v>128.23109523809526</v>
      </c>
      <c r="X22" s="5">
        <f t="shared" ca="1" si="37"/>
        <v>155.71467831813575</v>
      </c>
      <c r="Y22" s="5">
        <f t="shared" ca="1" si="38"/>
        <v>117.47389285714284</v>
      </c>
      <c r="Z22" s="5">
        <f t="shared" ca="1" si="39"/>
        <v>121.93784523809525</v>
      </c>
      <c r="AA22" s="5">
        <f t="shared" ca="1" si="40"/>
        <v>113.97549107142856</v>
      </c>
      <c r="AB22" s="5">
        <f t="shared" ca="1" si="40"/>
        <v>114.22121279761905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5683.3107999999993</v>
      </c>
      <c r="E23" s="5">
        <f ca="1">'84 end'!J51</f>
        <v>10655.384000000002</v>
      </c>
      <c r="F23" s="5">
        <f ca="1">'168 end'!J51</f>
        <v>25803.49</v>
      </c>
      <c r="G23" s="5">
        <f ca="1">'336 end'!J51</f>
        <v>38706.473999999987</v>
      </c>
      <c r="H23" s="5">
        <f ca="1">'672 end'!J51</f>
        <v>76743.566000000021</v>
      </c>
      <c r="I23" s="5">
        <f ca="1">'1344 end'!J51</f>
        <v>152056.04</v>
      </c>
      <c r="J23" s="5">
        <f ca="1">'2688 end'!J51</f>
        <v>305711.88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135.31692380952379</v>
      </c>
      <c r="W23" s="5">
        <f t="shared" ca="1" si="36"/>
        <v>126.84980952380954</v>
      </c>
      <c r="X23" s="5">
        <f t="shared" ca="1" si="37"/>
        <v>153.59220238095239</v>
      </c>
      <c r="Y23" s="5">
        <f t="shared" ca="1" si="38"/>
        <v>115.19783928571425</v>
      </c>
      <c r="Z23" s="5">
        <f t="shared" ca="1" si="39"/>
        <v>114.20173511904765</v>
      </c>
      <c r="AA23" s="5">
        <f t="shared" ca="1" si="40"/>
        <v>113.13693452380953</v>
      </c>
      <c r="AB23" s="5">
        <f ca="1">J23/J$2</f>
        <v>113.73209821428571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454.91873999999996</v>
      </c>
      <c r="E24" s="5">
        <f ca="1">'84 end'!J52</f>
        <v>858.29418000000021</v>
      </c>
      <c r="F24" s="5">
        <f ca="1">'168 end'!J52</f>
        <v>1613.7754000000004</v>
      </c>
      <c r="G24" s="5">
        <f ca="1">'336 end'!J52</f>
        <v>3156.5868</v>
      </c>
      <c r="H24" s="5">
        <f ca="1">'672 end'!J52</f>
        <v>6325.7933999999987</v>
      </c>
      <c r="I24" s="5">
        <f ca="1">'1344 end'!J52</f>
        <v>12786.915999999999</v>
      </c>
      <c r="J24" s="5">
        <f ca="1">'2688 end'!J52</f>
        <v>25053.314000000002</v>
      </c>
      <c r="L24" t="str">
        <f t="shared" ca="1" si="33"/>
        <v>omp</v>
      </c>
      <c r="M24" s="5">
        <f t="shared" ca="1" si="3"/>
        <v>12.914742092181127</v>
      </c>
      <c r="N24" s="5">
        <f t="shared" ca="1" si="4"/>
        <v>12.549790329464892</v>
      </c>
      <c r="O24" s="5">
        <f t="shared" ca="1" si="5"/>
        <v>16.210475111621356</v>
      </c>
      <c r="P24" s="5">
        <f t="shared" ca="1" si="6"/>
        <v>12.504401272919216</v>
      </c>
      <c r="Q24" s="5">
        <f t="shared" ca="1" si="7"/>
        <v>12.953668705019677</v>
      </c>
      <c r="R24" s="5">
        <f t="shared" ca="1" si="8"/>
        <v>11.97967203350675</v>
      </c>
      <c r="S24" s="5">
        <f t="shared" ca="1" si="8"/>
        <v>12.254930425571642</v>
      </c>
      <c r="U24" t="str">
        <f t="shared" ca="1" si="34"/>
        <v>omp</v>
      </c>
      <c r="V24" s="5">
        <f t="shared" ca="1" si="35"/>
        <v>10.83139857142857</v>
      </c>
      <c r="W24" s="5">
        <f t="shared" ca="1" si="36"/>
        <v>10.217787857142859</v>
      </c>
      <c r="X24" s="5">
        <f t="shared" ca="1" si="37"/>
        <v>9.6058059523809547</v>
      </c>
      <c r="Y24" s="5">
        <f t="shared" ca="1" si="38"/>
        <v>9.3946035714285721</v>
      </c>
      <c r="Z24" s="5">
        <f t="shared" ca="1" si="39"/>
        <v>9.4133830357142845</v>
      </c>
      <c r="AA24" s="5">
        <f t="shared" ca="1" si="40"/>
        <v>9.5140744047619048</v>
      </c>
      <c r="AB24" s="5">
        <f t="shared" ca="1" si="40"/>
        <v>9.3204293154761917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390.58344000000005</v>
      </c>
      <c r="E25" s="5">
        <f ca="1">'84 end'!J53</f>
        <v>762.69429999999977</v>
      </c>
      <c r="F25" s="5">
        <f ca="1">'168 end'!J53</f>
        <v>1487.7046000000003</v>
      </c>
      <c r="G25" s="5">
        <f ca="1">'336 end'!J53</f>
        <v>2961.4415999999992</v>
      </c>
      <c r="H25" s="5">
        <f ca="1">'672 end'!J53</f>
        <v>5939.1777999999995</v>
      </c>
      <c r="I25" s="5">
        <f ca="1">'1344 end'!J53</f>
        <v>11848.152</v>
      </c>
      <c r="J25" s="5">
        <f ca="1">'2688 end'!J53</f>
        <v>23794.111999999997</v>
      </c>
      <c r="L25" t="str">
        <f t="shared" ca="1" si="33"/>
        <v>omp non hash</v>
      </c>
      <c r="M25" s="5">
        <f ca="1">D$23/D25</f>
        <v>14.550823762523057</v>
      </c>
      <c r="N25" s="5">
        <f t="shared" ref="N25" ca="1" si="56">E$23/E25</f>
        <v>13.970714085577937</v>
      </c>
      <c r="O25" s="5">
        <f t="shared" ref="O25" ca="1" si="57">F$23/F25</f>
        <v>17.34449836345199</v>
      </c>
      <c r="P25" s="5">
        <f t="shared" ref="P25" ca="1" si="58">G$23/G25</f>
        <v>13.070145972150859</v>
      </c>
      <c r="Q25" s="5">
        <f t="shared" ref="Q25" ca="1" si="59">H$23/H25</f>
        <v>12.921580828915415</v>
      </c>
      <c r="R25" s="5">
        <f t="shared" ref="R25:S25" ca="1" si="60">I$23/I25</f>
        <v>12.833734746144378</v>
      </c>
      <c r="S25" s="5">
        <f t="shared" ca="1" si="60"/>
        <v>12.848215558538181</v>
      </c>
      <c r="U25" t="str">
        <f t="shared" ca="1" si="34"/>
        <v>omp non hash</v>
      </c>
      <c r="V25" s="5">
        <f t="shared" ca="1" si="35"/>
        <v>9.2996057142857147</v>
      </c>
      <c r="W25" s="5">
        <f t="shared" ca="1" si="36"/>
        <v>9.0796940476190446</v>
      </c>
      <c r="X25" s="5">
        <f t="shared" ca="1" si="37"/>
        <v>8.8553845238095246</v>
      </c>
      <c r="Y25" s="5">
        <f t="shared" ca="1" si="38"/>
        <v>8.8138142857142832</v>
      </c>
      <c r="Z25" s="5">
        <f t="shared" ca="1" si="39"/>
        <v>8.8380622023809519</v>
      </c>
      <c r="AA25" s="5">
        <f t="shared" ca="1" si="40"/>
        <v>8.8155892857142852</v>
      </c>
      <c r="AB25" s="5">
        <f t="shared" ca="1" si="40"/>
        <v>8.85197619047619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493.89566000000008</v>
      </c>
      <c r="E26" s="5">
        <f ca="1">'84 end'!J54</f>
        <v>896.10108000000002</v>
      </c>
      <c r="F26" s="5">
        <f ca="1">'168 end'!J54</f>
        <v>1655.2257999999997</v>
      </c>
      <c r="G26" s="5">
        <f ca="1">'336 end'!J54</f>
        <v>3187.1957999999995</v>
      </c>
      <c r="H26" s="5">
        <f ca="1">'672 end'!J54</f>
        <v>6341.1571999999996</v>
      </c>
      <c r="I26" s="5">
        <f ca="1">'1344 end'!J54</f>
        <v>12719.044000000002</v>
      </c>
      <c r="J26" s="5">
        <f ca="1">'2688 end'!J54</f>
        <v>24769.144</v>
      </c>
      <c r="L26" t="str">
        <f t="shared" ref="L26:L52" ca="1" si="61">C26</f>
        <v>non CUDA transp Time</v>
      </c>
      <c r="M26" s="5">
        <f t="shared" ref="M26:M52" ca="1" si="62">D$23/D26</f>
        <v>11.507108201760667</v>
      </c>
      <c r="N26" s="5">
        <f t="shared" ref="N26:N52" ca="1" si="63">E$23/E26</f>
        <v>11.890828208799839</v>
      </c>
      <c r="O26" s="5">
        <f t="shared" ref="O26:O52" ca="1" si="64">F$23/F26</f>
        <v>15.589105728052333</v>
      </c>
      <c r="P26" s="5">
        <f t="shared" ref="P26:P52" ca="1" si="65">G$23/G26</f>
        <v>12.144366530603483</v>
      </c>
      <c r="Q26" s="5">
        <f t="shared" ref="Q26:Q52" ca="1" si="66">H$23/H26</f>
        <v>12.102454422672256</v>
      </c>
      <c r="R26" s="5">
        <f t="shared" ref="R26:R52" ca="1" si="67">I$23/I26</f>
        <v>11.954989698911332</v>
      </c>
      <c r="S26" s="5">
        <f t="shared" ref="S26:S52" ca="1" si="68">J$23/J26</f>
        <v>12.342448330067443</v>
      </c>
      <c r="U26" t="str">
        <f t="shared" ref="U26:U52" ca="1" si="69">L26</f>
        <v>non CUDA transp Time</v>
      </c>
      <c r="V26" s="5">
        <f t="shared" ref="V26:V52" ca="1" si="70">D26/D$2</f>
        <v>11.759420476190478</v>
      </c>
      <c r="W26" s="5">
        <f t="shared" ref="W26:W52" ca="1" si="71">E26/E$2</f>
        <v>10.667870000000001</v>
      </c>
      <c r="X26" s="5">
        <f t="shared" ref="X26:X52" ca="1" si="72">F26/F$2</f>
        <v>9.8525345238095223</v>
      </c>
      <c r="Y26" s="5">
        <f t="shared" ref="Y26:Y52" ca="1" si="73">G26/G$2</f>
        <v>9.4857017857142836</v>
      </c>
      <c r="Z26" s="5">
        <f t="shared" ref="Z26:Z52" ca="1" si="74">H26/H$2</f>
        <v>9.4362458333333326</v>
      </c>
      <c r="AA26" s="5">
        <f t="shared" ref="AA26:AA52" ca="1" si="75">I26/I$2</f>
        <v>9.4635744047619053</v>
      </c>
      <c r="AB26" s="5">
        <f t="shared" ref="AB26:AB52" ca="1" si="76">J26/J$2</f>
        <v>9.2147113095238105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477.66059999999999</v>
      </c>
      <c r="E27" s="5">
        <f ca="1">'84 end'!J55</f>
        <v>874.68143999999995</v>
      </c>
      <c r="F27" s="5">
        <f ca="1">'168 end'!J55</f>
        <v>1633.9226000000001</v>
      </c>
      <c r="G27" s="5">
        <f ca="1">'336 end'!J55</f>
        <v>3212.8717999999999</v>
      </c>
      <c r="H27" s="5">
        <f ca="1">'672 end'!J55</f>
        <v>6375.097999999999</v>
      </c>
      <c r="I27" s="5">
        <f ca="1">'1344 end'!J55</f>
        <v>12684.731999999996</v>
      </c>
      <c r="J27" s="5">
        <f ca="1">'2688 end'!J55</f>
        <v>24760.629999999994</v>
      </c>
      <c r="L27" t="str">
        <f t="shared" ca="1" si="61"/>
        <v>non CUDA transp</v>
      </c>
      <c r="M27" s="5">
        <f t="shared" ca="1" si="62"/>
        <v>11.898219781995834</v>
      </c>
      <c r="N27" s="5">
        <f t="shared" ca="1" si="63"/>
        <v>12.182016803740574</v>
      </c>
      <c r="O27" s="5">
        <f t="shared" ca="1" si="64"/>
        <v>15.792357606168126</v>
      </c>
      <c r="P27" s="5">
        <f t="shared" ca="1" si="65"/>
        <v>12.047313559165351</v>
      </c>
      <c r="Q27" s="5">
        <f t="shared" ca="1" si="66"/>
        <v>12.038021376298849</v>
      </c>
      <c r="R27" s="5">
        <f t="shared" ca="1" si="67"/>
        <v>11.987327757496182</v>
      </c>
      <c r="S27" s="5">
        <f t="shared" ca="1" si="68"/>
        <v>12.346692309525245</v>
      </c>
      <c r="U27" t="str">
        <f t="shared" ca="1" si="69"/>
        <v>non CUDA transp</v>
      </c>
      <c r="V27" s="5">
        <f t="shared" ca="1" si="70"/>
        <v>11.372871428571429</v>
      </c>
      <c r="W27" s="5">
        <f t="shared" ca="1" si="71"/>
        <v>10.412874285714285</v>
      </c>
      <c r="X27" s="5">
        <f t="shared" ca="1" si="72"/>
        <v>9.7257297619047627</v>
      </c>
      <c r="Y27" s="5">
        <f t="shared" ca="1" si="73"/>
        <v>9.5621184523809521</v>
      </c>
      <c r="Z27" s="5">
        <f t="shared" ca="1" si="74"/>
        <v>9.4867529761904752</v>
      </c>
      <c r="AA27" s="5">
        <f t="shared" ca="1" si="75"/>
        <v>9.4380446428571396</v>
      </c>
      <c r="AB27" s="5">
        <f t="shared" ca="1" si="76"/>
        <v>9.2115438988095217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390.56105999999994</v>
      </c>
      <c r="E28" s="5">
        <f ca="1">'84 end'!J56</f>
        <v>756.45161999999982</v>
      </c>
      <c r="F28" s="5">
        <f ca="1">'168 end'!J56</f>
        <v>1492.2069999999999</v>
      </c>
      <c r="G28" s="5">
        <f ca="1">'336 end'!J56</f>
        <v>2966.453199999999</v>
      </c>
      <c r="H28" s="5">
        <f ca="1">'672 end'!J56</f>
        <v>5987.1760000000022</v>
      </c>
      <c r="I28" s="5">
        <f ca="1">'1344 end'!J56</f>
        <v>11770.608</v>
      </c>
      <c r="J28" s="5">
        <f ca="1">'2688 end'!J56</f>
        <v>23566.249999999993</v>
      </c>
      <c r="L28" t="str">
        <f t="shared" ca="1" si="61"/>
        <v>non CUDA transp non hash</v>
      </c>
      <c r="M28" s="5">
        <f t="shared" ca="1" si="62"/>
        <v>14.551657556439446</v>
      </c>
      <c r="N28" s="5">
        <f ca="1">E$23/E28</f>
        <v>14.086008567210159</v>
      </c>
      <c r="O28" s="5">
        <f t="shared" ca="1" si="64"/>
        <v>17.292165229086851</v>
      </c>
      <c r="P28" s="5">
        <f t="shared" ca="1" si="65"/>
        <v>13.048064941661645</v>
      </c>
      <c r="Q28" s="5">
        <f t="shared" ca="1" si="66"/>
        <v>12.817990652020249</v>
      </c>
      <c r="R28" s="5">
        <f t="shared" ca="1" si="67"/>
        <v>12.918282556007302</v>
      </c>
      <c r="S28" s="5">
        <f t="shared" ca="1" si="68"/>
        <v>12.972444915928504</v>
      </c>
      <c r="U28" t="str">
        <f t="shared" ca="1" si="69"/>
        <v>non CUDA transp non hash</v>
      </c>
      <c r="V28" s="5">
        <f t="shared" ca="1" si="70"/>
        <v>9.2990728571428551</v>
      </c>
      <c r="W28" s="5">
        <f t="shared" ca="1" si="71"/>
        <v>9.0053764285714273</v>
      </c>
      <c r="X28" s="5">
        <f t="shared" ca="1" si="72"/>
        <v>8.8821845238095225</v>
      </c>
      <c r="Y28" s="5">
        <f t="shared" ca="1" si="73"/>
        <v>8.8287297619047589</v>
      </c>
      <c r="Z28" s="5">
        <f t="shared" ca="1" si="74"/>
        <v>8.9094880952380979</v>
      </c>
      <c r="AA28" s="5">
        <f t="shared" ca="1" si="75"/>
        <v>8.757892857142858</v>
      </c>
      <c r="AB28" s="5">
        <f t="shared" ca="1" si="76"/>
        <v>8.7672061011904727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914.70819999999958</v>
      </c>
      <c r="F29" s="5">
        <f ca="1">'168 end'!J57</f>
        <v>1679.3380000000002</v>
      </c>
      <c r="G29" s="5">
        <f ca="1">'336 end'!J57</f>
        <v>3222.9352000000008</v>
      </c>
      <c r="H29" s="5">
        <f ca="1">'672 end'!J57</f>
        <v>6435.8493999999992</v>
      </c>
      <c r="I29" s="5">
        <f ca="1">'1344 end'!J57</f>
        <v>12794.861999999997</v>
      </c>
      <c r="J29" s="5">
        <f ca="1">'2688 end'!J57</f>
        <v>24895.251999999997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11.648943346085677</v>
      </c>
      <c r="O29" s="5">
        <f t="shared" ca="1" si="64"/>
        <v>15.365274888080897</v>
      </c>
      <c r="P29" s="5">
        <f t="shared" ca="1" si="65"/>
        <v>12.009696626851193</v>
      </c>
      <c r="Q29" s="5">
        <f t="shared" ca="1" si="66"/>
        <v>11.924388100193896</v>
      </c>
      <c r="R29" s="5">
        <f t="shared" ca="1" si="67"/>
        <v>11.884148496482419</v>
      </c>
      <c r="S29" s="5">
        <f t="shared" ca="1" si="68"/>
        <v>12.279927112205975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10.889383333333328</v>
      </c>
      <c r="X29" s="5">
        <f t="shared" ca="1" si="72"/>
        <v>9.9960595238095244</v>
      </c>
      <c r="Y29" s="5">
        <f t="shared" ca="1" si="73"/>
        <v>9.5920690476190504</v>
      </c>
      <c r="Z29" s="5">
        <f t="shared" ca="1" si="74"/>
        <v>9.5771568452380933</v>
      </c>
      <c r="AA29" s="5">
        <f t="shared" ca="1" si="75"/>
        <v>9.5199866071428545</v>
      </c>
      <c r="AB29" s="5">
        <f t="shared" ca="1" si="76"/>
        <v>9.2616264880952368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897.02253999999982</v>
      </c>
      <c r="F30" s="5">
        <f ca="1">'168 end'!J58</f>
        <v>1660.6700000000003</v>
      </c>
      <c r="G30" s="5">
        <f ca="1">'336 end'!J58</f>
        <v>3248.4262000000012</v>
      </c>
      <c r="H30" s="5">
        <f ca="1">'672 end'!J58</f>
        <v>6437.6853999999985</v>
      </c>
      <c r="I30" s="5">
        <f ca="1">'1344 end'!J58</f>
        <v>12819.098</v>
      </c>
      <c r="J30" s="5">
        <f ca="1">'2688 end'!J58</f>
        <v>24889.106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11.878613440415894</v>
      </c>
      <c r="O30" s="5">
        <f t="shared" ca="1" si="64"/>
        <v>15.537999723003365</v>
      </c>
      <c r="P30" s="5">
        <f t="shared" ca="1" si="65"/>
        <v>11.915454320618387</v>
      </c>
      <c r="Q30" s="5">
        <f t="shared" ca="1" si="66"/>
        <v>11.920987316341995</v>
      </c>
      <c r="R30" s="5">
        <f t="shared" ca="1" si="67"/>
        <v>11.861680127572159</v>
      </c>
      <c r="S30" s="5">
        <f t="shared" ca="1" si="68"/>
        <v>12.282959460255423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10.67883976190476</v>
      </c>
      <c r="X30" s="5">
        <f t="shared" ca="1" si="72"/>
        <v>9.8849404761904776</v>
      </c>
      <c r="Y30" s="5">
        <f t="shared" ca="1" si="73"/>
        <v>9.6679351190476233</v>
      </c>
      <c r="Z30" s="5">
        <f t="shared" ca="1" si="74"/>
        <v>9.5798889880952363</v>
      </c>
      <c r="AA30" s="5">
        <f t="shared" ca="1" si="75"/>
        <v>9.5380193452380944</v>
      </c>
      <c r="AB30" s="5">
        <f t="shared" ca="1" si="76"/>
        <v>9.2593400297619048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776.77357999999992</v>
      </c>
      <c r="F31" s="5">
        <f ca="1">'168 end'!J59</f>
        <v>1511.6443999999997</v>
      </c>
      <c r="G31" s="5">
        <f ca="1">'336 end'!J59</f>
        <v>3000.195999999999</v>
      </c>
      <c r="H31" s="5">
        <f ca="1">'672 end'!J59</f>
        <v>6022.4389999999994</v>
      </c>
      <c r="I31" s="5">
        <f ca="1">'1344 end'!J59</f>
        <v>11846.78</v>
      </c>
      <c r="J31" s="5">
        <f ca="1">'2688 end'!J59</f>
        <v>23709.28000000001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13.717490236987723</v>
      </c>
      <c r="O31" s="5">
        <f t="shared" ca="1" si="64"/>
        <v>17.069814832112638</v>
      </c>
      <c r="P31" s="5">
        <f t="shared" ca="1" si="65"/>
        <v>12.901315114079214</v>
      </c>
      <c r="Q31" s="5">
        <f t="shared" ca="1" si="66"/>
        <v>12.742937869524296</v>
      </c>
      <c r="R31" s="5">
        <f t="shared" ca="1" si="67"/>
        <v>12.835221047406975</v>
      </c>
      <c r="S31" s="5">
        <f t="shared" ca="1" si="68"/>
        <v>12.894186580107025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9.2473045238095235</v>
      </c>
      <c r="X31" s="5">
        <f t="shared" ca="1" si="72"/>
        <v>8.9978833333333306</v>
      </c>
      <c r="Y31" s="5">
        <f t="shared" ca="1" si="73"/>
        <v>8.9291547619047584</v>
      </c>
      <c r="Z31" s="5">
        <f t="shared" ca="1" si="74"/>
        <v>8.9619627976190461</v>
      </c>
      <c r="AA31" s="5">
        <f t="shared" ca="1" si="75"/>
        <v>8.8145684523809535</v>
      </c>
      <c r="AB31" s="5">
        <f t="shared" ca="1" si="76"/>
        <v>8.8204166666666701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912.44721999999967</v>
      </c>
      <c r="F32" s="5">
        <f ca="1">'168 end'!J60</f>
        <v>1680.4451999999999</v>
      </c>
      <c r="G32" s="5">
        <f ca="1">'336 end'!J60</f>
        <v>3222.1063999999997</v>
      </c>
      <c r="H32" s="5">
        <f ca="1">'672 end'!J60</f>
        <v>6441.8760000000011</v>
      </c>
      <c r="I32" s="5">
        <f ca="1">'1344 end'!J60</f>
        <v>12795.922000000006</v>
      </c>
      <c r="J32" s="5">
        <f ca="1">'2688 end'!J60</f>
        <v>24895.68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11.67780860793242</v>
      </c>
      <c r="O32" s="5">
        <f t="shared" ca="1" si="64"/>
        <v>15.355151123047632</v>
      </c>
      <c r="P32" s="5">
        <f t="shared" ca="1" si="65"/>
        <v>12.012785797514319</v>
      </c>
      <c r="Q32" s="5">
        <f t="shared" ca="1" si="66"/>
        <v>11.913232418630848</v>
      </c>
      <c r="R32" s="5">
        <f t="shared" ca="1" si="67"/>
        <v>11.883164026789155</v>
      </c>
      <c r="S32" s="5">
        <f t="shared" ca="1" si="68"/>
        <v>12.279715998920295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10.8624669047619</v>
      </c>
      <c r="X32" s="5">
        <f t="shared" ca="1" si="72"/>
        <v>10.002649999999999</v>
      </c>
      <c r="Y32" s="5">
        <f t="shared" ca="1" si="73"/>
        <v>9.58960238095238</v>
      </c>
      <c r="Z32" s="5">
        <f t="shared" ca="1" si="74"/>
        <v>9.5861250000000009</v>
      </c>
      <c r="AA32" s="5">
        <f t="shared" ca="1" si="75"/>
        <v>9.5207752976190516</v>
      </c>
      <c r="AB32" s="5">
        <f t="shared" ca="1" si="76"/>
        <v>9.2617857142857147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896.59166000000016</v>
      </c>
      <c r="F33" s="5">
        <f ca="1">'168 end'!J61</f>
        <v>1660.1090000000006</v>
      </c>
      <c r="G33" s="5">
        <f ca="1">'336 end'!J61</f>
        <v>3249.1543999999994</v>
      </c>
      <c r="H33" s="5">
        <f ca="1">'672 end'!J61</f>
        <v>6436.0566000000017</v>
      </c>
      <c r="I33" s="5">
        <f ca="1">'1344 end'!J61</f>
        <v>12808.789999999995</v>
      </c>
      <c r="J33" s="5">
        <f ca="1">'2688 end'!J61</f>
        <v>24881.770000000004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11.884322011204075</v>
      </c>
      <c r="O33" s="5">
        <f t="shared" ca="1" si="64"/>
        <v>15.543250473312289</v>
      </c>
      <c r="P33" s="5">
        <f t="shared" ca="1" si="65"/>
        <v>11.912783830771476</v>
      </c>
      <c r="Q33" s="5">
        <f t="shared" ca="1" si="66"/>
        <v>11.924004210901439</v>
      </c>
      <c r="R33" s="5">
        <f t="shared" ca="1" si="67"/>
        <v>11.871225931567311</v>
      </c>
      <c r="S33" s="5">
        <f t="shared" ca="1" si="68"/>
        <v>12.286580898384639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10.673710238095239</v>
      </c>
      <c r="X33" s="5">
        <f t="shared" ca="1" si="72"/>
        <v>9.8816011904761947</v>
      </c>
      <c r="Y33" s="5">
        <f t="shared" ca="1" si="73"/>
        <v>9.670102380952379</v>
      </c>
      <c r="Z33" s="5">
        <f t="shared" ca="1" si="74"/>
        <v>9.5774651785714315</v>
      </c>
      <c r="AA33" s="5">
        <f t="shared" ca="1" si="75"/>
        <v>9.5303497023809491</v>
      </c>
      <c r="AB33" s="5">
        <f t="shared" ca="1" si="76"/>
        <v>9.2566108630952399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778.33758</v>
      </c>
      <c r="F34" s="5">
        <f ca="1">'168 end'!J62</f>
        <v>1513.1526000000001</v>
      </c>
      <c r="G34" s="5">
        <f ca="1">'336 end'!J62</f>
        <v>3000.8266000000003</v>
      </c>
      <c r="H34" s="5">
        <f ca="1">'672 end'!J62</f>
        <v>6022.2246000000032</v>
      </c>
      <c r="I34" s="5">
        <f ca="1">'1344 end'!J62</f>
        <v>11843.913999999999</v>
      </c>
      <c r="J34" s="5">
        <f ca="1">'2688 end'!J62</f>
        <v>23733.573999999993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13.689926162886806</v>
      </c>
      <c r="O34" s="5">
        <f t="shared" ca="1" si="64"/>
        <v>17.052800887365887</v>
      </c>
      <c r="P34" s="5">
        <f t="shared" ca="1" si="65"/>
        <v>12.898604004643248</v>
      </c>
      <c r="Q34" s="5">
        <f t="shared" ca="1" si="66"/>
        <v>12.743391536742084</v>
      </c>
      <c r="R34" s="5">
        <f t="shared" ca="1" si="67"/>
        <v>12.838326924697361</v>
      </c>
      <c r="S34" s="5">
        <f t="shared" ca="1" si="68"/>
        <v>12.880987920319127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9.265923571428571</v>
      </c>
      <c r="X34" s="5">
        <f t="shared" ca="1" si="72"/>
        <v>9.0068607142857147</v>
      </c>
      <c r="Y34" s="5">
        <f t="shared" ca="1" si="73"/>
        <v>8.9310315476190478</v>
      </c>
      <c r="Z34" s="5">
        <f t="shared" ca="1" si="74"/>
        <v>8.9616437500000039</v>
      </c>
      <c r="AA34" s="5">
        <f t="shared" ca="1" si="75"/>
        <v>8.8124360119047616</v>
      </c>
      <c r="AB34" s="5">
        <f t="shared" ca="1" si="76"/>
        <v>8.8294546130952352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608.9235799999999</v>
      </c>
      <c r="F35" s="5">
        <f ca="1">'168 end'!J63</f>
        <v>1080.6356000000001</v>
      </c>
      <c r="G35" s="5">
        <f ca="1">'336 end'!J63</f>
        <v>2093.2955999999995</v>
      </c>
      <c r="H35" s="7">
        <f ca="1">'672 end'!J63</f>
        <v>4132.5428000000002</v>
      </c>
      <c r="I35" s="5">
        <f ca="1">'1344 end'!J63</f>
        <v>7803.6633999999985</v>
      </c>
      <c r="J35" s="5">
        <f ca="1">'2688 end'!J63</f>
        <v>15500.211999999998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17.498721268110529</v>
      </c>
      <c r="O35" s="5">
        <f t="shared" ca="1" si="64"/>
        <v>23.878067685351102</v>
      </c>
      <c r="P35" s="5">
        <f t="shared" ca="1" si="65"/>
        <v>18.490687125124612</v>
      </c>
      <c r="Q35" s="5">
        <f t="shared" ca="1" si="66"/>
        <v>18.570543540408103</v>
      </c>
      <c r="R35" s="5">
        <f t="shared" ca="1" si="67"/>
        <v>19.485212547737518</v>
      </c>
      <c r="S35" s="5">
        <f t="shared" ca="1" si="68"/>
        <v>19.723077335974505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7.2490902380952367</v>
      </c>
      <c r="X35" s="5">
        <f t="shared" ca="1" si="72"/>
        <v>6.4323547619047625</v>
      </c>
      <c r="Y35" s="5">
        <f t="shared" ca="1" si="73"/>
        <v>6.230046428571427</v>
      </c>
      <c r="Z35" s="5">
        <f t="shared" ca="1" si="74"/>
        <v>6.149617261904762</v>
      </c>
      <c r="AA35" s="5">
        <f t="shared" ca="1" si="75"/>
        <v>5.8062971726190469</v>
      </c>
      <c r="AB35" s="5">
        <f t="shared" ca="1" si="76"/>
        <v>5.7664479166666656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560.38250000000016</v>
      </c>
      <c r="F36" s="5">
        <f ca="1">'168 end'!J64</f>
        <v>1025.0083999999997</v>
      </c>
      <c r="G36" s="5">
        <f ca="1">'336 end'!J64</f>
        <v>2049.2228000000005</v>
      </c>
      <c r="H36" s="7">
        <f ca="1">'672 end'!J64</f>
        <v>4041.9912000000004</v>
      </c>
      <c r="I36" s="5">
        <f ca="1">'1344 end'!J64</f>
        <v>7795.1165999999957</v>
      </c>
      <c r="J36" s="5">
        <f ca="1">'2688 end'!J64</f>
        <v>15434.73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19.014483857008379</v>
      </c>
      <c r="O36" s="5">
        <f t="shared" ca="1" si="64"/>
        <v>25.17393028193721</v>
      </c>
      <c r="P36" s="5">
        <f t="shared" ca="1" si="65"/>
        <v>18.88836782413312</v>
      </c>
      <c r="Q36" s="5">
        <f t="shared" ca="1" si="66"/>
        <v>18.986574240933532</v>
      </c>
      <c r="R36" s="5">
        <f t="shared" ca="1" si="67"/>
        <v>19.506576720096795</v>
      </c>
      <c r="S36" s="5">
        <f t="shared" ca="1" si="68"/>
        <v>19.80675269343876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6.6712202380952403</v>
      </c>
      <c r="X36" s="5">
        <f t="shared" ca="1" si="72"/>
        <v>6.1012404761904744</v>
      </c>
      <c r="Y36" s="5">
        <f t="shared" ca="1" si="73"/>
        <v>6.0988773809523824</v>
      </c>
      <c r="Z36" s="5">
        <f t="shared" ca="1" si="74"/>
        <v>6.0148678571428578</v>
      </c>
      <c r="AA36" s="5">
        <f t="shared" ca="1" si="75"/>
        <v>5.7999379464285683</v>
      </c>
      <c r="AB36" s="5">
        <f t="shared" ca="1" si="76"/>
        <v>5.7420870535714288</v>
      </c>
    </row>
    <row r="37" spans="1:28" x14ac:dyDescent="0.25">
      <c r="A37">
        <v>35</v>
      </c>
      <c r="C37" t="str">
        <f ca="1">OFFSET('84p stat'!$A$1,A37*20,0)</f>
        <v>CUDA opt_one_GPU</v>
      </c>
      <c r="D37" s="5">
        <f ca="1">'42 end'!J65</f>
        <v>1812.1012000000003</v>
      </c>
      <c r="E37" s="5">
        <f ca="1">'84 end'!J65</f>
        <v>2665.7835999999998</v>
      </c>
      <c r="F37" s="5">
        <f ca="1">'168 end'!J65</f>
        <v>18683.676599999999</v>
      </c>
      <c r="G37" s="5">
        <f ca="1">'336 end'!J65</f>
        <v>16337.163999999999</v>
      </c>
      <c r="H37" s="7"/>
      <c r="I37" s="23" t="e">
        <f ca="1">'1344 end'!J65</f>
        <v>#DIV/0!</v>
      </c>
      <c r="J37" s="5" t="e">
        <f ca="1">'2688 end'!J65</f>
        <v>#DIV/0!</v>
      </c>
      <c r="L37" t="str">
        <f t="shared" ca="1" si="61"/>
        <v>CUDA opt_one_GPU</v>
      </c>
      <c r="M37" s="5">
        <f t="shared" ca="1" si="62"/>
        <v>3.1363098264048377</v>
      </c>
      <c r="N37" s="5">
        <f t="shared" ca="1" si="63"/>
        <v>3.9970926372268187</v>
      </c>
      <c r="O37" s="5">
        <f t="shared" ca="1" si="64"/>
        <v>1.3810713251159572</v>
      </c>
      <c r="P37" s="5">
        <f t="shared" ca="1" si="65"/>
        <v>2.3692284658463358</v>
      </c>
      <c r="Q37" s="5" t="e">
        <f t="shared" ca="1" si="66"/>
        <v>#DIV/0!</v>
      </c>
      <c r="R37" s="5" t="e">
        <f t="shared" ca="1" si="67"/>
        <v>#DIV/0!</v>
      </c>
      <c r="S37" s="5" t="e">
        <f t="shared" ca="1" si="68"/>
        <v>#DIV/0!</v>
      </c>
      <c r="U37" t="str">
        <f t="shared" ca="1" si="69"/>
        <v>CUDA opt_one_GPU</v>
      </c>
      <c r="V37" s="5">
        <f t="shared" ca="1" si="70"/>
        <v>43.145266666666672</v>
      </c>
      <c r="W37" s="5">
        <f t="shared" ca="1" si="71"/>
        <v>31.735519047619043</v>
      </c>
      <c r="X37" s="5">
        <f t="shared" ca="1" si="72"/>
        <v>111.21236071428571</v>
      </c>
      <c r="Y37" s="5">
        <f t="shared" ca="1" si="73"/>
        <v>48.6225119047619</v>
      </c>
      <c r="Z37" s="5">
        <f t="shared" si="74"/>
        <v>0</v>
      </c>
      <c r="AA37" s="5" t="e">
        <f t="shared" ca="1" si="75"/>
        <v>#DIV/0!</v>
      </c>
      <c r="AB37" s="5" t="e">
        <f t="shared" ca="1" si="76"/>
        <v>#DIV/0!</v>
      </c>
    </row>
    <row r="38" spans="1:28" x14ac:dyDescent="0.25">
      <c r="A38">
        <v>36</v>
      </c>
      <c r="C38" t="str">
        <f ca="1">OFFSET('84p stat'!$A$1,A38*20,0)</f>
        <v>CUDA opt_one_GPU ant</v>
      </c>
      <c r="D38" s="5">
        <f ca="1">'42 end'!J66</f>
        <v>20501.293999999998</v>
      </c>
      <c r="E38" s="5">
        <f ca="1">'84 end'!J66</f>
        <v>41987.94</v>
      </c>
      <c r="F38" s="5">
        <f ca="1">'168 end'!J66</f>
        <v>83325.520000000019</v>
      </c>
      <c r="G38" s="5">
        <f ca="1">'336 end'!J66</f>
        <v>167914.96</v>
      </c>
      <c r="H38" s="7">
        <f ca="1">'672 end'!J66</f>
        <v>345661.48</v>
      </c>
      <c r="I38" s="7" t="e">
        <f ca="1">'1344 end'!J66</f>
        <v>#DIV/0!</v>
      </c>
      <c r="J38" s="7" t="e">
        <f ca="1">'2688 end'!J66</f>
        <v>#DIV/0!</v>
      </c>
      <c r="L38" t="str">
        <f t="shared" ca="1" si="61"/>
        <v>CUDA opt_one_GPU ant</v>
      </c>
      <c r="M38" s="5">
        <f t="shared" ca="1" si="62"/>
        <v>0.27721717468175422</v>
      </c>
      <c r="N38" s="5">
        <f t="shared" ca="1" si="63"/>
        <v>0.25377248800488905</v>
      </c>
      <c r="O38" s="5">
        <f t="shared" ca="1" si="64"/>
        <v>0.30967091474496644</v>
      </c>
      <c r="P38" s="5">
        <f t="shared" ca="1" si="65"/>
        <v>0.23051236173358222</v>
      </c>
      <c r="Q38" s="5">
        <f t="shared" ca="1" si="66"/>
        <v>0.2220194335799292</v>
      </c>
      <c r="R38" s="5" t="e">
        <f t="shared" ca="1" si="67"/>
        <v>#DIV/0!</v>
      </c>
      <c r="S38" s="5" t="e">
        <f t="shared" ca="1" si="68"/>
        <v>#DIV/0!</v>
      </c>
      <c r="U38" t="str">
        <f t="shared" ca="1" si="69"/>
        <v>CUDA opt_one_GPU ant</v>
      </c>
      <c r="V38" s="5">
        <f t="shared" ca="1" si="70"/>
        <v>488.1260476190476</v>
      </c>
      <c r="W38" s="5">
        <f t="shared" ca="1" si="71"/>
        <v>499.85642857142858</v>
      </c>
      <c r="X38" s="5">
        <f t="shared" ca="1" si="72"/>
        <v>495.98523809523823</v>
      </c>
      <c r="Y38" s="5">
        <f t="shared" ca="1" si="73"/>
        <v>499.74690476190472</v>
      </c>
      <c r="Z38" s="5">
        <f t="shared" ca="1" si="74"/>
        <v>514.37720238095233</v>
      </c>
      <c r="AA38" s="5" t="e">
        <f t="shared" ca="1" si="75"/>
        <v>#DIV/0!</v>
      </c>
      <c r="AB38" s="5" t="e">
        <f t="shared" ca="1" si="76"/>
        <v>#DIV/0!</v>
      </c>
    </row>
    <row r="39" spans="1:28" x14ac:dyDescent="0.25">
      <c r="A39">
        <v>37</v>
      </c>
      <c r="C39" t="str">
        <f ca="1">OFFSET('84p stat'!$A$1,A39*20,0)</f>
        <v>CUDA opt_one_GPU ant local</v>
      </c>
      <c r="D39" s="5">
        <f ca="1">'42 end'!J67</f>
        <v>1075.2234000000001</v>
      </c>
      <c r="E39" s="5">
        <f ca="1">'84 end'!J67</f>
        <v>2212.5600000000004</v>
      </c>
      <c r="F39" s="5">
        <f ca="1">'168 end'!J67</f>
        <v>4386.9946</v>
      </c>
      <c r="G39" s="5">
        <f ca="1">'336 end'!J67</f>
        <v>8828.2145999999993</v>
      </c>
      <c r="H39" s="7">
        <f ca="1">'672 end'!J67</f>
        <v>18278.767999999996</v>
      </c>
      <c r="I39" s="7" t="e">
        <f ca="1">'1344 end'!J67</f>
        <v>#DIV/0!</v>
      </c>
      <c r="J39" s="7" t="e">
        <f ca="1">'2688 end'!J67</f>
        <v>#DIV/0!</v>
      </c>
      <c r="L39" t="str">
        <f t="shared" ca="1" si="61"/>
        <v>CUDA opt_one_GPU ant local</v>
      </c>
      <c r="M39" s="5">
        <f t="shared" ca="1" si="62"/>
        <v>5.2857023014938092</v>
      </c>
      <c r="N39" s="5">
        <f t="shared" ca="1" si="63"/>
        <v>4.8158621687095486</v>
      </c>
      <c r="O39" s="5">
        <f t="shared" ca="1" si="64"/>
        <v>5.8818148533850492</v>
      </c>
      <c r="P39" s="5">
        <f t="shared" ca="1" si="65"/>
        <v>4.3844056532110116</v>
      </c>
      <c r="Q39" s="5">
        <f t="shared" ca="1" si="66"/>
        <v>4.198508674107579</v>
      </c>
      <c r="R39" s="5" t="e">
        <f t="shared" ca="1" si="67"/>
        <v>#DIV/0!</v>
      </c>
      <c r="S39" s="5" t="e">
        <f t="shared" ca="1" si="68"/>
        <v>#DIV/0!</v>
      </c>
      <c r="U39" t="str">
        <f t="shared" ca="1" si="69"/>
        <v>CUDA opt_one_GPU ant local</v>
      </c>
      <c r="V39" s="5">
        <f t="shared" ca="1" si="70"/>
        <v>25.600557142857145</v>
      </c>
      <c r="W39" s="5">
        <f t="shared" ca="1" si="71"/>
        <v>26.340000000000003</v>
      </c>
      <c r="X39" s="5">
        <f t="shared" ca="1" si="72"/>
        <v>26.113063095238097</v>
      </c>
      <c r="Y39" s="5">
        <f t="shared" ca="1" si="73"/>
        <v>26.274448214285712</v>
      </c>
      <c r="Z39" s="5">
        <f t="shared" ca="1" si="74"/>
        <v>27.200547619047615</v>
      </c>
      <c r="AA39" s="5" t="e">
        <f t="shared" ca="1" si="75"/>
        <v>#DIV/0!</v>
      </c>
      <c r="AB39" s="5" t="e">
        <f t="shared" ca="1" si="76"/>
        <v>#DIV/0!</v>
      </c>
    </row>
    <row r="40" spans="1:28" x14ac:dyDescent="0.25">
      <c r="A40">
        <v>38</v>
      </c>
      <c r="C40" t="str">
        <f ca="1">OFFSET('84p stat'!$A$1,A40*20,0)</f>
        <v>CUDA Const</v>
      </c>
      <c r="D40" s="5">
        <f ca="1">'42 end'!J68</f>
        <v>657.61941999999999</v>
      </c>
      <c r="E40" s="5">
        <f ca="1">'84 end'!J68</f>
        <v>995.75937999999985</v>
      </c>
      <c r="F40" s="5">
        <f ca="1">'168 end'!J68</f>
        <v>2552.9067999999997</v>
      </c>
      <c r="G40" s="5">
        <f ca="1">'336 end'!J68</f>
        <v>8528.4405999999981</v>
      </c>
      <c r="H40" s="7"/>
      <c r="I40" s="5"/>
      <c r="J40" s="5" t="e">
        <f ca="1">'2688 end'!J68</f>
        <v>#DIV/0!</v>
      </c>
      <c r="L40" t="str">
        <f t="shared" ca="1" si="61"/>
        <v>CUDA Const</v>
      </c>
      <c r="M40" s="5">
        <f t="shared" ca="1" si="62"/>
        <v>8.6422490382051063</v>
      </c>
      <c r="N40" s="5">
        <f t="shared" ca="1" si="63"/>
        <v>10.700761864779023</v>
      </c>
      <c r="O40" s="5">
        <f t="shared" ca="1" si="64"/>
        <v>10.107493935932171</v>
      </c>
      <c r="P40" s="5">
        <f t="shared" ca="1" si="65"/>
        <v>4.5385171586937005</v>
      </c>
      <c r="Q40" s="5" t="e">
        <f t="shared" ca="1" si="66"/>
        <v>#DIV/0!</v>
      </c>
      <c r="R40" s="5" t="e">
        <f t="shared" ca="1" si="67"/>
        <v>#DIV/0!</v>
      </c>
      <c r="S40" s="5" t="e">
        <f t="shared" ca="1" si="68"/>
        <v>#DIV/0!</v>
      </c>
      <c r="U40" t="str">
        <f t="shared" ca="1" si="69"/>
        <v>CUDA Const</v>
      </c>
      <c r="V40" s="5">
        <f t="shared" ca="1" si="70"/>
        <v>15.657605238095238</v>
      </c>
      <c r="W40" s="5">
        <f t="shared" ca="1" si="71"/>
        <v>11.854278333333331</v>
      </c>
      <c r="X40" s="5">
        <f t="shared" ca="1" si="72"/>
        <v>15.195873809523809</v>
      </c>
      <c r="Y40" s="5">
        <f t="shared" ca="1" si="73"/>
        <v>25.382263690476186</v>
      </c>
      <c r="Z40" s="5">
        <f t="shared" si="74"/>
        <v>0</v>
      </c>
      <c r="AA40" s="5">
        <f t="shared" si="75"/>
        <v>0</v>
      </c>
      <c r="AB40" s="5" t="e">
        <f t="shared" ca="1" si="76"/>
        <v>#DIV/0!</v>
      </c>
    </row>
    <row r="41" spans="1:28" x14ac:dyDescent="0.25">
      <c r="A41">
        <v>39</v>
      </c>
      <c r="C41" t="str">
        <f ca="1">OFFSET('84p stat'!$A$1,A41*20,0)</f>
        <v>CUDA ant Const</v>
      </c>
      <c r="D41" s="5">
        <f ca="1">'42 end'!J69</f>
        <v>735.14419999999973</v>
      </c>
      <c r="E41" s="5">
        <f ca="1">'84 end'!J69</f>
        <v>963.16293999999994</v>
      </c>
      <c r="F41" s="5">
        <f ca="1">'168 end'!J69</f>
        <v>1324.4809999999998</v>
      </c>
      <c r="G41" s="5">
        <f ca="1">'336 end'!J69</f>
        <v>2133.4768000000004</v>
      </c>
      <c r="H41" s="7">
        <f ca="1">'672 end'!J69</f>
        <v>4480.451399999999</v>
      </c>
      <c r="I41" s="5">
        <f ca="1">'1344 end'!J69</f>
        <v>8118.0616</v>
      </c>
      <c r="J41" s="5" t="e">
        <f ca="1">'2688 end'!J69</f>
        <v>#DIV/0!</v>
      </c>
      <c r="L41" t="str">
        <f t="shared" ca="1" si="61"/>
        <v>CUDA ant Const</v>
      </c>
      <c r="M41" s="5">
        <f t="shared" ca="1" si="62"/>
        <v>7.730878921441537</v>
      </c>
      <c r="N41" s="5">
        <f t="shared" ca="1" si="63"/>
        <v>11.062909044237108</v>
      </c>
      <c r="O41" s="5">
        <f t="shared" ca="1" si="64"/>
        <v>19.481963123668823</v>
      </c>
      <c r="P41" s="5">
        <f t="shared" ca="1" si="65"/>
        <v>18.142439608436323</v>
      </c>
      <c r="Q41" s="5">
        <f t="shared" ca="1" si="66"/>
        <v>17.128534415081489</v>
      </c>
      <c r="R41" s="5">
        <f t="shared" ca="1" si="67"/>
        <v>18.730584650897452</v>
      </c>
      <c r="S41" s="5" t="e">
        <f t="shared" ca="1" si="68"/>
        <v>#DIV/0!</v>
      </c>
      <c r="U41" t="str">
        <f t="shared" ca="1" si="69"/>
        <v>CUDA ant Const</v>
      </c>
      <c r="V41" s="5">
        <f t="shared" ca="1" si="70"/>
        <v>17.503433333333327</v>
      </c>
      <c r="W41" s="5">
        <f t="shared" ca="1" si="71"/>
        <v>11.466225476190475</v>
      </c>
      <c r="X41" s="5">
        <f t="shared" ca="1" si="72"/>
        <v>7.8838154761904748</v>
      </c>
      <c r="Y41" s="5">
        <f t="shared" ca="1" si="73"/>
        <v>6.3496333333333341</v>
      </c>
      <c r="Z41" s="5">
        <f t="shared" ca="1" si="74"/>
        <v>6.6673383928571415</v>
      </c>
      <c r="AA41" s="5">
        <f t="shared" ca="1" si="75"/>
        <v>6.0402244047619051</v>
      </c>
      <c r="AB41" s="5" t="e">
        <f t="shared" ca="1" si="76"/>
        <v>#DIV/0!</v>
      </c>
    </row>
    <row r="42" spans="1:28" x14ac:dyDescent="0.25">
      <c r="A42">
        <v>40</v>
      </c>
      <c r="C42" t="str">
        <f ca="1">OFFSET('84p stat'!$A$1,A42*20,0)</f>
        <v>CUDA ant par Const</v>
      </c>
      <c r="D42" s="5">
        <f ca="1">'42 end'!J70</f>
        <v>735.13289999999984</v>
      </c>
      <c r="E42" s="5">
        <f ca="1">'84 end'!J70</f>
        <v>965.74456000000032</v>
      </c>
      <c r="F42" s="5">
        <f ca="1">'168 end'!J70</f>
        <v>1312.1177999999998</v>
      </c>
      <c r="G42" s="5">
        <f ca="1">'336 end'!J70</f>
        <v>2104.2543999999998</v>
      </c>
      <c r="H42" s="7">
        <f ca="1">'672 end'!J70</f>
        <v>3986.2483999999986</v>
      </c>
      <c r="I42" s="5">
        <f ca="1">'1344 end'!J70</f>
        <v>7103.4708000000028</v>
      </c>
      <c r="J42" s="5" t="e">
        <f ca="1">'2688 end'!J70</f>
        <v>#DIV/0!</v>
      </c>
      <c r="L42" t="str">
        <f t="shared" ca="1" si="61"/>
        <v>CUDA ant par Const</v>
      </c>
      <c r="M42" s="5">
        <f t="shared" ca="1" si="62"/>
        <v>7.7309977556439122</v>
      </c>
      <c r="N42" s="5">
        <f t="shared" ca="1" si="63"/>
        <v>11.033335771521196</v>
      </c>
      <c r="O42" s="5">
        <f t="shared" ca="1" si="64"/>
        <v>19.665528506663051</v>
      </c>
      <c r="P42" s="5">
        <f t="shared" ca="1" si="65"/>
        <v>18.394389005435841</v>
      </c>
      <c r="Q42" s="5">
        <f t="shared" ca="1" si="66"/>
        <v>19.25207821971156</v>
      </c>
      <c r="R42" s="5">
        <f t="shared" ca="1" si="67"/>
        <v>21.405879503298578</v>
      </c>
      <c r="S42" s="5" t="e">
        <f t="shared" ca="1" si="68"/>
        <v>#DIV/0!</v>
      </c>
      <c r="U42" t="str">
        <f t="shared" ca="1" si="69"/>
        <v>CUDA ant par Const</v>
      </c>
      <c r="V42" s="5">
        <f t="shared" ca="1" si="70"/>
        <v>17.503164285714281</v>
      </c>
      <c r="W42" s="5">
        <f t="shared" ca="1" si="71"/>
        <v>11.496959047619052</v>
      </c>
      <c r="X42" s="5">
        <f t="shared" ca="1" si="72"/>
        <v>7.8102249999999982</v>
      </c>
      <c r="Y42" s="5">
        <f t="shared" ca="1" si="73"/>
        <v>6.2626619047619041</v>
      </c>
      <c r="Z42" s="5">
        <f t="shared" ca="1" si="74"/>
        <v>5.9319172619047595</v>
      </c>
      <c r="AA42" s="5">
        <f t="shared" ca="1" si="75"/>
        <v>5.2853205357142876</v>
      </c>
      <c r="AB42" s="5" t="e">
        <f t="shared" ca="1" si="76"/>
        <v>#DIV/0!</v>
      </c>
    </row>
    <row r="43" spans="1:28" x14ac:dyDescent="0.25">
      <c r="A43">
        <v>41</v>
      </c>
      <c r="C43" t="str">
        <f ca="1">OFFSET('84p stat'!$A$1,A43*20,0)</f>
        <v>CUDA ant add CPU Const</v>
      </c>
      <c r="D43" s="5">
        <f ca="1">'42 end'!J71</f>
        <v>360.00485999999995</v>
      </c>
      <c r="E43" s="5">
        <f ca="1">'84 end'!J71</f>
        <v>743.01370000000009</v>
      </c>
      <c r="F43" s="5">
        <f ca="1">'168 end'!J71</f>
        <v>1037.3917999999999</v>
      </c>
      <c r="G43" s="5">
        <f ca="1">'336 end'!J71</f>
        <v>1992.259</v>
      </c>
      <c r="H43" s="7">
        <f ca="1">'672 end'!J71</f>
        <v>4175.5379999999996</v>
      </c>
      <c r="I43" s="5">
        <f ca="1">'1344 end'!J71</f>
        <v>8166.7250000000004</v>
      </c>
      <c r="J43" s="5" t="e">
        <f ca="1">'2688 end'!J71</f>
        <v>#DIV/0!</v>
      </c>
      <c r="L43" t="str">
        <f t="shared" ca="1" si="61"/>
        <v>CUDA ant add CPU Const</v>
      </c>
      <c r="M43" s="5">
        <f ca="1">D$23/D43</f>
        <v>15.786761323166582</v>
      </c>
      <c r="N43" s="5">
        <f t="shared" ca="1" si="63"/>
        <v>14.340763837867325</v>
      </c>
      <c r="O43" s="5">
        <f t="shared" ca="1" si="64"/>
        <v>24.873427763743656</v>
      </c>
      <c r="P43" s="5">
        <f t="shared" ca="1" si="65"/>
        <v>19.428434756725903</v>
      </c>
      <c r="Q43" s="5">
        <f t="shared" ca="1" si="66"/>
        <v>18.379324053571068</v>
      </c>
      <c r="R43" s="5">
        <f t="shared" ca="1" si="67"/>
        <v>18.618973946104468</v>
      </c>
      <c r="S43" s="5" t="e">
        <f t="shared" ca="1" si="68"/>
        <v>#DIV/0!</v>
      </c>
      <c r="U43" t="str">
        <f t="shared" ca="1" si="69"/>
        <v>CUDA ant add CPU Const</v>
      </c>
      <c r="V43" s="5">
        <f t="shared" ca="1" si="70"/>
        <v>8.5715442857142854</v>
      </c>
      <c r="W43" s="5">
        <f t="shared" ca="1" si="71"/>
        <v>8.845401190476192</v>
      </c>
      <c r="X43" s="5">
        <f t="shared" ca="1" si="72"/>
        <v>6.1749511904761896</v>
      </c>
      <c r="Y43" s="5">
        <f t="shared" ca="1" si="73"/>
        <v>5.929342261904762</v>
      </c>
      <c r="Z43" s="5">
        <f t="shared" ca="1" si="74"/>
        <v>6.2135982142857138</v>
      </c>
      <c r="AA43" s="5">
        <f t="shared" ca="1" si="75"/>
        <v>6.0764322916666673</v>
      </c>
      <c r="AB43" s="5" t="e">
        <f t="shared" ca="1" si="76"/>
        <v>#DIV/0!</v>
      </c>
    </row>
    <row r="44" spans="1:28" x14ac:dyDescent="0.25">
      <c r="A44">
        <v>42</v>
      </c>
      <c r="C44" t="str">
        <f ca="1">OFFSET('84p stat'!$A$1,A44*20,0)</f>
        <v>CUDA opt Const</v>
      </c>
      <c r="D44" s="5">
        <f ca="1">'42 end'!J72</f>
        <v>658.24747999999988</v>
      </c>
      <c r="E44" s="5">
        <f ca="1">'84 end'!J72</f>
        <v>986.70974000000012</v>
      </c>
      <c r="F44" s="5">
        <f ca="1">'168 end'!J72</f>
        <v>2551.6206000000002</v>
      </c>
      <c r="G44" s="5">
        <f ca="1">'336 end'!J72</f>
        <v>8539.2294000000002</v>
      </c>
      <c r="H44" s="7"/>
      <c r="I44" s="5"/>
      <c r="J44" s="5" t="e">
        <f ca="1">'2688 end'!J72</f>
        <v>#DIV/0!</v>
      </c>
      <c r="L44" t="str">
        <f t="shared" ca="1" si="61"/>
        <v>CUDA opt Const</v>
      </c>
      <c r="M44" s="5">
        <f t="shared" ca="1" si="62"/>
        <v>8.6340031259975358</v>
      </c>
      <c r="N44" s="5">
        <f t="shared" ca="1" si="63"/>
        <v>10.79890424513292</v>
      </c>
      <c r="O44" s="5">
        <f t="shared" ca="1" si="64"/>
        <v>10.112588838638471</v>
      </c>
      <c r="P44" s="5">
        <f t="shared" ca="1" si="65"/>
        <v>4.5327830166970324</v>
      </c>
      <c r="Q44" s="5" t="e">
        <f t="shared" ca="1" si="66"/>
        <v>#DIV/0!</v>
      </c>
      <c r="R44" s="5" t="e">
        <f ca="1">I$23/I44</f>
        <v>#DIV/0!</v>
      </c>
      <c r="S44" s="5" t="e">
        <f t="shared" ca="1" si="68"/>
        <v>#DIV/0!</v>
      </c>
      <c r="U44" t="str">
        <f t="shared" ca="1" si="69"/>
        <v>CUDA opt Const</v>
      </c>
      <c r="V44" s="5">
        <f t="shared" ca="1" si="70"/>
        <v>15.672559047619044</v>
      </c>
      <c r="W44" s="5">
        <f t="shared" ca="1" si="71"/>
        <v>11.746544523809526</v>
      </c>
      <c r="X44" s="5">
        <f t="shared" ca="1" si="72"/>
        <v>15.188217857142858</v>
      </c>
      <c r="Y44" s="5">
        <f t="shared" ca="1" si="73"/>
        <v>25.414373214285714</v>
      </c>
      <c r="Z44" s="5">
        <f t="shared" si="74"/>
        <v>0</v>
      </c>
      <c r="AA44" s="5">
        <f t="shared" si="75"/>
        <v>0</v>
      </c>
      <c r="AB44" s="5" t="e">
        <f t="shared" ca="1" si="76"/>
        <v>#DIV/0!</v>
      </c>
    </row>
    <row r="45" spans="1:28" x14ac:dyDescent="0.25">
      <c r="A45">
        <v>43</v>
      </c>
      <c r="C45" t="str">
        <f ca="1">OFFSET('84p stat'!$A$1,A45*20,0)</f>
        <v>CUDA opt ant Const</v>
      </c>
      <c r="D45" s="5">
        <f ca="1">'42 end'!J73</f>
        <v>730.80315999999993</v>
      </c>
      <c r="E45" s="5">
        <f ca="1">'84 end'!J73</f>
        <v>956.36840000000029</v>
      </c>
      <c r="F45" s="5">
        <f ca="1">'168 end'!J73</f>
        <v>1323.8333999999998</v>
      </c>
      <c r="G45" s="5">
        <f ca="1">'336 end'!J73</f>
        <v>2122.5644000000002</v>
      </c>
      <c r="H45" s="7">
        <f ca="1">'672 end'!J73</f>
        <v>4473.8349999999991</v>
      </c>
      <c r="I45" s="5">
        <f ca="1">'1344 end'!J73</f>
        <v>8145.9327999999987</v>
      </c>
      <c r="J45" s="5" t="e">
        <f ca="1">'2688 end'!J73</f>
        <v>#DIV/0!</v>
      </c>
      <c r="L45" t="str">
        <f t="shared" ca="1" si="61"/>
        <v>CUDA opt ant Const</v>
      </c>
      <c r="M45" s="5">
        <f t="shared" ca="1" si="62"/>
        <v>7.7768010745875813</v>
      </c>
      <c r="N45" s="5">
        <f t="shared" ca="1" si="63"/>
        <v>11.141505721017129</v>
      </c>
      <c r="O45" s="5">
        <f t="shared" ca="1" si="64"/>
        <v>19.491493416014436</v>
      </c>
      <c r="P45" s="5">
        <f t="shared" ca="1" si="65"/>
        <v>18.235712424084745</v>
      </c>
      <c r="Q45" s="5">
        <f t="shared" ca="1" si="66"/>
        <v>17.15386597851732</v>
      </c>
      <c r="R45" s="5">
        <f t="shared" ca="1" si="67"/>
        <v>18.666498206319606</v>
      </c>
      <c r="S45" s="5" t="e">
        <f t="shared" ca="1" si="68"/>
        <v>#DIV/0!</v>
      </c>
      <c r="U45" t="str">
        <f t="shared" ca="1" si="69"/>
        <v>CUDA opt ant Const</v>
      </c>
      <c r="V45" s="5">
        <f t="shared" ca="1" si="70"/>
        <v>17.400075238095237</v>
      </c>
      <c r="W45" s="5">
        <f t="shared" ca="1" si="71"/>
        <v>11.385338095238099</v>
      </c>
      <c r="X45" s="5">
        <f t="shared" ca="1" si="72"/>
        <v>7.8799607142857129</v>
      </c>
      <c r="Y45" s="5">
        <f t="shared" ca="1" si="73"/>
        <v>6.3171559523809533</v>
      </c>
      <c r="Z45" s="5">
        <f t="shared" ca="1" si="74"/>
        <v>6.6574925595238081</v>
      </c>
      <c r="AA45" s="5">
        <f t="shared" ca="1" si="75"/>
        <v>6.0609619047619034</v>
      </c>
      <c r="AB45" s="5" t="e">
        <f t="shared" ca="1" si="76"/>
        <v>#DIV/0!</v>
      </c>
    </row>
    <row r="46" spans="1:28" x14ac:dyDescent="0.25">
      <c r="A46">
        <v>44</v>
      </c>
      <c r="C46" t="str">
        <f ca="1">OFFSET('84p stat'!$A$1,A46*20,0)</f>
        <v>CUDA opt ant par Const</v>
      </c>
      <c r="D46" s="5">
        <f ca="1">'42 end'!J74</f>
        <v>737.1331399999998</v>
      </c>
      <c r="E46" s="5">
        <f ca="1">'84 end'!J74</f>
        <v>950.08859999999981</v>
      </c>
      <c r="F46" s="5">
        <f ca="1">'168 end'!J74</f>
        <v>1309.8776</v>
      </c>
      <c r="G46" s="5">
        <f ca="1">'336 end'!J74</f>
        <v>2100.6994000000004</v>
      </c>
      <c r="H46" s="7">
        <f ca="1">'672 end'!J74</f>
        <v>3977.8100000000004</v>
      </c>
      <c r="I46" s="5">
        <f ca="1">'1344 end'!J74</f>
        <v>7103.4463999999998</v>
      </c>
      <c r="J46" s="5" t="e">
        <f ca="1">'2688 end'!J74</f>
        <v>#DIV/0!</v>
      </c>
      <c r="L46" t="str">
        <f t="shared" ca="1" si="61"/>
        <v>CUDA opt ant par Const</v>
      </c>
      <c r="M46" s="5">
        <f t="shared" ca="1" si="62"/>
        <v>7.7100193867284288</v>
      </c>
      <c r="N46" s="5">
        <f t="shared" ca="1" si="63"/>
        <v>11.215147724117523</v>
      </c>
      <c r="O46" s="5">
        <f t="shared" ca="1" si="64"/>
        <v>19.699161204069757</v>
      </c>
      <c r="P46" s="5">
        <f t="shared" ca="1" si="65"/>
        <v>18.425517710910938</v>
      </c>
      <c r="Q46" s="5">
        <f t="shared" ca="1" si="66"/>
        <v>19.292918967974845</v>
      </c>
      <c r="R46" s="5">
        <f t="shared" ca="1" si="67"/>
        <v>21.405953031474976</v>
      </c>
      <c r="S46" s="5" t="e">
        <f t="shared" ca="1" si="68"/>
        <v>#DIV/0!</v>
      </c>
      <c r="U46" t="str">
        <f t="shared" ca="1" si="69"/>
        <v>CUDA opt ant par Const</v>
      </c>
      <c r="V46" s="5">
        <f t="shared" ca="1" si="70"/>
        <v>17.550789047619041</v>
      </c>
      <c r="W46" s="5">
        <f t="shared" ca="1" si="71"/>
        <v>11.31057857142857</v>
      </c>
      <c r="X46" s="5">
        <f t="shared" ca="1" si="72"/>
        <v>7.7968904761904767</v>
      </c>
      <c r="Y46" s="5">
        <f t="shared" ca="1" si="73"/>
        <v>6.2520815476190492</v>
      </c>
      <c r="Z46" s="5">
        <f t="shared" ca="1" si="74"/>
        <v>5.9193601190476199</v>
      </c>
      <c r="AA46" s="5">
        <f t="shared" ca="1" si="75"/>
        <v>5.2853023809523805</v>
      </c>
      <c r="AB46" s="5" t="e">
        <f t="shared" ca="1" si="76"/>
        <v>#DIV/0!</v>
      </c>
    </row>
    <row r="47" spans="1:28" x14ac:dyDescent="0.25">
      <c r="A47">
        <v>45</v>
      </c>
      <c r="C47" t="str">
        <f ca="1">OFFSET('84p stat'!$A$1,A47*20,0)</f>
        <v>Time non CUDA AVX time 4</v>
      </c>
      <c r="D47" s="5">
        <f ca="1">'42 end'!J75</f>
        <v>496.97240000000005</v>
      </c>
      <c r="E47" s="5">
        <f ca="1">'84 end'!J75</f>
        <v>864.94587999999999</v>
      </c>
      <c r="F47" s="5">
        <f ca="1">'168 end'!J75</f>
        <v>1599.1573999999998</v>
      </c>
      <c r="G47" s="5">
        <f ca="1">'336 end'!J75</f>
        <v>3061.0534000000002</v>
      </c>
      <c r="H47" s="5">
        <f ca="1">'672 end'!J75</f>
        <v>6094.9753999999994</v>
      </c>
      <c r="I47" s="5">
        <f ca="1">'1344 end'!J75</f>
        <v>12117.154000000002</v>
      </c>
      <c r="J47" s="7" t="e">
        <f ca="1">'2688 end'!J75</f>
        <v>#DIV/0!</v>
      </c>
      <c r="L47" t="str">
        <f t="shared" ca="1" si="61"/>
        <v>Time non CUDA AVX time 4</v>
      </c>
      <c r="M47" s="5">
        <f t="shared" ca="1" si="62"/>
        <v>11.435868068327332</v>
      </c>
      <c r="N47" s="5">
        <f t="shared" ca="1" si="63"/>
        <v>12.319133770542964</v>
      </c>
      <c r="O47" s="5">
        <f t="shared" ca="1" si="64"/>
        <v>16.135678701796337</v>
      </c>
      <c r="P47" s="5">
        <f t="shared" ca="1" si="65"/>
        <v>12.644821550646579</v>
      </c>
      <c r="Q47" s="5">
        <f t="shared" ca="1" si="66"/>
        <v>12.591283961539865</v>
      </c>
      <c r="R47" s="5">
        <f t="shared" ca="1" si="67"/>
        <v>12.548824583726507</v>
      </c>
      <c r="S47" s="5" t="e">
        <f t="shared" ca="1" si="68"/>
        <v>#DIV/0!</v>
      </c>
      <c r="U47" t="str">
        <f t="shared" ca="1" si="69"/>
        <v>Time non CUDA AVX time 4</v>
      </c>
      <c r="V47" s="5">
        <f t="shared" ca="1" si="70"/>
        <v>11.832676190476192</v>
      </c>
      <c r="W47" s="5">
        <f t="shared" ca="1" si="71"/>
        <v>10.296974761904762</v>
      </c>
      <c r="X47" s="5">
        <f t="shared" ca="1" si="72"/>
        <v>9.5187940476190462</v>
      </c>
      <c r="Y47" s="5">
        <f t="shared" ca="1" si="73"/>
        <v>9.1102779761904777</v>
      </c>
      <c r="Z47" s="5">
        <f t="shared" ca="1" si="74"/>
        <v>9.0699038690476179</v>
      </c>
      <c r="AA47" s="5">
        <f t="shared" ca="1" si="75"/>
        <v>9.0157395833333354</v>
      </c>
      <c r="AB47" s="5" t="e">
        <f t="shared" ca="1" si="76"/>
        <v>#DIV/0!</v>
      </c>
    </row>
    <row r="48" spans="1:28" x14ac:dyDescent="0.25">
      <c r="A48">
        <v>46</v>
      </c>
      <c r="C48" t="str">
        <f ca="1">OFFSET('84p stat'!$A$1,A48*20,0)</f>
        <v>Time non CUDA AVX add CPU time 4</v>
      </c>
      <c r="D48" s="5">
        <f ca="1">'42 end'!J76</f>
        <v>369.48455999999999</v>
      </c>
      <c r="E48" s="5">
        <f ca="1">'84 end'!J76</f>
        <v>602.60230000000013</v>
      </c>
      <c r="F48" s="5">
        <f ca="1">'168 end'!J76</f>
        <v>1072.0265999999997</v>
      </c>
      <c r="G48" s="5">
        <f ca="1">'336 end'!J76</f>
        <v>2077.2693999999992</v>
      </c>
      <c r="H48" s="5">
        <f ca="1">'672 end'!J76</f>
        <v>4173.0254000000014</v>
      </c>
      <c r="I48" s="5">
        <f ca="1">'1344 end'!J76</f>
        <v>8534.3469999999998</v>
      </c>
      <c r="J48" s="7" t="e">
        <f ca="1">'2688 end'!J76</f>
        <v>#DIV/0!</v>
      </c>
      <c r="L48" t="str">
        <f t="shared" ca="1" si="61"/>
        <v>Time non CUDA AVX add CPU time 4</v>
      </c>
      <c r="M48" s="5">
        <f t="shared" ca="1" si="62"/>
        <v>15.381727452968533</v>
      </c>
      <c r="N48" s="5">
        <f t="shared" ca="1" si="63"/>
        <v>17.682282327830478</v>
      </c>
      <c r="O48" s="5">
        <f t="shared" ca="1" si="64"/>
        <v>24.069822521194912</v>
      </c>
      <c r="P48" s="5">
        <f t="shared" ca="1" si="65"/>
        <v>18.633343368943866</v>
      </c>
      <c r="Q48" s="5">
        <f t="shared" ca="1" si="66"/>
        <v>18.390390338865419</v>
      </c>
      <c r="R48" s="5">
        <f t="shared" ca="1" si="67"/>
        <v>17.816950728626338</v>
      </c>
      <c r="S48" s="5" t="e">
        <f t="shared" ca="1" si="68"/>
        <v>#DIV/0!</v>
      </c>
      <c r="U48" t="str">
        <f t="shared" ca="1" si="69"/>
        <v>Time non CUDA AVX add CPU time 4</v>
      </c>
      <c r="V48" s="5">
        <f t="shared" ca="1" si="70"/>
        <v>8.7972514285714283</v>
      </c>
      <c r="W48" s="5">
        <f t="shared" ca="1" si="71"/>
        <v>7.1738369047619059</v>
      </c>
      <c r="X48" s="5">
        <f t="shared" ca="1" si="72"/>
        <v>6.3811107142857129</v>
      </c>
      <c r="Y48" s="5">
        <f t="shared" ca="1" si="73"/>
        <v>6.1823494047619025</v>
      </c>
      <c r="Z48" s="5">
        <f t="shared" ca="1" si="74"/>
        <v>6.2098592261904786</v>
      </c>
      <c r="AA48" s="5">
        <f t="shared" ca="1" si="75"/>
        <v>6.3499605654761906</v>
      </c>
      <c r="AB48" s="5" t="e">
        <f t="shared" ca="1" si="76"/>
        <v>#DIV/0!</v>
      </c>
    </row>
    <row r="49" spans="1:28" x14ac:dyDescent="0.25">
      <c r="A49">
        <v>47</v>
      </c>
      <c r="C49" t="str">
        <f ca="1">OFFSET('84p stat'!$A$1,A49*20,0)</f>
        <v>Time non CUDA AVX time 4</v>
      </c>
      <c r="D49" s="5">
        <f ca="1">'42 end'!J77</f>
        <v>473.80989999999997</v>
      </c>
      <c r="E49" s="5">
        <f ca="1">'84 end'!J77</f>
        <v>842.57024000000001</v>
      </c>
      <c r="F49" s="5">
        <f ca="1">'168 end'!J77</f>
        <v>1590.4436000000005</v>
      </c>
      <c r="G49" s="5">
        <f ca="1">'336 end'!J77</f>
        <v>3040.9573999999993</v>
      </c>
      <c r="H49" s="7" t="e">
        <f ca="1">'672 end'!J77</f>
        <v>#DIV/0!</v>
      </c>
      <c r="I49" s="7" t="e">
        <f ca="1">'1344 end'!J77</f>
        <v>#DIV/0!</v>
      </c>
      <c r="J49" s="7" t="e">
        <f ca="1">'2688 end'!J77</f>
        <v>#DIV/0!</v>
      </c>
      <c r="L49" t="str">
        <f t="shared" ca="1" si="61"/>
        <v>Time non CUDA AVX time 4</v>
      </c>
      <c r="M49" s="5">
        <f t="shared" ca="1" si="62"/>
        <v>11.994917792979843</v>
      </c>
      <c r="N49" s="5">
        <f t="shared" ca="1" si="63"/>
        <v>12.646285726873051</v>
      </c>
      <c r="O49" s="5">
        <f t="shared" ca="1" si="64"/>
        <v>16.22408364559422</v>
      </c>
      <c r="P49" s="5">
        <f t="shared" ca="1" si="65"/>
        <v>12.728384159541333</v>
      </c>
      <c r="Q49" s="5" t="e">
        <f t="shared" ca="1" si="66"/>
        <v>#DIV/0!</v>
      </c>
      <c r="R49" s="5" t="e">
        <f t="shared" ca="1" si="67"/>
        <v>#DIV/0!</v>
      </c>
      <c r="S49" s="5" t="e">
        <f t="shared" ca="1" si="68"/>
        <v>#DIV/0!</v>
      </c>
      <c r="U49" t="str">
        <f t="shared" ca="1" si="69"/>
        <v>Time non CUDA AVX time 4</v>
      </c>
      <c r="V49" s="5">
        <f t="shared" ca="1" si="70"/>
        <v>11.281188095238095</v>
      </c>
      <c r="W49" s="5">
        <f t="shared" ca="1" si="71"/>
        <v>10.030598095238096</v>
      </c>
      <c r="X49" s="5">
        <f t="shared" ca="1" si="72"/>
        <v>9.4669261904761939</v>
      </c>
      <c r="Y49" s="5">
        <f t="shared" ca="1" si="73"/>
        <v>9.0504684523809509</v>
      </c>
      <c r="Z49" s="5" t="e">
        <f t="shared" ca="1" si="74"/>
        <v>#DIV/0!</v>
      </c>
      <c r="AA49" s="5" t="e">
        <f t="shared" ca="1" si="75"/>
        <v>#DIV/0!</v>
      </c>
      <c r="AB49" s="5" t="e">
        <f t="shared" ca="1" si="76"/>
        <v>#DIV/0!</v>
      </c>
    </row>
    <row r="50" spans="1:28" x14ac:dyDescent="0.25">
      <c r="A50">
        <v>48</v>
      </c>
      <c r="C50" t="str">
        <f ca="1">OFFSET('84p stat'!$A$1,A50*20,0)</f>
        <v>Time non CUDA AVX add CPU time 4</v>
      </c>
      <c r="D50" s="5">
        <f ca="1">'42 end'!J78</f>
        <v>366.36204000000004</v>
      </c>
      <c r="E50" s="5">
        <f ca="1">'84 end'!J78</f>
        <v>601.6727800000001</v>
      </c>
      <c r="F50" s="5">
        <f ca="1">'168 end'!J78</f>
        <v>1069.6906000000004</v>
      </c>
      <c r="G50" s="5">
        <f ca="1">'336 end'!J78</f>
        <v>2059.7913999999996</v>
      </c>
      <c r="H50" s="7" t="e">
        <f ca="1">'672 end'!J78</f>
        <v>#DIV/0!</v>
      </c>
      <c r="I50" s="7" t="e">
        <f ca="1">'1344 end'!J78</f>
        <v>#DIV/0!</v>
      </c>
      <c r="J50" s="7" t="e">
        <f ca="1">'2688 end'!J78</f>
        <v>#DIV/0!</v>
      </c>
      <c r="L50" t="str">
        <f t="shared" ca="1" si="61"/>
        <v>Time non CUDA AVX add CPU time 4</v>
      </c>
      <c r="M50" s="5">
        <f t="shared" ca="1" si="62"/>
        <v>15.512826601795313</v>
      </c>
      <c r="N50" s="5">
        <f t="shared" ca="1" si="63"/>
        <v>17.709599560079816</v>
      </c>
      <c r="O50" s="5">
        <f t="shared" ca="1" si="64"/>
        <v>24.122386417156505</v>
      </c>
      <c r="P50" s="5">
        <f t="shared" ca="1" si="65"/>
        <v>18.79145334814001</v>
      </c>
      <c r="Q50" s="5" t="e">
        <f t="shared" ca="1" si="66"/>
        <v>#DIV/0!</v>
      </c>
      <c r="R50" s="5" t="e">
        <f t="shared" ca="1" si="67"/>
        <v>#DIV/0!</v>
      </c>
      <c r="S50" s="5" t="e">
        <f t="shared" ca="1" si="68"/>
        <v>#DIV/0!</v>
      </c>
      <c r="U50" t="str">
        <f t="shared" ca="1" si="69"/>
        <v>Time non CUDA AVX add CPU time 4</v>
      </c>
      <c r="V50" s="5">
        <f t="shared" ca="1" si="70"/>
        <v>8.7229057142857158</v>
      </c>
      <c r="W50" s="5">
        <f t="shared" ca="1" si="71"/>
        <v>7.1627711904761915</v>
      </c>
      <c r="X50" s="5">
        <f t="shared" ca="1" si="72"/>
        <v>6.3672059523809548</v>
      </c>
      <c r="Y50" s="5">
        <f t="shared" ca="1" si="73"/>
        <v>6.1303315476190461</v>
      </c>
      <c r="Z50" s="5" t="e">
        <f t="shared" ca="1" si="74"/>
        <v>#DIV/0!</v>
      </c>
      <c r="AA50" s="5" t="e">
        <f t="shared" ca="1" si="75"/>
        <v>#DIV/0!</v>
      </c>
      <c r="AB50" s="5" t="e">
        <f t="shared" ca="1" si="76"/>
        <v>#DIV/0!</v>
      </c>
    </row>
    <row r="51" spans="1:28" x14ac:dyDescent="0.25">
      <c r="A51">
        <v>49</v>
      </c>
      <c r="C51">
        <f ca="1">OFFSET('84p stat'!$A$1,A51*20,0)</f>
        <v>0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 t="e">
        <f t="shared" ca="1" si="70"/>
        <v>#DIV/0!</v>
      </c>
      <c r="W51" s="5" t="e">
        <f t="shared" ca="1" si="71"/>
        <v>#DIV/0!</v>
      </c>
      <c r="X51" s="5" t="e">
        <f t="shared" ca="1" si="72"/>
        <v>#DIV/0!</v>
      </c>
      <c r="Y51" s="5" t="e">
        <f t="shared" ca="1" si="73"/>
        <v>#DIV/0!</v>
      </c>
      <c r="Z51" s="5" t="e">
        <f t="shared" ca="1" si="74"/>
        <v>#DIV/0!</v>
      </c>
      <c r="AA51" s="5" t="e">
        <f t="shared" ca="1" si="75"/>
        <v>#DIV/0!</v>
      </c>
      <c r="AB51" s="5" t="e">
        <f t="shared" ca="1" si="76"/>
        <v>#DIV/0!</v>
      </c>
    </row>
    <row r="52" spans="1:28" x14ac:dyDescent="0.25">
      <c r="A52">
        <v>50</v>
      </c>
      <c r="C52">
        <f ca="1">OFFSET('84p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 t="e">
        <f t="shared" ca="1" si="70"/>
        <v>#DIV/0!</v>
      </c>
      <c r="W52" s="5" t="e">
        <f t="shared" ca="1" si="71"/>
        <v>#DIV/0!</v>
      </c>
      <c r="X52" s="5" t="e">
        <f t="shared" ca="1" si="72"/>
        <v>#DIV/0!</v>
      </c>
      <c r="Y52" s="5" t="e">
        <f t="shared" ca="1" si="73"/>
        <v>#DIV/0!</v>
      </c>
      <c r="Z52" s="5" t="e">
        <f t="shared" ca="1" si="74"/>
        <v>#DIV/0!</v>
      </c>
      <c r="AA52" s="5" t="e">
        <f t="shared" ca="1" si="75"/>
        <v>#DIV/0!</v>
      </c>
      <c r="AB52" s="5" t="e">
        <f t="shared" ca="1" si="76"/>
        <v>#DIV/0!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154.02138006920006</v>
      </c>
      <c r="E55" s="5">
        <f ca="1">'84 end'!J138</f>
        <v>144.87874219719998</v>
      </c>
      <c r="F55" s="5">
        <f ca="1">'168 end'!J139</f>
        <v>389.30836196000126</v>
      </c>
      <c r="G55" s="5">
        <f ca="1">'336 end'!J139</f>
        <v>3602.673056359999</v>
      </c>
      <c r="H55" s="5">
        <f ca="1">'672 end'!J139</f>
        <v>261.94385715199985</v>
      </c>
      <c r="I55" s="5">
        <f ca="1">'1344 end'!J139</f>
        <v>0.32588368173975363</v>
      </c>
      <c r="J55" s="5">
        <f ca="1">'2688 end'!J139</f>
        <v>5.463205834483021E-2</v>
      </c>
      <c r="L55" t="str">
        <f ca="1">C55</f>
        <v>CUDA Time</v>
      </c>
      <c r="M55" s="5">
        <f t="shared" ref="M55:S55" ca="1" si="77">$B$1*POWER(M3,2)*SQRT(D55/(POWER(D3*$C$1,2))+D$74/(POWER(D$20*$C$1,2)))</f>
        <v>0.2591347323871323</v>
      </c>
      <c r="N55" s="5">
        <f t="shared" ca="1" si="77"/>
        <v>0.29359390862325513</v>
      </c>
      <c r="O55" s="5">
        <f t="shared" ca="1" si="77"/>
        <v>8.3972267248904</v>
      </c>
      <c r="P55" s="5">
        <f t="shared" ca="1" si="77"/>
        <v>0.15444043541254746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13.573357958399916</v>
      </c>
      <c r="E56" s="5">
        <f ca="1">'84 end'!J139</f>
        <v>10.005028126399971</v>
      </c>
      <c r="F56" s="5">
        <f ca="1">'168 end'!J140</f>
        <v>73.614140999999961</v>
      </c>
      <c r="G56" s="5">
        <f ca="1">'336 end'!J140</f>
        <v>28.033629160000782</v>
      </c>
      <c r="H56" s="5">
        <f ca="1">'672 end'!J140</f>
        <v>25.816239422399999</v>
      </c>
      <c r="I56" s="5">
        <f ca="1">'1344 end'!J140</f>
        <v>6.1499130163497284E-2</v>
      </c>
      <c r="J56" s="5">
        <f ca="1">'2688 end'!J140</f>
        <v>0.18382175328567887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0.25010560659817765</v>
      </c>
      <c r="N56" s="5">
        <f t="shared" ref="N56:N83" ca="1" si="80">$B$1*POWER(N4,2)*SQRT(E56/(POWER(E4*$C$1,2))+E$74/(POWER(E$20*$C$1,2)))</f>
        <v>0.28850738058886943</v>
      </c>
      <c r="O56" s="5">
        <f t="shared" ref="O56:O83" ca="1" si="81">$B$1*POWER(O4,2)*SQRT(F56/(POWER(F4*$C$1,2))+F$74/(POWER(F$20*$C$1,2)))</f>
        <v>8.3038486126997615</v>
      </c>
      <c r="P56" s="5">
        <f t="shared" ref="P56:P83" ca="1" si="82">$B$1*POWER(P4,2)*SQRT(G56/(POWER(G4*$C$1,2))+G$74/(POWER(G$20*$C$1,2)))</f>
        <v>0.15279907327709547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46.460857200000049</v>
      </c>
      <c r="E57" s="5">
        <f ca="1">'84 end'!J140</f>
        <v>29.398417399999982</v>
      </c>
      <c r="F57" s="5">
        <f ca="1">'168 end'!J141</f>
        <v>52.847432400000109</v>
      </c>
      <c r="G57" s="5">
        <f ca="1">'336 end'!J141</f>
        <v>396.92638796000068</v>
      </c>
      <c r="H57" s="5">
        <f ca="1">'672 end'!J141</f>
        <v>111694.75463612002</v>
      </c>
      <c r="I57" s="5">
        <f ca="1">'1344 end'!J141</f>
        <v>1.9472244676710746E-2</v>
      </c>
      <c r="J57" s="5">
        <f ca="1">'2688 end'!J141</f>
        <v>6.8270705875412785E-2</v>
      </c>
      <c r="L57" t="str">
        <f t="shared" ca="1" si="78"/>
        <v>CUDA non hash</v>
      </c>
      <c r="M57" s="5">
        <f t="shared" ca="1" si="79"/>
        <v>0.19325852735806695</v>
      </c>
      <c r="N57" s="5">
        <f t="shared" ca="1" si="80"/>
        <v>0.26362128611651481</v>
      </c>
      <c r="O57" s="5">
        <f t="shared" ca="1" si="81"/>
        <v>19.154290086121925</v>
      </c>
      <c r="P57" s="5">
        <f t="shared" ca="1" si="82"/>
        <v>0.60679710572380474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8.8390186664000101</v>
      </c>
      <c r="E58" s="5">
        <f ca="1">'84 end'!J141</f>
        <v>509.77003510120039</v>
      </c>
      <c r="F58" s="5">
        <f ca="1">'168 end'!J142</f>
        <v>97.873063640000026</v>
      </c>
      <c r="G58" s="5">
        <f ca="1">'336 end'!J142</f>
        <v>330.24698720000032</v>
      </c>
      <c r="H58" s="5">
        <f ca="1">'672 end'!J142</f>
        <v>967.64547620000008</v>
      </c>
      <c r="I58" s="5">
        <f ca="1">'1344 end'!J142</f>
        <v>4676.0459638000029</v>
      </c>
      <c r="J58" s="5">
        <f ca="1">'2688 end'!J142</f>
        <v>18893.530590000028</v>
      </c>
      <c r="L58" t="str">
        <f t="shared" ca="1" si="78"/>
        <v>CUDA ant</v>
      </c>
      <c r="M58" s="5">
        <f t="shared" ca="1" si="79"/>
        <v>0.20246785830987563</v>
      </c>
      <c r="N58" s="5">
        <f t="shared" ca="1" si="80"/>
        <v>0.32406856982434845</v>
      </c>
      <c r="O58" s="5">
        <f t="shared" ca="1" si="81"/>
        <v>31.24243100716831</v>
      </c>
      <c r="P58" s="5">
        <f t="shared" ca="1" si="82"/>
        <v>2.4307014094454957</v>
      </c>
      <c r="Q58" s="5">
        <f t="shared" ca="1" si="83"/>
        <v>0.29897710410394085</v>
      </c>
      <c r="R58" s="5">
        <f t="shared" ca="1" si="84"/>
        <v>0.49782924234336312</v>
      </c>
      <c r="S58" s="5">
        <f t="shared" ca="1" si="85"/>
        <v>1.2598264781604804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48.913738423199987</v>
      </c>
      <c r="E59" s="5">
        <f ca="1">'84 end'!J142</f>
        <v>135.09595745040011</v>
      </c>
      <c r="F59" s="5">
        <f ca="1">'168 end'!J143</f>
        <v>134.75919319999974</v>
      </c>
      <c r="G59" s="5">
        <f ca="1">'336 end'!J143</f>
        <v>378.12738959999984</v>
      </c>
      <c r="H59" s="5">
        <f ca="1">'672 end'!J143</f>
        <v>1060.4846991599979</v>
      </c>
      <c r="I59" s="5">
        <f ca="1">'1344 end'!J143</f>
        <v>2984.6129260000016</v>
      </c>
      <c r="J59" s="5">
        <f ca="1">'2688 end'!J143</f>
        <v>13745.541324999993</v>
      </c>
      <c r="L59" t="str">
        <f t="shared" ca="1" si="78"/>
        <v>CUDA ant par</v>
      </c>
      <c r="M59" s="5">
        <f t="shared" ca="1" si="79"/>
        <v>0.20200874341478803</v>
      </c>
      <c r="N59" s="5">
        <f t="shared" ca="1" si="80"/>
        <v>0.30627321313416644</v>
      </c>
      <c r="O59" s="5">
        <f t="shared" ca="1" si="81"/>
        <v>31.702679598053695</v>
      </c>
      <c r="P59" s="5">
        <f t="shared" ca="1" si="82"/>
        <v>2.4374174948252643</v>
      </c>
      <c r="Q59" s="5">
        <f t="shared" ca="1" si="83"/>
        <v>0.3790816944391468</v>
      </c>
      <c r="R59" s="5">
        <f t="shared" ca="1" si="84"/>
        <v>0.64445209289524874</v>
      </c>
      <c r="S59" s="5">
        <f t="shared" ca="1" si="85"/>
        <v>1.779579570939976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6.3763607751999878</v>
      </c>
      <c r="E60" s="5">
        <f ca="1">'84 end'!J143</f>
        <v>21.424172979200002</v>
      </c>
      <c r="F60" s="5">
        <f ca="1">'168 end'!J144</f>
        <v>125.22137067999998</v>
      </c>
      <c r="G60" s="5">
        <f ca="1">'336 end'!J144</f>
        <v>246.06397980000028</v>
      </c>
      <c r="H60" s="5">
        <f ca="1">'672 end'!J144</f>
        <v>1152.5232429999999</v>
      </c>
      <c r="I60" s="5">
        <f ca="1">'1344 end'!J144</f>
        <v>2819.3263237199972</v>
      </c>
      <c r="J60" s="5">
        <f ca="1">'2688 end'!J144</f>
        <v>150374.39952799998</v>
      </c>
      <c r="L60" t="str">
        <f t="shared" ca="1" si="78"/>
        <v>CUDA ant non hash</v>
      </c>
      <c r="M60" s="5">
        <f t="shared" ca="1" si="79"/>
        <v>0.21964139436606839</v>
      </c>
      <c r="N60" s="5">
        <f t="shared" ca="1" si="80"/>
        <v>0.37039558546083268</v>
      </c>
      <c r="O60" s="5">
        <f t="shared" ca="1" si="81"/>
        <v>41.21156491058133</v>
      </c>
      <c r="P60" s="5">
        <f t="shared" ca="1" si="82"/>
        <v>3.3271620904688994</v>
      </c>
      <c r="Q60" s="5">
        <f t="shared" ca="1" si="83"/>
        <v>0.3906306992584162</v>
      </c>
      <c r="R60" s="5">
        <f t="shared" ca="1" si="84"/>
        <v>0.71774932636270505</v>
      </c>
      <c r="S60" s="5">
        <f t="shared" ca="1" si="85"/>
        <v>1.9036049154780703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4.667071613200001</v>
      </c>
      <c r="E61" s="5">
        <f ca="1">'84 end'!J144</f>
        <v>75.229645177999956</v>
      </c>
      <c r="F61" s="5">
        <f ca="1">'168 end'!J145</f>
        <v>464.7073522400002</v>
      </c>
      <c r="G61" s="5">
        <f ca="1">'336 end'!J145</f>
        <v>195.886318399999</v>
      </c>
      <c r="H61" s="5">
        <f ca="1">'672 end'!J145</f>
        <v>704.12357328000087</v>
      </c>
      <c r="I61" s="5">
        <f ca="1">'1344 end'!J145</f>
        <v>2660.1983278000071</v>
      </c>
      <c r="J61" s="5">
        <f ca="1">'2688 end'!J145</f>
        <v>33504.912651000006</v>
      </c>
      <c r="L61" t="str">
        <f t="shared" ca="1" si="78"/>
        <v>CUDA ant add CPU Time</v>
      </c>
      <c r="M61" s="5">
        <f t="shared" ca="1" si="79"/>
        <v>0.804940754539748</v>
      </c>
      <c r="N61" s="5">
        <f t="shared" ca="1" si="80"/>
        <v>0.71789190818103443</v>
      </c>
      <c r="O61" s="5">
        <f t="shared" ca="1" si="81"/>
        <v>45.761117422144558</v>
      </c>
      <c r="P61" s="5">
        <f t="shared" ca="1" si="82"/>
        <v>2.4892447571511558</v>
      </c>
      <c r="Q61" s="5">
        <f t="shared" ca="1" si="83"/>
        <v>0.30736339252784878</v>
      </c>
      <c r="R61" s="5">
        <f t="shared" ca="1" si="84"/>
        <v>0.48363968347005121</v>
      </c>
      <c r="S61" s="5">
        <f t="shared" ca="1" si="85"/>
        <v>1.2484103778821158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1.4447980176000059</v>
      </c>
      <c r="E62" s="5">
        <f ca="1">'84 end'!J145</f>
        <v>5.2796379295999927</v>
      </c>
      <c r="F62" s="5">
        <f ca="1">'168 end'!J146</f>
        <v>12.605196960000042</v>
      </c>
      <c r="G62" s="5">
        <f ca="1">'336 end'!J146</f>
        <v>81.028424000000257</v>
      </c>
      <c r="H62" s="5">
        <f ca="1">'672 end'!J146</f>
        <v>241.05470003999974</v>
      </c>
      <c r="I62" s="5">
        <f ca="1">'1344 end'!J146</f>
        <v>475.91270836000444</v>
      </c>
      <c r="J62" s="5">
        <f ca="1">'2688 end'!J146</f>
        <v>14663.992003999989</v>
      </c>
      <c r="L62" t="str">
        <f t="shared" ca="1" si="78"/>
        <v>CUDA ant add CPU</v>
      </c>
      <c r="M62" s="5">
        <f t="shared" ca="1" si="79"/>
        <v>1.0553722586452066</v>
      </c>
      <c r="N62" s="5">
        <f t="shared" ca="1" si="80"/>
        <v>0.85446824625783502</v>
      </c>
      <c r="O62" s="5">
        <f t="shared" ca="1" si="81"/>
        <v>50.715412690628369</v>
      </c>
      <c r="P62" s="5">
        <f t="shared" ca="1" si="82"/>
        <v>2.602295916221733</v>
      </c>
      <c r="Q62" s="5">
        <f t="shared" ca="1" si="83"/>
        <v>0.30652220423028925</v>
      </c>
      <c r="R62" s="5">
        <f t="shared" ca="1" si="84"/>
        <v>0.48482766715568604</v>
      </c>
      <c r="S62" s="5">
        <f t="shared" ca="1" si="85"/>
        <v>1.2834273721470091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18.815190062799999</v>
      </c>
      <c r="E63" s="5">
        <f ca="1">'84 end'!J146</f>
        <v>22.36615166000005</v>
      </c>
      <c r="F63" s="5">
        <f ca="1">'168 end'!J147</f>
        <v>14.051895642000023</v>
      </c>
      <c r="G63" s="5">
        <f ca="1">'336 end'!J147</f>
        <v>201.12754599999963</v>
      </c>
      <c r="H63" s="5">
        <f ca="1">'672 end'!J147</f>
        <v>522.30414759999951</v>
      </c>
      <c r="I63" s="5">
        <f ca="1">'1344 end'!J147</f>
        <v>477.37427260000027</v>
      </c>
      <c r="J63" s="5">
        <f ca="1">'2688 end'!J147</f>
        <v>7970.1762449999915</v>
      </c>
      <c r="L63" t="str">
        <f t="shared" ca="1" si="78"/>
        <v>CUDA ant add CPU non hash</v>
      </c>
      <c r="M63" s="5">
        <f t="shared" ca="1" si="79"/>
        <v>0.9926141774965721</v>
      </c>
      <c r="N63" s="5">
        <f t="shared" ca="1" si="80"/>
        <v>1.019508981512377</v>
      </c>
      <c r="O63" s="5">
        <f t="shared" ca="1" si="81"/>
        <v>63.115865484492225</v>
      </c>
      <c r="P63" s="5">
        <f t="shared" ca="1" si="82"/>
        <v>3.5666282249786008</v>
      </c>
      <c r="Q63" s="5">
        <f t="shared" ca="1" si="83"/>
        <v>0.40038081861408398</v>
      </c>
      <c r="R63" s="5">
        <f t="shared" ca="1" si="84"/>
        <v>0.71910417425184159</v>
      </c>
      <c r="S63" s="5">
        <f t="shared" ca="1" si="85"/>
        <v>1.8880418684129898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54.007806458000012</v>
      </c>
      <c r="E64" s="5">
        <f ca="1">'84 end'!J147</f>
        <v>194.52920660000007</v>
      </c>
      <c r="F64" s="5">
        <f ca="1">'168 end'!J148</f>
        <v>14175.816946640005</v>
      </c>
      <c r="G64" s="5">
        <f ca="1">'336 end'!J148</f>
        <v>7992.066703720011</v>
      </c>
      <c r="H64" s="5">
        <f ca="1">'672 end'!J148</f>
        <v>52454.456778920015</v>
      </c>
      <c r="I64" s="5">
        <f ca="1">'1344 end'!J148</f>
        <v>7605.7646920000043</v>
      </c>
      <c r="J64" s="5">
        <f ca="1">'2688 end'!J148</f>
        <v>3554017.5192089998</v>
      </c>
      <c r="L64" t="str">
        <f t="shared" ca="1" si="78"/>
        <v>CUDA ant add CPU12</v>
      </c>
      <c r="M64" s="5">
        <f t="shared" ca="1" si="79"/>
        <v>0.1249024176749996</v>
      </c>
      <c r="N64" s="5">
        <f t="shared" ca="1" si="80"/>
        <v>0.14360811382586364</v>
      </c>
      <c r="O64" s="5">
        <f t="shared" ca="1" si="81"/>
        <v>7.265153002439507</v>
      </c>
      <c r="P64" s="5">
        <f t="shared" ca="1" si="82"/>
        <v>0.46823999882582085</v>
      </c>
      <c r="Q64" s="5">
        <f t="shared" ca="1" si="83"/>
        <v>9.442824340716216E-2</v>
      </c>
      <c r="R64" s="5">
        <f t="shared" ca="1" si="84"/>
        <v>9.9767016573405143E-2</v>
      </c>
      <c r="S64" s="5">
        <f t="shared" ca="1" si="85"/>
        <v>0.53268866668659787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1.2351040096000157</v>
      </c>
      <c r="E65" s="5">
        <f ca="1">'84 end'!J148</f>
        <v>7.446715673600016</v>
      </c>
      <c r="F65" s="5">
        <f ca="1">'168 end'!J149</f>
        <v>84.602631360000572</v>
      </c>
      <c r="G65" s="5">
        <f ca="1">'336 end'!J149</f>
        <v>1081.6076329999973</v>
      </c>
      <c r="H65" s="5">
        <f ca="1">'672 end'!J149</f>
        <v>2.6255370916000191</v>
      </c>
      <c r="I65" s="5">
        <f ca="1">'1344 end'!J149</f>
        <v>13.781275006391345</v>
      </c>
      <c r="J65" s="5">
        <f ca="1">'2688 end'!J149</f>
        <v>21.632672039103998</v>
      </c>
      <c r="L65" t="str">
        <f t="shared" ca="1" si="78"/>
        <v>CUDA opt</v>
      </c>
      <c r="M65" s="5">
        <f t="shared" ca="1" si="79"/>
        <v>0.24900331732054973</v>
      </c>
      <c r="N65" s="5">
        <f t="shared" ca="1" si="80"/>
        <v>0.28605330704575876</v>
      </c>
      <c r="O65" s="5">
        <f t="shared" ca="1" si="81"/>
        <v>8.4840170608267371</v>
      </c>
      <c r="P65" s="5">
        <f t="shared" ca="1" si="82"/>
        <v>0.15482316433496177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32.291177209599972</v>
      </c>
      <c r="E66" s="5">
        <f ca="1">'84 end'!J149</f>
        <v>77.929116928000084</v>
      </c>
      <c r="F66" s="5">
        <f ca="1">'168 end'!J150</f>
        <v>37.800944359999704</v>
      </c>
      <c r="G66" s="5">
        <f ca="1">'336 end'!J150</f>
        <v>170.35341927999929</v>
      </c>
      <c r="H66" s="5">
        <f ca="1">'672 end'!J150</f>
        <v>6.8522680408000118</v>
      </c>
      <c r="I66" s="5">
        <f ca="1">'1344 end'!J150</f>
        <v>0.10857654145020723</v>
      </c>
      <c r="J66" s="5">
        <f ca="1">'2688 end'!J150</f>
        <v>0.83265094950241214</v>
      </c>
      <c r="L66" t="str">
        <f t="shared" ca="1" si="78"/>
        <v>CUDA opt Time</v>
      </c>
      <c r="M66" s="5">
        <f t="shared" ca="1" si="79"/>
        <v>0.25322562836170287</v>
      </c>
      <c r="N66" s="5">
        <f t="shared" ca="1" si="80"/>
        <v>0.29032476599545415</v>
      </c>
      <c r="O66" s="5">
        <f t="shared" ca="1" si="81"/>
        <v>8.4197091347952195</v>
      </c>
      <c r="P66" s="5">
        <f t="shared" ca="1" si="82"/>
        <v>0.154480807633956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5.0743608500000015</v>
      </c>
      <c r="E67" s="5">
        <f ca="1">'84 end'!J150</f>
        <v>12.640780344400039</v>
      </c>
      <c r="F67" s="5">
        <f ca="1">'168 end'!J151</f>
        <v>9.1338534403999976</v>
      </c>
      <c r="G67" s="5">
        <f ca="1">'336 end'!J151</f>
        <v>64.837633999999625</v>
      </c>
      <c r="H67" s="5">
        <f ca="1">'672 end'!J151</f>
        <v>9.4180610612000049</v>
      </c>
      <c r="I67" s="5">
        <f ca="1">'1344 end'!J151</f>
        <v>4.1812947535800185E-2</v>
      </c>
      <c r="J67" s="5">
        <f ca="1">'2688 end'!J151</f>
        <v>0.11190312166951825</v>
      </c>
      <c r="L67" t="str">
        <f t="shared" ca="1" si="78"/>
        <v>CUDA opt non hash</v>
      </c>
      <c r="M67" s="5">
        <f t="shared" ca="1" si="79"/>
        <v>0.39887773526600545</v>
      </c>
      <c r="N67" s="5">
        <f t="shared" ca="1" si="80"/>
        <v>0.77628419362748524</v>
      </c>
      <c r="O67" s="5">
        <f t="shared" ca="1" si="81"/>
        <v>69.83309588272391</v>
      </c>
      <c r="P67" s="5">
        <f t="shared" ca="1" si="82"/>
        <v>1.5082564125270506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3.7186856499999821</v>
      </c>
      <c r="E68" s="5">
        <f ca="1">'84 end'!J151</f>
        <v>18.167563568000006</v>
      </c>
      <c r="F68" s="5">
        <f ca="1">'168 end'!J152</f>
        <v>122.01815552000032</v>
      </c>
      <c r="G68" s="5">
        <f ca="1">'336 end'!J152</f>
        <v>412.15988015999994</v>
      </c>
      <c r="H68" s="5">
        <f ca="1">'672 end'!J152</f>
        <v>1013.4662638400021</v>
      </c>
      <c r="I68" s="5">
        <f ca="1">'1344 end'!J152</f>
        <v>2230.1416487999927</v>
      </c>
      <c r="J68" s="5">
        <f ca="1">'2688 end'!J152</f>
        <v>1435043.4011969999</v>
      </c>
      <c r="L68" t="str">
        <f t="shared" ref="L68:L83" ca="1" si="86">C68</f>
        <v>CUDA opt ant</v>
      </c>
      <c r="M68" s="5">
        <f t="shared" ca="1" si="79"/>
        <v>0.20167489705230052</v>
      </c>
      <c r="N68" s="5">
        <f t="shared" ca="1" si="80"/>
        <v>0.3095965117610231</v>
      </c>
      <c r="O68" s="5">
        <f t="shared" ca="1" si="81"/>
        <v>31.72817935000441</v>
      </c>
      <c r="P68" s="5">
        <f t="shared" ca="1" si="82"/>
        <v>2.434608426825954</v>
      </c>
      <c r="Q68" s="5">
        <f t="shared" ca="1" si="83"/>
        <v>0.29187894015760685</v>
      </c>
      <c r="R68" s="5">
        <f t="shared" ca="1" si="84"/>
        <v>0.48659239891746764</v>
      </c>
      <c r="S68" s="5">
        <f t="shared" ca="1" si="85"/>
        <v>1.4670614307507366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12.443327749600005</v>
      </c>
      <c r="E69" s="5">
        <f ca="1">'84 end'!J152</f>
        <v>67.12797475999993</v>
      </c>
      <c r="F69" s="5">
        <f ca="1">'168 end'!J153</f>
        <v>37.4983328</v>
      </c>
      <c r="G69" s="5">
        <f ca="1">'336 end'!J153</f>
        <v>280.31180103999998</v>
      </c>
      <c r="H69" s="5">
        <f ca="1">'672 end'!J153</f>
        <v>751.45280316000094</v>
      </c>
      <c r="I69" s="5">
        <f ca="1">'1344 end'!J153</f>
        <v>1592.1524808000033</v>
      </c>
      <c r="J69" s="5">
        <f ca="1">'2688 end'!J153</f>
        <v>379699.24080500007</v>
      </c>
      <c r="L69" t="str">
        <f t="shared" ca="1" si="86"/>
        <v>CUDA opt ant non hash</v>
      </c>
      <c r="M69" s="5">
        <f t="shared" ca="1" si="79"/>
        <v>0.21895442341246135</v>
      </c>
      <c r="N69" s="5">
        <f t="shared" ca="1" si="80"/>
        <v>0.38259333083862751</v>
      </c>
      <c r="O69" s="5">
        <f t="shared" ca="1" si="81"/>
        <v>41.76061796638848</v>
      </c>
      <c r="P69" s="5">
        <f t="shared" ca="1" si="82"/>
        <v>3.3270298761573356</v>
      </c>
      <c r="Q69" s="5">
        <f t="shared" ca="1" si="83"/>
        <v>0.3689203555208031</v>
      </c>
      <c r="R69" s="5">
        <f t="shared" ca="1" si="84"/>
        <v>0.7091511905819059</v>
      </c>
      <c r="S69" s="5">
        <f t="shared" ca="1" si="85"/>
        <v>2.0252786477033409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10.121918682000002</v>
      </c>
      <c r="E70" s="5">
        <f ca="1">'84 end'!J153</f>
        <v>28.592953600399987</v>
      </c>
      <c r="F70" s="5">
        <f ca="1">'168 end'!J154</f>
        <v>94.100585279999848</v>
      </c>
      <c r="G70" s="5">
        <f ca="1">'336 end'!J154</f>
        <v>278.68103415999963</v>
      </c>
      <c r="H70" s="5">
        <f ca="1">'672 end'!J154</f>
        <v>673.81280516000038</v>
      </c>
      <c r="I70" s="5">
        <f ca="1">'1344 end'!J154</f>
        <v>1994.4338872000039</v>
      </c>
      <c r="J70" s="5">
        <f ca="1">'2688 end'!J154</f>
        <v>58981.159177999958</v>
      </c>
      <c r="L70" t="str">
        <f t="shared" ca="1" si="86"/>
        <v>CUDA opt ant par</v>
      </c>
      <c r="M70" s="5">
        <f t="shared" ca="1" si="79"/>
        <v>0.20253104098253524</v>
      </c>
      <c r="N70" s="5">
        <f t="shared" ca="1" si="80"/>
        <v>0.31004477547487569</v>
      </c>
      <c r="O70" s="5">
        <f t="shared" ca="1" si="81"/>
        <v>32.268116206277298</v>
      </c>
      <c r="P70" s="5">
        <f t="shared" ca="1" si="82"/>
        <v>2.4543999865966448</v>
      </c>
      <c r="Q70" s="5">
        <f t="shared" ca="1" si="83"/>
        <v>0.36443720163278087</v>
      </c>
      <c r="R70" s="5">
        <f t="shared" ca="1" si="84"/>
        <v>0.64117155901188705</v>
      </c>
      <c r="S70" s="5">
        <f t="shared" ca="1" si="85"/>
        <v>1.8044442377659988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15.50169717999996</v>
      </c>
      <c r="E71" s="5">
        <f ca="1">'84 end'!J154</f>
        <v>33.241128491600001</v>
      </c>
      <c r="F71" s="5">
        <f ca="1">'168 end'!J155</f>
        <v>35.568212800000076</v>
      </c>
      <c r="G71" s="5">
        <f ca="1">'336 end'!J155</f>
        <v>85.975857399999938</v>
      </c>
      <c r="H71" s="5">
        <f ca="1">'672 end'!J155</f>
        <v>4897.948291440006</v>
      </c>
      <c r="I71" s="5">
        <f ca="1">'1344 end'!J155</f>
        <v>595.92172000000016</v>
      </c>
      <c r="J71" s="5">
        <f ca="1">'2688 end'!J155</f>
        <v>15108.870192999993</v>
      </c>
      <c r="L71" t="str">
        <f t="shared" ca="1" si="86"/>
        <v>non CUDA Time</v>
      </c>
      <c r="M71" s="5">
        <f t="shared" ca="1" si="79"/>
        <v>0.46471402888329538</v>
      </c>
      <c r="N71" s="5">
        <f t="shared" ca="1" si="80"/>
        <v>0.35013329006661631</v>
      </c>
      <c r="O71" s="5">
        <f t="shared" ca="1" si="81"/>
        <v>20.700989023953621</v>
      </c>
      <c r="P71" s="5">
        <f t="shared" ca="1" si="82"/>
        <v>1.1581963513827347</v>
      </c>
      <c r="Q71" s="5">
        <f t="shared" ca="1" si="83"/>
        <v>0.15305498407588514</v>
      </c>
      <c r="R71" s="5">
        <f t="shared" ca="1" si="84"/>
        <v>0.19625236107846916</v>
      </c>
      <c r="S71" s="5">
        <f t="shared" ca="1" si="85"/>
        <v>0.51253825682166521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12.915961593600041</v>
      </c>
      <c r="E72" s="5">
        <f ca="1">'84 end'!J155</f>
        <v>4.5756216164000323</v>
      </c>
      <c r="F72" s="5">
        <f ca="1">'168 end'!J156</f>
        <v>12.84957395999996</v>
      </c>
      <c r="G72" s="5">
        <f ca="1">'336 end'!J156</f>
        <v>17.345314440000138</v>
      </c>
      <c r="H72" s="5">
        <f ca="1">'672 end'!J156</f>
        <v>26.119057159999269</v>
      </c>
      <c r="I72" s="5">
        <f ca="1">'1344 end'!J156</f>
        <v>185.08048400000251</v>
      </c>
      <c r="J72" s="5">
        <f ca="1">'2688 end'!J156</f>
        <v>3248.7459239999944</v>
      </c>
      <c r="L72" t="str">
        <f t="shared" ca="1" si="86"/>
        <v>non CUDA</v>
      </c>
      <c r="M72" s="5">
        <f t="shared" ca="1" si="79"/>
        <v>0.48333797644764775</v>
      </c>
      <c r="N72" s="5">
        <f t="shared" ca="1" si="80"/>
        <v>0.36124054582061699</v>
      </c>
      <c r="O72" s="5">
        <f t="shared" ca="1" si="81"/>
        <v>21.288297444069599</v>
      </c>
      <c r="P72" s="5">
        <f t="shared" ca="1" si="82"/>
        <v>1.1748349933836704</v>
      </c>
      <c r="Q72" s="5">
        <f t="shared" ca="1" si="83"/>
        <v>0.14137708414155487</v>
      </c>
      <c r="R72" s="5">
        <f t="shared" ca="1" si="84"/>
        <v>0.19458947891421061</v>
      </c>
      <c r="S72" s="5">
        <f t="shared" ca="1" si="85"/>
        <v>0.51189387508139816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1.7521011859999958</v>
      </c>
      <c r="E73" s="5">
        <f ca="1">'84 end'!J156</f>
        <v>25.966648210000034</v>
      </c>
      <c r="F73" s="5">
        <f ca="1">'168 end'!J157</f>
        <v>36.913777559999943</v>
      </c>
      <c r="G73" s="5">
        <f ca="1">'336 end'!J157</f>
        <v>75.673673839999708</v>
      </c>
      <c r="H73" s="5">
        <f ca="1">'672 end'!J157</f>
        <v>83.859868200000477</v>
      </c>
      <c r="I73" s="5">
        <f ca="1">'1344 end'!J157</f>
        <v>2163.535292</v>
      </c>
      <c r="J73" s="5">
        <f ca="1">'2688 end'!J157</f>
        <v>15394.506908999971</v>
      </c>
      <c r="L73" t="str">
        <f t="shared" ca="1" si="86"/>
        <v>non CUDA non hash</v>
      </c>
      <c r="M73" s="5">
        <f t="shared" ca="1" si="79"/>
        <v>0.67801201411536383</v>
      </c>
      <c r="N73" s="5">
        <f t="shared" ca="1" si="80"/>
        <v>0.46905170292870879</v>
      </c>
      <c r="O73" s="5">
        <f t="shared" ca="1" si="81"/>
        <v>23.944619173875228</v>
      </c>
      <c r="P73" s="5">
        <f t="shared" ca="1" si="82"/>
        <v>1.2602598238187412</v>
      </c>
      <c r="Q73" s="5">
        <f t="shared" ca="1" si="83"/>
        <v>0.13468455259100356</v>
      </c>
      <c r="R73" s="5">
        <f t="shared" ca="1" si="84"/>
        <v>0.220657983025527</v>
      </c>
      <c r="S73" s="5">
        <f t="shared" ca="1" si="85"/>
        <v>0.54435054816357842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1501.4521639199995</v>
      </c>
      <c r="E74" s="5">
        <f ca="1">'84 end'!J157</f>
        <v>2730.0939330000037</v>
      </c>
      <c r="F74" s="5">
        <f ca="1">'168 end'!J158</f>
        <v>11998996.445930364</v>
      </c>
      <c r="G74" s="5">
        <f ca="1">'336 end'!J158</f>
        <v>381350.09659300005</v>
      </c>
      <c r="H74" s="5">
        <f ca="1">'672 end'!J158</f>
        <v>17912.737263000006</v>
      </c>
      <c r="I74" s="5">
        <f ca="1">'1344 end'!J158</f>
        <v>204858.70029600002</v>
      </c>
      <c r="J74" s="5">
        <f ca="1">'2688 end'!J158</f>
        <v>5056223.0542090004</v>
      </c>
      <c r="L74" t="str">
        <f t="shared" ca="1" si="86"/>
        <v>Classic ACO</v>
      </c>
      <c r="M74" s="5">
        <f t="shared" ca="1" si="79"/>
        <v>3.1908671822199054E-3</v>
      </c>
      <c r="N74" s="5">
        <f t="shared" ca="1" si="80"/>
        <v>2.3620601340306521E-3</v>
      </c>
      <c r="O74" s="5">
        <f t="shared" ca="1" si="81"/>
        <v>8.3247758205673913E-2</v>
      </c>
      <c r="P74" s="5">
        <f t="shared" ca="1" si="82"/>
        <v>7.6413578521985657E-3</v>
      </c>
      <c r="Q74" s="5">
        <f t="shared" ca="1" si="83"/>
        <v>8.3599654963379668E-4</v>
      </c>
      <c r="R74" s="5">
        <f t="shared" ca="1" si="84"/>
        <v>1.3815746673093178E-3</v>
      </c>
      <c r="S74" s="5">
        <f t="shared" ca="1" si="85"/>
        <v>3.4927514447511709E-3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59.318608360000042</v>
      </c>
      <c r="E75" s="5">
        <f ca="1">'84 end'!J158</f>
        <v>3502885.3293149997</v>
      </c>
      <c r="F75" s="5">
        <f ca="1">'168 end'!J159</f>
        <v>496.06880099999421</v>
      </c>
      <c r="G75" s="5">
        <f ca="1">'336 end'!J159</f>
        <v>4679.7529729999806</v>
      </c>
      <c r="H75" s="5">
        <f ca="1">'672 end'!J159</f>
        <v>52016.629178999807</v>
      </c>
      <c r="I75" s="5">
        <f ca="1">'1344 end'!J159</f>
        <v>358524.54539600009</v>
      </c>
      <c r="J75" s="5">
        <f ca="1">'2688 end'!J159</f>
        <v>2150949.4706540005</v>
      </c>
      <c r="L75" t="str">
        <f t="shared" ca="1" si="86"/>
        <v>Classic ACO non hash</v>
      </c>
      <c r="M75" s="5">
        <f t="shared" ca="1" si="79"/>
        <v>3.1808197300279509E-3</v>
      </c>
      <c r="N75" s="5">
        <f t="shared" ca="1" si="80"/>
        <v>7.2768170394467311E-3</v>
      </c>
      <c r="O75" s="5">
        <f t="shared" ca="1" si="81"/>
        <v>8.3085785777203797E-2</v>
      </c>
      <c r="P75" s="5">
        <f t="shared" ca="1" si="82"/>
        <v>7.6170218915689383E-3</v>
      </c>
      <c r="Q75" s="5">
        <f t="shared" ca="1" si="83"/>
        <v>8.4164269565397635E-4</v>
      </c>
      <c r="R75" s="5">
        <f t="shared" ca="1" si="84"/>
        <v>1.3853378295806825E-3</v>
      </c>
      <c r="S75" s="5">
        <f t="shared" ca="1" si="85"/>
        <v>3.4860085179549299E-3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3.8495704627999969</v>
      </c>
      <c r="E76" s="5">
        <f ca="1">'84 end'!J159</f>
        <v>21.755412505999995</v>
      </c>
      <c r="F76" s="5">
        <f ca="1">'168 end'!J160</f>
        <v>35.37473208000003</v>
      </c>
      <c r="G76" s="5">
        <f ca="1">'336 end'!J160</f>
        <v>1345.8739721199995</v>
      </c>
      <c r="H76" s="5">
        <f ca="1">'672 end'!J160</f>
        <v>73.816210280000206</v>
      </c>
      <c r="I76" s="5">
        <f ca="1">'1344 end'!J160</f>
        <v>470.86530000000374</v>
      </c>
      <c r="J76" s="5">
        <f ca="1">'2688 end'!J160</f>
        <v>4740.9075659999962</v>
      </c>
      <c r="L76" t="str">
        <f t="shared" ca="1" si="86"/>
        <v>omp</v>
      </c>
      <c r="M76" s="5">
        <f t="shared" ca="1" si="79"/>
        <v>0.53120570638410392</v>
      </c>
      <c r="N76" s="5">
        <f t="shared" ca="1" si="80"/>
        <v>0.37232527940855947</v>
      </c>
      <c r="O76" s="5">
        <f t="shared" ca="1" si="81"/>
        <v>21.8332727186203</v>
      </c>
      <c r="P76" s="5">
        <f t="shared" ca="1" si="82"/>
        <v>1.1930772063292943</v>
      </c>
      <c r="Q76" s="5">
        <f t="shared" ca="1" si="83"/>
        <v>0.14015117160645682</v>
      </c>
      <c r="R76" s="5">
        <f t="shared" ca="1" si="84"/>
        <v>0.19780580805414055</v>
      </c>
      <c r="S76" s="5">
        <f t="shared" ca="1" si="85"/>
        <v>0.52302829671804996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46.285165206399995</v>
      </c>
      <c r="E77" s="5">
        <f ca="1">'84 end'!J160</f>
        <v>23.981106369999949</v>
      </c>
      <c r="F77" s="5">
        <f ca="1">'168 end'!J161</f>
        <v>26.956144880000071</v>
      </c>
      <c r="G77" s="5">
        <f ca="1">'336 end'!J161</f>
        <v>57.461577800000057</v>
      </c>
      <c r="H77" s="5">
        <f ca="1">'672 end'!J161</f>
        <v>48.813437160000142</v>
      </c>
      <c r="I77" s="5">
        <f ca="1">'1344 end'!J161</f>
        <v>475.4684809999996</v>
      </c>
      <c r="J77" s="5">
        <f ca="1">'2688 end'!J161</f>
        <v>5383.2251519999872</v>
      </c>
      <c r="L77" t="str">
        <f t="shared" ca="1" si="86"/>
        <v>omp non hash</v>
      </c>
      <c r="M77" s="5">
        <f t="shared" ca="1" si="79"/>
        <v>0.68871361120801555</v>
      </c>
      <c r="N77" s="5">
        <f t="shared" ca="1" si="80"/>
        <v>0.46215096567149599</v>
      </c>
      <c r="O77" s="5">
        <f t="shared" ca="1" si="81"/>
        <v>24.994863632339328</v>
      </c>
      <c r="P77" s="5">
        <f t="shared" ca="1" si="82"/>
        <v>1.301265141130695</v>
      </c>
      <c r="Q77" s="5">
        <f t="shared" ca="1" si="83"/>
        <v>0.13938688891705131</v>
      </c>
      <c r="R77" s="5">
        <f t="shared" ca="1" si="84"/>
        <v>0.22706195420503494</v>
      </c>
      <c r="S77" s="5">
        <f t="shared" ca="1" si="85"/>
        <v>0.5749669695118822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4.2191537527999987</v>
      </c>
      <c r="E78" s="5">
        <f ca="1">'84 end'!J161</f>
        <v>39.580185825999976</v>
      </c>
      <c r="F78" s="5">
        <f ca="1">'168 end'!J162</f>
        <v>47.541473920000001</v>
      </c>
      <c r="G78" s="5">
        <f ca="1">'336 end'!J162</f>
        <v>77.961541720000014</v>
      </c>
      <c r="H78" s="5">
        <f ca="1">'672 end'!J162</f>
        <v>116.42832515999986</v>
      </c>
      <c r="I78" s="5">
        <f ca="1">'1344 end'!J162</f>
        <v>600.89539799999955</v>
      </c>
      <c r="J78" s="5">
        <f ca="1">'2688 end'!J162</f>
        <v>629.09696500000598</v>
      </c>
      <c r="L78" t="str">
        <f t="shared" ca="1" si="86"/>
        <v>non CUDA transp Time</v>
      </c>
      <c r="M78" s="5">
        <f t="shared" ca="1" si="79"/>
        <v>0.42167777987717942</v>
      </c>
      <c r="N78" s="5">
        <f t="shared" ca="1" si="80"/>
        <v>0.33515856485144951</v>
      </c>
      <c r="O78" s="5">
        <f t="shared" ca="1" si="81"/>
        <v>20.191563043719007</v>
      </c>
      <c r="P78" s="5">
        <f t="shared" ca="1" si="82"/>
        <v>1.1234690402981846</v>
      </c>
      <c r="Q78" s="5">
        <f t="shared" ca="1" si="83"/>
        <v>0.12247856689132615</v>
      </c>
      <c r="R78" s="5">
        <f t="shared" ca="1" si="84"/>
        <v>0.19705802903936942</v>
      </c>
      <c r="S78" s="5">
        <f t="shared" ca="1" si="85"/>
        <v>0.53030589541634754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1.6231551200000081</v>
      </c>
      <c r="E79" s="5">
        <f ca="1">'84 end'!J162</f>
        <v>11.141905286400029</v>
      </c>
      <c r="F79" s="5">
        <f ca="1">'168 end'!J163</f>
        <v>5.167203240000056</v>
      </c>
      <c r="G79" s="5">
        <f ca="1">'336 end'!J163</f>
        <v>19.64881476000015</v>
      </c>
      <c r="H79" s="5">
        <f ca="1">'672 end'!J163</f>
        <v>1417.7083239999972</v>
      </c>
      <c r="I79" s="5">
        <f ca="1">'1344 end'!J163</f>
        <v>145.2281759999976</v>
      </c>
      <c r="J79" s="5">
        <f ca="1">'2688 end'!J163</f>
        <v>660.3984999999974</v>
      </c>
      <c r="L79" t="str">
        <f t="shared" ca="1" si="86"/>
        <v>non CUDA transp</v>
      </c>
      <c r="M79" s="5">
        <f t="shared" ca="1" si="79"/>
        <v>0.45048155761708275</v>
      </c>
      <c r="N79" s="5">
        <f t="shared" ca="1" si="80"/>
        <v>0.35010021602949504</v>
      </c>
      <c r="O79" s="5">
        <f t="shared" ca="1" si="81"/>
        <v>20.721477971857198</v>
      </c>
      <c r="P79" s="5">
        <f t="shared" ca="1" si="82"/>
        <v>1.1054996631276781</v>
      </c>
      <c r="Q79" s="5">
        <f t="shared" ca="1" si="83"/>
        <v>0.12536467770870291</v>
      </c>
      <c r="R79" s="5">
        <f t="shared" ca="1" si="84"/>
        <v>0.19790026660934601</v>
      </c>
      <c r="S79" s="5">
        <f t="shared" ca="1" si="85"/>
        <v>0.53067239342284678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1.9027513864000034</v>
      </c>
      <c r="E80" s="5">
        <f ca="1">'84 end'!J163</f>
        <v>21.543563065999958</v>
      </c>
      <c r="F80" s="5">
        <f ca="1">'168 end'!J164</f>
        <v>44.647407640000083</v>
      </c>
      <c r="G80" s="5">
        <f ca="1">'336 end'!J164</f>
        <v>644.90302011999995</v>
      </c>
      <c r="H80" s="5">
        <f ca="1">'672 end'!J164</f>
        <v>1561.9619625599948</v>
      </c>
      <c r="I80" s="5">
        <f ca="1">'1344 end'!J164</f>
        <v>1497.6267699999994</v>
      </c>
      <c r="J80" s="5">
        <f ca="1">'2688 end'!J164</f>
        <v>1717.3315249999864</v>
      </c>
      <c r="L80" t="str">
        <f t="shared" ca="1" si="86"/>
        <v>non CUDA transp non hash</v>
      </c>
      <c r="M80" s="5">
        <f t="shared" ca="1" si="79"/>
        <v>0.67408478889138512</v>
      </c>
      <c r="N80" s="5">
        <f t="shared" ca="1" si="80"/>
        <v>0.46957999279323331</v>
      </c>
      <c r="O80" s="5">
        <f t="shared" ca="1" si="81"/>
        <v>24.844280158684679</v>
      </c>
      <c r="P80" s="5">
        <f t="shared" ca="1" si="82"/>
        <v>1.2980175445864697</v>
      </c>
      <c r="Q80" s="5">
        <f t="shared" ca="1" si="83"/>
        <v>0.14339883765831637</v>
      </c>
      <c r="R80" s="5">
        <f t="shared" ca="1" si="84"/>
        <v>0.23075285261871717</v>
      </c>
      <c r="S80" s="5">
        <f t="shared" ca="1" si="85"/>
        <v>0.5859012062826533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33.610457699599948</v>
      </c>
      <c r="F81" s="5">
        <f ca="1">'168 end'!J165</f>
        <v>43.8038547600001</v>
      </c>
      <c r="G81" s="5">
        <f ca="1">'336 end'!J165</f>
        <v>53.944786800000024</v>
      </c>
      <c r="H81" s="5">
        <f ca="1">'672 end'!J165</f>
        <v>974.22167907999835</v>
      </c>
      <c r="I81" s="5">
        <f ca="1">'1344 end'!J165</f>
        <v>570.70477800000003</v>
      </c>
      <c r="J81" s="5">
        <f ca="1">'2688 end'!J165</f>
        <v>759.32573400000194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0.32126019708938736</v>
      </c>
      <c r="O81" s="5">
        <f t="shared" ca="1" si="81"/>
        <v>19.615894399383663</v>
      </c>
      <c r="P81" s="5">
        <f t="shared" ca="1" si="82"/>
        <v>1.0986546059181426</v>
      </c>
      <c r="Q81" s="5">
        <f t="shared" ca="1" si="83"/>
        <v>0.12156571054631748</v>
      </c>
      <c r="R81" s="5">
        <f t="shared" ca="1" si="84"/>
        <v>0.19471158179675549</v>
      </c>
      <c r="S81" s="5">
        <f t="shared" ca="1" si="85"/>
        <v>0.52495357540491294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6.698574728399957</v>
      </c>
      <c r="F82" s="5">
        <f ca="1">'168 end'!J166</f>
        <v>11.279711999999886</v>
      </c>
      <c r="G82" s="5">
        <f ca="1">'336 end'!J166</f>
        <v>23.716479559999854</v>
      </c>
      <c r="H82" s="5">
        <f ca="1">'672 end'!J166</f>
        <v>62.603608840000469</v>
      </c>
      <c r="I82" s="5">
        <f ca="1">'1344 end'!J166</f>
        <v>3364.8481960000067</v>
      </c>
      <c r="J82" s="5">
        <f ca="1">'2688 end'!J166</f>
        <v>389.58896399999531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0.33259150020426259</v>
      </c>
      <c r="O82" s="5">
        <f t="shared" ca="1" si="81"/>
        <v>20.059361817308517</v>
      </c>
      <c r="P82" s="5">
        <f t="shared" ca="1" si="82"/>
        <v>1.0814373811325992</v>
      </c>
      <c r="Q82" s="5">
        <f t="shared" ca="1" si="83"/>
        <v>0.1186521863350188</v>
      </c>
      <c r="R82" s="5">
        <f t="shared" ca="1" si="84"/>
        <v>0.19530370487564086</v>
      </c>
      <c r="S82" s="5">
        <f t="shared" ca="1" si="85"/>
        <v>0.52519301202688284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22.160802535199991</v>
      </c>
      <c r="F83" s="5">
        <f ca="1">'168 end'!J167</f>
        <v>51.793984639999948</v>
      </c>
      <c r="G83" s="5">
        <f ca="1">'336 end'!J167</f>
        <v>115.92024999999964</v>
      </c>
      <c r="H83" s="5">
        <f ca="1">'672 end'!J167</f>
        <v>311.71303944000033</v>
      </c>
      <c r="I83" s="5">
        <f ca="1">'1344 end'!J167</f>
        <v>425.00158600000111</v>
      </c>
      <c r="J83" s="5">
        <f ca="1">'2688 end'!J167</f>
        <v>4547.3165880000015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0.44527480330531977</v>
      </c>
      <c r="O83" s="5">
        <f t="shared" ca="1" si="81"/>
        <v>24.209477211178989</v>
      </c>
      <c r="P83" s="5">
        <f t="shared" ca="1" si="82"/>
        <v>1.2679708330983155</v>
      </c>
      <c r="Q83" s="5">
        <f t="shared" ca="1" si="83"/>
        <v>0.13663277717955613</v>
      </c>
      <c r="R83" s="5">
        <f t="shared" ca="1" si="84"/>
        <v>0.2270816045234634</v>
      </c>
      <c r="S83" s="5">
        <f t="shared" ca="1" si="85"/>
        <v>0.57903676358992939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53.621227979999929</v>
      </c>
      <c r="F84" s="5">
        <f ca="1">'168 end'!J168</f>
        <v>52.787496520000118</v>
      </c>
      <c r="G84" s="5">
        <f ca="1">'336 end'!J168</f>
        <v>96.660795879999966</v>
      </c>
      <c r="H84" s="5">
        <f ca="1">'672 end'!J168</f>
        <v>268.9930438400005</v>
      </c>
      <c r="I84" s="5">
        <f ca="1">'1344 end'!J168</f>
        <v>663.04417399999875</v>
      </c>
      <c r="J84" s="5">
        <f ca="1">'2688 end'!J168</f>
        <v>949.81104199999993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0.32392506075340849</v>
      </c>
      <c r="O84" s="5">
        <f t="shared" ca="1" si="88"/>
        <v>19.59006103950265</v>
      </c>
      <c r="P84" s="5">
        <f t="shared" ca="1" si="88"/>
        <v>1.0992798029188198</v>
      </c>
      <c r="Q84" s="5">
        <f t="shared" ca="1" si="88"/>
        <v>0.11914538873968473</v>
      </c>
      <c r="R84" s="5">
        <f t="shared" ca="1" si="88"/>
        <v>0.19472365399187075</v>
      </c>
      <c r="S84" s="5">
        <f t="shared" ca="1" si="88"/>
        <v>0.52494575261850807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9.0584111043999709</v>
      </c>
      <c r="F85" s="5">
        <f ca="1">'168 end'!J169</f>
        <v>11.397273000000057</v>
      </c>
      <c r="G85" s="5">
        <f ca="1">'336 end'!J169</f>
        <v>17.655624639999743</v>
      </c>
      <c r="H85" s="5">
        <f ca="1">'672 end'!J169</f>
        <v>51.017070439999252</v>
      </c>
      <c r="I85" s="5">
        <f ca="1">'1344 end'!J169</f>
        <v>168.58290000000025</v>
      </c>
      <c r="J85" s="5">
        <f ca="1">'2688 end'!J169</f>
        <v>401.69730000001067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0.33304673475728674</v>
      </c>
      <c r="O85" s="5">
        <f t="shared" ca="1" si="89"/>
        <v>20.072921514439294</v>
      </c>
      <c r="P85" s="5">
        <f t="shared" ca="1" si="89"/>
        <v>1.0809444595382363</v>
      </c>
      <c r="Q85" s="5">
        <f t="shared" ca="1" si="89"/>
        <v>0.11867574668581901</v>
      </c>
      <c r="R85" s="5">
        <f t="shared" ca="1" si="89"/>
        <v>0.19409517573052218</v>
      </c>
      <c r="S85" s="5">
        <f t="shared" ca="1" si="89"/>
        <v>0.52550341154661229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21.44032999120002</v>
      </c>
      <c r="F86" s="5">
        <f ca="1">'168 end'!J170</f>
        <v>57.60801108000009</v>
      </c>
      <c r="G86" s="5">
        <f ca="1">'336 end'!J170</f>
        <v>189.25723880000027</v>
      </c>
      <c r="H86" s="5">
        <f ca="1">'672 end'!J170</f>
        <v>224.76161519999911</v>
      </c>
      <c r="I86" s="5">
        <f ca="1">'1344 end'!J170</f>
        <v>694.81938499999751</v>
      </c>
      <c r="J86" s="5">
        <f ca="1">'2688 end'!J170</f>
        <v>10139.359282999983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0.44340577288451466</v>
      </c>
      <c r="O86" s="5">
        <f t="shared" ca="1" si="90"/>
        <v>24.161247491833095</v>
      </c>
      <c r="P86" s="5">
        <f t="shared" ca="1" si="90"/>
        <v>1.2675745384498407</v>
      </c>
      <c r="Q86" s="5">
        <f t="shared" ca="1" si="90"/>
        <v>0.13628661722312502</v>
      </c>
      <c r="R86" s="5">
        <f t="shared" ca="1" si="90"/>
        <v>0.22736829359992905</v>
      </c>
      <c r="S86" s="5">
        <f t="shared" ca="1" si="90"/>
        <v>0.57821461577970856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11.954965959199969</v>
      </c>
      <c r="F87" s="5">
        <f ca="1">'168 end'!J171</f>
        <v>57.101960679999955</v>
      </c>
      <c r="G87" s="5">
        <f ca="1">'336 end'!J171</f>
        <v>205.87812287999969</v>
      </c>
      <c r="H87" s="5">
        <f ca="1">'672 end'!J171</f>
        <v>2316.2660733199982</v>
      </c>
      <c r="I87" s="5">
        <f ca="1">'1344 end'!J171</f>
        <v>3429.0756846800027</v>
      </c>
      <c r="J87" s="5">
        <f ca="1">'2688 end'!J171</f>
        <v>52221.592990999998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0.72414235852939601</v>
      </c>
      <c r="O87" s="5">
        <f t="shared" ca="1" si="91"/>
        <v>47.372621345264214</v>
      </c>
      <c r="P87" s="5">
        <f t="shared" ca="1" si="91"/>
        <v>2.6058139549051926</v>
      </c>
      <c r="Q87" s="5">
        <f t="shared" ca="1" si="91"/>
        <v>0.32774965392068361</v>
      </c>
      <c r="R87" s="5">
        <f t="shared" ca="1" si="91"/>
        <v>0.53449888668498802</v>
      </c>
      <c r="S87" s="5">
        <f t="shared" ca="1" si="91"/>
        <v>1.3726175936479246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2.2030491300000126</v>
      </c>
      <c r="F88" s="5">
        <f ca="1">'168 end'!J172</f>
        <v>11.614465440000014</v>
      </c>
      <c r="G88" s="5">
        <f ca="1">'336 end'!J172</f>
        <v>67.754240159999995</v>
      </c>
      <c r="H88" s="5">
        <f ca="1">'672 end'!J172</f>
        <v>445.6913145599994</v>
      </c>
      <c r="I88" s="5">
        <f ca="1">'1344 end'!J172</f>
        <v>913.71089843999948</v>
      </c>
      <c r="J88" s="5">
        <f ca="1">'2688 end'!J172</f>
        <v>9187.4124999999967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0.85205980036299822</v>
      </c>
      <c r="O88" s="5">
        <f t="shared" ca="1" si="92"/>
        <v>52.653746724741808</v>
      </c>
      <c r="P88" s="5">
        <f t="shared" ca="1" si="92"/>
        <v>2.7179964310886771</v>
      </c>
      <c r="Q88" s="5">
        <f t="shared" ca="1" si="92"/>
        <v>0.30941516389310042</v>
      </c>
      <c r="R88" s="5">
        <f t="shared" ca="1" si="92"/>
        <v>0.52703104315193527</v>
      </c>
      <c r="S88" s="5">
        <f t="shared" ca="1" si="92"/>
        <v>1.3689310290002268</v>
      </c>
    </row>
    <row r="89" spans="1:19" x14ac:dyDescent="0.25">
      <c r="A89">
        <v>35</v>
      </c>
      <c r="C89" t="str">
        <f ca="1">OFFSET('84p stat'!$A$1,A89*20,0)</f>
        <v>CUDA opt_one_GPU</v>
      </c>
      <c r="D89" s="5">
        <f ca="1">'42 end'!J172</f>
        <v>99.492570720000018</v>
      </c>
      <c r="E89" s="5">
        <f ca="1">'84 end'!J172</f>
        <v>1372.0415412800007</v>
      </c>
      <c r="F89" s="5">
        <f ca="1">'168 end'!J173</f>
        <v>314625912.86040521</v>
      </c>
      <c r="G89" s="5">
        <f ca="1">'336 end'!J173</f>
        <v>719.90249999999901</v>
      </c>
      <c r="H89" s="5">
        <f ca="1">'672 end'!J173</f>
        <v>0.20288591222379815</v>
      </c>
      <c r="I89" s="5" t="e">
        <f ca="1">'1344 end'!J173</f>
        <v>#DIV/0!</v>
      </c>
      <c r="J89" s="5" t="e">
        <f ca="1">'2688 end'!J173</f>
        <v>#DIV/0!</v>
      </c>
      <c r="L89" t="str">
        <f t="shared" ca="1" si="87"/>
        <v>CUDA opt_one_GPU</v>
      </c>
      <c r="M89" s="5">
        <f t="shared" ref="M89:S89" ca="1" si="93">$B$1*POWER(M37,2)*SQRT(D89/(POWER(D37*$C$1,2))+D$74/(POWER(D$20*$C$1,2)))</f>
        <v>3.1355493020404114E-2</v>
      </c>
      <c r="N89" s="5">
        <f t="shared" ca="1" si="93"/>
        <v>3.8609067288697292E-2</v>
      </c>
      <c r="O89" s="5">
        <f t="shared" ca="1" si="93"/>
        <v>0.17364524500980069</v>
      </c>
      <c r="P89" s="5">
        <f t="shared" ca="1" si="93"/>
        <v>4.275595739547567E-2</v>
      </c>
      <c r="Q89" s="5" t="e">
        <f t="shared" ca="1" si="93"/>
        <v>#DIV/0!</v>
      </c>
      <c r="R89" s="5" t="e">
        <f t="shared" ca="1" si="93"/>
        <v>#DIV/0!</v>
      </c>
      <c r="S89" s="5" t="e">
        <f t="shared" ca="1" si="93"/>
        <v>#DIV/0!</v>
      </c>
    </row>
    <row r="90" spans="1:19" x14ac:dyDescent="0.25">
      <c r="A90">
        <v>36</v>
      </c>
      <c r="C90" t="str">
        <f ca="1">OFFSET('84p stat'!$A$1,A90*20,0)</f>
        <v>CUDA opt_one_GPU ant</v>
      </c>
      <c r="D90" s="5">
        <f ca="1">'42 end'!J173</f>
        <v>6119.5810599999932</v>
      </c>
      <c r="E90" s="5">
        <f ca="1">'84 end'!J173</f>
        <v>567130.84646400064</v>
      </c>
      <c r="F90" s="5">
        <f ca="1">'168 end'!J174</f>
        <v>40274.67475600019</v>
      </c>
      <c r="G90" s="5">
        <f ca="1">'336 end'!J174</f>
        <v>1427336.7583999999</v>
      </c>
      <c r="H90" s="5">
        <f ca="1">'672 end'!J174</f>
        <v>78692829.005199999</v>
      </c>
      <c r="I90" s="5" t="e">
        <f ca="1">'1344 end'!J174</f>
        <v>#DIV/0!</v>
      </c>
      <c r="J90" s="5" t="e">
        <f ca="1">'2688 end'!J174</f>
        <v>#DIV/0!</v>
      </c>
      <c r="L90" t="str">
        <f t="shared" ca="1" si="87"/>
        <v>CUDA opt_one_GPU ant</v>
      </c>
      <c r="M90" s="5">
        <f t="shared" ref="M90:S90" ca="1" si="94">$B$1*POWER(M38,2)*SQRT(D90/(POWER(D38*$C$1,2))+D$74/(POWER(D$20*$C$1,2)))</f>
        <v>2.4468003524606333E-4</v>
      </c>
      <c r="N90" s="5">
        <f t="shared" ca="1" si="94"/>
        <v>1.5824034152019583E-4</v>
      </c>
      <c r="O90" s="5">
        <f t="shared" ca="1" si="94"/>
        <v>7.967605263997854E-3</v>
      </c>
      <c r="P90" s="5">
        <f t="shared" ca="1" si="94"/>
        <v>4.0499219133469924E-4</v>
      </c>
      <c r="Q90" s="5">
        <f t="shared" ca="1" si="94"/>
        <v>6.4399054130834829E-5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 t="str">
        <f ca="1">OFFSET('84p stat'!$A$1,A91*20,0)</f>
        <v>CUDA opt_one_GPU ant local</v>
      </c>
      <c r="D91" s="5">
        <f ca="1">'42 end'!J174</f>
        <v>11.948308680000039</v>
      </c>
      <c r="E91" s="5">
        <f ca="1">'84 end'!J174</f>
        <v>1556.6747081599988</v>
      </c>
      <c r="F91" s="5">
        <f ca="1">'168 end'!J175</f>
        <v>428.41519987999914</v>
      </c>
      <c r="G91" s="5">
        <f ca="1">'336 end'!J175</f>
        <v>8828.0741622799997</v>
      </c>
      <c r="H91" s="5">
        <f ca="1">'672 end'!J175</f>
        <v>24548.589476000001</v>
      </c>
      <c r="I91" s="5" t="e">
        <f ca="1">'1344 end'!J175</f>
        <v>#DIV/0!</v>
      </c>
      <c r="J91" s="5" t="e">
        <f ca="1">'2688 end'!J175</f>
        <v>#DIV/0!</v>
      </c>
      <c r="L91" t="str">
        <f t="shared" ca="1" si="87"/>
        <v>CUDA opt_one_GPU ant local</v>
      </c>
      <c r="M91" s="5">
        <f t="shared" ref="M91:S91" ca="1" si="95">$B$1*POWER(M39,2)*SQRT(D91/(POWER(D39*$C$1,2))+D$74/(POWER(D$20*$C$1,2)))</f>
        <v>8.8925139036853354E-2</v>
      </c>
      <c r="N91" s="5">
        <f t="shared" ca="1" si="95"/>
        <v>5.6960206759293676E-2</v>
      </c>
      <c r="O91" s="5">
        <f t="shared" ca="1" si="95"/>
        <v>2.8744216215176173</v>
      </c>
      <c r="P91" s="5">
        <f t="shared" ca="1" si="95"/>
        <v>0.14663553162288093</v>
      </c>
      <c r="Q91" s="5">
        <f t="shared" ca="1" si="95"/>
        <v>1.5842125589057249E-2</v>
      </c>
      <c r="R91" s="5" t="e">
        <f t="shared" ca="1" si="95"/>
        <v>#DIV/0!</v>
      </c>
      <c r="S91" s="5" t="e">
        <f t="shared" ca="1" si="95"/>
        <v>#DIV/0!</v>
      </c>
    </row>
    <row r="92" spans="1:19" x14ac:dyDescent="0.25">
      <c r="A92">
        <v>38</v>
      </c>
      <c r="C92" t="str">
        <f ca="1">OFFSET('84p stat'!$A$1,A92*20,0)</f>
        <v>CUDA Const</v>
      </c>
      <c r="D92" s="5">
        <f ca="1">'42 end'!J175</f>
        <v>11.496201943199967</v>
      </c>
      <c r="E92" s="5">
        <f ca="1">'84 end'!J175</f>
        <v>3167.1645529879988</v>
      </c>
      <c r="F92" s="5">
        <f ca="1">'168 end'!J176</f>
        <v>198.32068519999999</v>
      </c>
      <c r="G92" s="5">
        <f ca="1">'336 end'!J176</f>
        <v>15795.099601279997</v>
      </c>
      <c r="H92" s="5">
        <f ca="1">'672 end'!J176</f>
        <v>0.29768153923098534</v>
      </c>
      <c r="I92" s="5">
        <f ca="1">'1344 end'!J176</f>
        <v>0.13005920666050719</v>
      </c>
      <c r="J92" s="5" t="e">
        <f ca="1">'2688 end'!J176</f>
        <v>#DIV/0!</v>
      </c>
      <c r="L92" t="str">
        <f t="shared" ca="1" si="87"/>
        <v>CUDA Const</v>
      </c>
      <c r="M92" s="5">
        <f t="shared" ref="M92:S92" ca="1" si="96">$B$1*POWER(M40,2)*SQRT(D92/(POWER(D40*$C$1,2))+D$74/(POWER(D$20*$C$1,2)))</f>
        <v>0.23801658430025033</v>
      </c>
      <c r="N92" s="5">
        <f t="shared" ca="1" si="96"/>
        <v>0.37018495029209442</v>
      </c>
      <c r="O92" s="5">
        <f t="shared" ca="1" si="96"/>
        <v>8.4881910357925143</v>
      </c>
      <c r="P92" s="5">
        <f t="shared" ca="1" si="96"/>
        <v>0.15734054854299048</v>
      </c>
      <c r="Q92" s="5" t="e">
        <f t="shared" ca="1" si="96"/>
        <v>#DIV/0!</v>
      </c>
      <c r="R92" s="5" t="e">
        <f t="shared" ca="1" si="96"/>
        <v>#DIV/0!</v>
      </c>
      <c r="S92" s="5" t="e">
        <f t="shared" ca="1" si="96"/>
        <v>#DIV/0!</v>
      </c>
    </row>
    <row r="93" spans="1:19" x14ac:dyDescent="0.25">
      <c r="A93">
        <v>39</v>
      </c>
      <c r="C93" t="str">
        <f ca="1">OFFSET('84p stat'!$A$1,A93*20,0)</f>
        <v>CUDA ant Const</v>
      </c>
      <c r="D93" s="5">
        <f ca="1">'42 end'!J176</f>
        <v>16.113251462399997</v>
      </c>
      <c r="E93" s="5">
        <f ca="1">'84 end'!J176</f>
        <v>2531.4007221064003</v>
      </c>
      <c r="F93" s="5">
        <f ca="1">'168 end'!J177</f>
        <v>73.084869000000083</v>
      </c>
      <c r="G93" s="5">
        <f ca="1">'336 end'!J177</f>
        <v>23.787296759999982</v>
      </c>
      <c r="H93" s="5">
        <f ca="1">'672 end'!J177</f>
        <v>7035.1587872799937</v>
      </c>
      <c r="I93" s="5">
        <f ca="1">'1344 end'!J177</f>
        <v>4328.6656202800013</v>
      </c>
      <c r="J93" s="5" t="e">
        <f ca="1">'2688 end'!J177</f>
        <v>#DIV/0!</v>
      </c>
      <c r="L93" t="str">
        <f t="shared" ca="1" si="87"/>
        <v>CUDA ant Const</v>
      </c>
      <c r="M93" s="5">
        <f t="shared" ref="M93:S93" ca="1" si="97">$B$1*POWER(M41,2)*SQRT(D93/(POWER(D41*$C$1,2))+D$74/(POWER(D$20*$C$1,2)))</f>
        <v>0.19050991294078701</v>
      </c>
      <c r="N93" s="5">
        <f t="shared" ca="1" si="97"/>
        <v>0.3818867766988655</v>
      </c>
      <c r="O93" s="5">
        <f t="shared" ca="1" si="97"/>
        <v>31.535094966413148</v>
      </c>
      <c r="P93" s="5">
        <f t="shared" ca="1" si="97"/>
        <v>2.5071981973264039</v>
      </c>
      <c r="Q93" s="5">
        <f t="shared" ca="1" si="97"/>
        <v>0.32581931695802446</v>
      </c>
      <c r="R93" s="5">
        <f t="shared" ca="1" si="97"/>
        <v>0.4956916339539072</v>
      </c>
      <c r="S93" s="5" t="e">
        <f t="shared" ca="1" si="97"/>
        <v>#DIV/0!</v>
      </c>
    </row>
    <row r="94" spans="1:19" x14ac:dyDescent="0.25">
      <c r="A94">
        <v>40</v>
      </c>
      <c r="C94" t="str">
        <f ca="1">OFFSET('84p stat'!$A$1,A94*20,0)</f>
        <v>CUDA ant par Const</v>
      </c>
      <c r="D94" s="5">
        <f ca="1">'42 end'!J177</f>
        <v>40.445890120399987</v>
      </c>
      <c r="E94" s="5">
        <f ca="1">'84 end'!J177</f>
        <v>1990.7874847540004</v>
      </c>
      <c r="F94" s="5">
        <f ca="1">'168 end'!J178</f>
        <v>63.453263199999867</v>
      </c>
      <c r="G94" s="5">
        <f ca="1">'336 end'!J178</f>
        <v>184.17072763999988</v>
      </c>
      <c r="H94" s="5">
        <f ca="1">'672 end'!J178</f>
        <v>610.40520543999912</v>
      </c>
      <c r="I94" s="5">
        <f ca="1">'1344 end'!J178</f>
        <v>2857.2828173600024</v>
      </c>
      <c r="J94" s="5" t="e">
        <f ca="1">'2688 end'!J178</f>
        <v>#DIV/0!</v>
      </c>
      <c r="L94" t="str">
        <f t="shared" ca="1" si="87"/>
        <v>CUDA ant par Const</v>
      </c>
      <c r="M94" s="5">
        <f t="shared" ref="M94:S94" ca="1" si="98">$B$1*POWER(M42,2)*SQRT(D94/(POWER(D42*$C$1,2))+D$74/(POWER(D$20*$C$1,2)))</f>
        <v>0.19116333314426268</v>
      </c>
      <c r="N94" s="5">
        <f t="shared" ca="1" si="98"/>
        <v>0.3615977709939403</v>
      </c>
      <c r="O94" s="5">
        <f t="shared" ca="1" si="98"/>
        <v>32.132145283204757</v>
      </c>
      <c r="P94" s="5">
        <f t="shared" ca="1" si="98"/>
        <v>2.5785589865768239</v>
      </c>
      <c r="Q94" s="5">
        <f t="shared" ca="1" si="98"/>
        <v>0.32180209795810161</v>
      </c>
      <c r="R94" s="5">
        <f t="shared" ca="1" si="98"/>
        <v>0.64514286047615399</v>
      </c>
      <c r="S94" s="5" t="e">
        <f t="shared" ca="1" si="98"/>
        <v>#DIV/0!</v>
      </c>
    </row>
    <row r="95" spans="1:19" x14ac:dyDescent="0.25">
      <c r="A95">
        <v>41</v>
      </c>
      <c r="C95" t="str">
        <f ca="1">OFFSET('84p stat'!$A$1,A95*20,0)</f>
        <v>CUDA ant add CPU Const</v>
      </c>
      <c r="D95" s="5">
        <f ca="1">'42 end'!J178</f>
        <v>4.8143292547999925</v>
      </c>
      <c r="E95" s="5">
        <f ca="1">'84 end'!J178</f>
        <v>40111.285088609962</v>
      </c>
      <c r="F95" s="5">
        <f ca="1">'168 end'!J179</f>
        <v>50.704483760000009</v>
      </c>
      <c r="G95" s="5">
        <f ca="1">'336 end'!J179</f>
        <v>162.70101996000011</v>
      </c>
      <c r="H95" s="5">
        <f ca="1">'672 end'!J179</f>
        <v>120.90005424000067</v>
      </c>
      <c r="I95" s="5">
        <f ca="1">'1344 end'!J179</f>
        <v>3221.0119073599972</v>
      </c>
      <c r="J95" s="5" t="e">
        <f ca="1">'2688 end'!J179</f>
        <v>#DIV/0!</v>
      </c>
      <c r="L95" t="str">
        <f t="shared" ca="1" si="87"/>
        <v>CUDA ant add CPU Const</v>
      </c>
      <c r="M95" s="5">
        <f t="shared" ref="M95:S95" ca="1" si="99">$B$1*POWER(M43,2)*SQRT(D95/(POWER(D43*$C$1,2))+D$74/(POWER(D$20*$C$1,2)))</f>
        <v>0.79485251441254656</v>
      </c>
      <c r="N95" s="5">
        <f t="shared" ca="1" si="99"/>
        <v>2.2263283255252144</v>
      </c>
      <c r="O95" s="5">
        <f t="shared" ca="1" si="99"/>
        <v>51.404394795577616</v>
      </c>
      <c r="P95" s="5">
        <f t="shared" ca="1" si="99"/>
        <v>2.8765935904985431</v>
      </c>
      <c r="Q95" s="5">
        <f t="shared" ca="1" si="99"/>
        <v>0.28372072712533569</v>
      </c>
      <c r="R95" s="5">
        <f t="shared" ca="1" si="99"/>
        <v>0.48651288976093338</v>
      </c>
      <c r="S95" s="5" t="e">
        <f t="shared" ca="1" si="99"/>
        <v>#DIV/0!</v>
      </c>
    </row>
    <row r="96" spans="1:19" x14ac:dyDescent="0.25">
      <c r="A96">
        <v>42</v>
      </c>
      <c r="C96" t="str">
        <f ca="1">OFFSET('84p stat'!$A$1,A96*20,0)</f>
        <v>CUDA opt Const</v>
      </c>
      <c r="D96" s="5">
        <f ca="1">'42 end'!J179</f>
        <v>7.0704242832000013</v>
      </c>
      <c r="E96" s="5">
        <f ca="1">'84 end'!J179</f>
        <v>2039.7050236679991</v>
      </c>
      <c r="F96" s="5">
        <f ca="1">'168 end'!J180</f>
        <v>113.37219708000009</v>
      </c>
      <c r="G96" s="5">
        <f ca="1">'336 end'!J180</f>
        <v>4562.4507706799923</v>
      </c>
      <c r="H96" s="5">
        <f ca="1">'672 end'!J180</f>
        <v>0.45651647714906018</v>
      </c>
      <c r="I96" s="5">
        <f ca="1">'1344 end'!J180</f>
        <v>0.15601084617473401</v>
      </c>
      <c r="J96" s="5" t="e">
        <f ca="1">'2688 end'!J180</f>
        <v>#DIV/0!</v>
      </c>
      <c r="L96" t="str">
        <f t="shared" ca="1" si="87"/>
        <v>CUDA opt Const</v>
      </c>
      <c r="M96" s="5">
        <f t="shared" ref="M96:S96" ca="1" si="100">$B$1*POWER(M44,2)*SQRT(D96/(POWER(D44*$C$1,2))+D$74/(POWER(D$20*$C$1,2)))</f>
        <v>0.23737803645734021</v>
      </c>
      <c r="N96" s="5">
        <f t="shared" ca="1" si="100"/>
        <v>0.34520137029364806</v>
      </c>
      <c r="O96" s="5">
        <f t="shared" ca="1" si="100"/>
        <v>8.4967381986023085</v>
      </c>
      <c r="P96" s="5">
        <f t="shared" ca="1" si="100"/>
        <v>0.15662341053879222</v>
      </c>
      <c r="Q96" s="5" t="e">
        <f t="shared" ca="1" si="100"/>
        <v>#DIV/0!</v>
      </c>
      <c r="R96" s="5" t="e">
        <f t="shared" ca="1" si="100"/>
        <v>#DIV/0!</v>
      </c>
      <c r="S96" s="5" t="e">
        <f t="shared" ca="1" si="100"/>
        <v>#DIV/0!</v>
      </c>
    </row>
    <row r="97" spans="1:19" x14ac:dyDescent="0.25">
      <c r="A97">
        <v>43</v>
      </c>
      <c r="C97" t="str">
        <f ca="1">OFFSET('84p stat'!$A$1,A97*20,0)</f>
        <v>CUDA opt ant Const</v>
      </c>
      <c r="D97" s="5">
        <f ca="1">'42 end'!J180</f>
        <v>30.135097937999998</v>
      </c>
      <c r="E97" s="5">
        <f ca="1">'84 end'!J180</f>
        <v>3559.0467110335994</v>
      </c>
      <c r="F97" s="5">
        <f ca="1">'168 end'!J181</f>
        <v>15.166988200000006</v>
      </c>
      <c r="G97" s="5">
        <f ca="1">'336 end'!J181</f>
        <v>198.45317588000049</v>
      </c>
      <c r="H97" s="5">
        <f ca="1">'672 end'!J181</f>
        <v>389.74171700000068</v>
      </c>
      <c r="I97" s="5">
        <f ca="1">'1344 end'!J181</f>
        <v>3262.6082246000014</v>
      </c>
      <c r="J97" s="5" t="e">
        <f ca="1">'2688 end'!J181</f>
        <v>#DIV/0!</v>
      </c>
      <c r="L97" t="str">
        <f t="shared" ca="1" si="87"/>
        <v>CUDA opt ant Const</v>
      </c>
      <c r="M97" s="5">
        <f t="shared" ref="M97:S97" ca="1" si="101">$B$1*POWER(M45,2)*SQRT(D97/(POWER(D45*$C$1,2))+D$74/(POWER(D$20*$C$1,2)))</f>
        <v>0.19316744487270235</v>
      </c>
      <c r="N97" s="5">
        <f t="shared" ca="1" si="101"/>
        <v>0.42136831737954045</v>
      </c>
      <c r="O97" s="5">
        <f t="shared" ca="1" si="101"/>
        <v>31.565839568654475</v>
      </c>
      <c r="P97" s="5">
        <f t="shared" ca="1" si="101"/>
        <v>2.534346049508319</v>
      </c>
      <c r="Q97" s="5">
        <f t="shared" ca="1" si="101"/>
        <v>0.25049956401720053</v>
      </c>
      <c r="R97" s="5">
        <f t="shared" ca="1" si="101"/>
        <v>0.48916631378633457</v>
      </c>
      <c r="S97" s="5" t="e">
        <f t="shared" ca="1" si="101"/>
        <v>#DIV/0!</v>
      </c>
    </row>
    <row r="98" spans="1:19" x14ac:dyDescent="0.25">
      <c r="A98">
        <v>44</v>
      </c>
      <c r="C98" t="str">
        <f ca="1">OFFSET('84p stat'!$A$1,A98*20,0)</f>
        <v>CUDA opt ant par Const</v>
      </c>
      <c r="D98" s="5">
        <f ca="1">'42 end'!J181</f>
        <v>7.2683138407999932</v>
      </c>
      <c r="E98" s="5">
        <f ca="1">'84 end'!J181</f>
        <v>1029.1476434864003</v>
      </c>
      <c r="F98" s="5">
        <f ca="1">'168 end'!J182</f>
        <v>57.778830240000062</v>
      </c>
      <c r="G98" s="5">
        <f ca="1">'336 end'!J182</f>
        <v>138.80824320000002</v>
      </c>
      <c r="H98" s="5">
        <f ca="1">'672 end'!J182</f>
        <v>796.27234575999955</v>
      </c>
      <c r="I98" s="5">
        <f ca="1">'1344 end'!J182</f>
        <v>2556.2111978800012</v>
      </c>
      <c r="J98" s="5" t="e">
        <f ca="1">'2688 end'!J182</f>
        <v>#DIV/0!</v>
      </c>
      <c r="L98" t="str">
        <f t="shared" ca="1" si="87"/>
        <v>CUDA opt ant par Const</v>
      </c>
      <c r="M98" s="5">
        <f t="shared" ref="M98:S98" ca="1" si="102">$B$1*POWER(M46,2)*SQRT(D98/(POWER(D46*$C$1,2))+D$74/(POWER(D$20*$C$1,2)))</f>
        <v>0.18924754329999757</v>
      </c>
      <c r="N98" s="5">
        <f t="shared" ca="1" si="102"/>
        <v>0.33972398254993086</v>
      </c>
      <c r="O98" s="5">
        <f t="shared" ca="1" si="102"/>
        <v>32.242134963451051</v>
      </c>
      <c r="P98" s="5">
        <f t="shared" ca="1" si="102"/>
        <v>2.5869466886126342</v>
      </c>
      <c r="Q98" s="5">
        <f t="shared" ca="1" si="102"/>
        <v>0.32706826267009259</v>
      </c>
      <c r="R98" s="5">
        <f t="shared" ca="1" si="102"/>
        <v>0.64365371483195943</v>
      </c>
      <c r="S98" s="5" t="e">
        <f t="shared" ca="1" si="102"/>
        <v>#DIV/0!</v>
      </c>
    </row>
    <row r="99" spans="1:19" x14ac:dyDescent="0.25">
      <c r="A99">
        <v>45</v>
      </c>
      <c r="C99" t="str">
        <f ca="1">OFFSET('84p stat'!$A$1,A99*20,0)</f>
        <v>Time non CUDA AVX time 4</v>
      </c>
      <c r="D99" s="5">
        <f ca="1">'42 end'!J182</f>
        <v>111.76194164040011</v>
      </c>
      <c r="E99" s="5">
        <f ca="1">'84 end'!J182</f>
        <v>91.318741643199985</v>
      </c>
      <c r="F99" s="5">
        <f ca="1">'168 end'!J183</f>
        <v>105.41428340000003</v>
      </c>
      <c r="G99" s="5">
        <f ca="1">'336 end'!J183</f>
        <v>120.45158859999991</v>
      </c>
      <c r="H99" s="5">
        <f ca="1">'672 end'!J183</f>
        <v>773.30661427999769</v>
      </c>
      <c r="I99" s="5">
        <f ca="1">'1344 end'!J183</f>
        <v>59284.590253000046</v>
      </c>
      <c r="J99" s="5" t="e">
        <f ca="1">'2688 end'!J183</f>
        <v>#DIV/0!</v>
      </c>
      <c r="L99" t="str">
        <f t="shared" ca="1" si="87"/>
        <v>Time non CUDA AVX time 4</v>
      </c>
      <c r="M99" s="5">
        <f t="shared" ref="M99:S99" ca="1" si="103">$B$1*POWER(M47,2)*SQRT(D99/(POWER(D47*$C$1,2))+D$74/(POWER(D$20*$C$1,2)))</f>
        <v>0.42998560138195369</v>
      </c>
      <c r="N99" s="5">
        <f t="shared" ca="1" si="103"/>
        <v>0.36330012492786878</v>
      </c>
      <c r="O99" s="5">
        <f t="shared" ca="1" si="103"/>
        <v>21.632323201357451</v>
      </c>
      <c r="P99" s="5">
        <f t="shared" ca="1" si="103"/>
        <v>1.2180540854285966</v>
      </c>
      <c r="Q99" s="5">
        <f t="shared" ca="1" si="103"/>
        <v>0.13515777045007393</v>
      </c>
      <c r="R99" s="5">
        <f t="shared" ca="1" si="103"/>
        <v>0.24977181240708982</v>
      </c>
      <c r="S99" s="5" t="e">
        <f t="shared" ca="1" si="103"/>
        <v>#DIV/0!</v>
      </c>
    </row>
    <row r="100" spans="1:19" x14ac:dyDescent="0.25">
      <c r="A100">
        <v>46</v>
      </c>
      <c r="C100" t="str">
        <f ca="1">OFFSET('84p stat'!$A$1,A100*20,0)</f>
        <v>Time non CUDA AVX add CPU time 4</v>
      </c>
      <c r="D100" s="5">
        <f ca="1">'42 end'!J183</f>
        <v>6.1985492800000035</v>
      </c>
      <c r="E100" s="5">
        <f ca="1">'84 end'!J183</f>
        <v>16.255693442399952</v>
      </c>
      <c r="F100" s="5">
        <f ca="1">'168 end'!J184</f>
        <v>42.078936200000044</v>
      </c>
      <c r="G100" s="5">
        <f ca="1">'336 end'!J184</f>
        <v>310.20000379999897</v>
      </c>
      <c r="H100" s="5">
        <f ca="1">'672 end'!J184</f>
        <v>674.8300651999989</v>
      </c>
      <c r="I100" s="5">
        <f ca="1">'1344 end'!J184</f>
        <v>3020.6811920400028</v>
      </c>
      <c r="J100" s="5" t="e">
        <f ca="1">'2688 end'!J184</f>
        <v>#DIV/0!</v>
      </c>
      <c r="L100" t="str">
        <f t="shared" ca="1" si="87"/>
        <v>Time non CUDA AVX add CPU time 4</v>
      </c>
      <c r="M100" s="5">
        <f t="shared" ref="M100:S100" ca="1" si="104">$B$1*POWER(M48,2)*SQRT(D100/(POWER(D48*$C$1,2))+D$74/(POWER(D$20*$C$1,2)))</f>
        <v>0.75505990274685308</v>
      </c>
      <c r="N100" s="5">
        <f t="shared" ca="1" si="104"/>
        <v>0.74068554756898997</v>
      </c>
      <c r="O100" s="5">
        <f t="shared" ca="1" si="104"/>
        <v>48.136470270038615</v>
      </c>
      <c r="P100" s="5">
        <f t="shared" ca="1" si="104"/>
        <v>2.6470484691243654</v>
      </c>
      <c r="Q100" s="5">
        <f t="shared" ca="1" si="104"/>
        <v>0.29374130902968171</v>
      </c>
      <c r="R100" s="5">
        <f t="shared" ca="1" si="104"/>
        <v>0.4443148722656623</v>
      </c>
      <c r="S100" s="5" t="e">
        <f t="shared" ca="1" si="104"/>
        <v>#DIV/0!</v>
      </c>
    </row>
    <row r="101" spans="1:19" x14ac:dyDescent="0.25">
      <c r="A101">
        <v>47</v>
      </c>
      <c r="C101" t="str">
        <f ca="1">OFFSET('84p stat'!$A$1,A101*20,0)</f>
        <v>Time non CUDA AVX time 4</v>
      </c>
      <c r="D101" s="5">
        <f ca="1">'42 end'!J184</f>
        <v>482.32178930759994</v>
      </c>
      <c r="E101" s="5">
        <f ca="1">'84 end'!J184</f>
        <v>277.2786141588</v>
      </c>
      <c r="F101" s="5">
        <f ca="1">'168 end'!J185</f>
        <v>177.83626647999972</v>
      </c>
      <c r="G101" s="5">
        <f ca="1">'336 end'!J185</f>
        <v>3010.4999612000015</v>
      </c>
      <c r="H101" s="5" t="e">
        <f ca="1">'672 end'!J185</f>
        <v>#DIV/0!</v>
      </c>
      <c r="I101" s="5" t="e">
        <f ca="1">'1344 end'!J185</f>
        <v>#DIV/0!</v>
      </c>
      <c r="J101" s="5" t="e">
        <f ca="1">'2688 end'!J185</f>
        <v>#DIV/0!</v>
      </c>
      <c r="L101" t="str">
        <f t="shared" ca="1" si="87"/>
        <v>Time non CUDA AVX time 4</v>
      </c>
      <c r="M101" s="5">
        <f t="shared" ref="M101:S101" ca="1" si="105">$B$1*POWER(M49,2)*SQRT(D101/(POWER(D49*$C$1,2))+D$74/(POWER(D$20*$C$1,2)))</f>
        <v>0.52699865543608748</v>
      </c>
      <c r="N101" s="5">
        <f t="shared" ca="1" si="105"/>
        <v>0.39639517154958998</v>
      </c>
      <c r="O101" s="5">
        <f t="shared" ca="1" si="105"/>
        <v>21.870083803422716</v>
      </c>
      <c r="P101" s="5">
        <f t="shared" ca="1" si="105"/>
        <v>1.239305021203658</v>
      </c>
      <c r="Q101" s="5" t="e">
        <f t="shared" ca="1" si="105"/>
        <v>#DIV/0!</v>
      </c>
      <c r="R101" s="5" t="e">
        <f t="shared" ca="1" si="105"/>
        <v>#DIV/0!</v>
      </c>
      <c r="S101" s="5" t="e">
        <f t="shared" ca="1" si="105"/>
        <v>#DIV/0!</v>
      </c>
    </row>
    <row r="102" spans="1:19" x14ac:dyDescent="0.25">
      <c r="A102">
        <v>48</v>
      </c>
      <c r="C102" t="str">
        <f ca="1">OFFSET('84p stat'!$A$1,A102*20,0)</f>
        <v>Time non CUDA AVX add CPU time 4</v>
      </c>
      <c r="D102" s="5">
        <f ca="1">'42 end'!J185</f>
        <v>10.367727470800007</v>
      </c>
      <c r="E102" s="5">
        <f ca="1">'84 end'!J185</f>
        <v>15.992741261199988</v>
      </c>
      <c r="F102" s="5">
        <f ca="1">'168 end'!J186</f>
        <v>47.001866600000007</v>
      </c>
      <c r="G102" s="5">
        <f ca="1">'336 end'!J186</f>
        <v>173.63533004000007</v>
      </c>
      <c r="H102" s="5" t="e">
        <f ca="1">'672 end'!J186</f>
        <v>#DIV/0!</v>
      </c>
      <c r="I102" s="5" t="e">
        <f ca="1">'1344 end'!J186</f>
        <v>#DIV/0!</v>
      </c>
      <c r="J102" s="5" t="e">
        <f ca="1">'2688 end'!J186</f>
        <v>#DIV/0!</v>
      </c>
      <c r="L102" t="str">
        <f t="shared" ca="1" si="87"/>
        <v>Time non CUDA AVX add CPU time 4</v>
      </c>
      <c r="M102" s="5">
        <f t="shared" ref="M102:S102" ca="1" si="106">$B$1*POWER(M50,2)*SQRT(D102/(POWER(D50*$C$1,2))+D$74/(POWER(D$20*$C$1,2)))</f>
        <v>0.76982801882070118</v>
      </c>
      <c r="N102" s="5">
        <f t="shared" ca="1" si="106"/>
        <v>0.74291606749531236</v>
      </c>
      <c r="O102" s="5">
        <f t="shared" ca="1" si="106"/>
        <v>48.34696556357293</v>
      </c>
      <c r="P102" s="5">
        <f t="shared" ca="1" si="106"/>
        <v>2.6910591208819694</v>
      </c>
      <c r="Q102" s="5" t="e">
        <f t="shared" ca="1" si="106"/>
        <v>#DIV/0!</v>
      </c>
      <c r="R102" s="5" t="e">
        <f t="shared" ca="1" si="106"/>
        <v>#DIV/0!</v>
      </c>
      <c r="S102" s="5" t="e">
        <f t="shared" ca="1" si="106"/>
        <v>#DIV/0!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>
        <f>'168 end'!J188</f>
        <v>0</v>
      </c>
      <c r="G104" s="5">
        <f>'336 end'!J188</f>
        <v>0</v>
      </c>
      <c r="H104" s="5" t="e">
        <f ca="1">'672 end'!J188</f>
        <v>#DIV/0!</v>
      </c>
      <c r="I104" s="5">
        <f>'1344 end'!J188</f>
        <v>0</v>
      </c>
      <c r="J104" s="5">
        <f>'2688 end'!J188</f>
        <v>0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3.4400248071019459</v>
      </c>
      <c r="E107" s="5">
        <f>'84 end'!J193</f>
        <v>0</v>
      </c>
      <c r="F107" s="5">
        <f>'168 end'!J194</f>
        <v>0</v>
      </c>
      <c r="G107" s="5">
        <f>'336 end'!J194</f>
        <v>0</v>
      </c>
      <c r="H107" s="5">
        <f ca="1">'672 end'!J194</f>
        <v>4.4861643341168911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1.0212092041593546</v>
      </c>
      <c r="E108" s="5" t="e">
        <f ca="1">'84 end'!J194</f>
        <v>#VALUE!</v>
      </c>
      <c r="F108" s="5">
        <f ca="1">'168 end'!J195</f>
        <v>5.4691260788274763</v>
      </c>
      <c r="G108" s="5">
        <f ca="1">'336 end'!J195</f>
        <v>16.637324792954288</v>
      </c>
      <c r="H108" s="5">
        <f ca="1">'672 end'!J195</f>
        <v>1.4083725740377921</v>
      </c>
      <c r="I108" s="5">
        <f ca="1">'1344 end'!J195</f>
        <v>0.15823493620382556</v>
      </c>
      <c r="J108" s="5">
        <f ca="1">'2688 end'!J195</f>
        <v>6.4788041386894812E-2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1.889359833486042</v>
      </c>
      <c r="E109" s="5" t="e">
        <f ca="1">'84 end'!J195</f>
        <v>#VALUE!</v>
      </c>
      <c r="F109" s="5">
        <f ca="1">'168 end'!J196</f>
        <v>2.3782181736148589</v>
      </c>
      <c r="G109" s="5">
        <f ca="1">'336 end'!J196</f>
        <v>1.4676102328687888</v>
      </c>
      <c r="H109" s="5">
        <f ca="1">'672 end'!J196</f>
        <v>92.637634837048665</v>
      </c>
      <c r="I109" s="5">
        <f ca="1">'1344 end'!J196</f>
        <v>6.8739371314566311E-2</v>
      </c>
      <c r="J109" s="5">
        <f ca="1">'2688 end'!J196</f>
        <v>0.11884188213102853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0.82408705982853869</v>
      </c>
      <c r="E110" s="5" t="e">
        <f ca="1">'84 end'!J196</f>
        <v>#VALUE!</v>
      </c>
      <c r="F110" s="5">
        <f ca="1">'168 end'!J197</f>
        <v>2.0150369540424831</v>
      </c>
      <c r="G110" s="5">
        <f ca="1">'336 end'!J197</f>
        <v>5.5223770461407975</v>
      </c>
      <c r="H110" s="5">
        <f ca="1">'672 end'!J197</f>
        <v>8.622420612994846</v>
      </c>
      <c r="I110" s="5">
        <f ca="1">'1344 end'!J197</f>
        <v>3.867934207042617E-2</v>
      </c>
      <c r="J110" s="5">
        <f ca="1">'2688 end'!J197</f>
        <v>7.2424960295603302E-2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1.9385923631674868</v>
      </c>
      <c r="E111" s="5" t="e">
        <f ca="1">'84 end'!J197</f>
        <v>#VALUE!</v>
      </c>
      <c r="F111" s="5">
        <f ca="1">'168 end'!J198</f>
        <v>2.7422223151284579</v>
      </c>
      <c r="G111" s="5">
        <f ca="1">'336 end'!J198</f>
        <v>5.0372151552768152</v>
      </c>
      <c r="H111" s="5">
        <f ca="1">'672 end'!J198</f>
        <v>9.0265807704723375</v>
      </c>
      <c r="I111" s="5">
        <f ca="1">'1344 end'!J198</f>
        <v>18.954418046742607</v>
      </c>
      <c r="J111" s="5">
        <f ca="1">'2688 end'!J198</f>
        <v>38.100232837751562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0.69993467629498507</v>
      </c>
      <c r="E112" s="5" t="e">
        <f ca="1">'84 end'!J198</f>
        <v>#VALUE!</v>
      </c>
      <c r="F112" s="5">
        <f ca="1">'168 end'!J199</f>
        <v>3.2177349691891002</v>
      </c>
      <c r="G112" s="5">
        <f ca="1">'336 end'!J199</f>
        <v>5.3900170313039997</v>
      </c>
      <c r="H112" s="5">
        <f ca="1">'672 end'!J199</f>
        <v>9.4101363330281238</v>
      </c>
      <c r="I112" s="5">
        <f ca="1">'1344 end'!J199</f>
        <v>15.143109995322364</v>
      </c>
      <c r="J112" s="5">
        <f ca="1">'2688 end'!J199</f>
        <v>32.497652701116728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0.59881587001797343</v>
      </c>
      <c r="E113" s="5" t="e">
        <f ca="1">'84 end'!J199</f>
        <v>#VALUE!</v>
      </c>
      <c r="F113" s="5">
        <f ca="1">'168 end'!J200</f>
        <v>3.1017750324750755</v>
      </c>
      <c r="G113" s="5">
        <f ca="1">'336 end'!J200</f>
        <v>4.348055622458574</v>
      </c>
      <c r="H113" s="5">
        <f ca="1">'672 end'!J200</f>
        <v>7.3552173579200923</v>
      </c>
      <c r="I113" s="5">
        <f ca="1">'1344 end'!J200</f>
        <v>14.717828647733835</v>
      </c>
      <c r="J113" s="5">
        <f ca="1">'2688 end'!J200</f>
        <v>107.48751492399148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0.33317671180357677</v>
      </c>
      <c r="E114" s="5" t="e">
        <f ca="1">'84 end'!J200</f>
        <v>#VALUE!</v>
      </c>
      <c r="F114" s="5">
        <f ca="1">'168 end'!J201</f>
        <v>5.9753154968841349</v>
      </c>
      <c r="G114" s="5">
        <f ca="1">'336 end'!J201</f>
        <v>3.8794764614969273</v>
      </c>
      <c r="H114" s="5">
        <f ca="1">'672 end'!J201</f>
        <v>4.3035699963487586</v>
      </c>
      <c r="I114" s="5">
        <f ca="1">'1344 end'!J201</f>
        <v>14.296445639442348</v>
      </c>
      <c r="J114" s="5">
        <f ca="1">'2688 end'!J201</f>
        <v>50.7370618857816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1.2023346800725034</v>
      </c>
      <c r="E115" s="5" t="e">
        <f ca="1">'84 end'!J201</f>
        <v>#VALUE!</v>
      </c>
      <c r="F115" s="5">
        <f ca="1">'168 end'!J202</f>
        <v>0.98411508109098844</v>
      </c>
      <c r="G115" s="5">
        <f ca="1">'336 end'!J202</f>
        <v>2.4951103929020895</v>
      </c>
      <c r="H115" s="5">
        <f ca="1">'672 end'!J202</f>
        <v>6.334798518374769</v>
      </c>
      <c r="I115" s="5">
        <f ca="1">'1344 end'!J202</f>
        <v>6.0469269227199902</v>
      </c>
      <c r="J115" s="5">
        <f ca="1">'2688 end'!J202</f>
        <v>33.56581346625353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2.0370389750274924</v>
      </c>
      <c r="E116" s="5" t="e">
        <f ca="1">'84 end'!J202</f>
        <v>#VALUE!</v>
      </c>
      <c r="F116" s="5">
        <f ca="1">'168 end'!J203</f>
        <v>1.039054977354974</v>
      </c>
      <c r="G116" s="5">
        <f ca="1">'336 end'!J203</f>
        <v>3.9310344203875869</v>
      </c>
      <c r="H116" s="5">
        <f ca="1">'672 end'!J203</f>
        <v>63.483705178872334</v>
      </c>
      <c r="I116" s="5">
        <f ca="1">'1344 end'!J203</f>
        <v>6.0562050916727728</v>
      </c>
      <c r="J116" s="5">
        <f ca="1">'2688 end'!J203</f>
        <v>24.746001318512839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0.30805115040458525</v>
      </c>
      <c r="E117" s="5" t="e">
        <f ca="1">'84 end'!J203</f>
        <v>#VALUE!</v>
      </c>
      <c r="F117" s="5">
        <f ca="1">'168 end'!J204</f>
        <v>33.002369121689497</v>
      </c>
      <c r="G117" s="5">
        <f ca="1">'336 end'!J204</f>
        <v>24.779961036696886</v>
      </c>
      <c r="H117" s="5">
        <f ca="1">'672 end'!J204</f>
        <v>0.44913835933018753</v>
      </c>
      <c r="I117" s="5">
        <f ca="1">'1344 end'!J204</f>
        <v>24.173665688425171</v>
      </c>
      <c r="J117" s="5">
        <f ca="1">'2688 end'!J204</f>
        <v>522.55360876743146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1.5751176868310457</v>
      </c>
      <c r="E118" s="5" t="e">
        <f ca="1">'84 end'!J204</f>
        <v>#VALUE!</v>
      </c>
      <c r="F118" s="5">
        <f ca="1">'168 end'!J205</f>
        <v>2.5495468955584171</v>
      </c>
      <c r="G118" s="5">
        <f ca="1">'336 end'!J205</f>
        <v>9.1160340970542553</v>
      </c>
      <c r="H118" s="5">
        <f ca="1">'672 end'!J205</f>
        <v>0.72558490758197725</v>
      </c>
      <c r="I118" s="5">
        <f ca="1">'1344 end'!J205</f>
        <v>1.02900093357152</v>
      </c>
      <c r="J118" s="5">
        <f ca="1">'2688 end'!J205</f>
        <v>1.2892173820223021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0.62439834467045163</v>
      </c>
      <c r="E119" s="5" t="e">
        <f ca="1">'84 end'!J205</f>
        <v>#VALUE!</v>
      </c>
      <c r="F119" s="5">
        <f ca="1">'168 end'!J206</f>
        <v>1.7042071931157599</v>
      </c>
      <c r="G119" s="5">
        <f ca="1">'336 end'!J206</f>
        <v>3.6178161797030128</v>
      </c>
      <c r="H119" s="5">
        <f ca="1">'672 end'!J206</f>
        <v>0.85065178977894274</v>
      </c>
      <c r="I119" s="5">
        <f ca="1">'1344 end'!J206</f>
        <v>9.1335386530644963E-2</v>
      </c>
      <c r="J119" s="5">
        <f ca="1">'2688 end'!J206</f>
        <v>0.25293129057546304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0.53452226881655607</v>
      </c>
      <c r="E120" s="5" t="e">
        <f ca="1">'84 end'!J206</f>
        <v>#VALUE!</v>
      </c>
      <c r="F120" s="5">
        <f ca="1">'168 end'!J207</f>
        <v>0.83771846555559026</v>
      </c>
      <c r="G120" s="5">
        <f ca="1">'336 end'!J207</f>
        <v>2.2319509617121902</v>
      </c>
      <c r="H120" s="5">
        <f ca="1">'672 end'!J207</f>
        <v>8.8242076122083066</v>
      </c>
      <c r="I120">
        <f ca="1">'1344 end'!J207</f>
        <v>5.6679558793894996E-2</v>
      </c>
      <c r="J120">
        <f ca="1">'2688 end'!J207</f>
        <v>9.2724002524224677E-2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0.97777592405277991</v>
      </c>
      <c r="E121" s="5" t="e">
        <f ca="1">'84 end'!J207</f>
        <v>#VALUE!</v>
      </c>
      <c r="F121" s="5">
        <f ca="1">'168 end'!J208</f>
        <v>3.0618456729418391</v>
      </c>
      <c r="G121" s="5">
        <f ca="1">'336 end'!J208</f>
        <v>5.6273499902221387</v>
      </c>
      <c r="H121" s="5">
        <f ca="1">'672 end'!J208</f>
        <v>7.5983959999719142</v>
      </c>
      <c r="I121">
        <f ca="1">'1344 end'!J208</f>
        <v>13.089929073933174</v>
      </c>
      <c r="J121">
        <f ca="1">'2688 end'!J208</f>
        <v>332.05007845318738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0.88186578127027015</v>
      </c>
      <c r="E122" s="5" t="e">
        <f ca="1">'84 end'!J208</f>
        <v>#VALUE!</v>
      </c>
      <c r="F122" s="5">
        <f ca="1">'168 end'!J209</f>
        <v>1.6973720587100518</v>
      </c>
      <c r="G122" s="5">
        <f ca="1">'336 end'!J209</f>
        <v>4.6407883271600818</v>
      </c>
      <c r="H122" s="5">
        <f ca="1">'672 end'!J209</f>
        <v>7.1951640319073435</v>
      </c>
      <c r="I122">
        <f ca="1">'1344 end'!J209</f>
        <v>11.060210640165307</v>
      </c>
      <c r="J122">
        <f ca="1">'2688 end'!J209</f>
        <v>170.80120628827467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1.0913415586945072</v>
      </c>
      <c r="E123" s="5" t="e">
        <f ca="1">'84 end'!J209</f>
        <v>#VALUE!</v>
      </c>
      <c r="F123" s="5">
        <f ca="1">'168 end'!J210</f>
        <v>2.688854062278752</v>
      </c>
      <c r="G123" s="5">
        <f ca="1">'336 end'!J210</f>
        <v>4.6272693045230344</v>
      </c>
      <c r="H123" s="5">
        <f ca="1">'672 end'!J210</f>
        <v>19.398947474745079</v>
      </c>
      <c r="I123">
        <f ca="1">'1344 end'!J210</f>
        <v>12.378866847225989</v>
      </c>
      <c r="J123">
        <f ca="1">'2688 end'!J210</f>
        <v>67.317460008263026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0.99617225476293914</v>
      </c>
      <c r="E124" s="5" t="e">
        <f ca="1">'84 end'!J210</f>
        <v>#VALUE!</v>
      </c>
      <c r="F124" s="5">
        <f ca="1">'168 end'!J211</f>
        <v>1.6531112865895041</v>
      </c>
      <c r="G124" s="5">
        <f ca="1">'336 end'!J211</f>
        <v>2.5701550684261822</v>
      </c>
      <c r="H124" s="5">
        <f ca="1">'672 end'!J211</f>
        <v>1.4166084143887694</v>
      </c>
      <c r="I124">
        <f ca="1">'1344 end'!J211</f>
        <v>6.7665247794595427</v>
      </c>
      <c r="J124">
        <f ca="1">'2688 end'!J211</f>
        <v>34.071171313422369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0.36690249157337657</v>
      </c>
      <c r="E125" s="5" t="e">
        <f ca="1">'84 end'!J211</f>
        <v>#VALUE!</v>
      </c>
      <c r="F125" s="5">
        <f ca="1">'168 end'!J212</f>
        <v>0.99360880958992959</v>
      </c>
      <c r="G125" s="5">
        <f ca="1">'336 end'!J212</f>
        <v>1.1544155227014623</v>
      </c>
      <c r="H125" s="5">
        <f ca="1">'672 end'!J212</f>
        <v>2.5383304342702186</v>
      </c>
      <c r="I125">
        <f ca="1">'1344 end'!J212</f>
        <v>3.7709552830401196</v>
      </c>
      <c r="J125">
        <f ca="1">'2688 end'!J212</f>
        <v>15.798976132419707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10.740557371863964</v>
      </c>
      <c r="E126" s="5" t="e">
        <f ca="1">'84 end'!J212</f>
        <v>#VALUE!</v>
      </c>
      <c r="F126" s="5">
        <f ca="1">'168 end'!J213</f>
        <v>1.6840900681050033</v>
      </c>
      <c r="G126" s="5">
        <f ca="1">'336 end'!J213</f>
        <v>2.4112568731835387</v>
      </c>
      <c r="H126" s="5">
        <f ca="1">'672 end'!J213</f>
        <v>37.098132424568433</v>
      </c>
      <c r="I126">
        <f ca="1">'1344 end'!J213</f>
        <v>12.892972642294096</v>
      </c>
      <c r="J126">
        <f ca="1">'2688 end'!J213</f>
        <v>34.391725092415555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2.1348459704427207</v>
      </c>
      <c r="E127" s="5" t="e">
        <f ca="1">'84 end'!J213</f>
        <v>#VALUE!</v>
      </c>
      <c r="F127" s="5">
        <f ca="1">'168 end'!J214</f>
        <v>960.15982780666343</v>
      </c>
      <c r="G127" s="5">
        <f ca="1">'336 end'!J214</f>
        <v>171.17210818773418</v>
      </c>
      <c r="H127" s="5">
        <f ca="1">'672 end'!J214</f>
        <v>63.218206658216054</v>
      </c>
      <c r="I127">
        <f ca="1">'1344 end'!J214</f>
        <v>125.45797567768369</v>
      </c>
      <c r="J127">
        <f ca="1">'2688 end'!J214</f>
        <v>623.28142094962675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0.54384758691921153</v>
      </c>
      <c r="E128" s="5" t="e">
        <f ca="1">'84 end'!J214</f>
        <v>#VALUE!</v>
      </c>
      <c r="F128" s="5">
        <f ca="1">'168 end'!J215</f>
        <v>6.1736503074300835</v>
      </c>
      <c r="G128" s="5">
        <f ca="1">'336 end'!J215</f>
        <v>18.961929765230504</v>
      </c>
      <c r="H128" s="5">
        <f ca="1">'672 end'!J215</f>
        <v>2.3814800163413041</v>
      </c>
      <c r="I128">
        <f ca="1">'1344 end'!J215</f>
        <v>165.97035238820661</v>
      </c>
      <c r="J128">
        <f ca="1">'2688 end'!J215</f>
        <v>406.52398419931899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1.8857841374712334</v>
      </c>
      <c r="E129" s="5" t="e">
        <f ca="1">'84 end'!J215</f>
        <v>#VALUE!</v>
      </c>
      <c r="F129" s="5">
        <f ca="1">'168 end'!J216</f>
        <v>1.6486089333649028</v>
      </c>
      <c r="G129" s="5">
        <f ca="1">'336 end'!J216</f>
        <v>10.168883371635442</v>
      </c>
      <c r="H129" s="5">
        <f ca="1">'672 end'!J216</f>
        <v>1.9366037291808387</v>
      </c>
      <c r="I129">
        <f ca="1">'1344 end'!J216</f>
        <v>6.0147753681746323</v>
      </c>
      <c r="J129">
        <f ca="1">'2688 end'!J216</f>
        <v>19.085424022298056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0.56935579485514098</v>
      </c>
      <c r="E130" s="5" t="e">
        <f ca="1">'84 end'!J216</f>
        <v>#VALUE!</v>
      </c>
      <c r="F130" s="5">
        <f ca="1">'168 end'!J217</f>
        <v>1.4391297799087355</v>
      </c>
      <c r="G130" s="5">
        <f ca="1">'336 end'!J217</f>
        <v>2.1011634742517309</v>
      </c>
      <c r="H130" s="5">
        <f ca="1">'672 end'!J217</f>
        <v>2.9908896801274882</v>
      </c>
      <c r="I130">
        <f ca="1">'1344 end'!J217</f>
        <v>6.0441040967369162</v>
      </c>
      <c r="J130">
        <f ca="1">'2688 end'!J217</f>
        <v>20.337255342805307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0.35314339039523396</v>
      </c>
      <c r="E131" s="5" t="e">
        <f ca="1">'84 end'!J217</f>
        <v>#VALUE!</v>
      </c>
      <c r="F131" s="5">
        <f ca="1">'168 end'!J218</f>
        <v>1.9112055159562091</v>
      </c>
      <c r="G131" s="5">
        <f ca="1">'336 end'!J218</f>
        <v>2.4474356321323429</v>
      </c>
      <c r="H131" s="5">
        <f ca="1">'672 end'!J218</f>
        <v>10.436731574088114</v>
      </c>
      <c r="I131">
        <f ca="1">'1344 end'!J218</f>
        <v>6.7947034680798222</v>
      </c>
      <c r="J131">
        <f ca="1">'2688 end'!J218</f>
        <v>6.9523217715293111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0.3823508788009844</v>
      </c>
      <c r="E132" s="5" t="e">
        <f ca="1">'84 end'!J218</f>
        <v>#VALUE!</v>
      </c>
      <c r="F132" s="5">
        <f ca="1">'168 end'!J219</f>
        <v>0.63008456522571976</v>
      </c>
      <c r="G132" s="5">
        <f ca="1">'336 end'!J219</f>
        <v>1.2286812994590304</v>
      </c>
      <c r="H132" s="5">
        <f ca="1">'672 end'!J219</f>
        <v>10.954846484885561</v>
      </c>
      <c r="I132">
        <f ca="1">'1344 end'!J219</f>
        <v>3.3403848907621128</v>
      </c>
      <c r="J132">
        <f ca="1">'2688 end'!J219</f>
        <v>7.1231831053258619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 t="e">
        <f ca="1">'84 end'!J219</f>
        <v>#VALUE!</v>
      </c>
      <c r="F133" s="5">
        <f ca="1">'168 end'!J220</f>
        <v>1.8521203048928776</v>
      </c>
      <c r="G133" s="5">
        <f ca="1">'336 end'!J220</f>
        <v>7.03911847050892</v>
      </c>
      <c r="H133" s="5">
        <f ca="1">'672 end'!J220</f>
        <v>8.651670361674352</v>
      </c>
      <c r="I133">
        <f ca="1">'1344 end'!J220</f>
        <v>10.72686627084723</v>
      </c>
      <c r="J133">
        <f ca="1">'2688 end'!J220</f>
        <v>11.486775688973776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 t="e">
        <f ca="1">'84 end'!J220</f>
        <v>#VALUE!</v>
      </c>
      <c r="F134" s="5">
        <f ca="1">'168 end'!J221</f>
        <v>1.8345402064060432</v>
      </c>
      <c r="G134" s="5">
        <f ca="1">'336 end'!J221</f>
        <v>2.0358501564254676</v>
      </c>
      <c r="H134" s="5">
        <f ca="1">'672 end'!J221</f>
        <v>2.1931622088652984</v>
      </c>
      <c r="I134">
        <f ca="1">'1344 end'!J221</f>
        <v>6.621811648128932</v>
      </c>
      <c r="J134">
        <f ca="1">'2688 end'!J221</f>
        <v>7.6380962807945902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 t="e">
        <f ca="1">'84 end'!J221</f>
        <v>#VALUE!</v>
      </c>
      <c r="F135" s="5">
        <f ca="1">'168 end'!J222</f>
        <v>0.93093653509999863</v>
      </c>
      <c r="G135" s="5">
        <f ca="1">'336 end'!J222</f>
        <v>1.3498831644086493</v>
      </c>
      <c r="H135" s="5">
        <f ca="1">'672 end'!J222</f>
        <v>4.8938263400180126</v>
      </c>
      <c r="I135">
        <f ca="1">'1344 end'!J222</f>
        <v>16.078806441868515</v>
      </c>
      <c r="J135">
        <f ca="1">'2688 end'!J222</f>
        <v>5.4710967165685922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 t="e">
        <f ca="1">'84 end'!J222</f>
        <v>#VALUE!</v>
      </c>
      <c r="F136" s="5">
        <f ca="1">'168 end'!J223</f>
        <v>1.9948522320864961</v>
      </c>
      <c r="G136" s="5">
        <f ca="1">'336 end'!J223</f>
        <v>2.9843566556294796</v>
      </c>
      <c r="H136" s="5">
        <f ca="1">'672 end'!J223</f>
        <v>4.5461273128141624</v>
      </c>
      <c r="I136">
        <f ca="1">'1344 end'!J223</f>
        <v>5.7143435192112904</v>
      </c>
      <c r="J136">
        <f ca="1">'2688 end'!J223</f>
        <v>18.69169409361324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 t="e">
        <f ca="1">'84 end'!J223</f>
        <v>#VALUE!</v>
      </c>
      <c r="F137" s="5">
        <f ca="1">'168 end'!J224</f>
        <v>2.0138939725379408</v>
      </c>
      <c r="G137" s="5">
        <f ca="1">'336 end'!J224</f>
        <v>2.7251866484797249</v>
      </c>
      <c r="H137" s="5">
        <f ca="1">'672 end'!J224</f>
        <v>1.9798342243849665</v>
      </c>
      <c r="I137">
        <f ca="1">'1344 end'!J224</f>
        <v>7.1374372135079334</v>
      </c>
      <c r="J137">
        <f ca="1">'2688 end'!J224</f>
        <v>8.5425922282960443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 t="e">
        <f ca="1">'84 end'!J224</f>
        <v>#VALUE!</v>
      </c>
      <c r="F138" s="5">
        <f ca="1">'168 end'!J225</f>
        <v>0.93577522896046161</v>
      </c>
      <c r="G138" s="5">
        <f ca="1">'336 end'!J225</f>
        <v>1.1646960772409514</v>
      </c>
      <c r="H138" s="5">
        <f ca="1">'672 end'!J225</f>
        <v>4.1555847264911261</v>
      </c>
      <c r="I138">
        <f ca="1">'1344 end'!J225</f>
        <v>3.5989667090430295</v>
      </c>
      <c r="J138">
        <f ca="1">'2688 end'!J225</f>
        <v>5.5554664028865135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 t="e">
        <f ca="1">'84 end'!J225</f>
        <v>#VALUE!</v>
      </c>
      <c r="F139" s="5">
        <f ca="1">'168 end'!J226</f>
        <v>2.1038390402544027</v>
      </c>
      <c r="G139" s="5">
        <f ca="1">'336 end'!J226</f>
        <v>3.8132679123661926</v>
      </c>
      <c r="H139" s="5">
        <f ca="1">'672 end'!J226</f>
        <v>13.340290661950439</v>
      </c>
      <c r="I139">
        <f ca="1">'1344 end'!J226</f>
        <v>7.3064603597309565</v>
      </c>
      <c r="J139">
        <f ca="1">'2688 end'!J226</f>
        <v>27.911059679479294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 t="e">
        <f ca="1">'84 end'!J226</f>
        <v>#VALUE!</v>
      </c>
      <c r="F140" s="5">
        <f ca="1">'168 end'!J227</f>
        <v>2.0945782016830394</v>
      </c>
      <c r="G140" s="5">
        <f ca="1">'336 end'!J227</f>
        <v>3.9771884462665499</v>
      </c>
      <c r="H140" s="5">
        <f ca="1">'672 end'!J227</f>
        <v>5.851782214015989</v>
      </c>
      <c r="I140">
        <f ca="1">'1344 end'!J227</f>
        <v>16.231535448174149</v>
      </c>
      <c r="J140">
        <f ca="1">'2688 end'!J227</f>
        <v>63.342635188982399</v>
      </c>
    </row>
    <row r="141" spans="1:10" x14ac:dyDescent="0.25">
      <c r="A141">
        <v>35</v>
      </c>
      <c r="C141" t="str">
        <f ca="1">OFFSET('84p stat'!$A$1,A141*20,0)</f>
        <v>CUDA opt_one_GPU</v>
      </c>
      <c r="D141" s="5">
        <f ca="1">'42 end'!J228</f>
        <v>2.7648170271392356</v>
      </c>
      <c r="E141" s="5" t="e">
        <f ca="1">'84 end'!J227</f>
        <v>#VALUE!</v>
      </c>
      <c r="F141" s="5">
        <f ca="1">'168 end'!J228</f>
        <v>0.94464946339162281</v>
      </c>
      <c r="G141" s="5">
        <f ca="1">'336 end'!J228</f>
        <v>2.2815989524833502</v>
      </c>
      <c r="H141" s="5">
        <f ca="1">'672 end'!J228</f>
        <v>0.12485243452964327</v>
      </c>
      <c r="I141">
        <f ca="1">'1344 end'!J228</f>
        <v>8.3786774462884068</v>
      </c>
      <c r="J141">
        <f ca="1">'2688 end'!J228</f>
        <v>26.568539237225664</v>
      </c>
    </row>
    <row r="142" spans="1:10" x14ac:dyDescent="0.25">
      <c r="A142">
        <v>36</v>
      </c>
      <c r="C142" t="str">
        <f ca="1">OFFSET('84p stat'!$A$1,A142*20,0)</f>
        <v>CUDA opt_one_GPU ant</v>
      </c>
      <c r="D142" s="5">
        <f ca="1">'42 end'!J229</f>
        <v>21.683626357275191</v>
      </c>
      <c r="E142" s="5" t="e">
        <f ca="1">'84 end'!J228</f>
        <v>#VALUE!</v>
      </c>
      <c r="F142" s="5">
        <f ca="1">'168 end'!J229</f>
        <v>4916.6389064980813</v>
      </c>
      <c r="G142" s="5">
        <f ca="1">'336 end'!J229</f>
        <v>7.4371734469487745</v>
      </c>
      <c r="H142" s="5">
        <f ca="1">'672 end'!J229</f>
        <v>2458.887439092633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CUDA opt_one_GPU ant local</v>
      </c>
      <c r="D143" s="5">
        <f ca="1">'42 end'!J230</f>
        <v>0.95812966372081543</v>
      </c>
      <c r="E143" s="5" t="e">
        <f ca="1">'84 end'!J229</f>
        <v>#VALUE!</v>
      </c>
      <c r="F143" s="5">
        <f ca="1">'168 end'!J230</f>
        <v>55.627185897302105</v>
      </c>
      <c r="G143" s="5">
        <f ca="1">'336 end'!J230</f>
        <v>331.15727052472937</v>
      </c>
      <c r="H143" s="5">
        <f ca="1">'672 end'!J230</f>
        <v>43.42945114343528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Const</v>
      </c>
      <c r="D144" s="5">
        <f ca="1">'42 end'!J231</f>
        <v>0.93982774363174648</v>
      </c>
      <c r="E144" s="5" t="e">
        <f ca="1">'84 end'!J230</f>
        <v>#VALUE!</v>
      </c>
      <c r="F144" s="5">
        <f ca="1">'168 end'!J231</f>
        <v>5.7372464333668018</v>
      </c>
      <c r="G144" s="5">
        <f ca="1">'336 end'!J231</f>
        <v>26.043782252896694</v>
      </c>
      <c r="H144" s="5">
        <f ca="1">'672 end'!J231</f>
        <v>0.15123315781334154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 t="str">
        <f ca="1">OFFSET('84p stat'!$A$1,A145*20,0)</f>
        <v>CUDA ant Const</v>
      </c>
      <c r="D145" s="5">
        <f ca="1">'42 end'!J232</f>
        <v>1.1126604766770125</v>
      </c>
      <c r="E145" s="5" t="e">
        <f ca="1">'84 end'!J231</f>
        <v>#VALUE!</v>
      </c>
      <c r="F145" s="5">
        <f ca="1">'168 end'!J232</f>
        <v>3.9035080229565811</v>
      </c>
      <c r="G145" s="5">
        <f ca="1">'336 end'!J232</f>
        <v>34.8363185851425</v>
      </c>
      <c r="H145" s="5">
        <f ca="1">'672 end'!J232</f>
        <v>23.249200415160441</v>
      </c>
      <c r="I145">
        <f ca="1">'1344 end'!J232</f>
        <v>9.9963538183380093E-2</v>
      </c>
      <c r="J145" t="e">
        <f ca="1">'2688 end'!J232</f>
        <v>#DIV/0!</v>
      </c>
    </row>
    <row r="146" spans="1:10" x14ac:dyDescent="0.25">
      <c r="A146">
        <v>40</v>
      </c>
      <c r="C146" t="str">
        <f ca="1">OFFSET('84p stat'!$A$1,A146*20,0)</f>
        <v>CUDA ant par Const</v>
      </c>
      <c r="D146" s="5">
        <f ca="1">'42 end'!J233</f>
        <v>1.7628212132064249</v>
      </c>
      <c r="E146" s="5" t="e">
        <f ca="1">'84 end'!J232</f>
        <v>#VALUE!</v>
      </c>
      <c r="F146" s="5">
        <f ca="1">'168 end'!J233</f>
        <v>2.369653277382159</v>
      </c>
      <c r="G146" s="5">
        <f ca="1">'336 end'!J233</f>
        <v>1.3518970318276162</v>
      </c>
      <c r="H146" s="5">
        <f ca="1">'672 end'!J233</f>
        <v>6.8482591031857156</v>
      </c>
      <c r="I146">
        <f ca="1">'1344 end'!J233</f>
        <v>18.236777043582922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add CPU Const</v>
      </c>
      <c r="D147" s="5">
        <f ca="1">'42 end'!J234</f>
        <v>0.60818956362699372</v>
      </c>
      <c r="E147" s="5" t="e">
        <f ca="1">'84 end'!J233</f>
        <v>#VALUE!</v>
      </c>
      <c r="F147" s="5">
        <f ca="1">'168 end'!J234</f>
        <v>2.207994818422903</v>
      </c>
      <c r="G147" s="5">
        <f ca="1">'336 end'!J234</f>
        <v>3.7616758693481911</v>
      </c>
      <c r="H147" s="5">
        <f ca="1">'672 end'!J234</f>
        <v>3.0477849280038987</v>
      </c>
      <c r="I147">
        <f ca="1">'1344 end'!J234</f>
        <v>14.816570231447077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opt Const</v>
      </c>
      <c r="D148" s="5">
        <f ca="1">'42 end'!J235</f>
        <v>0.73704466521834522</v>
      </c>
      <c r="E148" s="5" t="e">
        <f ca="1">'84 end'!J234</f>
        <v>#VALUE!</v>
      </c>
      <c r="F148" s="5">
        <f ca="1">'168 end'!J235</f>
        <v>1.9737595842068305</v>
      </c>
      <c r="G148" s="5">
        <f ca="1">'336 end'!J235</f>
        <v>3.5356250883778282</v>
      </c>
      <c r="H148" s="5">
        <f ca="1">'672 end'!J235</f>
        <v>0.1872834054910274</v>
      </c>
      <c r="I148">
        <f ca="1">'1344 end'!J235</f>
        <v>15.731394943433441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opt ant Const</v>
      </c>
      <c r="D149" s="5">
        <f ca="1">'42 end'!J236</f>
        <v>1.521624081293542</v>
      </c>
      <c r="E149" s="5" t="e">
        <f ca="1">'84 end'!J235</f>
        <v>#VALUE!</v>
      </c>
      <c r="F149" s="5">
        <f ca="1">'168 end'!J236</f>
        <v>2.9513747044471605</v>
      </c>
      <c r="G149" s="5">
        <f ca="1">'336 end'!J236</f>
        <v>18.722772700988635</v>
      </c>
      <c r="H149" s="5">
        <f ca="1">'672 end'!J236</f>
        <v>5.4721691860307136</v>
      </c>
      <c r="I149">
        <f ca="1">'1344 end'!J236</f>
        <v>0.10948344775945432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opt ant par Const</v>
      </c>
      <c r="D150" s="5">
        <f ca="1">'42 end'!J237</f>
        <v>0.74728782207148603</v>
      </c>
      <c r="E150" s="5" t="e">
        <f ca="1">'84 end'!J236</f>
        <v>#VALUE!</v>
      </c>
      <c r="F150" s="5">
        <f ca="1">'168 end'!J237</f>
        <v>1.0794952697360003</v>
      </c>
      <c r="G150" s="5">
        <f ca="1">'336 end'!J237</f>
        <v>3.9048116995845259</v>
      </c>
      <c r="H150" s="5">
        <f ca="1">'672 end'!J237</f>
        <v>7.821713167166914</v>
      </c>
      <c r="I150">
        <f ca="1">'1344 end'!J237</f>
        <v>15.832647129032697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Time non CUDA AVX time 4</v>
      </c>
      <c r="D151" s="5">
        <f ca="1">'42 end'!J238</f>
        <v>2.930340167986512</v>
      </c>
      <c r="E151" s="5" t="e">
        <f ca="1">'84 end'!J237</f>
        <v>#VALUE!</v>
      </c>
      <c r="F151" s="5">
        <f ca="1">'168 end'!J238</f>
        <v>2.1069558811232105</v>
      </c>
      <c r="G151" s="5">
        <f ca="1">'336 end'!J238</f>
        <v>3.2657181356544531</v>
      </c>
      <c r="H151" s="5">
        <f ca="1">'672 end'!J238</f>
        <v>7.7080927464815048</v>
      </c>
      <c r="I151">
        <f ca="1">'1344 end'!J238</f>
        <v>14.014236288700012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Time non CUDA AVX add CPU time 4</v>
      </c>
      <c r="D152" s="5">
        <f ca="1">'42 end'!J239</f>
        <v>0.6901064688009817</v>
      </c>
      <c r="E152" s="5" t="e">
        <f ca="1">'84 end'!J238</f>
        <v>#VALUE!</v>
      </c>
      <c r="F152" s="5">
        <f ca="1">'168 end'!J239</f>
        <v>2.8459076271356385</v>
      </c>
      <c r="G152" s="5">
        <f ca="1">'336 end'!J239</f>
        <v>3.0421269623924627</v>
      </c>
      <c r="H152" s="5">
        <f ca="1">'672 end'!J239</f>
        <v>7.200593278990719</v>
      </c>
      <c r="I152">
        <f ca="1">'1344 end'!J239</f>
        <v>67.490396637732843</v>
      </c>
      <c r="J152" t="e">
        <f ca="1">'2688 end'!J239</f>
        <v>#DIV/0!</v>
      </c>
    </row>
    <row r="153" spans="1:10" x14ac:dyDescent="0.25">
      <c r="A153">
        <v>47</v>
      </c>
      <c r="C153" t="str">
        <f ca="1">OFFSET('84p stat'!$A$1,A153*20,0)</f>
        <v>Time non CUDA AVX time 4</v>
      </c>
      <c r="D153" s="5">
        <f ca="1">'42 end'!J240</f>
        <v>6.0875075126098634</v>
      </c>
      <c r="E153" s="5" t="e">
        <f ca="1">'84 end'!J239</f>
        <v>#VALUE!</v>
      </c>
      <c r="F153" s="5">
        <f ca="1">'168 end'!J240</f>
        <v>1.7980569585300692</v>
      </c>
      <c r="G153" s="5">
        <f ca="1">'336 end'!J240</f>
        <v>4.8819347283593952</v>
      </c>
      <c r="H153" s="5" t="e">
        <f ca="1">'672 end'!J240</f>
        <v>#DIV/0!</v>
      </c>
      <c r="I153">
        <f ca="1">'1344 end'!J240</f>
        <v>15.234335474408374</v>
      </c>
      <c r="J153" t="e">
        <f ca="1">'2688 end'!J240</f>
        <v>#DIV/0!</v>
      </c>
    </row>
    <row r="154" spans="1:10" x14ac:dyDescent="0.25">
      <c r="A154">
        <v>48</v>
      </c>
      <c r="C154" t="str">
        <f ca="1">OFFSET('84p stat'!$A$1,A154*20,0)</f>
        <v>Time non CUDA AVX add CPU time 4</v>
      </c>
      <c r="D154" s="5">
        <f ca="1">'42 end'!J241</f>
        <v>0.89250951649632615</v>
      </c>
      <c r="E154" s="5" t="e">
        <f ca="1">'84 end'!J240</f>
        <v>#VALUE!</v>
      </c>
      <c r="F154" s="5">
        <f ca="1">'168 end'!J241</f>
        <v>3.6964193520475104</v>
      </c>
      <c r="G154" s="5">
        <f ca="1">'336 end'!J241</f>
        <v>15.208640077893831</v>
      </c>
      <c r="H154" s="5" t="e">
        <f ca="1">'672 end'!J241</f>
        <v>#DIV/0!</v>
      </c>
      <c r="I154" t="e">
        <f ca="1">'1344 end'!J241</f>
        <v>#DIV/0!</v>
      </c>
      <c r="J154" t="e">
        <f ca="1">'2688 end'!J241</f>
        <v>#DIV/0!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#VALUE!</v>
      </c>
      <c r="F155" s="5">
        <f ca="1">'168 end'!J242</f>
        <v>1.9003282386501552</v>
      </c>
      <c r="G155" s="5">
        <f ca="1">'336 end'!J242</f>
        <v>3.6524991002919198</v>
      </c>
      <c r="H155" s="5" t="e">
        <f ca="1">'672 end'!J242</f>
        <v>#DIV/0!</v>
      </c>
      <c r="I155" t="e">
        <f ca="1">'1344 end'!J242</f>
        <v>#DIV/0!</v>
      </c>
      <c r="J155" t="e">
        <f ca="1">'2688 end'!J242</f>
        <v>#DIV/0!</v>
      </c>
    </row>
    <row r="156" spans="1:10" x14ac:dyDescent="0.25">
      <c r="A156">
        <v>50</v>
      </c>
      <c r="C156">
        <f ca="1">OFFSET('84p stat'!$A$1,A156*20,0)</f>
        <v>0</v>
      </c>
      <c r="D156" s="5" t="e">
        <f ca="1">'42 end'!J243</f>
        <v>#DIV/0!</v>
      </c>
      <c r="E156" s="5" t="e">
        <f ca="1">'84 end'!J242</f>
        <v>#VALUE!</v>
      </c>
      <c r="F156" s="5" t="e">
        <f ca="1">'168 end'!J243</f>
        <v>#DIV/0!</v>
      </c>
      <c r="G156" s="5" t="e">
        <f ca="1">'336 end'!J243</f>
        <v>#DIV/0!</v>
      </c>
      <c r="H156" s="5" t="e">
        <f ca="1">'672 end'!J243</f>
        <v>#DIV/0!</v>
      </c>
      <c r="I156" t="e">
        <f ca="1">'1344 end'!J243</f>
        <v>#DIV/0!</v>
      </c>
      <c r="J156" t="e">
        <f ca="1">'2688 end'!J243</f>
        <v>#DIV/0!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0.33546237887637076</v>
      </c>
      <c r="E160" s="10">
        <f ca="1">'84 end'!K31</f>
        <v>0.53882893919950758</v>
      </c>
      <c r="F160" s="10">
        <f ca="1">'168 end'!K31</f>
        <v>0.82358628057246686</v>
      </c>
      <c r="G160" s="10">
        <f ca="1">'336 end'!K31</f>
        <v>0.93864955126733474</v>
      </c>
      <c r="H160" s="10">
        <f ca="1">'672 end'!K31</f>
        <v>1.1891352742998927E-3</v>
      </c>
      <c r="I160" s="10">
        <f ca="1">'1344 end'!K31</f>
        <v>0</v>
      </c>
      <c r="J160" s="10">
        <f ca="1">'2688 end'!K31</f>
        <v>0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0.1422766246752071</v>
      </c>
      <c r="E162" s="10">
        <f ca="1">'84 end'!K33</f>
        <v>0.18650361512317942</v>
      </c>
      <c r="F162" s="10">
        <f ca="1">'168 end'!K33</f>
        <v>0.29608562095149199</v>
      </c>
      <c r="G162" s="10">
        <f ca="1">'336 end'!K33</f>
        <v>0.54584045414898696</v>
      </c>
      <c r="H162" s="10">
        <f ca="1">'672 end'!K33</f>
        <v>4.7141577976778724E-2</v>
      </c>
      <c r="I162" s="10">
        <f ca="1">'1344 end'!K33</f>
        <v>0</v>
      </c>
      <c r="J162" s="10">
        <f ca="1">'2688 end'!K33</f>
        <v>0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0.29000646227856947</v>
      </c>
      <c r="E163" s="10">
        <f ca="1">'84 end'!K34</f>
        <v>0.43160388564555885</v>
      </c>
      <c r="F163" s="10">
        <f ca="1">'168 end'!K34</f>
        <v>0.60100206188104122</v>
      </c>
      <c r="G163" s="10">
        <f ca="1">'336 end'!K34</f>
        <v>0.74818449111399954</v>
      </c>
      <c r="H163" s="10">
        <f ca="1">'672 end'!K34</f>
        <v>0.75414659373279813</v>
      </c>
      <c r="I163" s="10">
        <f ca="1">'1344 end'!K34</f>
        <v>0.79881589763563665</v>
      </c>
      <c r="J163" s="10">
        <f ca="1">'2688 end'!K34</f>
        <v>0.80154356682734962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8.1228445985118164E-2</v>
      </c>
      <c r="E164" s="10">
        <f ca="1">'84 end'!K35</f>
        <v>7.0929029511250088E-2</v>
      </c>
      <c r="F164" s="10">
        <f ca="1">'168 end'!K35</f>
        <v>4.8478116497462594E-2</v>
      </c>
      <c r="G164" s="10">
        <f ca="1">'336 end'!K35</f>
        <v>0.75004087045841272</v>
      </c>
      <c r="H164" s="10">
        <f ca="1">'672 end'!K35</f>
        <v>0.84019115909727993</v>
      </c>
      <c r="I164" s="10">
        <f ca="1">'1344 end'!K35</f>
        <v>0.90814250306557387</v>
      </c>
      <c r="J164" s="10">
        <f ca="1">'2688 end'!K35</f>
        <v>0.95057694926098113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8.7405904619147698E-2</v>
      </c>
      <c r="E165" s="10">
        <f ca="1">'84 end'!K36</f>
        <v>7.8995762655317978E-2</v>
      </c>
      <c r="F165" s="10">
        <f ca="1">'168 end'!K36</f>
        <v>5.5921135512729092E-2</v>
      </c>
      <c r="G165" s="10">
        <f ca="1">'336 end'!K36</f>
        <v>0.68608577806759219</v>
      </c>
      <c r="H165" s="10">
        <f ca="1">'672 end'!K36</f>
        <v>0.69432835917313718</v>
      </c>
      <c r="I165" s="10">
        <f ca="1">'1344 end'!K36</f>
        <v>0.75065616089996257</v>
      </c>
      <c r="J165" s="10">
        <f ca="1">'2688 end'!K36</f>
        <v>0.75885436615411028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0.77681605217346317</v>
      </c>
      <c r="E166" s="10">
        <f ca="1">'84 end'!K37</f>
        <v>0.80218808702627276</v>
      </c>
      <c r="F166" s="10">
        <f ca="1">'168 end'!K37</f>
        <v>0.81931305611868055</v>
      </c>
      <c r="G166" s="10">
        <f ca="1">'336 end'!K37</f>
        <v>0.82813334623333423</v>
      </c>
      <c r="H166" s="10">
        <f ca="1">'672 end'!K37</f>
        <v>0.82262965592964377</v>
      </c>
      <c r="I166" s="10">
        <f ca="1">'1344 end'!K37</f>
        <v>0.82920809429691766</v>
      </c>
      <c r="J166" s="10">
        <f ca="1">'2688 end'!K37</f>
        <v>0.8306696530194202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0.73482950860955754</v>
      </c>
      <c r="E168" s="10">
        <f ca="1">'84 end'!K39</f>
        <v>0.77569981813040945</v>
      </c>
      <c r="F168" s="10">
        <f ca="1">'168 end'!K39</f>
        <v>0.77693148439619097</v>
      </c>
      <c r="G168" s="10">
        <f ca="1">'336 end'!K39</f>
        <v>0.79019428127173175</v>
      </c>
      <c r="H168" s="10">
        <f ca="1">'672 end'!K39</f>
        <v>0.78401263151869749</v>
      </c>
      <c r="I168" s="10">
        <f ca="1">'1344 end'!K39</f>
        <v>0.79538994459095214</v>
      </c>
      <c r="J168" s="10">
        <f ca="1">'2688 end'!K39</f>
        <v>0.79437728055485957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0.48919730171348846</v>
      </c>
      <c r="E169" s="10">
        <f ca="1">'84 end'!K40</f>
        <v>0.61100262024103791</v>
      </c>
      <c r="F169" s="10">
        <f ca="1">'168 end'!K40</f>
        <v>0.64356228530793225</v>
      </c>
      <c r="G169" s="10">
        <f ca="1">'336 end'!K40</f>
        <v>0.66178036186272637</v>
      </c>
      <c r="H169" s="10">
        <f ca="1">'672 end'!K40</f>
        <v>0.68701744501409301</v>
      </c>
      <c r="I169" s="10">
        <f ca="1">'1344 end'!K40</f>
        <v>0.7035931427602331</v>
      </c>
      <c r="J169" s="10">
        <f ca="1">'2688 end'!K40</f>
        <v>0.8684760517088479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0.33536700611091735</v>
      </c>
      <c r="E171" s="10">
        <f ca="1">'84 end'!K42</f>
        <v>0.53884647407513608</v>
      </c>
      <c r="F171" s="10">
        <f ca="1">'168 end'!K42</f>
        <v>0.82377208664471901</v>
      </c>
      <c r="G171" s="10">
        <f ca="1">'336 end'!K42</f>
        <v>0.9407950931754574</v>
      </c>
      <c r="H171" s="10">
        <f ca="1">'672 end'!K42</f>
        <v>1.9983762618722227E-3</v>
      </c>
      <c r="I171" s="10">
        <f ca="1">'1344 end'!K42</f>
        <v>0</v>
      </c>
      <c r="J171" s="10">
        <f ca="1">'2688 end'!K42</f>
        <v>0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0.12457950592376771</v>
      </c>
      <c r="E172" s="10">
        <f ca="1">'84 end'!K43</f>
        <v>0.23677058442725368</v>
      </c>
      <c r="F172" s="10">
        <f ca="1">'168 end'!K43</f>
        <v>0.49277746299929692</v>
      </c>
      <c r="G172" s="10">
        <f ca="1">'336 end'!K43</f>
        <v>0.82974068388124045</v>
      </c>
      <c r="H172" s="10">
        <f ca="1">'672 end'!K43</f>
        <v>2.0048165671080892E-3</v>
      </c>
      <c r="I172" s="10">
        <f ca="1">'1344 end'!K43</f>
        <v>0</v>
      </c>
      <c r="J172" s="10">
        <f ca="1">'2688 end'!K43</f>
        <v>0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0.29050657451475803</v>
      </c>
      <c r="E173" s="10">
        <f ca="1">'84 end'!K44</f>
        <v>0.43433143355081594</v>
      </c>
      <c r="F173" s="10">
        <f ca="1">'168 end'!K44</f>
        <v>0.60338278551824165</v>
      </c>
      <c r="G173" s="10">
        <f ca="1">'336 end'!K44</f>
        <v>0.75040610320732226</v>
      </c>
      <c r="H173" s="10">
        <f ca="1">'672 end'!K44</f>
        <v>0.74791337025078886</v>
      </c>
      <c r="I173" s="10">
        <f ca="1">'1344 end'!K44</f>
        <v>0.79690561016425243</v>
      </c>
      <c r="J173" s="10">
        <f ca="1">'2688 end'!K44</f>
        <v>0.80288786521068189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0.23423702897110207</v>
      </c>
      <c r="E174" s="10">
        <f ca="1">'84 end'!K45</f>
        <v>0.36919808743695504</v>
      </c>
      <c r="F174" s="10">
        <f ca="1">'168 end'!K45</f>
        <v>0.53931675194064621</v>
      </c>
      <c r="G174" s="10">
        <f ca="1">'336 end'!K45</f>
        <v>0.68865082590237614</v>
      </c>
      <c r="H174" s="10">
        <f ca="1">'672 end'!K45</f>
        <v>0.69064446186858686</v>
      </c>
      <c r="I174" s="10">
        <f ca="1">'1344 end'!K45</f>
        <v>0.75154088415645304</v>
      </c>
      <c r="J174" s="10">
        <f ca="1">'2688 end'!K45</f>
        <v>0.75848546121967986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0.28975051673564939</v>
      </c>
      <c r="E175" s="10">
        <f ca="1">'84 end'!K46</f>
        <v>0.43313448066818266</v>
      </c>
      <c r="F175" s="10">
        <f ca="1">'168 end'!K46</f>
        <v>0.59971357014005999</v>
      </c>
      <c r="G175" s="10">
        <f ca="1">'336 end'!K46</f>
        <v>0.75177089058629665</v>
      </c>
      <c r="H175" s="10">
        <f ca="1">'672 end'!K46</f>
        <v>0.83292967328782908</v>
      </c>
      <c r="I175" s="10">
        <f ca="1">'1344 end'!K46</f>
        <v>0.90996488213404281</v>
      </c>
      <c r="J175" s="10">
        <f ca="1">'2688 end'!K46</f>
        <v>0.95122285740593515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0.94315149534895049</v>
      </c>
      <c r="E176" s="10">
        <f ca="1">'84 end'!K47</f>
        <v>0.93805681358585102</v>
      </c>
      <c r="F176" s="10">
        <f ca="1">'168 end'!K47</f>
        <v>0.93155195411006975</v>
      </c>
      <c r="G176" s="10">
        <f ca="1">'336 end'!K47</f>
        <v>0.92653772645130161</v>
      </c>
      <c r="H176" s="10">
        <f ca="1">'672 end'!K47</f>
        <v>0.91143631744333553</v>
      </c>
      <c r="I176" s="10">
        <f ca="1">'1344 end'!K47</f>
        <v>0.91462777938914608</v>
      </c>
      <c r="J176" s="10">
        <f ca="1">'2688 end'!K47</f>
        <v>0.91148041678241276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0.92922048503970267</v>
      </c>
      <c r="E178" s="10">
        <f ca="1">'84 end'!K49</f>
        <v>0.92734814882034533</v>
      </c>
      <c r="F178" s="10">
        <f ca="1">'168 end'!K49</f>
        <v>0.92505611648354602</v>
      </c>
      <c r="G178" s="10">
        <f ca="1">'336 end'!K49</f>
        <v>0.92254349160514115</v>
      </c>
      <c r="H178" s="10">
        <f ca="1">'672 end'!K49</f>
        <v>0.91476529129960538</v>
      </c>
      <c r="I178" s="10">
        <f ca="1">'1344 end'!K49</f>
        <v>0.90889246438705762</v>
      </c>
      <c r="J178" s="10">
        <f ca="1">'2688 end'!K49</f>
        <v>0.90154738799830192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0.97528509206781844</v>
      </c>
      <c r="E179" s="10">
        <f ca="1">'84 end'!K50</f>
        <v>0.97663169953948459</v>
      </c>
      <c r="F179" s="10">
        <f ca="1">'168 end'!K50</f>
        <v>1.0025134137528608</v>
      </c>
      <c r="G179" s="10">
        <f ca="1">'336 end'!K50</f>
        <v>0.97876589519839641</v>
      </c>
      <c r="H179" s="10">
        <f ca="1">'672 end'!K50</f>
        <v>0.92891712366341195</v>
      </c>
      <c r="I179" s="10">
        <f ca="1">'1344 end'!K50</f>
        <v>0.98000304427917817</v>
      </c>
      <c r="J179" s="10">
        <f ca="1">'2688 end'!K50</f>
        <v>0.98012911262547864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0.97484193878680714</v>
      </c>
      <c r="E180" s="10">
        <f ca="1">'84 end'!K51</f>
        <v>0.97662447913655659</v>
      </c>
      <c r="F180" s="10">
        <f ca="1">'168 end'!K51</f>
        <v>0.98331281322797792</v>
      </c>
      <c r="G180" s="10">
        <f ca="1">'336 end'!K51</f>
        <v>0.97928215584814071</v>
      </c>
      <c r="H180" s="10">
        <f ca="1">'672 end'!K51</f>
        <v>0.98035100016071686</v>
      </c>
      <c r="I180" s="10">
        <f ca="1">'1344 end'!K51</f>
        <v>0.97987083076081671</v>
      </c>
      <c r="J180" s="10">
        <f ca="1">'2688 end'!K51</f>
        <v>0.97959657037207704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0.93936061196335874</v>
      </c>
      <c r="E181" s="10">
        <f ca="1">'84 end'!K52</f>
        <v>0.93618980615713809</v>
      </c>
      <c r="F181" s="10">
        <f ca="1">'168 end'!K52</f>
        <v>0.92970950170637112</v>
      </c>
      <c r="G181" s="10">
        <f ca="1">'336 end'!K52</f>
        <v>0.92536715416791315</v>
      </c>
      <c r="H181" s="10">
        <f ca="1">'672 end'!K52</f>
        <v>0.91057942455091889</v>
      </c>
      <c r="I181" s="10">
        <f ca="1">'1344 end'!K52</f>
        <v>0.92137051936526371</v>
      </c>
      <c r="J181" s="10">
        <f ca="1">'2688 end'!K52</f>
        <v>0.91828353151203868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0.92889771005140387</v>
      </c>
      <c r="E182" s="10">
        <f ca="1">'84 end'!K53</f>
        <v>0.92784627340206982</v>
      </c>
      <c r="F182" s="10">
        <f ca="1">'168 end'!K53</f>
        <v>0.92381927366494654</v>
      </c>
      <c r="G182" s="10">
        <f ca="1">'336 end'!K53</f>
        <v>0.92109789738889347</v>
      </c>
      <c r="H182" s="10">
        <f ca="1">'672 end'!K53</f>
        <v>0.91347449978682227</v>
      </c>
      <c r="I182" s="10">
        <f ca="1">'1344 end'!K53</f>
        <v>0.91554158724499823</v>
      </c>
      <c r="J182" s="10">
        <f ca="1">'2688 end'!K53</f>
        <v>0.90906935858753646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0.94029141094295088</v>
      </c>
      <c r="E183" s="10">
        <f ca="1">'84 end'!K54</f>
        <v>0.93739404599311493</v>
      </c>
      <c r="F183" s="10">
        <f ca="1">'168 end'!K54</f>
        <v>0.93328021590770283</v>
      </c>
      <c r="G183" s="10">
        <f ca="1">'336 end'!K54</f>
        <v>0.93089850363131144</v>
      </c>
      <c r="H183" s="10">
        <f ca="1">'672 end'!K54</f>
        <v>0.92157787840364536</v>
      </c>
      <c r="I183" s="10">
        <f ca="1">'1344 end'!K54</f>
        <v>0.92944606764470661</v>
      </c>
      <c r="J183" s="10">
        <f ca="1">'2688 end'!K54</f>
        <v>0.93236808490434708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>
        <f ca="1">'1344 end'!K55</f>
        <v>0</v>
      </c>
      <c r="J184" s="10">
        <f ca="1">'2688 end'!K55</f>
        <v>0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0.92456357784362841</v>
      </c>
      <c r="E185" s="10">
        <f ca="1">'84 end'!K56</f>
        <v>0.92595852329591166</v>
      </c>
      <c r="F185" s="10">
        <f ca="1">'168 end'!K56</f>
        <v>0.92547703234202772</v>
      </c>
      <c r="G185" s="10">
        <f ca="1">'336 end'!K56</f>
        <v>0.9260800338936751</v>
      </c>
      <c r="H185" s="10">
        <f ca="1">'672 end'!K56</f>
        <v>0.92549824257713453</v>
      </c>
      <c r="I185" s="10">
        <f ca="1">'1344 end'!K56</f>
        <v>0.92421916353004019</v>
      </c>
      <c r="J185" s="10">
        <f ca="1">'2688 end'!K56</f>
        <v>0.92445523729910384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0.93871757463199779</v>
      </c>
      <c r="F186" s="10">
        <f ca="1">'168 end'!K57</f>
        <v>0.92967075061720739</v>
      </c>
      <c r="G186" s="10">
        <f ca="1">'336 end'!K57</f>
        <v>0.92960654157737932</v>
      </c>
      <c r="H186" s="10">
        <f ca="1">'672 end'!K57</f>
        <v>0.92170365810610799</v>
      </c>
      <c r="I186" s="10">
        <f ca="1">'1344 end'!K57</f>
        <v>0.92653043495115484</v>
      </c>
      <c r="J186" s="10">
        <f ca="1">'2688 end'!K57</f>
        <v>0.92790781109586695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>
        <f ca="1">'2688 end'!K58</f>
        <v>0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0.92758581850840005</v>
      </c>
      <c r="F188" s="10">
        <f ca="1">'168 end'!K59</f>
        <v>0.92671663388558856</v>
      </c>
      <c r="G188" s="10">
        <f ca="1">'336 end'!K59</f>
        <v>0.92355482141833423</v>
      </c>
      <c r="H188" s="10">
        <f ca="1">'672 end'!K59</f>
        <v>0.92475825076850104</v>
      </c>
      <c r="I188" s="10">
        <f ca="1">'1344 end'!K59</f>
        <v>0.9208074104524604</v>
      </c>
      <c r="J188" s="10">
        <f ca="1">'2688 end'!K59</f>
        <v>0.92016644351916166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0.93781836060610746</v>
      </c>
      <c r="F189" s="10">
        <f ca="1">'168 end'!K60</f>
        <v>0.92944261437385778</v>
      </c>
      <c r="G189" s="10">
        <f ca="1">'336 end'!K60</f>
        <v>0.92953152167786901</v>
      </c>
      <c r="H189" s="10">
        <f ca="1">'672 end'!K60</f>
        <v>0.92208599560128113</v>
      </c>
      <c r="I189" s="10">
        <f ca="1">'1344 end'!K60</f>
        <v>0.92611820484682505</v>
      </c>
      <c r="J189" s="10">
        <f ca="1">'2688 end'!K60</f>
        <v>0.92796480256815639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0.92623225130668885</v>
      </c>
      <c r="F191" s="10">
        <f ca="1">'168 end'!K62</f>
        <v>0.92664156477013615</v>
      </c>
      <c r="G191" s="10">
        <f ca="1">'336 end'!K62</f>
        <v>0.92324116328480943</v>
      </c>
      <c r="H191" s="10">
        <f ca="1">'672 end'!K62</f>
        <v>0.92491679387049053</v>
      </c>
      <c r="I191" s="10">
        <f ca="1">'1344 end'!K62</f>
        <v>0.92045706275813888</v>
      </c>
      <c r="J191" s="10">
        <f ca="1">'2688 end'!K62</f>
        <v>0.91992295934864277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0.81730111026411567</v>
      </c>
      <c r="F192" s="10">
        <f ca="1">'168 end'!K63</f>
        <v>0.84672215222226621</v>
      </c>
      <c r="G192" s="10">
        <f ca="1">'336 end'!K63</f>
        <v>0.86116461096082197</v>
      </c>
      <c r="H192" s="10">
        <f ca="1">'672 end'!K63</f>
        <v>0</v>
      </c>
      <c r="I192" s="10">
        <f ca="1">'1344 end'!K63</f>
        <v>0.8676774797846869</v>
      </c>
      <c r="J192" s="10">
        <f ca="1">'2688 end'!K63</f>
        <v>0.87081465072864817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>
        <f ca="1">'672 end'!K64</f>
        <v>0</v>
      </c>
      <c r="I193" s="10">
        <f ca="1">'1344 end'!K64</f>
        <v>0</v>
      </c>
      <c r="J193" s="10">
        <f ca="1">'2688 end'!K64</f>
        <v>0</v>
      </c>
    </row>
    <row r="194" spans="1:10" x14ac:dyDescent="0.25">
      <c r="A194">
        <v>35</v>
      </c>
      <c r="C194" t="str">
        <f ca="1">OFFSET('84p stat'!$A$1,A194*20,0)</f>
        <v>CUDA opt_one_GPU</v>
      </c>
      <c r="D194" s="10">
        <f ca="1">'42 end'!K65</f>
        <v>0</v>
      </c>
      <c r="E194" s="10">
        <f ca="1">'84 end'!K65</f>
        <v>0</v>
      </c>
      <c r="F194" s="10">
        <f ca="1">'168 end'!K65</f>
        <v>0</v>
      </c>
      <c r="G194" s="10">
        <f ca="1">'336 end'!K65</f>
        <v>0</v>
      </c>
      <c r="H194" s="10">
        <f ca="1">'672 end'!K65</f>
        <v>0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opt_one_GPU ant</v>
      </c>
      <c r="D195" s="10">
        <f ca="1">'42 end'!K66</f>
        <v>0</v>
      </c>
      <c r="E195" s="10">
        <f ca="1">'84 end'!K66</f>
        <v>0</v>
      </c>
      <c r="F195" s="10">
        <f ca="1">'168 end'!K66</f>
        <v>0</v>
      </c>
      <c r="G195" s="10">
        <f ca="1">'336 end'!K66</f>
        <v>0</v>
      </c>
      <c r="H195" s="10">
        <f ca="1">'672 end'!K66</f>
        <v>0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CUDA opt_one_GPU ant local</v>
      </c>
      <c r="D196" s="10">
        <f ca="1">'42 end'!K67</f>
        <v>0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Const</v>
      </c>
      <c r="D197" s="10">
        <f ca="1">'42 end'!K68</f>
        <v>0.33484399381028007</v>
      </c>
      <c r="E197" s="10">
        <f ca="1">'84 end'!K68</f>
        <v>0.53675326462905126</v>
      </c>
      <c r="F197" s="10">
        <f ca="1">'168 end'!K68</f>
        <v>0.8251516678948092</v>
      </c>
      <c r="G197" s="10">
        <f ca="1">'336 end'!K68</f>
        <v>0.94110761890045902</v>
      </c>
      <c r="H197" s="10">
        <f ca="1">'672 end'!K68</f>
        <v>0</v>
      </c>
      <c r="I197" s="10">
        <f ca="1">'1344 end'!K68</f>
        <v>0</v>
      </c>
      <c r="J197" s="10" t="e">
        <f ca="1">'2688 end'!K68</f>
        <v>#DIV/0!</v>
      </c>
    </row>
    <row r="198" spans="1:10" x14ac:dyDescent="0.25">
      <c r="A198">
        <v>39</v>
      </c>
      <c r="C198" t="str">
        <f ca="1">OFFSET('84p stat'!$A$1,A198*20,0)</f>
        <v>CUDA ant Const</v>
      </c>
      <c r="D198" s="10">
        <f ca="1">'42 end'!K69</f>
        <v>0.28351956255657063</v>
      </c>
      <c r="E198" s="10">
        <f ca="1">'84 end'!K69</f>
        <v>0.4261912236781038</v>
      </c>
      <c r="F198" s="10">
        <f ca="1">'168 end'!K69</f>
        <v>0.5966364945967515</v>
      </c>
      <c r="G198" s="10">
        <f ca="1">'336 end'!K69</f>
        <v>0.7414578161806118</v>
      </c>
      <c r="H198" s="10">
        <f ca="1">'672 end'!K69</f>
        <v>0</v>
      </c>
      <c r="I198" s="10">
        <f ca="1">'1344 end'!K69</f>
        <v>0.79594651080252954</v>
      </c>
      <c r="J198" s="10" t="e">
        <f ca="1">'2688 end'!K69</f>
        <v>#DIV/0!</v>
      </c>
    </row>
    <row r="199" spans="1:10" x14ac:dyDescent="0.25">
      <c r="A199">
        <v>40</v>
      </c>
      <c r="C199" t="str">
        <f ca="1">OFFSET('84p stat'!$A$1,A199*20,0)</f>
        <v>CUDA ant par Const</v>
      </c>
      <c r="D199" s="10">
        <f ca="1">'42 end'!K70</f>
        <v>0.28285427029588811</v>
      </c>
      <c r="E199" s="10">
        <f ca="1">'84 end'!K70</f>
        <v>0.42424549303182185</v>
      </c>
      <c r="F199" s="10">
        <f ca="1">'168 end'!K70</f>
        <v>0.59315836276285561</v>
      </c>
      <c r="G199" s="10">
        <f ca="1">'336 end'!K70</f>
        <v>0.74029117581980597</v>
      </c>
      <c r="H199" s="10">
        <f ca="1">'672 end'!K70</f>
        <v>0</v>
      </c>
      <c r="I199" s="10">
        <f ca="1">'1344 end'!K70</f>
        <v>0.90657656704944822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add CPU Const</v>
      </c>
      <c r="D200" s="10">
        <f ca="1">'42 end'!K71</f>
        <v>0.77367954421504226</v>
      </c>
      <c r="E200" s="10">
        <f ca="1">'84 end'!K71</f>
        <v>0.70866513901426031</v>
      </c>
      <c r="F200" s="10">
        <f ca="1">'168 end'!K71</f>
        <v>0.83617030421871474</v>
      </c>
      <c r="G200" s="10">
        <f ca="1">'336 end'!K71</f>
        <v>0.84044877197191736</v>
      </c>
      <c r="H200" s="10">
        <f ca="1">'672 end'!K71</f>
        <v>0</v>
      </c>
      <c r="I200" s="10">
        <f ca="1">'1344 end'!K71</f>
        <v>0.82775055802662634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opt Const</v>
      </c>
      <c r="D201" s="10">
        <f ca="1">'42 end'!K72</f>
        <v>0.33655118436609899</v>
      </c>
      <c r="E201" s="10">
        <f ca="1">'84 end'!K72</f>
        <v>0.53995219201950906</v>
      </c>
      <c r="F201" s="10">
        <f ca="1">'168 end'!K72</f>
        <v>0.82545678185855675</v>
      </c>
      <c r="G201" s="10">
        <f ca="1">'336 end'!K72</f>
        <v>0.93901681339067899</v>
      </c>
      <c r="H201" s="10">
        <f ca="1">'672 end'!K72</f>
        <v>0</v>
      </c>
      <c r="I201" s="10">
        <f ca="1">'1344 end'!K72</f>
        <v>0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opt ant Const</v>
      </c>
      <c r="D202" s="10">
        <f ca="1">'42 end'!K73</f>
        <v>0.28681704934061863</v>
      </c>
      <c r="E202" s="10">
        <f ca="1">'84 end'!K73</f>
        <v>0.42978468339188108</v>
      </c>
      <c r="F202" s="10">
        <f ca="1">'168 end'!K73</f>
        <v>0.59827195098718622</v>
      </c>
      <c r="G202" s="10">
        <f ca="1">'336 end'!K73</f>
        <v>0.74373003806150706</v>
      </c>
      <c r="H202" s="10">
        <f ca="1">'672 end'!K73</f>
        <v>0</v>
      </c>
      <c r="I202" s="10">
        <f ca="1">'1344 end'!K73</f>
        <v>0.7945131996424033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opt ant par Const</v>
      </c>
      <c r="D203" s="10">
        <f ca="1">'42 end'!K74</f>
        <v>0.28605201904231309</v>
      </c>
      <c r="E203" s="10">
        <f ca="1">'84 end'!K74</f>
        <v>0.42805214797862018</v>
      </c>
      <c r="F203" s="10">
        <f ca="1">'168 end'!K74</f>
        <v>0.59482553866101684</v>
      </c>
      <c r="G203" s="10">
        <f ca="1">'336 end'!K74</f>
        <v>0.74231086560980586</v>
      </c>
      <c r="H203" s="10">
        <f ca="1">'672 end'!K74</f>
        <v>0</v>
      </c>
      <c r="I203" s="10">
        <f ca="1">'1344 end'!K74</f>
        <v>0.90713557098143238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Time non CUDA AVX time 4</v>
      </c>
      <c r="D204" s="10">
        <f ca="1">'42 end'!K75</f>
        <v>0.92777394881486375</v>
      </c>
      <c r="E204" s="10">
        <f ca="1">'84 end'!K75</f>
        <v>0.91710727149772653</v>
      </c>
      <c r="F204" s="10">
        <f ca="1">'168 end'!K75</f>
        <v>0.90523218790095339</v>
      </c>
      <c r="G204" s="10">
        <f ca="1">'336 end'!K75</f>
        <v>0.90554894403344932</v>
      </c>
      <c r="H204" s="10">
        <f ca="1">'672 end'!K75</f>
        <v>0</v>
      </c>
      <c r="I204" s="10">
        <f ca="1">'1344 end'!K75</f>
        <v>0.89171690596653286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Time non CUDA AVX add CPU time 4</v>
      </c>
      <c r="D205" s="10">
        <f ca="1">'42 end'!K76</f>
        <v>0.76754874682720176</v>
      </c>
      <c r="E205" s="10">
        <f ca="1">'84 end'!K76</f>
        <v>0.79375976162055795</v>
      </c>
      <c r="F205" s="10">
        <f ca="1">'168 end'!K76</f>
        <v>0.81355605168752365</v>
      </c>
      <c r="G205" s="10">
        <f ca="1">'336 end'!K76</f>
        <v>0.81602295253567048</v>
      </c>
      <c r="H205" s="10">
        <f ca="1">'672 end'!K76</f>
        <v>0</v>
      </c>
      <c r="I205" s="10">
        <f ca="1">'1344 end'!K76</f>
        <v>0.80876326144226396</v>
      </c>
      <c r="J205" s="10" t="e">
        <f ca="1">'2688 end'!K76</f>
        <v>#DIV/0!</v>
      </c>
    </row>
    <row r="206" spans="1:10" x14ac:dyDescent="0.25">
      <c r="A206">
        <v>47</v>
      </c>
      <c r="C206" t="str">
        <f ca="1">OFFSET('84p stat'!$A$1,A206*20,0)</f>
        <v>Time non CUDA AVX time 4</v>
      </c>
      <c r="D206" s="10">
        <f ca="1">'42 end'!K77</f>
        <v>0.92822147025632018</v>
      </c>
      <c r="E206" s="10">
        <f ca="1">'84 end'!K77</f>
        <v>0.91958176923030177</v>
      </c>
      <c r="F206" s="10">
        <f ca="1">'168 end'!K77</f>
        <v>0.90979733955985564</v>
      </c>
      <c r="G206" s="10">
        <f ca="1">'336 end'!K77</f>
        <v>0.90897879200806975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 t="str">
        <f ca="1">OFFSET('84p stat'!$A$1,A207*20,0)</f>
        <v>Time non CUDA AVX add CPU time 4</v>
      </c>
      <c r="D207" s="10">
        <f ca="1">'42 end'!K78</f>
        <v>0.76885651690333401</v>
      </c>
      <c r="E207" s="10">
        <f ca="1">'84 end'!K78</f>
        <v>0.79726832249250135</v>
      </c>
      <c r="F207" s="10">
        <f ca="1">'168 end'!K78</f>
        <v>0.81970464169732793</v>
      </c>
      <c r="G207" s="10">
        <f ca="1">'336 end'!K78</f>
        <v>0.82226216596496138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0.33546237887637076</v>
      </c>
      <c r="E212" s="10">
        <f t="shared" ref="E212:G212" ca="1" si="109">E160</f>
        <v>0.53882893919950758</v>
      </c>
      <c r="F212" s="10">
        <f t="shared" ca="1" si="109"/>
        <v>0.82358628057246686</v>
      </c>
      <c r="G212" s="10">
        <f t="shared" ca="1" si="109"/>
        <v>0.93864955126733474</v>
      </c>
      <c r="H212" s="10">
        <f t="shared" ref="H212" ca="1" si="110">H160</f>
        <v>1.1891352742998927E-3</v>
      </c>
      <c r="I212" s="10">
        <f ca="1">H160</f>
        <v>1.1891352742998927E-3</v>
      </c>
      <c r="J212" s="10">
        <f ca="1">H160</f>
        <v>1.1891352742998927E-3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0.1422766246752071</v>
      </c>
      <c r="E213" s="10">
        <f t="shared" ca="1" si="111"/>
        <v>0.18650361512317942</v>
      </c>
      <c r="F213" s="10">
        <f t="shared" ca="1" si="111"/>
        <v>0.29608562095149199</v>
      </c>
      <c r="G213" s="10">
        <f t="shared" ca="1" si="111"/>
        <v>0.54584045414898696</v>
      </c>
      <c r="H213" s="10">
        <f t="shared" ref="H213" ca="1" si="112">H162</f>
        <v>4.7141577976778724E-2</v>
      </c>
      <c r="I213" s="10">
        <f ca="1">H162</f>
        <v>4.7141577976778724E-2</v>
      </c>
      <c r="J213" s="10">
        <f ca="1">H162</f>
        <v>4.7141577976778724E-2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8.1228445985118164E-2</v>
      </c>
      <c r="E214" s="10">
        <f t="shared" ca="1" si="113"/>
        <v>7.0929029511250088E-2</v>
      </c>
      <c r="F214" s="10">
        <f t="shared" ca="1" si="113"/>
        <v>4.8478116497462594E-2</v>
      </c>
      <c r="G214" s="10">
        <f t="shared" ca="1" si="113"/>
        <v>0.75004087045841272</v>
      </c>
      <c r="H214" s="10">
        <f t="shared" ref="H214" ca="1" si="114">H164</f>
        <v>0.84019115909727993</v>
      </c>
      <c r="I214" s="10">
        <f ca="1">H164</f>
        <v>0.84019115909727993</v>
      </c>
      <c r="J214" s="10">
        <f ca="1">H164</f>
        <v>0.84019115909727993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0.77681605217346317</v>
      </c>
      <c r="E215" s="10">
        <f t="shared" ca="1" si="115"/>
        <v>0.80218808702627276</v>
      </c>
      <c r="F215" s="10">
        <f t="shared" ca="1" si="115"/>
        <v>0.81931305611868055</v>
      </c>
      <c r="G215" s="10">
        <f t="shared" ca="1" si="115"/>
        <v>0.82813334623333423</v>
      </c>
      <c r="H215" s="10">
        <f t="shared" ref="H215" ca="1" si="116">H166</f>
        <v>0.82262965592964377</v>
      </c>
      <c r="I215" s="10">
        <f ca="1">H166</f>
        <v>0.82262965592964377</v>
      </c>
      <c r="J215" s="10">
        <f ca="1">H166</f>
        <v>0.82262965592964377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0.33536700611091735</v>
      </c>
      <c r="E216" s="10">
        <f ca="1">E171</f>
        <v>0.53884647407513608</v>
      </c>
      <c r="F216" s="10">
        <f ca="1">F171</f>
        <v>0.82377208664471901</v>
      </c>
      <c r="G216" s="10">
        <f ca="1">G171</f>
        <v>0.9407950931754574</v>
      </c>
      <c r="H216" s="10">
        <f ca="1">H171</f>
        <v>1.9983762618722227E-3</v>
      </c>
      <c r="I216" s="10">
        <f ca="1">H171</f>
        <v>1.9983762618722227E-3</v>
      </c>
      <c r="J216" s="10">
        <f ca="1">H171</f>
        <v>1.9983762618722227E-3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0.48919730171348846</v>
      </c>
      <c r="E217" s="10">
        <f t="shared" ca="1" si="117"/>
        <v>0.61100262024103791</v>
      </c>
      <c r="F217" s="10">
        <f t="shared" ca="1" si="117"/>
        <v>0.64356228530793225</v>
      </c>
      <c r="G217" s="10">
        <f t="shared" ca="1" si="117"/>
        <v>0.66178036186272637</v>
      </c>
      <c r="H217" s="10">
        <f t="shared" ref="H217" ca="1" si="118">H169</f>
        <v>0.68701744501409301</v>
      </c>
      <c r="I217" s="10">
        <f ca="1">H169</f>
        <v>0.68701744501409301</v>
      </c>
      <c r="J217" s="10">
        <f ca="1">H169</f>
        <v>0.68701744501409301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0.29000646227856947</v>
      </c>
      <c r="E220" s="10">
        <f t="shared" ca="1" si="121"/>
        <v>0.43160388564555885</v>
      </c>
      <c r="F220" s="10">
        <f t="shared" ca="1" si="121"/>
        <v>0.60100206188104122</v>
      </c>
      <c r="G220" s="10">
        <f t="shared" ca="1" si="121"/>
        <v>0.74818449111399954</v>
      </c>
      <c r="H220" s="10">
        <f t="shared" ref="H220" ca="1" si="122">H163</f>
        <v>0.75414659373279813</v>
      </c>
      <c r="I220" s="10">
        <f ca="1">H163</f>
        <v>0.75414659373279813</v>
      </c>
      <c r="J220" s="10">
        <f ca="1">H163</f>
        <v>0.75414659373279813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8.7405904619147698E-2</v>
      </c>
      <c r="E221" s="10">
        <f t="shared" ca="1" si="123"/>
        <v>7.8995762655317978E-2</v>
      </c>
      <c r="F221" s="10">
        <f t="shared" ca="1" si="123"/>
        <v>5.5921135512729092E-2</v>
      </c>
      <c r="G221" s="10">
        <f t="shared" ca="1" si="123"/>
        <v>0.68608577806759219</v>
      </c>
      <c r="H221" s="10">
        <f t="shared" ref="H221" ca="1" si="124">H165</f>
        <v>0.69432835917313718</v>
      </c>
      <c r="I221" s="10">
        <f ca="1">H165</f>
        <v>0.69432835917313718</v>
      </c>
      <c r="J221" s="10">
        <f ca="1">H165</f>
        <v>0.69432835917313718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0.73482950860955754</v>
      </c>
      <c r="E222" s="10">
        <f t="shared" ca="1" si="125"/>
        <v>0.77569981813040945</v>
      </c>
      <c r="F222" s="10">
        <f t="shared" ca="1" si="125"/>
        <v>0.77693148439619097</v>
      </c>
      <c r="G222" s="10">
        <f t="shared" ca="1" si="125"/>
        <v>0.79019428127173175</v>
      </c>
      <c r="H222" s="10">
        <f t="shared" ref="H222" ca="1" si="126">H168</f>
        <v>0.78401263151869749</v>
      </c>
      <c r="I222" s="10">
        <f ca="1">H168</f>
        <v>0.78401263151869749</v>
      </c>
      <c r="J222" s="10">
        <f ca="1">H168</f>
        <v>0.78401263151869749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0.12457950592376771</v>
      </c>
      <c r="E223" s="10">
        <f ca="1">E172</f>
        <v>0.23677058442725368</v>
      </c>
      <c r="F223" s="10">
        <f ca="1">F172</f>
        <v>0.49277746299929692</v>
      </c>
      <c r="G223" s="10">
        <f ca="1">G172</f>
        <v>0.82974068388124045</v>
      </c>
      <c r="H223" s="10">
        <f ca="1">H172</f>
        <v>2.0048165671080892E-3</v>
      </c>
      <c r="I223" s="10">
        <f ca="1">H172</f>
        <v>2.0048165671080892E-3</v>
      </c>
      <c r="J223" s="10">
        <f ca="1">H172</f>
        <v>2.0048165671080892E-3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9.0733678352170174E-4</v>
      </c>
      <c r="E249" s="10">
        <f ca="1">'84 end'!L31</f>
        <v>1.3114789752890097E-3</v>
      </c>
      <c r="F249" s="10">
        <f ca="1">'168 end'!L31</f>
        <v>1.6425287531869469E-3</v>
      </c>
      <c r="G249" s="10">
        <f ca="1">'336 end'!L31</f>
        <v>1.8895447502179812E-3</v>
      </c>
      <c r="H249">
        <f ca="1">'672 end'!L31</f>
        <v>1173.2271430000001</v>
      </c>
      <c r="I249" t="e">
        <f ca="1">'1344 end'!L31</f>
        <v>#DIV/0!</v>
      </c>
      <c r="J249" t="e">
        <f ca="1">'2688 end'!L31</f>
        <v>#DIV/0!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>
        <f ca="1">'672 end'!L32</f>
        <v>631.86476000000005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1.2920295437422616E-4</v>
      </c>
      <c r="E251" s="10">
        <f ca="1">'84 end'!L33</f>
        <v>1.2988104818822548E-4</v>
      </c>
      <c r="F251" s="10">
        <f ca="1">'168 end'!L33</f>
        <v>1.8847140300055015E-4</v>
      </c>
      <c r="G251" s="10">
        <f ca="1">'336 end'!L33</f>
        <v>4.9553542025144255E-4</v>
      </c>
      <c r="H251">
        <f ca="1">'672 end'!L33</f>
        <v>7498.8513729999986</v>
      </c>
      <c r="I251" t="e">
        <f ca="1">'1344 end'!L33</f>
        <v>#DIV/0!</v>
      </c>
      <c r="J251" t="e">
        <f ca="1">'2688 end'!L33</f>
        <v>#DIV/0!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1.6738972409322613E-4</v>
      </c>
      <c r="E252" s="10">
        <f ca="1">'84 end'!L34</f>
        <v>1.7528513546801101E-3</v>
      </c>
      <c r="F252" s="10">
        <f ca="1">'168 end'!L34</f>
        <v>9.2775732324730954E-4</v>
      </c>
      <c r="G252" s="10">
        <f ca="1">'336 end'!L34</f>
        <v>1.5079147826521199E-3</v>
      </c>
      <c r="H252">
        <f ca="1">'672 end'!L34</f>
        <v>8757.0143200000002</v>
      </c>
      <c r="I252">
        <f ca="1">'1344 end'!L34</f>
        <v>1.7262493317361175E-3</v>
      </c>
      <c r="J252">
        <f ca="1">'2688 end'!L34</f>
        <v>1.7800432188450296E-3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1.0453528254043517E-4</v>
      </c>
      <c r="E253" s="10">
        <f ca="1">'84 end'!L35</f>
        <v>1.1915596786984263E-4</v>
      </c>
      <c r="F253" s="10">
        <f ca="1">'168 end'!L35</f>
        <v>5.8441722146060152E-5</v>
      </c>
      <c r="G253" s="10">
        <f ca="1">'336 end'!L35</f>
        <v>1.6452199283967519E-3</v>
      </c>
      <c r="H253">
        <f ca="1">'672 end'!L35</f>
        <v>7845.8950680000007</v>
      </c>
      <c r="I253">
        <f ca="1">'1344 end'!L35</f>
        <v>1.9875539843294118E-3</v>
      </c>
      <c r="J253">
        <f ca="1">'2688 end'!L35</f>
        <v>2.4397066877272929E-3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4.7371309334303924E-5</v>
      </c>
      <c r="E254" s="10">
        <f ca="1">'84 end'!L36</f>
        <v>5.6998201674437667E-5</v>
      </c>
      <c r="F254" s="10">
        <f ca="1">'168 end'!L36</f>
        <v>7.3736012256406393E-5</v>
      </c>
      <c r="G254" s="10">
        <f ca="1">'336 end'!L36</f>
        <v>1.3522580351964263E-3</v>
      </c>
      <c r="H254">
        <f ca="1">'672 end'!L36</f>
        <v>7277.5282029999998</v>
      </c>
      <c r="I254">
        <f ca="1">'1344 end'!L36</f>
        <v>1.4648775883930991E-3</v>
      </c>
      <c r="J254">
        <f ca="1">'2688 end'!L36</f>
        <v>5.5575379590795193E-3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1.104334228605171E-3</v>
      </c>
      <c r="E255" s="10">
        <f ca="1">'84 end'!L37</f>
        <v>2.6986019221112564E-3</v>
      </c>
      <c r="F255" s="10">
        <f ca="1">'168 end'!L37</f>
        <v>4.1976276060152543E-3</v>
      </c>
      <c r="G255" s="10">
        <f ca="1">'336 end'!L37</f>
        <v>1.4204013910773393E-3</v>
      </c>
      <c r="H255">
        <f ca="1">'672 end'!L37</f>
        <v>8638.1755539999995</v>
      </c>
      <c r="I255">
        <f ca="1">'1344 end'!L37</f>
        <v>1.3871259987104135E-3</v>
      </c>
      <c r="J255">
        <f ca="1">'2688 end'!L37</f>
        <v>2.5232584151125333E-3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>
        <f ca="1">'672 end'!L38</f>
        <v>4303.4986000000008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2.1863097303872685E-3</v>
      </c>
      <c r="E257" s="10">
        <f ca="1">'84 end'!L39</f>
        <v>1.7721594806486261E-3</v>
      </c>
      <c r="F257" s="10">
        <f ca="1">'168 end'!L39</f>
        <v>7.5228674280669811E-4</v>
      </c>
      <c r="G257" s="10">
        <f ca="1">'336 end'!L39</f>
        <v>1.6136746214668114E-3</v>
      </c>
      <c r="H257">
        <f ca="1">'672 end'!L39</f>
        <v>7090.0445459999992</v>
      </c>
      <c r="I257">
        <f ca="1">'1344 end'!L39</f>
        <v>6.7543706717762878E-4</v>
      </c>
      <c r="J257">
        <f ca="1">'2688 end'!L39</f>
        <v>1.3848342294403477E-3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7.0028363397793873E-4</v>
      </c>
      <c r="E258" s="10">
        <f ca="1">'84 end'!L40</f>
        <v>1.2879404188258419E-3</v>
      </c>
      <c r="F258" s="10">
        <f ca="1">'168 end'!L40</f>
        <v>6.1096554791396267E-3</v>
      </c>
      <c r="G258" s="10">
        <f ca="1">'336 end'!L40</f>
        <v>2.5911449706047408E-3</v>
      </c>
      <c r="H258">
        <f ca="1">'672 end'!L40</f>
        <v>18752.209243000001</v>
      </c>
      <c r="I258">
        <f ca="1">'1344 end'!L40</f>
        <v>7.8254685910396273E-4</v>
      </c>
      <c r="J258">
        <f ca="1">'2688 end'!L40</f>
        <v>1.5915982979207214E-2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>
        <f ca="1">'672 end'!L41</f>
        <v>484.77622000000002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3.138929309345055E-4</v>
      </c>
      <c r="E260" s="10">
        <f ca="1">'84 end'!L42</f>
        <v>8.4814643325711273E-4</v>
      </c>
      <c r="F260" s="10">
        <f ca="1">'168 end'!L42</f>
        <v>5.1335521492014066E-4</v>
      </c>
      <c r="G260" s="10">
        <f ca="1">'336 end'!L42</f>
        <v>4.1260289393969064E-4</v>
      </c>
      <c r="H260">
        <f ca="1">'672 end'!L42</f>
        <v>479.92601999999999</v>
      </c>
      <c r="I260" t="e">
        <f ca="1">'1344 end'!L42</f>
        <v>#DIV/0!</v>
      </c>
      <c r="J260" t="e">
        <f ca="1">'2688 end'!L42</f>
        <v>#DIV/0!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2.7865110345988814E-5</v>
      </c>
      <c r="E261" s="10">
        <f ca="1">'84 end'!L43</f>
        <v>1.1442480593507534E-4</v>
      </c>
      <c r="F261" s="10">
        <f ca="1">'168 end'!L43</f>
        <v>2.7735249729980016E-4</v>
      </c>
      <c r="G261" s="10">
        <f ca="1">'336 end'!L43</f>
        <v>6.1655148613437073E-4</v>
      </c>
      <c r="H261">
        <f ca="1">'672 end'!L43</f>
        <v>480.25662</v>
      </c>
      <c r="I261" t="e">
        <f ca="1">'1344 end'!L43</f>
        <v>#DIV/0!</v>
      </c>
      <c r="J261" t="e">
        <f ca="1">'2688 end'!L43</f>
        <v>#DIV/0!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2.9138054772391586E-4</v>
      </c>
      <c r="F262" s="10">
        <f ca="1">'168 end'!L44</f>
        <v>9.610429183188416E-4</v>
      </c>
      <c r="G262" s="10">
        <f ca="1">'336 end'!L44</f>
        <v>1.6270398235813791E-3</v>
      </c>
      <c r="H262">
        <f ca="1">'672 end'!L44</f>
        <v>7857.9455660000003</v>
      </c>
      <c r="I262">
        <f ca="1">'1344 end'!L44</f>
        <v>1.1363658983268331E-3</v>
      </c>
      <c r="J262">
        <f ca="1">'2688 end'!L44</f>
        <v>1.4303407775499986E-2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4.4250200129547761E-4</v>
      </c>
      <c r="F263" s="10">
        <f ca="1">'168 end'!L45</f>
        <v>4.9041960496900184E-4</v>
      </c>
      <c r="G263" s="10">
        <f ca="1">'336 end'!L45</f>
        <v>1.3532768058408834E-3</v>
      </c>
      <c r="H263">
        <f ca="1">'672 end'!L45</f>
        <v>6341.8055199999999</v>
      </c>
      <c r="I263">
        <f ca="1">'1344 end'!L45</f>
        <v>1.0475914121626754E-3</v>
      </c>
      <c r="J263">
        <f ca="1">'2688 end'!L45</f>
        <v>8.3271928962562591E-3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3.3675475107534594E-4</v>
      </c>
      <c r="F264" s="10">
        <f ca="1">'168 end'!L46</f>
        <v>8.3612314780758803E-4</v>
      </c>
      <c r="G264" s="10">
        <f ca="1">'336 end'!L46</f>
        <v>1.3506759265734653E-3</v>
      </c>
      <c r="H264">
        <f ca="1">'672 end'!L46</f>
        <v>7344.1807819999995</v>
      </c>
      <c r="I264">
        <f ca="1">'1344 end'!L46</f>
        <v>1.6245726375362288E-3</v>
      </c>
      <c r="J264">
        <f ca="1">'2688 end'!L46</f>
        <v>5.0472433661301053E-3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1.7866335375990004E-3</v>
      </c>
      <c r="F265" s="10">
        <f ca="1">'168 end'!L47</f>
        <v>9.8282167443182532E-4</v>
      </c>
      <c r="G265" s="10">
        <f ca="1">'336 end'!L47</f>
        <v>7.8071898358918472E-4</v>
      </c>
      <c r="H265">
        <f ca="1">'672 end'!L47</f>
        <v>12757.213897999998</v>
      </c>
      <c r="I265">
        <f ca="1">'1344 end'!L47</f>
        <v>4.989410666853026E-4</v>
      </c>
      <c r="J265">
        <f ca="1">'2688 end'!L47</f>
        <v>1.2662730110369537E-3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>
        <f ca="1">'672 end'!L48</f>
        <v>6294.1921999999986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6.2108868353079425E-4</v>
      </c>
      <c r="E267" s="10">
        <f ca="1">'84 end'!L49</f>
        <v>1.81458978322711E-3</v>
      </c>
      <c r="F267" s="10">
        <f ca="1">'168 end'!L49</f>
        <v>1.0739084429910908E-3</v>
      </c>
      <c r="G267" s="10">
        <f ca="1">'336 end'!L49</f>
        <v>7.7398910139538134E-4</v>
      </c>
      <c r="H267">
        <f ca="1">'672 end'!L49</f>
        <v>12075.678311000001</v>
      </c>
      <c r="I267">
        <f ca="1">'1344 end'!L49</f>
        <v>1.0064082061692302E-3</v>
      </c>
      <c r="J267">
        <f ca="1">'2688 end'!L49</f>
        <v>1.2914009654438291E-3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7.1351040294633178E-5</v>
      </c>
      <c r="E268" s="10">
        <f ca="1">'84 end'!L50</f>
        <v>1.3078008646388078E-3</v>
      </c>
      <c r="F268" s="10">
        <f ca="1">'168 end'!L50</f>
        <v>4.513228955774147E-2</v>
      </c>
      <c r="G268" s="10">
        <f ca="1">'336 end'!L50</f>
        <v>4.6564110974878113E-3</v>
      </c>
      <c r="H268">
        <f ca="1">'672 end'!L50</f>
        <v>159495.257625</v>
      </c>
      <c r="I268">
        <f ca="1">'1344 end'!L50</f>
        <v>8.6291126612930333E-4</v>
      </c>
      <c r="J268">
        <f ca="1">'2688 end'!L50</f>
        <v>2.1591231303330033E-3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5.0650695664884461E-5</v>
      </c>
      <c r="E269" s="10">
        <f ca="1">'84 end'!L51</f>
        <v>5.2169414816747771E-2</v>
      </c>
      <c r="F269" s="10">
        <f ca="1">'168 end'!L51</f>
        <v>2.5880079659694591E-4</v>
      </c>
      <c r="G269" s="10">
        <f ca="1">'336 end'!L51</f>
        <v>5.2695815196391531E-4</v>
      </c>
      <c r="H269">
        <f ca="1">'672 end'!L51</f>
        <v>153409.58381200003</v>
      </c>
      <c r="I269">
        <f ca="1">'1344 end'!L51</f>
        <v>1.176478990898919E-3</v>
      </c>
      <c r="J269">
        <f ca="1">'2688 end'!L51</f>
        <v>1.4323900038744211E-3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9.231843283909239E-4</v>
      </c>
      <c r="E270" s="10">
        <f ca="1">'84 end'!L52</f>
        <v>1.4699744734021621E-3</v>
      </c>
      <c r="F270" s="10">
        <f ca="1">'168 end'!L52</f>
        <v>9.9800520169349973E-4</v>
      </c>
      <c r="G270" s="10">
        <f ca="1">'336 end'!L52</f>
        <v>3.1331585642078788E-3</v>
      </c>
      <c r="H270">
        <f ca="1">'672 end'!L52</f>
        <v>12589.164581999998</v>
      </c>
      <c r="I270">
        <f ca="1">'1344 end'!L52</f>
        <v>4.5294778019797479E-4</v>
      </c>
      <c r="J270">
        <f ca="1">'2688 end'!L52</f>
        <v>7.1585242683375736E-4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6.2340032125925908E-4</v>
      </c>
      <c r="E271" s="10">
        <f ca="1">'84 end'!L53</f>
        <v>1.7401910298337085E-3</v>
      </c>
      <c r="F271" s="10">
        <f ca="1">'168 end'!L53</f>
        <v>9.3841046581082392E-4</v>
      </c>
      <c r="G271" s="10">
        <f ca="1">'336 end'!L53</f>
        <v>6.8189268313654659E-4</v>
      </c>
      <c r="H271">
        <f ca="1">'672 end'!L53</f>
        <v>11863.971852999999</v>
      </c>
      <c r="I271">
        <f ca="1">'1344 end'!L53</f>
        <v>4.8631008670454561E-4</v>
      </c>
      <c r="J271">
        <f ca="1">'2688 end'!L53</f>
        <v>7.9622087703536484E-4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4.6435808327262686E-4</v>
      </c>
      <c r="E272" s="10">
        <f ca="1">'84 end'!L54</f>
        <v>1.9256369765530714E-3</v>
      </c>
      <c r="F272" s="10">
        <f ca="1">'168 end'!L54</f>
        <v>1.1356048988308185E-3</v>
      </c>
      <c r="G272" s="10">
        <f ca="1">'336 end'!L54</f>
        <v>7.5027584225821923E-4</v>
      </c>
      <c r="H272">
        <f ca="1">'672 end'!L54</f>
        <v>12616.439436000001</v>
      </c>
      <c r="I272">
        <f ca="1">'1344 end'!L54</f>
        <v>5.233762309010539E-4</v>
      </c>
      <c r="J272">
        <f ca="1">'2688 end'!L54</f>
        <v>2.7470976413681094E-4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>
        <f ca="1">'672 end'!L55</f>
        <v>6375.097999999999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7.7982229502102595E-4</v>
      </c>
      <c r="E274" s="10">
        <f ca="1">'84 end'!L56</f>
        <v>1.6523259536434711E-3</v>
      </c>
      <c r="F274" s="10">
        <f ca="1">'168 end'!L56</f>
        <v>1.2044783802715175E-3</v>
      </c>
      <c r="G274" s="10">
        <f ca="1">'336 end'!L56</f>
        <v>2.3070988150815865E-3</v>
      </c>
      <c r="H274">
        <f ca="1">'672 end'!L56</f>
        <v>11956.789467000002</v>
      </c>
      <c r="I274">
        <f ca="1">'1344 end'!L56</f>
        <v>8.8371940831706011E-4</v>
      </c>
      <c r="J274">
        <f ca="1">'2688 end'!L56</f>
        <v>4.7170063468393792E-4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1.7459860013560964E-3</v>
      </c>
      <c r="F275" s="10">
        <f ca="1">'168 end'!L57</f>
        <v>1.0656430828419553E-3</v>
      </c>
      <c r="G275" s="10">
        <f ca="1">'336 end'!L57</f>
        <v>6.1649534303611297E-4</v>
      </c>
      <c r="H275">
        <f ca="1">'672 end'!L57</f>
        <v>12806.030151999999</v>
      </c>
      <c r="I275">
        <f ca="1">'1344 end'!L57</f>
        <v>5.01620625832523E-4</v>
      </c>
      <c r="J275">
        <f ca="1">'2688 end'!L57</f>
        <v>2.9467823926846608E-4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>
        <f ca="1">'672 end'!L58</f>
        <v>6437.6853999999985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1.6372644405169702E-3</v>
      </c>
      <c r="F277" s="10">
        <f ca="1">'168 end'!L59</f>
        <v>1.2829668121119391E-3</v>
      </c>
      <c r="G277" s="10">
        <f ca="1">'336 end'!L59</f>
        <v>9.6039101566270345E-4</v>
      </c>
      <c r="H277">
        <f ca="1">'672 end'!L59</f>
        <v>12029.439546999998</v>
      </c>
      <c r="I277">
        <f ca="1">'1344 end'!L59</f>
        <v>4.6044344377172883E-4</v>
      </c>
      <c r="J277">
        <f ca="1">'2688 end'!L59</f>
        <v>7.5693105462802202E-4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1.1682820800221409E-3</v>
      </c>
      <c r="G278" s="10">
        <f ca="1">'336 end'!L60</f>
        <v>8.2421600115752287E-4</v>
      </c>
      <c r="H278">
        <f ca="1">'672 end'!L60</f>
        <v>12820.21643</v>
      </c>
      <c r="I278">
        <f ca="1">'1344 end'!L60</f>
        <v>5.4123833959982882E-4</v>
      </c>
      <c r="J278">
        <f ca="1">'2688 end'!L60</f>
        <v>3.3349379660612278E-4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>
        <f ca="1">'672 end'!L61</f>
        <v>6436.0566000000017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1.3524267339802458E-3</v>
      </c>
      <c r="G280" s="10">
        <f ca="1">'336 end'!L62</f>
        <v>1.2242432777510692E-3</v>
      </c>
      <c r="H280">
        <f ca="1">'672 end'!L62</f>
        <v>12029.190186000003</v>
      </c>
      <c r="I280">
        <f ca="1">'1344 end'!L62</f>
        <v>5.922181078792081E-4</v>
      </c>
      <c r="J280">
        <f ca="1">'2688 end'!L62</f>
        <v>1.1302433463437965E-3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1.59938868188519E-3</v>
      </c>
      <c r="G281" s="10">
        <f ca="1">'336 end'!L63</f>
        <v>1.6173736775337681E-3</v>
      </c>
      <c r="H281">
        <f ca="1">'672 end'!L63</f>
        <v>4132.5428000000002</v>
      </c>
      <c r="I281">
        <f ca="1">'1344 end'!L63</f>
        <v>1.7983724402031161E-3</v>
      </c>
      <c r="J281">
        <f ca="1">'2688 end'!L63</f>
        <v>3.5568488547357002E-3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>
        <f ca="1">'672 end'!L64</f>
        <v>4041.9912000000004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opt_one_GPU</v>
      </c>
      <c r="D283" s="10" t="e">
        <f ca="1">'42 end'!L65</f>
        <v>#DIV/0!</v>
      </c>
      <c r="E283" s="10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>
        <f ca="1">'672 end'!L65</f>
        <v>1.9996039130434782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opt_one_GPU ant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>
        <f ca="1">'672 end'!L66</f>
        <v>345661.48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opt_one_GPU ant local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>
        <f ca="1">'672 end'!L67</f>
        <v>18278.767999999996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Const</v>
      </c>
      <c r="D286" s="10">
        <f ca="1">'42 end'!L68</f>
        <v>1.5944493527734972E-4</v>
      </c>
      <c r="E286" s="10" t="e">
        <f ca="1">'84 end'!L68</f>
        <v>#VALUE!</v>
      </c>
      <c r="F286" s="10">
        <f ca="1">'168 end'!L68</f>
        <v>1.2067312501771255E-3</v>
      </c>
      <c r="G286" s="10">
        <f ca="1">'336 end'!L68</f>
        <v>4.1607091400716317E-3</v>
      </c>
      <c r="H286">
        <f ca="1">'672 end'!L68</f>
        <v>2.008325531914894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ant Const</v>
      </c>
      <c r="D287" s="10">
        <f ca="1">'42 end'!L69</f>
        <v>5.8707442382681606E-5</v>
      </c>
      <c r="E287" s="10" t="e">
        <f ca="1">'84 end'!L69</f>
        <v>#VALUE!</v>
      </c>
      <c r="F287" s="10">
        <f ca="1">'168 end'!L69</f>
        <v>8.1383989963604601E-4</v>
      </c>
      <c r="G287" s="10">
        <f ca="1">'336 end'!L69</f>
        <v>3.9082365307022913E-4</v>
      </c>
      <c r="H287">
        <f ca="1">'672 end'!L69</f>
        <v>4480.451399999999</v>
      </c>
      <c r="I287">
        <f ca="1">'1344 end'!L69</f>
        <v>1.6729848349627042E-3</v>
      </c>
      <c r="J287" t="e">
        <f ca="1">'2688 end'!L69</f>
        <v>#DIV/0!</v>
      </c>
    </row>
    <row r="288" spans="1:10" x14ac:dyDescent="0.25">
      <c r="A288">
        <v>40</v>
      </c>
      <c r="C288" t="str">
        <f ca="1">OFFSET('84p stat'!$A$1,A288*20,0)</f>
        <v>CUDA ant par Const</v>
      </c>
      <c r="D288" s="10">
        <f ca="1">'42 end'!L70</f>
        <v>1.1011033411438208E-4</v>
      </c>
      <c r="E288" s="10" t="e">
        <f ca="1">'84 end'!L70</f>
        <v>#VALUE!</v>
      </c>
      <c r="F288" s="10">
        <f ca="1">'168 end'!L70</f>
        <v>7.6073594831408363E-4</v>
      </c>
      <c r="G288" s="10">
        <f ca="1">'336 end'!L70</f>
        <v>1.1586352617174176E-3</v>
      </c>
      <c r="H288">
        <f ca="1">'672 end'!L70</f>
        <v>3986.2483999999986</v>
      </c>
      <c r="I288">
        <f ca="1">'1344 end'!L70</f>
        <v>1.9544413276335526E-3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add CPU Const</v>
      </c>
      <c r="D289" s="10">
        <f ca="1">'42 end'!L71</f>
        <v>4.6662192637886778E-4</v>
      </c>
      <c r="E289" s="10" t="e">
        <f ca="1">'84 end'!L71</f>
        <v>#VALUE!</v>
      </c>
      <c r="F289" s="10">
        <f ca="1">'168 end'!L71</f>
        <v>1.5418559787751616E-3</v>
      </c>
      <c r="G289" s="10">
        <f ca="1">'336 end'!L71</f>
        <v>1.4475419459284136E-3</v>
      </c>
      <c r="H289">
        <f ca="1">'672 end'!L71</f>
        <v>4175.5379999999996</v>
      </c>
      <c r="I289">
        <f ca="1">'1344 end'!L71</f>
        <v>1.535128049422563E-3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opt Const</v>
      </c>
      <c r="D290" s="10">
        <f ca="1">'42 end'!L72</f>
        <v>2.834390290456307E-5</v>
      </c>
      <c r="E290" s="10" t="e">
        <f ca="1">'84 end'!L72</f>
        <v>#VALUE!</v>
      </c>
      <c r="F290" s="10">
        <f ca="1">'168 end'!L72</f>
        <v>8.8851818584439058E-4</v>
      </c>
      <c r="G290" s="10">
        <f ca="1">'336 end'!L72</f>
        <v>2.1713041815236956E-3</v>
      </c>
      <c r="H290">
        <f ca="1">'672 end'!L72</f>
        <v>2.3146054545454544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opt ant Const</v>
      </c>
      <c r="D291" s="10">
        <f ca="1">'42 end'!L73</f>
        <v>5.1330453047211791E-5</v>
      </c>
      <c r="E291" s="10" t="e">
        <f ca="1">'84 end'!L73</f>
        <v>#VALUE!</v>
      </c>
      <c r="F291" s="10">
        <f ca="1">'168 end'!L73</f>
        <v>3.5688692933655497E-4</v>
      </c>
      <c r="G291" s="10">
        <f ca="1">'336 end'!L73</f>
        <v>1.1367703864288631E-3</v>
      </c>
      <c r="H291">
        <f ca="1">'672 end'!L73</f>
        <v>4473.8349999999991</v>
      </c>
      <c r="I291">
        <f ca="1">'1344 end'!L73</f>
        <v>1.386847271207872E-3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opt ant par Const</v>
      </c>
      <c r="D292" s="10" t="e">
        <f ca="1">'42 end'!L74</f>
        <v>#DIV/0!</v>
      </c>
      <c r="E292" s="10" t="e">
        <f ca="1">'84 end'!L74</f>
        <v>#VALUE!</v>
      </c>
      <c r="F292" s="10">
        <f ca="1">'168 end'!L74</f>
        <v>6.9642502869602611E-4</v>
      </c>
      <c r="G292" s="10">
        <f ca="1">'336 end'!L74</f>
        <v>9.8256383800764732E-4</v>
      </c>
      <c r="H292">
        <f ca="1">'672 end'!L74</f>
        <v>3977.8100000000004</v>
      </c>
      <c r="I292">
        <f ca="1">'1344 end'!L74</f>
        <v>1.8240160388809195E-3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Time non CUDA AVX time 4</v>
      </c>
      <c r="D293" s="10" t="e">
        <f ca="1">'42 end'!L75</f>
        <v>#DIV/0!</v>
      </c>
      <c r="E293" s="10" t="e">
        <f ca="1">'84 end'!L75</f>
        <v>#VALUE!</v>
      </c>
      <c r="F293" s="10">
        <f ca="1">'168 end'!L75</f>
        <v>1.6582949002187097E-3</v>
      </c>
      <c r="G293" s="10">
        <f ca="1">'336 end'!L75</f>
        <v>9.2809444338606026E-4</v>
      </c>
      <c r="H293">
        <f ca="1">'672 end'!L75</f>
        <v>6094.9753999999994</v>
      </c>
      <c r="I293">
        <f ca="1">'1344 end'!L75</f>
        <v>5.0926241555413884E-3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Time non CUDA AVX add CPU time 4</v>
      </c>
      <c r="D294" s="10" t="e">
        <f ca="1">'42 end'!L76</f>
        <v>#DIV/0!</v>
      </c>
      <c r="E294" s="10" t="e">
        <f ca="1">'84 end'!L76</f>
        <v>#VALUE!</v>
      </c>
      <c r="F294" s="10">
        <f ca="1">'168 end'!L76</f>
        <v>1.2866880455291206E-3</v>
      </c>
      <c r="G294" s="10">
        <f ca="1">'336 end'!L76</f>
        <v>1.8024190856521789E-3</v>
      </c>
      <c r="H294">
        <f ca="1">'672 end'!L76</f>
        <v>4173.0254000000014</v>
      </c>
      <c r="I294">
        <f ca="1">'1344 end'!L76</f>
        <v>1.3715494871995768E-3</v>
      </c>
      <c r="J294" t="e">
        <f ca="1">'2688 end'!L76</f>
        <v>#DIV/0!</v>
      </c>
    </row>
    <row r="295" spans="1:10" x14ac:dyDescent="0.25">
      <c r="A295">
        <v>47</v>
      </c>
      <c r="C295" t="str">
        <f ca="1">OFFSET('84p stat'!$A$1,A295*20,0)</f>
        <v>Time non CUDA AVX time 4</v>
      </c>
      <c r="D295" s="10">
        <f ca="1">'42 end'!L77</f>
        <v>8.3811450203246285E-4</v>
      </c>
      <c r="E295" s="10" t="e">
        <f ca="1">'84 end'!L77</f>
        <v>#VALUE!</v>
      </c>
      <c r="F295" s="10">
        <f ca="1">'168 end'!L77</f>
        <v>2.192930856875695E-3</v>
      </c>
      <c r="G295" s="10">
        <f ca="1">'336 end'!L77</f>
        <v>4.7250325854741263E-3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 t="str">
        <f ca="1">OFFSET('84p stat'!$A$1,A296*20,0)</f>
        <v>Time non CUDA AVX add CPU time 4</v>
      </c>
      <c r="D296" s="10">
        <f ca="1">'42 end'!L78</f>
        <v>2.082654158309682E-3</v>
      </c>
      <c r="E296" s="10" t="e">
        <f ca="1">'84 end'!L78</f>
        <v>#VALUE!</v>
      </c>
      <c r="F296" s="10">
        <f ca="1">'168 end'!L78</f>
        <v>1.392544663833871E-3</v>
      </c>
      <c r="G296" s="10">
        <f ca="1">'336 end'!L78</f>
        <v>1.3860709153008059E-3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0.99421723800575101</v>
      </c>
      <c r="E302" s="5">
        <f t="shared" ref="E302:H302" ca="1" si="129">E3/E4</f>
        <v>1.0008847376753611</v>
      </c>
      <c r="F302" s="5">
        <f t="shared" ca="1" si="129"/>
        <v>0.994426986421722</v>
      </c>
      <c r="G302" s="5">
        <f t="shared" ca="1" si="129"/>
        <v>0.9949780189037587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0.99276228600437466</v>
      </c>
      <c r="E304" s="5">
        <f t="shared" ref="E304:H304" ca="1" si="130">E5/E6</f>
        <v>1.0598815274794453</v>
      </c>
      <c r="F304" s="5">
        <f t="shared" ca="1" si="130"/>
        <v>1.2597319287794151</v>
      </c>
      <c r="G304" s="5">
        <f t="shared" ca="1" si="130"/>
        <v>1.9620655099264841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1.0810119595307621</v>
      </c>
      <c r="E306" s="5">
        <f t="shared" ref="E306:H306" ca="1" si="131">E7/E8</f>
        <v>1.1206607592476616</v>
      </c>
      <c r="F306" s="5">
        <f t="shared" ca="1" si="131"/>
        <v>1.1559033269906347</v>
      </c>
      <c r="G306" s="5">
        <f t="shared" ca="1" si="131"/>
        <v>1.1914779565083211</v>
      </c>
      <c r="H306" s="5">
        <f t="shared" ca="1" si="131"/>
        <v>1.0751024994108953</v>
      </c>
      <c r="I306">
        <f ca="1">H7/H8</f>
        <v>1.0751024994108953</v>
      </c>
      <c r="J306">
        <f ca="1">H7/H8</f>
        <v>1.0751024994108953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1.1417442242258713</v>
      </c>
      <c r="E308" s="5">
        <f t="shared" ref="E308:H308" ca="1" si="132">E9/E11</f>
        <v>1.2134142735144202</v>
      </c>
      <c r="F308" s="5">
        <f t="shared" ca="1" si="132"/>
        <v>1.1906661205494216</v>
      </c>
      <c r="G308" s="5">
        <f t="shared" ca="1" si="132"/>
        <v>1.220477300582504</v>
      </c>
      <c r="H308" s="5">
        <f t="shared" ca="1" si="132"/>
        <v>1.2163954297761022</v>
      </c>
      <c r="I308">
        <f ca="1">H9/H11</f>
        <v>1.2163954297761022</v>
      </c>
      <c r="J308">
        <f ca="1">H9/H11</f>
        <v>1.2163954297761022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0.99635710892368401</v>
      </c>
      <c r="E309" s="5">
        <f t="shared" ref="E309:H309" ca="1" si="133">E10/E11</f>
        <v>1.0990998400869501</v>
      </c>
      <c r="F309" s="5">
        <f t="shared" ca="1" si="133"/>
        <v>1.1309920660683093</v>
      </c>
      <c r="G309" s="5">
        <f t="shared" ca="1" si="133"/>
        <v>1.1934884009963302</v>
      </c>
      <c r="H309" s="5">
        <f t="shared" ca="1" si="133"/>
        <v>1.2027445334006477</v>
      </c>
      <c r="I309">
        <f ca="1">H10/H11</f>
        <v>1.2027445334006477</v>
      </c>
      <c r="J309">
        <f ca="1">H10/H11</f>
        <v>1.2027445334006477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1.415061055712882</v>
      </c>
      <c r="E311" s="5">
        <f t="shared" ref="E311:H311" ca="1" si="134">E12/E13</f>
        <v>1.4203456276446473</v>
      </c>
      <c r="F311" s="5">
        <f t="shared" ca="1" si="134"/>
        <v>1.0807415210764812</v>
      </c>
      <c r="G311" s="5">
        <f t="shared" ca="1" si="134"/>
        <v>0.57615928696760321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1.3000951244720749</v>
      </c>
      <c r="E313" s="5">
        <f t="shared" ref="E313:H313" ca="1" si="135">E14/E15</f>
        <v>1.658118355199955</v>
      </c>
      <c r="F313" s="5">
        <f t="shared" ca="1" si="135"/>
        <v>2.9197276673656192</v>
      </c>
      <c r="G313" s="5">
        <f t="shared" ca="1" si="135"/>
        <v>3.1862444333768369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5.3761930780565573E-3</v>
      </c>
      <c r="E334" s="9">
        <f ca="1">$B$1*POWER(D302,2)*SQRT(D55/(POWER(D3,2)*$C$1)+D56/(POWER(D4,2)*$C$1))</f>
        <v>5.3761930780565573E-3</v>
      </c>
      <c r="F334" s="9">
        <f ca="1">$B$1*POWER(D302,2)*SQRT(D55/(POWER(D3,2)*$C$1)+D56/(POWER(D4,2)*$C$1))</f>
        <v>5.3761930780565573E-3</v>
      </c>
      <c r="G334" s="9">
        <f ca="1">$B$1*POWER(D302,2)*SQRT(D55/(POWER(D3,2)*$C$1)+D56/(POWER(D4,2)*$C$1))</f>
        <v>5.3761930780565573E-3</v>
      </c>
      <c r="H334" s="9">
        <f ca="1">$B$1*POWER(D302,2)*SQRT(D55/(POWER(D3,2)*$C$1)+D56/(POWER(D4,2)*$C$1))</f>
        <v>5.3761930780565573E-3</v>
      </c>
      <c r="I334">
        <f ca="1">$B$1*POWER(D302,2)*SQRT(D55/(POWER(D3,2)*$C$1)+D56/(POWER(D4,2)*$C$1))</f>
        <v>5.3761930780565573E-3</v>
      </c>
      <c r="J334">
        <f ca="1">$B$1*POWER(D302,2)*SQRT(D55/(POWER(D3,2)*$C$1)+D56/(POWER(D4,2)*$C$1))</f>
        <v>5.3761930780565573E-3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2.7741391871940737E-3</v>
      </c>
      <c r="E336" s="9">
        <f ca="1">$B$1*POWER(D304,2)*SQRT(D57/(POWER(D5,2)*$C$1)+D58/(POWER(D6,2)*$C$1))</f>
        <v>2.7741391871940737E-3</v>
      </c>
      <c r="F336" s="9">
        <f ca="1">$B$1*POWER(D304,2)*SQRT(D57/(POWER(D5,2)*$C$1)+D58/(POWER(D6,2)*$C$1))</f>
        <v>2.7741391871940737E-3</v>
      </c>
      <c r="G336" s="9">
        <f ca="1">$B$1*POWER(D304,2)*SQRT(D57/(POWER(D5,2)*$C$1)+D58/(POWER(D6,2)*$C$1))</f>
        <v>2.7741391871940737E-3</v>
      </c>
      <c r="H336" s="9">
        <f ca="1">$B$1*POWER(D304,2)*SQRT(D57/(POWER(D5,2)*$C$1)+D58/(POWER(D6,2)*$C$1))</f>
        <v>2.7741391871940737E-3</v>
      </c>
      <c r="I336">
        <f ca="1">$B$1*POWER(D304,2)*SQRT(D57/(POWER(D5,2)*$C$1)+D58/(POWER(D6,2)*$C$1))</f>
        <v>2.7741391871940737E-3</v>
      </c>
      <c r="J336">
        <f ca="1">$B$1*POWER(D304,2)*SQRT(D57/(POWER(D5,2)*$C$1)+D58/(POWER(D6,2)*$C$1))</f>
        <v>2.7741391871940737E-3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3.2877488050028587E-3</v>
      </c>
      <c r="E338" s="9">
        <f ca="1">$B$1*POWER(D306,2)*SQRT(D59/(POWER(D7,2)*$C$1)+D60/(POWER(D8,2)*$C$1))</f>
        <v>3.2877488050028587E-3</v>
      </c>
      <c r="F338" s="9">
        <f ca="1">$B$1*POWER(D306,2)*SQRT(D59/(POWER(D7,2)*$C$1)+D60/(POWER(D8,2)*$C$1))</f>
        <v>3.2877488050028587E-3</v>
      </c>
      <c r="G338" s="9">
        <f ca="1">$B$1*POWER(D306,2)*SQRT(D59/(POWER(D7,2)*$C$1)+D60/(POWER(D8,2)*$C$1))</f>
        <v>3.2877488050028587E-3</v>
      </c>
      <c r="H338" s="9">
        <f ca="1">$B$1*POWER(D306,2)*SQRT(D59/(POWER(D7,2)*$C$1)+D60/(POWER(D8,2)*$C$1))</f>
        <v>3.2877488050028587E-3</v>
      </c>
      <c r="I338">
        <f ca="1">$B$1*POWER(D306,2)*SQRT(D59/(POWER(D7,2)*$C$1)+D60/(POWER(D8,2)*$C$1))</f>
        <v>3.2877488050028587E-3</v>
      </c>
      <c r="J338">
        <f ca="1">$B$1*POWER(D306,2)*SQRT(D59/(POWER(D7,2)*$C$1)+D60/(POWER(D8,2)*$C$1))</f>
        <v>3.2877488050028587E-3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5.2798115980374856E-3</v>
      </c>
      <c r="E340" s="9">
        <f ca="1">$B$1*POWER(D308,2)*SQRT(D61/(POWER(D9,2)*$C$1)+D63/(POWER(D11,2)*$C$1))</f>
        <v>5.2798115980374856E-3</v>
      </c>
      <c r="F340" s="9">
        <f ca="1">$B$1*POWER(D308,2)*SQRT(D61/(POWER(D9,2)*$C$1)+D63/(POWER(D11,2)*$C$1))</f>
        <v>5.2798115980374856E-3</v>
      </c>
      <c r="G340" s="9">
        <f ca="1">$B$1*POWER(D308,2)*SQRT(D61/(POWER(D9,2)*$C$1)+D63/(POWER(D11,2)*$C$1))</f>
        <v>5.2798115980374856E-3</v>
      </c>
      <c r="H340" s="9">
        <f ca="1">$B$1*POWER(D308,2)*SQRT(D61/(POWER(D9,2)*$C$1)+D63/(POWER(D11,2)*$C$1))</f>
        <v>5.2798115980374856E-3</v>
      </c>
      <c r="I340">
        <f ca="1">$B$1*POWER(D308,2)*SQRT(D61/(POWER(D9,2)*$C$1)+D63/(POWER(D11,2)*$C$1))</f>
        <v>5.2798115980374856E-3</v>
      </c>
      <c r="J340">
        <f ca="1">$B$1*POWER(D308,2)*SQRT(D61/(POWER(D9,2)*$C$1)+D63/(POWER(D11,2)*$C$1))</f>
        <v>5.2798115980374856E-3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3.8252916686854002E-3</v>
      </c>
      <c r="E341" s="9">
        <f ca="1">$B$1*POWER(D309,2)*SQRT(D62/(POWER(D10,2)*$C$1)+D63/(POWER(D11,2)*$C$1))</f>
        <v>3.8252916686854002E-3</v>
      </c>
      <c r="F341" s="9">
        <f ca="1">$B$1*POWER(D309,2)*SQRT(D62/(POWER(D10,2)*$C$1)+D63/(POWER(D11,2)*$C$1))</f>
        <v>3.8252916686854002E-3</v>
      </c>
      <c r="G341" s="9">
        <f ca="1">$B$1*POWER(D309,2)*SQRT(D62/(POWER(D10,2)*$C$1)+D63/(POWER(D11,2)*$C$1))</f>
        <v>3.8252916686854002E-3</v>
      </c>
      <c r="H341" s="9">
        <f ca="1">$B$1*POWER(D309,2)*SQRT(D62/(POWER(D10,2)*$C$1)+D63/(POWER(D11,2)*$C$1))</f>
        <v>3.8252916686854002E-3</v>
      </c>
      <c r="I341">
        <f ca="1">$B$1*POWER(D309,2)*SQRT(D62/(POWER(D10,2)*$C$1)+D63/(POWER(D11,2)*$C$1))</f>
        <v>3.8252916686854002E-3</v>
      </c>
      <c r="J341">
        <f ca="1">$B$1*POWER(D309,2)*SQRT(D62/(POWER(D10,2)*$C$1)+D63/(POWER(D11,2)*$C$1))</f>
        <v>3.8252916686854002E-3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4.4390998641428469E-3</v>
      </c>
      <c r="E343" s="9">
        <f ca="1">$B$1*POWER(D311,2)*SQRT(D64/(POWER(D12,2)*$C$1)+D65/(POWER(D13,2)*$C$1))</f>
        <v>4.4390998641428469E-3</v>
      </c>
      <c r="F343" s="9">
        <f ca="1">$B$1*POWER(D311,2)*SQRT(D64/(POWER(D12,2)*$C$1)+D65/(POWER(D13,2)*$C$1))</f>
        <v>4.4390998641428469E-3</v>
      </c>
      <c r="G343" s="9">
        <f ca="1">$B$1*POWER(D311,2)*SQRT(D64/(POWER(D12,2)*$C$1)+D65/(POWER(D13,2)*$C$1))</f>
        <v>4.4390998641428469E-3</v>
      </c>
      <c r="H343" s="9">
        <f ca="1">$B$1*POWER(D311,2)*SQRT(D64/(POWER(D12,2)*$C$1)+D65/(POWER(D13,2)*$C$1))</f>
        <v>4.4390998641428469E-3</v>
      </c>
      <c r="I343">
        <f ca="1">$B$1*POWER(D311,2)*SQRT(D64/(POWER(D12,2)*$C$1)+D65/(POWER(D13,2)*$C$1))</f>
        <v>4.4390998641428469E-3</v>
      </c>
      <c r="J343">
        <f ca="1">$B$1*POWER(D311,2)*SQRT(D64/(POWER(D12,2)*$C$1)+D65/(POWER(D13,2)*$C$1))</f>
        <v>4.4390998641428469E-3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4.5362152649969928E-3</v>
      </c>
      <c r="E345" s="9">
        <f ca="1">$B$1*POWER(D313,2)*SQRT(D66/(POWER(D14,2)*$C$1)+D67/(POWER(D15,2)*$C$1))</f>
        <v>4.5362152649969928E-3</v>
      </c>
      <c r="F345" s="9">
        <f ca="1">$B$1*POWER(D313,2)*SQRT(D66/(POWER(D14,2)*$C$1)+D67/(POWER(D15,2)*$C$1))</f>
        <v>4.5362152649969928E-3</v>
      </c>
      <c r="G345" s="9">
        <f ca="1">$B$1*POWER(D313,2)*SQRT(D66/(POWER(D14,2)*$C$1)+D67/(POWER(D15,2)*$C$1))</f>
        <v>4.5362152649969928E-3</v>
      </c>
      <c r="H345" s="9">
        <f ca="1">$B$1*POWER(D313,2)*SQRT(D66/(POWER(D14,2)*$C$1)+D67/(POWER(D15,2)*$C$1))</f>
        <v>4.5362152649969928E-3</v>
      </c>
      <c r="I345">
        <f ca="1">$B$1*POWER(D313,2)*SQRT(D66/(POWER(D14,2)*$C$1)+D67/(POWER(D15,2)*$C$1))</f>
        <v>4.5362152649969928E-3</v>
      </c>
      <c r="J345">
        <f ca="1">$B$1*POWER(D313,2)*SQRT(D66/(POWER(D14,2)*$C$1)+D67/(POWER(D15,2)*$C$1))</f>
        <v>4.5362152649969928E-3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137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136</v>
      </c>
      <c r="O2" t="s">
        <v>143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139</v>
      </c>
      <c r="B5" t="s">
        <v>138</v>
      </c>
      <c r="C5" t="s">
        <v>140</v>
      </c>
      <c r="E5" t="s">
        <v>141</v>
      </c>
      <c r="F5" t="s">
        <v>142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144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127</v>
      </c>
      <c r="J1" t="s">
        <v>128</v>
      </c>
      <c r="K1" t="s">
        <v>129</v>
      </c>
      <c r="L1" t="s">
        <v>126</v>
      </c>
      <c r="M1" t="s">
        <v>130</v>
      </c>
    </row>
    <row r="2" spans="1:31" x14ac:dyDescent="0.25">
      <c r="D2">
        <v>7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134</v>
      </c>
      <c r="O2" t="s">
        <v>135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136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51.11320000000012</v>
      </c>
      <c r="E4" s="5">
        <f ca="1">OFFSET('42p trace'!$S$56,(A4-1)*56,0)-OFFSET('42p stat'!$H$1,A4*20,0)</f>
        <v>4.2193999999881271E-2</v>
      </c>
      <c r="F4" s="5">
        <f ca="1">OFFSET('42p stat'!$H$1,A4*20,0)-OFFSET('42p stat'!$K$1,A4*20,0)</f>
        <v>0.59118599999999333</v>
      </c>
      <c r="G4" s="5">
        <f ca="1">OFFSET('42p stat'!$K$1,A4*20,0)-OFFSET('42p stat'!$N$1,A4*20,0)</f>
        <v>459.53557000000001</v>
      </c>
      <c r="H4" s="5">
        <f ca="1">OFFSET('42p stat'!$N$1,A4*20,0)</f>
        <v>27.065149999999999</v>
      </c>
      <c r="I4" s="7">
        <f ca="1">OFFSET('42p stat'!$T$1,A4*20,0)</f>
        <v>26.080310999999998</v>
      </c>
      <c r="J4" s="7">
        <f ca="1">OFFSET('42p stat'!$W$1,A4*20,0)</f>
        <v>17.987542999999999</v>
      </c>
      <c r="K4" s="7">
        <f ca="1">OFFSET('42p stat'!$Z$1,A4*20,0)</f>
        <v>44.176980999999998</v>
      </c>
      <c r="L4" s="6">
        <f ca="1">OFFSET('42p stat'!$Q$1,A4*20,0)</f>
        <v>111.05152200000001</v>
      </c>
      <c r="M4" s="6">
        <f ca="1">OFFSET('42p stat'!$AC$1,A4*20,0)</f>
        <v>332.37660399999999</v>
      </c>
      <c r="N4" s="5">
        <f ca="1">SUM(M4,I4:K4)</f>
        <v>420.62143900000001</v>
      </c>
      <c r="O4" s="5">
        <f ca="1">G4-N4</f>
        <v>38.914130999999998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49.448179999999866</v>
      </c>
      <c r="E5" s="5">
        <f ca="1">OFFSET('84p trace'!$S$56,(A5-1)*56,0)-OFFSET('84p stat'!$H$1,A5*20,0)</f>
        <v>4.4693000000165739E-2</v>
      </c>
      <c r="F5" s="5">
        <f ca="1">OFFSET('84p stat'!$H$1,A5*20,0)-OFFSET('84p stat'!$K$1,A5*20,0)</f>
        <v>1.1544549999999845</v>
      </c>
      <c r="G5" s="5">
        <f ca="1">OFFSET('84p stat'!$K$1,A5*20,0)-OFFSET('84p stat'!$N$1,A5*20,0)</f>
        <v>830.98299399999996</v>
      </c>
      <c r="H5" s="5">
        <f ca="1">OFFSET('84p stat'!$N$1,A5*20,0)</f>
        <v>53.673577999999999</v>
      </c>
      <c r="I5" s="7">
        <f ca="1">OFFSET('84p stat'!$T$1,A5*20,0)</f>
        <v>38.784274000000003</v>
      </c>
      <c r="J5" s="7">
        <f ca="1">OFFSET('84p stat'!$W$1,A5*20,0)</f>
        <v>32.953079000000002</v>
      </c>
      <c r="K5" s="7">
        <f ca="1">OFFSET('84p stat'!$Z$1,A5*20,0)</f>
        <v>59.451982000000001</v>
      </c>
      <c r="L5" s="6">
        <f ca="1">OFFSET('84p stat'!$Q$1,A5*20,0)</f>
        <v>155.09098399999999</v>
      </c>
      <c r="M5" s="6">
        <f ca="1">OFFSET('84p stat'!$AC$1,A5*20,0)</f>
        <v>659.77130099999999</v>
      </c>
      <c r="N5" s="5">
        <f t="shared" ref="N5:N10" ca="1" si="1">SUM(M5,I5:K5)</f>
        <v>790.96063600000002</v>
      </c>
      <c r="O5" s="5">
        <f t="shared" ref="O5:O10" ca="1" si="2">G5-N5</f>
        <v>40.02235799999994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49.66219999999953</v>
      </c>
      <c r="E6" s="5">
        <f ca="1">OFFSET('168p trace'!$S$56,(A6-1)*56,0)-OFFSET('168p stat'!$H$1,A6*20,0)</f>
        <v>5.0940000000309738E-2</v>
      </c>
      <c r="F6" s="5">
        <f ca="1">OFFSET('168p stat'!$H$1,A6*20,0)-OFFSET('168p stat'!$K$1,A6*20,0)</f>
        <v>2.2815579999999045</v>
      </c>
      <c r="G6" s="5">
        <f ca="1">OFFSET('168p stat'!$K$1,A6*20,0)-OFFSET('168p stat'!$N$1,A6*20,0)</f>
        <v>1543.8817340000001</v>
      </c>
      <c r="H6" s="5">
        <f ca="1">OFFSET('168p stat'!$N$1,A6*20,0)</f>
        <v>111.107968</v>
      </c>
      <c r="I6" s="7">
        <f ca="1">OFFSET('168p stat'!$T$1,A6*20,0)</f>
        <v>63.717551999999998</v>
      </c>
      <c r="J6" s="7">
        <f ca="1">OFFSET('168p stat'!$W$1,A6*20,0)</f>
        <v>49.488325000000003</v>
      </c>
      <c r="K6" s="7">
        <f ca="1">OFFSET('168p stat'!$Z$1,A6*20,0)</f>
        <v>73.668434000000005</v>
      </c>
      <c r="L6" s="6">
        <f ca="1">OFFSET('168p stat'!$Q$1,A6*20,0)</f>
        <v>210.41374999999999</v>
      </c>
      <c r="M6" s="6">
        <f ca="1">OFFSET('168p stat'!$AC$1,A6*20,0)</f>
        <v>1316.7995309999999</v>
      </c>
      <c r="N6" s="5">
        <f t="shared" ca="1" si="1"/>
        <v>1503.6738419999999</v>
      </c>
      <c r="O6" s="5">
        <f t="shared" ca="1" si="2"/>
        <v>40.207892000000129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51.98759999999902</v>
      </c>
      <c r="E7" s="5">
        <f ca="1">OFFSET('336p trace'!$S$56,(A7-1)*56,0)-OFFSET('336p stat'!$H$1,A7*20,0)</f>
        <v>6.8138999999519001E-2</v>
      </c>
      <c r="F7" s="5">
        <f ca="1">OFFSET('336p stat'!$H$1,A7*20,0)-OFFSET('336p stat'!$K$1,A7*20,0)</f>
        <v>4.5495649999998022</v>
      </c>
      <c r="G7" s="5">
        <f ca="1">OFFSET('336p stat'!$K$1,A7*20,0)-OFFSET('336p stat'!$N$1,A7*20,0)</f>
        <v>2965.9265740000001</v>
      </c>
      <c r="H7" s="5">
        <f ca="1">OFFSET('336p stat'!$N$1,A7*20,0)</f>
        <v>230.54132200000001</v>
      </c>
      <c r="I7" s="7">
        <f ca="1">OFFSET('336p stat'!$T$1,A7*20,0)</f>
        <v>113.566665</v>
      </c>
      <c r="J7" s="7">
        <f ca="1">OFFSET('336p stat'!$W$1,A7*20,0)</f>
        <v>79.858796999999996</v>
      </c>
      <c r="K7" s="7">
        <f ca="1">OFFSET('336p stat'!$Z$1,A7*20,0)</f>
        <v>107.684718</v>
      </c>
      <c r="L7" s="6">
        <f ca="1">OFFSET('336p stat'!$Q$1,A7*20,0)</f>
        <v>325.120496</v>
      </c>
      <c r="M7" s="6">
        <f ca="1">OFFSET('336p stat'!$AC$1,A7*20,0)</f>
        <v>2625.308203</v>
      </c>
      <c r="N7" s="5">
        <f t="shared" ca="1" si="1"/>
        <v>2926.4183829999997</v>
      </c>
      <c r="O7" s="5">
        <f t="shared" ca="1" si="2"/>
        <v>39.508191000000352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56.038399999997637</v>
      </c>
      <c r="E8" s="5">
        <f ca="1">OFFSET('672p trace'!$S$56,(A8-1)*56,0)-OFFSET('672p stat'!$H$1,A8*20,0)</f>
        <v>8.1543000001147448E-2</v>
      </c>
      <c r="F8" s="5">
        <f ca="1">OFFSET('672p stat'!$H$1,A8*20,0)-OFFSET('672p stat'!$K$1,A8*20,0)</f>
        <v>9.2229590000006283</v>
      </c>
      <c r="G8" s="5">
        <f ca="1">OFFSET('672p stat'!$K$1,A8*20,0)-OFFSET('672p stat'!$N$1,A8*20,0)</f>
        <v>5843.4719749999995</v>
      </c>
      <c r="H8" s="5">
        <f ca="1">OFFSET('672p stat'!$N$1,A8*20,0)</f>
        <v>502.46352300000001</v>
      </c>
      <c r="I8" s="7">
        <f ca="1">OFFSET('672p stat'!$T$1,A8*20,0)</f>
        <v>205.518326</v>
      </c>
      <c r="J8" s="7">
        <f ca="1">OFFSET('672p stat'!$W$1,A8*20,0)</f>
        <v>147.79101299999999</v>
      </c>
      <c r="K8" s="7">
        <f ca="1">OFFSET('672p stat'!$Z$1,A8*20,0)</f>
        <v>179.50184999999999</v>
      </c>
      <c r="L8" s="6">
        <f ca="1">OFFSET('672p stat'!$Q$1,A8*20,0)</f>
        <v>556.55680099999995</v>
      </c>
      <c r="M8" s="6">
        <f ca="1">OFFSET('672p stat'!$AC$1,A8*20,0)</f>
        <v>5271.4655860000003</v>
      </c>
      <c r="N8" s="5">
        <f t="shared" ca="1" si="1"/>
        <v>5804.2767750000003</v>
      </c>
      <c r="O8" s="5">
        <f t="shared" ca="1" si="2"/>
        <v>39.195199999999204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59.612000000006446</v>
      </c>
      <c r="E9" s="5">
        <f ca="1">OFFSET('1344p trace'!$S$56,(A9-1)*56,0)-OFFSET('1344p stat'!$H$1,A9*20,0)</f>
        <v>8.2011999997121166E-2</v>
      </c>
      <c r="F9" s="5">
        <f ca="1">OFFSET('1344p stat'!$H$1,A9*20,0)-OFFSET('1344p stat'!$K$1,A9*20,0)</f>
        <v>20.721809999999095</v>
      </c>
      <c r="G9" s="5">
        <f ca="1">OFFSET('1344p stat'!$K$1,A9*20,0)-OFFSET('1344p stat'!$N$1,A9*20,0)</f>
        <v>11743.209716000001</v>
      </c>
      <c r="H9" s="5">
        <f ca="1">OFFSET('1344p stat'!$N$1,A9*20,0)</f>
        <v>1075.318462</v>
      </c>
      <c r="I9" s="7">
        <f ca="1">OFFSET('1344p stat'!$T$1,A9*20,0)</f>
        <v>396.83083399999998</v>
      </c>
      <c r="J9" s="7">
        <f ca="1">OFFSET('1344p stat'!$W$1,A9*20,0)</f>
        <v>342.54826800000001</v>
      </c>
      <c r="K9" s="7">
        <f ca="1">OFFSET('1344p stat'!$Z$1,A9*20,0)</f>
        <v>407.681242</v>
      </c>
      <c r="L9" s="6">
        <f ca="1">OFFSET('1344p stat'!$Q$1,A9*20,0)</f>
        <v>1170.3516540000001</v>
      </c>
      <c r="M9" s="6">
        <f ca="1">OFFSET('1344p stat'!$AC$1,A9*20,0)</f>
        <v>10556.864858000001</v>
      </c>
      <c r="N9" s="5">
        <f t="shared" ca="1" si="1"/>
        <v>11703.925202000002</v>
      </c>
      <c r="O9" s="5">
        <f t="shared" ca="1" si="2"/>
        <v>39.284513999999035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70.877999999996973</v>
      </c>
      <c r="E10" s="5">
        <f ca="1">OFFSET('2688p trace'!$S$56,(A10-1)*56,0)-OFFSET('2688p stat'!$H$1,A10*20,0)</f>
        <v>0.13170200000240584</v>
      </c>
      <c r="F10" s="5">
        <f ca="1">OFFSET('2688p stat'!$H$1,A10*20,0)-OFFSET('2688p stat'!$K$1,A10*20,0)</f>
        <v>42.762495999999373</v>
      </c>
      <c r="G10" s="5">
        <f ca="1">OFFSET('2688p stat'!$K$1,A10*20,0)-OFFSET('2688p stat'!$N$1,A10*20,0)</f>
        <v>23079.797982</v>
      </c>
      <c r="H10" s="5">
        <f ca="1">OFFSET('2688p stat'!$N$1,A10*20,0)</f>
        <v>2198.5298200000002</v>
      </c>
      <c r="I10" s="7">
        <f ca="1">OFFSET('2688p stat'!$T$1,A10*20,0)</f>
        <v>642.32268399999998</v>
      </c>
      <c r="J10" s="7">
        <f ca="1">OFFSET('2688p stat'!$W$1,A10*20,0)</f>
        <v>508.315584</v>
      </c>
      <c r="K10" s="7">
        <f ca="1">OFFSET('2688p stat'!$Z$1,A10*20,0)</f>
        <v>669.45052599999997</v>
      </c>
      <c r="L10" s="6">
        <f ca="1">OFFSET('2688p stat'!$Q$1,A10*20,0)</f>
        <v>1842.1138060000001</v>
      </c>
      <c r="M10" s="6">
        <f ca="1">OFFSET('2688p stat'!$AC$1,A10*20,0)</f>
        <v>21220.934775999998</v>
      </c>
      <c r="N10" s="5">
        <f t="shared" ca="1" si="1"/>
        <v>23041.023569999998</v>
      </c>
      <c r="O10" s="5">
        <f t="shared" ca="1" si="2"/>
        <v>38.774412000002485</v>
      </c>
    </row>
    <row r="11" spans="1:31" x14ac:dyDescent="0.25">
      <c r="D11" s="5">
        <f ca="1">AVERAGE(D5:D8)</f>
        <v>51.784094999999013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39.569554399999923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1.2169809523809552</v>
      </c>
      <c r="E14" s="8">
        <f t="shared" ref="E14:L14" ca="1" si="3">E4/$B4</f>
        <v>1.0046190476162206E-3</v>
      </c>
      <c r="F14" s="8">
        <f t="shared" ca="1" si="3"/>
        <v>1.4075857142856984E-2</v>
      </c>
      <c r="G14" s="8">
        <f t="shared" ca="1" si="3"/>
        <v>10.941323095238095</v>
      </c>
      <c r="H14" s="8">
        <f t="shared" ca="1" si="3"/>
        <v>0.64440833333333336</v>
      </c>
      <c r="I14" s="8">
        <f t="shared" ca="1" si="3"/>
        <v>0.62095978571428567</v>
      </c>
      <c r="J14" s="8">
        <f t="shared" ca="1" si="3"/>
        <v>0.42827483333333333</v>
      </c>
      <c r="K14" s="8">
        <f t="shared" ca="1" si="3"/>
        <v>1.0518328809523809</v>
      </c>
      <c r="L14" s="8">
        <f t="shared" ca="1" si="3"/>
        <v>2.6440838571428573</v>
      </c>
      <c r="M14" s="8">
        <f t="shared" ref="M14:M19" ca="1" si="4">M4/$B4</f>
        <v>7.9137286666666666</v>
      </c>
    </row>
    <row r="15" spans="1:31" x14ac:dyDescent="0.25">
      <c r="B15">
        <v>84</v>
      </c>
      <c r="D15" s="8">
        <f t="shared" ref="D15:L15" ca="1" si="5">D5/$B5</f>
        <v>0.58866880952380796</v>
      </c>
      <c r="E15" s="8">
        <f t="shared" ca="1" si="5"/>
        <v>5.3205952381149687E-4</v>
      </c>
      <c r="F15" s="8">
        <f t="shared" ca="1" si="5"/>
        <v>1.374351190476172E-2</v>
      </c>
      <c r="G15" s="8">
        <f t="shared" ca="1" si="5"/>
        <v>9.8926546904761903</v>
      </c>
      <c r="H15" s="8">
        <f t="shared" ca="1" si="5"/>
        <v>0.63897116666666665</v>
      </c>
      <c r="I15" s="8">
        <f t="shared" ca="1" si="5"/>
        <v>0.46171754761904765</v>
      </c>
      <c r="J15" s="8">
        <f t="shared" ca="1" si="5"/>
        <v>0.39229855952380954</v>
      </c>
      <c r="K15" s="8">
        <f t="shared" ca="1" si="5"/>
        <v>0.70776169047619053</v>
      </c>
      <c r="L15" s="8">
        <f t="shared" ca="1" si="5"/>
        <v>1.8463212380952381</v>
      </c>
      <c r="M15" s="8">
        <f t="shared" ca="1" si="4"/>
        <v>7.8544202499999995</v>
      </c>
    </row>
    <row r="16" spans="1:31" x14ac:dyDescent="0.25">
      <c r="B16">
        <v>168</v>
      </c>
      <c r="D16" s="8">
        <f t="shared" ref="D16:L16" ca="1" si="6">D6/$B6</f>
        <v>0.29560833333333053</v>
      </c>
      <c r="E16" s="8">
        <f t="shared" ca="1" si="6"/>
        <v>3.0321428571612941E-4</v>
      </c>
      <c r="F16" s="8">
        <f t="shared" ca="1" si="6"/>
        <v>1.3580702380951812E-2</v>
      </c>
      <c r="G16" s="8">
        <f t="shared" ca="1" si="6"/>
        <v>9.1897722261904757</v>
      </c>
      <c r="H16" s="8">
        <f t="shared" ca="1" si="6"/>
        <v>0.66135695238095238</v>
      </c>
      <c r="I16" s="8">
        <f t="shared" ca="1" si="6"/>
        <v>0.37927114285714286</v>
      </c>
      <c r="J16" s="8">
        <f t="shared" ca="1" si="6"/>
        <v>0.29457336309523813</v>
      </c>
      <c r="K16" s="8">
        <f t="shared" ca="1" si="6"/>
        <v>0.43850258333333336</v>
      </c>
      <c r="L16" s="8">
        <f t="shared" ca="1" si="6"/>
        <v>1.2524627976190477</v>
      </c>
      <c r="M16" s="8">
        <f t="shared" ca="1" si="4"/>
        <v>7.8380924464285711</v>
      </c>
    </row>
    <row r="17" spans="1:13" x14ac:dyDescent="0.25">
      <c r="B17">
        <v>336</v>
      </c>
      <c r="D17" s="8">
        <f t="shared" ref="D17:L17" ca="1" si="7">D7/$B7</f>
        <v>0.15472499999999709</v>
      </c>
      <c r="E17" s="8">
        <f t="shared" ca="1" si="7"/>
        <v>2.027946428557113E-4</v>
      </c>
      <c r="F17" s="8">
        <f t="shared" ca="1" si="7"/>
        <v>1.3540372023808936E-2</v>
      </c>
      <c r="G17" s="8">
        <f t="shared" ca="1" si="7"/>
        <v>8.8271624226190486</v>
      </c>
      <c r="H17" s="8">
        <f t="shared" ca="1" si="7"/>
        <v>0.68613488690476188</v>
      </c>
      <c r="I17" s="8">
        <f t="shared" ca="1" si="7"/>
        <v>0.33799602678571428</v>
      </c>
      <c r="J17" s="8">
        <f t="shared" ca="1" si="7"/>
        <v>0.23767499107142856</v>
      </c>
      <c r="K17" s="8">
        <f t="shared" ca="1" si="7"/>
        <v>0.32049023214285716</v>
      </c>
      <c r="L17" s="8">
        <f t="shared" ca="1" si="7"/>
        <v>0.96762052380952379</v>
      </c>
      <c r="M17" s="8">
        <f t="shared" ca="1" si="4"/>
        <v>7.8134172708333338</v>
      </c>
    </row>
    <row r="18" spans="1:13" x14ac:dyDescent="0.25">
      <c r="B18">
        <v>672</v>
      </c>
      <c r="D18" s="8">
        <f t="shared" ref="D18:L18" ca="1" si="8">D8/$B8</f>
        <v>8.339047619047267E-2</v>
      </c>
      <c r="E18" s="8">
        <f t="shared" ca="1" si="8"/>
        <v>1.2134375000170752E-4</v>
      </c>
      <c r="F18" s="8">
        <f t="shared" ca="1" si="8"/>
        <v>1.3724641369048555E-2</v>
      </c>
      <c r="G18" s="8">
        <f t="shared" ca="1" si="8"/>
        <v>8.6956428199404758</v>
      </c>
      <c r="H18" s="8">
        <f t="shared" ca="1" si="8"/>
        <v>0.74771357589285714</v>
      </c>
      <c r="I18" s="8">
        <f t="shared" ca="1" si="8"/>
        <v>0.30583084226190477</v>
      </c>
      <c r="J18" s="8">
        <f t="shared" ca="1" si="8"/>
        <v>0.21992710267857141</v>
      </c>
      <c r="K18" s="8">
        <f t="shared" ca="1" si="8"/>
        <v>0.26711584821428569</v>
      </c>
      <c r="L18" s="8">
        <f t="shared" ca="1" si="8"/>
        <v>0.82820952529761893</v>
      </c>
      <c r="M18" s="8">
        <f t="shared" ca="1" si="4"/>
        <v>7.8444428363095238</v>
      </c>
    </row>
    <row r="19" spans="1:13" x14ac:dyDescent="0.25">
      <c r="B19">
        <v>1344</v>
      </c>
      <c r="D19" s="8">
        <f t="shared" ref="D19:L19" ca="1" si="9">D9/$B9</f>
        <v>4.4354166666671462E-2</v>
      </c>
      <c r="E19" s="8">
        <f t="shared" ca="1" si="9"/>
        <v>6.1020833331191347E-5</v>
      </c>
      <c r="F19" s="8">
        <f t="shared" ca="1" si="9"/>
        <v>1.5418013392856469E-2</v>
      </c>
      <c r="G19" s="8">
        <f t="shared" ca="1" si="9"/>
        <v>8.7375072291666669</v>
      </c>
      <c r="H19" s="8">
        <f t="shared" ca="1" si="9"/>
        <v>0.8000881413690476</v>
      </c>
      <c r="I19" s="8">
        <f t="shared" ca="1" si="9"/>
        <v>0.29526103720238095</v>
      </c>
      <c r="J19" s="8">
        <f t="shared" ca="1" si="9"/>
        <v>0.25487222321428571</v>
      </c>
      <c r="K19" s="8">
        <f t="shared" ca="1" si="9"/>
        <v>0.30333425744047621</v>
      </c>
      <c r="L19" s="8">
        <f t="shared" ca="1" si="9"/>
        <v>0.87079736160714294</v>
      </c>
      <c r="M19" s="8">
        <f t="shared" ca="1" si="4"/>
        <v>7.8548101622023818</v>
      </c>
    </row>
    <row r="20" spans="1:13" x14ac:dyDescent="0.25">
      <c r="B20">
        <v>2688</v>
      </c>
      <c r="D20" s="8">
        <f t="shared" ref="D20:M20" ca="1" si="10">D10/$B10</f>
        <v>2.6368303571427446E-2</v>
      </c>
      <c r="E20" s="8">
        <f t="shared" ca="1" si="10"/>
        <v>4.8996279762799789E-5</v>
      </c>
      <c r="F20" s="8">
        <f t="shared" ca="1" si="10"/>
        <v>1.5908666666666432E-2</v>
      </c>
      <c r="G20" s="8">
        <f t="shared" ca="1" si="10"/>
        <v>8.5862343683035718</v>
      </c>
      <c r="H20" s="8">
        <f t="shared" ca="1" si="10"/>
        <v>0.81790543898809531</v>
      </c>
      <c r="I20" s="8">
        <f t="shared" ca="1" si="10"/>
        <v>0.2389593318452381</v>
      </c>
      <c r="J20" s="8">
        <f t="shared" ca="1" si="10"/>
        <v>0.18910550000000001</v>
      </c>
      <c r="K20" s="8">
        <f t="shared" ca="1" si="10"/>
        <v>0.24905153497023808</v>
      </c>
      <c r="L20" s="8">
        <f t="shared" ca="1" si="10"/>
        <v>0.68531019568452378</v>
      </c>
      <c r="M20" s="8">
        <f t="shared" ca="1" si="10"/>
        <v>7.8946929970238084</v>
      </c>
    </row>
    <row r="21" spans="1:13" x14ac:dyDescent="0.25">
      <c r="D21" s="8">
        <f t="shared" ref="D21:G21" ca="1" si="11">AVERAGE(D16:D18)</f>
        <v>0.17790793650793343</v>
      </c>
      <c r="E21" s="8">
        <f t="shared" ca="1" si="11"/>
        <v>2.0911755952451609E-4</v>
      </c>
      <c r="F21" s="8">
        <f t="shared" ca="1" si="11"/>
        <v>1.3615238591269766E-2</v>
      </c>
      <c r="G21" s="8">
        <f t="shared" ca="1" si="11"/>
        <v>8.9041924895833322</v>
      </c>
      <c r="H21" s="8">
        <f ca="1">AVERAGE(H15:H17)</f>
        <v>0.66215433531746026</v>
      </c>
      <c r="I21" s="8">
        <f ca="1">AVERAGE(I16:I18)</f>
        <v>0.34103267063492065</v>
      </c>
      <c r="J21" s="8">
        <f t="shared" ref="J21:M21" ca="1" si="12">AVERAGE(J16:J18)</f>
        <v>0.25072515228174602</v>
      </c>
      <c r="K21" s="8">
        <f t="shared" ca="1" si="12"/>
        <v>0.3420362212301587</v>
      </c>
      <c r="L21" s="8">
        <f t="shared" ca="1" si="12"/>
        <v>1.0160976155753969</v>
      </c>
      <c r="M21" s="8">
        <f t="shared" ca="1" si="12"/>
        <v>7.831984184523809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131</v>
      </c>
      <c r="E23" t="s">
        <v>133</v>
      </c>
    </row>
    <row r="24" spans="1:13" x14ac:dyDescent="0.25">
      <c r="D24" t="s">
        <v>132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2025-06-20T16:43:24Z</dcterms:modified>
</cp:coreProperties>
</file>